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4"/>
    <sheet state="visible" name="MasterDex" sheetId="2" r:id="rId5"/>
    <sheet state="visible" name="Sprite_Data" sheetId="3" r:id="rId6"/>
  </sheets>
  <definedNames>
    <definedName hidden="1" localSheetId="2" name="_xlnm._FilterDatabase">Sprite_Data!$A$1:$C$1221</definedName>
  </definedNames>
  <calcPr/>
</workbook>
</file>

<file path=xl/sharedStrings.xml><?xml version="1.0" encoding="utf-8"?>
<sst xmlns="http://schemas.openxmlformats.org/spreadsheetml/2006/main" count="70519" uniqueCount="17646">
  <si>
    <t>Metric</t>
  </si>
  <si>
    <t>Value</t>
  </si>
  <si>
    <t>Total Pokémon</t>
  </si>
  <si>
    <t>Number of Game Titles (columns per section)</t>
  </si>
  <si>
    <t>Game Titles (chronological)</t>
  </si>
  <si>
    <t>Red, Blue, Yellow, Gold, Silver, Crystal, Ruby, Sapphire, Emerald, FireRed, LeafGreen, Diamond, Pearl, Platinum, HeartGold, SoulSilver, Black, White, Black 2, White 2, X, Y, Omega Ruby, Alpha Sapphire, Sun, Moon, Ultra Sun, Ultra Moon, Let's Go Pikachu, Let's Go Eevee, Sword, Shield, The Isle of Armor, The Crown Tundra, Brilliant Diamond, Shining Pearl, Legends: Arceus, Scarlet, Violet, The Teal Mask, The Indigo Disk, Legends: Z-A, Legends: Z, U.Moon, U.Sun</t>
  </si>
  <si>
    <t>Columns (base)</t>
  </si>
  <si>
    <t>Columns (Local #)</t>
  </si>
  <si>
    <t>Columns (Dex Text)</t>
  </si>
  <si>
    <t>Columns (Where to Find)</t>
  </si>
  <si>
    <t>Total Columns</t>
  </si>
  <si>
    <t>Base Stats</t>
  </si>
  <si>
    <t>ref_id</t>
  </si>
  <si>
    <t>National Dex Number</t>
  </si>
  <si>
    <t>Name</t>
  </si>
  <si>
    <t>Sprite</t>
  </si>
  <si>
    <t>Shiny</t>
  </si>
  <si>
    <t>Type 1</t>
  </si>
  <si>
    <t>Type 2</t>
  </si>
  <si>
    <t>Type 1 Helper</t>
  </si>
  <si>
    <t>Type 2 Helper</t>
  </si>
  <si>
    <t>Species</t>
  </si>
  <si>
    <t>Height</t>
  </si>
  <si>
    <t>Weight</t>
  </si>
  <si>
    <t>Ability 1</t>
  </si>
  <si>
    <t>Ability 2</t>
  </si>
  <si>
    <t>Hidden Ability</t>
  </si>
  <si>
    <t>EV Yield</t>
  </si>
  <si>
    <t>Catch Rate</t>
  </si>
  <si>
    <t>Base Friendship</t>
  </si>
  <si>
    <t>Base EXP</t>
  </si>
  <si>
    <t>Growth Rate</t>
  </si>
  <si>
    <t>Egg Group 1</t>
  </si>
  <si>
    <t>Egg Group 2</t>
  </si>
  <si>
    <t>Gender Ratio</t>
  </si>
  <si>
    <t>Egg Cycles</t>
  </si>
  <si>
    <t>HP</t>
  </si>
  <si>
    <t>Attack</t>
  </si>
  <si>
    <t>Defense</t>
  </si>
  <si>
    <t>Sp. Atk</t>
  </si>
  <si>
    <t>Sp. Def</t>
  </si>
  <si>
    <t>Speed</t>
  </si>
  <si>
    <t>Total</t>
  </si>
  <si>
    <t>Evolution Chain</t>
  </si>
  <si>
    <t>Red</t>
  </si>
  <si>
    <t>Blue</t>
  </si>
  <si>
    <t>Yellow</t>
  </si>
  <si>
    <t>Gold</t>
  </si>
  <si>
    <t>Silver</t>
  </si>
  <si>
    <t>Crystal</t>
  </si>
  <si>
    <t>Ruby</t>
  </si>
  <si>
    <t>Sapphire</t>
  </si>
  <si>
    <t>Emerald</t>
  </si>
  <si>
    <t>FireRed</t>
  </si>
  <si>
    <t>LeafGreen</t>
  </si>
  <si>
    <t>Diamond</t>
  </si>
  <si>
    <t>Pearl</t>
  </si>
  <si>
    <t>Platinum</t>
  </si>
  <si>
    <t>HeartGold</t>
  </si>
  <si>
    <t>SoulSilver</t>
  </si>
  <si>
    <t>Black</t>
  </si>
  <si>
    <t>White</t>
  </si>
  <si>
    <t>Black-2</t>
  </si>
  <si>
    <t>White-2</t>
  </si>
  <si>
    <t>X</t>
  </si>
  <si>
    <t>Y</t>
  </si>
  <si>
    <t>Omega-Ruby</t>
  </si>
  <si>
    <t>Alpha-Sapphire</t>
  </si>
  <si>
    <t>Sun</t>
  </si>
  <si>
    <t>Moon</t>
  </si>
  <si>
    <t>Ultra-Sun</t>
  </si>
  <si>
    <t>Ultra-Moon</t>
  </si>
  <si>
    <t>Lets-Go-Pikachu</t>
  </si>
  <si>
    <t>Lets-Go-Eevee</t>
  </si>
  <si>
    <t>Sword</t>
  </si>
  <si>
    <t>Shield</t>
  </si>
  <si>
    <t>The-Isle-Of-Armor</t>
  </si>
  <si>
    <t>The Crown Tundra</t>
  </si>
  <si>
    <t>Brilliant-Diamond</t>
  </si>
  <si>
    <t>Shining-Pearl</t>
  </si>
  <si>
    <t>Legends-Arceus</t>
  </si>
  <si>
    <t>Scarlet</t>
  </si>
  <si>
    <t>Violet</t>
  </si>
  <si>
    <t>The-Teal-Mask</t>
  </si>
  <si>
    <t>The-Indigo-Disk</t>
  </si>
  <si>
    <t>Legends-Z-A</t>
  </si>
  <si>
    <t>Red Dex Text</t>
  </si>
  <si>
    <t>Blue Dex Text</t>
  </si>
  <si>
    <t>Yellow Dex Text</t>
  </si>
  <si>
    <t>Gold Dex Text</t>
  </si>
  <si>
    <t>Silver Dex Text</t>
  </si>
  <si>
    <t>Crystal Dex Text</t>
  </si>
  <si>
    <t>Ruby Dex Text</t>
  </si>
  <si>
    <t>Sapphire Dex Text</t>
  </si>
  <si>
    <t>Emerald Dex Text</t>
  </si>
  <si>
    <t>FireRed Dex Text</t>
  </si>
  <si>
    <t>LeafGreen Dex Text</t>
  </si>
  <si>
    <t>Diamond Dex Text</t>
  </si>
  <si>
    <t>Pearl Dex Text</t>
  </si>
  <si>
    <t>Platinum Dex Text</t>
  </si>
  <si>
    <t>HeartGold Dex Text</t>
  </si>
  <si>
    <t>SoulSilver Dex Text</t>
  </si>
  <si>
    <t>Black Dex Text</t>
  </si>
  <si>
    <t>White Dex Text</t>
  </si>
  <si>
    <t>Black 2 Dex Text</t>
  </si>
  <si>
    <t>White 2 Dex Text</t>
  </si>
  <si>
    <t>X Dex Text</t>
  </si>
  <si>
    <t>Y Dex Text</t>
  </si>
  <si>
    <t>Omega Ruby Dex Text</t>
  </si>
  <si>
    <t>Alpha Sapphire Dex Text</t>
  </si>
  <si>
    <t>Sun Dex Text</t>
  </si>
  <si>
    <t>Moon Dex Text</t>
  </si>
  <si>
    <t>Ultra Sun Dex Text</t>
  </si>
  <si>
    <t>Ultra Moon Dex Text</t>
  </si>
  <si>
    <t>Let's Go Pikachu Dex Text</t>
  </si>
  <si>
    <t>Let's Go Eevee Dex Text</t>
  </si>
  <si>
    <t>Sword Dex Text</t>
  </si>
  <si>
    <t>Shield Dex Text</t>
  </si>
  <si>
    <t>The Isle of Armor Dex Text</t>
  </si>
  <si>
    <t>The Crown Tundra Dex Text</t>
  </si>
  <si>
    <t>Brilliant Diamond Dex Text</t>
  </si>
  <si>
    <t>Shining Pearl Dex Text</t>
  </si>
  <si>
    <t>Legends: Arceus Dex Text</t>
  </si>
  <si>
    <t>Scarlet Dex Text</t>
  </si>
  <si>
    <t>Violet Dex Text</t>
  </si>
  <si>
    <t>The Teal Mask Dex Text</t>
  </si>
  <si>
    <t>The Indigo Disk Dex Text</t>
  </si>
  <si>
    <t>Legends: Z-A Dex Text</t>
  </si>
  <si>
    <t>Legends: Z Dex Text</t>
  </si>
  <si>
    <t>U.Moon Dex Text</t>
  </si>
  <si>
    <t>U.Sun Dex Text</t>
  </si>
  <si>
    <t>Red Location</t>
  </si>
  <si>
    <t>Blue Location</t>
  </si>
  <si>
    <t>Yellow Location</t>
  </si>
  <si>
    <t>Gold Location</t>
  </si>
  <si>
    <t>Silver Location</t>
  </si>
  <si>
    <t>Crystal Location</t>
  </si>
  <si>
    <t>Ruby Location</t>
  </si>
  <si>
    <t>Sapphire Location</t>
  </si>
  <si>
    <t>Emerald Location</t>
  </si>
  <si>
    <t>FireRed Location</t>
  </si>
  <si>
    <t>LeafGreen Location</t>
  </si>
  <si>
    <t>Diamond Location</t>
  </si>
  <si>
    <t>Pearl Location</t>
  </si>
  <si>
    <t>Platinum Location</t>
  </si>
  <si>
    <t>HeartGold Location</t>
  </si>
  <si>
    <t>SoulSilver Location</t>
  </si>
  <si>
    <t>Black Location</t>
  </si>
  <si>
    <t>White Location</t>
  </si>
  <si>
    <t>Black 2 Location</t>
  </si>
  <si>
    <t>White 2 Location</t>
  </si>
  <si>
    <t>X Location</t>
  </si>
  <si>
    <t>Y Location</t>
  </si>
  <si>
    <t>Omega Ruby Location</t>
  </si>
  <si>
    <t>Alpha Sapphire Location</t>
  </si>
  <si>
    <t>Sun Location</t>
  </si>
  <si>
    <t>Moon Location</t>
  </si>
  <si>
    <t>Ultra Sun Location</t>
  </si>
  <si>
    <t>Ultra Moon Location</t>
  </si>
  <si>
    <t>Let's Go Pikachu Location</t>
  </si>
  <si>
    <t>Let's Go Eevee Location</t>
  </si>
  <si>
    <t>Sword Location</t>
  </si>
  <si>
    <t>Shield Location</t>
  </si>
  <si>
    <t>The Isle of Armor Location</t>
  </si>
  <si>
    <t>The Crown Tundra Location</t>
  </si>
  <si>
    <t>Brilliant Diamond Location</t>
  </si>
  <si>
    <t>Shining Pearl Location</t>
  </si>
  <si>
    <t>Legends: Arceus Location</t>
  </si>
  <si>
    <t>Scarlet Location</t>
  </si>
  <si>
    <t>Violet Location</t>
  </si>
  <si>
    <t>The Teal Mask Location</t>
  </si>
  <si>
    <t>The Indigo Disk Location</t>
  </si>
  <si>
    <t>Legends: Z-A Location</t>
  </si>
  <si>
    <t>0001-00</t>
  </si>
  <si>
    <t>Bulbasaur</t>
  </si>
  <si>
    <t>Grass</t>
  </si>
  <si>
    <t>Poison</t>
  </si>
  <si>
    <t>Seed Pokémon</t>
  </si>
  <si>
    <t>0.7 m (2′04″)</t>
  </si>
  <si>
    <t>6.9 kg (15.2 lbs)</t>
  </si>
  <si>
    <t>Overgrow</t>
  </si>
  <si>
    <t>Chlorophyll</t>
  </si>
  <si>
    <t>1 Sp. Atk</t>
  </si>
  <si>
    <t>45 (5.9% with PokéBall, full HP)</t>
  </si>
  <si>
    <t>50 (normal)</t>
  </si>
  <si>
    <t>64</t>
  </si>
  <si>
    <t>Medium Slow</t>
  </si>
  <si>
    <t>Monster</t>
  </si>
  <si>
    <t>87.5% male, 12.5% female</t>
  </si>
  <si>
    <t>20 (4,884–5,140 steps)</t>
  </si>
  <si>
    <t>Bulbasaur → Ivysaur (Level 16) → Venusaur (Level 32)</t>
  </si>
  <si>
    <t>0001</t>
  </si>
  <si>
    <t>0226</t>
  </si>
  <si>
    <t>0231</t>
  </si>
  <si>
    <t>0080</t>
  </si>
  <si>
    <t>0068</t>
  </si>
  <si>
    <t>0164</t>
  </si>
  <si>
    <t>0148</t>
  </si>
  <si>
    <t>A strange seed was planted on its back at birth. The plant sprouts and grows with this POKéMON.</t>
  </si>
  <si>
    <t>It can go for days without eating a single morsel. In the bulb on its back, it stores energy.</t>
  </si>
  <si>
    <t>The seed on its back is filled with nutrients. The seed grows steadily larger as its body grows.</t>
  </si>
  <si>
    <t>It carries a seed on its back right from birth. As it grows older, the seed also grows larger.</t>
  </si>
  <si>
    <t>While it is young, it uses the nutrients that are stored in the seeds on its back in order to grow.</t>
  </si>
  <si>
    <t>BULBASAUR can be seen napping in bright sunlight. There is a seed on its back. By soaking up the sun’s rays, the seed grows progressively larger.</t>
  </si>
  <si>
    <t>There is a plant seed on its back right from the day this POKéMON is born. The seed slowly grows larger.</t>
  </si>
  <si>
    <t>For some time after its birth, it grows by gaining nourishment from the seed on its back.</t>
  </si>
  <si>
    <t>A strange seed was planted on its back at birth. The plant sprouts and grows with this Pokémon.</t>
  </si>
  <si>
    <t>Bulbasaur can be seen napping in bright sunlight. There is a seed on its back. By soaking up the sun’s rays, the seed grows progressively larger.</t>
  </si>
  <si>
    <t>There is a plant seed on its back right from the day this Pokémon is born. The seed slowly grows larger.</t>
  </si>
  <si>
    <t>While it is young, it uses the nutrients that are stored in the seed on its back in order to grow.</t>
  </si>
  <si>
    <t>For some time after its birth, it grows by taking nourishment from the seed on its back.</t>
  </si>
  <si>
    <t>Pallet Town</t>
  </si>
  <si>
    <t>Cerulean City</t>
  </si>
  <si>
    <t>Trade/migrate from another game</t>
  </si>
  <si>
    <t>Lumiose City</t>
  </si>
  <si>
    <t>Route 2</t>
  </si>
  <si>
    <t>Cerulean City , Viridian Forest</t>
  </si>
  <si>
    <t>Grassland Cave , Swampy Cave , Riverbank Cave , Still-Water Cavern , Sunlit Cavern , Bogsunk Cavern</t>
  </si>
  <si>
    <t>Not available in this game</t>
  </si>
  <si>
    <t>Location data not yet available</t>
  </si>
  <si>
    <t>0002-00</t>
  </si>
  <si>
    <t>Ivysaur</t>
  </si>
  <si>
    <t>1.0 m (3′03″)</t>
  </si>
  <si>
    <t>13.0 kg (28.7 lbs)</t>
  </si>
  <si>
    <t>1 Sp. Atk, 1 Sp. Def</t>
  </si>
  <si>
    <t>142</t>
  </si>
  <si>
    <t>0002</t>
  </si>
  <si>
    <t>0227</t>
  </si>
  <si>
    <t>0232</t>
  </si>
  <si>
    <t>0081</t>
  </si>
  <si>
    <t>0069</t>
  </si>
  <si>
    <t>0165</t>
  </si>
  <si>
    <t>0149</t>
  </si>
  <si>
    <t>When the bulb on its back grows large, it appears to lose the ability to stand on its hind legs.</t>
  </si>
  <si>
    <t>The bulb on its back grows by drawing energy. It gives off an aroma when it is ready to bloom.</t>
  </si>
  <si>
    <t>Exposure to sunlight adds to its strength. Sunlight also makes the bud on its back grow larger.</t>
  </si>
  <si>
    <t>If the bud on its back starts to smell sweet, it is evidence that the large flower will soon bloom.</t>
  </si>
  <si>
    <t>The bulb on its back grows as it absorbs nutrients. The bulb gives off a pleasant aroma when it blooms.</t>
  </si>
  <si>
    <t>There is a bud on this POKéMON’s back. To support its weight, IVYSAUR’s legs and trunk grow thick and strong. If it starts spending more time lying in the sunlight, it’s a sign that the bud will bloom into a large flower soon.</t>
  </si>
  <si>
    <t>To support its bulb, IVYSAUR’s legs grow sturdy. If it spends more time lying in the sunlight, the bud will soon bloom into a large flower.</t>
  </si>
  <si>
    <t>There is a plant bulb on its back. When it absorbs nutrients, the bulb is said to blossom into a large flower.</t>
  </si>
  <si>
    <t>When the bud on its back starts swelling, a sweet aroma wafts to indicate the flower’s coming bloom.</t>
  </si>
  <si>
    <t>There is a bud on this Pokémon’s back. To support its weight, Ivysaur’s legs and trunk grow thick and strong. If it starts spending more time lying in the sunlight, it’s a sign that the bud will bloom into a large flower soon.</t>
  </si>
  <si>
    <t>The bud on its back grows by drawing energy. It gives off an aroma when it is ready to bloom.</t>
  </si>
  <si>
    <t>Evolve Bulbasaur</t>
  </si>
  <si>
    <t>0003-00</t>
  </si>
  <si>
    <t>Venusaur</t>
  </si>
  <si>
    <t>2.0 m (6′07″)</t>
  </si>
  <si>
    <t>100.0 kg (220.5 lbs)</t>
  </si>
  <si>
    <t>2 Sp. Atk, 1 Sp. Def</t>
  </si>
  <si>
    <t>236</t>
  </si>
  <si>
    <t>0003</t>
  </si>
  <si>
    <t>0228</t>
  </si>
  <si>
    <t>0233</t>
  </si>
  <si>
    <t>0082</t>
  </si>
  <si>
    <t>0070</t>
  </si>
  <si>
    <t>0166</t>
  </si>
  <si>
    <t>0150</t>
  </si>
  <si>
    <t>The plant blooms when it is absorbing solar energy. It stays on the move to seek sunlight.</t>
  </si>
  <si>
    <t>The flower on its back catches the sun’s rays. The sunlight is then absorbed and used for energy.</t>
  </si>
  <si>
    <t>By spreading the broad petals of its flower and catching the sun’s rays, it fills its body with power.</t>
  </si>
  <si>
    <t>It is able to convert sunlight into energy. As a result, it is more powerful in the summertime.</t>
  </si>
  <si>
    <t>As it warms itself and absorbs the sunlight, its flower petals release a pleasant fragrance.</t>
  </si>
  <si>
    <t>There is a large flower on VENUSAUR’s back. The flower is said to take on vivid colors if it gets plenty of nutrition and sunlight. The flower’s aroma soothes the emotions of people.</t>
  </si>
  <si>
    <t>VENUSAUR’s flower is said to take on vivid colors if it gets plenty of nutrition and sunlight. The flower’s aroma soothes the emotions of people.</t>
  </si>
  <si>
    <t>A bewitching aroma wafts from its flower. The fragrance becalms those engaged in a battle.</t>
  </si>
  <si>
    <t>Its plant blooms when it is absorbing solar energy. It stays on the move to seek sunlight.</t>
  </si>
  <si>
    <t>After a rainy day, the flower on its back smells stronger. The scent attracts other Pokémon.</t>
  </si>
  <si>
    <t>There is a large flower on Venusaur’s back. The flower is said to take on vivid colors if it gets plenty of nutrition and sunlight. The flower’s aroma soothes the emotions of people.</t>
  </si>
  <si>
    <t>Evolve Bulbasaur / Ivysaur</t>
  </si>
  <si>
    <t>0003-01</t>
  </si>
  <si>
    <t>Mega Venusaur</t>
  </si>
  <si>
    <t>Thick Fat</t>
  </si>
  <si>
    <t>3 Sp. Atk, 1 Sp. Def</t>
  </si>
  <si>
    <t>46 (5.9% with PokéBall, full HP)</t>
  </si>
  <si>
    <t>51 (normal)</t>
  </si>
  <si>
    <t>21 (4,884–5,140 steps)</t>
  </si>
  <si>
    <t>Venusaurite</t>
  </si>
  <si>
    <t>0004</t>
  </si>
  <si>
    <t>0229</t>
  </si>
  <si>
    <t>0234</t>
  </si>
  <si>
    <t>0083</t>
  </si>
  <si>
    <t>0071</t>
  </si>
  <si>
    <t>0167</t>
  </si>
  <si>
    <t>0151</t>
  </si>
  <si>
    <t>0003-02</t>
  </si>
  <si>
    <t>Venusaur Gigantamax</t>
  </si>
  <si>
    <t>24.0 m (78'09")</t>
  </si>
  <si>
    <t>Dynamax Band</t>
  </si>
  <si>
    <t>0004-00</t>
  </si>
  <si>
    <t>Charmander</t>
  </si>
  <si>
    <t>Fire</t>
  </si>
  <si>
    <t>Lizard Pokémon</t>
  </si>
  <si>
    <t>0.6 m (2′00″)</t>
  </si>
  <si>
    <t>8.5 kg (18.7 lbs)</t>
  </si>
  <si>
    <t>Blaze</t>
  </si>
  <si>
    <t>Solar Power</t>
  </si>
  <si>
    <t>1 Speed</t>
  </si>
  <si>
    <t>62</t>
  </si>
  <si>
    <t>Dragon</t>
  </si>
  <si>
    <t>Charmander → Charmeleon (Level 16) → Charizard (Level 36)</t>
  </si>
  <si>
    <t>0378</t>
  </si>
  <si>
    <t>Obviously prefers hot places. When it rains, steam is said to spout from the tip of its tail.</t>
  </si>
  <si>
    <t>The flame at the tip of its tail makes a sound as it burns. You can only hear it in quiet places.</t>
  </si>
  <si>
    <t>The flame on its tail shows the strength of its life force. If it is weak, the flame also burns weakly.</t>
  </si>
  <si>
    <t>The flame on its tail indicates CHARMANDER’s life force. If it is healthy, the flame burns brightly.</t>
  </si>
  <si>
    <t>If it’s healthy, the flame on the tip of its tail will burn vigorously, even if it gets a bit wet.</t>
  </si>
  <si>
    <t>The flame that burns at the tip of its tail is an indication of its emotions. The flame wavers when CHARMANDER is enjoying itself. If the POKéMON becomes enraged, the flame burns fiercely.</t>
  </si>
  <si>
    <t>The flame that burns at the tip of its tail is an indication of its emotions. The flame wavers when CHARMANDER is happy, and blazes when it is enraged.</t>
  </si>
  <si>
    <t>From the time it is born, a flame burns at the tip of its tail. Its life would end if the flame were to go out.</t>
  </si>
  <si>
    <t>It has a preference for hot things. When it rains, steam is said to spout from the tip of its tail.</t>
  </si>
  <si>
    <t>The fire on the tip of its tail is a measure of its life. If healthy, its tail burns intensely.</t>
  </si>
  <si>
    <t>The flame on its tail indicates Charmander’s life force. If it is healthy, the flame burns brightly.</t>
  </si>
  <si>
    <t>The flame that burns at the tip of its tail is an indication of its emotions. The flame wavers when Charmander is enjoying itself. If the Pokémon becomes enraged, the flame burns fiercely.</t>
  </si>
  <si>
    <t>The fire on the tip of its tail is a measure of its life. If the Pokémon is healthy, its tail burns intensely.</t>
  </si>
  <si>
    <t>Route 24</t>
  </si>
  <si>
    <t>Route 3</t>
  </si>
  <si>
    <t>Route 3 , 4 , 24 , Rock Tunnel</t>
  </si>
  <si>
    <t>Volcanic Cave , Sandsear Cave , Typhlo Cavern</t>
  </si>
  <si>
    <t>0005-00</t>
  </si>
  <si>
    <t>Charmeleon</t>
  </si>
  <si>
    <t>Flame Pokémon</t>
  </si>
  <si>
    <t>1.1 m (3′07″)</t>
  </si>
  <si>
    <t>19.0 kg (41.9 lbs)</t>
  </si>
  <si>
    <t>1 Sp. Atk, 1 Speed</t>
  </si>
  <si>
    <t>0005</t>
  </si>
  <si>
    <t>0230</t>
  </si>
  <si>
    <t>0235</t>
  </si>
  <si>
    <t>0084</t>
  </si>
  <si>
    <t>0379</t>
  </si>
  <si>
    <t>0168</t>
  </si>
  <si>
    <t>0152</t>
  </si>
  <si>
    <t>When it swings its burning tail, it elevates the temperature to unbearably high levels.</t>
  </si>
  <si>
    <t>Tough fights could excite this POKéMON. When excited, it may blow out bluish-white flames.</t>
  </si>
  <si>
    <t>It is very hotheaded by nature, so it constantly seeks opponents. It calms down only when it wins.</t>
  </si>
  <si>
    <t>It has a barbaric nature. In battle, it whips its fiery tail around and slashes away with sharp claws.</t>
  </si>
  <si>
    <t>If it becomes agitated during battle, it spouts intense flames, incinerating its surroundings.</t>
  </si>
  <si>
    <t>CHARMELEON mercilessly destroys its foes using its sharp claws. If it encounters a strong foe, it turns aggressive. In this excited state, the flame at the tip of its tail flares with a bluish white color.</t>
  </si>
  <si>
    <t>Without pity, its sharp claws destroy foes. If it encounters a strong enemy, it becomes agitated, and the flame on its tail flares with a bluish white color.</t>
  </si>
  <si>
    <t>It lashes about with its tail to knock down its foe. It then tears up the fallen opponent with sharp claws.</t>
  </si>
  <si>
    <t>When it swings its burning tail, it elevates the air temperature to unbearably high levels.</t>
  </si>
  <si>
    <t>In the rocky mountains where CHARMELEON live, their fiery tails shine at night like stars.</t>
  </si>
  <si>
    <t>In the rocky mountains where Charmeleon live, their fiery tails shine at night like stars.</t>
  </si>
  <si>
    <t>Charmeleon mercilessly destroys its foes using its sharp claws. If it encounters a strong foe, it turns aggressive. In this excited state, the flame at the tip of its tail flares with a bluish white color.</t>
  </si>
  <si>
    <t>Tough fights could excite this Pokémon. When excited, it may breathe out bluish-white flames.</t>
  </si>
  <si>
    <t>Evolve Charmander</t>
  </si>
  <si>
    <t>0006-00</t>
  </si>
  <si>
    <t>Charizard</t>
  </si>
  <si>
    <t>Flying</t>
  </si>
  <si>
    <t>1.7 m (5′07″)</t>
  </si>
  <si>
    <t>90.5 kg (199.5 lbs)</t>
  </si>
  <si>
    <t>3 Sp. Atk</t>
  </si>
  <si>
    <t>267</t>
  </si>
  <si>
    <t>0006</t>
  </si>
  <si>
    <t>0236</t>
  </si>
  <si>
    <t>0085</t>
  </si>
  <si>
    <t>0380</t>
  </si>
  <si>
    <t>0169</t>
  </si>
  <si>
    <t>0153</t>
  </si>
  <si>
    <t>Spits fire that is hot enough to melt boulders. Known to cause forest fires unintentionally.</t>
  </si>
  <si>
    <t>When expelling a blast of super hot fire, the red flame at the tip of its tail burns more intensely.</t>
  </si>
  <si>
    <t>If CHARIZARD becomes furious, the flame at the tip of its tail flares up in a whitish-blue color.</t>
  </si>
  <si>
    <t>Breathing intense, hot flames, it can melt almost anything. Its breath inflicts terrible pain on enemies.</t>
  </si>
  <si>
    <t>It uses its wings to fly high. The temperature of its fire increases as it gains experience in battle.</t>
  </si>
  <si>
    <t>CHARIZARD flies around the sky in search of powerful opponents. It breathes fire of such great heat that it melts anything. However, it never turns its fiery breath on any opponent weaker than itself.</t>
  </si>
  <si>
    <t>A CHARIZARD flies about in search of strong opponents. It breathes intense flames that can melt any material. However, it will never torch a weaker foe.</t>
  </si>
  <si>
    <t>Its wings can carry this POKéMON close to an altitude of 4,600 feet. It blows out fire at very high temperatures.</t>
  </si>
  <si>
    <t>It spits fire that is hot enough to melt boulders. It may cause forest fires by blowing flames.</t>
  </si>
  <si>
    <t>It is said that CHARIZARD’s fire burns hotter if it has experienced harsh battles.</t>
  </si>
  <si>
    <t>If CHARIZARD becomes furious, the flame at the tip of its tail flares up in a light blue shade.</t>
  </si>
  <si>
    <t>It is said that Charizard’s fire burns hotter if it has experienced harsh battles.</t>
  </si>
  <si>
    <t>When expelling a blast of superhot fire, the red flame at the tip of its tail burns more intensely.</t>
  </si>
  <si>
    <t>Its wings can carry this Pokémon close to an altitude of 4,600 feet. It blows out fire at very high temperatures.</t>
  </si>
  <si>
    <t>Charizard flies around the sky in search of powerful opponents. It breathes fire of such great heat that it melts anything. However, it never turns its fiery breath on any opponent weaker than itself.</t>
  </si>
  <si>
    <t>When this Pokémon expels a blast of superhot fire, the red flame at the tip of its tails burns more intensely.</t>
  </si>
  <si>
    <t>Evolve Charmander / Charmeleon</t>
  </si>
  <si>
    <t>Route 2 , 3 , 4 , 7 , 8 , 10 , 11 , 12 , 13 , 14 , 15 , 16 , 17 , 18 , 19 , 21 , 22 , 23 , 24 , 25</t>
  </si>
  <si>
    <t>0006-01</t>
  </si>
  <si>
    <t>Mega Charizard X</t>
  </si>
  <si>
    <t>110.5 kg (243.6 lbs)</t>
  </si>
  <si>
    <t>Tough Claws</t>
  </si>
  <si>
    <t>Charizardite X</t>
  </si>
  <si>
    <t>0006-02</t>
  </si>
  <si>
    <t>Mega Charizard Y</t>
  </si>
  <si>
    <t>100.5 kg (221.6 lbs)</t>
  </si>
  <si>
    <t>Drought</t>
  </si>
  <si>
    <t>Charizardite Y</t>
  </si>
  <si>
    <t>0006-03</t>
  </si>
  <si>
    <t>Charizard Gigantamax</t>
  </si>
  <si>
    <t>0007-00</t>
  </si>
  <si>
    <t>Squirtle</t>
  </si>
  <si>
    <t>Water</t>
  </si>
  <si>
    <t>Tiny Turtle Pokémon</t>
  </si>
  <si>
    <t>0.5 m (1′08″)</t>
  </si>
  <si>
    <t>9.0 kg (19.8 lbs)</t>
  </si>
  <si>
    <t>Torrent</t>
  </si>
  <si>
    <t>Rain Dish</t>
  </si>
  <si>
    <t>1 Defense</t>
  </si>
  <si>
    <t>63</t>
  </si>
  <si>
    <t>Water 1</t>
  </si>
  <si>
    <t>Squirtle → Wartortle (Level 16) → Blastoise (Level 36)</t>
  </si>
  <si>
    <t>0007</t>
  </si>
  <si>
    <t>0237</t>
  </si>
  <si>
    <t>0086</t>
  </si>
  <si>
    <t>0170</t>
  </si>
  <si>
    <t>0154</t>
  </si>
  <si>
    <t>After birth, its back swells and hardens into a shell. Powerfully sprays foam from its mouth.</t>
  </si>
  <si>
    <t>Shoots water at prey while in the water. Withdraws into its shell when in danger.</t>
  </si>
  <si>
    <t>The shell is soft when it is born. It soon becomes so resilient, prodding fingers will bounce off it.</t>
  </si>
  <si>
    <t>The shell, which hardens soon after it is born, is resilient. If you poke it, it will bounce back out.</t>
  </si>
  <si>
    <t>When it feels threatened, it draws its legs inside its shell and sprays water from its mouth.</t>
  </si>
  <si>
    <t>SQUIRTLE’s shell is not merely used for protection. The shell’s rounded shape and the grooves on its surface help minimize resistance in water, enabling this POKéMON to swim at high speeds.</t>
  </si>
  <si>
    <t>Its shell is not just for protection. Its rounded shape and the grooves on its surface minimize resistance in water, enabling SQUIRTLE to swim at high speeds.</t>
  </si>
  <si>
    <t>When it retracts its long neck into its shell, it squirts out water with vigorous force.</t>
  </si>
  <si>
    <t>After birth, its back swells and hardens into a shell. It powerfully sprays foam from its mouth.</t>
  </si>
  <si>
    <t>It shelters itself in its shell, then strikes back with spouts of water at every opportunity.</t>
  </si>
  <si>
    <t>It shelters itself in its shell then strikes back with spouts of water at every opportunity.</t>
  </si>
  <si>
    <t>Squirtle’s shell is not merely used for protection. The shell’s rounded shape and the grooves on its surface help minimize resistance in water, enabling this Pokémon to swim at high speeds.</t>
  </si>
  <si>
    <t>When it feels threatened, it draws its limbs inside its shell and sprays water from its mouth.</t>
  </si>
  <si>
    <t>It hides in its shell to protect itself, then strikes back with spouts of water at every opportunity.</t>
  </si>
  <si>
    <t>Vermilion City</t>
  </si>
  <si>
    <t>Seaward Cave</t>
  </si>
  <si>
    <t>Route 24 , 25 , Seafoam Islands , Vermilion City</t>
  </si>
  <si>
    <t>Fountainspring Cave , Riverbank Cave , Still-Water Cavern</t>
  </si>
  <si>
    <t>0008-00</t>
  </si>
  <si>
    <t>Wartortle</t>
  </si>
  <si>
    <t>Turtle Pokémon</t>
  </si>
  <si>
    <t>22.5 kg (49.6 lbs)</t>
  </si>
  <si>
    <t>1 Defense, 1 Sp. Def</t>
  </si>
  <si>
    <t>0008</t>
  </si>
  <si>
    <t>0238</t>
  </si>
  <si>
    <t>0087</t>
  </si>
  <si>
    <t>0072</t>
  </si>
  <si>
    <t>0171</t>
  </si>
  <si>
    <t>0155</t>
  </si>
  <si>
    <t>Often hides in water to stalk unwary prey. For swimming fast, it moves its ears to maintain balance.</t>
  </si>
  <si>
    <t>When tapped, this POKéMON will pull in its head, but its tail will still stick out a little bit.</t>
  </si>
  <si>
    <t>It is recognized as a symbol of longevity. If its shell has algae on it, that WARTORTLE is very old.</t>
  </si>
  <si>
    <t>It cleverly controls its furry ears and tail to maintain its balance while swimming.</t>
  </si>
  <si>
    <t>Its long, furry tail is a symbol of longevity, making it quite popular among older people.</t>
  </si>
  <si>
    <t>Its tail is large and covered with a rich, thick fur. The tail becomes increasingly deeper in color as WARTORTLE ages. The scratches on its shell are evidence of this POKéMON’s toughness as a battler.</t>
  </si>
  <si>
    <t>Its large tail is covered with rich, thick fur that deepens in color with age. The scratches on its shell are evidence of this POKéMON’s toughness in battle.</t>
  </si>
  <si>
    <t>This POKéMON is very popular as a pet. Its fur-covered tail is a symbol of its longevity.</t>
  </si>
  <si>
    <t>It often hides in water to stalk unwary prey. For fast swimming, it moves its ears to maintain balance.</t>
  </si>
  <si>
    <t>It is said to live 10,000 years. Its furry tail is popular as a symbol of longevity.</t>
  </si>
  <si>
    <t>It is a well-established symbol of longevity. If its shell has algae on it, that WARTORTLE is very old.</t>
  </si>
  <si>
    <t>When tapped, this Pokémon will pull in its head, but its tail will still stick out a little bit.</t>
  </si>
  <si>
    <t>Its tail is large and covered with a rich, thick fur. The tail becomes increasingly deeper in color as Wartortle ages. The scratches on its shell are evidence of this Pokémon’s toughness as a battler.</t>
  </si>
  <si>
    <t>When tapped on its head, this Pokémon will pull it in, but its tail will stick out a little bit.</t>
  </si>
  <si>
    <t>It is recognized as a symbol of longevity. If its shell has algae on it, that Wartortle is very old.</t>
  </si>
  <si>
    <t>Evolve Squirtle</t>
  </si>
  <si>
    <t>0009-00</t>
  </si>
  <si>
    <t>Blastoise</t>
  </si>
  <si>
    <t>Shellfish Pokémon</t>
  </si>
  <si>
    <t>1.6 m (5′03″)</t>
  </si>
  <si>
    <t>85.5 kg (188.5 lbs)</t>
  </si>
  <si>
    <t>3 Sp. Def</t>
  </si>
  <si>
    <t>239</t>
  </si>
  <si>
    <t>0009</t>
  </si>
  <si>
    <t>0239</t>
  </si>
  <si>
    <t>0088</t>
  </si>
  <si>
    <t>0073</t>
  </si>
  <si>
    <t>0172</t>
  </si>
  <si>
    <t>0156</t>
  </si>
  <si>
    <t>A brutal POKéMON with pressurized water jets on its shell. They are used for high speed tackles.</t>
  </si>
  <si>
    <t>Once it takes aim at its enemy, it blasts out water with even more force than a fire hose.</t>
  </si>
  <si>
    <t>It deliberately makes itself heavy so it can withstand the recoil of the water jets it fires.</t>
  </si>
  <si>
    <t>The rocket cannons on its shell fire jets of water capable of punching holes through thick steel.</t>
  </si>
  <si>
    <t>It firmly plants its feet on the ground before shooting water from the jets on its back.</t>
  </si>
  <si>
    <t>BLASTOISE has water spouts that protrude from its shell. The water spouts are very accurate. They can shoot bullets of water with enough accuracy to strike empty cans from a distance of over 160 feet.</t>
  </si>
  <si>
    <t>The waterspouts that protrude from its shell are highly accurate. Their bullets of water can precisely nail tin cans from a distance of over 160 feet.</t>
  </si>
  <si>
    <t>It crushes its foe under its heavy body to cause fainting. In a pinch, it will withdraw inside its shell.</t>
  </si>
  <si>
    <t>The pressurized water jets on this brutal POKéMON’s shell are used for high-speed tackles.</t>
  </si>
  <si>
    <t>The jets of water it spouts from the rocket cannons on its shell can punch through thick steel.</t>
  </si>
  <si>
    <t>The pressurized water jets on this brutal Pokémon’s shell are used for high-speed tackles.</t>
  </si>
  <si>
    <t>Blastoise has water spouts that protrude from its shell. The water spouts are very accurate. They can shoot bullets of water with enough accuracy to strike empty cans from a distance of over 160 feet.</t>
  </si>
  <si>
    <t>Evolve Squirtle / Wartortle</t>
  </si>
  <si>
    <t>0009-01</t>
  </si>
  <si>
    <t>Mega Blastoise</t>
  </si>
  <si>
    <t>101.1 kg (222.9 lbs)</t>
  </si>
  <si>
    <t>Mega Launcher</t>
  </si>
  <si>
    <t>Blastoiseite</t>
  </si>
  <si>
    <t>0009-02</t>
  </si>
  <si>
    <t>Blastoise Gigantamax</t>
  </si>
  <si>
    <t>0010-00</t>
  </si>
  <si>
    <t>Caterpie</t>
  </si>
  <si>
    <t>Bug</t>
  </si>
  <si>
    <t>Worm Pokémon</t>
  </si>
  <si>
    <t>0.3 m (1′00″)</t>
  </si>
  <si>
    <t>2.9 kg (6.4 lbs)</t>
  </si>
  <si>
    <t>Shield Dust</t>
  </si>
  <si>
    <t>Run Away</t>
  </si>
  <si>
    <t>1 HP</t>
  </si>
  <si>
    <t>255 (33.3% with PokéBall, full HP)</t>
  </si>
  <si>
    <t>39</t>
  </si>
  <si>
    <t>Medium Fast</t>
  </si>
  <si>
    <t>50% male, 50% female</t>
  </si>
  <si>
    <t>15 (3,599–3,855 steps)</t>
  </si>
  <si>
    <t>Caterpie → Metapod (Level 7) → Butterfree (Level 10)</t>
  </si>
  <si>
    <t>0010</t>
  </si>
  <si>
    <t>0024</t>
  </si>
  <si>
    <t>0023</t>
  </si>
  <si>
    <t>0017</t>
  </si>
  <si>
    <t>0013</t>
  </si>
  <si>
    <t>Its short feet are tipped with suction pads that enable it to tirelessly climb slopes and walls.</t>
  </si>
  <si>
    <t>If you touch the feeler on top of its head, it will release a horrible stink to protect itself.</t>
  </si>
  <si>
    <t>For protection, it releases a horrible stench from the antenna on its head to drive away enemies.</t>
  </si>
  <si>
    <t>Its feet have suction cups designed to stick to any surface. It tenaciously climbs trees to forage.</t>
  </si>
  <si>
    <t>It crawls into foliage where it camouflages itself among leaves that are the same color as its body.</t>
  </si>
  <si>
    <t>CATERPIE has a voracious appetite. It can devour leaves bigger than its body right before your eyes. From its antenna, this POKéMON releases a terrifically strong odor.</t>
  </si>
  <si>
    <t>Its voracious appetite compels it to devour leaves bigger than itself without hesitation. It releases a terribly strong odor from its antennae.</t>
  </si>
  <si>
    <t>It is covered with a green skin. When it grows, it sheds the skin, covers itself with silk, and becomes a cocoon.</t>
  </si>
  <si>
    <t>It releases a stench from its red antenna to repel enemies. It grows by molting repeatedly.</t>
  </si>
  <si>
    <t>For protection, it releases a horrible stench from the antennae on its head to drive away enemies.</t>
  </si>
  <si>
    <t>Caterpie has a voracious appetite. It can devour leaves bigger than its body right before your eyes. From its antenna, this Pokémon releases a terrifically strong odor.</t>
  </si>
  <si>
    <t>When attacked by bird Pokémon, it resists by releasing a terrifically strong odor from its antennae, but it often becomes their prey.</t>
  </si>
  <si>
    <t>It’s easy to catch, and it grows quickly, making it one of the top recommendations for novice Pokémon Trainers.</t>
  </si>
  <si>
    <t>Perhaps because it would like to grow up quickly, it has a voracious appetite, eating a hundred leaves a day.</t>
  </si>
  <si>
    <t>Its body is soft and weak. In nature, its perpetual fate is to be seen by others as food.</t>
  </si>
  <si>
    <t>It releases a stench from its red antennae to repel enemies. It grows by molting repeatedly.</t>
  </si>
  <si>
    <t>Route 25 , Viridian Forest</t>
  </si>
  <si>
    <t>Route 2 , 24 , 25 , Viridian Forest</t>
  </si>
  <si>
    <t>Viridian Forest</t>
  </si>
  <si>
    <t>Route 2 , 26 , 27 , 30 , 31 , 34 , 35 , 36 , 37 , 38 , 39 , Azalea Town , Ilex Forest , Lake of Rage , National Park</t>
  </si>
  <si>
    <t>National Park</t>
  </si>
  <si>
    <t>Route 2 , 24 , 25 , 30 , 31 , Ilex Forest , National Park</t>
  </si>
  <si>
    <t>Route 2 , 24 , 25 , Pattern Bush , Viridian Forest</t>
  </si>
  <si>
    <t>Route 204</t>
  </si>
  <si>
    <t>Route 204 , Eterna Forest</t>
  </si>
  <si>
    <t>Route 2 , 30 , 31 , Ilex Forest , National Park , Viridian Forest</t>
  </si>
  <si>
    <t>Breed Metapod / Butterfree</t>
  </si>
  <si>
    <t>Santalune Forest</t>
  </si>
  <si>
    <t>Route 2 , Santalune Forest</t>
  </si>
  <si>
    <t>Route 1 , 5 , Melemele Meadow , Lush Jungle</t>
  </si>
  <si>
    <t>Route 2 , Viridian Forest</t>
  </si>
  <si>
    <t>Route 1</t>
  </si>
  <si>
    <t>Spacious Cave , Grassland Cave , Swampy Cave , Riverbank Cave , Still-Water Cavern , Sunlit Cavern , Bogsunk Cavern</t>
  </si>
  <si>
    <t>0011-00</t>
  </si>
  <si>
    <t>Metapod</t>
  </si>
  <si>
    <t>Cocoon Pokémon</t>
  </si>
  <si>
    <t>9.9 kg (21.8 lbs)</t>
  </si>
  <si>
    <t>Shed Skin</t>
  </si>
  <si>
    <t>.</t>
  </si>
  <si>
    <t>2 Defense</t>
  </si>
  <si>
    <t>120 (15.7% with PokéBall, full HP)</t>
  </si>
  <si>
    <t>72</t>
  </si>
  <si>
    <t>0011</t>
  </si>
  <si>
    <t>0025</t>
  </si>
  <si>
    <t>0018</t>
  </si>
  <si>
    <t>0014</t>
  </si>
  <si>
    <t>This POKéMON is vulnerable to attack while its shell is soft, exposing its weak and tender body.</t>
  </si>
  <si>
    <t>Hardens its shell to protect itself. However, a large impact may cause it to pop out of its shell.</t>
  </si>
  <si>
    <t>Inside the shell, it is soft and weak as it prepares to evolve. It stays motionless in the shell.</t>
  </si>
  <si>
    <t>It prepares for evolution by hardening its shell as much as possible to protect its soft body.</t>
  </si>
  <si>
    <t>This is its pre-evolved form. At this stage, it can only harden, so it remains motionless to avoid attack.</t>
  </si>
  <si>
    <t>The shell covering this POKéMON’s body is as hard as an iron slab. METAPOD does not move very much. It stays still because it is preparing its soft innards for evolution inside the hard shell.</t>
  </si>
  <si>
    <t>Its shell is as hard as an iron slab. A METAPOD does not move very much because it is preparing its soft innards for evolution inside the shell.</t>
  </si>
  <si>
    <t>Even though it is encased in a sturdy shell, the body inside is tender. It can’t withstand a harsh attack.</t>
  </si>
  <si>
    <t>A steel-hard shell protects its tender body. It quietly endures hardships while awaiting evolution.</t>
  </si>
  <si>
    <t>This Pokémon is vulnerable to attack while its shell is soft, exposing its weak and tender body.</t>
  </si>
  <si>
    <t>The shell covering this Pokémon’s body is as hard as an iron slab. Metapod does not move very much. It stays still because it is preparing its soft innards for evolution inside the hard shell.</t>
  </si>
  <si>
    <t>Its shell is filled with its soft innards. It doesn’t move much because of the risk it might carelessly spill its innards out.</t>
  </si>
  <si>
    <t>Its shell is hard, but it’s still just a bug shell. It’s been known to break, so intense battles with it should be avoided.</t>
  </si>
  <si>
    <t>Its shell is filled with a thick liquid. All of the cells throughout its body are being rebuilt in preparation for evolution.</t>
  </si>
  <si>
    <t>Its hard shell doesn’t crack a bit even if Pikipek pecks at it, but it will tip over, spilling out its insides.</t>
  </si>
  <si>
    <t>It is waiting for the moment to evolve. At this stage, it can only harden, so it remains motionless to avoid attack.</t>
  </si>
  <si>
    <t>A steel-hard shell protects its tender body. The Pokémon quietly endures hardships while awaiting evolution.</t>
  </si>
  <si>
    <t>Route 24 , 25 , Viridian Forest</t>
  </si>
  <si>
    <t>Route 24 , 25 , Ilex Forest , National Park</t>
  </si>
  <si>
    <t>Route 24 , 25 , Pattern Bush , Viridian Forest</t>
  </si>
  <si>
    <t>Eterna Forest</t>
  </si>
  <si>
    <t>Route 2 , 30 , 31 , 47 , Ilex Forest , National Park , Viridian Forest</t>
  </si>
  <si>
    <t>Route 12</t>
  </si>
  <si>
    <t>Evolve Caterpie</t>
  </si>
  <si>
    <t>Route 5 , Melemele Meadow , Lush Jungle</t>
  </si>
  <si>
    <t>Rolling Fields</t>
  </si>
  <si>
    <t>0012-00</t>
  </si>
  <si>
    <t>Butterfree</t>
  </si>
  <si>
    <t>Butterfly Pokémon</t>
  </si>
  <si>
    <t>32.0 kg (70.5 lbs)</t>
  </si>
  <si>
    <t>Compound Eyes</t>
  </si>
  <si>
    <t>Tinted Lens</t>
  </si>
  <si>
    <t>178</t>
  </si>
  <si>
    <t>0012</t>
  </si>
  <si>
    <t>0026</t>
  </si>
  <si>
    <t>0019</t>
  </si>
  <si>
    <t>0015</t>
  </si>
  <si>
    <t>In battle, it flaps its wings at high speed to release highly toxic dust into the air.</t>
  </si>
  <si>
    <t>Its wings, covered with poisonous powders, repel water. This allows it to fly in the rain.</t>
  </si>
  <si>
    <t>It collects honey every day. It rubs honey onto the hairs on its legs to carry it back to its nest.</t>
  </si>
  <si>
    <t>Water-repellent powder on its wings enables it to collect honey, even in the heaviest of rains.</t>
  </si>
  <si>
    <t>It flits from flower to flower, collecting honey. It can even identify distant flowers in bloom.</t>
  </si>
  <si>
    <t>BUTTERFREE has a superior ability to search for delicious honey from flowers. It can even search out, extract, and carry honey from flowers that are blooming over six miles from its nest.</t>
  </si>
  <si>
    <t>It has a superior ability to search for delicious honey from flowers. It can seek, extract, and carry honey from flowers blooming over six miles away.</t>
  </si>
  <si>
    <t>The wings are protected by rain-repellent dust. As a result, this POKéMON can fly about even in rain.</t>
  </si>
  <si>
    <t>In battle, it flaps its wings at great speed to release highly toxic dust into the air.</t>
  </si>
  <si>
    <t>It loves the honey of flowers and can locate flower patches that have even tiny amounts of pollen.</t>
  </si>
  <si>
    <t>The wings are protected by rain-repellent dust. As a result, this Pokémon can fly about even in rain.</t>
  </si>
  <si>
    <t>Butterfree has a superior ability to search for delicious honey from flowers. It can even search out, extract, and carry honey from flowers that are blooming over six miles from its nest.</t>
  </si>
  <si>
    <t>Close examination of its large eyes reveals that each eye is composed of a myriad of tiny eyes.</t>
  </si>
  <si>
    <t>When attacked by other Pokémon, it defends itself by scattering its poisonous scales and fluttering its wings.</t>
  </si>
  <si>
    <t>Its wings are covered in toxic scales. If it finds bird Pokémon going after Caterpie, Butterfree sprinkles its scales on them to drive them off.</t>
  </si>
  <si>
    <t>Nectar from pretty flowers is its favorite food. In fields of flowers, it has heated battles with Cutiefly for territory.</t>
  </si>
  <si>
    <t>Its wings, covered with poisonous powder, repel water. This allows it to fly in the rain.</t>
  </si>
  <si>
    <t>It loves the nectar of flowers and can locate flower patches that have even tiny amounts of pollen.</t>
  </si>
  <si>
    <t>Evolve Caterpie / Metapod</t>
  </si>
  <si>
    <t>Route 2 , 26 , 27 , 34 , 35 , 36 , 37 , 38 , 39 , Azalea Town , Ilex Forest , Lake of Rage , National Park</t>
  </si>
  <si>
    <t>Route 2 , 24 , 25 , Ilex Forest , National Park</t>
  </si>
  <si>
    <t>Route 2 , 47 , Ilex Forest , National Park , Viridian Forest</t>
  </si>
  <si>
    <t>Rolling Fields , East Lake Axewell , Slumbering Weald , Giant's Mirror</t>
  </si>
  <si>
    <t>0012-01</t>
  </si>
  <si>
    <t>Butterfree Gigantamax</t>
  </si>
  <si>
    <t>0013-00</t>
  </si>
  <si>
    <t>Weedle</t>
  </si>
  <si>
    <t>Hairy Bug Pokémon</t>
  </si>
  <si>
    <t>3.2 kg (7.1 lbs)</t>
  </si>
  <si>
    <t>Weedle → Kakuna (Level 7) → Beedrill (Level 10)</t>
  </si>
  <si>
    <t>0027</t>
  </si>
  <si>
    <t>Often found in forests, eating leaves. It has a sharp venomous stinger on its head.</t>
  </si>
  <si>
    <t>Beware of the sharp stinger on its head. It hides in grass and bushes where it eats leaves.</t>
  </si>
  <si>
    <t>Its poison stinger is very powerful. Its bright-colored body is intended to warn off its enemies.</t>
  </si>
  <si>
    <t>It attacks using a two-inch poison barb on its head. It can usually be found under the leaves it eats.</t>
  </si>
  <si>
    <t>The barb on top of its head secretes a strong poison. It uses this toxic barb to protect itself.</t>
  </si>
  <si>
    <t>WEEDLE has an extremely acute sense of smell. It is capable of distinguishing its favorite kinds of leaves from those it dislikes just by sniffing with its big red proboscis (nose).</t>
  </si>
  <si>
    <t>A WEEDLE has an extremely acute sense of smell. It distinguishes its favorite kinds of leaves from those it dislikes by sniffing with its big red proboscis (nose).</t>
  </si>
  <si>
    <t>Often found in forests and grasslands. It has a sharp, toxic barb of around two inches on top of its head.</t>
  </si>
  <si>
    <t>Often found in forests, eating leaves. It has a sharp stinger on its head that injects poison.</t>
  </si>
  <si>
    <t>It eats its weight in leaves every day. It fends off attackers with the needle on its head.</t>
  </si>
  <si>
    <t>Weedle has an extremely acute sense of smell. It is capable of distinguishing its favorite kinds of leaves from those it dislikes just by sniffing with its big red proboscis (nose).</t>
  </si>
  <si>
    <t>Route 30 , 31 , Ilex Forest , National Park</t>
  </si>
  <si>
    <t>Breed Kakuna / Beedrill</t>
  </si>
  <si>
    <t>0014-00</t>
  </si>
  <si>
    <t>Kakuna</t>
  </si>
  <si>
    <t>10.0 kg (22.0 lbs)</t>
  </si>
  <si>
    <t>0028</t>
  </si>
  <si>
    <t>Almost incapable of moving, this POKéMON can only harden its shell to protect itself from predators.</t>
  </si>
  <si>
    <t>Able to move only slightly. When endangered, it may stick out its stinger and poison its enemy.</t>
  </si>
  <si>
    <t>Although it is a cocoon, it can move a little. It can extend its poison barb if it is attacked.</t>
  </si>
  <si>
    <t>From this form, it will grow into an adult. As its body becomes softer, the external shell hardens.</t>
  </si>
  <si>
    <t>Nearly incapable of movement, it leans against stout trees while waiting for its evolution.</t>
  </si>
  <si>
    <t>KAKUNA remains virtually immobile as it clings to a tree. However, on the inside, it is extremely busy as it prepares for its coming evolution. This is evident from how hot the shell becomes to the touch.</t>
  </si>
  <si>
    <t>It remains virtually immobile while it clings to a tree. However, on the inside, it busily prepares for evolution. This is evident from how hot its shell becomes.</t>
  </si>
  <si>
    <t>This POKéMON is in a temporary stage while making its body. It is almost completely unable to move on its own.</t>
  </si>
  <si>
    <t>Almost incapable of moving, this POKéMON can only harden its shell to protect itself when it is in danger.</t>
  </si>
  <si>
    <t>While awaiting evolution, it hides from predators under leaves and in nooks of branches.</t>
  </si>
  <si>
    <t>Almost incapable of moving, this Pokémon can only harden its shell to protect itself when it is in danger.</t>
  </si>
  <si>
    <t>Kakuna remains virtually immobile as it clings to a tree. However, on the inside, it is extremely busy as it prepares for its coming evolution. This is evident from how hot the shell becomes to the touch.</t>
  </si>
  <si>
    <t>Ilex Forest , National Park</t>
  </si>
  <si>
    <t>Evolve Weedle</t>
  </si>
  <si>
    <t>Safari Zone</t>
  </si>
  <si>
    <t>0015-00</t>
  </si>
  <si>
    <t>Beedrill</t>
  </si>
  <si>
    <t>Poison Bee Pokémon</t>
  </si>
  <si>
    <t>29.5 kg (65.0 lbs)</t>
  </si>
  <si>
    <t>Swarm</t>
  </si>
  <si>
    <t>Sniper</t>
  </si>
  <si>
    <t>2 Attack, 1 Sp. Def</t>
  </si>
  <si>
    <t>0029</t>
  </si>
  <si>
    <t>0020</t>
  </si>
  <si>
    <t>Flies at high speed and attacks using its large venomous stingers on its forelegs and tail.</t>
  </si>
  <si>
    <t>It has 3 poisonous stingers on its forelegs and its tail. They are used to jab its enemy repeatedly.</t>
  </si>
  <si>
    <t>It can take down any opponent with its powerful poison stingers. It sometimes attacks in swarms.</t>
  </si>
  <si>
    <t>It has three poison barbs. The barb on its tail secretes the most powerful poison.</t>
  </si>
  <si>
    <t>It uses sharp, poisonous stings to defeat prey, then takes the victim back to its nest for food.</t>
  </si>
  <si>
    <t>BEEDRILL is extremely territorial. No one should ever approach its nest - this is for their own safety. If angered, they will attack in a furious swarm.</t>
  </si>
  <si>
    <t>A BEEDRILL is extremely territorial. For safety reasons, no one should ever approach its nest. If angered, they will attack in a swarm.</t>
  </si>
  <si>
    <t>May appear in a swarm. Flies at violent speeds, all the while stabbing with the toxic stinger on its rear.</t>
  </si>
  <si>
    <t>It flies at high speed and attacks using the large venomous stingers on its forelegs and tail.</t>
  </si>
  <si>
    <t>Its best attack involves flying around at high speed, striking with poison needles, then flying off.</t>
  </si>
  <si>
    <t>It has three poisonous stingers on its forelegs and its tail. They are used to jab its enemy repeatedly.</t>
  </si>
  <si>
    <t>Beedrill is extremely territorial. No one should ever approach its nest—this is for their own safety. If angered, they will attack in a furious swarm.</t>
  </si>
  <si>
    <t>Evolve Weedle / Kakuna</t>
  </si>
  <si>
    <t>Route 4</t>
  </si>
  <si>
    <t>0015-01</t>
  </si>
  <si>
    <t>Mega Beedrill</t>
  </si>
  <si>
    <t>1.4 m (4′07″)</t>
  </si>
  <si>
    <t>40.5 kg (89.3 lbs)</t>
  </si>
  <si>
    <t>Adaptability</t>
  </si>
  <si>
    <t>16 (3,599–3,855 steps)</t>
  </si>
  <si>
    <t>0016-00</t>
  </si>
  <si>
    <t>Pidgey</t>
  </si>
  <si>
    <t>Normal</t>
  </si>
  <si>
    <t>Tiny Bird Pokémon</t>
  </si>
  <si>
    <t>1.8 kg (4.0 lbs)</t>
  </si>
  <si>
    <t>Keen Eye</t>
  </si>
  <si>
    <t>Tangled Feet</t>
  </si>
  <si>
    <t>Big Pecks</t>
  </si>
  <si>
    <t>50</t>
  </si>
  <si>
    <t>Pidgey → Pidgeotto (Level 18) → Pidgeot (Level 36)</t>
  </si>
  <si>
    <t>0016</t>
  </si>
  <si>
    <t>0021</t>
  </si>
  <si>
    <t>A common sight in forests and woods. It flaps its wings at ground level to kick up blinding sand.</t>
  </si>
  <si>
    <t>Very docile. If attacked, it will often kick up sand to protect itself rather than fight back.</t>
  </si>
  <si>
    <t>It usually hides in tall grass. Because it dislikes fighting, it protects itself by kicking up sand.</t>
  </si>
  <si>
    <t>Common in grassy areas and forests, it is very docile and will chase off enemies by flapping up sand.</t>
  </si>
  <si>
    <t>It rapidly flaps its wings in the grass, stirring up a dust cloud that drives insect prey out into the open.</t>
  </si>
  <si>
    <t>PIDGEY has an extremely sharp sense of direction. It is capable of unerringly returning home to its nest, however far it may be removed from its familiar surroundings.</t>
  </si>
  <si>
    <t>It has an extremely sharp sense of direction. It can unerringly return home to its nest, however far it may be removed from its familiar surroundings.</t>
  </si>
  <si>
    <t>Does not like to fight. It hides in tall grass and so on, foraging for food such as small bugs.</t>
  </si>
  <si>
    <t>It is docile and prefers to avoid conflict. If disturbed, however, it can ferociously strike back.</t>
  </si>
  <si>
    <t>Pidgey has an extremely sharp sense of direction. It is capable of unerringly returning home to its nest, however far it may be removed from its familiar surroundings.</t>
  </si>
  <si>
    <t>Route 1 , 2 , 3 , 5 , 6 , 7 , 8 , 12 , 13 , 14 , 15 , 21 , 24 , 25</t>
  </si>
  <si>
    <t>Route 1 , 2 , 5 , 6 , 7 , 8 , 11 , 12 , 13 , 21 , 24 , 25 , Viridian Forest</t>
  </si>
  <si>
    <t>Route 1 , 2 , 5 , 6 , 25 , 29 , 30 , 31 , 35 , 36 , 37 , National Park</t>
  </si>
  <si>
    <t>Route 1 , 2 , 5 , 25 , 29 , 30 , 31 , 32 , 34 , 35 , 36 , 37 , Ilex Forest , National Park</t>
  </si>
  <si>
    <t>Route 1 , 2 , 3 , 5 , 6 , 7 , 8 , 12 , 13 , 14 , 15 , 24 , 25 , Berry Forest , Bond Bridge , Five Isle Meadow</t>
  </si>
  <si>
    <t>Route 229</t>
  </si>
  <si>
    <t>Route 1 , 2 , 5 , 6 , 25 , 29 , 30 , 31 , 35 , 36 , 37 , National Park , Viridian Forest</t>
  </si>
  <si>
    <t>White Forest</t>
  </si>
  <si>
    <t>Route 2 , 3</t>
  </si>
  <si>
    <t>Breed Pidgeotto / Pidgeot</t>
  </si>
  <si>
    <t>Route 1 , 2 , 5 , 6 , 7 , 8 , 11 , 12 , 13 , 14 , 15 , 16 , 17 , 18 , 19 , 20 , 21 , 24 , 25 , Cerulean City , Cinnabar Island , Fuchsia City , Lavender Town , Pallet Town , Pewter City , Vermilion City , Viridian City , Viridian Forest</t>
  </si>
  <si>
    <t>0017-00</t>
  </si>
  <si>
    <t>Pidgeotto</t>
  </si>
  <si>
    <t>Bird Pokémon</t>
  </si>
  <si>
    <t>30.0 kg (66.1 lbs)</t>
  </si>
  <si>
    <t>2 Speed</t>
  </si>
  <si>
    <t>122</t>
  </si>
  <si>
    <t>0022</t>
  </si>
  <si>
    <t>Very protective of its sprawling territorial area, this POKéMON will fiercely peck at any intruder.</t>
  </si>
  <si>
    <t>This POKéMON is full of vitality. It constantly flies around its large territory in search of prey.</t>
  </si>
  <si>
    <t>It has outstanding vision. However high it flies, it is able to distinguish the movements of its prey.</t>
  </si>
  <si>
    <t>It immobilizes its prey using well-developed claws, then carries the prey more than 60 miles to its nest.</t>
  </si>
  <si>
    <t>It slowly flies in a circular pattern, all the while keeping a sharp lookout for prey.</t>
  </si>
  <si>
    <t>PIDGEOTTO claims a large area as its own territory. This POKéMON flies around, patrolling its living space. If its territory is violated, it shows no mercy in thoroughly punishing the foe with its sharp claws.</t>
  </si>
  <si>
    <t>This POKéMON flies around, patrolling its large territory. If its living space is violated, it shows no mercy in thoroughly punishing the foe with its sharp claws.</t>
  </si>
  <si>
    <t>The claws on its feet are well developed. It can carry prey such as an EXEGGCUTE to its nest over 60 miles away.</t>
  </si>
  <si>
    <t>It flies over its wide territory in search of prey, downing it with its highly developed claws.</t>
  </si>
  <si>
    <t>It renders its prey immobile using well-developed claws, then carries the prey more than 60 miles to its nest.</t>
  </si>
  <si>
    <t>The claws on its feet are well developed. It can carry prey such as an Exeggcute to its nest over 60 miles away.</t>
  </si>
  <si>
    <t>Very protective of its sprawling territorial area, this Pokémon will fiercely peck at any intruder.</t>
  </si>
  <si>
    <t>Pidgeotto claims a large area as its own territory. This Pokémon flies around, patrolling its living space. If its territory is violated, it shows no mercy in thoroughly punishing the foe with its sharp claws.</t>
  </si>
  <si>
    <t>This Pokémon is full of vitality. It constantly flies around its large territory in search of prey.</t>
  </si>
  <si>
    <t>Route 14 , 15 , 21</t>
  </si>
  <si>
    <t>Route 5 , 6 , 7 , 8 , 11 , 12 , 13 , 14 , 15 , 21 , 24 , 25 , Viridian Forest</t>
  </si>
  <si>
    <t>Route 2 , 8 , 13 , 14 , 15 , 25 , 37 , 43</t>
  </si>
  <si>
    <t>Route 2 , 5 , 8 , 11 , 13 , 14 , 15 , 25 , 37 , 38 , 39 , 43</t>
  </si>
  <si>
    <t>Route 13 , 14 , 15 , Berry Forest , Bond Bridge , Five Isle Meadow</t>
  </si>
  <si>
    <t>Evolve Pidgey</t>
  </si>
  <si>
    <t>Route 2 , 8 , 13 , 14 , 15 , 25 , 37 , 43 , Viridian Forest</t>
  </si>
  <si>
    <t>Route 1 , 2 , 5 , 6 , 7 , 8 , 11 , 12 , 13 , 14 , 15 , 16 , 17 , 18 , 19 , 20 , 21 , 24 , 25 , Cerulean City , Cinnabar Island , Fuchsia City , Lavender Town , Pallet Town , Pewter City , Vermilion City , Viridian City</t>
  </si>
  <si>
    <t>0018-00</t>
  </si>
  <si>
    <t>Pidgeot</t>
  </si>
  <si>
    <t>1.5 m (4′11″)</t>
  </si>
  <si>
    <t>39.5 kg (87.1 lbs)</t>
  </si>
  <si>
    <t>3 Speed</t>
  </si>
  <si>
    <t>216</t>
  </si>
  <si>
    <t>When hunting, it skims the surface of water at high speed to pick off unwary prey such as MAGIKARP.</t>
  </si>
  <si>
    <t>This POKéMON flies at Mach 2 speed, seeking prey. Its large talons are feared as wicked weapons.</t>
  </si>
  <si>
    <t>Its well-developed chest muscles make it strong enough to whip up a gusty windstorm with just a few flaps.</t>
  </si>
  <si>
    <t>It spreads its beautiful wings wide to frighten its enemies. It can fly at Mach 2 speed.</t>
  </si>
  <si>
    <t>Its outstanding vision allows it to spot splashing MAGIKARP, even while flying at 3300 feet.</t>
  </si>
  <si>
    <t>This POKéMON has a dazzling plumage of beautifully glossy feathers. Many TRAINERS are captivated by the striking beauty of the feathers on its head, compelling them to choose PIDGEOT as their POKéMON.</t>
  </si>
  <si>
    <t>This POKéMON has gorgeous, glossy feathers. Many TRAINERS are so captivated by the beautiful feathers on its head that they choose PIDGEOT as their POKéMON.</t>
  </si>
  <si>
    <t>It spreads its gorgeous wings widely to intimidate enemies. It races through the skies at Mach-2 speed.</t>
  </si>
  <si>
    <t>By flapping its wings with all its might, PIDGEOT can make a gust of wind capable of bending tall trees.</t>
  </si>
  <si>
    <t>By flapping its wings with all its might, Pidgeot can make a gust of wind capable of bending tall trees.</t>
  </si>
  <si>
    <t>When hunting, it skims the surface of water at high speed to pick off unwary prey such as Magikarp.</t>
  </si>
  <si>
    <t>This Pokémon has a dazzling plumage of beautifully glossy feathers. Many Trainers are captivated by the striking beauty of the feathers on its head, compelling them to choose Pidgeot as their Pokémon.</t>
  </si>
  <si>
    <t>This Pokémon flies at Mach 2 speed, seeking prey. Its large talons are feared as wicked weapons.</t>
  </si>
  <si>
    <t>Evolve Pidgey / Pidgeotto</t>
  </si>
  <si>
    <t>Route 10</t>
  </si>
  <si>
    <t>0019-00</t>
  </si>
  <si>
    <t>Rattata</t>
  </si>
  <si>
    <t>Mouse Pokémon</t>
  </si>
  <si>
    <t>3.5 kg (7.7 lbs)</t>
  </si>
  <si>
    <t>Guts</t>
  </si>
  <si>
    <t>Hustle</t>
  </si>
  <si>
    <t>51</t>
  </si>
  <si>
    <t>F</t>
  </si>
  <si>
    <t>i</t>
  </si>
  <si>
    <t>Rattata → Raticate (Level 20)</t>
  </si>
  <si>
    <t>0059</t>
  </si>
  <si>
    <t>Bites anything when it attacks. Small and very quick, it is a common sight in many places.</t>
  </si>
  <si>
    <t>Will chew on anything with its fangs. If you see one, it is certain that 40 more live in the area.</t>
  </si>
  <si>
    <t>It eats anything. Wherever food is available, it will settle down and produce offspring continuously.</t>
  </si>
  <si>
    <t>Living wherever there is food available, it ceaselessly scavenges for edibles the entire day.</t>
  </si>
  <si>
    <t>This POKéMON’s impressive vitality allows it to live anywhere. It also multiplies very quickly.</t>
  </si>
  <si>
    <t>RATTATA is cautious in the extreme. Even while it is asleep, it constantly listens by moving its ears around. It is not picky about where it lives - it will make its nest anywhere.</t>
  </si>
  <si>
    <t>A RATTATA is cautious in the extreme. Even while it is asleep, it constantly moves its ears and listens for danger. It will make its nest anywhere.</t>
  </si>
  <si>
    <t>Its fangs are long and very sharp. They grow continuously, so it gnaws on hard things to whittle them down.</t>
  </si>
  <si>
    <t>Cautious in the extreme, its hardy vitality lets it live in any kind of environment.</t>
  </si>
  <si>
    <t>It searches for food all day. It gnaws on hard objects to wear down its fangs, which grow constantly during its lifetime.</t>
  </si>
  <si>
    <t>Rattata is cautious in the extreme. Even while it is asleep, it constantly listens by moving its ears around. It is not picky about where it lives—it will make its nest anywhere.</t>
  </si>
  <si>
    <t>Its incisors continue growing until its death. If its Trainer doesn’t offer it a file to gnaw on, it will gnaw on door frames, table legs, and so on.</t>
  </si>
  <si>
    <t>With their strong capacity for survival, they can live in dirty places without concern. Left unchecked, their numbers multiply rapidly.</t>
  </si>
  <si>
    <t>Its incisors grow continuously throughout its life. If its incisors get too long, this Pokémon becomes unable to eat, and it starves to death.</t>
  </si>
  <si>
    <t>This Pokémon is common but hazardous. Its sharp incisors can easily cut right through hard wood.</t>
  </si>
  <si>
    <t>Will chew on anything with its fangs. If you see one, you can be certain that 40 more live in the area.</t>
  </si>
  <si>
    <t>It’s cautious in the extreme, and its hardy vitality lets it live in any kind of environment.</t>
  </si>
  <si>
    <t>Route 1 , 2 , 4 , 9 , 16 , 21 , 22</t>
  </si>
  <si>
    <t>Route 1 , 2 , 3 , 4 , 5 , 6 , 7 , 8 , 9 , 10 , 11 , 16 , 18 , 21 , 22 , Pokémon Mansion</t>
  </si>
  <si>
    <t>Route 1 , 3 , 4 , 7 , 9 , 11 , 22 , 29 , 30 , 31 , 32 , 33 , 34 , 38 , 39 , 46 , Burned Tower , Mt. Mortar , Sprout Tower , Tin Tower , Tohjo Falls , Union Cave</t>
  </si>
  <si>
    <t>Route 1 , 3 , 4 , 7 , 9 , 11 , 22 , 29 , 30 , 31 , 32 , 33 , 34 , 46 , Burned Tower , Mt. Mortar , Sprout Tower , Tin Tower , Tohjo Falls , Union Cave</t>
  </si>
  <si>
    <t>Route 1 , 3 , 4 , 6 , 7 , 9 , 11 , 21 , 22 , 29 , 32 , 33 , 34 , 38 , 39 , 42 , 46 , Burned Tower , Mt. Mortar , Sprout Tower , Tin Tower , Tohjo Falls , Union Cave</t>
  </si>
  <si>
    <t>Route 1 , 2 , 4 , 9 , 16 , 17 , 18 , 22 , Pokémon Mansion</t>
  </si>
  <si>
    <t>Route 225 , 226</t>
  </si>
  <si>
    <t>Route 1 , 3 , 4 , 7 , 9 , 11 , 22 , 29 , 31 , 32 , 33 , 34 , 38 , 39 , 46 , Bell Tower , Burned Tower , Mt. Mortar , Sprout Tower , Tohjo Falls , Union Cave</t>
  </si>
  <si>
    <t>Route 1 , 3 , 4 , 7 , 9 , 11 , 22 , 29 , 30 , 31 , 32 , 33 , 34 , 46 , Bell Tower , Burned Tower , Mt. Mortar , Sprout Tower , Tohjo Falls , Union Cave</t>
  </si>
  <si>
    <t>Breed Raticate</t>
  </si>
  <si>
    <t>Castelia City , Castelia Sewers , Relic Passage</t>
  </si>
  <si>
    <t>Route 117</t>
  </si>
  <si>
    <t>Route 1 , 2 , 3 , 4 , 6 , 8 , Kala'e Bay , Hau'oli City , Verdant Cavern</t>
  </si>
  <si>
    <t>Route 1 , 2 , 4 , 6 , 8 , Kala'e Bay</t>
  </si>
  <si>
    <t>Route 1 , 2 , 4 , 6 , 8 , Kala'e Bay , Verdant Cavern</t>
  </si>
  <si>
    <t>Route 1 , 2 , 3 , 4 , 5 , 6 , 7 , 8 , 9 , 10 , 11 , 16 , 17 , 18 , 21 , 22 , Cerulean City , Pokémon Mansion</t>
  </si>
  <si>
    <t>Route 225 , 226 , Spacious Cave , Grassland Cave , Riverbank Cave , Still-Water Cavern , Sunlit Cavern</t>
  </si>
  <si>
    <t>0020-00</t>
  </si>
  <si>
    <t>Raticate</t>
  </si>
  <si>
    <t>18.5 kg (40.8 lbs)</t>
  </si>
  <si>
    <t>127 (16.6% with PokéBall, full HP)</t>
  </si>
  <si>
    <t>145</t>
  </si>
  <si>
    <t>0060</t>
  </si>
  <si>
    <t>It uses its whiskers to maintain its balance. It apparently slows down if they are cut off.</t>
  </si>
  <si>
    <t>Its hind feet are webbed. They act as flippers, so it can swim in rivers and hunt for prey.</t>
  </si>
  <si>
    <t>Gnaws on anything with its tough fangs. It can even topple concrete buildings by gnawing on them.</t>
  </si>
  <si>
    <t>Its whiskers help it to maintain balance. Its fangs never stop growing, so it gnaws to pare them down.</t>
  </si>
  <si>
    <t>The webs on its hind legs enable it to cross rivers. It searches wide areas for food.</t>
  </si>
  <si>
    <t>RATICATE’s sturdy fangs grow steadily. To keep them ground down, it gnaws on rocks and logs. It may even chew on the walls of houses.</t>
  </si>
  <si>
    <t>A RATICATE’s sturdy fangs grow steadily. To keep them ground down, it gnaws on rocks and logs. It may even chew on the walls of houses.</t>
  </si>
  <si>
    <t>Its rear feet have three toes each. They are webbed, enabling it to swim across rivers.</t>
  </si>
  <si>
    <t>It whittles its constantly growing fangs by gnawing on hard things. It can chew apart cinder walls.</t>
  </si>
  <si>
    <t>With its long fangs, this surprisingly violent Pokémon can gnaw away even thick concrete with ease.</t>
  </si>
  <si>
    <t>Raticate’s sturdy fangs grow steadily. To keep them ground down, it gnaws on rocks and logs. It may even chew on the walls of houses.</t>
  </si>
  <si>
    <t>Its hind feet are webbed, so it’s a strong swimmer. It can cross rivers and sometimes even oceans.</t>
  </si>
  <si>
    <t>Its disposition is far more violent than its looks would suggest. Don’t let your hand get too close to its face, as it could bite your hand clean off.</t>
  </si>
  <si>
    <t>People say that it fled from its enemies by using its small webbed hind feet to swim from island to island in Alola.</t>
  </si>
  <si>
    <t>Its whiskers are essential for maintaining its balance. No matter how friendly you are, it will get angry and bite you if you touch its whiskers.</t>
  </si>
  <si>
    <t>It whittles down its constantly growing fangs by gnawing on hard things. It can chew apart cinder block walls.</t>
  </si>
  <si>
    <t>Route 16 , 17 , 18 , 21</t>
  </si>
  <si>
    <t>Route 9 , 10 , 11 , 16 , 18 , 21 , Pokémon Mansion</t>
  </si>
  <si>
    <t>Route 7 , 9 , 10 , 26 , 27 , 38 , 39 , Burned Tower , Mt. Mortar , Tohjo Falls , Union Cave</t>
  </si>
  <si>
    <t>Route 1 , 3 , 4 , 6 , 7 , 9 , 10 , 11 , 21 , 26 , 27 , 38 , 39 , 42 , 43 , Burned Tower , Mt. Mortar , Tohjo Falls , Union Cave</t>
  </si>
  <si>
    <t>Route 16 , 17 , 18 , Pokémon Mansion</t>
  </si>
  <si>
    <t>Route 7 , 9 , 10 , 26 , 27 , 38 , 39 , 47 , Burned Tower , Mt. Mortar , Tohjo Falls , Union Cave</t>
  </si>
  <si>
    <t>Dreamyard</t>
  </si>
  <si>
    <t>Dreamyard , Relic Passage , Strange House</t>
  </si>
  <si>
    <t>Route 118</t>
  </si>
  <si>
    <t>Route 10 , 11 , 14 , 15 , 16 , 17 , Akala Outskirts , Tapu Village , Malie City , Poni Wilds , Ancient Poni Path , Poni Grove , Poni Plains , Poni Gauntlet</t>
  </si>
  <si>
    <t>Route 8 , 10 , 14 , 15 , 16 , 17 , Akala Outskirts , Tapu Village , Mount Lanakila , Poni Plains</t>
  </si>
  <si>
    <t>Route 8 , 10 , 14 , 15 , 16 , 17 , Akala Outskirts , Tapu Village , Mount Lanakila , Poni Plains , Heahea Beach</t>
  </si>
  <si>
    <t>Route 7 , 8 , 9 , 10 , 11 , 16 , 17 , 18 , 21 , Pokémon Mansion</t>
  </si>
  <si>
    <t>0021-00</t>
  </si>
  <si>
    <t>Spearow</t>
  </si>
  <si>
    <t>2.0 kg (4.4 lbs)</t>
  </si>
  <si>
    <t>52</t>
  </si>
  <si>
    <t>l</t>
  </si>
  <si>
    <t>Spearow → Fearow (Level 20)</t>
  </si>
  <si>
    <t>0109</t>
  </si>
  <si>
    <t>Eats bugs in grassy areas. It has to flap its short wings at high speed to stay airborne.</t>
  </si>
  <si>
    <t>Inept at flying high. However, it can fly around very fast to protect its territory.</t>
  </si>
  <si>
    <t>It flaps its short wings to flush out insects from tall grass. It then plucks them with its stubby beak.</t>
  </si>
  <si>
    <t>Very protective of its territory, it flaps its short wings busily to dart around at high speed.</t>
  </si>
  <si>
    <t>To protect its territory, it flies around ceaselessly, making high-pitched cries.</t>
  </si>
  <si>
    <t>SPEAROW has a very loud cry that can be heard over half a mile away. If its high, keening cry is heard echoing all around, it is a sign that they are warning each other of danger.</t>
  </si>
  <si>
    <t>Its loud cry can be heard over half a mile away. If its high, keening cry is heard echoing all around, it is a sign that they are warning each other of danger.</t>
  </si>
  <si>
    <t>It busily flits around here and there. Even if it is frail, it can be a tough foe that uses MIRROR MOVE.</t>
  </si>
  <si>
    <t>It flaps its small wings busily to fly. Using its beak, it searches in grass for prey.</t>
  </si>
  <si>
    <t>Spearow has a very loud cry that can be heard over half a mile away. If its high, keening cry is heard echoing all around, it is a sign that they are warning each other of danger.</t>
  </si>
  <si>
    <t>Its short wings make it inept at flying. It moves about hurriedly and pecks at Bug-type Pokémon in the tall grass.</t>
  </si>
  <si>
    <t>Farmers whose fields are troubled by bug Pokémon appreciate Spearow for its vigorous appetite and look after it.</t>
  </si>
  <si>
    <t>Its reckless nature leads it to stand up to others—even large Pokémon—if it has to protect its territory.</t>
  </si>
  <si>
    <t>Due to its short wings, it can’t fly long distances. It wanders about restlessly and pecks at bug Pokémon.</t>
  </si>
  <si>
    <t>Route 3 , 4 , 9 , 10 , 11 , 16 , 17 , 18 , 22 , 23</t>
  </si>
  <si>
    <t>Route 3 , 4 , 9 , 16 , 18 , 22</t>
  </si>
  <si>
    <t>Route 3 , 4 , 7 , 9 , 10 , 22 , 29 , 30 , 31 , 32 , 33 , 35 , 42 , 43 , 44 , 45 , 46</t>
  </si>
  <si>
    <t>Route 3 , 4 , 7 , 9 , 10 , 22 , 33 , 35 , 42 , 44 , 46 , Azalea Town</t>
  </si>
  <si>
    <t>Route 3 , 4 , 9 , 10 , 11 , 16 , 17 , 18 , 22 , 23 , Canyon Entrance , Cape Brink , Kindle Road , Mt. Ember , Ruin Valley , Treasure Beach , Water Path</t>
  </si>
  <si>
    <t>Route 225</t>
  </si>
  <si>
    <t>Route 3 , 4 , 7 , 9 , 10 , 11 , 16 , 22 , 33 , 42 , 44 , 45 , 46 , 47 , Azalea Town , Vermilion City</t>
  </si>
  <si>
    <t>Breed Fearow</t>
  </si>
  <si>
    <t>Route 2 , 3 , Poké Pelago</t>
  </si>
  <si>
    <t>Route 3 , 4 , 9 , 10 , 22 , 23</t>
  </si>
  <si>
    <t>0022-00</t>
  </si>
  <si>
    <t>Fearow</t>
  </si>
  <si>
    <t>Beak Pokémon</t>
  </si>
  <si>
    <t>1.2 m (3′11″)</t>
  </si>
  <si>
    <t>38.0 kg (83.8 lbs)</t>
  </si>
  <si>
    <t>90 (11.8% with PokéBall, full HP)</t>
  </si>
  <si>
    <t>155</t>
  </si>
  <si>
    <t>0110</t>
  </si>
  <si>
    <t>0074</t>
  </si>
  <si>
    <t>With its huge and magnificent wings, it can keep aloft without ever having to land for rest.</t>
  </si>
  <si>
    <t>A POKéMON that dates back many years. If it senses danger, it flies high and away, instantly.</t>
  </si>
  <si>
    <t>It shoots itself suddenly high into the sky, then plummets down in one fell swoop to strike its prey.</t>
  </si>
  <si>
    <t>It cleverly uses its thin, long beak to pluck and eat small insects that hide under the ground.</t>
  </si>
  <si>
    <t>It uses its long beak to attack. It has a surprisingly long reach, so it must be treated with caution.</t>
  </si>
  <si>
    <t>FEAROW is recognized by its long neck and elongated beak. They are conveniently shaped for catching prey in soil or water. It deftly moves its long and skinny beak to pluck prey.</t>
  </si>
  <si>
    <t>Its long neck and elongated beak are ideal for catching prey in soil or water. It deftly moves this extended and skinny beak to pluck prey.</t>
  </si>
  <si>
    <t>Its huge and magnificent wings can keep it aloft in the sky. It can remain flying a whole day without landing.</t>
  </si>
  <si>
    <t>It has the stamina to fly all day on its broad wings. It fights by using its sharp beak.</t>
  </si>
  <si>
    <t>It has the stamina to keep flying all day on its broad wings. It fights by using its sharp beak.</t>
  </si>
  <si>
    <t>Fearow is recognized by its long neck and elongated beak. They are conveniently shaped for catching prey in soil or water. It deftly moves its long and skinny beak to pluck prey.</t>
  </si>
  <si>
    <t>It’s tough and has excellent stamina. It has no problem flying continuously for a whole day carrying a heavy load.</t>
  </si>
  <si>
    <t>Drawings of a Pokémon resembling Fearow can be seen in murals from deep in ancient history.</t>
  </si>
  <si>
    <t>Carrying food through Fearow’s territory is dangerous. It will snatch the food away from you in a flash!</t>
  </si>
  <si>
    <t>In Alola, fish Pokémon are its prey. It can be seen circling above the ocean searching for food.</t>
  </si>
  <si>
    <t>A Pokémon that dates back many years. If it senses danger, it flies high and away, instantly.</t>
  </si>
  <si>
    <t>Route 17 , 18 , 23</t>
  </si>
  <si>
    <t>Route 9 , 16 , 17 , 18 , 23</t>
  </si>
  <si>
    <t>Route 9 , 10 , 16 , 17 , 18 , 22</t>
  </si>
  <si>
    <t>Route 9 , 10 , 16 , 17 , 18 , 22 , 42</t>
  </si>
  <si>
    <t>Route 17 , 18 , 23 , Canyon Entrance , Cape Brink , Kindle Road , Mt. Ember , Ruin Valley , Sevault Canyon , Treasure Beach , Water Path</t>
  </si>
  <si>
    <t>Route 225 , 226 , 227 , Stark Mountain</t>
  </si>
  <si>
    <t>Route 9 , 10 , 16 , 17 , 18 , 22 , 47 , 48</t>
  </si>
  <si>
    <t>Route 15</t>
  </si>
  <si>
    <t>Victory Road</t>
  </si>
  <si>
    <t>Route 10 , 17 , Mount Hokulani , Poni Plains</t>
  </si>
  <si>
    <t>0023-00</t>
  </si>
  <si>
    <t>Ekans</t>
  </si>
  <si>
    <t>Snake Pokémon</t>
  </si>
  <si>
    <t>Intimidate</t>
  </si>
  <si>
    <t>Unnerve</t>
  </si>
  <si>
    <t>1 Attack</t>
  </si>
  <si>
    <t>58</t>
  </si>
  <si>
    <t>Field</t>
  </si>
  <si>
    <t>Ekans → Arbok (Level 22)</t>
  </si>
  <si>
    <t>0050</t>
  </si>
  <si>
    <t>0037</t>
  </si>
  <si>
    <t>0061</t>
  </si>
  <si>
    <t>Moves silently and stealthily. Eats the eggs of birds, such as PIDGEY and SPEAROW, whole.</t>
  </si>
  <si>
    <t>The older it gets, the longer it grows. At night, it wraps its long body around tree branches to rest.</t>
  </si>
  <si>
    <t>It can freely detach its jaw to swallow large prey whole. It can become too heavy to move, however.</t>
  </si>
  <si>
    <t>It always hides in grass. When first born, it has no poison, so its bite is painful, but harmless.</t>
  </si>
  <si>
    <t>It flutters the tip of its tongue to seek out the scent of prey, then swallows the prey whole.</t>
  </si>
  <si>
    <t>EKANS curls itself up in a spiral while it rests. Assuming this position allows it to quickly respond to a threat from any direction with a glare from its upraised head.</t>
  </si>
  <si>
    <t>An EKANS curls itself up in a spiral while it rests. This position allows it to quickly respond to an enemy from any direction with a threat from its upraised head.</t>
  </si>
  <si>
    <t>A very common sight in grassland, etc. It flicks its tongue in and out to sense danger in its surroundings.</t>
  </si>
  <si>
    <t>Moving silently and stealthily, it eats the eggs of birds, such as PIDGEY and SPEAROW, whole.</t>
  </si>
  <si>
    <t>It sneaks through grass without making a sound and strikes unsuspecting prey from behind.</t>
  </si>
  <si>
    <t>Moving silently and stealthily, it eats the eggs of birds, such as Pidgey and Spearow, whole.</t>
  </si>
  <si>
    <t>Ekans curls itself up in a spiral while it rests. Assuming this position allows it to quickly respond to a threat from any direction with a glare from its upraised head.</t>
  </si>
  <si>
    <t>By dislocating its jaw, it can swallow prey larger than itself. After a meal, it curls up and rests.</t>
  </si>
  <si>
    <t>The eggs of bird Pokémon are its favorite food. It swallows eggs whole, so sometimes an egg gets stuck, and Ekans faints.</t>
  </si>
  <si>
    <t>Route 4 , 8 , 9 , 10 , 11 , 23</t>
  </si>
  <si>
    <t>Goldenrod City</t>
  </si>
  <si>
    <t>Route 3 , 4 , 32 , 33</t>
  </si>
  <si>
    <t>Route 3 , 4 , 26 , 27 , 32 , 33 , 42 , Azalea Town</t>
  </si>
  <si>
    <t>Route 212</t>
  </si>
  <si>
    <t>Route 14</t>
  </si>
  <si>
    <t>Route 3 , 4</t>
  </si>
  <si>
    <t>0024-00</t>
  </si>
  <si>
    <t>Arbok</t>
  </si>
  <si>
    <t>Cobra Pokémon</t>
  </si>
  <si>
    <t>3.5 m (11′06″)</t>
  </si>
  <si>
    <t>65.0 kg (143.3 lbs)</t>
  </si>
  <si>
    <t>2 Attack</t>
  </si>
  <si>
    <t>157</t>
  </si>
  <si>
    <t>0051</t>
  </si>
  <si>
    <t>0038</t>
  </si>
  <si>
    <t>0062</t>
  </si>
  <si>
    <t>It is rumored that the ferocious warning markings on its belly differ from area to area.</t>
  </si>
  <si>
    <t>The frightening patterns on its belly have been studied. Six variations have been confirmed.</t>
  </si>
  <si>
    <t>Transfixing prey with the face-like pattern on its belly, it binds and poisons the frightened victim.</t>
  </si>
  <si>
    <t>With a very vengeful nature, it won’t give up the chase, no matter how far, once it targets its prey.</t>
  </si>
  <si>
    <t>To intimidate foes, it spreads its chest wide and makes eerie sounds by expelling air from its mouth.</t>
  </si>
  <si>
    <t>This POKéMON is terrifically strong in order to constrict things with its body. It can even flatten steel oil drums. Once ARBOK wraps its body around its foe, escaping its crunching embrace is impossible.</t>
  </si>
  <si>
    <t>This POKéMON has a terrifically strong constricting power. It can even flatten steel oil drums. Once it wraps its body around its foe, escaping is impossible.</t>
  </si>
  <si>
    <t>The pattern on its belly appears to be a frightening face. Weak foes will flee just at the sight of the pattern.</t>
  </si>
  <si>
    <t>The pattern on its belly is for intimidation. It constricts foes while they are frozen in fear.</t>
  </si>
  <si>
    <t>This Pokémon is terrifically strong in order to constrict things with its body. It can even flatten steel oil drums. Once Arbok wraps its body around its foe, escaping its crunching embrace is impossible.</t>
  </si>
  <si>
    <t>The latest research has determined that there are over 20 possible arrangements of the patterns on its stomach.</t>
  </si>
  <si>
    <t>After stunning its opponents with the pattern on its stomach, it quickly wraps them up in its body and waits for them to stop moving.</t>
  </si>
  <si>
    <t>Route 23 , Cerulean Cave</t>
  </si>
  <si>
    <t>Evolve Ekans</t>
  </si>
  <si>
    <t>Route 3 , 4 , 26 , 27</t>
  </si>
  <si>
    <t>Route 3 , 4 , 26 , 27 , 28 , 42 , Mt. Silver</t>
  </si>
  <si>
    <t>Route 23 , Victory Road</t>
  </si>
  <si>
    <t>Great Marsh</t>
  </si>
  <si>
    <t>Route 19</t>
  </si>
  <si>
    <t>Route 8</t>
  </si>
  <si>
    <t>0025-00</t>
  </si>
  <si>
    <t>Pikachu</t>
  </si>
  <si>
    <t>Electric</t>
  </si>
  <si>
    <t>0.4 m (1′04″)</t>
  </si>
  <si>
    <t>6.0 kg (13.2 lbs)</t>
  </si>
  <si>
    <t>Static</t>
  </si>
  <si>
    <t>Lightning Rod</t>
  </si>
  <si>
    <t>190 (24.8% with PokéBall, full HP)</t>
  </si>
  <si>
    <t>112</t>
  </si>
  <si>
    <t>Fairy</t>
  </si>
  <si>
    <t>10 (2,314–2,570 steps)</t>
  </si>
  <si>
    <t>Pichu → Pikachu (high Friendship ) → Raichu (use Thunder Stone , outside Alola)</t>
  </si>
  <si>
    <t>0104</t>
  </si>
  <si>
    <t>0036</t>
  </si>
  <si>
    <t>0163</t>
  </si>
  <si>
    <t>0032</t>
  </si>
  <si>
    <t>0194</t>
  </si>
  <si>
    <t>0056</t>
  </si>
  <si>
    <t>0053</t>
  </si>
  <si>
    <t>When several of these POKéMON gather, their electricity could build and cause lightning storms.</t>
  </si>
  <si>
    <t>It keeps its tail raised to monitor its surroundings. If you yank its tail, it will try to bite you.</t>
  </si>
  <si>
    <t>This intelligent POKéMON roasts hard BERRIES with electricity to make them tender enough to eat.</t>
  </si>
  <si>
    <t>It raises its tail to check its surroundings. The tail is sometimes struck by lightning in this pose.</t>
  </si>
  <si>
    <t>When it is angered, it immediately discharges the energy stored in the pouches in its cheeks.</t>
  </si>
  <si>
    <t>Whenever PIKACHU comes across something new, it blasts it with a jolt of electricity. If you come across a blackened berry, it’s evidence that this POKéMON mistook the intensity of its charge.</t>
  </si>
  <si>
    <t>This POKéMON has electricity-storing pouches on its cheeks. These appear to become electrically charged during the night while PIKACHU sleeps. It occasionally discharges electricity when it is dozy after waking up.</t>
  </si>
  <si>
    <t>It stores electricity in the electric sacs on its cheeks. When it releases pent-up energy in a burst, the electric power is equal to a lightning bolt.</t>
  </si>
  <si>
    <t>It has small electric sacs on both its cheeks. If threatened, it looses electric charges from the sacs.</t>
  </si>
  <si>
    <t>When several of these POKéMON gather, their electricity can build and cause lightning storms.</t>
  </si>
  <si>
    <t>It lives in forests with others. It stores electricity in the pouches on its cheeks.</t>
  </si>
  <si>
    <t>If it looses crackling power from the electric pouches on its cheeks, it is being wary.</t>
  </si>
  <si>
    <t>It occasionally uses an electric shock to recharge a fellow PIKACHU that is in a weakened state.</t>
  </si>
  <si>
    <t>This intelligent Pokémon roasts hard berries with electricity to make them tender enough to eat.</t>
  </si>
  <si>
    <t>It occasionally uses an electric shock to recharge a fellow Pikachu that is in a weakened state.</t>
  </si>
  <si>
    <t>Whenever Pikachu comes across something new, it blasts it with a jolt of electricity. If you come across a blackened berry, it’s evidence that this Pokémon mistook the intensity of its charge.</t>
  </si>
  <si>
    <t>This Pokémon has electricity-storing pouches on its cheeks. These appear to become electrically charged during the night while Pikachu sleeps. It occasionally discharges electricity when it is dozy after waking up.</t>
  </si>
  <si>
    <t>A plan was recently announced to gather many Pikachu and make an electric power plant.</t>
  </si>
  <si>
    <t>It’s in its nature to store electricity. It feels stressed now and then if it’s unable to fully discharge the electricity.</t>
  </si>
  <si>
    <t>Its nature is to store up electricity. Forests where nests of Pikachu live are dangerous, since the trees are so often struck by lightning.</t>
  </si>
  <si>
    <t>While sleeping, it generates electricity in the sacs in its cheeks. If it’s not getting enough sleep, it will be able to use only weak electricity.</t>
  </si>
  <si>
    <t>This forest-dwelling Pokémon stores electricity in its cheeks, so you’ll feel a tingly shock if you touch it.</t>
  </si>
  <si>
    <t>Pikachu that can generate powerful electricity have cheek sacs that are extra soft and super stretchy.</t>
  </si>
  <si>
    <t>When Pikachu meet, they’ll touch their tails together and exchange electricity through them as a form of greeting.</t>
  </si>
  <si>
    <t>It lives in forests with others. It stores electricity in the electric sacs on its cheeks.</t>
  </si>
  <si>
    <t>If it looses crackling power from the electric sacs on its cheeks, it is being wary.</t>
  </si>
  <si>
    <t>Possesses cheek sacs in which it stores electricity. This clever forest-dweller roasts tough berries with an electric shock before consuming them.</t>
  </si>
  <si>
    <t>When several of these Pokémon gather, their electricity can build and cause lightning storms.</t>
  </si>
  <si>
    <t>Power Plant , Viridian Forest</t>
  </si>
  <si>
    <t>Route 2 , Celadon City</t>
  </si>
  <si>
    <t>Trophy Garden</t>
  </si>
  <si>
    <t>Saffron City , Viridian Forest</t>
  </si>
  <si>
    <t>Route 3 , Santalune Forest</t>
  </si>
  <si>
    <t>Route 1 , Hau'oli City</t>
  </si>
  <si>
    <t>Route 1 , Heahea City</t>
  </si>
  <si>
    <t>Pallet Town , Viridian Forest</t>
  </si>
  <si>
    <t>Route 4 , Stony Wilderness , Forest of Focus</t>
  </si>
  <si>
    <t>Nature’s Pantry , Golden Lowlands</t>
  </si>
  <si>
    <t>East Province (Area One) , South Province (Area Two) , South Province (Area Four) , West Province (Area Three)</t>
  </si>
  <si>
    <t>0026-00</t>
  </si>
  <si>
    <t>Raichu</t>
  </si>
  <si>
    <t>0.8 m (2′07″)</t>
  </si>
  <si>
    <t>75 (9.8% with PokéBall, full HP)</t>
  </si>
  <si>
    <t>243</t>
  </si>
  <si>
    <t>0157</t>
  </si>
  <si>
    <t>0105</t>
  </si>
  <si>
    <t>0033</t>
  </si>
  <si>
    <t>0195</t>
  </si>
  <si>
    <t>0057</t>
  </si>
  <si>
    <t>0075</t>
  </si>
  <si>
    <t>0054</t>
  </si>
  <si>
    <t>Its long tail serves as a ground to protect itself from its own high voltage power.</t>
  </si>
  <si>
    <t>When electricity builds up inside its body, it becomes feisty. It also glows in the dark.</t>
  </si>
  <si>
    <t>When its electricity builds, its muscles are stimulated, and it becomes more aggressive than usual.</t>
  </si>
  <si>
    <t>If the electric pouches in its cheeks become fully charged, both ears will stand straight up.</t>
  </si>
  <si>
    <t>If its electric pouches run empty, it raises its tail to gather electricity from the atmosphere.</t>
  </si>
  <si>
    <t>If the electrical sacks become excessively charged, RAICHU plants its tail in the ground and discharges. Scorched patches of ground will be found near this POKéMON’s nest.</t>
  </si>
  <si>
    <t>This POKéMON exudes a weak electrical charge from all over its body that makes it take on a slight glow in darkness. RAICHU searches for electricity by planting its tail in the ground.</t>
  </si>
  <si>
    <t>If it stores too much electricity, its behavior turns aggressive. To avoid this, it occasionally discharges excess energy and calms itself down.</t>
  </si>
  <si>
    <t>Its electric charges can reach even 100,000 volts. Careless contact can cause even an Indian elephant to faint.</t>
  </si>
  <si>
    <t>Its long tail serves as a ground to protect itself from its own high-voltage power.</t>
  </si>
  <si>
    <t>It turns aggressive if it has too much electricity in its body. It discharges power through its tail.</t>
  </si>
  <si>
    <t>It can loose 100,000-volt bursts of electricity, instantly downing foes several times its size.</t>
  </si>
  <si>
    <t>Its tail discharges electricity into the ground, protecting it from getting shocked.</t>
  </si>
  <si>
    <t>If the electrical sacs become excessively charged, Raichu plants its tail in the ground and discharges. Scorched patches of ground will be found near this Pokémon’s nest.</t>
  </si>
  <si>
    <t>This Pokémon exudes a weak electrical charge from all over its body that makes it take on a slight glow in darkness. Raichu plants its tail in the ground to discharge electricity.</t>
  </si>
  <si>
    <t>It unleashes electric shocks that can reach 100,000 volts. When agitated, it can knock out even an Indian elephant.</t>
  </si>
  <si>
    <t>It becomes aggressive when it has electricity stored up. At such times, even its Trainer has to take care to avoid being attacked.</t>
  </si>
  <si>
    <t>As electricity builds up inside its body, it becomes more aggressive. One theory is that the electricity buildup is actually causing stress.</t>
  </si>
  <si>
    <t>Because so many Trainers like the way Pikachu looks, you don’t see this Pokémon very often.</t>
  </si>
  <si>
    <t>It can discharge bursts of electricity exceeding 100,000 volts— a single strike with that amount of power would incapacitate one of the Copperajah of my homeland.</t>
  </si>
  <si>
    <t>Cerulean Cave</t>
  </si>
  <si>
    <t>Cerulean Cave , Power Plant</t>
  </si>
  <si>
    <t>Evolve Pikachu</t>
  </si>
  <si>
    <t>Evolve Pikachu / Pichu</t>
  </si>
  <si>
    <t>Evolve Pikachu / Pikachu (Partner Pikachu) / Pichu</t>
  </si>
  <si>
    <t>Saffron City</t>
  </si>
  <si>
    <t>Golden Lowlands</t>
  </si>
  <si>
    <t>Tagtree Thicket , Casseroya Lake , North Province (Area One) , North Province (Area Two) , East Province (Area One) , East Province (Area Two) , South Province (Area One) , South Province (Area Two) , South Province (Area Four) , West Province (Area Three) , The Great Crater of Paldea</t>
  </si>
  <si>
    <t>0027-00</t>
  </si>
  <si>
    <t>Sandshrew</t>
  </si>
  <si>
    <t>Ground</t>
  </si>
  <si>
    <t>12.0 kg (26.5 lbs)</t>
  </si>
  <si>
    <t>Sand Veil</t>
  </si>
  <si>
    <t>Sand Rush</t>
  </si>
  <si>
    <t>60</t>
  </si>
  <si>
    <t>Sandshrew → Sandslash (Level 22)</t>
  </si>
  <si>
    <t>0048</t>
  </si>
  <si>
    <t>0112</t>
  </si>
  <si>
    <t>0113</t>
  </si>
  <si>
    <t>0097</t>
  </si>
  <si>
    <t>0117</t>
  </si>
  <si>
    <t>0251</t>
  </si>
  <si>
    <t>0328</t>
  </si>
  <si>
    <t>0116</t>
  </si>
  <si>
    <t>Burrows deep underground in arid locations far from water. It only emerges to hunt for food.</t>
  </si>
  <si>
    <t>Its body is dry. When it gets cold at night, its hide is said to become coated with a fine dew.</t>
  </si>
  <si>
    <t>If it fell from a great height, this POKéMON could save itself by rolling into a ball and bouncing.</t>
  </si>
  <si>
    <t>Disliking water, it lives in deep burrows in arid areas. It can roll itself instantly into a ball.</t>
  </si>
  <si>
    <t>It prefers dry, sandy places because it uses the sand to protect itself when threatened.</t>
  </si>
  <si>
    <t>SANDSHREW’s body is configured to absorb water without waste, enabling it to survive in an arid desert. This POKéMON curls up to protect itself from its enemies.</t>
  </si>
  <si>
    <t>SANDSHREW has a very dry hide that is extremely tough. The POKéMON can roll into a ball that repels any attack. At night, it burrows into the desert sand to sleep.</t>
  </si>
  <si>
    <t>When it curls up in a ball, it can make any attack bounce off harmlessly. Its hide has turned tough and solid as a result of living in the desert.</t>
  </si>
  <si>
    <t>It burrows and lives underground. If threatened, it curls itself up into a ball for protection.</t>
  </si>
  <si>
    <t>Burrows deep underground in arid locations far from water. It only emerges to hunt for prey.</t>
  </si>
  <si>
    <t>To protect itself from attackers, it curls up into a ball. It lives in arid regions with minimal rainfall.</t>
  </si>
  <si>
    <t>If it fell from a great height, this Pokémon could save itself by rolling into a ball and bouncing.</t>
  </si>
  <si>
    <t>It digs deep burrows to live in. When in danger, it rolls up its body to withstand attacks.</t>
  </si>
  <si>
    <t>Sandshrew’s body is configured to absorb water without waste, enabling it to survive in an arid desert. This Pokémon curls up to protect itself from its enemies.</t>
  </si>
  <si>
    <t>Sandshrew has a very dry hide that is extremely tough. The Pokémon can roll into a ball that repels any attack. At night, it burrows into the desert sand to sleep.</t>
  </si>
  <si>
    <t>It can roll its body into a ball. It moves through the desert by rolling at high speeds.</t>
  </si>
  <si>
    <t>It usually makes its home in deserts and arid zones, where rain does not fall. It digs holes to catch Bug-type Pokémon.</t>
  </si>
  <si>
    <t>It lives in areas of limited rainfall. When danger approaches, it curls up into a ball to protect its soft stomach.</t>
  </si>
  <si>
    <t>When its skin gets wrinkled from moisture, it heads for a volcano. It lies flat on a spot with a lot of geothermal heat and dries itself out.</t>
  </si>
  <si>
    <t>It loves to bathe in the grit of dry, sandy areas. By sand bathing, the Pokémon rids itself of dirt and moisture clinging to its body.</t>
  </si>
  <si>
    <t>It burrows into the ground to create its nest. If hard stones impede its tunneling, it uses its sharp claws to shatter them and then carries on digging.</t>
  </si>
  <si>
    <t>Route 3 , 4 , Mt. Moon</t>
  </si>
  <si>
    <t>Mt. Moon , Union Cave</t>
  </si>
  <si>
    <t>Goldenrod City , Union Cave</t>
  </si>
  <si>
    <t>Route 3 , 4 , Mt. Moon , Union Cave</t>
  </si>
  <si>
    <t>Route 111 , 113</t>
  </si>
  <si>
    <t>Route 111 , Mirage Tower</t>
  </si>
  <si>
    <t>Wayward Cave</t>
  </si>
  <si>
    <t>Breed Sandslash</t>
  </si>
  <si>
    <t>Relic Castle , Desert Resort</t>
  </si>
  <si>
    <t>Route 14 , Tapu Village , Mount Lanakila</t>
  </si>
  <si>
    <t>Route 3 , 4 , Celadon City</t>
  </si>
  <si>
    <t>Warm-Up Tunnel</t>
  </si>
  <si>
    <t>Spacious Cave , Rocky Cave , Sandsear Cave , Big Bluff Cavern</t>
  </si>
  <si>
    <t>0028-00</t>
  </si>
  <si>
    <t>Sandslash</t>
  </si>
  <si>
    <t>158</t>
  </si>
  <si>
    <t>0049</t>
  </si>
  <si>
    <t>0114</t>
  </si>
  <si>
    <t>0098</t>
  </si>
  <si>
    <t>0118</t>
  </si>
  <si>
    <t>0252</t>
  </si>
  <si>
    <t>0329</t>
  </si>
  <si>
    <t>Curls up into a spiny ball when threatened. It can roll while curled up to attack or escape.</t>
  </si>
  <si>
    <t>It is skilled at slashing enemies with its claws. If broken, they start to grow back in a day.</t>
  </si>
  <si>
    <t>In an attempt to hide itself, it will run around at top speed to kick up a blinding dust storm.</t>
  </si>
  <si>
    <t>If it digs at an incredible pace, it may snap off its spikes and claws. They grow back in a day.</t>
  </si>
  <si>
    <t>Adept at climbing trees, it rolls into a spiny ball, then attacks its enemies from above.</t>
  </si>
  <si>
    <t>SANDSLASH’s body is covered by tough spikes, which are hardened sections of its hide. Once a year, the old spikes fall out, to be replaced with new spikes that grow out from beneath the old ones.</t>
  </si>
  <si>
    <t>SANDSLASH can roll up its body as if it were a ball covered with large spikes. In battle, this POKéMON will try to make the foe flinch by jabbing it with its spines. It then leaps at the stunned foe to tear wildly with its sharp claws.</t>
  </si>
  <si>
    <t>It curls up in a ball to protect itself from enemy attacks. It also curls up to prevent heatstroke during the daytime when temperatures rise sharply.</t>
  </si>
  <si>
    <t>It is adept at attacking with the spines on its back and its sharp claws while quickly scurrying about.</t>
  </si>
  <si>
    <t>It curls up, then rolls into foes with its back. Its sharp spines inflict severe damage.</t>
  </si>
  <si>
    <t>The spikes on its body are made up of its hardened hide. It rolls up and attacks foes with its spikes.</t>
  </si>
  <si>
    <t>Sandslash’s body is covered by tough spikes, which are hardened sections of its hide. Once a year, the old spikes fall out, to be replaced with new spikes that grow out from beneath the old ones.</t>
  </si>
  <si>
    <t>Sandslash can roll up its body as if it were a ball covered with large spikes. In battle, this Pokémon will try to make the foe flinch by jabbing it with its spines. It then leaps at the stunned foe to tear wildly with its sharp claws.</t>
  </si>
  <si>
    <t>Although they are sharp, its claws and spikes often break off. They grow back the next day, so it is not bothered by the temporary loss.</t>
  </si>
  <si>
    <t>It uses its claws to climb trees and then curls its body into a spiny ball, ready to drop onto any prey that appears.</t>
  </si>
  <si>
    <t>Its claws and horns often break off. The broken claws and horns can be used to carve plows for tilling farm fields.</t>
  </si>
  <si>
    <t>Thanks to its thick claws, it’s good at climbing trees. There are plenty of Sandslash that park themselves in trees and go right to sleep.</t>
  </si>
  <si>
    <t>The drier the area Sandslash lives in, the harder and smoother the Pokémon’s spikes will feel when touched.</t>
  </si>
  <si>
    <t>It climbs trees by hooking on with its sharp claws. Sandslash shares the berries it gathers, dropping them down to Sandshrew waiting below the tree.</t>
  </si>
  <si>
    <t>Route 26 , 27 , Mt. Moon</t>
  </si>
  <si>
    <t>Evolve Sandshrew</t>
  </si>
  <si>
    <t>Route 26 , Victory Road</t>
  </si>
  <si>
    <t>Route 228</t>
  </si>
  <si>
    <t>Relic Castle</t>
  </si>
  <si>
    <t>Route 15 , Relic Castle</t>
  </si>
  <si>
    <t>Route 18 , Terminus Cave</t>
  </si>
  <si>
    <t>Evolve Sandshrew / Alolan Sandshrew</t>
  </si>
  <si>
    <t>0029-00</t>
  </si>
  <si>
    <t>Nidoran♀ (female)</t>
  </si>
  <si>
    <t>Poison Pin Pokémon</t>
  </si>
  <si>
    <t>7.0 kg (15.4 lbs)</t>
  </si>
  <si>
    <t>Poison Point</t>
  </si>
  <si>
    <t>Rivalry</t>
  </si>
  <si>
    <t>235 (30.7% with PokéBall, full HP)</t>
  </si>
  <si>
    <t>55</t>
  </si>
  <si>
    <t>0% male, 100% female</t>
  </si>
  <si>
    <t>Nidoran♀ → Nidorina (Level 16) → Nidoqueen (use Moon Stone )</t>
  </si>
  <si>
    <t>0095</t>
  </si>
  <si>
    <t>0065</t>
  </si>
  <si>
    <t>Although small, its venomous barbs render this POKéMON dangerous. The female has smaller horns.</t>
  </si>
  <si>
    <t>A mild-mannered POKéMON that does not like to fight. Beware, its small horns secrete venom.</t>
  </si>
  <si>
    <t>The poison hidden in its small horn is extremely potent. Even a tiny scratch can have fatal results.</t>
  </si>
  <si>
    <t>Although not very combative, it will torment its foes with poison spikes if it is threatened in any way.</t>
  </si>
  <si>
    <t>Small and very docile, it protects itself with its small, poisonous horn when attacked.</t>
  </si>
  <si>
    <t>NIDORAN has barbs that secrete a powerful poison. They are thought to have developed as protection for this small-bodied POKéMON. When enraged, it releases a horrible toxin from its horn.</t>
  </si>
  <si>
    <t>Its highly toxic barbs are thought to have developed as protection for this small-bodied POKéMON. When enraged, it releases a horrible toxin from its horn.</t>
  </si>
  <si>
    <t>Though small, it must be treated with caution because of its powerfully toxic barbs. The female has smaller horns.</t>
  </si>
  <si>
    <t>While it does not prefer to fight, even one drop of the poison it secretes from barbs can be fatal.</t>
  </si>
  <si>
    <t>Although small, its venomous barbs render this Pokémon dangerous. The female has smaller horns.</t>
  </si>
  <si>
    <t>Nidoran♀ has barbs that secrete a powerful poison. They are thought to have developed as protection for this small-bodied Pokémon. When enraged, it releases a horrible toxin from its horn.</t>
  </si>
  <si>
    <t>A mild-mannered Pokémon that does not like to fight. Beware—its small horn secretes venom.</t>
  </si>
  <si>
    <t>Females are more sensitive to smells than males. While foraging, they’ll use their whiskers to check wind direction and stay downwind of predators.</t>
  </si>
  <si>
    <t>It uses its hard incisor teeth to crush and eat berries. The tip of a female Nidoran’s horn is a bit more rounded than the tip of a male’s horn.</t>
  </si>
  <si>
    <t>While this Pokémon does not prefer to fight, even one drop of the venom it secretes from its barbs can be fatal.</t>
  </si>
  <si>
    <t>Route 5 , 22 , Underground Path 5-6 , Safari Zone</t>
  </si>
  <si>
    <t>Route 2 , 9 , 10 , 22 , Safari Zone</t>
  </si>
  <si>
    <t>Route 35 , 36</t>
  </si>
  <si>
    <t>Route 35 , National Park</t>
  </si>
  <si>
    <t>Route 3 , 5 , Underground Path 5-6 , Safari Zone</t>
  </si>
  <si>
    <t>Route 3 , Safari Zone</t>
  </si>
  <si>
    <t>Route 201</t>
  </si>
  <si>
    <t>Route 11</t>
  </si>
  <si>
    <t>Route 9 , 10 , 22 , 23</t>
  </si>
  <si>
    <t>Giant's Bed , Old Cemetery</t>
  </si>
  <si>
    <t>Route 201 , Grassland Cave , Swampy Cave , Dazzling Cave , Riverbank Cave , Still-Water Cavern , Sunlit Cavern , Stargleam Cavern , Bogsunk Cavern</t>
  </si>
  <si>
    <t>0030-00</t>
  </si>
  <si>
    <t>Nidorina</t>
  </si>
  <si>
    <t>20.0 kg (44.1 lbs)</t>
  </si>
  <si>
    <t>2 HP</t>
  </si>
  <si>
    <t>128</t>
  </si>
  <si>
    <t>U</t>
  </si>
  <si>
    <t>n</t>
  </si>
  <si>
    <t>0030</t>
  </si>
  <si>
    <t>0096</t>
  </si>
  <si>
    <t>0066</t>
  </si>
  <si>
    <t>The female’s horn develops slowly. Prefers physical attacks such as clawing and biting.</t>
  </si>
  <si>
    <t>When resting deep in its burrow, its thorns always retract. This is proof that it is relaxed.</t>
  </si>
  <si>
    <t>When feeding its young, it first chews and tenderizes the food, then spits it out for the offspring.</t>
  </si>
  <si>
    <t>It has a calm and caring nature. Because its horn grows slowly, it prefers not to fight.</t>
  </si>
  <si>
    <t>It has a docile nature. If it is threatened with attack, it raises the barbs that are all over its body.</t>
  </si>
  <si>
    <t>When NIDORINA are with their friends or family, they keep their barbs tucked away to prevent hurting each other. This POKéMON appears to become nervous if separated from the others.</t>
  </si>
  <si>
    <t>When it is with its friends or family, its barbs are tucked away to prevent injury. It appears to become nervous if separated from the others.</t>
  </si>
  <si>
    <t>The female has a gentle temperament. It emits ultrasonic cries that have the power to befuddle foes.</t>
  </si>
  <si>
    <t>The female’s horns develop slowly. Prefers physical attacks such as clawing and biting.</t>
  </si>
  <si>
    <t>When it senses danger, it raises all the barbs on its body. These barbs grow slower than NIDORINO’s.</t>
  </si>
  <si>
    <t>When feeding its young, it first chews the food into a paste, then spits it out for the offspring.</t>
  </si>
  <si>
    <t>When it senses danger, it raises all the barbs on its body. These barbs grow slower than Nidorino’s.</t>
  </si>
  <si>
    <t>When Nidorina are with their friends or family, they keep their barbs tucked away to prevent hurting each other. This Pokémon appears to become nervous if separated from the others.</t>
  </si>
  <si>
    <t>When resting deep in its burrow, its barbs always retract. This is proof that it is relaxed.</t>
  </si>
  <si>
    <t>The horn on its head has atrophied. It’s thought that this happens so Nidorina’s children won’t get poked while their mother is feeding them.</t>
  </si>
  <si>
    <t>If the group is threatened, these Pokémon will band together to assault enemies with a chorus of ultrasonic waves.</t>
  </si>
  <si>
    <t>When it senses danger, it raises all the barbs on its body. These barbs grow more slowly than Nidorino’s.</t>
  </si>
  <si>
    <t>Route 11 , Celadon City , Safari Zone</t>
  </si>
  <si>
    <t>Route 11 , Safari Zone</t>
  </si>
  <si>
    <t>Route 9 , 23 , Safari Zone</t>
  </si>
  <si>
    <t>Route 13 , 14 , 15</t>
  </si>
  <si>
    <t>Route 221 , Valor Lakefront</t>
  </si>
  <si>
    <t>Evolve Nidoran♀</t>
  </si>
  <si>
    <t>Route 9 , 10 , 23</t>
  </si>
  <si>
    <t>Route 221 , Valor Lakefront , Grassland Cave , Swampy Cave , Dazzling Cave , Riverbank Cave , Still-Water Cavern , Sunlit Cavern , Stargleam Cavern , Bogsunk Cavern</t>
  </si>
  <si>
    <t>0031-00</t>
  </si>
  <si>
    <t>Nidoqueen</t>
  </si>
  <si>
    <t>Drill Pokémon</t>
  </si>
  <si>
    <t>1.3 m (4′03″)</t>
  </si>
  <si>
    <t>60.0 kg (132.3 lbs)</t>
  </si>
  <si>
    <t>Sheer Force</t>
  </si>
  <si>
    <t>3 HP</t>
  </si>
  <si>
    <t>227</t>
  </si>
  <si>
    <t>0031</t>
  </si>
  <si>
    <t>0106</t>
  </si>
  <si>
    <t>0067</t>
  </si>
  <si>
    <t>Its hard scales provide strong protection. It uses its hefty bulk to execute powerful moves.</t>
  </si>
  <si>
    <t>Tough scales cover the sturdy body of this POKéMON. It appears that the scales grow in cycles.</t>
  </si>
  <si>
    <t>Its body is covered with needle-like scales. It never shows signs of shrinking from any attack.</t>
  </si>
  <si>
    <t>It uses its scaly, rugged body to seal the entrance of its nest and protect its young from predators.</t>
  </si>
  <si>
    <t>The hard scales that cover its strong body serve as excellent protection from any attack.</t>
  </si>
  <si>
    <t>NIDOQUEEN’s body is encased in extremely hard scales. It is adept at sending foes flying with harsh tackles. This POKéMON is at its strongest when it is defending its young.</t>
  </si>
  <si>
    <t>It is adept at sending foes flying with harsh tackles using its tough, scaly body. This POKéMON is at its strongest when it is defending its young.</t>
  </si>
  <si>
    <t>The body is covered by stiff, needle-like scales. If it becomes excited, the needles bristle outwards.</t>
  </si>
  <si>
    <t>Its entire body is armored with hard scales. It will protect the young in its burrow with its life.</t>
  </si>
  <si>
    <t>The body is covered by stiff, needlelike scales. If it becomes excited, the needles bristle outwards.</t>
  </si>
  <si>
    <t>Nidoqueen’s body is encased in extremely hard scales. It is adept at sending foes flying with harsh tackles. This Pokémon is at its strongest when it is defending its young.</t>
  </si>
  <si>
    <t>Tough scales cover the sturdy body of this Pokémon. It appears that the scales grow in cycles.</t>
  </si>
  <si>
    <t>Nidoqueen is better at defense than offense. With scales like armor, this Pokémon will shield its children from any kind of attack.</t>
  </si>
  <si>
    <t>It pacifies offspring by placing them in the gaps between the spines on its back. The spines will never secrete poison while young are present.</t>
  </si>
  <si>
    <t>Evolve Nidoran♀ / Nidorina</t>
  </si>
  <si>
    <t>Route 23</t>
  </si>
  <si>
    <t>0032-00</t>
  </si>
  <si>
    <t>Nidoran♂ (male)</t>
  </si>
  <si>
    <t>100% male, 0% female</t>
  </si>
  <si>
    <t>Nidoran♂ → Nidorino (Level 16) → Nidoking (use Moon Stone )</t>
  </si>
  <si>
    <t>0107</t>
  </si>
  <si>
    <t>Stiffens its ears to sense danger. The larger its horns, the more powerful its secreted venom.</t>
  </si>
  <si>
    <t>Its large ears are always kept upright. If it senses danger, it will attack with a poisonous sting.</t>
  </si>
  <si>
    <t>It is small, but its horn is filled with poison. It charges then stabs with the horn to inject poison.</t>
  </si>
  <si>
    <t>It raises its big ears to check its surroundings. It will strike first if it senses any danger.</t>
  </si>
  <si>
    <t>It constantly moves its large ears in many directions in order to detect danger right away.</t>
  </si>
  <si>
    <t>The male NIDORAN has developed muscles for moving its ears. Thanks to them, the ears can be freely moved in any direction. Even the slightest sound does not escape this POKéMON’s notice.</t>
  </si>
  <si>
    <t>The male NIDORAN has developed muscles that freely move its ears in any direction. Even the slightest sound does not escape this POKéMON’s notice.</t>
  </si>
  <si>
    <t>Its large ears are flapped like wings when it is listening to distant sounds. It extends toxic barbs when angered.</t>
  </si>
  <si>
    <t>It stiffens its ears to sense danger. The larger its horns, the more powerful its secreted venom.</t>
  </si>
  <si>
    <t>It scans its surroundings by raising its ears out of the grass. Its toxic horn is for protection.</t>
  </si>
  <si>
    <t>Nidoran♂ has developed muscles for moving its ears. Thanks to them, the ears can be freely moved in any direction. Even the slightest sound does not escape this Pokémon’s notice.</t>
  </si>
  <si>
    <t>The horn on a male Nidoran’s forehead contains a powerful poison. This is a very cautious Pokémon, always straining its large ears.</t>
  </si>
  <si>
    <t>Small but brave, this Pokémon will hold its ground and even risk its life in battle to protect the female it’s friendly with.</t>
  </si>
  <si>
    <t>Route 22 , Safari Zone</t>
  </si>
  <si>
    <t>0033-00</t>
  </si>
  <si>
    <t>Nidorino</t>
  </si>
  <si>
    <t>0.9 m (2′11″)</t>
  </si>
  <si>
    <t>19.5 kg (43.0 lbs)</t>
  </si>
  <si>
    <t>0099</t>
  </si>
  <si>
    <t>0108</t>
  </si>
  <si>
    <t>An aggressive POKéMON that is quick to attack. The horn on its head secretes a powerful venom.</t>
  </si>
  <si>
    <t>Its horns contain venom. If they are stabbed into an enemy, the impact makes the poison leak out.</t>
  </si>
  <si>
    <t>It raises its big ears to check its surroundings. If it senses anything, it attacks immediately.</t>
  </si>
  <si>
    <t>Quick to anger, it stabs enemies with its horn to inject a powerful poison when it becomes agitated.</t>
  </si>
  <si>
    <t>It is easily agitated and uses its horn for offense as soon as it notices an attacker.</t>
  </si>
  <si>
    <t>NIDORINO has a horn that is harder than a diamond. If it senses a hostile presence, all the barbs on its back bristle up at once, and it challenges the foe with all its might.</t>
  </si>
  <si>
    <t>Its horn is harder than a diamond. If it senses a hostile presence, all the barbs on its back bristle up at once, and it challenges the foe with all its might.</t>
  </si>
  <si>
    <t>It is easily angered. By swinging its well-developed horn wildly, it can even punch through diamond.</t>
  </si>
  <si>
    <t>It has a violent disposition and stabs foes with its horn, which oozes poison upon impact.</t>
  </si>
  <si>
    <t>An aggressive Pokémon that is quick to attack. The horn on its head secretes a powerful venom.</t>
  </si>
  <si>
    <t>Nidorino has a horn that is harder than a diamond. If it senses a hostile presence, all the barbs on its back bristle up at once, and it challenges the foe with all its might.</t>
  </si>
  <si>
    <t>Its horn contains venom. If it stabs an enemy with the horn, the impact makes the poison leak out.</t>
  </si>
  <si>
    <t>With a horn that’s harder than diamond, this Pokémon goes around shattering boulders as it searches for a moon stone.</t>
  </si>
  <si>
    <t>It’s nervous and quick to act aggressively. The potency of its poison increases along with the level of adrenaline present in its body.</t>
  </si>
  <si>
    <t>It has a violent disposition and stabs foes with its horn, which oozes venom upon impact.</t>
  </si>
  <si>
    <t>Celadon City , Safari Zone</t>
  </si>
  <si>
    <t>Evolve Nidoran♂</t>
  </si>
  <si>
    <t>0034-00</t>
  </si>
  <si>
    <t>Nidoking</t>
  </si>
  <si>
    <t>62.0 kg (136.7 lbs)</t>
  </si>
  <si>
    <t>3 Attack</t>
  </si>
  <si>
    <t>0034</t>
  </si>
  <si>
    <t>0100</t>
  </si>
  <si>
    <t>It uses its powerful tail in battle to smash, constrict, then break the prey’s bones.</t>
  </si>
  <si>
    <t>Its steel-like hide adds to its powerful tackle. Its horns are so hard, they can pierce a diamond.</t>
  </si>
  <si>
    <t>It swings its big tail around during battle. If its foe flinches, it will charge with its sturdy body.</t>
  </si>
  <si>
    <t>Its tail is thick and powerful. If it binds an enemy, it can snap the victim’s spine quite easily.</t>
  </si>
  <si>
    <t>It uses its thick arms, legs and tail to attack forcefully. Melee combat is its specialty.</t>
  </si>
  <si>
    <t>NIDOKING’s thick tail packs enormously destructive power. With one swing, it can topple a metal transmission tower. Once this POKéMON goes on a rampage, there is no stopping it.</t>
  </si>
  <si>
    <t>A NIDOKING’s thick tail packs enormously destructive power capable of toppling a metal transmission tower. Once it goes on a rampage, there is no stopping it.</t>
  </si>
  <si>
    <t>It is recognized by its rock-hard hide and its extended horn. Be careful with the horn as it contains venom.</t>
  </si>
  <si>
    <t>One swing of its mighty tail can snap a telephone pole as if it were a matchstick.</t>
  </si>
  <si>
    <t>Its tail is thick and powerful. If it binds an enemy, it can render the victim helpless quite easily.</t>
  </si>
  <si>
    <t>It is recognized by its rock-hard hide and its extended horn. Be careful with the horn, as it contains venom.</t>
  </si>
  <si>
    <t>Nidoking’s thick tail packs enormously destructive power. With one swing, it can topple a metal transmission tower. Once this Pokémon goes on a rampage, there is no stopping it.</t>
  </si>
  <si>
    <t>When it goes on a rampage, it’s impossible to control. But in the presence of a Nidoqueen it’s lived with for a long time, Nidoking calms down.</t>
  </si>
  <si>
    <t>Nidoking prides itself on its strength. It’s forceful and spirited in battle, making use of its thick tail and diamond-crushing horn.</t>
  </si>
  <si>
    <t>Evolve Nidoran♂ / Nidorino</t>
  </si>
  <si>
    <t>0035-00</t>
  </si>
  <si>
    <t>Clefairy</t>
  </si>
  <si>
    <t>Fairy Pokémon</t>
  </si>
  <si>
    <t>7.5 kg (16.5 lbs)</t>
  </si>
  <si>
    <t>Cute Charm</t>
  </si>
  <si>
    <t>Magic Guard</t>
  </si>
  <si>
    <t>Friend Guard</t>
  </si>
  <si>
    <t>150 (19.6% with PokéBall, full HP)</t>
  </si>
  <si>
    <t>140 (higher than normal)</t>
  </si>
  <si>
    <t>113</t>
  </si>
  <si>
    <t>Fast</t>
  </si>
  <si>
    <t>a</t>
  </si>
  <si>
    <t>25% male, 75% female</t>
  </si>
  <si>
    <t>Cleffa → Clefairy (high Friendship ) → Clefable (use Moon Stone )</t>
  </si>
  <si>
    <t>0035</t>
  </si>
  <si>
    <t>0041</t>
  </si>
  <si>
    <t>0089</t>
  </si>
  <si>
    <t>0211</t>
  </si>
  <si>
    <t>0273</t>
  </si>
  <si>
    <t>0255</t>
  </si>
  <si>
    <t>0044</t>
  </si>
  <si>
    <t>0200</t>
  </si>
  <si>
    <t>Its magical and cute appeal has many admirers. It is rare and found only in certain areas.</t>
  </si>
  <si>
    <t>Adored for their cute looks and playfulness. They are thought to be rare, as they do not appear often.</t>
  </si>
  <si>
    <t>The moonlight that it stores in the wings on its back apparently gives it the ability to float in midair.</t>
  </si>
  <si>
    <t>Its adorable behavior and cry make it highly popular. However, this cute POKéMON is rarely found.</t>
  </si>
  <si>
    <t>Though rarely seen, it becomes easier to spot, for some reason, on the night of a full moon.</t>
  </si>
  <si>
    <t>On every night of a full moon, groups of this POKéMON come out to play. When dawn arrives, the tired CLEFAIRY return to their quiet mountain retreats and go to sleep nestled up against each other.</t>
  </si>
  <si>
    <t>On every night of a full moon, they come out to play. When dawn arrives, the tired CLEFAIRY go to sleep nestled up against each other in deep and quiet mountains.</t>
  </si>
  <si>
    <t>Its adorable appearance makes it popular as a pet. However, it is rare and difficult to find.</t>
  </si>
  <si>
    <t>With its magical and cute appeal, it has many admirers. It is rare and found only in certain areas.</t>
  </si>
  <si>
    <t>Thought to live with others on quiet mountains, it is popular for its adorable nature.</t>
  </si>
  <si>
    <t>It flies using the wings on its back to collect moonlight. This Pokémon is difficult to find.</t>
  </si>
  <si>
    <t>It is said that happiness will come to those who see a gathering of CLEFAIRY dancing under a full moon.</t>
  </si>
  <si>
    <t>Its adorable behavior and cry make it highly popular. However, this cute Pokémon is rarely found.</t>
  </si>
  <si>
    <t>It is said that happiness will come to those who see a gathering of Clefairy dancing under a full moon.</t>
  </si>
  <si>
    <t>On nights with a full moon, Clefairy gather from all over and dance. Bathing in moonlight makes them float.</t>
  </si>
  <si>
    <t>On every night of a full moon, groups of this Pokémon come out to play. When dawn arrives, the tired Clefairy return to their quiet mountain retreats and go to sleep nestled up against each other.</t>
  </si>
  <si>
    <t>Its adorable behavior and appearance make it popular with men and women, young and old. Its numbers are few, however.</t>
  </si>
  <si>
    <t>On nights with a full moon, they gather together and dance. The surrounding area is enveloped in an abnormal magnetic field.</t>
  </si>
  <si>
    <t>They’re popular, but they’re rare. Trainers who show them off recklessly may be targeted by thieves.</t>
  </si>
  <si>
    <t>Bathed in moonlight, its wings glow faintly. Without even flapping, Clefairy rises into the air, where it dances around.</t>
  </si>
  <si>
    <t>Moonlight gathers on the wings on Clefairy’s back, allowing Clefairy to fly. This Pokémon is difficult to find.</t>
  </si>
  <si>
    <t>It can be found in quiet mountain areas on a full moon’s night. Its dancing and its tiny, faintly glowing wings confer upon it a lovely fairylike quality.</t>
  </si>
  <si>
    <t>Celadon City , Mt. Moon</t>
  </si>
  <si>
    <t>Mt. Moon</t>
  </si>
  <si>
    <t>Mt. Coronet , Trophy Garden</t>
  </si>
  <si>
    <t>Giant Chasm</t>
  </si>
  <si>
    <t>Route 115 , Meteor Falls</t>
  </si>
  <si>
    <t>Mount Hokulani</t>
  </si>
  <si>
    <t>Giant's Cap , Motostoke Riverbank , Giant's Bed , Snowslide Slope , Tunnel to the Top</t>
  </si>
  <si>
    <t>Mt. Coronet</t>
  </si>
  <si>
    <t>Fabled Spring</t>
  </si>
  <si>
    <t>0036-00</t>
  </si>
  <si>
    <t>Clefable</t>
  </si>
  <si>
    <t>40.0 kg (88.2 lbs)</t>
  </si>
  <si>
    <t>Unaware</t>
  </si>
  <si>
    <t>25 (3.3% with PokéBall, full HP)</t>
  </si>
  <si>
    <t>217</t>
  </si>
  <si>
    <t>0042</t>
  </si>
  <si>
    <t>0101</t>
  </si>
  <si>
    <t>0090</t>
  </si>
  <si>
    <t>0212</t>
  </si>
  <si>
    <t>0274</t>
  </si>
  <si>
    <t>0256</t>
  </si>
  <si>
    <t>0045</t>
  </si>
  <si>
    <t>0201</t>
  </si>
  <si>
    <t>A timid fairy POKéMON that is rarely seen. It will run and hide the moment it senses people.</t>
  </si>
  <si>
    <t>They appear to be very protective of their own world. It is a kind of fairy, rarely seen by people.</t>
  </si>
  <si>
    <t>With its acute hearing, it can pick up sounds from far away. It usually hides in quiet places.</t>
  </si>
  <si>
    <t>Its very sensitive ears lets it distinguish distant sounds. As a result, it prefers quiet places.</t>
  </si>
  <si>
    <t>Said to live in quiet, remote mountains, this type of fairy has a strong aversion to being seen.</t>
  </si>
  <si>
    <t>CLEFABLE moves by skipping lightly as if it were flying using its wings. Its bouncy step lets it even walk on water. It is known to take strolls on lakes on quiet, moonlit nights.</t>
  </si>
  <si>
    <t>A CLEFABLE uses its wings to skip lightly as if it were flying. Its bouncy step lets it even walk on water. On quiet, moonlit nights, it strolls on lakes.</t>
  </si>
  <si>
    <t>It has an acute sense of hearing. It can easily hear a pin being dropped nearly 1,100 yards away.</t>
  </si>
  <si>
    <t>A timid fairy POKéMON that is rarely seen, it will run and hide the moment it senses people.</t>
  </si>
  <si>
    <t>Rarely seen by people, it is said to be drawn by the full moon to play at deserted lakes.</t>
  </si>
  <si>
    <t>Its hearing is so acute it can hear a pin drop over half a mile away. It lives on quiet mountains.</t>
  </si>
  <si>
    <t>It is very wary and rarely shows itself to people. Its ears can hear a pin drop over half a mile away.</t>
  </si>
  <si>
    <t>Its very sensitive ears let it distinguish distant sounds. As a result, it prefers quiet places.</t>
  </si>
  <si>
    <t>Their ears are sensitive enough to hear a pin drop from over a mile away, so they’re usually found in quiet places.</t>
  </si>
  <si>
    <t>A timid fairy Pokémon that is rarely seen, it will run and hide the moment it senses people.</t>
  </si>
  <si>
    <t>Clefable moves by skipping lightly as if it were flying using its wings. Its bouncy step lets it even walk on water. It is known to take strolls on lakes on quiet, moonlit nights.</t>
  </si>
  <si>
    <t>They don’t like to reveal themselves in front of people. They live quietly in packs deep in the mountains.</t>
  </si>
  <si>
    <t>According to tradition, people who see a pair of Clefable skipping by can look forward to a happy marriage.</t>
  </si>
  <si>
    <t>It can’t help but hear a pin drop from over half a mile away, so it lives deep in the mountains where there aren’t many people or Pokémon.</t>
  </si>
  <si>
    <t>Some scientists believe that it gazes intently at the sky on nights with a full moon because it’s homesick.</t>
  </si>
  <si>
    <t>Legend says that on clear, quiet nights, it listens for the voices of its kin living on the moon. I, too, often think of my homeland, so far away.</t>
  </si>
  <si>
    <t>Evolve Clefairy</t>
  </si>
  <si>
    <t>Evolve Clefairy / Cleffa</t>
  </si>
  <si>
    <t>0037-00</t>
  </si>
  <si>
    <t>Vulpix</t>
  </si>
  <si>
    <t>Fox Pokémon</t>
  </si>
  <si>
    <t>Flash Fire</t>
  </si>
  <si>
    <t>Vulpix → Ninetales (use Fire Stone )</t>
  </si>
  <si>
    <t>0125</t>
  </si>
  <si>
    <t>0127</t>
  </si>
  <si>
    <t>0248</t>
  </si>
  <si>
    <t>0160</t>
  </si>
  <si>
    <t>0253</t>
  </si>
  <si>
    <t>0330</t>
  </si>
  <si>
    <t>At the time of birth, it has just one tail. The tail splits from its tip as it grows older.</t>
  </si>
  <si>
    <t>Both its fur and its tails are beautiful. As it grows, the tails split and form more tails.</t>
  </si>
  <si>
    <t>As it develops, its single white tail gains color and splits into six. It is quite warm and cuddly.</t>
  </si>
  <si>
    <t>If it is attacked by an enemy that is stronger than itself, it feigns injury to fool the enemy and escapes.</t>
  </si>
  <si>
    <t>As its body grows larger, its six warm tails become more beautiful, with a more luxurious coat of fur.</t>
  </si>
  <si>
    <t>At the time of its birth, VULPIX has one white tail. The tail separates into six if this POKéMON receives plenty of love from its TRAINER. The six tails become magnificently curled.</t>
  </si>
  <si>
    <t>Inside VULPIX’s body burns a flame that never goes out. During the daytime, when the temperatures rise, this POKéMON releases flames from its mouth to prevent its body from growing too hot.</t>
  </si>
  <si>
    <t>It can freely control fire, making fiery orbs fly like will-o’-the-wisps. Just before evolution, its six tails grow hot as if on fire.</t>
  </si>
  <si>
    <t>While young, it has six gorgeous tails. When it grows, several new tails are sprouted.</t>
  </si>
  <si>
    <t>When it is born, it has just one snow-white tail. The tail splits from its tip as it grows older.</t>
  </si>
  <si>
    <t>It controls balls of fire. As it grows, its six tails split from their tips to make more tails.</t>
  </si>
  <si>
    <t>As each tail grows, its fur becomes more lustrous. When held, it feels slightly warm.</t>
  </si>
  <si>
    <t>At the time of its birth, Vulpix has one white tail. The tail separates into six if this Pokémon receives plenty of love from its Trainer. The six tails become magnificently curled.</t>
  </si>
  <si>
    <t>Inside Vulpix’s body burns a flame that never goes out. During the daytime, when the temperatures rise, this Pokémon releases flames from its mouth to prevent its body from growing too hot.</t>
  </si>
  <si>
    <t>Its beautiful fur and tails have made it very popular. As it grows, its tails split to form more tails.</t>
  </si>
  <si>
    <t>From its mouth spew flames that seem to resemble the spirits of the deceased. Some people mistakenly think this fire is a ghost.</t>
  </si>
  <si>
    <t>Its beautiful tails have made it very popular. However, if it’s not brushed diligently, it will be a mass of tangles before you know it.</t>
  </si>
  <si>
    <t>It manipulates balls of fire to catch its prey. If you raise one from when it’s young, it will grow close to you like a puppy Pokémon.</t>
  </si>
  <si>
    <t>In its belly burns a fire, which Vulpix spits out in the form of fireballs. When young, this Pokémon has but one white tail. As the Pokémon matures, this single tail splits into six.</t>
  </si>
  <si>
    <t>Route 7 , 8 , Pokémon Mansion</t>
  </si>
  <si>
    <t>Celadon City</t>
  </si>
  <si>
    <t>Route 7 , 8 , 36 , 37</t>
  </si>
  <si>
    <t>Mt. Pyre</t>
  </si>
  <si>
    <t>Route 209 , 214</t>
  </si>
  <si>
    <t>Route 7 , 8 , 36 , 37 , 48</t>
  </si>
  <si>
    <t>Abundant Shrine</t>
  </si>
  <si>
    <t>Mt. Pyre , Mirage Spots</t>
  </si>
  <si>
    <t>Route 5 , 6 , 7 , 8 , Celadon City</t>
  </si>
  <si>
    <t>Route 3 , Rolling Fields , South Lake Miloch , East Lake Axewell , Axew's Eye , Dappled Grove , West Lake Axewell , Giant's Seat , North Lake Miloch , Watchtower Ruins</t>
  </si>
  <si>
    <t>Dusty Bowl , Hammerlocke Hills</t>
  </si>
  <si>
    <t>Spacious Cave , Volcanic Cave , Sandsear Cave , Typhlo Cavern</t>
  </si>
  <si>
    <t>Veilstone Cape</t>
  </si>
  <si>
    <t>0038-00</t>
  </si>
  <si>
    <t>Ninetales</t>
  </si>
  <si>
    <t>19.9 kg (43.9 lbs)</t>
  </si>
  <si>
    <t>1 Sp. Def, 1 Speed</t>
  </si>
  <si>
    <t>177</t>
  </si>
  <si>
    <t>0126</t>
  </si>
  <si>
    <t>0128</t>
  </si>
  <si>
    <t>0249</t>
  </si>
  <si>
    <t>0161</t>
  </si>
  <si>
    <t>0254</t>
  </si>
  <si>
    <t>0331</t>
  </si>
  <si>
    <t>0158</t>
  </si>
  <si>
    <t>Very smart and very vengeful. Grabbing one of its many tails could result in a 1000-year curse.</t>
  </si>
  <si>
    <t>According to an enduring legend, 9 noble saints were united and reincarnated as this POKéMON.</t>
  </si>
  <si>
    <t>Some legends claim that each of its nine tails has its own unique type of special mystical power.</t>
  </si>
  <si>
    <t>Its nine beautiful tails are filled with a wondrous energy that could keep it alive for 1,000 years.</t>
  </si>
  <si>
    <t>It is said to live a thousand years, and each of its tails is loaded with supernatural powers.</t>
  </si>
  <si>
    <t>NINETALES casts a sinister light from its bright red eyes to gain total control over its foe’s mind. This POKéMON is said to live for a thousand years.</t>
  </si>
  <si>
    <t>Legend has it that NINETALES came into being when nine wizards possessing sacred powers merged into one. This POKéMON is highly intelligent - it can understand human speech.</t>
  </si>
  <si>
    <t>It has long been said that each of the nine tails embody an enchanted power. A long-lived NINETALES will have fur that shines like gold.</t>
  </si>
  <si>
    <t>It has nine long tails and fur that gleams gold. It is said to live for 1,000 years.</t>
  </si>
  <si>
    <t>Very smart and very vengeful. Grabbing one of its many tails could result in a 1,000-year curse.</t>
  </si>
  <si>
    <t>Its nine tails are said to be imbued with a mystic power. It can live for a thousand years.</t>
  </si>
  <si>
    <t>Each of its nine tails is imbued with supernatural power, and it can live for a thousand years.</t>
  </si>
  <si>
    <t>Ninetales casts a sinister light from its bright red eyes to gain total control over its foe’s mind. This Pokémon is said to live for a thousand years.</t>
  </si>
  <si>
    <t>Legend has it that Ninetales came into being when nine wizards possessing sacred powers merged into one. This Pokémon is highly intelligent—it can understand human speech.</t>
  </si>
  <si>
    <t>Legend has it that this mystical Pokémon was formed when nine saints coalesced into one.</t>
  </si>
  <si>
    <t>Said to live for a thousand years, this Pokémon uses its supernatural abilities to manipulate fire. It can burn its prey to a crisp as it pleases.</t>
  </si>
  <si>
    <t>It is vindictive and relentless by nature. Those who cross it even once will be cursed for a thousand years, along with their descendants.</t>
  </si>
  <si>
    <t>The flickering flames it spews from its mouth leave its opponents hypnotized. Then, this extremely intelligent Pokémon attacks.</t>
  </si>
  <si>
    <t>According to an enduring legend, nine noble saints were united and reincarnated as this Pokémon.</t>
  </si>
  <si>
    <t>It is said to live 1,000 years, and each of its tails is loaded with supernatural powers.</t>
  </si>
  <si>
    <t>Its nine tails are said to be imbued with a mystic power. The Pokémon is said to live for 1,000 years.</t>
  </si>
  <si>
    <t>The coat of gleaming golden fur is quite magnificent. This species is said to store sacred power in its nine long tails and to live for a millennium.</t>
  </si>
  <si>
    <t>Evolve Vulpix</t>
  </si>
  <si>
    <t>Evolve Vulpix / Alolan Vulpix</t>
  </si>
  <si>
    <t>Route 7 , 8</t>
  </si>
  <si>
    <t>Lake of Outrage</t>
  </si>
  <si>
    <t>Firespit Island</t>
  </si>
  <si>
    <t>0039-00</t>
  </si>
  <si>
    <t>Jigglypuff</t>
  </si>
  <si>
    <t>Balloon Pokémon</t>
  </si>
  <si>
    <t>5.5 kg (12.1 lbs)</t>
  </si>
  <si>
    <t>Competitive</t>
  </si>
  <si>
    <t>170 (22.2% with PokéBall, full HP)</t>
  </si>
  <si>
    <t>95</t>
  </si>
  <si>
    <t>Igglybuff → Jigglypuff (high Friendship ) → Wigglytuff (use Moon Stone )</t>
  </si>
  <si>
    <t>0039</t>
  </si>
  <si>
    <t>0138</t>
  </si>
  <si>
    <t>0282</t>
  </si>
  <si>
    <t>0120</t>
  </si>
  <si>
    <t>0143</t>
  </si>
  <si>
    <t>0135</t>
  </si>
  <si>
    <t>When its huge eyes light up, it sings a mysteriously soothing melody that lulls its enemies to sleep.</t>
  </si>
  <si>
    <t>Uses its alluring eyes to enrapture its foe. It then sings a pleasing melody that lulls the foe to sleep.</t>
  </si>
  <si>
    <t>If it inflates to SING a lullaby, it can perform longer and cause sure drowsiness in its audience.</t>
  </si>
  <si>
    <t>Looking into its cute, round eyes causes it to sing a relaxing melody, inducing its enemies to sleep.</t>
  </si>
  <si>
    <t>It rolls its cute eyes as it sings a soothing lullaby. Its gentle song puts anyone who hears it to sleep.</t>
  </si>
  <si>
    <t>JIGGLYPUFF’s vocal chords can freely adjust the wavelength of its voice. This POKéMON uses this ability to sing at precisely the right wavelength to make its foes most drowsy.</t>
  </si>
  <si>
    <t>When this POKéMON sings, it never pauses to breathe. If it is in a battle against an opponent that does not easily fall asleep, JIGGLYPUFF cannot breathe, endangering its life.</t>
  </si>
  <si>
    <t>Nothing can avoid falling asleep hearing a JIGGLYPUFF’s song. The sound waves of its singing voice match the brain waves of someone in a deep sleep.</t>
  </si>
  <si>
    <t>It captivates foes with its huge, round eyes, then lulls them to sleep by singing a soothing melody.</t>
  </si>
  <si>
    <t>When its huge eyes waver, it sings a mysteriously soothing melody that lulls its enemies to sleep.</t>
  </si>
  <si>
    <t>When it wavers its big, round eyes, it begins singing a lullaby that makes everyone drowsy.</t>
  </si>
  <si>
    <t>If it inflates to sing a lullaby, it can perform longer and cause sure drowsiness in its audience.</t>
  </si>
  <si>
    <t>Looking into its cute, round eyes makes it start singing a song so pleasant listeners can’t help but fall asleep.</t>
  </si>
  <si>
    <t>Jigglypuff’s vocal cords can freely adjust the wavelength of its voice. This Pokémon uses this ability to sing at precisely the right wavelength to make its foes most drowsy.</t>
  </si>
  <si>
    <t>When this Pokémon sings, it never pauses to breathe. If it is in a battle against an opponent that does not easily fall asleep, Jigglypuff cannot breathe, endangering its life.</t>
  </si>
  <si>
    <t>It hugely inflates its stomach and sings a mysterious melody. If you hear this melody, you’ll become sleepy right away.</t>
  </si>
  <si>
    <t>Jigglypuff possess a vocal range that exceeds 12 octaves, but each individual’s singing skill depends on its own effort.</t>
  </si>
  <si>
    <t>Recordings of Jigglypuff’s strange lullabies can be purchased from department stores. These CDs can be found near the bedding area.</t>
  </si>
  <si>
    <t>The songs they sing are totally different depending on the region they live in. Some even sound like they’re shouting!</t>
  </si>
  <si>
    <t>Uses its cute round eyes to enrapture its foe. It then sings a pleasing melody that lulls the foe to sleep.</t>
  </si>
  <si>
    <t>Jigglypuff has top-notch lung capacity, even by comparison to other Pokémon. It won’t stop singing its lullabies until its foes fall asleep.</t>
  </si>
  <si>
    <t>By freely changing the wavelength of its voice, Jigglypuff sings a mysterious melody sure to make any listener sleepy.</t>
  </si>
  <si>
    <t>Route 5 , 6 , 7 , 8</t>
  </si>
  <si>
    <t>Route 3 , 4 , 46</t>
  </si>
  <si>
    <t>Route 5 , 6 , 7 , 8 , 34 , 35</t>
  </si>
  <si>
    <t>Route 115</t>
  </si>
  <si>
    <t>Route 1 , 2 , Dreamyard</t>
  </si>
  <si>
    <t>Route 20 , Pokémon Village</t>
  </si>
  <si>
    <t>Route 4 , 6</t>
  </si>
  <si>
    <t>Challenge Beach , Fields of Honor</t>
  </si>
  <si>
    <t>North Province (Area One) , South Province (Area Two) , West Province (Area Three)</t>
  </si>
  <si>
    <t>0040-00</t>
  </si>
  <si>
    <t>Wigglytuff</t>
  </si>
  <si>
    <t>Frisk</t>
  </si>
  <si>
    <t>50 (6.5% with PokéBall, full HP)</t>
  </si>
  <si>
    <t>218</t>
  </si>
  <si>
    <t>0040</t>
  </si>
  <si>
    <t>0139</t>
  </si>
  <si>
    <t>0283</t>
  </si>
  <si>
    <t>0121</t>
  </si>
  <si>
    <t>0144</t>
  </si>
  <si>
    <t>0136</t>
  </si>
  <si>
    <t>The body is soft and rubbery. When angered, it will suck in air and inflate itself to an enormous size.</t>
  </si>
  <si>
    <t>Its body is full of elasticity. By inhaling deeply, it can continue to inflate itself without limit.</t>
  </si>
  <si>
    <t>Their fur feels so good that if two of them snuggle together, they won’t want to be separated.</t>
  </si>
  <si>
    <t>It has a very fine fur. Take care not to make it angry, or it may inflate steadily and hit with a BODY SLAM.</t>
  </si>
  <si>
    <t>The rich, fluffy fur that covers its body feels so good that anyone who feels it can’t stop touching it.</t>
  </si>
  <si>
    <t>WIGGLYTUFF has large, saucerlike eyes. The surfaces of its eyes are always covered with a thin layer of tears. If any dust gets in this POKéMON’s eyes, it is quickly washed away.</t>
  </si>
  <si>
    <t>WIGGLYTUFF’s body is very flexible. By inhaling deeply, this POKéMON can inflate itself seemingly without end. Once inflated, WIGGLYTUFF bounces along lightly like a balloon.</t>
  </si>
  <si>
    <t>Its fur is the ultimate in luxuriousness. Sleeping alongside a WIGGLYTUFF is simply divine. Its body expands seemingly without end when it inhales.</t>
  </si>
  <si>
    <t>Its fur is extremely fine, dense, and supple. The exquisitely pleasant fur conveys an image of luxury.</t>
  </si>
  <si>
    <t>Its fine fur feels sublime to the touch. It can expand its body by inhaling air.</t>
  </si>
  <si>
    <t>It has a very fine fur. Take care not to make it angry, or it may inflate steadily and hit with a body slam.</t>
  </si>
  <si>
    <t>Its fine fur feels so pleasant, those who accidentally touch it cannot take their hands away.</t>
  </si>
  <si>
    <t>Wigglytuff has large, saucerlike eyes. The surfaces of its eyes are always covered with a thin layer of tears. If any dust gets in this Pokémon’s eyes, it is quickly washed away.</t>
  </si>
  <si>
    <t>Wigglytuff’s body is very flexible. By inhaling deeply, this Pokémon can inflate itself seemingly without end. Once inflated, Wigglytuff bounces along lightly like a balloon.</t>
  </si>
  <si>
    <t>It sheds its fine fur when the seasons change. The fur is gathered and spun into a luxurious yarn.</t>
  </si>
  <si>
    <t>As it inhales, it expands...and expands...and expands. Wigglytuff compete to see which one can inflate itself the most.</t>
  </si>
  <si>
    <t>Thanks to its bouncy body and fine fur, this Pokémon is sought after. Holding one in your arms while you sleep feels great.</t>
  </si>
  <si>
    <t>When it gets angry, it inhales with all its might, and its body gradually inflates. Sometimes they can grow 20 times larger!</t>
  </si>
  <si>
    <t>Its body is very elastic. By inhaling deeply, it can continue to inflate itself without limit.</t>
  </si>
  <si>
    <t>The more air it takes in, the more it inflates. If opponents catch it in a bad mood, it will inflate itself to an enormous size to intimidate them.</t>
  </si>
  <si>
    <t>It’s proud of its fur, which is fine and delicate. In particular, the curl on its forehead has a texture that’s perfectly heavenly.</t>
  </si>
  <si>
    <t>Evolve Jigglypuff / Igglybuff</t>
  </si>
  <si>
    <t>North Province (Area One)</t>
  </si>
  <si>
    <t>0041-00</t>
  </si>
  <si>
    <t>Zubat</t>
  </si>
  <si>
    <t>Bat Pokémon</t>
  </si>
  <si>
    <t>Inner Focus</t>
  </si>
  <si>
    <t>Infiltrator</t>
  </si>
  <si>
    <t>49</t>
  </si>
  <si>
    <t>Zubat → Golbat (Level 22) → Crobat (high Friendship )</t>
  </si>
  <si>
    <t>0063</t>
  </si>
  <si>
    <t>0145</t>
  </si>
  <si>
    <t>Forms colonies in perpetually dark places. Uses ultrasonic waves to identify and approach targets.</t>
  </si>
  <si>
    <t>Emits ultrasonic cries while it flies. They act as a sonar used to check for objects in its way.</t>
  </si>
  <si>
    <t>While flying, it constantly emits ultrasonic waves from its mouth to check its surroundings.</t>
  </si>
  <si>
    <t>Capable of flying safely in dark places, it emits ultrasonic cries to check for any obstacles.</t>
  </si>
  <si>
    <t>During the day, it gathers with others and hangs from the ceilings of old buildings and caves.</t>
  </si>
  <si>
    <t>ZUBAT remains quietly unmoving in a dark spot during the bright daylight hours. It does so because prolonged exposure to the sun causes its body to become slightly burned.</t>
  </si>
  <si>
    <t>ZUBAT avoids sunlight because exposure causes it to become unhealthy. During the daytime, it stays in caves or under the eaves of old houses, sleeping while hanging upside down.</t>
  </si>
  <si>
    <t>While living in pitch-black caverns, their eyes gradually grew shut and deprived them of vision. They use ultrasonic waves to detect obstacles.</t>
  </si>
  <si>
    <t>It has no eyes. Instead, it relies on its ultrasonic cries for echo location to flit about in darkness.</t>
  </si>
  <si>
    <t>It forms colonies in perpetually dark places and uses ultrasonic waves to identify and approach targets.</t>
  </si>
  <si>
    <t>Even though it has no eyes, it can sense obstacles using ultrasonic waves it emits from its mouth.</t>
  </si>
  <si>
    <t>Disliking sunlight, it sleeps deep in forests and caves until sundown.</t>
  </si>
  <si>
    <t>It checks its surroundings and location using reflections of the ultrasonic waves from its mouth.</t>
  </si>
  <si>
    <t>It does not need eyes, because it emits ultrasonic waves to check its surroundings while it flies.</t>
  </si>
  <si>
    <t>It has no eyes. Instead, it relies on its ultrasonic cries for echolocation to flit about in darkness.</t>
  </si>
  <si>
    <t>Zubat remains quietly unmoving in a dark spot during the bright daylight hours. It does so because prolonged exposure to the sun causes its body to become slightly burned.</t>
  </si>
  <si>
    <t>Zubat avoids sunlight because exposure causes it to become unhealthy. During the daytime, it stays in caves or under the eaves of old houses, sleeping while hanging upside down.</t>
  </si>
  <si>
    <t>It sleeps in caves during the day. It has no eyes, so to check its surroundings while flying, it emits ultrasonic waves.</t>
  </si>
  <si>
    <t>When exposed to sunlight, they suffer burns. The frequency of their ultrasonic waves can differ slightly from colony to colony.</t>
  </si>
  <si>
    <t>It has no eyeballs, so it can’t see. It checks its surroundings via the ultrasonic waves it emits from its mouth.</t>
  </si>
  <si>
    <t>Their skin is so thin that they’ll be burned if sunlight hits them. When it gets cold out, they gather together to warm one another’s bodies.</t>
  </si>
  <si>
    <t>It emits ultrasonic waves from its mouth to check its surroundings. Even in tight caves, Zubat flies around with skill.</t>
  </si>
  <si>
    <t>Zubat live in caves, down where the sun’s light won’t reach. In the morning, they gather together to keep each other warm as they sleep.</t>
  </si>
  <si>
    <t>Makes its home in gloomy caves. Atrophied eyes have left this Pokémon blind, so it scans its surroundings via sound waves that it emits from its mouth as it flies.</t>
  </si>
  <si>
    <t>Mt. Moon , Rock Tunnel , Seafoam Islands , Victory Road</t>
  </si>
  <si>
    <t>Route 3 , 4 , 32 , 33 , 42 , Burned Tower , Dark Cave , Ice Path , Ilex Forest , Mt. Moon , Mt. Mortar , Rock Tunnel , Slowpoke Well , Tohjo Falls , Union Cave , Whirl Islands</t>
  </si>
  <si>
    <t>Route 3 , 4 , 9 , 10 , 30 , 31 , 32 , 33 , 42 , Burned Tower , Dark Cave , Ice Path , Mt. Moon , Mt. Mortar , Rock Tunnel , Slowpoke Well , Tohjo Falls , Union Cave , Whirl Islands</t>
  </si>
  <si>
    <t>Cave of Origin , Granite Cave , Meteor Falls , Seafloor Cavern , Shoal Cave , Victory Road</t>
  </si>
  <si>
    <t>Altering Cave , Cave of Origin , Granite Cave , Meteor Falls , Seafloor Cavern , Shoal Cave , Victory Road</t>
  </si>
  <si>
    <t>Icefall Cave , Lost Cave , Mt. Moon , Rock Tunnel , Seafoam Islands , Victory Road</t>
  </si>
  <si>
    <t>Route 203 , 204 , 206 , 207 , 208 , 209 , 211 , 216 , 217 , Acuity Lakefront , Iron Island , Lost Tower , Mt. Coronet , Oreburgh Gate , Oreburgh Mine , Ravaged Path , Wayward Cave</t>
  </si>
  <si>
    <t>Route 203 , 204 , 206 , 207 , 208 , 209 , 211 , 214 , 216 , Iron Island , Lost Tower , Mt. Coronet , Oreburgh Gate , Oreburgh Mine , Ravaged Path , Wayward Cave</t>
  </si>
  <si>
    <t>Route 3 , 4 , 32 , 33 , 42 , Burned Tower , Cliff Cave , Dark Cave , Ice Path , Ilex Forest , Mt. Moon , Mt. Mortar , Rock Tunnel , Seafoam Islands , Slowpoke Well , Tohjo Falls , Union Cave , Whirl Islands</t>
  </si>
  <si>
    <t>Breed Golbat / Crobat</t>
  </si>
  <si>
    <t>Castelia Sewers</t>
  </si>
  <si>
    <t>Connecting Cave</t>
  </si>
  <si>
    <t>Cave of Origin , Granite Cave , Meteor Falls , Scorched Slab , Seafloor Cavern , Sealed Chamber , Shoal Cave , Victory Road</t>
  </si>
  <si>
    <t>Ten Carat Hill , Hau'oli Cemetery , Seaward Cave , Verdant Cavern , Memorial Hill , Diglett's Tunnel , Lush Jungle , Poké Pelago</t>
  </si>
  <si>
    <t>Ten Carat Hill , Hau'oli Cemetery , Seaward Cave , Verdant Cavern , Memorial Hill , Diglett's Tunnel , Sandy Cave , Poké Pelago</t>
  </si>
  <si>
    <t>Cerulean Cave , Diglett's Cave , Mt. Moon , Pokémon Tower , Rock Tunnel , Seafoam Islands , Victory Road</t>
  </si>
  <si>
    <t>Tunnel to the Top , Roaring-Sea Caves , Lakeside Cave</t>
  </si>
  <si>
    <t>Route 203 , 204 , 206 , 207 , 208 , 209 , 211 , 216 , 217 , Acuity Lakefront , Iron Island , Lost Tower , Mt. Coronet , Oreburgh Gate , Oreburgh Mine , Ravaged Path , Wayward Cave , Spacious Cave , Grassland Cave , Swampy Cave , Sunlit Cavern , Bogsunk Cavern</t>
  </si>
  <si>
    <t>Deertrack Path , Oreburrow Tunnel , Nature’s Pantry , The Heartwood , Bolderoll Slope , Cloudpool Ridge , Diamond Heath</t>
  </si>
  <si>
    <t>0042-00</t>
  </si>
  <si>
    <t>Golbat</t>
  </si>
  <si>
    <t>55.0 kg (121.3 lbs)</t>
  </si>
  <si>
    <t>159</t>
  </si>
  <si>
    <t>0064</t>
  </si>
  <si>
    <t>0146</t>
  </si>
  <si>
    <t>Once it strikes, it will not stop draining energy from the victim even if it gets too heavy to fly.</t>
  </si>
  <si>
    <t>It attacks in a stealthy manner, without warning. Its sharp fangs are used to bite and suck blood.</t>
  </si>
  <si>
    <t>However hard its victim’s hide may be, it punctures with sharp fangs and gorges itself with blood.</t>
  </si>
  <si>
    <t>It can drink more than 10 ounces of blood at once. If it has too much, it gets heavy and flies clumsily.</t>
  </si>
  <si>
    <t>When it plunges its fangs into its prey, it instantly draws and gulps down more than ten ounces of blood.</t>
  </si>
  <si>
    <t>GOLBAT loves to drink the blood of living things. It is particularly active in the pitch black of night. This POKéMON flits around in the night skies, seeking fresh blood.</t>
  </si>
  <si>
    <t>GOLBAT bites down on prey with its four fangs and drinks the victim’s blood. It becomes active on inky dark moonless nights, flying around to attack people and POKéMON.</t>
  </si>
  <si>
    <t>Its fangs easily puncture even thick animal hide. It loves to feast on the blood of people and POKéMON. It flits about in darkness and strikes from behind.</t>
  </si>
  <si>
    <t>It clamps down on its prey with needle-sharp fangs and drains over 10 ounces of blood in one gulp.</t>
  </si>
  <si>
    <t>Once it bites, it will not stop draining energy from the victim even if it gets too heavy to fly.</t>
  </si>
  <si>
    <t>It loves the blood of humans and Pokémon. It flies around at night in search of neck veins.</t>
  </si>
  <si>
    <t>Once it starts sucking blood, it does not stop until it is full. It flies at night in search of prey.</t>
  </si>
  <si>
    <t>Its sharp fangs puncture the toughest of hides and have small holes for greedily sucking blood.</t>
  </si>
  <si>
    <t>Flitting around in the dead of night, it sinks its fangs into its prey and drains a nearly fatal amount of blood.</t>
  </si>
  <si>
    <t>Golbat loves to drink the blood of living things. It is particularly active in the pitch black of night. This Pokémon flits around in the night skies, seeking fresh blood.</t>
  </si>
  <si>
    <t>Golbat bites down on prey with its four fangs and drinks the victim’s blood. It becomes active on inky dark moonless nights, flying around to attack people and Pokémon.</t>
  </si>
  <si>
    <t>Its thick fangs are hollow like straws, making them unexpectedly fragile. These fangs are specialized for sucking blood.</t>
  </si>
  <si>
    <t>Sometimes they drink so much blood, they can’t fly anymore. Then they fall to the ground and become food for other Pokémon.</t>
  </si>
  <si>
    <t>Every once in a while, you’ll see a Golbat that’s missing some fangs. This happens when hunger drives it to try biting a Steel-type Pokémon.</t>
  </si>
  <si>
    <t>They can suck down over 10 ounces of blood in one go. They have been known to drink so much blood that they can no longer fly.</t>
  </si>
  <si>
    <t>It attacks in a stealthy manner, without warning. Its sharp fangs are used to bite and to suck blood.</t>
  </si>
  <si>
    <t>It loves to drink other creatures’ blood. It’s said that if it finds others of its kind going hungry, it sometimes shares the blood it’s gathered.</t>
  </si>
  <si>
    <t>Its feet are tiny, but this Pokémon walks skillfully. It sneaks up on sleeping prey before sinking in its fangs and slurping up blood.</t>
  </si>
  <si>
    <t>It sinks its sharp fangs into other creatures and slurps up their blood. A closer look at the fangs reveals that they are hollow and akin to straws.</t>
  </si>
  <si>
    <t>Cerulean Cave , Seafoam Islands , Victory Road</t>
  </si>
  <si>
    <t>Dark Cave , Ice Path , Mt. Mortar , Mt. Silver , Slowpoke Well , Tohjo Falls , Union Cave , Whirl Islands , Victory Road</t>
  </si>
  <si>
    <t>Route 28 , 42 , Dark Cave , Ice Path , Mt. Mortar , Mt. Silver , Rock Tunnel , Slowpoke Well , Tohjo Falls , Union Cave , Whirl Islands , Victory Road</t>
  </si>
  <si>
    <t>Cave of Origin , Meteor Falls , Seafloor Cavern , Shoal Cave , Sky Pillar , Victory Road</t>
  </si>
  <si>
    <t>Cerulean Cave , Icefall Cave , Lost Cave , Seafoam Islands , Victory Road</t>
  </si>
  <si>
    <t>Route 227 , Iron Island , Lost Tower , Mt. Coronet , Oreburgh Gate , Ravaged Path , Snowpoint Temple , Stark Mountain , Turnback Cave , Victory Road</t>
  </si>
  <si>
    <t>Route 227 , Iron Island , Mt. Coronet , Oreburgh Gate , Ravaged Path , Sendoff Spring , Snowpoint Temple , Stark Mountain , Turnback Cave , Victory Road</t>
  </si>
  <si>
    <t>Cerulean Cave , Cliff Cave , Dark Cave , Ice Path , Mt. Mortar , Mt. Silver , Seafoam Islands , Slowpoke Well , Tohjo Falls , Union Cave , Whirl Islands , Victory Road</t>
  </si>
  <si>
    <t>Route 13 , Giant Chasm</t>
  </si>
  <si>
    <t>Dreamyard , Celestial Tower , Strange House</t>
  </si>
  <si>
    <t>Evolve Zubat</t>
  </si>
  <si>
    <t>Cave of Origin , Meteor Falls , Scorched Slab , Seafloor Cavern , Sealed Chamber , Shoal Cave , Sky Pillar , Victory Road</t>
  </si>
  <si>
    <t>Mount Lanakila , Thrifty Megamart , Vast Poni Canyon , Resolution Cave</t>
  </si>
  <si>
    <t>Memorial Hill , Diglett's Tunnel , Lush Jungle , Mount Lanakila , Thrifty Megamart , Vast Poni Canyon , Resolution Cave</t>
  </si>
  <si>
    <t>Cerulean Cave , Pokémon Tower , Rock Tunnel , Seafoam Islands , Victory Road</t>
  </si>
  <si>
    <t>Route 227 , Iron Island , Lost Tower , Mt. Coronet , Oreburgh Gate , Ravaged Path , Snowpoint Temple , Stark Mountain , Turnback Cave , Victory Road , Spacious Cave , Grassland Cave , Swampy Cave , Sunlit Cavern , Bogsunk Cavern</t>
  </si>
  <si>
    <t>Oreburrow Tunnel , Bolderoll Slope , Cloudpool Ridge , Diamond Heath , Heavenward Lookout , Snowpoint Temple , Wayward Cave</t>
  </si>
  <si>
    <t>0043-00</t>
  </si>
  <si>
    <t>Oddish</t>
  </si>
  <si>
    <t>Weed Pokémon</t>
  </si>
  <si>
    <t>5.4 kg (11.9 lbs)</t>
  </si>
  <si>
    <t>G</t>
  </si>
  <si>
    <t>r</t>
  </si>
  <si>
    <t>Oddish → Gloom (Level 21) → Vileplume (use Leaf Stone )</t>
  </si>
  <si>
    <t>0043</t>
  </si>
  <si>
    <t>0091</t>
  </si>
  <si>
    <t>0055</t>
  </si>
  <si>
    <t>During the day, it keeps its face buried in the ground. At night, it wanders around sowing its seeds.</t>
  </si>
  <si>
    <t>It may be mistaken for a clump of weeds. If you try to yank it out of the ground, it shrieks horribly.</t>
  </si>
  <si>
    <t>Awakened by moonlight, it roams actively at night. In the day, it stays quietly underground.</t>
  </si>
  <si>
    <t>If exposed to moonlight, it starts to move. It roams far and wide at night to scatter its seeds.</t>
  </si>
  <si>
    <t>During the day, it stays in the cold underground to avoid the sun. It grows by bathing in moonlight.</t>
  </si>
  <si>
    <t>During the daytime, ODDISH buries itself in soil to absorb nutrients from the ground using its entire body. The more fertile the soil, the glossier its leaves become.</t>
  </si>
  <si>
    <t>ODDISH searches for fertile, nutrient-rich soil, then plants itself. During the daytime, while it is planted, this POKéMON’s feet are thought to change shape and become similar to the roots of trees.</t>
  </si>
  <si>
    <t>This POKéMON grows by absorbing moonlight. During the daytime, it buries itself in the ground, leaving only its leaves exposed to avoid detection by its enemies.</t>
  </si>
  <si>
    <t>Its scientific name is “Oddium Wanderus.” At night, it is said to walk nearly 1,000 feet on its two roots.</t>
  </si>
  <si>
    <t>It often plants its root feet in the ground during the day and sows seeds as it walks about at night.</t>
  </si>
  <si>
    <t>During the daytime, Oddish buries itself in soil to absorb nutrients from the ground using its entire body. The more fertile the soil, the glossier its leaves become.</t>
  </si>
  <si>
    <t>Oddish searches for fertile, nutrient-rich soil, then plants itself. During the daytime, while it is planted, this Pokémon’s feet are thought to change shape and become similar to the roots of trees.</t>
  </si>
  <si>
    <t>Route 5 , 6 , 7 , 12 , 13 , 14 , 15 , 24 , 25</t>
  </si>
  <si>
    <t>Route 12 , 13 , 14 , 15 , 24 , 25</t>
  </si>
  <si>
    <t>Route 5 , 6 , 24 , 25 , Ilex Forest</t>
  </si>
  <si>
    <t>Route 24 , 25 , Ilex Forest</t>
  </si>
  <si>
    <t>Route 110 , 117 , 119 , 120 , 121 , 123 , Safari Zone</t>
  </si>
  <si>
    <t>Route 5 , 6 , 7 , 12 , 13 , 14 , 15 , 24 , 25 , Berry Forest , Bond Bridge , Cape Brink , Water Path</t>
  </si>
  <si>
    <t>Route 229 , 230</t>
  </si>
  <si>
    <t>Route 224 , 230</t>
  </si>
  <si>
    <t>Route 6</t>
  </si>
  <si>
    <t>Route 110 , 117 , 119 , 120 , Safari Zone</t>
  </si>
  <si>
    <t>Route 1 , 2 , 12 , 13 , 14 , 15 , 21 , 24 , 25 , Viridian Forest</t>
  </si>
  <si>
    <t>Rolling Fields , East Lake Axewell , Dappled Grove , Watchtower Ruins</t>
  </si>
  <si>
    <t>Route 229 , 230 , Spacious Cave , Grassland Cave , Swampy Cave , Riverbank Cave , Still-Water Cavern , Sunlit Cavern , Bogsunk Cavern</t>
  </si>
  <si>
    <t>0044-00</t>
  </si>
  <si>
    <t>Gloom</t>
  </si>
  <si>
    <t>8.6 kg (19.0 lbs)</t>
  </si>
  <si>
    <t>Stench</t>
  </si>
  <si>
    <t>2 Sp. Atk</t>
  </si>
  <si>
    <t>138</t>
  </si>
  <si>
    <t>0092</t>
  </si>
  <si>
    <t>The fluid that oozes from its mouth isn’t drool. It is a nectar that is used to attract prey.</t>
  </si>
  <si>
    <t>Smells incredibly foul! However, around 1 out of 1,000 people enjoy sniffing its nose-bending stink.</t>
  </si>
  <si>
    <t>What appears to be drool is actually sweet honey. It is very sticky and clings stubbornly if touched.</t>
  </si>
  <si>
    <t>It secretes a sticky, drool-like honey. Although sweet, it smells too repulsive to get very close.</t>
  </si>
  <si>
    <t>The smell from its drool-like syrup and the pollen on its petals is so bad, it may make opponents faint.</t>
  </si>
  <si>
    <t>GLOOM releases a foul fragrance from the pistil of its flower. When faced with danger, the stench worsens. If this POKéMON is feeling calm and secure, it does not release its usual stinky aroma.</t>
  </si>
  <si>
    <t>From its mouth GLOOM drips honey that smells absolutely horrible. Apparently, it loves the horrid stench. It sniffs the noxious fumes and then drools even more of its honey.</t>
  </si>
  <si>
    <t>A horribly noxious honey drools from its mouth. One whiff of the honey can result in memory loss. Some fans are said to enjoy this overwhelming stink, however.</t>
  </si>
  <si>
    <t>Its pistils exude an incredibly foul odor. The horrid stench can cause fainting at a distance of 1.25 miles.</t>
  </si>
  <si>
    <t>The honey it drools from its mouth smells so atrocious, it can curl noses more than a mile away.</t>
  </si>
  <si>
    <t>Smells incredibly foul! However, around one out of a thousand people enjoy sniffing its nose-bending stink.</t>
  </si>
  <si>
    <t>Gloom releases a foul fragrance from the pistil of its flower. When faced with danger, the stench worsens. If this Pokémon is feeling calm and secure, it does not release its usual stinky aroma.</t>
  </si>
  <si>
    <t>From its mouth Gloom drips honey that smells absolutely horrible. Apparently, it loves the horrid stench. It sniffs the noxious fumes and then drools even more of its honey.</t>
  </si>
  <si>
    <t>The nectar it drools from its mouth smells so atrocious that it can make noses curl from more than a mile away.</t>
  </si>
  <si>
    <t>Route 12 , 13 , 14 , 15</t>
  </si>
  <si>
    <t>Route 12 , 13 , 14 , 15 , Cerulean Cave</t>
  </si>
  <si>
    <t>Route 5</t>
  </si>
  <si>
    <t>Route 121 , 123 , Safari Zone</t>
  </si>
  <si>
    <t>Route 12 , 13 , 14 , 15 , Berry Forest , Bond Bridge , Cape Brink , Water Path</t>
  </si>
  <si>
    <t>Route 224 , 229 , 230</t>
  </si>
  <si>
    <t>Route 5 , 47 , 48</t>
  </si>
  <si>
    <t>Evolve Oddish</t>
  </si>
  <si>
    <t>Route 119 , 120 , 121 , 123 , Safari Zone</t>
  </si>
  <si>
    <t>Route 12 , 13 , 14 , 15 , 21</t>
  </si>
  <si>
    <t>Axew's Eye , Giant's Cap , Giant's Mirror , North Lake Miloch</t>
  </si>
  <si>
    <t>Route 224 , 229 , 230 , Spacious Cave , Grassland Cave , Swampy Cave , Riverbank Cave , Still-Water Cavern , Sunlit Cavern , Bogsunk Cavern</t>
  </si>
  <si>
    <t>0045-00</t>
  </si>
  <si>
    <t>Vileplume</t>
  </si>
  <si>
    <t>Flower Pokémon</t>
  </si>
  <si>
    <t>18.6 kg (41.0 lbs)</t>
  </si>
  <si>
    <t>Effect Spore</t>
  </si>
  <si>
    <t>221</t>
  </si>
  <si>
    <t>0093</t>
  </si>
  <si>
    <t>The larger its petals, the more toxic pollen it contains. Its big head is heavy and hard to hold up.</t>
  </si>
  <si>
    <t>Flaps its broad flower petals to scatter its poisonous pollen. The flapping sound is very loud.</t>
  </si>
  <si>
    <t>It has the world’s largest petals. With every step, the petals shake out heavy clouds of toxic pollen.</t>
  </si>
  <si>
    <t>The bud bursts into bloom with a bang. It then starts scattering allergenic, poisonous pollen.</t>
  </si>
  <si>
    <t>By shaking its big petals, it scatters toxic pollen into the air, turning the air yellow.</t>
  </si>
  <si>
    <t>VILEPLUME’s toxic pollen triggers atrocious allergy attacks. That’s why it is advisable never to approach any attractive flowers in a jungle, however pretty they may be.</t>
  </si>
  <si>
    <t>VILEPLUME has the world’s largest petals. They are used to attract prey that are then doused with toxic spores. Once the prey are immobilized, this POKéMON catches and devours them.</t>
  </si>
  <si>
    <t>In seasons when it produces more pollen, the air around a VILEPLUME turns yellow with the powder as it walks. The pollen is highly toxic and causes paralysis.</t>
  </si>
  <si>
    <t>Its petals are the largest in the world. It fiendishly scatters allergy-causing pollen from its petals.</t>
  </si>
  <si>
    <t>Its petals are the largest in the world. As it walks, it scatters extremely allergenic pollen.</t>
  </si>
  <si>
    <t>Vileplume’s toxic pollen triggers atrocious allergy attacks. That’s why it is advisable never to approach any attractive flowers in a jungle, however pretty they may be.</t>
  </si>
  <si>
    <t>Vileplume has the world’s largest petals. They are used to attract prey that are then doused with toxic spores. Once the prey are immobilized, this Pokémon catches and devours them.</t>
  </si>
  <si>
    <t>Evolve Oddish / Gloom</t>
  </si>
  <si>
    <t>Route 21</t>
  </si>
  <si>
    <t>0046-00</t>
  </si>
  <si>
    <t>Paras</t>
  </si>
  <si>
    <t>Mushroom Pokémon</t>
  </si>
  <si>
    <t>Dry Skin</t>
  </si>
  <si>
    <t>Damp</t>
  </si>
  <si>
    <t>57</t>
  </si>
  <si>
    <t>Paras → Parasect (Level 24)</t>
  </si>
  <si>
    <t>0046</t>
  </si>
  <si>
    <t>0147</t>
  </si>
  <si>
    <t>0180</t>
  </si>
  <si>
    <t>Burrows to suck tree roots. The mushrooms on its back grow by drawing nutrients from the bug host.</t>
  </si>
  <si>
    <t>Burrows under the ground to gnaw on tree roots. The mushrooms on its back absorb most of the nutrition.</t>
  </si>
  <si>
    <t>It is doused with mushroom spores when it is born. As its body grows, mushrooms sprout from its back.</t>
  </si>
  <si>
    <t>As its body grows large, oriental mushrooms named tochukaso start sprouting out of its back.</t>
  </si>
  <si>
    <t>The tochukaso growing on this POKéMON’s back orders it to extract juice from tree trunks.</t>
  </si>
  <si>
    <t>PARAS has parasitic mushrooms growing on its back called tochukaso. They grow large by drawing nutrients from the BUG POKéMON host. They are highly valued as a medicine for extending life.</t>
  </si>
  <si>
    <t>PARAS has parasitic mushrooms growing on its back called tochukaso. They grow large by drawing nutrients from this BUG POKéMON host. They are highly valued as a medicine for extending life.</t>
  </si>
  <si>
    <t>A PARAS has parasitic tochukaso mushrooms growing on its back. They grow by drawing nutrients from the host. They are valued as a medicine for long life.</t>
  </si>
  <si>
    <t>Growing out of the bug’s back are mushrooms called tochukaso. The mushrooms grow with the bug host.</t>
  </si>
  <si>
    <t>Mushrooms named tochukaso grow on its back. They grow along with the host PARAS.</t>
  </si>
  <si>
    <t>As its body grows, large mushrooms named tochukaso start sprouting out of its back.</t>
  </si>
  <si>
    <t>Mushrooms named tochukaso grow on its back. They grow along with the host Paras.</t>
  </si>
  <si>
    <t>Paras has parasitic mushrooms growing on its back called tochukaso. They grow large by drawing nutrients from this Bug Pokémon host. They are highly valued as a medicine for extending life.</t>
  </si>
  <si>
    <t>No matter how much it eats, the mushrooms growing on its back steal away most of the nutrients it consumes.</t>
  </si>
  <si>
    <t>Mushrooms called tochukaso sprout from its back. They can be dried and powdered to make a medicine used to extend life.</t>
  </si>
  <si>
    <t>Whether it’s due to a lack of moisture or a lack of nutrients, in Alola the mushrooms on Paras don’t grow up quite right.</t>
  </si>
  <si>
    <t>The mushrooms, known as tochukaso, are controlling the bug. Even if the bug bugs the mushrooms, they tell it to bug off.</t>
  </si>
  <si>
    <t>Sometimes seen at the foot of trees in humid forests. The mushrooms on its back—called tochukaso—are not present on infant specimens and instead emerge as Paras matures.</t>
  </si>
  <si>
    <t>Mt. Moon , Safari Zone</t>
  </si>
  <si>
    <t>Ilex Forest , Mt. Moon , National Park</t>
  </si>
  <si>
    <t>Petalburg Woods</t>
  </si>
  <si>
    <t>Route 11 , Brooklet Hill , Lush Jungle</t>
  </si>
  <si>
    <t>Brooklet Hill , Lush Jungle</t>
  </si>
  <si>
    <t>Grassland Cave , Swampy Cave , Sunlit Cavern , Bogsunk Cavern</t>
  </si>
  <si>
    <t>Nature’s Pantry , Cloudpool Ridge , Cottonsedge Prairie , Diamond Heath , Golden Lowlands , Heavenward Lookout , Wayward Wood , Windbreak Stand</t>
  </si>
  <si>
    <t>0047-00</t>
  </si>
  <si>
    <t>Parasect</t>
  </si>
  <si>
    <t>2 Attack, 1 Defense</t>
  </si>
  <si>
    <t>0047</t>
  </si>
  <si>
    <t>0181</t>
  </si>
  <si>
    <t>A host-parasite pair in which the parasite mushroom has taken over the host bug. Prefers damp places.</t>
  </si>
  <si>
    <t>The bug host is drained of energy by the mushrooms on its back. They appear to do all the thinking.</t>
  </si>
  <si>
    <t>It stays mostly in dark, damp places, the preference not of the bug, but of the big mushrooms on its back.</t>
  </si>
  <si>
    <t>The larger the mushroom on its back grows, the stronger the mushroom spores it scatters.</t>
  </si>
  <si>
    <t>When nothing’s left to extract from the bug, the mushrooms on its back leave spores on the bug’s egg.</t>
  </si>
  <si>
    <t>PARASECT is known to infest large trees en masse and drain nutrients from the lower trunk and roots. When an infested tree dies, they move onto another tree all at once.</t>
  </si>
  <si>
    <t>PARASECT are known to infest the roots of large trees en masse and drain nutrients. When an infested tree dies, they move onto another tree all at once.</t>
  </si>
  <si>
    <t>It scatters toxic spores from the mushroom cap. In China, the spores are used as herbal medicine.</t>
  </si>
  <si>
    <t>A mushroom grown larger than the host’s body controls PARASECT. It scatters poisonous spores.</t>
  </si>
  <si>
    <t>It is controlled by a mushroom grown larger than the bug body. It is said to prefer damp places.</t>
  </si>
  <si>
    <t>It stays mostly in dark, damp places, the preference not of the bug, but of the big mushroom on its back.</t>
  </si>
  <si>
    <t>A mushroom grown larger than the host’s body controls Parasect. It scatters poisonous spores.</t>
  </si>
  <si>
    <t>Parasect is known to infest large trees en masse and drain nutrients from the lower trunk and roots. When an infested tree dies, they move onto another tree all at once.</t>
  </si>
  <si>
    <t>The large mushroom on its back controls it. It often fights over territory with Shiinotic.</t>
  </si>
  <si>
    <t>It scatters toxic spores from its mushroom cap. Once harvested, these spores can be steeped and boiled down to prepare herbal medicines.</t>
  </si>
  <si>
    <t>The bug is mostly dead, with the mushroom on its back having become the main body. If the mushroom comes off, the bug stops moving.</t>
  </si>
  <si>
    <t>Its poisonous spores are also used in traditional medicine. Apparently, spores produced in Alola are not of very good quality.</t>
  </si>
  <si>
    <t>The bug host is drained of energy by the mushrooms on its back. The mushroom appears to do all the thinking.</t>
  </si>
  <si>
    <t>Parasect is controlled by a mushroom that has grown larger than its host’s body. The Pokémon scatters poisonous spores.</t>
  </si>
  <si>
    <t>It is controlled by the mushroom, which has grown larger than the bug body. It is said to prefer damp places.</t>
  </si>
  <si>
    <t>Mushroom-lacking specimens of this Pokémon lie unmoving in the forest, lending credence to the hypothesis that the large mushroom is in control of Parasect’s actions.</t>
  </si>
  <si>
    <t>Cerulean Cave , Safari Zone</t>
  </si>
  <si>
    <t>Route 18 , Cerulean Cave , Safari Zone</t>
  </si>
  <si>
    <t>Evolve Paras</t>
  </si>
  <si>
    <t>Mt. Silver</t>
  </si>
  <si>
    <t>0048-00</t>
  </si>
  <si>
    <t>Venonat</t>
  </si>
  <si>
    <t>Insect Pokémon</t>
  </si>
  <si>
    <t>1 Sp. Def</t>
  </si>
  <si>
    <t>61</t>
  </si>
  <si>
    <t>B</t>
  </si>
  <si>
    <t>u</t>
  </si>
  <si>
    <t>Venonat → Venomoth (Level 31)</t>
  </si>
  <si>
    <t>Lives in the shadows of tall trees where it eats insects. It is attracted by light at night.</t>
  </si>
  <si>
    <t>Its large eyes act as radars. In a bright place, you can see that they are clusters of many tiny eyes.</t>
  </si>
  <si>
    <t>Its eyes also function as radar units. It catches and eats small bugs that hide in darkness.</t>
  </si>
  <si>
    <t>Poison oozes from all over its body. It catches and eats small bugs at night that are attracted by light.</t>
  </si>
  <si>
    <t>The small bugs it eats appear only at night, so it sleeps in a hole in a tree until night falls.</t>
  </si>
  <si>
    <t>VENONAT is said to have evolved with a coat of thin, stiff hair that covers its entire body for protection. It possesses large eyes that never fail to spot even miniscule prey.</t>
  </si>
  <si>
    <t>Its coat of thin, stiff hair that covers its entire body is said to have evolved for protection. Its large eyes never fail to spot even miniscule prey.</t>
  </si>
  <si>
    <t>Its eyes act as radar, enabling it to be active in darkness. The eyes can also shoot powerful beams.</t>
  </si>
  <si>
    <t>Lives in the shadows of tall trees where it eats bugs. It is attracted by light at night.</t>
  </si>
  <si>
    <t>Its big eyes are actually clusters of tiny eyes. At night, its kind is drawn by light.</t>
  </si>
  <si>
    <t>Venonat is said to have evolved with a coat of thin, stiff hair that covers its entire body for protection. It possesses large eyes that never fail to spot even minuscule prey.</t>
  </si>
  <si>
    <t>Its large eyes act as a radar. In a bright place, you can see that they are clusters of many tiny eyes.</t>
  </si>
  <si>
    <t>Poison oozes from all over its body. It catches small bug Pokémon at night that are attracted by light.</t>
  </si>
  <si>
    <t>Route 12 , 13 , 14 , 15 , Safari Zone</t>
  </si>
  <si>
    <t>Route 14 , 15 , 24 , 25</t>
  </si>
  <si>
    <t>Route 24 , 25 , 43 , National Park</t>
  </si>
  <si>
    <t>Route 9 , 10 , 13 , 14 , 15 , 24 , 25 , 43 , Ilex Forest , Lake of Rage , National Park</t>
  </si>
  <si>
    <t>Route 12 , 13 , 14 , 15 , Berry Forest , Bond Bridge , Safari Zone</t>
  </si>
  <si>
    <t>Route 24 , 25 , 43 , Lake of Rage , National Park</t>
  </si>
  <si>
    <t>Breed Venomoth</t>
  </si>
  <si>
    <t>Route 229 , Spacious Cave , Grassland Cave , Swampy Cave , Riverbank Cave , Still-Water Cavern , Sunlit Cavern , Bogsunk Cavern</t>
  </si>
  <si>
    <t>Tagtree Thicket , North Province (Area One) , North Province (Area Two) , East Province (Area One) , East Province (Area Two)</t>
  </si>
  <si>
    <t>0049-00</t>
  </si>
  <si>
    <t>Venomoth</t>
  </si>
  <si>
    <t>Poison Moth Pokémon</t>
  </si>
  <si>
    <t>12.5 kg (27.6 lbs)</t>
  </si>
  <si>
    <t>Wonder Skin</t>
  </si>
  <si>
    <t>0257</t>
  </si>
  <si>
    <t>The dust-like scales covering its wings are color coded to indicate the kinds of poison it has.</t>
  </si>
  <si>
    <t>The powdery scales on its wings are hard to remove. They also contain poison that leaks out on contact.</t>
  </si>
  <si>
    <t>When it attacks, it flaps its large wings violently to scatter its poisonous powder all around.</t>
  </si>
  <si>
    <t>The powder on its wings is poisonous if it is dark in color. If it is light, it causes paralysis.</t>
  </si>
  <si>
    <t>The scales it scatters will paralyze anyone who touches them, making that person unable to stand.</t>
  </si>
  <si>
    <t>VENOMOTH is nocturnal - it is a POKéMON that only becomes active at night. Its favorite prey are small insects that gather around streetlights, attracted by the light in the darkness.</t>
  </si>
  <si>
    <t>VENOMOTH are nocturnal--they only are active at night. Their favorite prey are insects that gather around streetlights, attracted by the light in the darkness.</t>
  </si>
  <si>
    <t>The wings are covered with dustlike scales. Every time it flaps its wings, it looses highly toxic dust.</t>
  </si>
  <si>
    <t>The dustlike scales covering its wings are color-coded to indicate the kinds of poison it has.</t>
  </si>
  <si>
    <t>It flutters its wings to scatter dustlike scales. The scales leach toxins if they contact skin.</t>
  </si>
  <si>
    <t>The powder on its wings is poisonous if it is dark in hue. If it is light in hue, it causes paralysis.</t>
  </si>
  <si>
    <t>Venomoth is nocturnal—it is a Pokémon that only becomes active at night. Its favorite prey are small insects that gather around streetlights, attracted by the light in the darkness.</t>
  </si>
  <si>
    <t>The powdery scales on its wings are hard to remove from skin. They also contain poison that leaks out on contact.</t>
  </si>
  <si>
    <t>Cerulean Cave , Safari Zone , Victory Road</t>
  </si>
  <si>
    <t>Route 14 , 15 , Cerulean Cave</t>
  </si>
  <si>
    <t>Route 24 , 25</t>
  </si>
  <si>
    <t>Route 9 , 10 , 13 , 14 , 15 , 43</t>
  </si>
  <si>
    <t>Berry Forest , Safari Zone</t>
  </si>
  <si>
    <t>Mirage Spots</t>
  </si>
  <si>
    <t>Route 14 , 15</t>
  </si>
  <si>
    <t>Tagtree Thicket , Casseroya Lake , North Province (Area One) , North Province (Area Two) , East Province (Area One) , East Province (Area Two) , The Great Crater of Paldea</t>
  </si>
  <si>
    <t>0050-00</t>
  </si>
  <si>
    <t>Diglett</t>
  </si>
  <si>
    <t>Mole Pokémon</t>
  </si>
  <si>
    <t>0.2 m (0′08″)</t>
  </si>
  <si>
    <t>0.8 kg (1.8 lbs)</t>
  </si>
  <si>
    <t>Arena Trap</t>
  </si>
  <si>
    <t>Sand Force</t>
  </si>
  <si>
    <t>53</t>
  </si>
  <si>
    <t>Diglett → Dugtrio (Level 26)</t>
  </si>
  <si>
    <t>0132</t>
  </si>
  <si>
    <t>0134</t>
  </si>
  <si>
    <t>Lives about one yard underground where it feeds on plant roots. It sometimes appears above ground.</t>
  </si>
  <si>
    <t>It prefers dark places. It spends most of its time underground, though it may pop up in caves.</t>
  </si>
  <si>
    <t>Its skin is very thin. If it is exposed to light, its blood heats up, causing it to grow weak.</t>
  </si>
  <si>
    <t>If a DIGLETT DIGS through a field, it leaves the soil perfectly tilled and ideal for planting crops.</t>
  </si>
  <si>
    <t>It digs underground and chews on tree roots, sticking its head out only when the sun isn’t bright.</t>
  </si>
  <si>
    <t>DIGLETT are raised in most farms. The reason is simple - wherever this POKéMON burrows, the soil is left perfectly tilled for planting crops. This soil is made ideal for growing delicious vegetables.</t>
  </si>
  <si>
    <t>DIGLETT are raised in most farms. The reason is simple--wherever they burrow, the soil is left perfectly tilled for growing delicious crops.</t>
  </si>
  <si>
    <t>It burrows through the ground at a shallow depth. It leaves raised earth in its wake, making it easy to spot.</t>
  </si>
  <si>
    <t>Lives about one yard underground where it feeds on plant roots. It sometimes appears aboveground.</t>
  </si>
  <si>
    <t>A Pokémon that lives underground. Because of its dark habitat, it is repelled by bright sunlight.</t>
  </si>
  <si>
    <t>If a DIGLETT digs through a field, it leaves the soil perfectly tilled and ideal for planting crops.</t>
  </si>
  <si>
    <t>Diglett are raised in most farms. The reason is simple— wherever this Pokémon burrows, the soil is left perfectly tilled for planting crops. This soil is made ideal for growing delicious vegetables.</t>
  </si>
  <si>
    <t>It chews on plant roots underground. Farmers whose vegetables are vulnerable find it can be quite a pest.</t>
  </si>
  <si>
    <t>Many farmers cherish and nurture Diglett because its droppings enrich the soil it lives in.</t>
  </si>
  <si>
    <t>It travels through tunnels that it digs underground. It hates sunlight, so it comes out only after the sun goes down.</t>
  </si>
  <si>
    <t>Around their crops, farmers plant the kind of tree that Diglett like to eat as a way of getting Diglett to plow the fields for them.</t>
  </si>
  <si>
    <t>If a Diglett digs through a field, it leaves the soil perfectly tilled and ideal for planting crops.</t>
  </si>
  <si>
    <t>This Pokémon lives underground. Because of its dark habitat, it is repelled by bright sunlight.</t>
  </si>
  <si>
    <t>It lives about one yard underground, where it feeds on plant roots. It sometimes appears aboveground.</t>
  </si>
  <si>
    <t>Diglett's Cave</t>
  </si>
  <si>
    <t>Route 48 , Diglett's Cave , Vermilion City</t>
  </si>
  <si>
    <t>Breed Dugtrio</t>
  </si>
  <si>
    <t>Fiery Path</t>
  </si>
  <si>
    <t>Route 5 , 7 , Ten Carat Hill , Seaward Cave , Verdant Cavern , Diglett's Tunnel , Lush Jungle</t>
  </si>
  <si>
    <t>Route 5 , 7 , Verdant Cavern , Diglett's Tunnel</t>
  </si>
  <si>
    <t>Diglett's Cave , Lavender Town</t>
  </si>
  <si>
    <t>Rolling Fields , Galar Mine , Giant's Mirror</t>
  </si>
  <si>
    <t>North Province (Area One) , North Province (Area Two) , North Province (Area Three) , East Province (Area One) , East Province (Area Three) , South Province (Area One) , South Province (Area Two) , South Province (Area Six) , West Province (Area One) , West Province (Area Two) , West Province (Area Three) , Glaseado Mountain</t>
  </si>
  <si>
    <t>0051-00</t>
  </si>
  <si>
    <t>Dugtrio</t>
  </si>
  <si>
    <t>33.3 kg (73.4 lbs)</t>
  </si>
  <si>
    <t>149</t>
  </si>
  <si>
    <t>0133</t>
  </si>
  <si>
    <t>A team of DIGLETT triplets. It triggers huge earthquakes by burrowing 60 miles underground.</t>
  </si>
  <si>
    <t>A team of triplets that can burrow over 60 MPH. Due to this, some people think it’s an earthquake.</t>
  </si>
  <si>
    <t>Its three heads bob separately up and down to loosen the soil nearby, making it easier for it to burrow.</t>
  </si>
  <si>
    <t>Extremely powerful, they can DIG through even the hardest ground to a depth of over 60 miles.</t>
  </si>
  <si>
    <t>These DIGLETT triplets dig over 60 miles below sea level. No one knows what it’s like underground.</t>
  </si>
  <si>
    <t>DUGTRIO are actually triplets that emerged from one body. As a result, each triplet thinks exactly like the other two triplets. They work cooperatively to burrow endlessly.</t>
  </si>
  <si>
    <t>Because the triplets originally split from one body, they think exactly alike. They work cooperatively to burrow endlessly through the ground.</t>
  </si>
  <si>
    <t>In battle, it digs through the ground and strikes the unsuspecting foe from an unexpected direction.</t>
  </si>
  <si>
    <t>Its three heads move alternately, driving it through tough soil to depths of over 60 miles.</t>
  </si>
  <si>
    <t>Extremely powerful, they can dig through even the hardest ground to a depth of over 60 miles.</t>
  </si>
  <si>
    <t>Dugtrio are actually triplets that emerged from one body. As a result, each triplet thinks exactly like the other two triplets. They work cooperatively to burrow endlessly.</t>
  </si>
  <si>
    <t>This set of triplets moves cooperatively. It’s the power of teamwork that enables this Pokémon to dig to a depth of 60 miles.</t>
  </si>
  <si>
    <t>Despite the closeness between this Pokémon and farmers and other people, no one has ever seen the parts of it concealed underground.</t>
  </si>
  <si>
    <t>While the three of them normally get along splendidly, on rare occasions a huge fight will break out over which head gets to eat first.</t>
  </si>
  <si>
    <t>Dugtrio’s heads are sleek and smooth and incredibly hard. It can dig through any soil with its headbutts.</t>
  </si>
  <si>
    <t>A team of triplets that can burrow to a depth of 60 miles. It’s reported that this triggers an earthquake.</t>
  </si>
  <si>
    <t>A team of Diglett triplets. It triggers huge earthquakes by burrowing 60 miles underground.</t>
  </si>
  <si>
    <t>These Diglett triplets dig over 60 miles below sea level. No one knows what it’s like underground.</t>
  </si>
  <si>
    <t>Route 11 , Diglett's Cave</t>
  </si>
  <si>
    <t>Route 13</t>
  </si>
  <si>
    <t>Evolve Diglett</t>
  </si>
  <si>
    <t>Haina Desert , Poni Coast , Vast Poni Canyon , Resolution Cave</t>
  </si>
  <si>
    <t>Lush Jungle , Haina Desert , Poni Coast , Vast Poni Canyon , Resolution Cave</t>
  </si>
  <si>
    <t>Route 6 , Dusty Bowl , Giant's Cap , Giant's Mirror , Hammerlocke Hills , Lake of Outrage</t>
  </si>
  <si>
    <t>North Province (Area One) , North Province (Area Two) , North Province (Area Three) , East Province (Area One) , East Province (Area Three) , South Province (Area One) , South Province (Area Six) , West Province (Area One) , West Province (Area Two) , West Province (Area Three) , The Great Crater of Paldea , Glaseado Mountain</t>
  </si>
  <si>
    <t>0052-00</t>
  </si>
  <si>
    <t>Meowth</t>
  </si>
  <si>
    <t>Scratch Cat Pokémon</t>
  </si>
  <si>
    <t>4.2 kg (9.3 lbs)</t>
  </si>
  <si>
    <t>Pickup</t>
  </si>
  <si>
    <t>Technician</t>
  </si>
  <si>
    <t>Meowth → Persian (Level 28)</t>
  </si>
  <si>
    <t>0052</t>
  </si>
  <si>
    <t>0182</t>
  </si>
  <si>
    <t>0141</t>
  </si>
  <si>
    <t>Adores circular objects. Wanders the streets on a nightly basis to look for dropped loose change.</t>
  </si>
  <si>
    <t>Appears to be more active at night. It loves round and shiny things. It can’t stop from picking them up.</t>
  </si>
  <si>
    <t>It is fascinated by round objects. It can’t stop playing with them until it tires and falls asleep.</t>
  </si>
  <si>
    <t>It loves anything that shines. It especially adores coins that it picks up and secretly hoards.</t>
  </si>
  <si>
    <t>It loves things that sparkle. When it sees a shiny object, the gold coin on its head shines too.</t>
  </si>
  <si>
    <t>MEOWTH withdraws its sharp claws into its paws to slinkily sneak about without making any incriminating footsteps. For some reason, this POKéMON loves shiny coins that glitter with light.</t>
  </si>
  <si>
    <t>MEOWTH withdraw their sharp claws into their paws to silently sneak about. For some reason, this POKéMON loves shiny coins that glitter with light.</t>
  </si>
  <si>
    <t>All it does is sleep during the daytime. At night, it patrols its territory with its eyes aglow.</t>
  </si>
  <si>
    <t>Adores round objects. It wanders the streets on a nightly basis to look for dropped loose change.</t>
  </si>
  <si>
    <t>It is nocturnal in nature. If it spots something shiny, its eyes glitter brightly.</t>
  </si>
  <si>
    <t>Meowth withdraws its sharp claws into its paws to slinkily sneak about without making any incriminating footsteps. For some reason, this Pokémon loves shiny coins that glitter with light.</t>
  </si>
  <si>
    <t>It lies around all day, becoming active near dusk. At night, it wanders the city in search of loose change.</t>
  </si>
  <si>
    <t>It loves shiny things. It often fights with Murkrow over prey they’re both trying to catch.</t>
  </si>
  <si>
    <t>When visiting a junkyard, you may catch sight of it having an intense fight with Murkrow over shiny objects.</t>
  </si>
  <si>
    <t>It loves coins, so if you give it one, you can make friends with Meowth easily. But it’s fickle, so you can’t count on that friendship lasting.</t>
  </si>
  <si>
    <t>Appears to be more active at night. It loves round and shiny things. It can’t stop itself from picking them up.</t>
  </si>
  <si>
    <t>It loves to collect shiny things. If it’s in a good mood, it might even let its Trainer have a look at its hoard of treasures.</t>
  </si>
  <si>
    <t>It washes its face regularly to keep the coin on its forehead spotless. It doesn’t get along with Galarian Meowth.</t>
  </si>
  <si>
    <t>It is nocturnal by nature. If it spots something shiny, its eyes glitter as brightly as the shiny object.</t>
  </si>
  <si>
    <t>It loves things that sparkle. When it sees a shiny object, the gold coin on its head shines, too.</t>
  </si>
  <si>
    <t>Route 5 , 6 , 7 , 8 , 38 , 39</t>
  </si>
  <si>
    <t>Route 5 , 6 , 7 , 8 , 11 , 38 , 39</t>
  </si>
  <si>
    <t>Battle Tower</t>
  </si>
  <si>
    <t>Route 5 , 6 , 7 , 8 , Bond Bridge , Canyon Entrance , Cape Brink , Five Isle Meadow , Kindle Road , Ruin Valley , Sevault Canyon , Treasure Beach , Water Path</t>
  </si>
  <si>
    <t>Breed Persian</t>
  </si>
  <si>
    <t>Route 1 , 2 , Hau'oli City , Malie Garden</t>
  </si>
  <si>
    <t>Route 24 , 25 , Cinnabar Island</t>
  </si>
  <si>
    <t>East Province (Area Three) , West Province (Area Two) , West Province (Area Three)</t>
  </si>
  <si>
    <t>0053-00</t>
  </si>
  <si>
    <t>Persian</t>
  </si>
  <si>
    <t>Classy Cat Pokémon</t>
  </si>
  <si>
    <t>Limber</t>
  </si>
  <si>
    <t>154</t>
  </si>
  <si>
    <t>0137</t>
  </si>
  <si>
    <t>0184</t>
  </si>
  <si>
    <t>0142</t>
  </si>
  <si>
    <t>Although its fur has many admirers, it is tough to raise as a pet because of its fickle meanness.</t>
  </si>
  <si>
    <t>The gem in its forehead glows on its own! It walks with all the grace and elegance of a proud queen.</t>
  </si>
  <si>
    <t>Many adore it for its sophisticated air. However, it will lash out and scratch for little reason.</t>
  </si>
  <si>
    <t>Its lithe muscles allow it to walk without making a sound. It attacks in an instant.</t>
  </si>
  <si>
    <t>Behind its lithe, elegant appearance lies a barbaric side. It will tear apart its prey on a mere whim.</t>
  </si>
  <si>
    <t>PERSIAN has six bold whiskers that give it a look of toughness. The whiskers sense air movements to determine what is in the POKéMON’s surrounding vicinity. It becomes docile if grabbed by the whiskers.</t>
  </si>
  <si>
    <t>A PERSIAN’s six bold whiskers sense air movements to determine what is in its vicinity. It becomes docile if grabbed by the whiskers.</t>
  </si>
  <si>
    <t>Has a vicious temperament. Beware if it raises its tail straight up. It is a signal that it is about to pounce and bite.</t>
  </si>
  <si>
    <t>A very haughty Pokémon. Among fans, the size of the jewel in its forehead is a topic of much talk.</t>
  </si>
  <si>
    <t>Persian has six bold whiskers that give it a look of toughness. The whiskers sense air movements to determine what is in the Pokémon’s surrounding vicinity. It becomes docile if grabbed by the whiskers.</t>
  </si>
  <si>
    <t>It has a violent temperament. It will attack anything that looks it in the eye. Its sharp claws inflict deep wounds.</t>
  </si>
  <si>
    <t>It has a high opinion of itself, although not to the same extent as the Alolan Persian. It’s quite difficult to make friends with this Pokémon.</t>
  </si>
  <si>
    <t>Although the jewel on its forehead appears to be a different color than those of Alolan Persian, it’s mostly made of the same material.</t>
  </si>
  <si>
    <t>This Pokémon is popular with rich people. It’s also targeted by hunters who are after the jewel in its forehead.</t>
  </si>
  <si>
    <t>Getting this prideful Pokémon to warm up to you takes a lot of effort, and it will claw at you the moment it gets annoyed.</t>
  </si>
  <si>
    <t>Its elegant and refined behavior clashes with that of the barbaric Perrserker. The relationship between the two is one of mutual disdain.</t>
  </si>
  <si>
    <t>It is a very haughty Pokémon. Among fans of Persian, the size of the jewel in its forehead is a topic of much talk.</t>
  </si>
  <si>
    <t>It has a vicious temperament. Beware if it raises its tail straight up. This is a signal that it is about to pounce and bite.</t>
  </si>
  <si>
    <t>Evolve Meowth</t>
  </si>
  <si>
    <t>Route 7</t>
  </si>
  <si>
    <t>Bond Bridge , Canyon Entrance , Cape Brink , Five Isle Meadow , Kindle Road , Ruin Valley , Sevault Canyon , Treasure Beach , Water Path</t>
  </si>
  <si>
    <t>Route 7 , Cerulean Cave</t>
  </si>
  <si>
    <t>Evolve Meowth / Alolan Meowth</t>
  </si>
  <si>
    <t>Malie Garden</t>
  </si>
  <si>
    <t>Evolve Meowth / Alolan Meowth / Galarian Meowth</t>
  </si>
  <si>
    <t>West Province (Area Three)</t>
  </si>
  <si>
    <t>0054-00</t>
  </si>
  <si>
    <t>Psyduck</t>
  </si>
  <si>
    <t>Duck Pokémon</t>
  </si>
  <si>
    <t>19.6 kg (43.2 lbs)</t>
  </si>
  <si>
    <t>Cloud Nine</t>
  </si>
  <si>
    <t>Swift Swim</t>
  </si>
  <si>
    <t>Psyduck → Golduck (Level 33)</t>
  </si>
  <si>
    <t>0140</t>
  </si>
  <si>
    <t>While lulling its enemies with its vacant look, this wily POKéMON will use psychokinetic powers.</t>
  </si>
  <si>
    <t>Always tormented by headaches. It uses psychic powers, but it is not known if it intends to do so.</t>
  </si>
  <si>
    <t>It has mystical powers but doesn’t recall that it has used them. That is why it always looks puzzled.</t>
  </si>
  <si>
    <t>If its chronic headache peaks, it may exhibit odd powers. It seems unable to recall such an episode.</t>
  </si>
  <si>
    <t>The only time it can use its psychic power is when its sleeping brain cells happen to wake.</t>
  </si>
  <si>
    <t>PSYDUCK uses a mysterious power. When it does so, this POKéMON generates brain waves that are supposedly only seen in sleepers. This discovery spurred controversy among scholars.</t>
  </si>
  <si>
    <t>If it uses its mysterious power, PSYDUCK can’t remember having done so. It apparently can’t form a memory of such an event because it goes into an altered state that is much like deep sleep.</t>
  </si>
  <si>
    <t>When its headache intensifies, it starts using strange powers. However, it has no recollection of its powers, so it always looks befuddled and bewildered.</t>
  </si>
  <si>
    <t>It is constantly wracked by a headache. When the headache turns intense, it begins using mysterious powers.</t>
  </si>
  <si>
    <t>If its usual headache worsens, it starts exhibiting odd powers. It can’t remember doing so, however.</t>
  </si>
  <si>
    <t>It never remembers using its odd powers, so it always tilts its head in puzzlement.</t>
  </si>
  <si>
    <t>Overwhelmed by enigmatic abilities, it suffers a constant headache. It sometimes uses mysterious powers.</t>
  </si>
  <si>
    <t>When headaches stimulate its brain cells, which are usually inactive, it can use a mysterious power.</t>
  </si>
  <si>
    <t>Psyduck uses a mysterious power. When it does so, this Pokémon generates brain waves that are supposedly only seen in sleepers. This discovery spurred controversy among scholars.</t>
  </si>
  <si>
    <t>If it uses its mysterious power, Psyduck can’t remember having done so. It apparently can’t form a memory of such an event because it goes into an altered state that is much like deep sleep.</t>
  </si>
  <si>
    <t>As a result of headaches so fierce they cause it to cry, it sometimes uses psychokinesis without meaning to.</t>
  </si>
  <si>
    <t>This Pokémon is troubled by constant headaches. The more pain it’s in, the more powerful its psychokinesis becomes.</t>
  </si>
  <si>
    <t>Using psychokinesis gives it a headache, so it normally passes the time spacing out and doing as little as possible.</t>
  </si>
  <si>
    <t>It has been found that its brain cells are 10 times more active when Psyduck is experiencing a headache.</t>
  </si>
  <si>
    <t>Always tormented by headaches. It uses psychic powers, but whether it intends to do so is not known.</t>
  </si>
  <si>
    <t>Psyduck is constantly beset by headaches. If the Pokémon lets its strange power erupt, apparently the pain subsides for a while.</t>
  </si>
  <si>
    <t>As Psyduck gets stressed out, its headache gets progressively worse. It uses intense psychic energy to overwhelm those around it.</t>
  </si>
  <si>
    <t>Suffers perpetual headaches. If the agony grows too great, Psyduck’s latent power erupts, contrary to Psyduck’s intent. Ergo, I am exploring ways to ease the pain.</t>
  </si>
  <si>
    <t>Route 24 , 25 , Seafoam Islands , Safari Zone</t>
  </si>
  <si>
    <t>Route 6 , 35 , Ilex Forest</t>
  </si>
  <si>
    <t>Route 6 , 35 , Ilex Forest , National Park</t>
  </si>
  <si>
    <t>Route 4 , 6 , 10 , 11 , 12 , 13 , 19 , 20 , 21 , 22 , 23 , 24 , 25 , Berry Forest , Bond Bridge , Canyon Entrance , Cape Brink , Celadon City , Cerulean Cave , Cerulean City , Cinnabar Island , Five Island , Five Isle Meadow , Four Island , Fuchsia City , Green Path , Icefall Cave , Kindle Road , Memorial Pillar , One Island , Outcast Island , Pallet Town , Resort Gorgeous , Ruin Valley , Seafoam Islands , Tanoby Ruins , Trainer Tower , Treasure Beach , Vermilion City , Viridian City , Water Labyrinth , Water Path , Safari Zone</t>
  </si>
  <si>
    <t>Route 203 , 204 , 205 , 208 , 209 , 210 , 214 , Celestic Town , Eterna City , Great Marsh , Lake Acuity , Lake Valor , Lake Verity , Oreburgh Gate , Ravaged Path , Twinleaf Town</t>
  </si>
  <si>
    <t>Route 202 , 203 , 204 , 205 , 208 , 209 , 210 , 212 , 214 , 225 , Celestic Town , Eterna City , Lake Acuity , Lake Valor , Lake Verity , Oreburgh Gate , Ravaged Path , Resort Area , Twinleaf Town</t>
  </si>
  <si>
    <t>Route 6 , 35 , Cerulean Cave , Ilex Forest , Seafoam Islands</t>
  </si>
  <si>
    <t>Breed Golduck</t>
  </si>
  <si>
    <t>Floccesy Ranch</t>
  </si>
  <si>
    <t>Route 7 , 22</t>
  </si>
  <si>
    <t>Seaward Cave , Brooklet Hill , Malie Garden</t>
  </si>
  <si>
    <t>Ten Carat Hill , Seaward Cave , Brooklet Hill , Malie Garden , Sandy Cave</t>
  </si>
  <si>
    <t>Route 4 , 6 , 17 , 24 , 25 , Cerulean Cave</t>
  </si>
  <si>
    <t>Brawlers' Cave , Challenge Beach</t>
  </si>
  <si>
    <t>Route 203 , 204 , 205 , 208 , 209 , 210 , 212 , 214 , Celestic Town , Eterna City , Great Marsh , Lake Acuity , Lake Valor , Lake Verity , Oreburgh Gate , Ravaged Path , Twinleaf Town , Spacious Cave , Fountainspring Cave , Riverbank Cave , Still-Water Cavern</t>
  </si>
  <si>
    <t>The Heartwood , Bathers' Lagoon , Gapejaw Bog , Golden Lowlands , Holm of Trials , Lonely Spring , Wayward Wood</t>
  </si>
  <si>
    <t>Tagtree Thicket , Asado Desert , Casseroya Lake , North Province (Area One) , North Province (Area Two) , North Province (Area Three) , East Province (Area One) , East Province (Area Two) , East Province (Area Three) , South Province (Area One) , South Province (Area Two) , South Province (Area Four) , South Province (Area Five) , South Province (Area Six) , West Province (Area One) , West Province (Area Two) , West Province (Area Three) , Glaseado Mountain , South Paldean Sea</t>
  </si>
  <si>
    <t>0055-00</t>
  </si>
  <si>
    <t>Golduck</t>
  </si>
  <si>
    <t>76.6 kg (168.9 lbs)</t>
  </si>
  <si>
    <t>175</t>
  </si>
  <si>
    <t>0159</t>
  </si>
  <si>
    <t>Often seen swimming elegantly by lake shores. It is often mistaken for the Japanese monster, Kappa.</t>
  </si>
  <si>
    <t>Its slim and long limbs end in broad flippers. They are used for swimming gracefully in lakes.</t>
  </si>
  <si>
    <t>When it swims at full speed using its long, webbed limbs, its forehead somehow begins to glow.</t>
  </si>
  <si>
    <t>It appears by waterways at dusk. It may use telekinetic powers if its forehead glows mysteriously.</t>
  </si>
  <si>
    <t>It swims gracefully along on the quiet, slow-moving rivers and lakes of which it is so fond.</t>
  </si>
  <si>
    <t>The webbed flippers on its forelegs and hind legs and the streamlined body of GOLDUCK give it frightening speed. This POKéMON is definitely much faster than even the most athletic swimmer.</t>
  </si>
  <si>
    <t>GOLDUCK is the fastest swimmer among all POKéMON. It swims effortlessly, even in a rough, stormy sea. It sometimes rescues people from wrecked ships floundering in high seas.</t>
  </si>
  <si>
    <t>A GOLDUCK is an adept swimmer. It sometimes joins competitive swimmers in training. It uses psychic powers when its forehead shimmers with light.</t>
  </si>
  <si>
    <t>The forelegs are webbed, helping to make it an adept swimmer. It can be seen swimming elegantly in lakes, etc.</t>
  </si>
  <si>
    <t>Often seen swimming elegantly by lakeshores. It is often mistaken for the Japanese monster Kappa.</t>
  </si>
  <si>
    <t>A Pokémon that lives in lakes. It swims faster than any human swimming champion.</t>
  </si>
  <si>
    <t>The flippers of its well-developed limbs give it shocking speed. It is the best swimmer among Pokémon.</t>
  </si>
  <si>
    <t>It is seen swimming dynamically and elegantly using its well-developed limbs and flippers.</t>
  </si>
  <si>
    <t>When its forehead shines mysteriously, Golduck can use the full extent of its power.</t>
  </si>
  <si>
    <t>The webbed flippers on its forelegs and hind legs and the streamlined body of Golduck give it frightening speed. This Pokémon is definitely much faster than even the most athletic swimmer.</t>
  </si>
  <si>
    <t>Golduck is the fastest swimmer among all Pokémon. It swims effortlessly, even in a rough, stormy sea. It sometimes rescues people from wrecked ships floundering in high seas.</t>
  </si>
  <si>
    <t>It is said that the red part of its forehead grants supernatural powers to those who possess one, so it was over-hunted in the past.</t>
  </si>
  <si>
    <t>It swims along the banks of lakes and catches fish Pokémon. It takes them to the shore and quietly eats them up.</t>
  </si>
  <si>
    <t>Even fast-swimming fish Pokémon can be disabled by Golduck. It brings them to a standstill and seizes them.</t>
  </si>
  <si>
    <t>A professional swimmer, it can continue swimming for two days straight by waving its long tail skillfully.</t>
  </si>
  <si>
    <t>Its long, slim limbs end in broad flippers. They are used for swimming gracefully in lakes.</t>
  </si>
  <si>
    <t>This Pokémon lives in gently flowing rivers. It paddles through the water with its long limbs, putting its graceful swimming skills on display.</t>
  </si>
  <si>
    <t>Old tales tell of Golduck punishing those that defiled its river. The guilty were dragged into the water and taken away.</t>
  </si>
  <si>
    <t>This Pokémon lives in lakes. It swims faster than any world-class swimmer.</t>
  </si>
  <si>
    <t>Its body is strong, and it has webbing on its hands and feet. Golduck can swim easily through rough seas, clawing its way through the high waves.</t>
  </si>
  <si>
    <t>Seafoam Islands</t>
  </si>
  <si>
    <t>Route 6 , 35 , Ilex Forest , Mt. Silver</t>
  </si>
  <si>
    <t>Berry Forest , Cape Brink , Cerulean Cave , Seafoam Islands</t>
  </si>
  <si>
    <t>Route 203 , 204 , 205 , 208 , 209 , 210 , 212 , 214 , 225 , 226 , 230 , Celestic Town , Eterna City , Great Marsh , Lake Acuity , Lake Valor , Lake Verity , Oreburgh Gate , Ravaged Path , Resort Area , Sendoff Spring , Twinleaf Town</t>
  </si>
  <si>
    <t>Route 202 , 203 , 204 , 205 , 208 , 209 , 210 , 212 , 214 , 225 , Celestic Town , Eterna City , Lake Acuity , Lake Valor , Lake Verity , Oreburgh Gate , Ravaged Path , Resort Area , Sendoff Spring , Twinleaf Town</t>
  </si>
  <si>
    <t>Route 6 , 35 , Cerulean Cave , Ilex Forest , Mt. Silver , Seafoam Islands</t>
  </si>
  <si>
    <t>Route 11 , 14 , Village Bridge</t>
  </si>
  <si>
    <t>Route 11 , 14 , 22 , 23 , Abundant Shrine , Village Bridge , Nature Sanctuary , Seaside Cave , Nature Preserve</t>
  </si>
  <si>
    <t>Evolve Psyduck</t>
  </si>
  <si>
    <t>Poni Gauntlet , Vast Poni Canyon</t>
  </si>
  <si>
    <t>Route 203 , 204 , 205 , 208 , 209 , 210 , 212 , 214 , 225 , 226 , 230 , Celestic Town , Eterna City , Lake Acuity , Lake Valor , Lake Verity , Oreburgh Gate , Ravaged Path , Resort Area , Sendoff Spring , Twinleaf Town</t>
  </si>
  <si>
    <t>Bathers' Lagoon , Gapejaw Bog , Golden Lowlands , Holm of Trials , Lonely Spring , Spring Path , Wayward Wood</t>
  </si>
  <si>
    <t>0056-00</t>
  </si>
  <si>
    <t>Mankey</t>
  </si>
  <si>
    <t>Fighting</t>
  </si>
  <si>
    <t>Pig Monkey Pokémon</t>
  </si>
  <si>
    <t>28.0 kg (61.7 lbs)</t>
  </si>
  <si>
    <t>Vital Spirit</t>
  </si>
  <si>
    <t>Anger Point</t>
  </si>
  <si>
    <t>Defiant</t>
  </si>
  <si>
    <t>Mankey → Primeape (Level 28) → Annihilape (Use Rage Fist 20 times)</t>
  </si>
  <si>
    <t>0079</t>
  </si>
  <si>
    <t>Extremely quick to anger. It could be docile one moment then thrashing away the next instant.</t>
  </si>
  <si>
    <t>An agile POKéMON that lives in trees. It angers easily and will not hesitate to attack anything.</t>
  </si>
  <si>
    <t>It is extremely ill-tempered. Groups of them will attack any handy target for no reason.</t>
  </si>
  <si>
    <t>It’s unsafe to approach if it gets violently enraged for no reason and can’t distinguish friends from foes.</t>
  </si>
  <si>
    <t>It lives in groups in the treetops. If it loses sight of its group, it becomes infuriated by its loneliness.</t>
  </si>
  <si>
    <t>When MANKEY starts shaking and its nasal breathing turns rough, it’s a sure sign that it is becoming angry. However, because it goes into a towering rage almost instantly, it is impossible for anyone to flee its wrath.</t>
  </si>
  <si>
    <t>When it starts shaking and its nasal breathing turns rough, it’s a sure sign of anger. However, since this happens instantly, there is no time to flee.</t>
  </si>
  <si>
    <t>Light and agile on its feet, and ferocious in temperament. When angered, it flies into an uncontrollable frenzy.</t>
  </si>
  <si>
    <t>Extremely quick to anger. It could be docile one moment, then thrashing away the next instant.</t>
  </si>
  <si>
    <t>It lives in treetop colonies. If one becomes enraged, the whole colony rampages for no reason.</t>
  </si>
  <si>
    <t>When Mankey starts shaking and its nasal breathing turns rough, it’s a sure sign that it is becoming angry. However, because it goes into a towering rage almost instantly, it is impossible for anyone to flee its wrath.</t>
  </si>
  <si>
    <t>It can spontaneously become enraged. Everyone near it clears out as it rampages, and the resulting loneliness makes it angrier still.</t>
  </si>
  <si>
    <t>Its raging tires it out and causes it to fall asleep, but the anger resonating in its dreams causes it to wake up—which infuriates it all over again.</t>
  </si>
  <si>
    <t>The smallest of things could cause it to lose its temper. Because it doesn’t hold in its stress, this Pokémon can live a long time.</t>
  </si>
  <si>
    <t>If one gets angry, all the others around it will get angry, so silence is a rare visitor in a troop of Mankey.</t>
  </si>
  <si>
    <t>An agile Pokémon that lives in trees. It angers easily and will not hesitate to attack anything.</t>
  </si>
  <si>
    <t>It lives in treetop colonies. If one member of the group becomes enraged, the whole colony rampages for no reason.</t>
  </si>
  <si>
    <t>It is extremely quick to anger. It could be docile one moment, then thrashing away the next instant.</t>
  </si>
  <si>
    <t>Route 3 , 4 , 22 , 23</t>
  </si>
  <si>
    <t>Route 9 , 42</t>
  </si>
  <si>
    <t>Route 3 , 4 , 22 , 23 , Rock Tunnel</t>
  </si>
  <si>
    <t>Jagged Pass</t>
  </si>
  <si>
    <t>Route 225 , 226 , Spacious Cave , Grassland Cave , Sunlit Cavern</t>
  </si>
  <si>
    <t>South Province (Area Five) , West Province (Area One)</t>
  </si>
  <si>
    <t>0057-00</t>
  </si>
  <si>
    <t>Primeape</t>
  </si>
  <si>
    <t>0094</t>
  </si>
  <si>
    <t>Always furious and tenacious to boot. It will not abandon chasing its quarry until it is caught.</t>
  </si>
  <si>
    <t>It stops being angry only when nobody else is around. To view this moment is very difficult.</t>
  </si>
  <si>
    <t>If approached while asleep, it may awaken and angrily give chase in a groggy state of semi-sleep.</t>
  </si>
  <si>
    <t>It becomes wildly furious if it even senses someone looking at it. It chases anyone that meets its glare.</t>
  </si>
  <si>
    <t>It will beat up anyone who makes it mad, even if it has to chase them until the end of the world.</t>
  </si>
  <si>
    <t>When PRIMEAPE becomes furious, its blood circulation is boosted. In turn, its muscles are made even stronger. However, it also becomes much less intelligent at the same time.</t>
  </si>
  <si>
    <t>When it becomes furious, its blood circulation becomes more robust, and its muscles are made stronger. But it also becomes much less intelligent.</t>
  </si>
  <si>
    <t>It is always outrageously furious. If it gives chase, it will tenaciously track the target no matter how far.</t>
  </si>
  <si>
    <t>Always furious and tenacious to boot. It will not abandon chasing its quarry until it catches up.</t>
  </si>
  <si>
    <t>It grows angry if you see its eyes and gets angrier if you run. If you beat it, it gets even madder.</t>
  </si>
  <si>
    <t>When Primeape becomes furious, its blood circulation is boosted. In turn, its muscles are made even stronger. However, it also becomes much less intelligent at the same time.</t>
  </si>
  <si>
    <t>It has been known to become so angry that it dies as a result. Its face looks peaceful in death, however.</t>
  </si>
  <si>
    <t>Some researchers theorize that Primeape remains angry even when inside a Poké Ball.</t>
  </si>
  <si>
    <t>It will never forgive opponents who have angered it. Even after it has beaten them down until they can’t move, it never ever forgives.</t>
  </si>
  <si>
    <t>The blood vessels in its brain are sturdier than those of other Pokémon, so it can stay healthy despite its constant raging.</t>
  </si>
  <si>
    <t>It becomes angry if it sees an opponent’s eyes and gets angrier if the opponent runs. Even after it beats the opponent, it is still angry.</t>
  </si>
  <si>
    <t>Evolve Mankey</t>
  </si>
  <si>
    <t>Route 9</t>
  </si>
  <si>
    <t>Route 23 , Cerulean Cave , Victory Road</t>
  </si>
  <si>
    <t>Route 9 , Cerulean Cave</t>
  </si>
  <si>
    <t>Poni Plains</t>
  </si>
  <si>
    <t>North Province (Area One) , North Province (Area Two) , West Province (Area Three)</t>
  </si>
  <si>
    <t>0058-00</t>
  </si>
  <si>
    <t>Growlithe</t>
  </si>
  <si>
    <t>Puppy Pokémon</t>
  </si>
  <si>
    <t>Justified</t>
  </si>
  <si>
    <t>70</t>
  </si>
  <si>
    <t>Slow</t>
  </si>
  <si>
    <t>75% male, 25% female</t>
  </si>
  <si>
    <t>Growlithe → Arcanine (use Fire Stone )</t>
  </si>
  <si>
    <t>0058</t>
  </si>
  <si>
    <t>0129</t>
  </si>
  <si>
    <t>0213</t>
  </si>
  <si>
    <t>0078</t>
  </si>
  <si>
    <t>Very protective of its territory. It will bark and bite to repel intruders from its space.</t>
  </si>
  <si>
    <t>A POKéMON with a friendly nature. However, it will bark fiercely at anything invading its territory.</t>
  </si>
  <si>
    <t>It has a brave and trustworthy nature. It fearlessly stands up to bigger and stronger foes.</t>
  </si>
  <si>
    <t>Extremely loyal, it will fearlessly bark at any opponent to protect its own trainer from harm.</t>
  </si>
  <si>
    <t>It controls a big territory. If it detects an unknown smell, it roars loudly to force out the intruder.</t>
  </si>
  <si>
    <t>GROWLITHE has a superb sense of smell. Once it smells anything, this POKéMON won’t forget the scent, no matter what. It uses its advanced olfactory sense to determine the emotions of other living things.</t>
  </si>
  <si>
    <t>Its superb sense of smell ensures that this POKéMON won’t forget any scent, no matter what. It uses its sense of smell to detect the emotions of others.</t>
  </si>
  <si>
    <t>Very friendly and faithful to people. It will try to repel enemies by barking and biting.</t>
  </si>
  <si>
    <t>It is very protective of its territory. It will bark and bite to repel intruders from its space.</t>
  </si>
  <si>
    <t>A Pokémon with a loyal nature. It will remain motionless until it is given an order by its Trainer.</t>
  </si>
  <si>
    <t>Extremely loyal, it will fearlessly bark at any opponent to protect its own Trainer from harm.</t>
  </si>
  <si>
    <t>Extremely loyal to its Trainer, it will bark at those who approach the Trainer unexpectedly and run them out of town.</t>
  </si>
  <si>
    <t>Growlithe has a superb sense of smell. Once it smells anything, this Pokémon won’t forget the scent, no matter what. It uses its advanced olfactory sense to determine the emotions of other living things.</t>
  </si>
  <si>
    <t>It’s both clever and loyal, but if a stranger tries to invade its territory, it barks threateningly.</t>
  </si>
  <si>
    <t>It looks cute, but when you approach another Trainer’s Growlithe, it will bark at you and bite.</t>
  </si>
  <si>
    <t>While it’s quite friendly toward humans once it’s grown used to them, in the wild it must be quite fierce to defend its territory from Rockruff.</t>
  </si>
  <si>
    <t>It has lived alongside humans since ages ago. Its bones have been found in excavations of ruins from the Stone Age.</t>
  </si>
  <si>
    <t>A Pokémon with a friendly nature. However, it will bark fiercely at anything invading its territory.</t>
  </si>
  <si>
    <t>It is a Pokémon with a loyal nature. It will remain motionless until it is given an order by its Trainer.</t>
  </si>
  <si>
    <t>It’s very friendly and faithful to people. It will try to repel enemies by barking and biting.</t>
  </si>
  <si>
    <t>Pokémon Mansion</t>
  </si>
  <si>
    <t>Route 8 , 35 , 36 , 37</t>
  </si>
  <si>
    <t>Route 201 , 202</t>
  </si>
  <si>
    <t>Virbank Complex</t>
  </si>
  <si>
    <t>Veilstone Cape , Windbreak Stand</t>
  </si>
  <si>
    <t>North Province (Area Two) , East Province (Area Three) , South Province (Area Three)</t>
  </si>
  <si>
    <t>0059-00</t>
  </si>
  <si>
    <t>Arcanine</t>
  </si>
  <si>
    <t>Legendary Pokémon</t>
  </si>
  <si>
    <t>1.9 m (6′03″)</t>
  </si>
  <si>
    <t>155.0 kg (341.7 lbs)</t>
  </si>
  <si>
    <t>194</t>
  </si>
  <si>
    <t>0130</t>
  </si>
  <si>
    <t>0214</t>
  </si>
  <si>
    <t>A POKéMON that has been admired since the past for its beauty. It runs agilely as if on wings.</t>
  </si>
  <si>
    <t>A legendary POKéMON in China. Many people are charmed by its grace and beauty while running.</t>
  </si>
  <si>
    <t>This legendary Chinese POKEMON is considered magnificent. Many people are enchanted by its grand mane.</t>
  </si>
  <si>
    <t>Its magnificent bark conveys a sense of majesty. Anyone hearing it can’t help but grovel before it.</t>
  </si>
  <si>
    <t>An ancient picture scroll shows that people were attracted to its movement as it ran through prairies.</t>
  </si>
  <si>
    <t>ARCANINE is known for its high speed. It is said to be capable of running over 6,200 miles in a single day and night. The fire that blazes wildly within this POKéMON’s body is its source of power.</t>
  </si>
  <si>
    <t>This fleet-footed POKéMON is said to run over 6,200 miles in a single day and night. The fire that blazes wildly within its body is its source of power.</t>
  </si>
  <si>
    <t>A POKéMON that is described in Chinese legends. It is said to race at an unbelievable speed.</t>
  </si>
  <si>
    <t>A POKéMON that has long been admired for its beauty. It runs agilely as if on wings.</t>
  </si>
  <si>
    <t>Its proud and regal appearance has captured the hearts of people since long ago.</t>
  </si>
  <si>
    <t>This legendary Chinese Pokémon is considered magnificent. Many people are enchanted by its grand mane.</t>
  </si>
  <si>
    <t>The sight of it running over 6,200 miles in a single day and night has captivated many people.</t>
  </si>
  <si>
    <t>A Pokémon that has long been admired for its beauty. It runs agilely as if on wings.</t>
  </si>
  <si>
    <t>Arcanine is known for its high speed. It is said to be capable of running over 6,200 miles in a single day and night. The fire that blazes wildly within this Pokémon’s body is its source of power.</t>
  </si>
  <si>
    <t>Overflowing with beauty and majesty, this strong Pokémon appears in ancient Eastern folklore.</t>
  </si>
  <si>
    <t>The fire burning inside its body serves as the energy to fuel it as it runs great distances. It appears in many legends.</t>
  </si>
  <si>
    <t>Legends tell of its fighting alongside a general and conquering a whole country.</t>
  </si>
  <si>
    <t>There are so many old tales about them that they’re called legendary Pokémon, but there are way more of them around than you’d expect.</t>
  </si>
  <si>
    <t>A legendary Pokémon in the East. Many people are charmed by the grace and beauty of its running.</t>
  </si>
  <si>
    <t>An ancient picture scroll shows that people were captivated by its movement as it ran through prairies.</t>
  </si>
  <si>
    <t>Evolve Growlithe</t>
  </si>
  <si>
    <t>Route 7 , 8 , Vermilion City</t>
  </si>
  <si>
    <t>Evolve Growlithe / Hisuian Growlithe</t>
  </si>
  <si>
    <t>North Province (Area Two)</t>
  </si>
  <si>
    <t>0060-00</t>
  </si>
  <si>
    <t>Poliwag</t>
  </si>
  <si>
    <t>Tadpole Pokémon</t>
  </si>
  <si>
    <t>12.4 kg (27.3 lbs)</t>
  </si>
  <si>
    <t>Water Absorb</t>
  </si>
  <si>
    <t>W</t>
  </si>
  <si>
    <t>Poliwag → Poliwhirl (Level 25) → Poliwrath (use Water Stone )</t>
  </si>
  <si>
    <t>Its newly grown legs prevent it from running. It appears to prefer swimming than trying to stand.</t>
  </si>
  <si>
    <t>The direction of the spiral on the belly differs by area. It is more adept at swimming than walking.</t>
  </si>
  <si>
    <t>Because it is inept at walking on its newly grown legs, it always swims around in water.</t>
  </si>
  <si>
    <t>The direction of its belly spiral differs by area. The equator is thought to have an effect on this.</t>
  </si>
  <si>
    <t>The swirl on its belly is its insides showing through the skin. It looks clearer after it eats.</t>
  </si>
  <si>
    <t>POLIWAG has a very thin skin. It is possible to see the POKéMON’s spiral innards right through the skin. Despite its thinness, however, the skin is also very flexible. Even sharp fangs bounce right off it.</t>
  </si>
  <si>
    <t>It is possible to see this POKéMON’s spiral innards right through its thin skin. However, the skin is also very flexible. Even sharp fangs bounce right off it.</t>
  </si>
  <si>
    <t>Its slick black skin is thin and damp. A part of its internal organs can be seen through the skin as a spiral pattern.</t>
  </si>
  <si>
    <t>Its newly grown legs prevent it from walking well. It appears to prefer swimming over walking.</t>
  </si>
  <si>
    <t>Its skin is so thin, its internal organs are visible. It has trouble walking on its newly grown feet.</t>
  </si>
  <si>
    <t>Poliwag has a very thin skin. It is possible to see the Pokémon’s spiral innards right through the skin. Despite its thinness, however, the skin is also very flexible. Even sharp fangs bounce right off it.</t>
  </si>
  <si>
    <t>The swirl on its belly is its internal organs showing through. If the swirl is tinged white, that means it’s affected by some disease.</t>
  </si>
  <si>
    <t>It’s still not very good at walking. Its Trainers should train this Pokémon to walk every day.</t>
  </si>
  <si>
    <t>Despite the danger, it wants to come up on land. So it does its best to waddle along, but when an enemy finds it, it rushes back to the water.</t>
  </si>
  <si>
    <t>The direction of the swirl on their stomachs differs depending on where they live. Poliwag aficionados can tell them apart at a glance.</t>
  </si>
  <si>
    <t>For Poliwag, swimming is easier than walking. The swirl pattern on its belly is actually part of the Pokémon’s innards showing through the skin.</t>
  </si>
  <si>
    <t>In rivers with fast-flowing water, this Pokémon will cling to a rock by using its thick lips, which act like a suction cup.</t>
  </si>
  <si>
    <t>Route 6 , 10 , 11 , 12 , 13 , 17 , 18 , 19 , 20 , 21 , 22 , 23 , 24 , 25 , Celadon City , Cerulean Cave , Fuchsia City , Pallet Town , Seafoam Islands , Vermilion City , Viridian City , Safari Zone</t>
  </si>
  <si>
    <t>Route 6 , 22 , 28 , 30 , 31 , 35 , 44 , Blackthorn City , Ecruteak City , Ilex Forest , Mt. Silver , Ruins of Alph , Violet City , Viridian City</t>
  </si>
  <si>
    <t>Route 6 , 22 , 23 , 25 , Berry Forest , Cape Brink , Cerulean Cave , Four Island , Fuchsia City , Icefall Cave , Ruin Valley , Viridian City , Safari Zone</t>
  </si>
  <si>
    <t>Route 225 , 227 , 228</t>
  </si>
  <si>
    <t>Route 227 , 228</t>
  </si>
  <si>
    <t>Route 6 , 22 , 28 , 30 , 31 , 35 , 43 , 44 , 45 , Blackthorn City , Cerulean Cave , Cliff Edge Gate , Ecruteak City , Ilex Forest , Mt. Moon , Mt. Silver , Ruins of Alph , Violet City , Viridian City</t>
  </si>
  <si>
    <t>Route 6 , Giant Chasm , Wellspring Cave , Challenger's Cave , Victory Road</t>
  </si>
  <si>
    <t>Route 6 , 19 , 20 , 23 , Giant Chasm , Lostlorn Forest , Wellspring Cave , Victory Road , Floccesy Ranch , Clay Tunnel , Relic Passage</t>
  </si>
  <si>
    <t>Route 14 , 15 , 16 , 19 , 21 , Laverre City , Frost Cavern , Couriway Town , Pokémon Village , Victory Road</t>
  </si>
  <si>
    <t>Brooklet Hill , Malie Garden , Poké Pelago</t>
  </si>
  <si>
    <t>Brooklet Hill</t>
  </si>
  <si>
    <t>Route 22 , 23 , 25 , Cerulean Cave</t>
  </si>
  <si>
    <t>Brawlers' Cave</t>
  </si>
  <si>
    <t>Route 225 , 227 , 228 , Grassland Cave , Fountainspring Cave , Riverbank Cave , Still-Water Cavern , Sunlit Cavern</t>
  </si>
  <si>
    <t>0061-00</t>
  </si>
  <si>
    <t>Poliwhirl</t>
  </si>
  <si>
    <t>135</t>
  </si>
  <si>
    <t>0183</t>
  </si>
  <si>
    <t>Capable of living in or out of water. When out of water, it sweats to keep its body slimy.</t>
  </si>
  <si>
    <t>Under attack, it uses its belly spiral to put the foe to sleep. It then makes its escape.</t>
  </si>
  <si>
    <t>The swirl on its belly subtly undulates. Staring at it may gradually cause drowsiness.</t>
  </si>
  <si>
    <t>The skin on most of its body is moist. However, the skin on its belly spiral feels smooth.</t>
  </si>
  <si>
    <t>Though it is skilled at walking, it prefers to live underwater where there is less danger.</t>
  </si>
  <si>
    <t>The surface of POLIWHIRL’s body is always wet and slick with an oily fluid. Because of this greasy covering, it can easily slip and slide out of the clutches of any enemy in battle.</t>
  </si>
  <si>
    <t>Its body surface is always wet and slick with an oily fluid. Because of this greasy covering, it can easily slip and slide out of the clutches of any enemy in battle.</t>
  </si>
  <si>
    <t>Its two legs are well developed. Even though it can live on the ground, it prefers living in water.</t>
  </si>
  <si>
    <t>It can live in or out of water. When out of water, it constantly sweats to keep its body slimy.</t>
  </si>
  <si>
    <t>The spiral pattern on its belly subtly undulates. Staring at it gradually causes drowsiness.</t>
  </si>
  <si>
    <t>The surface of Poliwhirl’s body is always wet and slick with a slimy fluid. Because of this slippery covering, it can easily slip and slide out of the clutches of any enemy in battle.</t>
  </si>
  <si>
    <t>Although it can live on land, it prefers to stay in the water, where it has fewer natural enemies.</t>
  </si>
  <si>
    <t>It marches over the land in search of bug Pokémon to eat. Then it takes them underwater so it can dine on them where it’s safe.</t>
  </si>
  <si>
    <t>Although it has become capable of living on land, it spends its time in the water, where its prey, fish Pokémon, are plentiful.</t>
  </si>
  <si>
    <t>Its health suffers when its skin dries out, so be sure to moisturize it diligently.</t>
  </si>
  <si>
    <t>Staring at the swirl on its belly causes drowsiness. This trait of Poliwhirl’s has been used in place of lullabies to get children to go to sleep.</t>
  </si>
  <si>
    <t>This Pokémon’s sweat is a slimy mucus. When captured, Poliwhirl can slither from its enemies’ grasp and escape.</t>
  </si>
  <si>
    <t>Route 10 , Celadon City</t>
  </si>
  <si>
    <t>Route 22 , 23</t>
  </si>
  <si>
    <t>Route 6 , 22 , 23 , 25 , Cape Brink , Cerulean Cave , Four Island , Icefall Cave , Ruin Valley , Viridian City</t>
  </si>
  <si>
    <t>Route 22 , 28 , 30 , 31 , 44 , Cerulean Cave , Ecruteak City , Mt. Silver , Violet City , Viridian City</t>
  </si>
  <si>
    <t>Konikoni City , Malie Garden</t>
  </si>
  <si>
    <t>Evolve Poliwag</t>
  </si>
  <si>
    <t>0062-00</t>
  </si>
  <si>
    <t>Poliwrath</t>
  </si>
  <si>
    <t>54.0 kg (119.0 lbs)</t>
  </si>
  <si>
    <t>3 Defense</t>
  </si>
  <si>
    <t>230</t>
  </si>
  <si>
    <t>An adept swimmer at both the front crawl and breast stroke. Easily overtakes the best human swimmers.</t>
  </si>
  <si>
    <t>Swims powerfully using all the muscles in its body. It can even overtake champion swimmers.</t>
  </si>
  <si>
    <t>This strong and skilled swimmer is even capable of crossing the Pacific Ocean just by kicking.</t>
  </si>
  <si>
    <t>Although an energetic, skilled swimmer that uses all of its muscles, it lives on dry land.</t>
  </si>
  <si>
    <t>It can use its well-developed arms and legs to run on the surface of the water for a split second.</t>
  </si>
  <si>
    <t>POLIWRATH’s highly developed, brawny muscles never grow fatigued, however much it exercises. It is so tirelessly strong, this POKéMON can swim back and forth across the Pacific Ocean without effort.</t>
  </si>
  <si>
    <t>Its highly developed muscles never grow fatigued, however much it exercises. This POKéMON can swim back and forth across the Pacific Ocean without effort.</t>
  </si>
  <si>
    <t>An adept swimmer, it knows the front crawl, butterfly, and more. It is faster than the best human swimmers.</t>
  </si>
  <si>
    <t>A swimmer adept at both the front crawl and breaststroke. Easily overtakes the best human swimmers.</t>
  </si>
  <si>
    <t>With its extremely tough muscles, it can keep swimming in the Pacific Ocean without resting.</t>
  </si>
  <si>
    <t>Poliwrath’s highly developed, brawny muscles never grow fatigued, however much it exercises. It is so tirelessly strong, this Pokémon can swim back and forth across the ocean without effort.</t>
  </si>
  <si>
    <t>Poliwrath in the Alola region are strong swimmers that use the breaststroke. Many children learn to swim by imitating Poliwrath.</t>
  </si>
  <si>
    <t>Its percentage of body fat is nearly zero. Its body is entirely muscle, which makes it heavy and forces its swimming prowess to develop.</t>
  </si>
  <si>
    <t>It’s quite a gifted swimmer, even among Water-type Pokémon, but it normally spends its time on land.</t>
  </si>
  <si>
    <t>The muscles it has developed through swimming are thick and powerful. When it lands a square punch, it can turn huge boulders to dust.</t>
  </si>
  <si>
    <t>Swims powerfully using all the muscles in its body. It can even overtake world-class swimmers.</t>
  </si>
  <si>
    <t>Its body is solid muscle. When swimming through cold seas, Poliwrath uses its impressive arms to smash through drift ice and plow forward.</t>
  </si>
  <si>
    <t>Poliwrath is skilled at both swimming and martial arts. It uses its well-trained arms to dish out powerful punches.</t>
  </si>
  <si>
    <t>With its extremely tough muscles, it could keep swimming in the Pacific Ocean without resting.</t>
  </si>
  <si>
    <t>Evolve Poliwag / Poliwhirl</t>
  </si>
  <si>
    <t>Giant Chasm , Wellspring Cave , Challenger's Cave , Victory Road</t>
  </si>
  <si>
    <t>Route 23 , Giant Chasm , Wellspring Cave , Victory Road , Clay Tunnel , Relic Passage</t>
  </si>
  <si>
    <t>0063-00</t>
  </si>
  <si>
    <t>Abra</t>
  </si>
  <si>
    <t>Psychic</t>
  </si>
  <si>
    <t>Psi Pokémon</t>
  </si>
  <si>
    <t>Synchronize</t>
  </si>
  <si>
    <t>200 (26.1% with PokéBall, full HP)</t>
  </si>
  <si>
    <t>H</t>
  </si>
  <si>
    <t>Abra → Kadabra (Level 16) → Alakazam (Trade)</t>
  </si>
  <si>
    <t>0102</t>
  </si>
  <si>
    <t>Using its ability to read minds, it will identify impending danger and TELEPORT to safety.</t>
  </si>
  <si>
    <t>Sleeps 18 hours a day. If it senses danger, it will teleport itself to safety even as it sleeps.</t>
  </si>
  <si>
    <t>It senses impending attacks and TELEPORTS away to safety before the actual attacks can strike.</t>
  </si>
  <si>
    <t>If it decides to TELEPORT randomly, it creates the illusion that it has created copies of itself.</t>
  </si>
  <si>
    <t>It hypnotizes itself so that it can teleport away when it senses danger, even if it is asleep.</t>
  </si>
  <si>
    <t>ABRA sleeps for eighteen hours a day. However, it can sense the presence of foes even while it is sleeping. In such a situation, this POKéMON immediately teleports to safety.</t>
  </si>
  <si>
    <t>ABRA needs to sleep for eighteen hours a day. If it doesn’t, this POKéMON loses its ability to use telekinetic powers. If it is attacked, ABRA escapes using TELEPORT while it is still sleeping.</t>
  </si>
  <si>
    <t>A POKéMON that sleeps 18 hours a day. Observation revealed that it uses TELEPORT to change its location once every hour.</t>
  </si>
  <si>
    <t>It sleeps for 18 hours a day. It uses a variety of extrasensory powers even while asleep.</t>
  </si>
  <si>
    <t>Using its ability to read minds, it will sense impending danger and TELEPORT to safety.</t>
  </si>
  <si>
    <t>It sleeps for 18 hours a day. Even when awake, it teleports itself while remaining seated.</t>
  </si>
  <si>
    <t>Even while asleep, it maintains a telepathic radar. It teleports when it is threatened.</t>
  </si>
  <si>
    <t>Using its psychic power is such a strain on its brain that it needs to sleep for 18 hours a day.</t>
  </si>
  <si>
    <t>It senses impending attacks and teleports away to safety before the actual attacks can strike.</t>
  </si>
  <si>
    <t>If it decides to teleport randomly, it evokes the illusion that it has created copies of itself.</t>
  </si>
  <si>
    <t>Abra sleeps for eighteen hours a day. However, it can sense the presence of foes even while it is sleeping. In such a situation, this Pokémon immediately teleports to safety.</t>
  </si>
  <si>
    <t>Abra needs to sleep for eighteen hours a day. If it doesn’t, this Pokémon loses its ability to use telekinetic powers. If it is attacked, Abra escapes using Teleport while it is still sleeping.</t>
  </si>
  <si>
    <t>It sleeps 18 hours a day. Even while sleeping, it will teleport itself to treetops and pick and eat berries there.</t>
  </si>
  <si>
    <t>It can teleport itself to safety while it’s asleep, but when it wakes, it doesn’t know where it is, so it panics.</t>
  </si>
  <si>
    <t>It uses various psychic powers even while it’s sleeping, so you can’t tell whether or not it’s awake.</t>
  </si>
  <si>
    <t>It can read others’ minds and will teleport away when danger approaches. You must clear your mind if you want to catch it.</t>
  </si>
  <si>
    <t>This Pokémon uses its psychic powers while it sleeps. The contents of Abra’s dreams affect the powers that the Pokémon wields.</t>
  </si>
  <si>
    <t>Abra can teleport in its sleep. Apparently the more deeply Abra sleeps, the farther its teleportations go.</t>
  </si>
  <si>
    <t>Spends 18 hours of the day sleeping. Even while asleep, Abra can control its psychic powers—should danger approach, the Pokémon will simply teleport away.</t>
  </si>
  <si>
    <t>Route 24 , 25 , Celadon City</t>
  </si>
  <si>
    <t>Route 5 , 6 , 8 , 24 , 25 , 34 , 35 , Goldenrod City</t>
  </si>
  <si>
    <t>Route 5 , 7 , 8 , 24 , 34 , 35 , Goldenrod City</t>
  </si>
  <si>
    <t>Granite Cave</t>
  </si>
  <si>
    <t>Route 116 , Granite Cave</t>
  </si>
  <si>
    <t>Route 203 , 215 , Oreburgh City</t>
  </si>
  <si>
    <t>Breed Kadabra / Alakazam</t>
  </si>
  <si>
    <t>Route 2 , Hau'oli City</t>
  </si>
  <si>
    <t>Fields of Honor</t>
  </si>
  <si>
    <t>Route 203 , 215</t>
  </si>
  <si>
    <t>Sandgem Flats , Lake Acuity , Windswept Run</t>
  </si>
  <si>
    <t>0064-00</t>
  </si>
  <si>
    <t>Kadabra</t>
  </si>
  <si>
    <t>56.5 kg (124.6 lbs)</t>
  </si>
  <si>
    <t>100 (13.1% with PokéBall, full HP)</t>
  </si>
  <si>
    <t>140</t>
  </si>
  <si>
    <t>0103</t>
  </si>
  <si>
    <t>It emits special alpha waves from its body that induce headaches just by being close by.</t>
  </si>
  <si>
    <t>Many odd things happen if this POKéMON is close by. For example, it makes clocks run backwards.</t>
  </si>
  <si>
    <t>It possesses strong spiritual power. The more danger it faces, the stronger its psychic power.</t>
  </si>
  <si>
    <t>If it uses its abilities, it emits special alpha waves that cause machines to malfunction.</t>
  </si>
  <si>
    <t>When it closes its eyes, twice as many alpha particles come out of the surface of its body.</t>
  </si>
  <si>
    <t>KADABRA emits a peculiar alpha wave if it develops a headache. Only those people with a particularly strong psyche can hope to become a TRAINER of this POKéMON.</t>
  </si>
  <si>
    <t>KADABRA holds a silver spoon in its hand. The spoon is used to amplify the alpha waves in its brain. Without the spoon, the POKéMON is said to be limited to half the usual amount of its telekinetic powers.</t>
  </si>
  <si>
    <t>It is rumored that a boy with psychic abilities suddenly transformed into KADABRA while he was assisting research into extrasensory powers.</t>
  </si>
  <si>
    <t>It happened one morning - a boy with extrasensory powers awoke in bed transformed into KADABRA.</t>
  </si>
  <si>
    <t>It emits special alpha waves from its body that induce headaches just by being close.</t>
  </si>
  <si>
    <t>If one is nearby, an eerie shadow appears on TV screens. Seeing the shadow is said to bring bad luck.</t>
  </si>
  <si>
    <t>When it uses its psychic power, it emits strong ha waves that can ruin precision devices.</t>
  </si>
  <si>
    <t>It stares at its silver spoon to focus its mind. It emits more alpha waves while doing so.</t>
  </si>
  <si>
    <t>When it uses its psychic power, it emits strong alpha waves that can ruin precision devices.</t>
  </si>
  <si>
    <t>Kadabra emits a peculiar alpha wave if it develops a headache. Only those people with a particularly strong psyche can hope to become a Trainer of this Pokémon.</t>
  </si>
  <si>
    <t>Kadabra holds a silver spoon in its hand. The spoon is used to amplify the alpha waves in its brain. Without the spoon, the Pokémon is said to be limited to half the usual amount of its telekinetic powers.</t>
  </si>
  <si>
    <t>A theory exists that this Pokémon was a young boy who couldn’t control his psychic powers and ended up transformed into this Pokémon.</t>
  </si>
  <si>
    <t>Kadabra’s presence infests televisions and monitors with creepy shadows that bring bad luck.</t>
  </si>
  <si>
    <t>It stares at a silver spoon to amplify its psychic powers before it lets loose. Apparently, gold spoons are no good.</t>
  </si>
  <si>
    <t>It possesses strong mental capabilities, but its psychic powers are halved when it’s not holding a silver spoon.</t>
  </si>
  <si>
    <t>Many odd things happen if this Pokémon is close by. For example, it makes clocks run backward.</t>
  </si>
  <si>
    <t>Using its psychic power, Kadabra levitates as it sleeps. It uses its springy tail as a pillow.</t>
  </si>
  <si>
    <t>This Pokémon’s telekinesis is immensely powerful. To prepare for evolution, Kadabra stores up psychic energy in the star on its forehead.</t>
  </si>
  <si>
    <t>When it uses its psychic power, it emits strong alpha waves that can ruin precision instruments.</t>
  </si>
  <si>
    <t>There are rumors that a child with mystical powers became a Kadabra; however, this remains unverified. I suspect that the spoon Kadabra holds enhances its brain waves.</t>
  </si>
  <si>
    <t>Evolve Abra</t>
  </si>
  <si>
    <t>Route 215 , Victory Road</t>
  </si>
  <si>
    <t>Route 215</t>
  </si>
  <si>
    <t>Route 8 , Cerulean Cave</t>
  </si>
  <si>
    <t>Poké Pelago</t>
  </si>
  <si>
    <t>Route 215 , Victory Road , Dazzling Cave , Stargleam Cavern</t>
  </si>
  <si>
    <t>Sandgem Flats , Lake Acuity , Space-Time Distortion</t>
  </si>
  <si>
    <t>0065-00</t>
  </si>
  <si>
    <t>Alakazam</t>
  </si>
  <si>
    <t>48.0 kg (105.8 lbs)</t>
  </si>
  <si>
    <t>225</t>
  </si>
  <si>
    <t>Its brain can outperform a supercomputer. Its intelligence quotient is said to be 5,000.</t>
  </si>
  <si>
    <t>A POKéMON that can memorize anything. It never forgets what it learns--that’s why this POKéMON is smart.</t>
  </si>
  <si>
    <t>Closing both its eyes heightens all its other senses. This enables it to use its abilities to their extremes.</t>
  </si>
  <si>
    <t>Its brain cells multiply continually until it dies. As a result, it remembers everything.</t>
  </si>
  <si>
    <t>It has an IQ of 5000. It calculates many things in order to gain the edge in every battle.</t>
  </si>
  <si>
    <t>ALAKAZAM’s brain continually grows, making its head far too heavy to support with its neck. This POKéMON holds its head up using its psychokinetic power instead.</t>
  </si>
  <si>
    <t>ALAKAZAM’s brain continually grows, infinitely multiplying brain cells. This amazing brain gives this POKéMON an astoundingly high IQ of 5,000. It has a thorough memory of everything that has occurred in the world.</t>
  </si>
  <si>
    <t>While it has strong psychic abilities and high intelligence, an ALAKAZAM’s muscles are very weak. It uses psychic power to move its body.</t>
  </si>
  <si>
    <t>It does not like physical attacks very much. Instead, it freely uses extrasensory powers to defeat foes.</t>
  </si>
  <si>
    <t>Its brain can outperform a supercomputer. Its IQ (intelligence quotient) is said to be around 5,000.</t>
  </si>
  <si>
    <t>Its superb memory lets it recall everything it has experienced from birth. Its IQ exceeds 5,000.</t>
  </si>
  <si>
    <t>Its highly developed brain is on par with a supercomputer. It can use all forms of psychic abilities.</t>
  </si>
  <si>
    <t>The spoons clutched in its hands are said to have been created by its psychic powers.</t>
  </si>
  <si>
    <t>Alakazam’s brain continually grows, making its head far too heavy to support with its neck. This Pokémon holds its head up using its psychokinetic power instead.</t>
  </si>
  <si>
    <t>Alakazam’s brain continually grows, infinitely multiplying brain cells. This amazing brain gives this Pokémon an astoundingly high IQ of 5,000. It has a thorough memory of everything that has occurred in the world.</t>
  </si>
  <si>
    <t>It is said to have an IQ of approximately 5,000. Its overflowing psychokinetic powers cause headaches to anyone nearby.</t>
  </si>
  <si>
    <t>Its brain cells continue to increase in number until its death. The older the Alakazam, the larger its head.</t>
  </si>
  <si>
    <t>Alakazam uses its psychic powers to make the spoons it carries. Each spoon is an original that there’s only one of in the whole world.</t>
  </si>
  <si>
    <t>If it trusts someone deeply, it will let them have one of its spoons. Anything you eat with that spoon is apparently delicious.</t>
  </si>
  <si>
    <t>A Pokémon that can memorize anything. It never forgets what it learns—that’s why this Pokémon is smart.</t>
  </si>
  <si>
    <t>It has an incredibly high level of intelligence. Some say that Alakazam remembers everything that ever happens to it, from birth till death.</t>
  </si>
  <si>
    <t>Alakazam wields potent psychic powers. It’s said that this Pokémon used these powers to create the spoons it holds.</t>
  </si>
  <si>
    <t>The longer Alakazam lives, the larger and heavier its head becomes. Our tests have shown that the strength of its psychic powers correlates positively to the weight of its head.</t>
  </si>
  <si>
    <t>Evolve Abra / Kadabra</t>
  </si>
  <si>
    <t>Accumula Town</t>
  </si>
  <si>
    <t>Sandgem Flats , Space-Time Distortion</t>
  </si>
  <si>
    <t>0066-00</t>
  </si>
  <si>
    <t>Machop</t>
  </si>
  <si>
    <t>Superpower Pokémon</t>
  </si>
  <si>
    <t>No Guard</t>
  </si>
  <si>
    <t>Steadfast</t>
  </si>
  <si>
    <t>180 (23.5% with PokéBall, full HP)</t>
  </si>
  <si>
    <t>Machop → Machoke (Level 28) → Machamp (Trade)</t>
  </si>
  <si>
    <t>Loves to build its muscles. It trains in all styles of martial arts to become even stronger.</t>
  </si>
  <si>
    <t>Very powerful in spite of its small size. Its mastery of many types of martial arts makes it very tough.</t>
  </si>
  <si>
    <t>Always brimming with power, it passes time by lifting boulders. Doing so makes it even stronger.</t>
  </si>
  <si>
    <t>It loves to work out and build its muscles. It is never satisfied, even if it trains hard all day long.</t>
  </si>
  <si>
    <t>It trains by lifting rocks in the mountains. It can even pick up a GRAVELER with ease.</t>
  </si>
  <si>
    <t>MACHOP’s muscles are special - they never get sore no matter how much they are used in exercise. This POKéMON has sufficient power to hurl a hundred adult humans.</t>
  </si>
  <si>
    <t>MACHOP exercises by hefting around a GRAVELER as if it were a barbell. There are some MACHOP that travel the world in a quest to master all kinds of martial arts.</t>
  </si>
  <si>
    <t>It continually undertakes strenuous training to master all forms of martial arts. Its strength lets it easily hoist a sumo wrestler onto its shoulders.</t>
  </si>
  <si>
    <t>Its whole body is composed of muscles. Even though it’s the size of a human child, it can hurl 100 grown-ups.</t>
  </si>
  <si>
    <t>It hefts a GRAVELER repeatedly to strengthen its entire body. It uses every type of martial arts.</t>
  </si>
  <si>
    <t>Its muscles never cramp however much it trains. It lives in the mountains away from humans.</t>
  </si>
  <si>
    <t>Though small in stature, it is powerful enough to easily heft and throw a number of GEODUDE at once.</t>
  </si>
  <si>
    <t>Though small in stature, it is powerful enough to easily heft and throw a number of Geodude at once.</t>
  </si>
  <si>
    <t>It hefts a Graveler repeatedly to strengthen its entire body. It uses every type of martial arts.</t>
  </si>
  <si>
    <t>Machop’s muscles are special—they never get sore no matter how much they are used in exercise. This Pokémon has sufficient power to hurl a hundred adult humans.</t>
  </si>
  <si>
    <t>Machop exercises by hefting around a Graveler as if it were a barbell. There are some Machop that travel the world in a quest to master all kinds of martial arts.</t>
  </si>
  <si>
    <t>It loves working out. As it gazes at its muscles, which continue to swell day by day, it becomes more and more dedicated to its training.</t>
  </si>
  <si>
    <t>With its superhuman strength, it’s able to throw a hundred people all at the same time. Its strength comes from lifting Graveler every day.</t>
  </si>
  <si>
    <t>Once this Pokémon has gained enough confidence and muscle from training with its friends, it challenges Makuhita to a battle.</t>
  </si>
  <si>
    <t>It likes food that’s highly nutritious because its instincts drive it to build muscle efficiently.</t>
  </si>
  <si>
    <t>Though as small as a child, it has strength enough to easily throw a well-built adult. Striving to become ever stronger, Machop trains by carrying a Graveler on its shoulders.</t>
  </si>
  <si>
    <t>Rock Tunnel , Victory Road</t>
  </si>
  <si>
    <t>Route 10 , Rock Tunnel</t>
  </si>
  <si>
    <t>Goldenrod City , Mt. Mortar , Rock Tunnel</t>
  </si>
  <si>
    <t>Route 112 , Fiery Path , Jagged Pass</t>
  </si>
  <si>
    <t>Fiery Path , Jagged Pass</t>
  </si>
  <si>
    <t>Mt. Ember , Rock Tunnel , Victory Road</t>
  </si>
  <si>
    <t>Route 207 , 208 , 210 , Mt. Coronet</t>
  </si>
  <si>
    <t>Route 206 , 207 , 210 , 211 , Mt. Coronet</t>
  </si>
  <si>
    <t>Cliff Cave , Goldenrod City , Mt. Mortar , Rock Tunnel</t>
  </si>
  <si>
    <t>Glittering Cave</t>
  </si>
  <si>
    <t>Route 2 , Ten Carat Hill</t>
  </si>
  <si>
    <t>Ten Carat Hill</t>
  </si>
  <si>
    <t>Route 3 , South Lake Miloch , Giant's Mirror , Giant's Seat , North Lake Miloch , Stony Wilderness , Watchtower Ruins</t>
  </si>
  <si>
    <t>Route 207 , 208 , 210 , Mt. Coronet , Spacious Cave , Grassland Cave , Whiteout Cave , Sunlit Cavern</t>
  </si>
  <si>
    <t>Obsidian Falls , Oreburrow Tunnel , Arena's Approach , Bolderoll Ravine , Castaway Shore , Cloudcap Pass , Icebound Falls , Snowfall Hot Spring</t>
  </si>
  <si>
    <t>0067-00</t>
  </si>
  <si>
    <t>Machoke</t>
  </si>
  <si>
    <t>70.5 kg (155.4 lbs)</t>
  </si>
  <si>
    <t>0076</t>
  </si>
  <si>
    <t>Its muscular body is so powerful, it must wear a power save belt to be able to regulate its motions.</t>
  </si>
  <si>
    <t>The belt around its waist holds back its energy. Without it, this POKéMON would be unstoppable.</t>
  </si>
  <si>
    <t>It always goes at its full power, but this very tough and durable POKéMON never gets tired.</t>
  </si>
  <si>
    <t>The muscles covering its body teem with power. Even when still, it exudes an amazing sense of strength.</t>
  </si>
  <si>
    <t>This tough POKéMON always stays in the zone. Its muscles become thicker after every battle.</t>
  </si>
  <si>
    <t>MACHOKE’s thoroughly toned muscles possess the hardness of steel. This POKéMON has so much strength, it can easily hold aloft a sumo wrestler on just one finger.</t>
  </si>
  <si>
    <t>MACHOKE undertakes bodybuilding every day even as it helps people with tough, physically demanding labor. On its days off, this POKéMON heads to the fields and mountains to exercise and train.</t>
  </si>
  <si>
    <t>A belt is worn by a MACHOKE to keep its overwhelming power under control. Because it is so dangerous, no one has ever removed the belt.</t>
  </si>
  <si>
    <t>Its formidable body never gets tired. It helps people by doing work such as the moving of heavy goods.</t>
  </si>
  <si>
    <t>Its muscular body is so powerful, it must wear a power-save belt to be able to regulate its motions.</t>
  </si>
  <si>
    <t>MACHOKE’s boundless power is very dangerous, so it wears a belt that suppresses its energy.</t>
  </si>
  <si>
    <t>It can lift a dump truck with one hand. Using that power, it helps people with heavy jobs.</t>
  </si>
  <si>
    <t>It happily carries heavy cargo to toughen up. It willingly does hard work for people.</t>
  </si>
  <si>
    <t>It always goes at its full power, but this very tough and durable Pokémon never gets tired.</t>
  </si>
  <si>
    <t>Machoke’s thoroughly toned muscles possess the hardness of steel. This Pokémon has so much strength, it can easily hold aloft a sumo wrestler on just one finger.</t>
  </si>
  <si>
    <t>Machoke undertakes bodybuilding every day even as it helps people with tough, physically demanding labor. On its days off, this Pokémon heads to the fields and mountains to exercise and train.</t>
  </si>
  <si>
    <t>As a result of its continual workouts, it has developed tremendous power. It uses that power to help people with their work.</t>
  </si>
  <si>
    <t>It willingly assists with hard labor because it knows the work is good training for its muscles.</t>
  </si>
  <si>
    <t>When it encounters an enemy that’s truly mighty, this Pokémon removes the power-save belt from its waist and unleashes its full power.</t>
  </si>
  <si>
    <t>A popular motif for sculptures, its incredibly well-developed muscles have captured the imagination of many an artist.</t>
  </si>
  <si>
    <t>The belt around its waist holds back its energy. Without it, this Pokémon would be unstoppable.</t>
  </si>
  <si>
    <t>Machoke’s boundless power is very dangerous, so it wears a belt that suppresses its energy.</t>
  </si>
  <si>
    <t>It can lift a dump truck with one hand. Using that kind of strength, it helps people do heavy jobs.</t>
  </si>
  <si>
    <t>A sturdy creature boasting a robust physique and boundless stamina. Loves training above all else and voluntarily assists with tasks such as construction and clearing land.</t>
  </si>
  <si>
    <t>Route 5 , Underground Path 5-6 , Victory Road</t>
  </si>
  <si>
    <t>Mt. Mortar , Rock Tunnel</t>
  </si>
  <si>
    <t>Mt. Mortar , Mt. Silver , Rock Tunnel</t>
  </si>
  <si>
    <t>Evolve Machop</t>
  </si>
  <si>
    <t>Cerulean Cave , Mt. Ember , Victory Road</t>
  </si>
  <si>
    <t>Route 210 , 211 , 216 , 217 , 225 , 226 , Acuity Lakefront , Mt. Coronet , Stark Mountain , Victory Road</t>
  </si>
  <si>
    <t>Route 210 , 211 , 225 , 226 , Mt. Coronet</t>
  </si>
  <si>
    <t>Cerulean Cave , Cliff Cave , Mt. Mortar , Rock Tunnel</t>
  </si>
  <si>
    <t>Vast Poni Canyon</t>
  </si>
  <si>
    <t>Axew's Eye , Giant's Seat , Hammerlocke Hills , Stony Wilderness</t>
  </si>
  <si>
    <t>Route 210 , 211 , 216 , 217 , 225 , 226 , Acuity Lakefront , Mt. Coronet , Stark Mountain , Victory Road , Spacious Cave , Grassland Cave , Whiteout Cave , Sunlit Cavern</t>
  </si>
  <si>
    <t>Obsidian Falls , Arena's Approach , Bolderoll Ravine , Castaway Shore , Cloudcap Pass , Icebound Falls , Snowfall Hot Spring</t>
  </si>
  <si>
    <t>0068-00</t>
  </si>
  <si>
    <t>Machamp</t>
  </si>
  <si>
    <t>130.0 kg (286.6 lbs)</t>
  </si>
  <si>
    <t>0077</t>
  </si>
  <si>
    <t>0119</t>
  </si>
  <si>
    <t>Using its heavy muscles, it throws powerful punches that can send the victim clear over the horizon.</t>
  </si>
  <si>
    <t>One arm alone can move mountains. Using all four arms, this POKéMON fires off awesome punches.</t>
  </si>
  <si>
    <t>It quickly swings its four arms to rock its opponents with ceaseless punches and chops from all angles.</t>
  </si>
  <si>
    <t>It uses its four powerful arms to pin the limbs of its foe, then throws the victim over the horizon.</t>
  </si>
  <si>
    <t>With four arms that react more quickly than it can think, it can execute many punches at once.</t>
  </si>
  <si>
    <t>MACHAMP has the power to hurl anything aside. However, trying to do any work requiring care and dexterity causes its arms to get tangled. This POKéMON tends to leap into action before it thinks.</t>
  </si>
  <si>
    <t>MACHAMP is known as the POKéMON that has mastered every kind of martial arts. If it grabs hold of the foe with its four arms, the battle is all but over. The hapless foe is thrown far over the horizon.</t>
  </si>
  <si>
    <t>It is impossible to defend against punches and chops doled out by its four arms. Its fighting spirit flares up when it faces a tough opponent.</t>
  </si>
  <si>
    <t>Its four ruggedly developed arms can launch a flurry of 1,000 punches in just two seconds.</t>
  </si>
  <si>
    <t>Its superpowerful punches are said to knock the victim flying clear over the horizon.</t>
  </si>
  <si>
    <t>It punches with its four arms at blinding speed. It can launch 1,000 punches in two seconds.</t>
  </si>
  <si>
    <t>It can knock a train flying with a punch. However, it is terrible at delicate work using its fingers.</t>
  </si>
  <si>
    <t>Its four muscled arms slam foes with powerful punches and chops at blinding speed.</t>
  </si>
  <si>
    <t>Machamp has the power to hurl anything aside. However, trying to do any work requiring care and dexterity causes its arms to get tangled. This Pokémon tends to leap into action before it thinks.</t>
  </si>
  <si>
    <t>Machamp is known as the Pokémon that has mastered every kind of martial arts. If it grabs hold of the foe with its four arms, the battle is all but over. The hapless foe is thrown far over the horizon.</t>
  </si>
  <si>
    <t>It unleashes megaton-level punches that send opponents flying clear over the horizon.</t>
  </si>
  <si>
    <t>It can lift heavy loads with the greatest of ease. It can even heft dump trucks. But its clumsy fingers prevent it from doing any precision work.</t>
  </si>
  <si>
    <t>It grasps its opponents with its four arms and twists them up in an intricate hold. People call it “the Machamp special.”</t>
  </si>
  <si>
    <t>With four arms, it can attack and defend simultaneously. It’s said to have mastered every martial art in the world.</t>
  </si>
  <si>
    <t>One arm alone can move mountains. Using all four arms, this Pokémon fires off awesome punches.</t>
  </si>
  <si>
    <t>In close combat, its four arms afford it offensive and defensive supremacy. In but a blink, this valiant Pokémon can overwhelm its foes with more than 1,000 blows from its fists.</t>
  </si>
  <si>
    <t>Evolve Machop / Machoke</t>
  </si>
  <si>
    <t>Arena's Approach</t>
  </si>
  <si>
    <t>0069-00</t>
  </si>
  <si>
    <t>Bellsprout</t>
  </si>
  <si>
    <t>4.0 kg (8.8 lbs)</t>
  </si>
  <si>
    <t>Gluttony</t>
  </si>
  <si>
    <t>Bellsprout → Weepinbell (Level 21) → Victreebel (use Leaf Stone )</t>
  </si>
  <si>
    <t>A carnivorous POKéMON that traps and eats bugs. It uses its root feet to soak up needed moisture.</t>
  </si>
  <si>
    <t>Prefers hot and humid places. It ensnares tiny insects with its vines and devours them.</t>
  </si>
  <si>
    <t>Even though its body is extremely skinny, it is blindingly fast when catching its prey.</t>
  </si>
  <si>
    <t>It plants its feet deep underground to replenish water. It can’t escape its enemy while it’s rooted.</t>
  </si>
  <si>
    <t>If it notices anything that moves, it immediately flings its vine at the object.</t>
  </si>
  <si>
    <t>BELLSPROUT’s thin and flexible body lets it bend and sway to avoid any attack, however strong it may be. From its mouth, this POKéMON spits a corrosive fluid that melts even iron.</t>
  </si>
  <si>
    <t>A BELLSPROUT’s thin and flexible body lets it bend and sway to avoid any attack, however strong it may be. From its mouth, it leaks a fluid that melts even iron.</t>
  </si>
  <si>
    <t>Its bud looks like a human face. Because of the bud, it is rumored to be a type of legendary mandrake plant.</t>
  </si>
  <si>
    <t>A carnivorous POKéMON that traps and eats bugs. It appears to use its root feet to replenish moisture.</t>
  </si>
  <si>
    <t>It prefers hot and humid environments. It is quick at capturing prey with its vines.</t>
  </si>
  <si>
    <t>Bellsprout’s thin and flexible body lets it bend and sway to avoid any attack, however strong it may be. From its mouth, this Pokémon spits a corrosive fluid that melts even iron.</t>
  </si>
  <si>
    <t>Prefers hot and humid places. It ensnares tiny bugs with its vines and devours them.</t>
  </si>
  <si>
    <t>Route 5 , 6 , 24 , 25 , 31 , 32 , 44</t>
  </si>
  <si>
    <t>Route 24 , 25 , 31 , 32 , 36 , 44</t>
  </si>
  <si>
    <t>Route 229 , 230 , Grassland Cave , Swampy Cave , Riverbank Cave , Still-Water Cavern , Sunlit Cavern , Bogsunk Cavern</t>
  </si>
  <si>
    <t>0070-00</t>
  </si>
  <si>
    <t>Weepinbell</t>
  </si>
  <si>
    <t>Flycatcher Pokémon</t>
  </si>
  <si>
    <t>6.4 kg (14.1 lbs)</t>
  </si>
  <si>
    <t>137</t>
  </si>
  <si>
    <t>It spits out POISONPOWDER to immobilize the enemy and then finishes it with a spray of ACID.</t>
  </si>
  <si>
    <t>When hungry, it swallows anything that moves. Its hapless prey is melted inside by strong acids.</t>
  </si>
  <si>
    <t>Even though it is filled with ACID, it does not melt because it also oozes a neutralizing fluid.</t>
  </si>
  <si>
    <t>If its prey is bigger than its mouth, it slices up the victim with sharp leaves, then eats every morsel.</t>
  </si>
  <si>
    <t>When it’s hungry, it swings its razor-sharp leaves, slicing up any unlucky object nearby for food.</t>
  </si>
  <si>
    <t>WEEPINBELL has a large hook on its rear end. At night, the POKéMON hooks on to a tree branch and goes to sleep. If it moves around in its sleep, it may wake up to find itself on the ground.</t>
  </si>
  <si>
    <t>At night, a WEEPINBELL hangs on to a tree branch with its hooked rear and sleeps. If it moves around in its sleep, it may wake up to find itself on the ground.</t>
  </si>
  <si>
    <t>The leafy parts act as cutters for slashing foes. It spits a fluid that dissolves everything.</t>
  </si>
  <si>
    <t>A Pokémon that appears to be a plant. It captures unwary prey by dousing them with a toxic powder.</t>
  </si>
  <si>
    <t>Even though it is filled with acid, it does not melt because it also oozes a protective fluid.</t>
  </si>
  <si>
    <t>It spits out Poison Powder to immobilize the enemy and then finishes it with a spray of Acid.</t>
  </si>
  <si>
    <t>Weepinbell has a large hook on its rear end. At night, the Pokémon hooks on to a tree branch and goes to sleep. If it moves around in its sleep, it may wake up to find itself on the ground.</t>
  </si>
  <si>
    <t>When hungry, it swallows anything that moves. Its hapless prey is dissolved by strong acids.</t>
  </si>
  <si>
    <t>This Pokémon has the appearance of a plant. It captures unwary prey by dousing them with a toxic powder.</t>
  </si>
  <si>
    <t>Route 24 , 25 , 44</t>
  </si>
  <si>
    <t>Route 44</t>
  </si>
  <si>
    <t>Evolve Bellsprout</t>
  </si>
  <si>
    <t>Route 14 , 16 , 19</t>
  </si>
  <si>
    <t>Route 224 , 229 , 230 , Grassland Cave , Swampy Cave , Riverbank Cave , Still-Water Cavern , Sunlit Cavern , Bogsunk Cavern</t>
  </si>
  <si>
    <t>0071-00</t>
  </si>
  <si>
    <t>Victreebel</t>
  </si>
  <si>
    <t>15.5 kg (34.2 lbs)</t>
  </si>
  <si>
    <t>Said to live in huge colonies deep in jungles, although no one has ever returned from there.</t>
  </si>
  <si>
    <t>Lures prey with the sweet aroma of honey. Swallowed whole, the prey is melted in a day, bones and all.</t>
  </si>
  <si>
    <t>ACID that has dissolved many prey becomes sweeter, making it even more effective at attracting prey.</t>
  </si>
  <si>
    <t>This horrifying plant POKéMON attracts prey with aromatic honey, then melts them in its mouth.</t>
  </si>
  <si>
    <t>Once ingested into this POKéMON’s body, even the hardest object will melt into nothing.</t>
  </si>
  <si>
    <t>VICTREEBEL has a long vine that extends from its head. This vine is waved and flicked about as if it were an animal to attract prey. When an unsuspecting prey draws near, this POKéMON swallows it whole.</t>
  </si>
  <si>
    <t>The long vine extending from its head is waved about as if it were a living thing to attract prey. When an unsuspecting victim approaches, it is swallowed whole.</t>
  </si>
  <si>
    <t>Lures prey into its mouth with a honeylike aroma. The helpless prey is melted with a dissolving fluid.</t>
  </si>
  <si>
    <t>It pools in its mouth a fluid with a honeylike scent, which is really an acid that dissolves anything.</t>
  </si>
  <si>
    <t>Acid that has dissolved many prey becomes sweeter, making it even more effective at attracting prey.</t>
  </si>
  <si>
    <t>This horrifying plant Pokémon attracts prey with aromatic honey, then melts them in its mouth.</t>
  </si>
  <si>
    <t>It pools in its mouth a fluid with a honey-like scent, which is really an acid that dissolves anything.</t>
  </si>
  <si>
    <t>Once ingested into this Pokémon’s body, even the hardest object will melt into nothing.</t>
  </si>
  <si>
    <t>Victreebel has a long vine that extends from its head. This vine is waved and flicked about as if it were an animal to attract prey. When an unsuspecting prey draws near, this Pokémon swallows it whole.</t>
  </si>
  <si>
    <t>Lures prey with the sweet aroma of honey. Swallowed whole, the prey is dissolved in a day, bones and all.</t>
  </si>
  <si>
    <t>In its mouth, it pools a fragrant nectar-like fluid. The fluid is really an acid that dissolves anything.</t>
  </si>
  <si>
    <t>Evolve Bellsprout / Weepinbell</t>
  </si>
  <si>
    <t>0072-00</t>
  </si>
  <si>
    <t>Tentacool</t>
  </si>
  <si>
    <t>Jellyfish Pokémon</t>
  </si>
  <si>
    <t>45.5 kg (100.3 lbs)</t>
  </si>
  <si>
    <t>Clear Body</t>
  </si>
  <si>
    <t>Liquid Ooze</t>
  </si>
  <si>
    <t>67</t>
  </si>
  <si>
    <t>Tentacool → Tentacruel (Level 30)</t>
  </si>
  <si>
    <t>0162</t>
  </si>
  <si>
    <t>Drifts in shallow seas. Anglers who hook them by accident are often punished by its stinging acid.</t>
  </si>
  <si>
    <t>It can sometimes be found all dry and shriveled up on a beach. Toss it back into the sea to revive it.</t>
  </si>
  <si>
    <t>When the tide goes out, dehydrated TENTACOOL remains can be found washed up on the shore.</t>
  </si>
  <si>
    <t>It drifts aimlessly in waves. Very difficult to see in water, it may not be noticed until it stings.</t>
  </si>
  <si>
    <t>As it floats along on the waves, it uses its toxic feelers to stab anything it touches.</t>
  </si>
  <si>
    <t>TENTACOOL’s body is largely composed of water. If it is removed from the sea, it dries up like parchment. If this POKéMON happens to become dehydrated, put it back into the sea.</t>
  </si>
  <si>
    <t>TENTACOOL absorbs sunlight and refracts it using water inside its body to convert it into beam energy. This POKéMON shoots beams from its crystal-like eyes.</t>
  </si>
  <si>
    <t>Its body is almost entirely composed of water. It ensnares its foe with its two long tentacles, then stabs with the poison stingers at their tips.</t>
  </si>
  <si>
    <t>Its eyes are as transparent as crystals. From them, it shoots mysterious beams of light.</t>
  </si>
  <si>
    <t>Drifts in shallow seas. Anglers who hook them by accident are often punished by their stingers.</t>
  </si>
  <si>
    <t>Its body is virtually composed of water. It shoots strange beams from its crystal-like eyes.</t>
  </si>
  <si>
    <t>It drifts in sea currents. Countless fishermen are hurt by its poison stingers.</t>
  </si>
  <si>
    <t>Because its body is almost entirely composed of water, it shrivels up if it is washed ashore.</t>
  </si>
  <si>
    <t>Tentacool’s body is largely composed of water. If it is removed from the sea, it dries up like parchment. If this Pokémon happens to become dehydrated, put it back into the sea.</t>
  </si>
  <si>
    <t>Tentacool absorbs sunlight and refracts it using water inside its body to convert it into beam energy. This Pokémon shoots beams from the small round organ above its eyes.</t>
  </si>
  <si>
    <t>They can be found lying dehydrated on beaches, but they are often still alive. When soaked in water, they will revive.</t>
  </si>
  <si>
    <t>It drifts in shallow seas, such as the areas near beaches. If you get bitten or stabbed by its toxic tentacles, rush to the hospital.</t>
  </si>
  <si>
    <t>It drifts through the sea searching for prey. Its poisonous tentacles break off sometimes, but after a while, they grow back.</t>
  </si>
  <si>
    <t>Its body is 99% water. The remaining 1% contains the organ that makes its poison.</t>
  </si>
  <si>
    <t>Tentacool is not a particularly strong swimmer. It drifts across the surface of shallow seas as it searches for prey.</t>
  </si>
  <si>
    <t>This Pokémon is mostly made of water. A Tentacool out in the ocean is very hard to spot, because its body blends in with the sea.</t>
  </si>
  <si>
    <t>Its body is mostly composed of water. It shoots strange beams from its crystal-like eyes.</t>
  </si>
  <si>
    <t>It drifts in sea currents. Countless fishers are hurt by its poison stingers.</t>
  </si>
  <si>
    <t>They fire beams from the glassy, magenta orbs that resemble eyes atop their heads, and they drift in shallow seas. During low tide, they can sometimes be found on beaches, desiccated.</t>
  </si>
  <si>
    <t>Route 12 , 13 , 17 , 18 , 19 , 20 , 21 , Pallet Town , Viridian City</t>
  </si>
  <si>
    <t>Route 11 , 13 , 17 , 18 , 19 , 20 , 21 , Pallet Town , Seafoam Islands , Vermilion City</t>
  </si>
  <si>
    <t>Route 12 , 13 , 19 , 20 , 21 , 26 , 27 , 32 , 34 , 40 , 41 , Cherrygrove City , Cianwood City , Cinnabar Island , New Bark Town , Olivine City , Pallet Town , Union Cave , Vermilion City , Whirl Islands</t>
  </si>
  <si>
    <t>Route 103 , 105 , 106 , 107 , 108 , 109 , 110 , 115 , 118 , 119 , 121 , 122 , 123 , 124 , 125 , 126 , 127 , 128 , 129 , 130 , 131 , 132 , 133 , 134 , Abandoned Ship , Dewford Town , Ever Grande City , Mossdeep City , Pacifidlog Town , Seafloor Cavern , Shoal Cave , Slateport City , Sootopolis City , Lilycove City</t>
  </si>
  <si>
    <t>Route 4 , 10 , 11 , 12 , 13 , 19 , 20 , 21 , 24 , Bond Bridge , Cerulean City , Cinnabar Island , Five Island , Five Isle Meadow , Green Path , Icefall Cave , Kindle Road , Memorial Pillar , One Island , Outcast Island , Pallet Town , Resort Gorgeous , Tanoby Ruins , Trainer Tower , Treasure Beach , Vermilion City , Water Labyrinth , Water Path</t>
  </si>
  <si>
    <t>Route 205 , 213 , 218 , 219 , 220 , 221 , 222 , Canalave City , Fuego Ironworks , Iron Island , Pastoria City , Valley Windworks</t>
  </si>
  <si>
    <t>Route 205 , 212 , 213 , 218 , 219 , 220 , 221 , 222 , Canalave City , Fuego Ironworks , Iron Island , Pastoria City , Sunyshore City , Valley Windworks</t>
  </si>
  <si>
    <t>Route 12 , 13 , 19 , 20 , 21 , 26 , 27 , 32 , 34 , 40 , 41 , 47 , Cherrygrove City , Cianwood City , Cinnabar Island , New Bark Town , Olivine City , Pallet Town , Union Cave , Vermilion City , Whirl Islands</t>
  </si>
  <si>
    <t>Route 8 , 12 , Cyllage City , Ambrette Town , Shalour City , Azure Bay</t>
  </si>
  <si>
    <t>Route 103 , 105 , 106 , 107 , 108 , 109 , 110 , 115 , 118 , 119 , 120 , 122 , 124 , 125 , 126 , 127 , 128 , 129 , 130 , 131 , 132 , 133 , 134 , Dewford Town , Ever Grande City , Mossdeep City , Pacifidlog Town , Seafloor Cavern , Sealed Chamber , Shoal Cave , Slateport City , Lilycove City , Victory Road , Battle Resort , Sea Mauville , Team Magma/Aqua Hideout</t>
  </si>
  <si>
    <t>Route 1 , 7 , 14 , 15 , Melemele Sea , Kala'e Bay , Hano Beach , Brooklet Hill , Secluded Shore</t>
  </si>
  <si>
    <t>Route 7 , Melemele Sea , Kala'e Bay , Hau'oli City , Hano Beach , Brooklet Hill</t>
  </si>
  <si>
    <t>Route 4 , 10 , 11 , 12 , 13 , 18 , 19 , 20 , 21 , 24 , Seafoam Islands</t>
  </si>
  <si>
    <t>Challenge Beach , Courageous Cavern , Fields of Honor , Honeycalm Island , Honeycalm Sea , Insular Sea , Loop Lagoon , Stepping-Stone Sea , Workout Sea</t>
  </si>
  <si>
    <t>Route 205 , 213 , 218 , 219 , 220 , 221 , 222 , Canalave City , Fuego Ironworks , Iron Island , Pastoria City , Valley Windworks , Fountainspring Cave , Swampy Cave , Riverbank Cave , Still-Water Cavern , Bogsunk Cavern</t>
  </si>
  <si>
    <t>Islespy Shore , Lunker's Lair , Seagrass Haven</t>
  </si>
  <si>
    <t>0073-00</t>
  </si>
  <si>
    <t>Tentacruel</t>
  </si>
  <si>
    <t>2 Sp. Def</t>
  </si>
  <si>
    <t>60 (7.8% with PokéBall, full HP)</t>
  </si>
  <si>
    <t>180</t>
  </si>
  <si>
    <t>The tentacles are normally kept short. On hunts, they are extended to ensnare and immobilize prey.</t>
  </si>
  <si>
    <t>Its 80 tentacles can stretch and contract freely. They wrap around prey and weaken it with poison.</t>
  </si>
  <si>
    <t>Its 80 tentacles absorb water and stretch almost endlessly to CONSTRICT its prey and enemies.</t>
  </si>
  <si>
    <t>In battle, it extends all 80 of its tentacles to entrap its opponent inside a poisonous net.</t>
  </si>
  <si>
    <t>When its 80 feelers absorb water, it stretches to become like a net to entangle its prey.</t>
  </si>
  <si>
    <t>TENTACRUEL has large red orbs on its head. The orbs glow before lashing the vicinity with a harsh ultrasonic blast. This POKéMON’s outburst creates rough waves around it.</t>
  </si>
  <si>
    <t>TENTACRUEL has tentacles that can be freely elongated and shortened at will. It ensnares prey with its tentacles and weakens the prey by dosing it with a harsh toxin. It can catch up to 80 prey at the same time.</t>
  </si>
  <si>
    <t>It lives in complex rock formations on the ocean floor and traps prey using its 80 tentacles. Its red orbs glow when it grows excited or agitated.</t>
  </si>
  <si>
    <t>It has 80 tentacles that move about freely. They can sting, causing poisoning and sharp, stabbing pain.</t>
  </si>
  <si>
    <t>With 80 tentacles for ensnaring victims, it prevents escape until the prey is weakened by poison.</t>
  </si>
  <si>
    <t>It alerts others to danger by stridently flashing the red orbs on its head.</t>
  </si>
  <si>
    <t>It extends its 80 tentacles to form an encircling poisonous net that is difficult to escape.</t>
  </si>
  <si>
    <t>Its 80 tentacles absorb water and stretch almost endlessly to constrict its prey and enemies.</t>
  </si>
  <si>
    <t>Tentacruel has large red orbs on its head. The orbs glow before lashing the vicinity with a harsh ultrasonic blast. This Pokémon’s outburst creates rough waves around it.</t>
  </si>
  <si>
    <t>Tentacruel has tentacles that can be freely elongated and shortened at will. It ensnares prey with its tentacles and weakens the prey by dosing it with a harsh toxin. It can catch up to 80 prey at the same time.</t>
  </si>
  <si>
    <t>Normally, it has 80 poisonous tentacles. The longer one has been alive, the fewer tentacles it will have.</t>
  </si>
  <si>
    <t>Although these Pokémon are rare, when a large outbreak of them occurs, all fish Pokémon disappear from the surrounding sea.</t>
  </si>
  <si>
    <t>It fires off ultrasonic waves from its red orbs to weaken its prey, and then it wraps them up in its 80 tentacles.</t>
  </si>
  <si>
    <t>It communicates with others of its kind by lighting up the red orbs on its head. When the orbs are blinking, it’s a warning sign.</t>
  </si>
  <si>
    <t>When the red orbs on Tentacruel’s head glow brightly, watch out. The Pokémon is about to fire off a burst of ultrasonic waves.</t>
  </si>
  <si>
    <t>Its 80 tentacles can stretch and shrink freely. Tentacruel ensnares prey in a net of spread-out tentacles, delivering venomous stings to its catch.</t>
  </si>
  <si>
    <t>It has 80 tentacles, each with a venomous tip. These tentacles are also extendible, lengthening when Tentacruel attempts to catch prey. Use caution.</t>
  </si>
  <si>
    <t>Evolve Tentacool</t>
  </si>
  <si>
    <t>Route 19 , 20 , 21</t>
  </si>
  <si>
    <t>Abandoned Ship</t>
  </si>
  <si>
    <t>Bond Bridge , Five Island , Five Isle Meadow , Green Path , Icefall Cave , Kindle Road , Memorial Pillar , One Island , Outcast Island , Resort Gorgeous , Tanoby Ruins , Trainer Tower , Treasure Beach , Water Labyrinth , Water Path</t>
  </si>
  <si>
    <t>Route 205 , 213 , 218 , 219 , 220 , 221 , 222 , 223 , 224 , 226 , 230 , Canalave City , Fuego Ironworks , Iron Island , Pastoria City , Pokémon League , Sunyshore City , Valley Windworks</t>
  </si>
  <si>
    <t>Route 205 , 212 , 213 , 218 , 219 , 220 , 221 , 222 , 223 , 224 , 226 , 230 , Canalave City , Fuego Ironworks , Iron Island , Pastoria City , Pokémon League , Sunyshore City , Valley Windworks</t>
  </si>
  <si>
    <t>Route 124 , 125 , 126 , 127 , 128 , 129 , 130 , 131 , 132 , 133 , Ever Grande City , Mossdeep City , Pacifidlog Town , Seafloor Cavern , Shoal Cave , Victory Road , Battle Resort</t>
  </si>
  <si>
    <t>Poni Wilds</t>
  </si>
  <si>
    <t>Route 14 , 15 , Ancient Poni Path , Poni Breaker Coast</t>
  </si>
  <si>
    <t>Challenge Beach , Fields of Honor , Honeycalm Island , Honeycalm Sea , Insular Sea , Loop Lagoon , Stepping-Stone Sea , Workout Sea</t>
  </si>
  <si>
    <t>Route 205 , 213 , 218 , 219 , 220 , 221 , 222 , 223 , 224 , 226 , 230 , Canalave City , Fuego Ironworks , Iron Island , Pastoria City , Pokémon League , Sunyshore City , Valley Windworks , Fountainspring Cave , Swampy Cave , Riverbank Cave , Still-Water Cavern , Bogsunk Cavern</t>
  </si>
  <si>
    <t>0074-00</t>
  </si>
  <si>
    <t>Geodude</t>
  </si>
  <si>
    <t>Rock</t>
  </si>
  <si>
    <t>Rock Pokémon</t>
  </si>
  <si>
    <t>Rock Head</t>
  </si>
  <si>
    <t>Sturdy</t>
  </si>
  <si>
    <t>M</t>
  </si>
  <si>
    <t>Geodude → Graveler (Level 25) → Golem (Trade)</t>
  </si>
  <si>
    <t>0298</t>
  </si>
  <si>
    <t>Found in fields and mountains. Mistaking them for boulders, people often step or trip on them.</t>
  </si>
  <si>
    <t>Commonly found near mountain trails, etc. If you step on one by accident, it gets angry.</t>
  </si>
  <si>
    <t>Most people may not notice, but a closer look should reveal that there are many GEODUDE around.</t>
  </si>
  <si>
    <t>It uses its arms to steadily climb steep mountain paths. It swings its fists around if angered.</t>
  </si>
  <si>
    <t>Proud of their sturdy bodies, they bash against each other in a contest to prove whose is harder.</t>
  </si>
  <si>
    <t>The longer a GEODUDE lives, the more its edges are chipped and worn away, making it more rounded in appearance. However, this POKéMON’s heart will remain hard, craggy, and rough always.</t>
  </si>
  <si>
    <t>When GEODUDE sleeps deeply, it buries itself halfway into the ground. It will not awaken even if hikers step on it unwittingly. In the morning, this POKéMON rolls downhill in search of food.</t>
  </si>
  <si>
    <t>It climbs mountain paths using only the power of its arms. Because they look just like boulders lining paths, hikers may step on them without noticing.</t>
  </si>
  <si>
    <t>Its round form makes it easy to pick up. Some people have used them to hurl at each other in a snowball fight.</t>
  </si>
  <si>
    <t>Many live on mountain trails and remain half buried while keeping an eye on climbers.</t>
  </si>
  <si>
    <t>It is impossible to distinguish from rocks. It slams against others in contests of hardness.</t>
  </si>
  <si>
    <t>At rest, it looks just like a rock. Carelessly stepping on it will make it swing its fists angrily.</t>
  </si>
  <si>
    <t>The longer a Geodude lives, the more its edges are chipped and worn away, making it more rounded in appearance. However, this Pokémon’s heart will remain hard, craggy, and rough always.</t>
  </si>
  <si>
    <t>When Geodude sleeps deeply, it buries itself halfway into the ground. It will not awaken even if hikers step on it unwittingly. In the morning, this Pokémon rolls downhill in search of food.</t>
  </si>
  <si>
    <t>Its round body makes it easy to pick up, but it is hard and heavy. It’s dangerous to play with them as if they were snowballs.</t>
  </si>
  <si>
    <t>There are plenty of them to be found along any road. A scholar with too much free time once counted a hundred of them along a single route.</t>
  </si>
  <si>
    <t>Geodude that have lived a long life have had all their edges smoothed out until they’re totally round. They also have a calm, quiet disposition.</t>
  </si>
  <si>
    <t>It uses both hands to climb precipitous cliffs. People who see it in action have been known to take up bouldering.</t>
  </si>
  <si>
    <t>Commonly found near mountain trails and the like. If you step on one by accident, it gets angry.</t>
  </si>
  <si>
    <t>Many live on mountain trails and remain half-buried while keeping an eye on climbers.</t>
  </si>
  <si>
    <t>It is impossible to distinguish from rocks. It slams against others in contests of toughness.</t>
  </si>
  <si>
    <t>Makes its home in mountainous regions, using its arms to climb along harsh mountain roads. Can be troublesome—carelessly kicking one will cause it to fly into a rage and chase after you.</t>
  </si>
  <si>
    <t>Mt. Moon , Rock Tunnel , Victory Road</t>
  </si>
  <si>
    <t>Route 45 , 46 , Dark Cave , Mt. Moon , Mt. Mortar , Team Rocket HQ , Rock Tunnel , Union Cave</t>
  </si>
  <si>
    <t>Route 33 , 45 , 46 , Dark Cave , Mt. Moon , Mt. Mortar , Team Rocket HQ , Rock Tunnel , Union Cave</t>
  </si>
  <si>
    <t>Route 111 , 114 , Granite Cave , Safari Zone , Victory Road</t>
  </si>
  <si>
    <t>Route 111 , 114 , Granite Cave , Safari Zone , Victory Road , Team Magma/Aqua Hideout</t>
  </si>
  <si>
    <t>Cerulean Cave , Kindle Road , Mt. Ember , Mt. Moon , Rock Tunnel , Sevault Canyon , Victory Road</t>
  </si>
  <si>
    <t>Route 206 , 207 , 210 , 211 , 214 , 215 , Iron Island , Mt. Coronet , Oreburgh Gate , Oreburgh Mine , Ravaged Path , Ruin Maniac Tunnel , Stark Mountain , Valor Lakefront , Wayward Cave</t>
  </si>
  <si>
    <t>Route 206 , 207 , 210 , 214 , Iron Island , Mt. Coronet , Oreburgh Gate , Oreburgh Mine , Ruin Maniac Tunnel , Wayward Cave</t>
  </si>
  <si>
    <t>Route 45 , 46 , Cliff Cave , Dark Cave , Mt. Moon , Mt. Mortar , Team Rocket HQ , Rock Tunnel , Ruins of Alph , Union Cave , Victory Road</t>
  </si>
  <si>
    <t>Breed Graveler / Golem</t>
  </si>
  <si>
    <t>Route 18 , Terminus Cave , Victory Road</t>
  </si>
  <si>
    <t>Route 111 , 114 , Granite Cave , Rusturf Tunnel</t>
  </si>
  <si>
    <t>Route 12 , Blush Mountain</t>
  </si>
  <si>
    <t>Breed Graveler / Alolan Graveler / Golem / Alolan Golem</t>
  </si>
  <si>
    <t>Cerulean Cave , Mt. Moon , Rock Tunnel , Vermilion City , Victory Road</t>
  </si>
  <si>
    <t>Route 206 , 207 , 210 , 211 , 214 , 215 , Iron Island , Mt. Coronet , Oreburgh Gate , Oreburgh Mine , Ravaged Path , Ruin Maniac Tunnel , Stark Mountain , Valor Lakefront , Wayward Cave , Spacious Cave , Rocky Cave , Volcanic Cave , Big Bluff Cavern , Typhlo Cavern</t>
  </si>
  <si>
    <t>Deertrack Heights , Oreburrow Tunnel , Aipom Hill , Bathers' Lagoon , Bolderoll Ravine , Bolderoll Slope , Celestica Ruins , Clamberclaw Cliffs , Gapejaw Bog , Ginkgo Landing , Scarlet Bog , Ursa's Ring , Veilstone Cape , Worn Bridge</t>
  </si>
  <si>
    <t>0075-00</t>
  </si>
  <si>
    <t>Graveler</t>
  </si>
  <si>
    <t>105.0 kg (231.5 lbs)</t>
  </si>
  <si>
    <t>0299</t>
  </si>
  <si>
    <t>Rolls down slopes to move. It rolls over any obstacle without slowing or changing its direction.</t>
  </si>
  <si>
    <t>Often seen rolling down mountain trails. Obstacles are just things to roll straight over, not avoid.</t>
  </si>
  <si>
    <t>With a free and uncaring nature, it doesn’t mind if pieces break off while it rolls down mountains.</t>
  </si>
  <si>
    <t>A slow walker, it rolls to move. It pays no attention to any object that happens to be in its path.</t>
  </si>
  <si>
    <t>It travels by rolling on mountain paths. If it gains too much speed, it stops by running into huge rocks.</t>
  </si>
  <si>
    <t>GRAVELER grows by feeding on rocks. Apparently, it prefers to eat rocks that are covered in moss. This POKéMON eats its way through a ton of rocks on a daily basis.</t>
  </si>
  <si>
    <t>Rocks are GRAVELER’s favorite food. This POKéMON will climb a mountain from the base to the summit, crunchingly feasting on rocks all the while. Upon reaching the peak, it rolls back down to the bottom.</t>
  </si>
  <si>
    <t>They descend from mountains by tumbling down steep slopes. They are so brutal, they smash aside obstructing trees and massive boulders with thunderous tackles.</t>
  </si>
  <si>
    <t>Be careful while hiking on mountain trails. GRAVELER may come rolling down the path without slowing.</t>
  </si>
  <si>
    <t>GRAVELER make their homes on sheer cliff faces by gouging out numerous horizontal holes.</t>
  </si>
  <si>
    <t>It tumbles down slopes, heedless of any body parts chipping off. It eats a ton of rocks daily.</t>
  </si>
  <si>
    <t>It rolls on mountain paths to move. Once it builds momentum, no Pokémon can stop it without difficulty.</t>
  </si>
  <si>
    <t>Graveler grows by feeding on rocks. Apparently, it prefers to eat rocks that are covered in moss. This Pokémon eats its way through a ton of rocks on a daily basis.</t>
  </si>
  <si>
    <t>Rocks are Graveler’s favorite food. This Pokémon will climb a mountain from the base to the summit, crunchingly feasting on rocks all the while. Upon reaching the peak, it rolls back down to the bottom.</t>
  </si>
  <si>
    <t>Mossy rocks are its favorite food. It can devour a ton a day while crunching loudly.</t>
  </si>
  <si>
    <t>This slow-footed Pokémon moves by curling up and rolling instead of walking. With enough momentum, its speed can exceed 60 mph.</t>
  </si>
  <si>
    <t>It climbs up cliffs as it heads toward the peak of a mountain. As soon as it reaches the summit, it rolls back down the way it came.</t>
  </si>
  <si>
    <t>It travels by rolling down cliffs. If it falls into a river, it will explode with its last gasp.</t>
  </si>
  <si>
    <t>Graveler make their homes on sheer cliff faces that have numerous holes in them.</t>
  </si>
  <si>
    <t>Dwells in holes dug into sheer walls of stone. It enjoys rolling down slopes as though it were a boulder during a rockfall, so keep an eye upward while traversing mountain roads.</t>
  </si>
  <si>
    <t>Cerulean Cave , Victory Road</t>
  </si>
  <si>
    <t>Route 45 , Dark Cave , Mt. Mortar , Mt. Silver , Victory Road</t>
  </si>
  <si>
    <t>Victory Road , Team Magma/Aqua Hideout</t>
  </si>
  <si>
    <t>Cerulean Cave , Kindle Road , Mt. Ember , Rock Tunnel , Sevault Canyon</t>
  </si>
  <si>
    <t>Route 211 , 214 , 216 , 227 , Iron Island , Mt. Coronet , Snowpoint Temple , Stark Mountain , Valor Lakefront , Victory Road</t>
  </si>
  <si>
    <t>Route 211 , 214 , 216 , 225 , 226 , 227 , Iron Island , Mt. Coronet , Sendoff Spring , Stark Mountain , Victory Road</t>
  </si>
  <si>
    <t>Route 45 , Cliff Cave , Dark Cave , Mt. Mortar , Mt. Silver , Victory Road</t>
  </si>
  <si>
    <t>Challenger's Cave</t>
  </si>
  <si>
    <t>Route 13 , 18 , Terminus Cave , Victory Road</t>
  </si>
  <si>
    <t>Seafloor Cavern , Shoal Cave , Lilycove City , Mirage Spots</t>
  </si>
  <si>
    <t>Route 17 , Tapu Village</t>
  </si>
  <si>
    <t>Route 12 , 17 , Blush Mountain</t>
  </si>
  <si>
    <t>Cerulean Cave , Rock Tunnel , Victory Road</t>
  </si>
  <si>
    <t>Route 211 , 214 , 216 , 227 , Iron Island , Mt. Coronet , Snowpoint Temple , Stark Mountain , Valor Lakefront , Victory Road , Spacious Cave , Rocky Cave , Volcanic Cave , Big Bluff Cavern , Typhlo Cavern</t>
  </si>
  <si>
    <t>Oreburrow Tunnel , Sandgem Flats , Bolderoll Ravine , Bolderoll Slope , Celestica Ruins , Clamberclaw Cliffs , Firespit Island , Gapejaw Bog , Heavenward Lookout , Islespy Shore , Scarlet Bog , Snowpoint Temple , Spring Path , Ursa's Ring , Windbreak Stand</t>
  </si>
  <si>
    <t>0076-00</t>
  </si>
  <si>
    <t>Golem</t>
  </si>
  <si>
    <t>Megaton Pokémon</t>
  </si>
  <si>
    <t>300.0 kg (661.4 lbs)</t>
  </si>
  <si>
    <t>223</t>
  </si>
  <si>
    <t>0300</t>
  </si>
  <si>
    <t>Its boulder-like body is extremely hard. It can easily withstand dynamite blasts without damage.</t>
  </si>
  <si>
    <t>Once it sheds its skin, its body turns tender and whitish. Its hide hardens when it’s exposed to air.</t>
  </si>
  <si>
    <t>It sheds its skin once a year. The discarded shell immediately hardens and crumbles away.</t>
  </si>
  <si>
    <t>It is capable of blowing itself up. It uses this explosive force to jump from mountain to mountain.</t>
  </si>
  <si>
    <t>Its rock-like body is so durable, even high-powered dynamite blasts fail to scratch its rugged hide.</t>
  </si>
  <si>
    <t>GOLEM live up on mountains. If there is a large earthquake, these POKéMON will come rolling down off the mountains en masse to the foothills below.</t>
  </si>
  <si>
    <t>GOLEM is known for rolling down from mountains. To prevent them from rolling into the homes of people downhill, grooves have been dug into the sides of mountains to serve as guideways for diverting this POKéMON’s course.</t>
  </si>
  <si>
    <t>It is said to live in volcanic craters on mountain peaks. Once a year, it sheds its hide and grows larger. The shed hide crumbles and returns to the soil.</t>
  </si>
  <si>
    <t>It is enclosed in a hard shell that is as rugged as slabs of rock. It sheds skin once a year to grow larger.</t>
  </si>
  <si>
    <t>Its boulder-like body is extremely hard. It can easily withstand dynamite blasts without taking damage.</t>
  </si>
  <si>
    <t>It sheds its hide once a year. Its boulderlike body is so tough, even dynamite can’t harm it.</t>
  </si>
  <si>
    <t>It tumbles down mountains, leaving grooves from peak to base. Stay clear of these grooves.</t>
  </si>
  <si>
    <t>Even dynamite can’t harm its hard, boulderlike body. It sheds its hide just once a year.</t>
  </si>
  <si>
    <t>Even dynamite can’t harm its hard, boulder-like body. It sheds its hide just once a year.</t>
  </si>
  <si>
    <t>Golem live up on mountains. If there is a large earthquake, these Pokémon will come rolling down off the mountains en masse to the foothills below.</t>
  </si>
  <si>
    <t>Golem is known for rolling down from mountains. To prevent them from rolling into the homes of people downhill, grooves have been dug into the sides of mountains to serve as guideways for diverting this Pokémon’s course.</t>
  </si>
  <si>
    <t>Its body can survive dynamite blasts without a single scratch, but it hates rain and humidity.</t>
  </si>
  <si>
    <t>Once a year, this Pokémon molts, and its shed shell returns to the soil. This process creates enriched soil, so farmers collect the shells.</t>
  </si>
  <si>
    <t>When Golem grow old, they stop shedding their shells. Those that have lived a long, long time have shells green with moss.</t>
  </si>
  <si>
    <t>It detonates its own body. The power from that explosion can propel it up steep mountain paths with amazing speed.</t>
  </si>
  <si>
    <t>It sheds its hide once a year. Its boulder-like body is so tough, even dynamite can’t harm it.</t>
  </si>
  <si>
    <t>The rocklike shell is shed each year. The cast-off shell then crumbles, reverting to a mass of soil, which can be spread across fields to promote crop growth.</t>
  </si>
  <si>
    <t>Evolve Geodude / Graveler</t>
  </si>
  <si>
    <t>Evolve Geodude / Alolan Geodude / Graveler / Alolan Graveler</t>
  </si>
  <si>
    <t>Bolderoll Ravine</t>
  </si>
  <si>
    <t>0077-00</t>
  </si>
  <si>
    <t>Ponyta</t>
  </si>
  <si>
    <t>Fire Horse Pokémon</t>
  </si>
  <si>
    <t>Flame Body</t>
  </si>
  <si>
    <t>82</t>
  </si>
  <si>
    <t>Ponyta → Rapidash (Level 40)</t>
  </si>
  <si>
    <t>0206</t>
  </si>
  <si>
    <t>0333</t>
  </si>
  <si>
    <t>Its hooves are 10 times harder than diamonds. It can trample anything completely flat in little time.</t>
  </si>
  <si>
    <t>Capable of jumping incredibly high. Its hooves and sturdy legs absorb the impact of a hard landing.</t>
  </si>
  <si>
    <t>It is a weak runner immediately after birth. It gradually becomes faster by chasing after its parents.</t>
  </si>
  <si>
    <t>Its hind legs, which have harder-than-diamond hooves, kick back at any presence it senses behind it.</t>
  </si>
  <si>
    <t>Training by jumping over grass that grows longer every day has made it a world-class jumper.</t>
  </si>
  <si>
    <t>PONYTA is very weak at birth. It can barely stand up. This POKéMON becomes stronger by stumbling and falling to keep up with its parent.</t>
  </si>
  <si>
    <t>A PONYTA is very weak at birth. It can barely stand up. Its legs become stronger as it stumbles and falls while trying to keep up with its parent.</t>
  </si>
  <si>
    <t>Its body is light, and its legs are incredibly powerful. It can clear Ayers Rock in one leap.</t>
  </si>
  <si>
    <t>Its hooves are ten times harder than diamond. It can trample anything completely flat in little time.</t>
  </si>
  <si>
    <t>About an hour after birth, its fiery mane and tail grow out, giving it an impressive appearance.</t>
  </si>
  <si>
    <t>Its legs grow strong while it chases after its parent. It runs in fields and mountains all day.</t>
  </si>
  <si>
    <t>As a newborn, it can barely stand. However, through galloping, its legs are made tougher and faster.</t>
  </si>
  <si>
    <t>Its hind legs, which have hooves that are harder than diamond, kick back at any presence it senses behind it.</t>
  </si>
  <si>
    <t>Ponyta is very weak at birth. It can barely stand up. This Pokémon becomes stronger by stumbling and falling to keep up with its parent.</t>
  </si>
  <si>
    <t>It can’t run properly when it’s newly born. As it races around with others of its kind, its legs grow stronger.</t>
  </si>
  <si>
    <t>If you’ve been accepted by Ponyta, its burning mane is mysteriously no longer hot to the touch.</t>
  </si>
  <si>
    <t>About an hour after birth, Ponyta’s fiery mane and tail grow out, giving the Pokémon an impressive appearance.</t>
  </si>
  <si>
    <t>Its legs grow strong while it chases after its parents. It runs all day in fields and on mountains.</t>
  </si>
  <si>
    <t>These Pokémon live in herds out in the grassland. Newborn foals lack their fiery manes, which will develop about an hour after birth.</t>
  </si>
  <si>
    <t>Route 17</t>
  </si>
  <si>
    <t>Route 22 , 26 , 27 , 28 , Mt. Silver</t>
  </si>
  <si>
    <t>Kindle Road , Mt. Ember</t>
  </si>
  <si>
    <t>Route 206 , 210 , 211 , 214 , 215</t>
  </si>
  <si>
    <t>Route 206 , 207 , 210</t>
  </si>
  <si>
    <t>Breed Rapidash</t>
  </si>
  <si>
    <t>Route 112 , Jagged Pass</t>
  </si>
  <si>
    <t>Glimwood Tangle , Old Cemetery</t>
  </si>
  <si>
    <t>Route 206 , 210 , 211 , 214 , 215 , Volcanic Cave , Sandsear Cave , Typhlo Cavern</t>
  </si>
  <si>
    <t>Horseshoe Plains</t>
  </si>
  <si>
    <t>0078-00</t>
  </si>
  <si>
    <t>Rapidash</t>
  </si>
  <si>
    <t>95.0 kg (209.4 lbs)</t>
  </si>
  <si>
    <t>0202</t>
  </si>
  <si>
    <t>0207</t>
  </si>
  <si>
    <t>0334</t>
  </si>
  <si>
    <t>Very competitive, this POKéMON will chase anything that moves fast in the hopes of racing it.</t>
  </si>
  <si>
    <t>Just loves to run. If it sees something faster than itself, it will give chase at top speed.</t>
  </si>
  <si>
    <t>At full gallop, its four hooves barely touch the ground because it moves so incredibly fast.</t>
  </si>
  <si>
    <t>With incredible acceleration, it reaches its top speed of 150 mph after running just ten steps.</t>
  </si>
  <si>
    <t>It just loves to gallop. The faster it goes, the longer the swaying flames of its mane will become.</t>
  </si>
  <si>
    <t>RAPIDASH usually can be seen casually cantering in the fields and plains. However, when this POKéMON turns serious, its fiery manes flare and blaze as it gallops its way up to 150 mph.</t>
  </si>
  <si>
    <t>It usually canters casually in the fields and plains. But once a RAPIDASH turns serious, its fiery manes flare and blaze as it gallops its way up to 150 mph.</t>
  </si>
  <si>
    <t>It can gallop at a top speed of 150 miles per hour. It can race as fast as a bullet train while ablaze.</t>
  </si>
  <si>
    <t>It gallops at nearly 150 mph. With its mane blazing ferociously, it races as if it were an arrow.</t>
  </si>
  <si>
    <t>It has astounding acceleration. From a standstill, it can reach top speed within 10 steps.</t>
  </si>
  <si>
    <t>When at an all-out gallop, its blazing mane sparkles, enhancing its beautiful appearance.</t>
  </si>
  <si>
    <t>With incredible acceleration, it reaches its top speed of 150 mph after running just 10 steps.</t>
  </si>
  <si>
    <t>Very competitive, this Pokémon will chase anything that moves fast in the hopes of racing it.</t>
  </si>
  <si>
    <t>Rapidash usually can be seen casually cantering in the fields and plains. However, when this Pokémon turns serious, its fiery manes flare and blaze as it gallops its way up to 150 mph.</t>
  </si>
  <si>
    <t>This Pokémon can be seen galloping through fields at speeds of up to 150 mph, its fiery mane fluttering in the wind.</t>
  </si>
  <si>
    <t>The fastest runner becomes the leader, and it decides the herd’s pace and direction of travel.</t>
  </si>
  <si>
    <t>Fiery mane aglow, Rapidash darts like an arrow across the land. This prodigiously swift creature can traverse the vast region of Hisui in a day and a half.</t>
  </si>
  <si>
    <t>Evolve Ponyta</t>
  </si>
  <si>
    <t>Route 28 , Mt. Silver , Pewter City</t>
  </si>
  <si>
    <t>Route 28 , Mt. Silver</t>
  </si>
  <si>
    <t>Evolve Ponyta / Galarian Ponyta</t>
  </si>
  <si>
    <t>0079-00</t>
  </si>
  <si>
    <t>Slowpoke</t>
  </si>
  <si>
    <t>Dopey Pokémon</t>
  </si>
  <si>
    <t>36.0 kg (79.4 lbs)</t>
  </si>
  <si>
    <t>Oblivious</t>
  </si>
  <si>
    <t>Own Tempo</t>
  </si>
  <si>
    <t>Regenerator</t>
  </si>
  <si>
    <t>Slowpoke → Slowbro (Level 37)</t>
  </si>
  <si>
    <t>0324</t>
  </si>
  <si>
    <t>Incredibly slow and dopey. It takes 5 seconds for it to feel pain when under attack.</t>
  </si>
  <si>
    <t>Incredibly slow and sluggish. It is quite content to loll about without worrying about the time.</t>
  </si>
  <si>
    <t>It lazes vacantly near water. If something bites its tail, it won’t even notice for a whole day.</t>
  </si>
  <si>
    <t>A sweet sap leaks from its tail’s tip. Although not nutritious, the tail is pleasant to chew on.</t>
  </si>
  <si>
    <t>It is always so absent-minded that it won’t react, even if its flavorful tail is bitten.</t>
  </si>
  <si>
    <t>SLOWPOKE uses its tail to catch prey by dipping it in water at the side of a river. However, this POKéMON often forgets what it’s doing and often spends entire days just loafing at water’s edge.</t>
  </si>
  <si>
    <t>It catches prey by dipping its tail in water at the side of a river. But it often forgets what it is doing and spends entire days just loafing at water’s edge.</t>
  </si>
  <si>
    <t>It is always vacantly lost in thought, but no one knows what it is thinking about. It is good at fishing with its tail.</t>
  </si>
  <si>
    <t>Incredibly slow and dopey. It takes five seconds for it to feel pain when under attack.</t>
  </si>
  <si>
    <t>Although slow, it is skilled at fishing with its tail. It does not feel pain if its tail is bitten.</t>
  </si>
  <si>
    <t>Slowpoke uses its tail to catch prey by dipping it in water at the side of a river. However, this Pokémon often forgets what it’s doing and often spends entire days just loafing at water’s edge.</t>
  </si>
  <si>
    <t>Its long tail often breaks off. It doesn’t really feel any pain, though, and the tail grows back, so Slowpoke isn’t particularly bothered.</t>
  </si>
  <si>
    <t>Alolan home cooking involves drying Slowpoke tails and then simmering them into a salty stew.</t>
  </si>
  <si>
    <t>There are some places where Slowpoke is worshiped because of a long-standing belief that whenever Slowpoke yawns, it rains.</t>
  </si>
  <si>
    <t>Although their tails, which fall off naturally, can easily be found lying around, they’re a precious ingredient for cooking.</t>
  </si>
  <si>
    <t>Slow-witted and oblivious, this Pokémon won’t feel any pain if its tail gets eaten. It won’t notice when its tail grows back, either.</t>
  </si>
  <si>
    <t>When this Pokémon’s tail is soaked in water, sweetness seeps from it. Slowpoke uses this trait to lure in and fish up other Pokémon.</t>
  </si>
  <si>
    <t>It is incredibly slow and dopey. It takes five seconds for it to feel pain when under attack.</t>
  </si>
  <si>
    <t>Route 10 , Celadon City , Seafoam Islands , Safari Zone</t>
  </si>
  <si>
    <t>Route 12 , 13 , Seafoam Islands</t>
  </si>
  <si>
    <t>Slowpoke Well , Tohjo Falls</t>
  </si>
  <si>
    <t>Route 4 , 6 , 10 , 11 , 12 , 13 , 19 , 20 , 21 , 22 , 23 , 24 , 25 , Berry Forest , Bond Bridge , Canyon Entrance , Cape Brink , Celadon City , Cerulean Cave , Cerulean City , Cinnabar Island , Five Island , Five Isle Meadow , Four Island , Fuchsia City , Green Path , Icefall Cave , Kindle Road , Memorial Pillar , One Island , Outcast Island , Pallet Town , Resort Gorgeous , Ruin Valley , Seafoam Islands , Trainer Tower , Treasure Beach , Vermilion City , Viridian City , Water Labyrinth , Water Path , Safari Zone</t>
  </si>
  <si>
    <t>Route 205</t>
  </si>
  <si>
    <t>Route 12 , Azure Bay</t>
  </si>
  <si>
    <t>Route 1 , 15 , 16 , Kala'e Bay</t>
  </si>
  <si>
    <t>Route 1 , 15 , 16 , Kala'e Bay , Poké Pelago</t>
  </si>
  <si>
    <t>Route 205 , Spacious Cave , Grassland Cave , Fountainspring Cave , Dazzling Cave , Riverbank Cave , Still-Water Cavern , Sunlit Cavern , Stargleam Cavern</t>
  </si>
  <si>
    <t>Casseroya Lake , East Province (Area One) , East Province (Area Two) , South Province (Area Five) , West Province (Area Two)</t>
  </si>
  <si>
    <t>0080-00</t>
  </si>
  <si>
    <t>Slowbro</t>
  </si>
  <si>
    <t>Hermit Crab Pokémon</t>
  </si>
  <si>
    <t>78.5 kg (173.1 lbs)</t>
  </si>
  <si>
    <t>172</t>
  </si>
  <si>
    <t>0325</t>
  </si>
  <si>
    <t>The SHELLDER that is latched onto SLOWPOKE’s tail is said to feed on the host’s left over scraps.</t>
  </si>
  <si>
    <t>Lives lazily by the sea. If the SHELLDER on its tail comes off, it becomes a SLOWPOKE again.</t>
  </si>
  <si>
    <t>If the tail-biting SHELLDER is thrown off in a harsh battle, it reverts to being an ordinary SLOWPOKE.</t>
  </si>
  <si>
    <t>Naturally dull to begin with, it lost its ability to feel pain due to SHELLDER’s seeping poison.</t>
  </si>
  <si>
    <t>An attached SHELLDER won’t let go because of the tasty flavor that oozes out of its tail.</t>
  </si>
  <si>
    <t>SLOWBRO’s tail has a SHELLDER firmly attached with a bite. As a result, the tail can’t be used for fishing anymore. This causes SLOWBRO to grudgingly swim and catch prey instead.</t>
  </si>
  <si>
    <t>Its tail has a SHELLDER firmly attached with a bite. As a result, the tail can’t be used for fishing anymore. This forces it to reluctantly swim and catch prey.</t>
  </si>
  <si>
    <t>When a SLOWPOKE went hunting in the sea, its tail was bitten by a SHELLDER. That made it evolve into SLOWBRO.</t>
  </si>
  <si>
    <t>The SHELLDER that latches onto SLOWPOKE’s tail is said to feed on the host’s leftover scraps.</t>
  </si>
  <si>
    <t>Though usually dim witted, it seems to become inspired if the SHELLDER on its tail bites down.</t>
  </si>
  <si>
    <t>Though usually dim witted, it seems to become inspired if the Shellder on its tail bites down.</t>
  </si>
  <si>
    <t>An attached Shellder won’t let go because of the tasty flavor that oozes out of its tail.</t>
  </si>
  <si>
    <t>When a Slowpoke went hunting in the sea, its tail was bitten by a Shellder. That made it evolve into Slowbro.</t>
  </si>
  <si>
    <t>Slowbro’s tail has a Shellder firmly attached with a bite. As a result, the tail can’t be used for fishing anymore. This causes Slowbro to grudgingly swim and catch prey instead.</t>
  </si>
  <si>
    <t>It spaces out while gazing at the sea. With Shellder’s poison flowing through its body, it becomes even spacier.</t>
  </si>
  <si>
    <t>Whenever Shellder bites down hard on its tail, it gives Slowbro a flash of inspiration...which it forgets a moment later.</t>
  </si>
  <si>
    <t>Spacing out is basically all it does. It turns back into Slowpoke if its tail, along with Shellder, breaks off.</t>
  </si>
  <si>
    <t>Shellder, in its greed to suck out more and more sweetness from Slowbro’s tail, has metamorphosed into a spiral-shaped shell.</t>
  </si>
  <si>
    <t>Lives lazily by the sea. If the Shellder on its tail comes off, it becomes a Slowpoke again.</t>
  </si>
  <si>
    <t>Slowpoke became Slowbro when a Shellder bit on to its tail. Sweet flavors seeping from the tail make the Shellder feel as if its life is a dream.</t>
  </si>
  <si>
    <t>Being bitten by a Shellder shocked this Pokémon into standing on two legs. If the Shellder lets go, it seems Slowbro will turn back into a Slowpoke.</t>
  </si>
  <si>
    <t>Though usually dim-witted, it seems to become inspired if the Shellder on its tail bites down.</t>
  </si>
  <si>
    <t>If the tail-biting Shellder is thrown off in a harsh battle, this Pokémon reverts to being an ordinary Slowpoke.</t>
  </si>
  <si>
    <t>Route 23 , Cerulean Cave , Seafoam Islands</t>
  </si>
  <si>
    <t>Slowpoke Well</t>
  </si>
  <si>
    <t>Evolve Slowpoke</t>
  </si>
  <si>
    <t>Seafoam Islands , Slowpoke Well</t>
  </si>
  <si>
    <t>Kala'e Bay</t>
  </si>
  <si>
    <t>Evolve Slowpoke / Galarian Slowpoke</t>
  </si>
  <si>
    <t>Casseroya Lake</t>
  </si>
  <si>
    <t>0081-00</t>
  </si>
  <si>
    <t>Magnemite</t>
  </si>
  <si>
    <t>Steel</t>
  </si>
  <si>
    <t>Magnet Pokémon</t>
  </si>
  <si>
    <t>Magnet Pull</t>
  </si>
  <si>
    <t>Analytic</t>
  </si>
  <si>
    <t>65</t>
  </si>
  <si>
    <t>G, e, n, d, e, r, l, e, s, s</t>
  </si>
  <si>
    <t>Magnemite → Magneton (Level 30) → Magnezone (use Thunder Stone , in Gen 8+, or level up in a Magnetic Field area)</t>
  </si>
  <si>
    <t>0178</t>
  </si>
  <si>
    <t>0177</t>
  </si>
  <si>
    <t>0209</t>
  </si>
  <si>
    <t>Uses anti-gravity to stay suspended. Appears without warning and uses THUNDER WAVE and similar moves.</t>
  </si>
  <si>
    <t>It is born with the ability to defy gravity. It floats in air on powerful electromagnetic waves.</t>
  </si>
  <si>
    <t>It is attracted by electromagnetic waves. It may approach trainers if they are using their POKéGEAR.</t>
  </si>
  <si>
    <t>The units at the sides of its body generate antigravity energy to keep it aloft in the air.</t>
  </si>
  <si>
    <t>The electricity emitted by the units on each side of its body cause it to become a strong magnet.</t>
  </si>
  <si>
    <t>MAGNEMITE attaches itself to power lines to feed on electricity. If your house has a power outage, check your circuit breakers. You may find a large number of this POKéMON clinging to the breaker box.</t>
  </si>
  <si>
    <t>MAGNEMITE floats in the air by emitting electromagnetic waves from the units at its sides. These waves block gravity. This POKéMON becomes incapable of flight if its internal electrical supply is depleted.</t>
  </si>
  <si>
    <t>The units at its sides are extremely powerful magnets. They generate enough magnetism to draw in iron objects from over 300 feet away.</t>
  </si>
  <si>
    <t>It moves while constantly hovering. It discharges THUNDER WAVE and so on from the units at its sides.</t>
  </si>
  <si>
    <t>Uses antigravity to stay suspended. Appears without warning and uses THUNDER WAVE and similar moves.</t>
  </si>
  <si>
    <t>The units at its sides generate electromagnetic waves that keep it airborne. It feeds on electricity.</t>
  </si>
  <si>
    <t>The faster the units at its sides rotate, the greater the magnetic force they generate.</t>
  </si>
  <si>
    <t>It is attracted by electromagnetic waves. It may approach Trainers if they are using their Pokégear.</t>
  </si>
  <si>
    <t>The electromagnetic waves emitted by the units at the sides of its head expel antigravity, which allows it to float.</t>
  </si>
  <si>
    <t>It moves while constantly hovering. It discharges Thunder Wave and so on from the units at its sides.</t>
  </si>
  <si>
    <t>Magnemite attaches itself to power lines to feed on electricity. If your house has a power outage, check your circuit breakers. You may find a large number of this Pokémon clinging to the breaker box.</t>
  </si>
  <si>
    <t>Magnemite floats in the air by emitting electromagnetic waves from the units at its sides. These waves block gravity. This Pokémon becomes incapable of flight if its internal electrical supply is depleted.</t>
  </si>
  <si>
    <t>They gather in places where electricity is available. They can be found clinging to the steel towers used to support power lines.</t>
  </si>
  <si>
    <t>It sends out electromagnetic waves, which let it float through the air. Touching it while it’s eating electricity will give you a full-body shock.</t>
  </si>
  <si>
    <t>It’s frequently the cause of power outages, which is why some power plants send out electrical signals that it can’t stand.</t>
  </si>
  <si>
    <t>Perhaps because electrical lines are often buried these days, the number of Magnemite attacks on power plants has increased.</t>
  </si>
  <si>
    <t>It is hatched with the ability to defy gravity. It floats while emitting powerful electromagnetic waves.</t>
  </si>
  <si>
    <t>At times, Magnemite runs out of electricity and ends up on the ground. If you give batteries to a grounded Magnemite, it’ll start moving again.</t>
  </si>
  <si>
    <t>It subsists on electricity. As Magnemite flies, it emits electromagnetic waves from the units on each side of its body.</t>
  </si>
  <si>
    <t>A bizarre Pokémon with but a single eye embedded in an iron sphere. I suspect this creature levitates due to the magnetism it emits from its arms, which resemble horseshoe-shaped magnets.</t>
  </si>
  <si>
    <t>It moves while constantly hovering. It discharges electromagnetic waves and so on from the units at its sides.</t>
  </si>
  <si>
    <t>Power Plant</t>
  </si>
  <si>
    <t>Route 10 , Power Plant</t>
  </si>
  <si>
    <t>Route 6 , 11 , 38 , 39</t>
  </si>
  <si>
    <t>New Mauville</t>
  </si>
  <si>
    <t>Fuego Ironworks</t>
  </si>
  <si>
    <t>Route 222 , Fuego Ironworks</t>
  </si>
  <si>
    <t>Breed Magneton / Magnezone</t>
  </si>
  <si>
    <t>Route 110 , New Mauville</t>
  </si>
  <si>
    <t>Route 1 , Hau'oli City , Malie City , Poké Pelago</t>
  </si>
  <si>
    <t>Route 1 , Hau'oli City , Malie City</t>
  </si>
  <si>
    <t>Challenge Beach</t>
  </si>
  <si>
    <t>Fuego Ironworks , Spacious Cave , Whiteout Cave , Icy Cave , Glacial Cavern</t>
  </si>
  <si>
    <t>Space-Time Distortion</t>
  </si>
  <si>
    <t>East Province (Area Two) , East Province (Area Three)</t>
  </si>
  <si>
    <t>0082-00</t>
  </si>
  <si>
    <t>Magneton</t>
  </si>
  <si>
    <t>163</t>
  </si>
  <si>
    <t>0179</t>
  </si>
  <si>
    <t>0210</t>
  </si>
  <si>
    <t>Formed by several MAGNEMITEs linked together. They frequently appear when sunspots flare up.</t>
  </si>
  <si>
    <t>Generates strange radio signals. It raises the temperature by 3.6F degrees within 3,300 feet.</t>
  </si>
  <si>
    <t>Three MAGNEMITE are linked by a strong magnetic force. Earaches will occur if you get too close.</t>
  </si>
  <si>
    <t>The MAGNEMITE are united by a magnetism so powerful, it dries all moisture in its vicinities.</t>
  </si>
  <si>
    <t>When many MAGNETON gather together, the resulting magnetic storm disrupts radio waves.</t>
  </si>
  <si>
    <t>MAGNETON emits a powerful magnetic force that is fatal to mechanical devices. As a result, large cities sound sirens to warn citizens of large-scale outbreaks of this POKéMON.</t>
  </si>
  <si>
    <t>MAGNETON emits a powerful magnetic force that is fatal to electronics and precision instruments. Because of this, it is said that some towns warn people to keep this POKéMON inside a POKé BALL.</t>
  </si>
  <si>
    <t>It is actually three MAGNEMITE linked by magnetism. It generates powerful radio waves that raise temperatures by 3.6 degrees F within a 3,300-foot radius.</t>
  </si>
  <si>
    <t>A linked cluster formed of several MAGNEMITE. It discharges powerful magnetic waves at high voltage.</t>
  </si>
  <si>
    <t>Formed by several MAGNEMITE linked together. They frequently appear when sunspots flare up.</t>
  </si>
  <si>
    <t>It is actually three MAGNEMITE linked by magnetism. A group can set off a magnetic storm.</t>
  </si>
  <si>
    <t>Many mysteriously appear when more sunspots dot the sun. They stop TV sets from displaying properly.</t>
  </si>
  <si>
    <t>The MAGNEMITE are united by a magnetism so powerful, it dries all moisture in its vicinity.</t>
  </si>
  <si>
    <t>The stronger electromagnetic waves from the three linked Magnemite are enough to dry out surrounding moisture.</t>
  </si>
  <si>
    <t>A linked cluster formed of several Magnemite. It discharges powerful magnetic waves at high voltage.</t>
  </si>
  <si>
    <t>Generates strange radio signals. It raises the temperature by 3.6 degrees Fahrenheit within 3,300 feet.</t>
  </si>
  <si>
    <t>Magneton emits a powerful magnetic force that is fatal to mechanical devices. As a result, large cities sound sirens to warn citizens of large-scale outbreaks of this Pokémon.</t>
  </si>
  <si>
    <t>Magneton emits a powerful magnetic force that is fatal to electronics and precision instruments. Because of this, it is said that some towns warn people to keep this Pokémon inside a Poké Ball.</t>
  </si>
  <si>
    <t>When three Magnemite link together, their brains also become one. They do not become three times more intelligent.</t>
  </si>
  <si>
    <t>It has about three times the electrical power of Magnemite. For some reason, outbreaks of this Pokémon happen when lots of sunspots appear.</t>
  </si>
  <si>
    <t>Delicate equipment can malfunction in areas inhabited by Magneton, which send out mysterious electrical signals.</t>
  </si>
  <si>
    <t>When rain clouds form, many Magneton gather in high places to wait for lightning to strike.</t>
  </si>
  <si>
    <t>This Pokémon is three Magnemite that have linked together. Magneton sends out powerful radio waves to study its surroundings.</t>
  </si>
  <si>
    <t>This Pokémon is constantly putting out a powerful magnetic force. Most computers go haywire when a Magneton approaches.</t>
  </si>
  <si>
    <t>A Magneton is actually three Magnemite linked by magnetism. A group of these Pokémon can set off a magnetic storm.</t>
  </si>
  <si>
    <t>Three Magnemite gathered to evolve into this Pokémon. The source of much vexation on my part, as its powerful magnetism destroys my research equipment.</t>
  </si>
  <si>
    <t>Three Magnemite are linked by a strong magnetic force. Earaches will occur if you get too close.</t>
  </si>
  <si>
    <t>They’re formed by several Magnemite linked together. They frequently appear when sunspots flare up.</t>
  </si>
  <si>
    <t>Evolve Magnemite</t>
  </si>
  <si>
    <t>Route 222 , Victory Road</t>
  </si>
  <si>
    <t>P2 Laboratory</t>
  </si>
  <si>
    <t>Lost Hotel</t>
  </si>
  <si>
    <t>0083-00</t>
  </si>
  <si>
    <t>Farfetch'd</t>
  </si>
  <si>
    <t>Wild Duck Pokémon</t>
  </si>
  <si>
    <t>15.0 kg (33.1 lbs)</t>
  </si>
  <si>
    <t>132</t>
  </si>
  <si>
    <t>Farfetch'd → Sirfetch'd (achieve 3 critical hits in one battle)</t>
  </si>
  <si>
    <t>0218</t>
  </si>
  <si>
    <t>The sprig of green onions it holds is its weapon. It is used much like a metal sword.</t>
  </si>
  <si>
    <t>Lives where reedy plants grow. They are rarely seen, so it’s thought their numbers are decreasing.</t>
  </si>
  <si>
    <t>If anyone tries to disturb where the essential plant sticks grow, it uses its own stick to thwart them.</t>
  </si>
  <si>
    <t>If it eats the plant stick it carries as emergency rations, it runs off in search of a new stick.</t>
  </si>
  <si>
    <t>In order to prevent their extinction, more people have made an effort to breed these POKéMON.</t>
  </si>
  <si>
    <t>FARFETCH’D is always seen with a stick from a plant of some sort. Apparently, there are good sticks and bad sticks. This POKéMON has been known to fight with others over sticks.</t>
  </si>
  <si>
    <t>It is always seen with a stick from a plant. Apparently, there are good sticks and bad sticks. This POKéMON occasionally fights with others over choice sticks.</t>
  </si>
  <si>
    <t>It always walks about with a plant stalk clamped in its beak. The stalk is used for building its nest.</t>
  </si>
  <si>
    <t>The plant stalk it holds is its weapon. The stalk is used like a sword to cut all sorts of things.</t>
  </si>
  <si>
    <t>It can’t live without the stalk it holds. That’s why it defends the stalk from attackers with its life.</t>
  </si>
  <si>
    <t>If anyone tries to disturb where the essential plant stalks grow, it uses its own stalk to thwart them.</t>
  </si>
  <si>
    <t>If it eats the plant stalk it carries as emergency rations, it runs off in search of a new stalk.</t>
  </si>
  <si>
    <t>Farfetch’d is always seen with a stalk from a plant of some sort. Apparently, there are good stalks and bad stalks. This Pokémon has been known to fight with others over stalks.</t>
  </si>
  <si>
    <t>They live where reedy plants grow. Farfetch’d are rarely seen, so it’s thought their numbers are decreasing.</t>
  </si>
  <si>
    <t>The stalk this Pokémon carries in its wings serves as a sword to cut down opponents. In a dire situation, the stalk can also serve as food.</t>
  </si>
  <si>
    <t>They use a plant stalk as a weapon, but not all of them use it in the same way. Several distinct styles of stalk fighting have been observed.</t>
  </si>
  <si>
    <t>Route 12 , 13</t>
  </si>
  <si>
    <t>Route 38 , 39</t>
  </si>
  <si>
    <t>Route 43</t>
  </si>
  <si>
    <t>Route 221</t>
  </si>
  <si>
    <t>Route 38 , 39 , 47 , 48</t>
  </si>
  <si>
    <t>Route 22 , Santalune City</t>
  </si>
  <si>
    <t>Route 5 , Giant's Mirror</t>
  </si>
  <si>
    <t>Route 221 , Spacious Cave , Grassland Cave , Fountainspring Cave , Sunlit Cavern</t>
  </si>
  <si>
    <t>0084-00</t>
  </si>
  <si>
    <t>Doduo</t>
  </si>
  <si>
    <t>Twin Bird Pokémon</t>
  </si>
  <si>
    <t>39.2 kg (86.4 lbs)</t>
  </si>
  <si>
    <t>Early Bird</t>
  </si>
  <si>
    <t>Doduo → Dodrio (Level 31)</t>
  </si>
  <si>
    <t>0199</t>
  </si>
  <si>
    <t>0204</t>
  </si>
  <si>
    <t>A bird that makes up for its poor flying with its fast foot speed. Leaves giant footprints.</t>
  </si>
  <si>
    <t>Its short wings make flying difficult. Instead, this POKéMON runs at high speed on developed legs.</t>
  </si>
  <si>
    <t>By alternately raising and lowering its two heads, it balances itself to be more stable while running.</t>
  </si>
  <si>
    <t>It races through grassy plains with powerful strides, leaving footprints up to four inches deep.</t>
  </si>
  <si>
    <t>It lives on a grassy plain where it can see a long way. If it sees an enemy, it runs away at 60 mph.</t>
  </si>
  <si>
    <t>DODUO’s two heads never sleep at the same time. Its two heads take turns sleeping, so one head can always keep watch for enemies while the other one sleeps.</t>
  </si>
  <si>
    <t>DODUO’s two heads contain completely identical brains. A scientific study reported that on rare occasions, there will be examples of this POKéMON possessing different sets of brains.</t>
  </si>
  <si>
    <t>Even while eating or sleeping, one of the heads remains always vigilant for any sign of danger. When threatened, it flees at over 60 miles per hour.</t>
  </si>
  <si>
    <t>A two-headed POKéMON that was discovered as a sudden mutation. It runs at a pace of over 60 miles per hour.</t>
  </si>
  <si>
    <t>The brains in its two heads appear to communicate emotions to each other with a telepathic power.</t>
  </si>
  <si>
    <t>A two-headed Pokémon that was discovered as a sudden mutation. It runs at a pace of over 60 miles per hour.</t>
  </si>
  <si>
    <t>Doduo’s two heads never sleep at the same time. Its two heads take turns sleeping, so one head can always keep watch for enemies while the other one sleeps.</t>
  </si>
  <si>
    <t>Doduo’s two heads contain completely identical brains. A scientific study reported that on rare occasions, there will be examples of this Pokémon possessing different sets of brains.</t>
  </si>
  <si>
    <t>Its short wings make flying difficult. Instead, this Pokémon runs at high speed on developed legs.</t>
  </si>
  <si>
    <t>Route 16 , 17 , 18 , Safari Zone</t>
  </si>
  <si>
    <t>Route 16 , 17 , 18</t>
  </si>
  <si>
    <t>Route 201 , Spacious Cave , Grassland Cave , Sunlit Cavern</t>
  </si>
  <si>
    <t>0085-00</t>
  </si>
  <si>
    <t>Dodrio</t>
  </si>
  <si>
    <t>Triple Bird Pokémon</t>
  </si>
  <si>
    <t>1.8 m (5′11″)</t>
  </si>
  <si>
    <t>85.2 kg (187.8 lbs)</t>
  </si>
  <si>
    <t>165</t>
  </si>
  <si>
    <t>0205</t>
  </si>
  <si>
    <t>Uses its three brains to execute complex plans. While two heads sleep, one head stays awake.</t>
  </si>
  <si>
    <t>One of DODUO’s 2 heads splits to form a unique species. It runs close to 40 MPH in prairies.</t>
  </si>
  <si>
    <t>It collects data and plans three times as wisely, but it may think too much and become immobilized.</t>
  </si>
  <si>
    <t>If one of the heads gets to eat, the others will be satisfied, too, and they will stop squabbling.</t>
  </si>
  <si>
    <t>An enemy that takes its eyes off any of the three heads--even for a second--will get pecked severely.</t>
  </si>
  <si>
    <t>Watch out if DODRIO’s three heads are looking in three separate directions. It’s a sure sign that it is on its guard. Don’t go near this POKéMON if it’s being wary - it may decide to peck you.</t>
  </si>
  <si>
    <t>Apparently, the heads aren’t the only parts of the body that DODRIO has three of. It has three sets of hearts and lungs as well, so it is capable of running long distances without rest.</t>
  </si>
  <si>
    <t>A peculiar POKéMON species with three heads. It vigorously races across grassy plains even in arid seasons with little rainfall.</t>
  </si>
  <si>
    <t>An odd species that is rarely found. The three heads respectively represent joy, sadness, and anger.</t>
  </si>
  <si>
    <t>Uses its three brains to execute complex plans. While two heads sleep, one head is said to stay awake.</t>
  </si>
  <si>
    <t>When DODUO evolves into this odd breed, one of its heads splits into two. It runs at nearly 40 mph.</t>
  </si>
  <si>
    <t>It collects data and plans three times as wisely, but it may think too much and fall into a state of immobility.</t>
  </si>
  <si>
    <t>When Doduo evolves into this odd breed, one of its heads splits into two. It runs at nearly 40 mph.</t>
  </si>
  <si>
    <t>Watch out if Dodrio’s three heads are looking in three separate directions. It’s a sure sign that it is on its guard. Don’t go near this Pokémon if it’s being wary—it may decide to peck you.</t>
  </si>
  <si>
    <t>Apparently, the heads aren’t the only parts of the body that Dodrio has three of. It has three sets of hearts and lungs as well, so it is capable of running long distances without rest.</t>
  </si>
  <si>
    <t>One of Doduo’s two heads splits to form a unique species. It runs close to 40 mph in prairies.</t>
  </si>
  <si>
    <t>When Doduo evolves into this odd breed, one of its heads splits into two. This Pokémon runs at nearly 40 mph.</t>
  </si>
  <si>
    <t>Route 26 , 28 , Mt. Silver</t>
  </si>
  <si>
    <t>Route 27 , 28 , Mt. Silver</t>
  </si>
  <si>
    <t>Route 27 , 28 , Blackthorn City , Mt. Silver</t>
  </si>
  <si>
    <t>Evolve Doduo</t>
  </si>
  <si>
    <t>Route 26 , 28 , Blackthorn City , Mt. Silver</t>
  </si>
  <si>
    <t>0086-00</t>
  </si>
  <si>
    <t>Seel</t>
  </si>
  <si>
    <t>Sea Lion Pokémon</t>
  </si>
  <si>
    <t>90.0 kg (198.4 lbs)</t>
  </si>
  <si>
    <t>Hydration</t>
  </si>
  <si>
    <t>Ice Body</t>
  </si>
  <si>
    <t>Seel → Dewgong (Level 34)</t>
  </si>
  <si>
    <t>0176</t>
  </si>
  <si>
    <t>0265</t>
  </si>
  <si>
    <t>0115</t>
  </si>
  <si>
    <t>The protruding horn on its head is very hard. It is used for bashing through thick ice.</t>
  </si>
  <si>
    <t>Loves freezing cold conditions. Relishes swimming in a frigid climate of around 14F degrees.</t>
  </si>
  <si>
    <t>Although it can’t walk well on land, it is a graceful swimmer. It especially loves being in frigid seas.</t>
  </si>
  <si>
    <t>In daytime, it is often found asleep on the seabed in shallow waters. Its nostrils close while it swims.</t>
  </si>
  <si>
    <t>The light blue fur that covers it keeps it protected against the cold. It loves iceberg-filled oceans.</t>
  </si>
  <si>
    <t>SEEL hunts for prey in the frigid sea underneath sheets of ice. When it needs to breathe, it punches a hole through the ice with the sharply protruding section of its head.</t>
  </si>
  <si>
    <t>SEEL hunt for prey in frigid, ice-covered seas. When it needs to breathe, it punches a hole through the ice with the sharply protruding section of its head.</t>
  </si>
  <si>
    <t>Covered with light blue fur, its hide is thick and tough. It is active in bitter cold of minus 40 degrees Fahrenheit.</t>
  </si>
  <si>
    <t>The protruding horn on its head is very hard. It is used for bashing through thick icebergs.</t>
  </si>
  <si>
    <t>A Pokémon that lives on icebergs. It swims in the sea using the point on its head to break up ice.</t>
  </si>
  <si>
    <t>The colder it gets, the better it feels. It joyfully swims around oceans so cold that they are filled with floating ice.</t>
  </si>
  <si>
    <t>Covered with light blue fur, its hide is thick and tough. It is active in bitter cold of -40 degrees Fahrenheit.</t>
  </si>
  <si>
    <t>Seel hunts for prey in the frigid sea underneath sheets of ice. When it needs to breathe, it punches a hole through the ice with the sharply protruding section of its head.</t>
  </si>
  <si>
    <t>It has always been supposed that Seel live only in cold seas. Their having shown up in Alola is a mystery.</t>
  </si>
  <si>
    <t>Thanks to its thick fat, cold seas don’t bother it at all, but it gets tired pretty easily in warm waters.</t>
  </si>
  <si>
    <t>Loves freezing-cold conditions. Relishes swimming in a frigid climate of around 14 degrees Fahrenheit.</t>
  </si>
  <si>
    <t>This Pokémon lives on icebergs. It uses the sharp point on its head to break up ice as it swims in the sea.</t>
  </si>
  <si>
    <t>Cinnabar Island , Seafoam Islands</t>
  </si>
  <si>
    <t>Whirl Islands</t>
  </si>
  <si>
    <t>Cinnabar Island , Icefall Cave , Seafoam Islands</t>
  </si>
  <si>
    <t>Route 226 , 230</t>
  </si>
  <si>
    <t>Breed Dewgong</t>
  </si>
  <si>
    <t>Route 47 , Seafoam Islands , Whirl Islands</t>
  </si>
  <si>
    <t>Giant Chasm , Seaside Cave</t>
  </si>
  <si>
    <t>Route 125</t>
  </si>
  <si>
    <t>Seaward Cave , Poké Pelago</t>
  </si>
  <si>
    <t>Route 226 , 230 , Fountainspring Cave , Whiteout Cave , Icy Cave , Glacial Cavern</t>
  </si>
  <si>
    <t>0087-00</t>
  </si>
  <si>
    <t>Dewgong</t>
  </si>
  <si>
    <t>Ice</t>
  </si>
  <si>
    <t>120.0 kg (264.6 lbs)</t>
  </si>
  <si>
    <t>166</t>
  </si>
  <si>
    <t>0266</t>
  </si>
  <si>
    <t>Stores thermal energy in its body. Swims at a steady 8 knots even in intensely cold waters.</t>
  </si>
  <si>
    <t>Its entire body is a snowy-white. Unharmed by even intense cold, it swims powerfully in icy waters.</t>
  </si>
  <si>
    <t>Its streamlined body has little drag in water. The colder the temperature, the friskier it gets.</t>
  </si>
  <si>
    <t>It loves frigid seas with ice floes. It uses its long tail to change swimming direction quickly.</t>
  </si>
  <si>
    <t>It sleeps under shallow ocean waters during the day, then looks for food at night when it’s cold.</t>
  </si>
  <si>
    <t>DEWGONG loves to snooze on bitterly cold ice. The sight of this POKéMON sleeping on a glacier was mistakenly thought to be a mermaid by a mariner long ago.</t>
  </si>
  <si>
    <t>It loves to snooze on bitterly cold ice. The sight of this POKéMON sleeping on a glacier was mistakenly thought to be a mermaid by a mariner long ago.</t>
  </si>
  <si>
    <t>Its body is covered with a pure white fur. The colder the weather, the more active it becomes.</t>
  </si>
  <si>
    <t>It stores thermal energy in the body. It swims at a steady eight knots even in intensely cold waters.</t>
  </si>
  <si>
    <t>In snow, the pure white coat covering its body obscures it from predators.</t>
  </si>
  <si>
    <t>Its streamlined body has low resistance, and it swims around cold oceans at a speed of eight knots.</t>
  </si>
  <si>
    <t>Dewgong loves to snooze on bitterly cold ice. The sight of this Pokémon sleeping on a glacier was mistakenly thought to be a mermaid by a mariner long ago.</t>
  </si>
  <si>
    <t>It swims through the ocean at a speed of eight knots, searching for Pokémon that will become its prey. It’s especially fond of Wishiwashi.</t>
  </si>
  <si>
    <t>It sunbathes on the beach after meals. The rise in its body temperature helps its digestion.</t>
  </si>
  <si>
    <t>Its entire body is a snowy white. Unharmed by even intense cold, it swims powerfully in icy waters.</t>
  </si>
  <si>
    <t>Evolve Seel</t>
  </si>
  <si>
    <t>Icefall Cave , Seafoam Islands</t>
  </si>
  <si>
    <t>Shoal Cave</t>
  </si>
  <si>
    <t>0088-00</t>
  </si>
  <si>
    <t>Grimer</t>
  </si>
  <si>
    <t>Sludge Pokémon</t>
  </si>
  <si>
    <t>Sticky Hold</t>
  </si>
  <si>
    <t>Poison Touch</t>
  </si>
  <si>
    <t>A</t>
  </si>
  <si>
    <t>m</t>
  </si>
  <si>
    <t>Grimer → Muk (Level 38)</t>
  </si>
  <si>
    <t>0111</t>
  </si>
  <si>
    <t>Appears in filthy areas. Thrives by sucking up polluted sludge that is pumped out of factories.</t>
  </si>
  <si>
    <t>Made of hardened sludge. It smells too putrid to touch. Even weeds won’t grow in its path.</t>
  </si>
  <si>
    <t>As it moves, it loses bits of its body from which new GRIMER emerge. This worsens the stench around it.</t>
  </si>
  <si>
    <t>Wherever GRIMER has passed, so many germs are left behind that no plants will ever grow again.</t>
  </si>
  <si>
    <t>When two of these POKéMON’s bodies are combined together, new poisons are created.</t>
  </si>
  <si>
    <t>GRIMER’s sludgy and rubbery body can be forced through any opening, however small it may be. This POKéMON enters sewer pipes to drink filthy wastewater.</t>
  </si>
  <si>
    <t>GRIMER emerged from the sludge that settled on a polluted seabed. This POKéMON loves anything filthy. It constantly leaks a horribly germ-infested fluid from all over its body.</t>
  </si>
  <si>
    <t>Born from polluted sludge in the sea, GRIMER’s favorite food is anything filthy. They feed on wastewater pumped out from factories.</t>
  </si>
  <si>
    <t>Sludge exposed to X rays from the moon transformed into GRIMER. It loves feeding on filthy things.</t>
  </si>
  <si>
    <t>Appears in filthy areas. It thrives by sucking up polluted sludge that is pumped out of factories.</t>
  </si>
  <si>
    <t>It was born when sludge in a dirty stream was exposed to the moon’s X-rays. It appears among filth.</t>
  </si>
  <si>
    <t>As it moves, it loses bits of its body, from which new GRIMER emerge. This worsens the stench around it.</t>
  </si>
  <si>
    <t>Born from sludge, these Pokémon now gather in polluted places and increase the bacteria in their bodies.</t>
  </si>
  <si>
    <t>Sludge exposed to X-rays from the moon transformed into Grimer. It loves feeding on filthy things.</t>
  </si>
  <si>
    <t>Grimer’s sludgy and rubbery body can be forced through any opening, however small it may be. This Pokémon enters sewer pipes to drink filthy wastewater.</t>
  </si>
  <si>
    <t>Grimer emerged from the sludge that settled on a polluted seabed. This Pokémon loves anything filthy. It constantly leaks a horribly germ-infested fluid from all over its body.</t>
  </si>
  <si>
    <t>Its main source of food is the slimy industrial waste of factories. This Pokémon’s numbers have been decreasing in recent years.</t>
  </si>
  <si>
    <t>It was born from sludge transformed by exposure to X-rays from the moon. When its internal load of germs decreases, it dies.</t>
  </si>
  <si>
    <t>It was born from sludge on the ocean floor. In a sterile environment, the germs within its body can’t multiply, and it dies.</t>
  </si>
  <si>
    <t>The wastewater coming from factories is clean these days, so Grimer have nothing to eat. They’re said to be on the verge of extinction.</t>
  </si>
  <si>
    <t>Made of congealed sludge. It smells too putrid to touch. Even weeds won’t grow in its path.</t>
  </si>
  <si>
    <t>When two of these Pokémon’s bodies are combined together, new poisons are created.</t>
  </si>
  <si>
    <t>Power Plant , Pokémon Mansion</t>
  </si>
  <si>
    <t>Route 16 , 17 , 18 , Celadon City</t>
  </si>
  <si>
    <t>Celadon City , Pokémon Mansion</t>
  </si>
  <si>
    <t>Cinnabar Island , Power Plant , Pokémon Mansion</t>
  </si>
  <si>
    <t>Route 212 , Swampy Cave , Dazzling Cave , Stargleam Cavern , Bogsunk Cavern</t>
  </si>
  <si>
    <t>East Province (Area Two) , West Province (Area Two)</t>
  </si>
  <si>
    <t>0089-00</t>
  </si>
  <si>
    <t>Muk</t>
  </si>
  <si>
    <t>1 HP, 1 Attack</t>
  </si>
  <si>
    <t>Thickly covered with a filthy, vile sludge. It is so toxic, even its footprints contain poison.</t>
  </si>
  <si>
    <t>Smells so awful, it can cause fainting. Through degeneration, it lost its sense of smell.</t>
  </si>
  <si>
    <t>They love to gather in smelly areas where sludge accumulates, making the stench around them worse.</t>
  </si>
  <si>
    <t>Its body is made of a powerful poison. Touching it accidentally will cause a fever that requires bed rest.</t>
  </si>
  <si>
    <t>As it moves, a very strong poison leaks from it, making the ground there barren for three years.</t>
  </si>
  <si>
    <t>From MUK’s body seeps a foul fluid that gives off a nose-bendingly horrible stench. Just one drop of this POKéMON’s body fluid can turn a pool stagnant and rancid.</t>
  </si>
  <si>
    <t>This POKéMON’s favorite food is anything that is repugnantly filthy. In dirty towns where people think nothing of throwing away litter on the streets, MUK are certain to gather.</t>
  </si>
  <si>
    <t>It prefers warm and humid habitats. In the summertime, the toxic substances in its body intensify, making MUK reek like putrid kitchen garbage.</t>
  </si>
  <si>
    <t>It is usually undetectable because it blends in with the ground. Touching it can cause terrible poisoning.</t>
  </si>
  <si>
    <t>A toxic fluid seeps from its body. The fluid instantly kills plants and trees on contact.</t>
  </si>
  <si>
    <t>It’s so stinky! Muk’s body contains toxic elements, and any plant will wilt when it passes by.</t>
  </si>
  <si>
    <t>From Muk’s body seeps a foul fluid that gives off a nose-bendingly horrible stench. Just one drop of this Pokémon’s body fluid can turn a pool stagnant and rancid.</t>
  </si>
  <si>
    <t>This Pokémon’s favorite food is anything that is repugnantly filthy. In dirty towns where people think nothing of throwing away litter on the streets, Muk are certain to gather.</t>
  </si>
  <si>
    <t>The stench it gives off will make your nose scrunch up. Still, there are Muk fans who think that’s a good thing.</t>
  </si>
  <si>
    <t>After recent environmental improvements, this Pokémon is now hardly seen at all. People speculate that it may go extinct at some point.</t>
  </si>
  <si>
    <t>Their food sources have decreased, and their numbers have declined sharply. Sludge ponds are being built to prevent their extinction.</t>
  </si>
  <si>
    <t>Because they scatter germs everywhere, they’ve long been targeted for extermination, leading to a steep decline in their population.</t>
  </si>
  <si>
    <t>Smells so awful, it can cause fainting. Through degeneration of its nose, it lost its sense of smell.</t>
  </si>
  <si>
    <t>A toxic fluid seeps from its body. The fluid kills plants and trees immediately upon contact.</t>
  </si>
  <si>
    <t>It’s thickly covered with a filthy, vile sludge. It is so toxic, even its footprints contain poison.</t>
  </si>
  <si>
    <t>Evolve Grimer</t>
  </si>
  <si>
    <t>Route 9 , Castelia Sewers</t>
  </si>
  <si>
    <t>Evolve Grimer / Alolan Grimer</t>
  </si>
  <si>
    <t>0090-00</t>
  </si>
  <si>
    <t>Shellder</t>
  </si>
  <si>
    <t>Bivalve Pokémon</t>
  </si>
  <si>
    <t>Shell Armor</t>
  </si>
  <si>
    <t>Skill Link</t>
  </si>
  <si>
    <t>Overcoat</t>
  </si>
  <si>
    <t>Shellder → Cloyster (use Water Stone )</t>
  </si>
  <si>
    <t>0131</t>
  </si>
  <si>
    <t>Its hard shell repels any kind of attack. It is vulnerable only when its shell is open.</t>
  </si>
  <si>
    <t>The shell can withstand any attack. However, when it is open, the tender body is exposed.</t>
  </si>
  <si>
    <t>It swims facing backward by opening and closing its two-piece shell. It is surprisingly fast.</t>
  </si>
  <si>
    <t>Grains of sand trapped in its shells mix with its body fluids to form beautiful pearls.</t>
  </si>
  <si>
    <t>Clamping on to an opponent reveals its vulnerable parts, so it uses this move only as a last resort.</t>
  </si>
  <si>
    <t>At night, this POKéMON uses its broad tongue to burrow a hole in the seafloor sand and then sleep in it. While it is sleeping, SHELLDER closes its shell, but leaves its tongue hanging out.</t>
  </si>
  <si>
    <t>At night, it burrows a hole in the seafloor with its broad tongue to make a place to sleep. While asleep, it closes its shell, but leaves its tongue hanging out.</t>
  </si>
  <si>
    <t>It is encased in a shell that is harder than diamond. Inside, however, it is surprisingly tender.</t>
  </si>
  <si>
    <t>It swims backward by opening and closing its two shells. Its large tongue is always kept hanging out.</t>
  </si>
  <si>
    <t>At night, this Pokémon uses its broad tongue to burrow a hole in the seafloor sand and then sleep in it. While it is sleeping, Shellder closes its shell, but leaves its tongue hanging out.</t>
  </si>
  <si>
    <t>The hardness of its shell surpasses the hardness of a diamond. In days gone by, people used the shells to make shields.</t>
  </si>
  <si>
    <t>This Pokémon’s tongue is always hanging out. It uses its tongue with great dexterity to dig up sand from the seabed in its search for food.</t>
  </si>
  <si>
    <t>The sand that accumulates inside its shell eventually becomes a pearl. But the pearl gets in the way, so it spits it out and discards it.</t>
  </si>
  <si>
    <t>Even when its shell is closed, its tongue still hangs out. If you give its tongue a good yank, the shock will cause Shellder to open its shell.</t>
  </si>
  <si>
    <t>Route 6 , 11 , 19 , 20 , 21 , Seafoam Islands , Vermilion City</t>
  </si>
  <si>
    <t>Route 17 , 18 , Vermilion City</t>
  </si>
  <si>
    <t>Route 26 , 27 , New Bark Town , Olivine City , Pallet Town , Union Cave , Vermilion City</t>
  </si>
  <si>
    <t>Route 26 , 27 , New Bark Town , Olivine City , Pallet Town , Vermilion City</t>
  </si>
  <si>
    <t>Cinnabar Island , Five Island , Icefall Cave , One Island , Pallet Town , Vermilion City</t>
  </si>
  <si>
    <t>Route 205 , Fuego Ironworks , Valley Windworks</t>
  </si>
  <si>
    <t>Route 20 , 21 , 26 , 27 , 41 , 47 , Cinnabar Island , New Bark Town , Pallet Town , Vermilion City</t>
  </si>
  <si>
    <t>Route 13 , Undella Bay , Undella Town</t>
  </si>
  <si>
    <t>Route 13 , Undella Town , Humilau City , Seaside Cave</t>
  </si>
  <si>
    <t>Kala'e Bay , Poké Pelago</t>
  </si>
  <si>
    <t>East Lake Axewell , West Lake Axewell , Giant's Seat , Courageous Cavern , Loop Lagoon</t>
  </si>
  <si>
    <t>Route 205 , Fuego Ironworks , Valley Windworks , Fountainspring Cave , Riverbank Cave , Still-Water Cavern</t>
  </si>
  <si>
    <t>Casseroya Lake , North Province (Area One) , North Province (Area Three) , East Province (Area One) , East Province (Area Two) , East Province (Area Three) , South Province (Area One) , South Province (Area Four) , South Province (Area Five) , South Province (Area Six) , West Province (Area One) , West Province (Area Two) , Glaseado Mountain , North Paldean Sea , East Paldean Sea , South Paldean Sea , West Paldean Sea</t>
  </si>
  <si>
    <t>0091-00</t>
  </si>
  <si>
    <t>Cloyster</t>
  </si>
  <si>
    <t>132.5 kg (292.1 lbs)</t>
  </si>
  <si>
    <t>184</t>
  </si>
  <si>
    <t>When attacked, it launches its horns in quick volleys. Its innards have never been seen.</t>
  </si>
  <si>
    <t>For protection, it uses its harder-than-diamonds shell. It also shoots spikes from the shell.</t>
  </si>
  <si>
    <t>Once it slams its shell shut, it is impossible to open, even by those with superior strength.</t>
  </si>
  <si>
    <t>CLOYSTER that live in seas with harsh tidal currents grow large, sharp spikes on their shells.</t>
  </si>
  <si>
    <t>Even a missile can’t break the spikes it uses to stab opponents. They’re even harder than its shell.</t>
  </si>
  <si>
    <t>CLOYSTER is capable of swimming in the sea. It does so by swallowing water, then jetting it out toward the rear. This POKéMON shoots spikes from its shell using the same system.</t>
  </si>
  <si>
    <t>It swims in the sea by swallowing water, then jetting it out toward the rear. The CLOYSTER shoots spikes from its shell using the same system.</t>
  </si>
  <si>
    <t>Its shell is extremely hard. It cannot be shattered, even with a bomb. The shell opens only when it is attacking.</t>
  </si>
  <si>
    <t>It fights by keeping its shell tightly shut for protection and by shooting spikes to repel foes.</t>
  </si>
  <si>
    <t>Cloyster that live in seas with harsh tidal currents grow large, sharp spikes on their shells.</t>
  </si>
  <si>
    <t>Cloyster is capable of swimming in the sea. It does so by swallowing water, then jetting it out toward the rear. This Pokémon shoots spikes from its shell using the same system.</t>
  </si>
  <si>
    <t>Its hard shell cannot be shattered—not even by a bomb. The contents of the shell remain unknown.</t>
  </si>
  <si>
    <t>Excavation of the tombs of ancient hunting tribes has turned up many spears tipped with spikes that had fallen off this Pokémon’s shell.</t>
  </si>
  <si>
    <t>If areas of Cloyster’s very hard shell get damaged, those areas swell, gradually growing into large sharp spikes.</t>
  </si>
  <si>
    <t>Slowpoke tails are its favorite food. It has even been known to come up on land to look for Slowpoke from time to time.</t>
  </si>
  <si>
    <t>When attacked, it launches its spikes in quick volleys. Its innards have never been seen.</t>
  </si>
  <si>
    <t>Evolve Shellder</t>
  </si>
  <si>
    <t>Giant's Seat , Courageous Cavern , Loop Lagoon</t>
  </si>
  <si>
    <t>0092-00</t>
  </si>
  <si>
    <t>Gastly</t>
  </si>
  <si>
    <t>Ghost</t>
  </si>
  <si>
    <t>Gas Pokémon</t>
  </si>
  <si>
    <t>0.1 kg (0.2 lbs)</t>
  </si>
  <si>
    <t>Levitate</t>
  </si>
  <si>
    <t>Gastly → Haunter (Level 25) → Gengar (Trade)</t>
  </si>
  <si>
    <t>Almost invisible, this gaseous POKéMON cloaks the target and puts it to sleep without notice.</t>
  </si>
  <si>
    <t>Said to appear in decrepit, deserted buildings. It has no real shape as it appears to be made of a gas.</t>
  </si>
  <si>
    <t>With its gas-like body, it can sneak into any place it desires. However, it can be blown away by wind.</t>
  </si>
  <si>
    <t>Its thin body is made of gas. It can envelop an opponent of any size and cause suffocation.</t>
  </si>
  <si>
    <t>It wraps its opponent in its gas-like body, slowly weakening its prey by poisoning it through the skin.</t>
  </si>
  <si>
    <t>GASTLY is largely composed of gaseous matter. When exposed to a strong wind, the gaseous body quickly dwindles away. Groups of this POKéMON cluster under the eaves of houses to escape the ravages of wind.</t>
  </si>
  <si>
    <t>When exposed to a strong wind, a GASTLY’s gaseous body quickly dwindles away. They cluster under the eaves of houses to escape the ravages of wind.</t>
  </si>
  <si>
    <t>A being that exists as a thin gas. It can topple an Indian elephant by enveloping the prey in two seconds.</t>
  </si>
  <si>
    <t>This Pokémon’s body is 95% made up of gases, which are blown away by strong gusts of wind.</t>
  </si>
  <si>
    <t>A Pokémon born from poison gases. It defeats even the largest foes by enveloping them in gas.</t>
  </si>
  <si>
    <t>Born from gases, anyone would faint if engulfed by its gaseous body, which contains poison.</t>
  </si>
  <si>
    <t>Its body is made of gas. Despite lacking substance, it can envelop an opponent of any size and cause suffocation.</t>
  </si>
  <si>
    <t>Gastly is largely composed of gaseous matter. When exposed to a strong wind, the gaseous body quickly dwindles away. Groups of this Pokémon cluster under the eaves of houses to escape the ravages of wind.</t>
  </si>
  <si>
    <t>Should a strange light be seen flickering in an abandoned building, Gastly is lurking there.</t>
  </si>
  <si>
    <t>Although Gastly is barely visible, when it’s near, a faint sweet smell lingers.</t>
  </si>
  <si>
    <t>It’s said that gas emanating from a graveyard was possessed by the grievances of the deceased and thus became a Pokémon.</t>
  </si>
  <si>
    <t>Poisonous gas comprises 95% of its body. It’s said that the remaining 5% is made up of the souls of those who died from the gas.</t>
  </si>
  <si>
    <t>Said to appear in decrepit, deserted buildings. It has no real shape, as it appears to be made of a gas.</t>
  </si>
  <si>
    <t>This Pokémon’s body is 95 percent made up of gases. The Pokémon can be blown away by strong gusts of wind.</t>
  </si>
  <si>
    <t>It’s a Pokémon born from poison gases. It defeats even the largest foes by enveloping them in gas.</t>
  </si>
  <si>
    <t>Gaseous and completely impalpable. Also highly dangerous— inhaling part of its poisonous body will cause one to faint instantly.</t>
  </si>
  <si>
    <t>Pokémon Tower</t>
  </si>
  <si>
    <t>Sprout Tower , Tin Tower</t>
  </si>
  <si>
    <t>Route 31 , 32 , 36 , Sprout Tower , Tin Tower</t>
  </si>
  <si>
    <t>Lost Cave , Pokémon Tower</t>
  </si>
  <si>
    <t>Route 209 , Lost Tower , Old Chateau</t>
  </si>
  <si>
    <t>Eterna Forest , Lost Tower , Old Chateau , Turnback Cave</t>
  </si>
  <si>
    <t>Bell Tower , Sprout Tower</t>
  </si>
  <si>
    <t>Breed Haunter / Gengar</t>
  </si>
  <si>
    <t>Hau'oli Cemetery , Memorial Hill , Poké Pelago</t>
  </si>
  <si>
    <t>Route 1 , Hau'oli Cemetery , Memorial Hill</t>
  </si>
  <si>
    <t>Giant's Seat , Hammerlocke Hills , North Lake Miloch , Watchtower Ruins</t>
  </si>
  <si>
    <t>Route 209 , Lost Tower , Old Chateau , Dazzling Cave , Stargleam Cavern</t>
  </si>
  <si>
    <t>Bolderoll Ravine , Celestica Ruins , Gapejaw Bog , Golden Lowlands , Sacred Plaza , Scarlet Bog , Shrouded Ruins</t>
  </si>
  <si>
    <t>Asado Desert , Casseroya Lake , North Province (Area One) , East Province (Area One) , East Province (Area Two) , East Province (Area Three) , South Province (Area One) , South Province (Area Two) , South Province (Area Three) , South Province (Area Four) , South Province (Area Five) , South Province (Area Six) , West Province (Area One) , West Province (Area Three) , Glaseado Mountain</t>
  </si>
  <si>
    <t>0093-00</t>
  </si>
  <si>
    <t>Haunter</t>
  </si>
  <si>
    <t>Because of its ability to slip through block walls, it is said to be from another dimension.</t>
  </si>
  <si>
    <t>By licking, it saps the victim’s life. It causes shaking that won’t stop until the victim’s demise.</t>
  </si>
  <si>
    <t>In total darkness, where nothing is visible, HAUNTER lurks, silently stalking its next victim.</t>
  </si>
  <si>
    <t>Its tongue is made of gas. If licked, its victim starts shaking constantly until death eventually comes.</t>
  </si>
  <si>
    <t>It hides in the dark, planning to take the life of the next living thing that wanders close by.</t>
  </si>
  <si>
    <t>HAUNTER is a dangerous POKéMON. If one beckons you while floating in darkness, you must never approach it. This POKéMON will try to lick you with its tongue and steal your life away.</t>
  </si>
  <si>
    <t>If a HAUNTER beckons you while it is floating in darkness, don’t approach it. This POKéMON will try to lick you with its tongue and steal your life away.</t>
  </si>
  <si>
    <t>If you get the feeling of being watched in darkness when nobody is around, HAUNTER is there.</t>
  </si>
  <si>
    <t>It can slip through any obstacle. It lurks inside walls to keep an eye on its foes.</t>
  </si>
  <si>
    <t>It licks with its gaseous tongue to steal the victim’s life force. It lurks in darkness for prey.</t>
  </si>
  <si>
    <t>It likes to lurk in the dark and tap shoulders with a gaseous hand. Its touch causes endless shuddering.</t>
  </si>
  <si>
    <t>If you get the feeling of being watched in darkness when nobody is around, Haunter is there.</t>
  </si>
  <si>
    <t>Haunter is a dangerous Pokémon. If one beckons you while floating in darkness, you must never approach it. This Pokémon will try to lick you with its tongue and steal your life away.</t>
  </si>
  <si>
    <t>It strikes at humans from total darkness. Those licked by its cold tongue grow weaker with each passing day until they die.</t>
  </si>
  <si>
    <t>It fears the light and revels in the dark. It may be on the verge of extinction in cities that stay brightly lit at night.</t>
  </si>
  <si>
    <t>On moonless nights, Haunter searches for someone to curse, so it’s best not to go out walking around.</t>
  </si>
  <si>
    <t>It’s dangerous to go outside alone on nights when you’re feeling sad. Haunter will catch you, and you won’t be able to go back home.</t>
  </si>
  <si>
    <t>It licks with its gaseous tongue to steal its victim’s life-force. It lurks in darkness, waiting for prey.</t>
  </si>
  <si>
    <t>This frightful, malevolent spirit can glide through walls, appearing wherever it likes. According to rumor, victims of a Haunter’s lick will wither to death day by day.</t>
  </si>
  <si>
    <t>In total darkness, where nothing is visible, Haunter lurks, silently stalking its next victim.</t>
  </si>
  <si>
    <t>Route 8 , Rock Tunnel</t>
  </si>
  <si>
    <t>Old Chateau , Snowpoint City , Turnback Cave</t>
  </si>
  <si>
    <t>Snowpoint City , Turnback Cave</t>
  </si>
  <si>
    <t>Evolve Gastly</t>
  </si>
  <si>
    <t>Route 14 , 19 , Frost Cavern , Victory Road</t>
  </si>
  <si>
    <t>Thrifty Megamart</t>
  </si>
  <si>
    <t>Route 8 , Giant's Seat</t>
  </si>
  <si>
    <t>Turnback Cave</t>
  </si>
  <si>
    <t>Bolderoll Ravine , Celestica Ruins , Cottonsedge Prairie , Gapejaw Bog , Sacred Plaza , Scarlet Bog , Shrouded Ruins</t>
  </si>
  <si>
    <t>0094-00</t>
  </si>
  <si>
    <t>Gengar</t>
  </si>
  <si>
    <t>Shadow Pokémon</t>
  </si>
  <si>
    <t>Cursed Body</t>
  </si>
  <si>
    <t>250</t>
  </si>
  <si>
    <t>Under a full moon, this POKéMON likes to mimic the shadows of people and laugh at their fright.</t>
  </si>
  <si>
    <t>A GENGAR is close by if you feel a sudden chill. It may be trying to lay a curse on you.</t>
  </si>
  <si>
    <t>It steals heat from its surroundings. If you feel a sudden chill, it is certain that a GENGAR appeared.</t>
  </si>
  <si>
    <t>To steal the life of its target, it slips into the prey’s shadow and silently waits for an opportunity.</t>
  </si>
  <si>
    <t>Hiding in people’s shadows at night, it absorbs their heat. The chill it causes makes the victims shake.</t>
  </si>
  <si>
    <t>Sometimes, on a dark night, your shadow thrown by a streetlight will suddenly and startlingly overtake you. It is actually a GENGAR running past you, pretending to be your shadow.</t>
  </si>
  <si>
    <t>Deep in the night, your shadow cast by a streetlight may suddenly overtake you. It is actually a GENGAR running past you, pretending to be your shadow.</t>
  </si>
  <si>
    <t>It is said to emerge from darkness to steal the lives of those who become lost in mountains.</t>
  </si>
  <si>
    <t>On the night of a full moon, if shadows move on their own and laugh, it must be GENGAR’s doing.</t>
  </si>
  <si>
    <t>It hides in shadows. It is said that if GENGAR is hiding, it cools the area by nearly 10 degrees F.</t>
  </si>
  <si>
    <t>Lurking in the shadowy corners of rooms, it awaits chances to steal its prey’s life force.</t>
  </si>
  <si>
    <t>The leer that floats in darkness belongs to a GENGAR delighting in casting curses on people.</t>
  </si>
  <si>
    <t>The leer that floats in darkness belongs to a Gengar delighting in casting curses on people.</t>
  </si>
  <si>
    <t>It hides in shadows. It is said that if Gengar is hiding, it cools the area by nearly 10 degrees Fahrenheit.</t>
  </si>
  <si>
    <t>Sometimes, on a dark night, your shadow thrown by a streetlight will suddenly and startlingly overtake you. It is actually a Gengar running past you, pretending to be your shadow.</t>
  </si>
  <si>
    <t>Should you feel yourself attacked by a sudden chill, it is evidence of an approaching Gengar. There is no escaping it. Give up.</t>
  </si>
  <si>
    <t>It apparently wishes for a traveling companion. Since it was once human itself, it tries to create one by taking the lives of other humans.</t>
  </si>
  <si>
    <t>You can hear tales told all over the world about how Gengar will pay a visit to children who are naughty.</t>
  </si>
  <si>
    <t>Even your home isn’t safe. Gengar will lurk in whatever dark corner of a room it can find and wait for its chance to catch its prey.</t>
  </si>
  <si>
    <t>A Gengar is close by if you feel a sudden chill. It may be trying to lay a curse on you.</t>
  </si>
  <si>
    <t>On the night of a full moon, if shadows move on their own and laugh, it must be Gengar’s doing.</t>
  </si>
  <si>
    <t>It hides in shadows. It is said that in rooms where Gengar is hiding, the temperature drops by nearly 10 degrees Fahrenheit.</t>
  </si>
  <si>
    <t>Lurking in the shadowy corners of rooms, it awaits chances to steal its prey’s life-force.</t>
  </si>
  <si>
    <t>Possesses potential victims’ shadows in an effort to steal away the victims’ lives. If your shadow begins to laugh, you must take hold of a protective charm posthaste!</t>
  </si>
  <si>
    <t>Evolve Gastly / Haunter</t>
  </si>
  <si>
    <t>Old Chateau</t>
  </si>
  <si>
    <t>0095-00</t>
  </si>
  <si>
    <t>Onix</t>
  </si>
  <si>
    <t>Rock Snake Pokémon</t>
  </si>
  <si>
    <t>8.8 m (28′10″)</t>
  </si>
  <si>
    <t>210.0 kg (463.0 lbs)</t>
  </si>
  <si>
    <t>Weak Armor</t>
  </si>
  <si>
    <t>77</t>
  </si>
  <si>
    <t>25 (6,169–6,425 steps)</t>
  </si>
  <si>
    <t>Onix → Steelix (trade holding Metal Coat )</t>
  </si>
  <si>
    <t>0197</t>
  </si>
  <si>
    <t>As it grows, the stone portions of its body harden to become similar to a diamond, but colored black.</t>
  </si>
  <si>
    <t>Burrows at high speed in search of food. The tunnels it leaves are used as homes by DIGLETTs.</t>
  </si>
  <si>
    <t>It twists and squirms through the ground. The thunderous roar of its tunneling echoes a long way.</t>
  </si>
  <si>
    <t>It rapidly bores through the ground at 50 mph by squirming and twisting its massive, rugged body.</t>
  </si>
  <si>
    <t>As it digs through the ground, it absorbs many hard objects. This is what makes its body so solid.</t>
  </si>
  <si>
    <t>ONIX has a magnet in its brain. It acts as a compass so that this POKéMON does not lose direction while it is tunneling. As it grows older, its body becomes increasingly rounder and smoother.</t>
  </si>
  <si>
    <t>There is a magnet in its brain that prevents an ONIX from losing direction while tunneling. As it grows older, its body becomes steadily rounder and smoother.</t>
  </si>
  <si>
    <t>It usually lives underground. It searches for food while boring its way through the ground at 50 miles per hour.</t>
  </si>
  <si>
    <t>As it grows, the stone portions of its body harden to become similar to black-colored diamonds.</t>
  </si>
  <si>
    <t>When it travels underground, it causes rumbling and tremors. It can move at 50 mph.</t>
  </si>
  <si>
    <t>It squirms through the ground using its long and rugged body. It always eats while burrowing.</t>
  </si>
  <si>
    <t>It burrows through the ground at a speed of 50 mph while feeding on large boulders.</t>
  </si>
  <si>
    <t>Opening its large mouth, it ingests massive amounts of soil and creates long tunnels.</t>
  </si>
  <si>
    <t>Burrows at high speed in search of food. The tunnels it leaves are used as homes by Diglett.</t>
  </si>
  <si>
    <t>Onix has a magnet in its brain. It acts as a compass so that this Pokémon does not lose direction while it is tunneling. As it grows older, its body becomes increasingly rounder and smoother.</t>
  </si>
  <si>
    <t>This chain of immense stones resembles a giant serpent. Tremors shake the earth above as it burrows deep beneath the ground, feeding on boulders as it goes.</t>
  </si>
  <si>
    <t>Mt. Silver , Rock Tunnel , Union Cave , Violet City , Victory Road</t>
  </si>
  <si>
    <t>Rock Tunnel , Sevault Canyon , Victory Road</t>
  </si>
  <si>
    <t>Iron Island , Oreburgh Mine , Snowpoint Temple , Stark Mountain , Victory Road</t>
  </si>
  <si>
    <t>Iron Island , Oreburgh Mine , Victory Road , Wayward Cave</t>
  </si>
  <si>
    <t>Cliff Cave , Mt. Silver , Rock Tunnel , Union Cave , Violet City , Victory Road</t>
  </si>
  <si>
    <t>Twist Mountain , Victory Road , Clay Tunnel , Relic Passage , Underground Ruins</t>
  </si>
  <si>
    <t>Cyllage City , Glittering Cave</t>
  </si>
  <si>
    <t>Granite Cave , Mirage Spots</t>
  </si>
  <si>
    <t>East Lake Axewell , Giant's Seat , Motostoke Riverbank</t>
  </si>
  <si>
    <t>Iron Island , Oreburgh Mine , Snowpoint Temple , Stark Mountain , Victory Road , Rocky Cave , Volcanic Cave , Sandsear Cave , Big Bluff Cavern , Typhlo Cavern</t>
  </si>
  <si>
    <t>Bolderoll Slope , Celestica Trail , Lake Valor , Scarlet Bog</t>
  </si>
  <si>
    <t>0096-00</t>
  </si>
  <si>
    <t>Drowzee</t>
  </si>
  <si>
    <t>Hypnosis Pokémon</t>
  </si>
  <si>
    <t>32.4 kg (71.4 lbs)</t>
  </si>
  <si>
    <t>Insomnia</t>
  </si>
  <si>
    <t>Forewarn</t>
  </si>
  <si>
    <t>66</t>
  </si>
  <si>
    <t>Drowzee → Hypno (Level 26)</t>
  </si>
  <si>
    <t>Puts enemies to sleep then eats their dreams. Occasionally gets sick from eating bad dreams.</t>
  </si>
  <si>
    <t>If you sleep by it all the time, it will sometimes show you dreams it has eaten in the past.</t>
  </si>
  <si>
    <t>If you think that you had a good dream, but you can’t remember it, a DROWZEE has probably eaten it.</t>
  </si>
  <si>
    <t>It remembers every dream it eats. It rarely eats the dreams of adults because children’s are much tastier.</t>
  </si>
  <si>
    <t>When it twitches its nose, it can tell where someone is sleeping and what that person is dreaming about.</t>
  </si>
  <si>
    <t>If your nose becomes itchy while you are sleeping, it’s a sure sign that one of these POKéMON is standing above your pillow and trying to eat your dream through your nostrils.</t>
  </si>
  <si>
    <t>If your nose becomes itchy while you are sleeping, it’s a sure sign that a DROWZEE is standing above your pillow and trying to eat your dream through your nostrils.</t>
  </si>
  <si>
    <t>A descendent of the legendary animal baku, which is said to eat dreams. It is skilled at hypnotism.</t>
  </si>
  <si>
    <t>Puts enemies to sleep, then eats their dreams. Occasionally gets sick from eating only bad dreams.</t>
  </si>
  <si>
    <t>It can tell what people are dreaming by sniffing with its big nose. It loves fun dreams.</t>
  </si>
  <si>
    <t>If you think that you had a good dream but you can’t remember it, a DROWZEE has probably eaten it.</t>
  </si>
  <si>
    <t>If you think that you had a good dream but you can’t remember it, a Drowzee has probably eaten it.</t>
  </si>
  <si>
    <t>If your nose becomes itchy while you are sleeping, it’s a sure sign that one of these Pokémon is standing above your pillow and trying to eat your dream through your nostrils.</t>
  </si>
  <si>
    <t>A Pokémon that nourishes itself by eating dreams, it is thought to share common ancestry with Munna and Musharna.</t>
  </si>
  <si>
    <t>It finds really fun dreams tasty. When it makes friends with people, it may show them the most delicious dreams it’s ever eaten.</t>
  </si>
  <si>
    <t>It can be spotted near recreational facilities, intending to eat the pleasant dreams of children who enjoyed themselves there that day.</t>
  </si>
  <si>
    <t>It puts its prey to sleep and devours their dreams. It seems that bad dreams taste sour, so Drowzee doesn’t particularly like eating them.</t>
  </si>
  <si>
    <t>If you sleep by it all the time, it will sometimes show you dreams it had eaten in the past.</t>
  </si>
  <si>
    <t>Route 11 , 34 , 35</t>
  </si>
  <si>
    <t>Route 6 , 11 , 34 , 35</t>
  </si>
  <si>
    <t>Route 11 , Berry Forest</t>
  </si>
  <si>
    <t>Breed Hypno</t>
  </si>
  <si>
    <t>Route 215 , Dazzling Cave , Stargleam Cavern</t>
  </si>
  <si>
    <t>Asado Desert , Casseroya Lake , North Province (Area One) , East Province (Area Two) , South Province (Area One) , South Province (Area Two) , South Province (Area Three) , South Province (Area Four) , South Province (Area Five) , South Province (Area Six) , West Province (Area One) , West Province (Area Three) , Glaseado Mountain</t>
  </si>
  <si>
    <t>0097-00</t>
  </si>
  <si>
    <t>Hypno</t>
  </si>
  <si>
    <t>75.6 kg (166.7 lbs)</t>
  </si>
  <si>
    <t>169</t>
  </si>
  <si>
    <t>When it locks eyes with an enemy, it will use a mix of PSI moves such as HYPNOSIS and CONFUSION.</t>
  </si>
  <si>
    <t>Avoid eye contact if you come across one. It will try to put you to sleep by using its pendulum.</t>
  </si>
  <si>
    <t>When it is very hungry, it puts humans it meets to sleep, then it feasts on their dreams.</t>
  </si>
  <si>
    <t>Always holding a pendulum that it rocks at a steady rhythm, it causes drowsiness in anyone nearby.</t>
  </si>
  <si>
    <t>The longer it swings its pendulum, the longer the effects of its hypnosis last.</t>
  </si>
  <si>
    <t>HYPNO holds a pendulum in its hand. The arcing movement and glitter of the pendulum lull the foe into a deep state of hypnosis. While this POKéMON searches for prey, it polishes the pendulum.</t>
  </si>
  <si>
    <t>The arcing movement and glitter of the pendulum in a HYPNO’s hand lull the foe into deep hypnosis. While searching for prey, it polishes the pendulum.</t>
  </si>
  <si>
    <t>It carries a pendulum-like device. There once was an incident in which it took away a child it hypnotized.</t>
  </si>
  <si>
    <t>Seeing its swinging pendulum can induce sleep in three seconds, even in someone who just woke up.</t>
  </si>
  <si>
    <t>Always holding a pendulum that it swings at a steady rhythm, it causes drowsiness in anyone nearby.</t>
  </si>
  <si>
    <t>Hypno holds a pendulum in its hand. The arcing movement and glitter of the pendulum lull the foe into a deep state of hypnosis. While this Pokémon searches for prey, it polishes the pendulum.</t>
  </si>
  <si>
    <t>While it is an extremely dangerous Pokémon, people who are in need of a good, sound sleep call it their savior.</t>
  </si>
  <si>
    <t>As a matter of course, it makes anyone it meets fall asleep and has a taste of their dreams. Anyone having a good dream, it carries off.</t>
  </si>
  <si>
    <t>In Alola, Komala is Hypno’s main target. It rarely harms people.</t>
  </si>
  <si>
    <t>There are some Hypno that assist doctors with patients who can’t sleep at night in hospitals.</t>
  </si>
  <si>
    <t>When it locks eyes with an enemy, it will use a mix of psi moves, such as Hypnosis and Confusion.</t>
  </si>
  <si>
    <t>Evolve Drowzee</t>
  </si>
  <si>
    <t>Berry Forest</t>
  </si>
  <si>
    <t>Route 121</t>
  </si>
  <si>
    <t>Hau'oli City , Poni Plains</t>
  </si>
  <si>
    <t>0098-00</t>
  </si>
  <si>
    <t>Krabby</t>
  </si>
  <si>
    <t>River Crab Pokémon</t>
  </si>
  <si>
    <t>6.5 kg (14.3 lbs)</t>
  </si>
  <si>
    <t>Hyper Cutter</t>
  </si>
  <si>
    <t>225 (29.4% with PokéBall, full HP)</t>
  </si>
  <si>
    <t>Krabby → Kingler (Level 28)</t>
  </si>
  <si>
    <t>Its pincers are not only powerful weapons, they are used for balance when walking sideways.</t>
  </si>
  <si>
    <t>Its pincers are superb weapons. They sometimes break off during battle, but they grow back fast.</t>
  </si>
  <si>
    <t>If it senses danger approaching, it cloaks itself with bubbles from its mouth so it will look bigger.</t>
  </si>
  <si>
    <t>The pincers break off easily. If it loses a pincer, it somehow becomes incapable of walking sideways.</t>
  </si>
  <si>
    <t>If it is unable to find food, it will absorb nutrients by swallowing a mouthful of sand.</t>
  </si>
  <si>
    <t>KRABBY live on beaches, burrowed inside holes dug into the sand. On sandy beaches with little in the way of food, these POKéMON can be seen squabbling with each other over territory.</t>
  </si>
  <si>
    <t>KRABBY live in holes dug into beaches. On sandy shores with little in the way of food, they can be seen squabbling with each other over territory.</t>
  </si>
  <si>
    <t>It can be found near the sea. The large pincers grow back if they are torn out of their sockets.</t>
  </si>
  <si>
    <t>It lives in burrows dug on sandy beaches. Its pincers fully grow back if they are broken in battle.</t>
  </si>
  <si>
    <t>Krabby live on beaches, burrowed inside holes dug into the sand. On sandy beaches with little in the way of food, these Pokémon can be seen squabbling with each other over territory.</t>
  </si>
  <si>
    <t>It lives in burrows dug on sandy beaches. Its pincers fully grow back if they are lost in battle.</t>
  </si>
  <si>
    <t>Route 6 , 11 , 12 , 13 , 17 , 18 , 24 , 25 , Fuchsia City , Vermilion City , Safari Zone</t>
  </si>
  <si>
    <t>Route 6 , 11 , 12 , 13 , 17 , 18 , 24 , 25 , Fuchsia City , Seafoam Islands , Vermilion City , Safari Zone</t>
  </si>
  <si>
    <t>Route 10 , 25 , Seafoam Islands</t>
  </si>
  <si>
    <t>Route 19 , 20 , 21 , 34 , 40 , 41 , Burned Tower , Cerulean City , Cherrygrove City , Cianwood City , Cinnabar Island , Dark Cave , Olivine City , Whirl Islands</t>
  </si>
  <si>
    <t>Route 19 , 20 , 21 , 34 , 40 , 41 , Burned Tower , Cerulean City , Cherrygrove City , Cianwood City , Cinnabar Island , Dark Cave , Olivine City , Union Cave , Whirl Islands</t>
  </si>
  <si>
    <t>Route 4 , 10 , 11 , 12 , 13 , 19 , 20 , 21 , 24 , Cerulean City , Cinnabar Island , Pallet Town , Seafoam Islands , Vermilion City</t>
  </si>
  <si>
    <t>Route 4 , 10 , 11 , 12 , 13 , 19 , 20 , 21 , 24 , Bond Bridge , Cerulean City , Cinnabar Island , Five Island , Five Isle Meadow , Green Path , Icefall Cave , Kindle Road , Memorial Pillar , One Island , Outcast Island , Pallet Town , Resort Gorgeous , Seafoam Islands , Tanoby Ruins , Trainer Tower , Treasure Beach , Vermilion City , Water Labyrinth , Water Path</t>
  </si>
  <si>
    <t>Route 226</t>
  </si>
  <si>
    <t>Route 19 , Cianwood City , Cliff Cave , Seafoam Islands , Whirl Islands</t>
  </si>
  <si>
    <t>Route 4 , 13 , Driftveil City</t>
  </si>
  <si>
    <t>Virbank City , Virbank Complex</t>
  </si>
  <si>
    <t>Route 105 , 106 , 107 , 108 , 109</t>
  </si>
  <si>
    <t>Route 10 , 12 , 13</t>
  </si>
  <si>
    <t>South Lake Miloch , West Lake Axewell , Giant's Cap , Fields of Honor , Loop Lagoon</t>
  </si>
  <si>
    <t>Route 226 , Spacious Cave , Dazzling Cave , Stargleam Cavern</t>
  </si>
  <si>
    <t>0099-00</t>
  </si>
  <si>
    <t>Kingler</t>
  </si>
  <si>
    <t>Pincer Pokémon</t>
  </si>
  <si>
    <t>The large pincer has 10000 hp of crushing power. However, its huge size makes it unwieldy to use.</t>
  </si>
  <si>
    <t>One claw grew massively and as hard as steel. It has 10,000-HP strength. However, it is too heavy.</t>
  </si>
  <si>
    <t>It can hardly lift its massive, overgrown pincer. The pincer’s size makes it difficult to aim properly.</t>
  </si>
  <si>
    <t>Its pincers grow peculiarly large. If it lifts the pincers too fast, it loses its balance and staggers.</t>
  </si>
  <si>
    <t>Its oversized claw is very powerful, but when it’s not in battle, the claw just gets in the way.</t>
  </si>
  <si>
    <t>KINGLER has an enormous, oversized claw. It waves this huge claw in the air to communicate with others. However, because the claw is so heavy, the POKéMON quickly tires.</t>
  </si>
  <si>
    <t>It waves its huge, oversized claw in the air to communicate with others. But since the claw is so heavy, this POKéMON quickly tires.</t>
  </si>
  <si>
    <t>Its large and hard pincer has 10,000-horsepower strength. However, being so big, it is unwieldy to move.</t>
  </si>
  <si>
    <t>The large pincer has 10,000-horsepower crushing force. However, its huge size makes it unwieldy to use.</t>
  </si>
  <si>
    <t>The larger pincer has 10,000-horsepower strength. However, it is so heavy, it is difficult to aim.</t>
  </si>
  <si>
    <t>Kingler has an enormous, oversized claw. It waves this huge claw in the air to communicate with others. However, because the claw is so heavy, the Pokémon quickly tires.</t>
  </si>
  <si>
    <t>One claw grew massively and is as hard as steel. It has 10,000-horsepower strength. However, it is too heavy.</t>
  </si>
  <si>
    <t>Route 19 , 20 , 21 , 34 , 40 , 41 , Cerulean City , Cherrygrove City , Cianwood City , Cinnabar Island , Olivine City , Whirl Islands</t>
  </si>
  <si>
    <t>Route 19 , 20 , 21 , 34 , 40 , 41 , Cerulean City , Cherrygrove City , Cianwood City , Cinnabar Island , Olivine City , Union Cave , Whirl Islands</t>
  </si>
  <si>
    <t>Evolve Krabby</t>
  </si>
  <si>
    <t>Bond Bridge , Cinnabar Island , Five Island , Five Isle Meadow , Green Path , Icefall Cave , Kindle Road , Memorial Pillar , One Island , Outcast Island , Pallet Town , Resort Gorgeous , Tanoby Ruins , Trainer Tower , Treasure Beach , Water Labyrinth , Water Path</t>
  </si>
  <si>
    <t>Route 19 , Cliff Cave , Seafoam Islands , Whirl Islands</t>
  </si>
  <si>
    <t>Route 9 , Axew's Eye</t>
  </si>
  <si>
    <t>0100-00</t>
  </si>
  <si>
    <t>Voltorb</t>
  </si>
  <si>
    <t>Ball Pokémon</t>
  </si>
  <si>
    <t>10.4 kg (22.9 lbs)</t>
  </si>
  <si>
    <t>Soundproof</t>
  </si>
  <si>
    <t>Aftermath</t>
  </si>
  <si>
    <t>Voltorb → Electrode (Level 30)</t>
  </si>
  <si>
    <t>0192</t>
  </si>
  <si>
    <t>Usually found in power plants. Easily mistaken for a POKé BALL, they have zapped many people.</t>
  </si>
  <si>
    <t>It is said to camouflage itself as a POKé BALL. It will self-destruct with very little stimulus.</t>
  </si>
  <si>
    <t>It rolls to move. If the ground is uneven, a sudden jolt from hitting a bump can cause it to explode.</t>
  </si>
  <si>
    <t>It was discovered when POKé BALLS were introduced. It is said that there is some connection.</t>
  </si>
  <si>
    <t>During the study of this POKéMON, it was discovered that its components are not found in nature.</t>
  </si>
  <si>
    <t>VOLTORB was first sighted at a company that manufactures POKé BALLS. The link between that sighting and the fact that this POKéMON looks very similar to a POKé BALL remains a mystery.</t>
  </si>
  <si>
    <t>VOLTORB is extremely sensitive - it explodes at the slightest of shocks. It is rumored that it was first created when a POKé BALL was exposed to a powerful pulse of energy.</t>
  </si>
  <si>
    <t>It bears an uncanny and unexplained resemblance to a POKé BALL. Because it explodes at the slightest shock, even veteran TRAINERS treat it with caution.</t>
  </si>
  <si>
    <t>A life-form whose identity is unknown. It is said to SCREECH or suddenly SELFDESTRUCT.</t>
  </si>
  <si>
    <t>Usually found in power plants. Easily mistaken for a POKé BALL, it has zapped many people.</t>
  </si>
  <si>
    <t>It looks just like a Poké Ball. It is dangerous because it may electrocute or explode on touch.</t>
  </si>
  <si>
    <t>It was discovered when Poké Balls were introduced. It is said that there is some connection.</t>
  </si>
  <si>
    <t>It looks just like a Poké Ball. It is dangerous because it may electrocute or explode on contact.</t>
  </si>
  <si>
    <t>Usually found in power plants. Easily mistaken for a Poké Ball, it has zapped many people.</t>
  </si>
  <si>
    <t>Voltorb was first sighted at a company that manufactures Poké Balls. The link between that sighting and the fact that this Pokémon looks very similar to a Poké Ball remains a mystery.</t>
  </si>
  <si>
    <t>Voltorb is extremely sensitive—it explodes at the slightest of shocks. It is rumored that it was first created when a Poké Ball was exposed to a powerful pulse of energy.</t>
  </si>
  <si>
    <t>It is said to camouflage itself as a Poké Ball. It will self-destruct with very little stimulus.</t>
  </si>
  <si>
    <t>It’s usually found in power plants. Easily mistaken for a Poké Ball, it has zapped many people.</t>
  </si>
  <si>
    <t>Route 10 , Olivine City , Team Rocket HQ</t>
  </si>
  <si>
    <t>Route 218</t>
  </si>
  <si>
    <t>Breed Electrode</t>
  </si>
  <si>
    <t>Route 218 , Spacious Cave , Dazzling Cave , Stargleam Cavern</t>
  </si>
  <si>
    <t>Sacred Plaza</t>
  </si>
  <si>
    <t>East Province (Area Three) , West Province (Area Three)</t>
  </si>
  <si>
    <t>0101-00</t>
  </si>
  <si>
    <t>Electrode</t>
  </si>
  <si>
    <t>66.6 kg (146.8 lbs)</t>
  </si>
  <si>
    <t>0122</t>
  </si>
  <si>
    <t>0193</t>
  </si>
  <si>
    <t>0208</t>
  </si>
  <si>
    <t>It stores electric energy under very high pressure. It often explodes with little or no provocation.</t>
  </si>
  <si>
    <t>Stores electrical energy inside its body. Even the slightest shock could trigger a huge explosion.</t>
  </si>
  <si>
    <t>It is dangerous. If it has too much electricity and has nothing to do, it amuses itself by exploding.</t>
  </si>
  <si>
    <t>It stores an overflowing amount of electric energy inside its body. Even a small shock makes it explode.</t>
  </si>
  <si>
    <t>The more energy it charges up, the faster it gets. But this also makes it more likely to explode.</t>
  </si>
  <si>
    <t>ELECTRODE eats electricity in the atmosphere. On days when lightning strikes, you can see this POKéMON exploding all over the place from eating too much electricity.</t>
  </si>
  <si>
    <t>One of ELECTRODE’s characteristics is its attraction to electricity. It is a problematical POKéMON that congregates mostly at electrical power plants to feed on electricity that has just been generated.</t>
  </si>
  <si>
    <t>They appear in great numbers at electric power plants. Because they feed on electricity, they cause massive and chaotic blackouts in nearby cities.</t>
  </si>
  <si>
    <t>It explodes in response to even minor stimuli. It is feared, with the nickname of “The Bomb Ball.”</t>
  </si>
  <si>
    <t>It is known to drift on winds if it is bloated to bursting with stored electricity.</t>
  </si>
  <si>
    <t>Electrode eats electricity in the atmosphere. On days when lightning strikes, you can see this Pokémon exploding all over the place from eating too much electricity.</t>
  </si>
  <si>
    <t>One of Electrode’s characteristics is its attraction to electricity. It is a problematical Pokémon that congregates mostly at electrical power plants to feed on electricity that has just been generated.</t>
  </si>
  <si>
    <t>It explodes in response to even minor stimuli. It is feared, with the nickname of the Bomb Ball.</t>
  </si>
  <si>
    <t>Cerulean Cave , Cinnabar Island</t>
  </si>
  <si>
    <t>Evolve Voltorb</t>
  </si>
  <si>
    <t>Team Rocket HQ</t>
  </si>
  <si>
    <t>New Mauville , Team Magma/Aqua Hideout</t>
  </si>
  <si>
    <t>Cerulean Cave , Team Rocket HQ</t>
  </si>
  <si>
    <t>Team Magma/Aqua Hideout</t>
  </si>
  <si>
    <t>Team Rocket's Castle</t>
  </si>
  <si>
    <t>Evolve Voltorb / Hisuian Voltorb</t>
  </si>
  <si>
    <t>0102-00</t>
  </si>
  <si>
    <t>Exeggcute</t>
  </si>
  <si>
    <t>Egg Pokémon</t>
  </si>
  <si>
    <t>2.5 kg (5.5 lbs)</t>
  </si>
  <si>
    <t>Harvest</t>
  </si>
  <si>
    <t>Exeggcute → Exeggutor (use Leaf Stone , outside Alola)</t>
  </si>
  <si>
    <t>0269</t>
  </si>
  <si>
    <t>0355</t>
  </si>
  <si>
    <t>Often mistaken for eggs. When disturbed, they quickly gather and attack in swarms.</t>
  </si>
  <si>
    <t>The heads attract each other and spin around. There must be 6 heads for it to maintain balance.</t>
  </si>
  <si>
    <t>The shell is very durable. Even if it cracks, it can survive without spilling the contents.</t>
  </si>
  <si>
    <t>Using telepathy only they can receive, they always form a cluster of six EXEGGCUTE.</t>
  </si>
  <si>
    <t>If even one is separated from the group, the energy bond between the six will make them rejoin instantly.</t>
  </si>
  <si>
    <t>This POKéMON consists of six eggs that form a closely knit cluster. The six eggs attract each other and spin around. When cracks increasingly appear on the eggs, EXEGGCUTE is close to evolution.</t>
  </si>
  <si>
    <t>It consists of six eggs that care for each other. The eggs attract each other and spin around. When cracks increasingly appear, it is close to evolution.</t>
  </si>
  <si>
    <t>Even though it appears to be eggs of some sort, it was discovered to be a life-form more like plant seeds.</t>
  </si>
  <si>
    <t>It is often mistaken for eggs. When disturbed, they quickly gather and attack in swarms.</t>
  </si>
  <si>
    <t>Its six eggs converse using telepathy. They can quickly gather if they become separated.</t>
  </si>
  <si>
    <t>Their shells are very durable. Even if they crack, they can survive without spilling their contents.</t>
  </si>
  <si>
    <t>Using telepathy only they can employ, they always form a cluster of six EXEGGCUTE.</t>
  </si>
  <si>
    <t>This Pokémon consists of six eggs that form a closely knit cluster. The six eggs attract each other and spin around. When cracks increasingly appear on the eggs, Exeggcute is close to evolution.</t>
  </si>
  <si>
    <t>Its six eggs use telepathy to communicate among themselves. It is believed to carry plant genes and the genes of other species.</t>
  </si>
  <si>
    <t>Six of them together form a full-fledged Pokémon. It’s often hunted by Crabrawler, but uses psychokinesis to drive it off.</t>
  </si>
  <si>
    <t>Six of them form a single Pokémon. Should one of the six be lost, the next morning there will once more be six.</t>
  </si>
  <si>
    <t>Although they are the same size as other Exeggcute, the ones produced in Alola are quite heavy. Their shells are packed full.</t>
  </si>
  <si>
    <t>The heads attract each other and spin around. There must be six heads for it to maintain balance.</t>
  </si>
  <si>
    <t>Though it may look like it’s just a bunch of eggs, it’s a proper Pokémon. Exeggcute communicates with others of its kind via telepathy, apparently.</t>
  </si>
  <si>
    <t>These Pokémon get nervous when they’re not in a group of six. The minute even one member of the group goes missing, Exeggcute become cowardly.</t>
  </si>
  <si>
    <t>Route 26 , 27 , 34 , 35 , 36 , 37 , 38 , 39 , Azalea Town , Ilex Forest , Lake of Rage</t>
  </si>
  <si>
    <t>Route 26 , 27 , 29 , 30 , 31 , 32 , 34 , 35 , 36 , 37 , 38 , 39 , 43 , Lake of Rage</t>
  </si>
  <si>
    <t>Route 26 , 27 , 29 , 30 , 31 , 32 , 34 , 35 , 36 , 37 , 38 , 39 , 43 , 47 , 48 , Cherrygrove City , Ecruteak City , Lake of Rage , National Park , New Bark Town , Safari Zone Gate , Violet City</t>
  </si>
  <si>
    <t>Route 18</t>
  </si>
  <si>
    <t>Poni Wilds , Ancient Poni Path , Exeggutor Island</t>
  </si>
  <si>
    <t>Exeggutor Island</t>
  </si>
  <si>
    <t>Insular Sea , Stepping-Stone Sea , Workout Sea</t>
  </si>
  <si>
    <t>0103-00</t>
  </si>
  <si>
    <t>Exeggutor</t>
  </si>
  <si>
    <t>Coconut Pokémon</t>
  </si>
  <si>
    <t>186</t>
  </si>
  <si>
    <t>0270</t>
  </si>
  <si>
    <t>0356</t>
  </si>
  <si>
    <t>Legend has it that on rare occasions, one of its heads will drop off and continue on as an EXEGGCUTE.</t>
  </si>
  <si>
    <t>Its cries are very noisy. This is because each of the 3 heads thinks about whatever it likes.</t>
  </si>
  <si>
    <t>Its three heads think independently. However, they are friendly and never appear to squabble.</t>
  </si>
  <si>
    <t>If a head drops off, it emits a telepathic call in search of others to form an EXEGGCUTE cluster.</t>
  </si>
  <si>
    <t>Living in a good environment makes it grow lots of heads. A head that drops off becomes an EXEGGCUTE.</t>
  </si>
  <si>
    <t>EXEGGUTOR originally came from the tropics. Its heads steadily grow larger from exposure to strong sunlight. It is said that when the heads fall off, they group together to form EXEGGCUTE.</t>
  </si>
  <si>
    <t>Originally from the tropics, EXEGGUTOR’s heads grow larger from exposure to strong sunlight. It is said that when the heads fall, they group to form an EXEGGCUTE.</t>
  </si>
  <si>
    <t>It is called “The Walking Tropical Rainforest.” Each of the nuts has a face and a will of its own.</t>
  </si>
  <si>
    <t>It is said that on rare occasions, one of its heads will drop off and continue on as an EXEGGCUTE.</t>
  </si>
  <si>
    <t>It is called “The Walking Jungle.” If a head grows too big, it falls off and becomes an EXEGGCUTE.</t>
  </si>
  <si>
    <t>It is called “The Walking Jungle.” If a head grows too big, it falls off and becomes an Exeggcute.</t>
  </si>
  <si>
    <t>Exeggutor originally came from the tropics. Its heads steadily grow larger from exposure to strong sunlight. It is said that when the heads fall off, they group together to form Exeggcute.</t>
  </si>
  <si>
    <t>Each of its heads has its own will. They use telepathy to discuss their plans before coming to a joint decision.</t>
  </si>
  <si>
    <t>When the time comes, one of its three heads falls off. Before long, the fallen head grows into an Exeggcute.</t>
  </si>
  <si>
    <t>It engages its enemies using psychic powers. Each of its three heads fires off psychokinetic energy, tripling its power.</t>
  </si>
  <si>
    <t>Each of its three heads has its own thoughts. When they want to go in different directions, Exeggutor becomes unable to move.</t>
  </si>
  <si>
    <t>Its cries are very noisy. This is because each of the three heads thinks about whatever it likes.</t>
  </si>
  <si>
    <t>Each of Exeggutor’s three heads is thinking different thoughts. The three don’t seem to be very interested in one another.</t>
  </si>
  <si>
    <t>When they work together, Exeggutor’s three heads can put out powerful psychic energy. Cloudy days make this Pokémon sluggish.</t>
  </si>
  <si>
    <t>It is called the Walking Jungle. If a head grows too big, it falls off and becomes an Exeggcute.</t>
  </si>
  <si>
    <t>Evolve Exeggcute</t>
  </si>
  <si>
    <t>Route 23 , Indigo Plateau</t>
  </si>
  <si>
    <t>0104-00</t>
  </si>
  <si>
    <t>Cubone</t>
  </si>
  <si>
    <t>Lonely Pokémon</t>
  </si>
  <si>
    <t>Battle Armor</t>
  </si>
  <si>
    <t>o</t>
  </si>
  <si>
    <t>Cubone → Marowak (Level 28, outside Alola)</t>
  </si>
  <si>
    <t>0203</t>
  </si>
  <si>
    <t>Because it never removes its skull helmet, no one has ever seen this POKéMON’s real face.</t>
  </si>
  <si>
    <t>Wears the skull of its deceased mother. Its cries echo inside the skull and come out as a sad melody.</t>
  </si>
  <si>
    <t>If it is sad or lonely, the skull it wears shakes, and emits a plaintive and mournful sound.</t>
  </si>
  <si>
    <t>It always wears the skull of its dead mother, so no one has any idea what its hidden face looks like.</t>
  </si>
  <si>
    <t>It lost its mother after its birth. It wears its mother’s skull, never revealing its true face.</t>
  </si>
  <si>
    <t>CUBONE pines for the mother it will never see again. Seeing a likeness of its mother in the full moon, it cries. The stains on the skull the POKéMON wears are made by the tears it sheds.</t>
  </si>
  <si>
    <t>It pines for the mother it will never see again. Seeing a likeness of its mother in the full moon, it cries. The stains on the skull it wears are from its tears.</t>
  </si>
  <si>
    <t>It wears the skull of its dead mother on its head. When it becomes lonesome, it is said to cry loudly.</t>
  </si>
  <si>
    <t>When it thinks of its dead mother, it cries. Its crying makes the skull it wears rattle hollowly.</t>
  </si>
  <si>
    <t>If it is sad or lonely, the skull it wears shakes and emits a plaintive and mournful sound.</t>
  </si>
  <si>
    <t>Cubone pines for the mother it will never see again. Seeing a likeness of its mother in the full moon, it cries. The stains on the skull the Pokémon wears are made by the tears it sheds.</t>
  </si>
  <si>
    <t>When it thinks of its deceased mother, it weeps loudly. Mandibuzz that hear its cries will attack it from the air.</t>
  </si>
  <si>
    <t>The skull it wears on its head is that of its dead mother. According to some, it will evolve when it comes to terms with the pain of her death.</t>
  </si>
  <si>
    <t>At night, it weeps loudly for its dead mother, but those cries only attract its natural enemy—Mandibuzz.</t>
  </si>
  <si>
    <t>It wears its mother’s skull on its head, so no one knows what its bare face looks like. However, it’s clear that it’s always crying.</t>
  </si>
  <si>
    <t>When the memory of its departed mother brings it to tears, its cries echo mournfully within the skull it wears on its head.</t>
  </si>
  <si>
    <t>This Pokémon wears the skull of its deceased mother. Sometimes Cubone’s dreams make it cry, but each tear Cubone sheds makes it stronger.</t>
  </si>
  <si>
    <t>Pokémon Tower , Safari Zone</t>
  </si>
  <si>
    <t>Rock Tunnel</t>
  </si>
  <si>
    <t>Goldenrod City , Rock Tunnel</t>
  </si>
  <si>
    <t>Pokémon Tower , Sevault Canyon</t>
  </si>
  <si>
    <t>Route 203</t>
  </si>
  <si>
    <t>Breed Marowak</t>
  </si>
  <si>
    <t>Wela Volcano Park</t>
  </si>
  <si>
    <t>Pokémon Tower , Rock Tunnel</t>
  </si>
  <si>
    <t>Route 203 , Rocky Cave , Dazzling Cave , Riverbank Cave , Still-Water Cavern , Big Bluff Cavern , Stargleam Cavern</t>
  </si>
  <si>
    <t>0105-00</t>
  </si>
  <si>
    <t>Marowak</t>
  </si>
  <si>
    <t>Bone Keeper Pokémon</t>
  </si>
  <si>
    <t>45.0 kg (99.2 lbs)</t>
  </si>
  <si>
    <t>0198</t>
  </si>
  <si>
    <t>The bone it holds is its key weapon. It throws the bone skillfully like a boomerang to KO targets.</t>
  </si>
  <si>
    <t>Small and weak, this POKéMON is adept with its bone club. It has grown more vicious over the ages.</t>
  </si>
  <si>
    <t>It has been seen pounding boulders with the bone it carries in order to tap out messages to others.</t>
  </si>
  <si>
    <t>It collects bones from an unknown place. A MAROWAK graveyard exists somewhere in the world, rumors say.</t>
  </si>
  <si>
    <t>Somewhere in the world is a cemetery just for MAROWAK. It gets its bones from those graves.</t>
  </si>
  <si>
    <t>MAROWAK is the evolved form of a CUBONE that has overcome its sadness at the loss of its mother and grown tough. This POKéMON’s tempered and hardened spirit is not easily broken.</t>
  </si>
  <si>
    <t>A MAROWAK is the evolved form of a CUBONE that has grown tough by overcoming the grief of losing its mother. Its tempered and hardened spirit is not easily broken.</t>
  </si>
  <si>
    <t>It is small and was originally very weak. Its temperament turned ferocious when it began using bones.</t>
  </si>
  <si>
    <t>From its birth, this savage Pokémon constantly holds bones. It is skilled in using them as weapons.</t>
  </si>
  <si>
    <t>It collects bones from an unknown place. Some whisper that a MAROWAK graveyard exists somewhere in the world.</t>
  </si>
  <si>
    <t>Marowak is the evolved form of a Cubone that has overcome its sadness at the loss of its mother and grown tough. This Pokémon’s tempered and hardened spirit is not easily broken.</t>
  </si>
  <si>
    <t>Originally, it was weak and timid. After evolution, its temperament becomes violent, and it begins to wield bones as weapons.</t>
  </si>
  <si>
    <t>This Pokémon is out for vengeance on its natural enemy, Mandibuzz. It throws bones like boomerangs to try to take it down.</t>
  </si>
  <si>
    <t>It throws bones at Mandibuzz to knock it down. It’s thought that Marowak is trying to avenge its parent.</t>
  </si>
  <si>
    <t>They thump their bones rhythmically to communicate among themselves. There are nearly 50 different rhythmic patterns.</t>
  </si>
  <si>
    <t>Small and weak, this Pokémon is adept with its bone club. It has grown more vicious over the ages.</t>
  </si>
  <si>
    <t>This Pokémon overcame its sorrow to evolve a sturdy new body. Marowak faces its opponents bravely, using a bone as a weapon.</t>
  </si>
  <si>
    <t>When this Pokémon evolved, the skull of its mother fused to it. Marowak’s temperament also turned vicious at the same time.</t>
  </si>
  <si>
    <t>The bones it uses have been in its possession since it was born. It has a ferocious nature.</t>
  </si>
  <si>
    <t>Route 9 , 10 , Rock Tunnel</t>
  </si>
  <si>
    <t>Sevault Canyon , Victory Road</t>
  </si>
  <si>
    <t>Evolve Cubone</t>
  </si>
  <si>
    <t>Heahea Beach</t>
  </si>
  <si>
    <t>Fuchsia City</t>
  </si>
  <si>
    <t>0106-00</t>
  </si>
  <si>
    <t>Hitmonlee</t>
  </si>
  <si>
    <t>Kicking Pokémon</t>
  </si>
  <si>
    <t>49.8 kg (109.8 lbs)</t>
  </si>
  <si>
    <t>Reckless</t>
  </si>
  <si>
    <t>Unburden</t>
  </si>
  <si>
    <t>Tyrogue → Hitmonlee (Level 20, Attack &gt; Defense )</t>
  </si>
  <si>
    <t>When in a hurry, its legs lengthen progressively. It runs smoothly with extra long, loping strides.</t>
  </si>
  <si>
    <t>When kicking, the sole of its foot turns as hard as a diamond on impact and destroys its enemy.</t>
  </si>
  <si>
    <t>This amazing POKéMON has an awesome sense of balance. It can kick in succession from any position.</t>
  </si>
  <si>
    <t>If it starts kicking repeatedly, both legs will stretch even longer to strike a fleeing foe.</t>
  </si>
  <si>
    <t>It is also called the Kick Master. It uses its elastic legs to execute every known kick.</t>
  </si>
  <si>
    <t>HITMONLEE’s legs freely contract and stretch. Using these springlike legs, it bowls over foes with devastating kicks. After battle, it rubs down its legs and loosens the muscles to overcome fatigue.</t>
  </si>
  <si>
    <t>Its legs freely stretch and contract. Using these springlike limbs, it bowls over foes with devastating kicks. After battle, it rubs down its tired legs.</t>
  </si>
  <si>
    <t>The legs freely contract and stretch. The stretchy legs allow it to hit a distant foe with a rising kick.</t>
  </si>
  <si>
    <t>When in a hurry, its legs lengthen progressively. It runs smoothly with extra-long, loping strides.</t>
  </si>
  <si>
    <t>Its legs can stretch double. First-time foes are startled by its extensible reach.</t>
  </si>
  <si>
    <t>This amazing Pokémon has an awesome sense of balance. It can kick in succession from any position.</t>
  </si>
  <si>
    <t>Hitmonlee’s legs freely contract and stretch. Using these springlike legs, it bowls over foes with devastating kicks. After battle, it rubs down its legs and loosens the muscles to overcome fatigue.</t>
  </si>
  <si>
    <t>Its legs can stretch to double their length. First-time foes are startled by Hitmonlee’s extensible reach.</t>
  </si>
  <si>
    <t>Evolve Tyrogue</t>
  </si>
  <si>
    <t>Saffron City , Victory Road</t>
  </si>
  <si>
    <t>Dusty Bowl</t>
  </si>
  <si>
    <t>0107-00</t>
  </si>
  <si>
    <t>Hitmonchan</t>
  </si>
  <si>
    <t>Punching Pokémon</t>
  </si>
  <si>
    <t>50.2 kg (110.7 lbs)</t>
  </si>
  <si>
    <t>Iron Fist</t>
  </si>
  <si>
    <t>While apparently doing nothing, it fires punches in lightning fast volleys that are impossible to see.</t>
  </si>
  <si>
    <t>Punches in corkscrew fashion. It can punch its way through a concrete wall in the same way as a drill.</t>
  </si>
  <si>
    <t>Its punches slice the air. However, it seems to need a short break after fighting for three minutes.</t>
  </si>
  <si>
    <t>Its punches slice the air. They are launched at such high speed, even a slight graze could cause a burn.</t>
  </si>
  <si>
    <t>To increase the strength of all its punch moves, it spins its arms just before making contact.</t>
  </si>
  <si>
    <t>HITMONCHAN is said to possess the spirit of a boxer who had been working towards a world championship. This POKéMON has an indomitable spirit and will never give up in the face of adversity.</t>
  </si>
  <si>
    <t>A HITMONCHAN is said to possess the spirit of a boxer who aimed to become the world champion. Having an indomitable spirit means that it will never give up.</t>
  </si>
  <si>
    <t>The spirit of a pro boxer has infused this POKéMON. It throws punches that are faster than a bullet train.</t>
  </si>
  <si>
    <t>While apparently doing nothing, it fires punches in lightning-fast volleys that are impossible to see.</t>
  </si>
  <si>
    <t>The arm-twisting punches it throws pulverize even concrete. It rests after three minutes of fighting.</t>
  </si>
  <si>
    <t>The spirit of a pro boxer has infused this Pokémon. It throws punches that are faster than a bullet train.</t>
  </si>
  <si>
    <t>Hitmonchan is said to possess the spirit of a boxer who had been working toward a world championship. This Pokémon has an indomitable spirit and will never give up in the face of adversity.</t>
  </si>
  <si>
    <t>Punches in corkscrew fashion. It can punch its way through a concrete wall like a drill.</t>
  </si>
  <si>
    <t>When Hitmonchan twists its arm while throwing a punch, the blow will pulverize even concrete. The Pokémon rests after three minutes of fighting.</t>
  </si>
  <si>
    <t>0108-00</t>
  </si>
  <si>
    <t>Lickitung</t>
  </si>
  <si>
    <t>Licking Pokémon</t>
  </si>
  <si>
    <t>65.5 kg (144.4 lbs)</t>
  </si>
  <si>
    <t>Lickitung → Lickilicky (after Rollout learned)</t>
  </si>
  <si>
    <t>0284</t>
  </si>
  <si>
    <t>0375</t>
  </si>
  <si>
    <t>Its tongue can be extended like a chameleon’s. It leaves a tingling sensation when it licks enemies.</t>
  </si>
  <si>
    <t>Its tongue spans almost 7 feet and moves more freely than its forelegs. Its licks can cause paralysis.</t>
  </si>
  <si>
    <t>Its tongue has well-developed nerves that run to the very tip, so it can be deftly manipulated.</t>
  </si>
  <si>
    <t>Its long tongue, slathered with a gooey saliva, sticks to anything, so it is very useful.</t>
  </si>
  <si>
    <t>It has a tongue that is over 6’6’’ long. It uses this long tongue to lick its body clean.</t>
  </si>
  <si>
    <t>Whenever LICKITUNG comes across something new, it will unfailingly give it a lick. It does so because it memorizes things by texture and by taste. It is somewhat put off by sour things.</t>
  </si>
  <si>
    <t>Whenever it sees something unfamiliar, it always licks the object because it memorizes things by texture and taste. It is somewhat put off by sour things.</t>
  </si>
  <si>
    <t>Its tongue is twice the length of its body. It can be moved like an arm for grabbing food and attacking.</t>
  </si>
  <si>
    <t>Instead of hands, it uses its tongue, which is twice its height. Its sticky saliva grips anything.</t>
  </si>
  <si>
    <t>When it extends its over-six-foot-long tongue, its tail quivers. There is a possibility they are connected.</t>
  </si>
  <si>
    <t>Being licked by its long, saliva-covered tongue leaves a tingling sensation. Extending its tongue retracts its tail.</t>
  </si>
  <si>
    <t>Whenever Lickitung comes across something new, it will unfailingly give it a lick. It does so because it memorizes things by texture and by taste. It is somewhat put off by sour things.</t>
  </si>
  <si>
    <t>It checks out whatever’s around it by licking everything. If you don’t clean off a spot where it’s licked you, you’ll break out in a rash!</t>
  </si>
  <si>
    <t>It licks filth clean with its tongue. Whatever it licks always stinks afterward, so whether it’s really clean is...questionable.</t>
  </si>
  <si>
    <t>Its tongue spans almost seven feet and moves more freely than its forelegs. Its licks can cause paralysis.</t>
  </si>
  <si>
    <t>If this Pokémon’s sticky saliva gets on you and you don’t clean it off, an intense itch will set in. The itch won’t go away, either.</t>
  </si>
  <si>
    <t>Bug Pokémon are Lickitung’s main food source. This Pokémon paralyzes its prey with a lick from its long tongue, then swallows the prey whole.</t>
  </si>
  <si>
    <t>Instead of its hands, it uses its tongue, which can stretch to twice this Pokémon’s height. Lickitung’s sticky saliva grips anything.</t>
  </si>
  <si>
    <t>Wields its long tongue deftly, as though it were an arm. The Pokémon’s viscous saliva, once it has been collected and boiled down, yields a strong and highly useful adhesive.</t>
  </si>
  <si>
    <t>Lake Valor</t>
  </si>
  <si>
    <t>Poni Gauntlet</t>
  </si>
  <si>
    <t>Brawlers' Cave , Soothing Wetlands</t>
  </si>
  <si>
    <t>Lake Valor , Spacious Cave , Fountainspring Cave , Swampy Cave , Riverbank Cave , Still-Water Cavern , Bogsunk Cavern</t>
  </si>
  <si>
    <t>Avalanche Slopes , Shrouded Ruins , Snowfall Hot Spring</t>
  </si>
  <si>
    <t>0109-00</t>
  </si>
  <si>
    <t>Koffing</t>
  </si>
  <si>
    <t>Poison Gas Pokémon</t>
  </si>
  <si>
    <t>1.0 kg (2.2 lbs)</t>
  </si>
  <si>
    <t>Neutralizing Gas</t>
  </si>
  <si>
    <t>68</t>
  </si>
  <si>
    <t>Koffing → Weezing (Level 35, outside Galar)</t>
  </si>
  <si>
    <t>0250</t>
  </si>
  <si>
    <t>Because it stores several kinds of toxic gases in its body, it is prone to exploding without warning.</t>
  </si>
  <si>
    <t>In hot places, its internal gases could expand and explode without any warning. Be very careful!</t>
  </si>
  <si>
    <t>Its thin, filmy body is filled with gases that cause constant sniffles, coughs and teary eyes.</t>
  </si>
  <si>
    <t>The poisonous gases it contains are a little bit lighter than air, keeping it slightly airborne.</t>
  </si>
  <si>
    <t>If one gets close enough to it when it expels poisonous gas, the gas swirling inside it can be seen.</t>
  </si>
  <si>
    <t>If KOFFING becomes agitated, it raises the toxicity of its internal gases and jets them out from all over its body. This POKéMON may also overinflate its round body, then explode.</t>
  </si>
  <si>
    <t>KOFFING embodies toxic substances. It mixes the toxins with raw garbage to set off a chemical reaction that results in a terribly powerful poison gas. The higher the temperature, the more gas is concocted by this POKéMON.</t>
  </si>
  <si>
    <t>Getting up close to a KOFFING will give you a chance to observe, through its thin skin, the toxic gases swirling inside. It blows up at the slightest stimulation.</t>
  </si>
  <si>
    <t>Its thin, balloon-like body is inflated by horribly toxic gases. It reeks when it is nearby.</t>
  </si>
  <si>
    <t>Lighter-than-air gases in its body keep it aloft. The gases not only smell, they are also explosive.</t>
  </si>
  <si>
    <t>Toxic gas is held within its thin, balloon-shaped body, so it can cause massive explosions.</t>
  </si>
  <si>
    <t>If Koffing becomes agitated, it raises the toxicity of its internal gases and jets them out from all over its body. This Pokémon may also overinflate its round body, then explode.</t>
  </si>
  <si>
    <t>Koffing embodies toxic substances. It mixes the toxins with raw garbage to set off a chemical reaction that results in a terribly powerful poison gas. The higher the temperature, the more gas is concocted by this Pokémon.</t>
  </si>
  <si>
    <t>Its body is full of poisonous gas. It floats into garbage dumps, seeking out the fumes of raw, rotting trash.</t>
  </si>
  <si>
    <t>It adores polluted air. Some claim that Koffing used to be more plentiful in the Galar region than they are now.</t>
  </si>
  <si>
    <t>Lighter-than-air gases in its body keep it aloft. The gases not only smell; they are also explosive.</t>
  </si>
  <si>
    <t>Burned Tower , Team Rocket HQ</t>
  </si>
  <si>
    <t>Breed Weezing</t>
  </si>
  <si>
    <t>Stark Mountain</t>
  </si>
  <si>
    <t>Dusty Bowl , Giant's Mirror , Motostoke Outskirts , Motostoke Riverbank</t>
  </si>
  <si>
    <t>Breed Weezing / Galarian Weezing</t>
  </si>
  <si>
    <t>0110-00</t>
  </si>
  <si>
    <t>Weezing</t>
  </si>
  <si>
    <t>9.5 kg (20.9 lbs)</t>
  </si>
  <si>
    <t>Where two kinds of poison gases meet, 2 KOFFINGs can fuse into a WEEZING over many years.</t>
  </si>
  <si>
    <t>It lives and grows by absorbing dust, germs and poison gases that are contained in toxic waste and garbage.</t>
  </si>
  <si>
    <t>If one of the twin KOFFING inflates, the other one deflates. It constantly mixes its poisonous gases.</t>
  </si>
  <si>
    <t>Top-grade perfume is made using its internal poison gases by diluting them to the highest level.</t>
  </si>
  <si>
    <t>When it inhales poisonous gases from garbage, its body expands, and its insides smell much worse.</t>
  </si>
  <si>
    <t>WEEZING loves the gases given off by rotted kitchen garbage. This POKéMON will find a dirty, unkempt house and make it its home. At night, when the people in the house are asleep, it will go through the trash.</t>
  </si>
  <si>
    <t>WEEZING alternately shrinks and inflates its twin bodies to mix together toxic gases inside. The more the gases are mixed, the more powerful the toxins become. The POKéMON also becomes more putrid.</t>
  </si>
  <si>
    <t>By diluting its toxic gases with a special process, the highest grade of perfume can be extracted. To WEEZING, gases emanating from garbage are the ultimate feast.</t>
  </si>
  <si>
    <t>Very rarely, a sudden mutation can result in two small KOFFING twins becoming conjoined as a WEEZING.</t>
  </si>
  <si>
    <t>Where two kinds of poison gases meet, two KOFFING can fuse into a WEEZING over many years.</t>
  </si>
  <si>
    <t>It grows by feeding on gases released by garbage. Though very rare, triplets have been found.</t>
  </si>
  <si>
    <t>Inhaling toxic fumes from trash and mixing them inside its body lets it spread an even fouler stench.</t>
  </si>
  <si>
    <t>If one of the twin Koffing inflates, the other one deflates. It constantly mixes its poisonous gases.</t>
  </si>
  <si>
    <t>Very rarely, a sudden mutation can result in two small Koffing twins becoming conjoined as a Weezing.</t>
  </si>
  <si>
    <t>Weezing loves the gases given off by rotted kitchen garbage. This Pokémon will find a dirty, unkempt house and make it its home. At night, when the people in the house are asleep, it will go through the trash.</t>
  </si>
  <si>
    <t>Weezing alternately shrinks and inflates its twin bodies to mix together toxic gases inside. The more the gases are mixed, the more powerful the toxins become. The Pokémon also becomes more putrid.</t>
  </si>
  <si>
    <t>This Pokémon lives and grows by absorbing poison gas, dust, and germs that exist inside garbage.</t>
  </si>
  <si>
    <t>It mixes gases between its two bodies. It’s said that these Pokémon were seen all over the Galar region back in the day.</t>
  </si>
  <si>
    <t>It can’t suck in air quite as well as a Galarian Weezing, but the toxins it creates are more potent than those of its counterpart.</t>
  </si>
  <si>
    <t>Evolve Koffing</t>
  </si>
  <si>
    <t>Burned Tower</t>
  </si>
  <si>
    <t>Route 227 , Stark Mountain</t>
  </si>
  <si>
    <t>Slumbering Weald , Lake of Outrage</t>
  </si>
  <si>
    <t>Route 227 , Stark Mountain , Swampy Cave , Bogsunk Cavern</t>
  </si>
  <si>
    <t>0111-00</t>
  </si>
  <si>
    <t>Rhyhorn</t>
  </si>
  <si>
    <t>Spikes Pokémon</t>
  </si>
  <si>
    <t>115.0 kg (253.5 lbs)</t>
  </si>
  <si>
    <t>69</t>
  </si>
  <si>
    <t>Rhyhorn → Rhydon (Level 42) → Rhyperior (trade holding Protector )</t>
  </si>
  <si>
    <t>0186</t>
  </si>
  <si>
    <t>0264</t>
  </si>
  <si>
    <t>Its massive bones are 1000 times harder than human bones. It can easily knock a trailer flying.</t>
  </si>
  <si>
    <t>A POKéMON with a one-track mind. Once it charges, it won’t stop running until it falls asleep.</t>
  </si>
  <si>
    <t>It is inept at turning because of its four short legs. It can only charge and run in one direction.</t>
  </si>
  <si>
    <t>It doesn’t care if there is anything in its way. It just charges and destroys all obstacles.</t>
  </si>
  <si>
    <t>It can remember only one thing at a time. Once it starts rushing, it forgets why it started.</t>
  </si>
  <si>
    <t>RHYHORN runs in a straight line, smashing everything in its path. It is not bothered even if it rushes headlong into a block of steel. This POKéMON may feel some pain from the collision the next day, however.</t>
  </si>
  <si>
    <t>RHYHORN’s brain is very small. It is so dense, while on a run it forgets why it started running in the first place. It apparently remembers sometimes if it demolishes something.</t>
  </si>
  <si>
    <t>Once it starts running, it doesn’t stop. Its tiny brain makes it so stupid that it can’t remember why it started running in the first place.</t>
  </si>
  <si>
    <t>Strong, but not too bright, this POKéMON can shatter even a skyscraper with its charging TACKLES.</t>
  </si>
  <si>
    <t>Its massive bones are 1,000 times harder than human bones. Its TACKLE can knock a semitrailer flying.</t>
  </si>
  <si>
    <t>Its body is clad in a thick hide, and its tackles topple buildings. Unfortunately, it is not smart.</t>
  </si>
  <si>
    <t>Its powerful tackles can destroy anything. However, it is too slow witted to help people work.</t>
  </si>
  <si>
    <t>Strong, but not too bright, this Pokémon can shatter even a skyscraper with its charging Tackles.</t>
  </si>
  <si>
    <t>Rhyhorn runs in a straight line, smashing everything in its path. It is not bothered even if it rushes headlong into a block of steel. This Pokémon may feel some pain from the collision the next day, however.</t>
  </si>
  <si>
    <t>Rhyhorn’s brain is very small. It is so dense, while on a run it forgets why it started running in the first place. It apparently remembers sometimes if it demolishes something.</t>
  </si>
  <si>
    <t>A Pokémon with a one-track mind. Once it charges, it won’t stop running until it falls asleep.</t>
  </si>
  <si>
    <t>Strong, but not too bright, this Pokémon can shatter even a skyscraper with its charging tackles.</t>
  </si>
  <si>
    <t>Ludicrously strong—when it butts heads with a mountain, it is the mountain that shatters. But its short legs struggle with turns, and it is incapable of stopping unless it collides with something.</t>
  </si>
  <si>
    <t>Route 214 , 227 , Stark Mountain , Victory Road</t>
  </si>
  <si>
    <t>Diglett's Cave , Victory Road</t>
  </si>
  <si>
    <t>Blush Mountain</t>
  </si>
  <si>
    <t>Route 8 , Bridge Field , Giant's Cap , Giant's Mirror , Motostoke Riverbank , Stony Wilderness , Potbottom Desert</t>
  </si>
  <si>
    <t>Route 227 , Stark Mountain , Spacious Cave , Rocky Cave , Sandsear Cave , Sunlit Cavern , Big Bluff Cavern , Typhlo Cavern</t>
  </si>
  <si>
    <t>Bolderoll Slope , Celestica Trail , Diamond Heath , Sacred Plaza , Shrouded Ruins</t>
  </si>
  <si>
    <t>0112-00</t>
  </si>
  <si>
    <t>Rhydon</t>
  </si>
  <si>
    <t>170</t>
  </si>
  <si>
    <t>0187</t>
  </si>
  <si>
    <t>Protected by an armor-like hide, it is capable of living in molten lava of 3,600 degrees.</t>
  </si>
  <si>
    <t>Walks on its hind legs. Shows signs of intelligence. Its armor-like hide even repels molten lava.</t>
  </si>
  <si>
    <t>Its rugged hide protects it from even the heat of lava. However, the hide also makes it insensitive.</t>
  </si>
  <si>
    <t>Its brain developed when it began walking on hind legs. Its thick hide protects it even in magma.</t>
  </si>
  <si>
    <t>By lightly spinning its drill-like horn, it can easily shatter even a diamond in the rough.</t>
  </si>
  <si>
    <t>RHYDON’s horn can crush even uncut diamonds. One sweeping blow of its tail can topple a building. This POKéMON’s hide is extremely tough. Even direct cannon hits don’t leave a scratch.</t>
  </si>
  <si>
    <t>RHYDON has a horn that serves as a drill. It is used for destroying rocks and boulders. This POKéMON occasionally rams into streams of magma, but the armor-like hide prevents it from feeling the heat.</t>
  </si>
  <si>
    <t>Its horn, which rotates like a drill, destroys tall buildings with one strike. It stands on its hind legs, and its brain is well developed.</t>
  </si>
  <si>
    <t>It begins walking on its hind legs after evolution. It can punch holes through boulders with its horn.</t>
  </si>
  <si>
    <t>Protected by an armor-like hide, it is capable of living in molten lava of 3,600 degrees Fahrenheit.</t>
  </si>
  <si>
    <t>Its brain developed after it stood up on its hind legs. Its drill horn bores tunnels through solid rock.</t>
  </si>
  <si>
    <t>Standing on its hind legs freed its forelegs and made it smarter. It is very forgetful, however.</t>
  </si>
  <si>
    <t>Rhydon’s horn can crush even uncut diamonds. One sweeping blow of its tail can topple a building. This Pokémon’s hide is extremely tough. Even direct cannon hits don’t leave a scratch.</t>
  </si>
  <si>
    <t>Rhydon has a horn that serves as a drill. It is used for destroying rocks and boulders. This Pokémon occasionally rams into streams of magma, but the armor-like hide prevents it from feeling the heat.</t>
  </si>
  <si>
    <t>Its brain developed when it began walking on its hind legs. Its armor-like hide even repels molten lava.</t>
  </si>
  <si>
    <t>Rapidly rotates its horn to bore through bedrock. It swaggers around volcanic regions, protected from the lava’s heat by its tough, armorlike hide.</t>
  </si>
  <si>
    <t>Blackthorn City</t>
  </si>
  <si>
    <t>Evolve Rhyhorn</t>
  </si>
  <si>
    <t>Route 227 , 228 , Stark Mountain</t>
  </si>
  <si>
    <t>Route 227 , 228 , Stark Mountain , Victory Road</t>
  </si>
  <si>
    <t>Route 10 , Dusty Bowl , Lake of Outrage</t>
  </si>
  <si>
    <t>Route 227 , 228 , Stark Mountain , Spacious Cave , Rocky Cave , Sandsear Cave , Big Bluff Cavern</t>
  </si>
  <si>
    <t>Celestica Trail , Sacred Plaza , Space-Time Distortion</t>
  </si>
  <si>
    <t>0113-00</t>
  </si>
  <si>
    <t>Chansey</t>
  </si>
  <si>
    <t>34.6 kg (76.3 lbs)</t>
  </si>
  <si>
    <t>Natural Cure</t>
  </si>
  <si>
    <t>Serene Grace</t>
  </si>
  <si>
    <t>Healer</t>
  </si>
  <si>
    <t>30 (3.9% with PokéBall, full HP)</t>
  </si>
  <si>
    <t>395</t>
  </si>
  <si>
    <t>40 (10,024–10,280 steps)</t>
  </si>
  <si>
    <t>Happiny → Chansey (hold Oval Stone , Daytime) → Blissey (high Friendship )</t>
  </si>
  <si>
    <t>0217</t>
  </si>
  <si>
    <t>0222</t>
  </si>
  <si>
    <t>A rare and elusive POKéMON that is said to bring happiness to those who manage to get it.</t>
  </si>
  <si>
    <t>A gentle and kindhearted POKéMON that shares its nutritious eggs if it sees an injured POKéMON.</t>
  </si>
  <si>
    <t>It walks carefully to prevent its egg from breaking. However, it is extremely fast at running away.</t>
  </si>
  <si>
    <t>Few in number and difficult to capture, it is said to bring happiness to the trainer who catches it.</t>
  </si>
  <si>
    <t>People try to catch it for its extremely nutritious eggs, but it rarely can be found.</t>
  </si>
  <si>
    <t>CHANSEY lays nutritionally excellent eggs on an everyday basis. The eggs are so delicious, they are easily and eagerly devoured by even those people who have lost their appetite.</t>
  </si>
  <si>
    <t>CHANSEY lay nutritionally excellent eggs every day. The eggs are so delicious, they are eagerly devoured by even those people who have lost their appetite.</t>
  </si>
  <si>
    <t>It lays several eggs a day. The eggs are apparently rich in nutrients and extremely delicious.</t>
  </si>
  <si>
    <t>A rare and elusive POKéMON that is said to bring happiness to those who manage to catch one.</t>
  </si>
  <si>
    <t>It is said to deliver happiness. Being compassionate, it shares its eggs with injured people.</t>
  </si>
  <si>
    <t>It lays several eggs a day and won’t share them with those who have evil in their hearts.</t>
  </si>
  <si>
    <t>A kindly Pokémon that lays highly nutritious eggs and shares them with injured Pokémon or people.</t>
  </si>
  <si>
    <t>Being few in number and difficult to capture, it is said to bring happiness to the Trainer who catches it.</t>
  </si>
  <si>
    <t>Chansey lays nutritionally excellent eggs on an everyday basis. The eggs are so delicious, they are easily and eagerly devoured by even those people who have lost their appetite.</t>
  </si>
  <si>
    <t>The eggs laid by Chansey are rich in nutrients and a favorite food of many Pokémon.</t>
  </si>
  <si>
    <t>Not only are these Pokémon fast runners, they’re also few in number, so anyone who finds one must be lucky indeed.</t>
  </si>
  <si>
    <t>It seems that other Pokémon’s efforts to take its delicious, nutritious egg away from it caused Chansey to get faster at fleeing.</t>
  </si>
  <si>
    <t>Because the eggs on their bellies have been overharvested by people in the past, the Chansey population remains very small.</t>
  </si>
  <si>
    <t>A gentle and kindhearted Pokémon that shares its nutritious eggs if it sees an injured Pokémon.</t>
  </si>
  <si>
    <t>The egg Chansey carries is not only delicious but also packed with nutrition. It’s used as a high-class cooking ingredient.</t>
  </si>
  <si>
    <t>This species was once very slow. To protect their eggs from other creatures, these Pokémon became able to flee quickly.</t>
  </si>
  <si>
    <t>This purehearted Pokémon shares its eggs with the injured. These eggs are so nutritious that they’ve been nicknamed “doctors’ doubles.”</t>
  </si>
  <si>
    <t>This kindly Pokémon lays highly nutritious eggs and shares them with injured Pokémon or people.</t>
  </si>
  <si>
    <t>Route 209 , 210 , Trophy Garden</t>
  </si>
  <si>
    <t>Evolve Happiny</t>
  </si>
  <si>
    <t>Route 12 , Mount Hokulani , Blush Mountain , Poni Grove</t>
  </si>
  <si>
    <t>Route 5 , 6 , 8 , 9 , 10 , 11 , 12 , 13 , 14 , 15 , 16 , 17 , 18 , 21 , 23 , Cerulean Cave , Diglett's Cave , Mt. Moon , Pokémon Tower , Power Plant , Victory Road , Pokémon Mansion</t>
  </si>
  <si>
    <t>Brawlers' Cave , Challenge Beach , Challenge Road , Courageous Cavern , Fields of Honor , Forest of Focus , Honeycalm Island , Loop Lagoon , Potbottom Desert , Soothing Wetlands , Stepping-Stone Sea , Training Lowlands , Warm-Up Tunnel , Workout Sea</t>
  </si>
  <si>
    <t>Route 209 , 210</t>
  </si>
  <si>
    <t>Obsidian Falls , Avalanche Slopes , Hideaway Bay , Tombolo Walk</t>
  </si>
  <si>
    <t>Tagtree Thicket , Asado Desert , North Province (Area One) , North Province (Area Two) , North Province (Area Three) , East Province (Area One) , East Province (Area Two) , East Province (Area Three) , South Province (Area One) , South Province (Area Two) , South Province (Area Three) , South Province (Area Four) , South Province (Area Five) , South Province (Area Six) , West Province (Area One) , West Province (Area Two) , West Province (Area Three) , Glaseado Mountain , East Paldean Sea , The Pokémon League</t>
  </si>
  <si>
    <t>0114-00</t>
  </si>
  <si>
    <t>Tangela</t>
  </si>
  <si>
    <t>Vine Pokémon</t>
  </si>
  <si>
    <t>35.0 kg (77.2 lbs)</t>
  </si>
  <si>
    <t>Leaf Guard</t>
  </si>
  <si>
    <t>87</t>
  </si>
  <si>
    <t>Tangela → Tangrowth (after Ancient Power learned)</t>
  </si>
  <si>
    <t>The whole body is swathed with wide vines that are similar to seaweed. Its vines shake as it walks.</t>
  </si>
  <si>
    <t>Its identity is obscured by masses of thick, blue vines. The vines are said to never stop growing.</t>
  </si>
  <si>
    <t>The vines that cloak its entire body are always jiggling. They effectively unnerve its foes.</t>
  </si>
  <si>
    <t>It tangles any moving thing with its vines. Their subtle shaking is ticklish if you get ensnared.</t>
  </si>
  <si>
    <t>During battle, it constantly moves the vines that cover its body in order to annoy its opponent.</t>
  </si>
  <si>
    <t>TANGELA’s vines snap off easily if they are grabbed. This happens without pain, allowing it to make a quick getaway. The lost vines are replaced by newly grown vines the very next day.</t>
  </si>
  <si>
    <t>Its vines snap off easily and painlessly if they are grabbed, allowing it to make a quick getaway. The lost vines are replaced by new growth the very next day.</t>
  </si>
  <si>
    <t>Blue plant vines cloak the POKéMON’s identity in a tangled mass. It entangles anything that gets close.</t>
  </si>
  <si>
    <t>The whole body is swathed with wide vines that are similar to seaweed. The vines sway as it walks.</t>
  </si>
  <si>
    <t>It is shrouded by blue vines. No one has seen the face hidden behind this growth of vines.</t>
  </si>
  <si>
    <t>The blue vines shrouding its body are covered in a growth of fine hair. It is known to be ticklish.</t>
  </si>
  <si>
    <t>Many writhing vines cover it, so its true identity remains unknown. The blue vines grow its whole life long.</t>
  </si>
  <si>
    <t>Tangela’s vines snap off easily if they are grabbed. This happens without pain, allowing it to make a quick getaway. The lost vines are replaced by newly grown vines the very next day.</t>
  </si>
  <si>
    <t>Its identity is obscured by masses of thick blue vines. The vines are said to never stop growing.</t>
  </si>
  <si>
    <t>Hidden beneath a tangle of vines that grows nonstop even if the vines are torn off, this Pokémon’s true appearance remains a mystery.</t>
  </si>
  <si>
    <t>The vines of a Tangela have a distinct scent. In some parts of Galar, Tangela vines are used as herbs.</t>
  </si>
  <si>
    <t>It is cloaked entirely in blue vines, preventing any glimpse of its true identity. The vines impart a refreshing sensation when chewed—they’re useful as a spice.</t>
  </si>
  <si>
    <t>Route 21 , Cinnabar Island</t>
  </si>
  <si>
    <t>Route 21 , 28 , 44 , Mt. Silver</t>
  </si>
  <si>
    <t>Route 21 , Cinnabar Island , Treasure Beach</t>
  </si>
  <si>
    <t>Forest of Focus</t>
  </si>
  <si>
    <t>Swampy Cave , Bogsunk Cavern</t>
  </si>
  <si>
    <t>Crossing Slope , Gapejaw Bog</t>
  </si>
  <si>
    <t>0115-00</t>
  </si>
  <si>
    <t>Kangaskhan</t>
  </si>
  <si>
    <t>Parent Pokémon</t>
  </si>
  <si>
    <t>2.2 m (7′03″)</t>
  </si>
  <si>
    <t>80.0 kg (176.4 lbs)</t>
  </si>
  <si>
    <t>Scrappy</t>
  </si>
  <si>
    <t>0223</t>
  </si>
  <si>
    <t>The infant rarely ventures out of its mother’s protective pouch until it is 3 years old.</t>
  </si>
  <si>
    <t>Raises its young in its belly pouch. Won’t run from any fight to keep its young protected.</t>
  </si>
  <si>
    <t>If it is safe, the young gets out of the belly pouch to play. The adult keeps a close eye on the youngster.</t>
  </si>
  <si>
    <t>To protect its young, it will never give up during battle, no matter how badly wounded it is.</t>
  </si>
  <si>
    <t>To avoid crushing the baby it carries in its pouch, it always sleeps standing up.</t>
  </si>
  <si>
    <t>If you come across a young KANGASKHAN playing by itself, you must never disturb it or attempt to catch it. The baby POKéMON’s parent is sure to be in the area, and it will become violently enraged at you.</t>
  </si>
  <si>
    <t>If you come across a young KANGASKHAN playing by itself, never try to catch it. The baby’s parent is sure to be in the area, and it will become violently enraged.</t>
  </si>
  <si>
    <t>The female raises its offspring in a pouch on its belly. It is skilled at attacking using COMET PUNCH.</t>
  </si>
  <si>
    <t>The infant rarely ventures out of its mother’s protective pouch until it is three years old.</t>
  </si>
  <si>
    <t>It raises its offspring in its belly pouch. It lets the baby out to play only when it feels safe.</t>
  </si>
  <si>
    <t>If you come across a young Kangaskhan playing by itself, you must never disturb it or attempt to catch it. The baby Pokémon’s parent is sure to be in the area, and it will become violently enraged at you.</t>
  </si>
  <si>
    <t>Kangaskhan’s maternal love is so deep that it will brave death to protect its offspring.</t>
  </si>
  <si>
    <t>The child in its pouch leaves home after roughly three years. That is the only time the mother is heard to cry wildly.</t>
  </si>
  <si>
    <t>Kangaskhan protects its child by keeping it in its pouch. It has zero forgiveness for those who harm its child and will beat them down.</t>
  </si>
  <si>
    <t>You shouldn’t get close to the child when it’s playing outside its mother’s pouch. Its mother is always nearby watching over it.</t>
  </si>
  <si>
    <t>Although it’s carrying its baby in a pouch on its belly, Kangaskhan is swift on its feet. It intimidates its opponents with quick jabs.</t>
  </si>
  <si>
    <t>There are records of a lost human child being raised by a childless Kangaskhan.</t>
  </si>
  <si>
    <t>It raises its offspring in its belly pouch. It lets its baby out to play only when it feels safe to do so.</t>
  </si>
  <si>
    <t>0116-00</t>
  </si>
  <si>
    <t>Horsea</t>
  </si>
  <si>
    <t>Dragon Pokémon</t>
  </si>
  <si>
    <t>8.0 kg (17.6 lbs)</t>
  </si>
  <si>
    <t>59</t>
  </si>
  <si>
    <t>Horsea → Seadra (Level 32) → Kingdra (trade holding Dragon Scale )</t>
  </si>
  <si>
    <t>0190</t>
  </si>
  <si>
    <t>Known to shoot down flying bugs with precision blasts of ink from the surface of the water.</t>
  </si>
  <si>
    <t>If it senses any danger, it will vigorously spray water or a special type of ink from its mouth.</t>
  </si>
  <si>
    <t>If attacked by a larger enemy, it quickly swims to safety by adeptly controlling its dorsal fin.</t>
  </si>
  <si>
    <t>Its big, developed fins move rapidly, allowing it to swim backward while still facing forward.</t>
  </si>
  <si>
    <t>When they’re in a safe location, they can be seen playfully tangling their tails together.</t>
  </si>
  <si>
    <t>HORSEA eats small insects and moss off of rocks. If the ocean current turns fast, this POKéMON anchors itself by wrapping its tail around rocks or coral to prevent being washed away.</t>
  </si>
  <si>
    <t>If HORSEA senses danger, it will reflexively spray a dense black ink from its mouth and try to escape. This POKéMON swims by cleverly flapping the fins on its back.</t>
  </si>
  <si>
    <t>By cleverly flicking the fins on its back side to side, it moves in any direction while facing forward. It spits ink to escape if it senses danger.</t>
  </si>
  <si>
    <t>It maintains balance using its tail, which is wound up like a coil. It may spray ink from its mouth.</t>
  </si>
  <si>
    <t>It makes its nest in the shade of corals. If it senses danger, it spits murky ink and flees.</t>
  </si>
  <si>
    <t>If attacked by a larger enemy, it quickly swims to safety by adeptly controlling its well-developed dorsal fin.</t>
  </si>
  <si>
    <t>Horsea eats small insects and moss off of rocks. If the ocean current turns fast, this Pokémon anchors itself by wrapping its tail around rocks or coral to prevent being washed away.</t>
  </si>
  <si>
    <t>If Horsea senses danger, it will reflexively spray a dense black ink from its mouth and try to escape. This Pokémon swims by cleverly flapping the fin on its back.</t>
  </si>
  <si>
    <t>Horsea makes its home in oceans with gentle currents. If this Pokémon is under attack, it spits out pitch-black ink and escapes.</t>
  </si>
  <si>
    <t>They swim with dance-like motions and cause whirlpools to form. Horsea compete to see which of them can generate the biggest whirlpool.</t>
  </si>
  <si>
    <t>It makes its nest in the shade of corals. If it senses danger, it spits black ink and flees.</t>
  </si>
  <si>
    <t>Route 19 , 20 , 21 , Seafoam Islands</t>
  </si>
  <si>
    <t>Route 10 , 11 , 12 , 13 , Vermilion City</t>
  </si>
  <si>
    <t>Route 132 , 133 , 134</t>
  </si>
  <si>
    <t>Route 132 , 133 , 134 , Pacifidlog Town</t>
  </si>
  <si>
    <t>Seafoam Islands , Whirl Islands</t>
  </si>
  <si>
    <t>Route 17 , 18 , P2 Laboratory</t>
  </si>
  <si>
    <t>Cyllage City , Ambrette Town</t>
  </si>
  <si>
    <t>Route 130 , 131 , 132 , 133 , 134 , Sealed Chamber</t>
  </si>
  <si>
    <t>Route 11 , 12 , 13</t>
  </si>
  <si>
    <t>Insular Sea</t>
  </si>
  <si>
    <t>Route 226 , Fountainspring Cave , Riverbank Cave , Still-Water Cavern</t>
  </si>
  <si>
    <t>0117-00</t>
  </si>
  <si>
    <t>Seadra</t>
  </si>
  <si>
    <t>25.0 kg (55.1 lbs)</t>
  </si>
  <si>
    <t>1 Defense, 1 Sp. Atk</t>
  </si>
  <si>
    <t>0185</t>
  </si>
  <si>
    <t>0191</t>
  </si>
  <si>
    <t>Capable of swimming backwards by rapidly flapping its wing-like pectoral fins and stout tail.</t>
  </si>
  <si>
    <t>Touching the back fin causes numbness. It hooks its tail to coral to stay in place while sleeping.</t>
  </si>
  <si>
    <t>An examination of its cells revealed the presence of a gene not found in HORSEA. It became a hot topic.</t>
  </si>
  <si>
    <t>Its fin-tips leak poison. Its fins and bones are highly valued as ingredients in herbal medicine.</t>
  </si>
  <si>
    <t>The male raises the young. If it is approached, it uses its toxic spikes to fend off the intruder.</t>
  </si>
  <si>
    <t>SEADRA sleeps after wriggling itself between the branches of coral. Those trying to harvest coral are occasionally stung by this POKéMON’s poison barbs if they fail to notice it.</t>
  </si>
  <si>
    <t>SEADRA generates whirlpools by spinning its body. The whirlpools are strong enough to swallow even fishing boats. This POKéMON weakens prey with these currents, then swallows it whole.</t>
  </si>
  <si>
    <t>The poisonous barbs all over its body are highly valued as ingredients for making traditional herbal medicine. It shows no mercy to anything approaching its nest.</t>
  </si>
  <si>
    <t>Its body bristles with sharp spikes. Carelessly trying to touch it could cause fainting from the spikes.</t>
  </si>
  <si>
    <t>It is capable of swimming backwards by rapidly flapping its winglike pectoral fins and stout tail.</t>
  </si>
  <si>
    <t>Its spines provide protection. Its fins and bones are prized as traditional medicine ingredients.</t>
  </si>
  <si>
    <t>Its spines provide protection. Its fins and bones are prized as traditional-medicine ingredients.</t>
  </si>
  <si>
    <t>Seadra sleeps after wriggling itself between the branches of coral. Those trying to harvest coral are occasionally stung by this Pokémon’s poison barbs if they fail to notice it.</t>
  </si>
  <si>
    <t>Seadra generates whirlpools by spinning its body. The whirlpools are strong enough to swallow even fishing boats. This Pokémon weakens prey with these currents, then swallows it whole.</t>
  </si>
  <si>
    <t>It’s the males that raise the offspring. While Seadra are raising young, the spines on their backs secrete thicker and stronger poison.</t>
  </si>
  <si>
    <t>Seadra’s mouth is slender, but its suction power is strong. In an instant, Seadra can suck in food that’s larger than the opening of its mouth.</t>
  </si>
  <si>
    <t>Evolve Horsea</t>
  </si>
  <si>
    <t>Route 130 , 131 , 132 , 133 , 134</t>
  </si>
  <si>
    <t>0118-00</t>
  </si>
  <si>
    <t>Goldeen</t>
  </si>
  <si>
    <t>Goldfish Pokémon</t>
  </si>
  <si>
    <t>Water Veil</t>
  </si>
  <si>
    <t>Goldeen → Seaking (Level 33)</t>
  </si>
  <si>
    <t>Its tail fin billows like an elegant ballroom dress, giving it the nickname of the Water Queen.</t>
  </si>
  <si>
    <t>When it is time for them to lay eggs, they can be seen swimming up rivers and falls in large groups.</t>
  </si>
  <si>
    <t>Its dorsal, pectoral and tail fins wave elegantly in water. That is why it is known as the water dancer.</t>
  </si>
  <si>
    <t>A strong swimmer, it is capable of swimming nonstop up fast streams at a steady speed of five knots.</t>
  </si>
  <si>
    <t>During spawning season, they swim gracefully in the water, searching for their perfect mate.</t>
  </si>
  <si>
    <t>GOLDEEN is a very beautiful POKéMON with fins that billow elegantly in water. However, don’t let your guard down around this POKéMON - it could ram you powerfully with its horn.</t>
  </si>
  <si>
    <t>GOLDEEN loves swimming wild and free in rivers and ponds. If one of these POKéMON is placed in an aquarium, it will shatter even the thickest glass with one ram of its horn and make its escape.</t>
  </si>
  <si>
    <t>In the springtime, schools of GOLDEEN can be seen swimming up falls and rivers. It metes out staggering damage with its single horn.</t>
  </si>
  <si>
    <t>Its dorsal and pectoral fins are strongly developed like muscles. It can swim at a speed of five knots.</t>
  </si>
  <si>
    <t>Its tail fin billows like an elegant ballroom dress, giving it the nickname of “The Water Queen.”</t>
  </si>
  <si>
    <t>It swims elegantly by flittering its tail fin as if it were a dress. It has the look of a queen.</t>
  </si>
  <si>
    <t>It swims at a steady 5 knots. If it senses danger, it will strike back with its sharp horn.</t>
  </si>
  <si>
    <t>Though it appears very elegant when swimming with fins unfurled, it can jab powerfully with its horn.</t>
  </si>
  <si>
    <t>A strong swimmer, it is capable of swimming nonstop up fast streams at a steady speed of five knots per hour.</t>
  </si>
  <si>
    <t>Its dorsal, pectoral, and tail fins wave elegantly in water. That is why it is known as the water dancer.</t>
  </si>
  <si>
    <t>Goldeen is a very beautiful Pokémon with fins that billow elegantly in water. However, don’t let your guard down around this Pokémon—it could ram you powerfully with its horn.</t>
  </si>
  <si>
    <t>Goldeen loves swimming wild and free in rivers and ponds. If one of these Pokémon is placed in an aquarium, it will shatter even the thickest glass with one ram of its horn and make its escape.</t>
  </si>
  <si>
    <t>When the weather grows warm, they form groups and swim upriver. This sight serves as a poetic reminder that spring has arrived.</t>
  </si>
  <si>
    <t>Spellbound by the length of its horn and the beauty of its fins, many strange Trainers raise Goldeen and nothing but Goldeen.</t>
  </si>
  <si>
    <t>Although known for their splendid tail fins, Goldeen apparently compete among themselves to see whose horn is thickest and sharpest.</t>
  </si>
  <si>
    <t>The way it swims along fluttering its dress-like fins has earned it the name “princess of the water.”</t>
  </si>
  <si>
    <t>Its dorsal, pectoral, and tail fins wave elegantly in water. That is why it is known as the Water Dancer.</t>
  </si>
  <si>
    <t>It swims at a steady five knots. If it senses danger, it will strike back with its sharp horn.</t>
  </si>
  <si>
    <t>Route 4 , 9 , 10 , 24 , 25 , 42 , Cerulean City , Dark Cave , Mt. Mortar , Mt. Silver , Slowpoke Well , Tohjo Falls , Union Cave</t>
  </si>
  <si>
    <t>Route 102 , 111 , 114 , 117 , 118 , 119 , 120 , Meteor Falls , Petalburg City , Safari Zone , Victory Road</t>
  </si>
  <si>
    <t>Route 203 , 204 , 209 , 212 , 214 , Lake Acuity , Lake Valor , Lake Verity , Resort Area , Sendoff Spring , Twinleaf Town</t>
  </si>
  <si>
    <t>Route 202 , 203 , 204 , 208 , 209 , 212 , 214 , 229 , Celestic Town , Lake Acuity , Lake Valor , Lake Verity , Sendoff Spring , Twinleaf Town</t>
  </si>
  <si>
    <t>Route 9 , 10 , 24 , 25 , 42 , Cerulean Cave , Cerulean City , Dark Cave , Mt. Mortar , Mt. Silver , Slowpoke Well , Tohjo Falls , Union Cave</t>
  </si>
  <si>
    <t>Route 3 , 11 , 14 , Abundant Shrine , Lostlorn Forest , Striaton City , Pinwheel Forest</t>
  </si>
  <si>
    <t>Route 3 , 11 , 14 , 22 , Abundant Shrine , Striaton City , Pinwheel Forest , Aspertia City</t>
  </si>
  <si>
    <t>Route 3 , 22 , Parfum Palace</t>
  </si>
  <si>
    <t>Route 102 , 111 , 114 , 117 , 120 , 123 , Meteor Falls , Petalburg City , Safari Zone , Scorched Slab , Victory Road</t>
  </si>
  <si>
    <t>Brooklet Hill , Malie Garden</t>
  </si>
  <si>
    <t>Route 4 , 5 , 6 , South Lake Miloch , East Lake Axewell , Bridge Field , West Lake Axewell , Giant's Cap , North Lake Miloch , Forest of Focus</t>
  </si>
  <si>
    <t>0119-00</t>
  </si>
  <si>
    <t>Seaking</t>
  </si>
  <si>
    <t>39.0 kg (86.0 lbs)</t>
  </si>
  <si>
    <t>In the autumn spawning season, they can be seen swimming powerfully up rivers and creeks.</t>
  </si>
  <si>
    <t>It is the male’s job to make a nest by carving out boulders in a stream using the horn on its head.</t>
  </si>
  <si>
    <t>During spawning season, SEAKING gather from all over, coloring the rivers a brilliant red.</t>
  </si>
  <si>
    <t>Using its horn, it bores holes in riverbed boulders, making nests to prevent its eggs from washing away.</t>
  </si>
  <si>
    <t>When autumn comes, the males patrol the area around their nests in order to protect their offspring.</t>
  </si>
  <si>
    <t>In the autumn, SEAKING males can be seen performing courtship dances in riverbeds to woo females. During this season, this POKéMON’s body coloration is at its most beautiful.</t>
  </si>
  <si>
    <t>SEAKING is very protective of its eggs. The male and female will take turns patrolling around their nest and eggs. The guarding of eggs by these POKéMON goes on for over a month.</t>
  </si>
  <si>
    <t>It punches holes in boulders on streambeds. This is a clever innovation that prevents its eggs from being attacked or washed away by the current.</t>
  </si>
  <si>
    <t>The horn on its head is sharp like a drill. It bores a hole in a boulder to make its nest.</t>
  </si>
  <si>
    <t>It makes its nest by hollowing out boulders in streams with its horn. It defends its eggs with its life.</t>
  </si>
  <si>
    <t>To protect its family, it will fight with its drill-sharp horn. It lives in hollowed rocks in streams.</t>
  </si>
  <si>
    <t>In autumn, its body becomes more fatty in preparing to propose to a mate. It takes on beautiful colors.</t>
  </si>
  <si>
    <t>During spawning season, SEAKING gather from all over, causing rivers to appear a brilliant red.</t>
  </si>
  <si>
    <t>In the autumn, Seaking males can be seen performing courtship dances in riverbeds to woo females. During this season, this Pokémon’s body coloration is at its most beautiful.</t>
  </si>
  <si>
    <t>Seaking is very protective of its eggs. The male and female will take turns patrolling around their nest and eggs. The guarding of eggs by these Pokémon goes on for over a month.</t>
  </si>
  <si>
    <t>When the weather grows cold, its whole body flushes a deep red. This sight serves as a poetic reminder that autumn has arrived.</t>
  </si>
  <si>
    <t>Trainers who are crazy for Seaking are divided into horn enthusiasts and fin enthusiasts. The two groups do not get along well.</t>
  </si>
  <si>
    <t>Its horn spins like a drill to steadily hollow out rocks—even harder ones. The coloration of the male is more vivid.</t>
  </si>
  <si>
    <t>To attract females, males dance on the river’s floor. The females gather around the male that dances most gracefully.</t>
  </si>
  <si>
    <t>It makes its nest by hollowing out boulders in streams with its horn. The Pokémon defends its eggs with its life.</t>
  </si>
  <si>
    <t>Route 23 , Cerulean Cave , Fuchsia City</t>
  </si>
  <si>
    <t>Route 24 , Cerulean Cave</t>
  </si>
  <si>
    <t>Berry Forest , Fuchsia City , Safari Zone</t>
  </si>
  <si>
    <t>Route 9 , 10 , 24 , 25 , 42 , Cerulean City , Dark Cave , Mt. Mortar , Mt. Silver , Slowpoke Well , Tohjo Falls , Union Cave</t>
  </si>
  <si>
    <t>Evolve Goldeen</t>
  </si>
  <si>
    <t>0120-00</t>
  </si>
  <si>
    <t>Staryu</t>
  </si>
  <si>
    <t>Star Shape Pokémon</t>
  </si>
  <si>
    <t>34.5 kg (76.1 lbs)</t>
  </si>
  <si>
    <t>Illuminate</t>
  </si>
  <si>
    <t>Staryu → Starmie (use Water Stone )</t>
  </si>
  <si>
    <t>An enigmatic POKéMON that can effortlessly regenerate any appendage it loses in battle.</t>
  </si>
  <si>
    <t>As long as the center section is unharmed, it can grow back fully even if it is chopped to bits.</t>
  </si>
  <si>
    <t>At night, the center of its body slowly flickers with the same rhythm as a human heartbeat.</t>
  </si>
  <si>
    <t>Even if its body is torn, it can regenerate as long as the glowing central core remains intact.</t>
  </si>
  <si>
    <t>When the stars twinkle at night, it floats up from the sea floor, and its body’s center core flickers.</t>
  </si>
  <si>
    <t>STARYU’s center section has an organ called the core that shines bright red. If you go to a beach toward the end of summer, the glowing cores of these POKéMON look like the stars in the sky.</t>
  </si>
  <si>
    <t>STARYU apparently communicates with the stars in the night sky by flashing the red core at the center of its body. If parts of its body are torn, this POKéMON simply regenerates the missing pieces and limbs.</t>
  </si>
  <si>
    <t>It gathers with others in the night and makes its red core glow on and off with the twinkling stars. It can regenerate limbs if they are severed from its body.</t>
  </si>
  <si>
    <t>It appears in large numbers by seashores. At night, its central core flashes with a red light.</t>
  </si>
  <si>
    <t>If its body is torn, it can grow back if the red core remains. The core flashes at midnight.</t>
  </si>
  <si>
    <t>At night, the middle of its body slowly flickers with the same rhythm as a human heartbeat.</t>
  </si>
  <si>
    <t>As long as its red core remains, it can regenerate its body instantly, even if it’s torn apart.</t>
  </si>
  <si>
    <t>Staryu’s center section has an organ called the core that shines bright red. If you go to a beach toward the end of summer, the glowing cores of these Pokémon look like the stars in the sky.</t>
  </si>
  <si>
    <t>Staryu apparently communicates with the stars in the night sky by flashing the red core at the center of its body. If parts of its body are torn, this Pokémon simply regenerates the missing pieces and limbs.</t>
  </si>
  <si>
    <t>Large numbers of these Pokémon make their home at the seaside. At night, a strange red glow radiates from the center of their bodies.</t>
  </si>
  <si>
    <t>This Pokémon gets nibbled on by Lumineon and others. Thanks to its red core, it regenerates fast, so it’s unconcerned by their snack attacks.</t>
  </si>
  <si>
    <t>In many places, there are folktales of stardust falling into the ocean and becoming Staryu.</t>
  </si>
  <si>
    <t>No number of injuries can bother Staryu. Its amazing regenerative powers return it to its previous state in half a day!</t>
  </si>
  <si>
    <t>As long as the center section is unharmed, this Pokémon can grow back fully even if it is chopped to bits.</t>
  </si>
  <si>
    <t>If you visit a beach at the end of summer, you’ll be able to see groups of Staryu lighting up in a steady rhythm.</t>
  </si>
  <si>
    <t>Fish Pokémon nibble at it, but Staryu isn’t bothered. Its body regenerates quickly, even if part of it is completely torn off.</t>
  </si>
  <si>
    <t>If Staryu’s body is damaged, it will regenerate as long as the red core remains. The core flashes at midnight.</t>
  </si>
  <si>
    <t>Route 19 , 20 , 21 , Pallet Town , Seafoam Islands , Vermilion City</t>
  </si>
  <si>
    <t>Route 19 , 20 , 21 , 34 , 40 , 41 , Cherrygrove City , Cianwood City , Olivine City</t>
  </si>
  <si>
    <t>Route 19 , 20 , 21 , 34 , 40 , 41 , Cherrygrove City , Cianwood City , Olivine City , Union Cave</t>
  </si>
  <si>
    <t>Lilycove City</t>
  </si>
  <si>
    <t>Canalave City , Sunyshore City</t>
  </si>
  <si>
    <t>Canalave City</t>
  </si>
  <si>
    <t>Route 47</t>
  </si>
  <si>
    <t>Route 13 , Undella Town , Humilau City</t>
  </si>
  <si>
    <t>Lilycove City , Team Magma/Aqua Hideout</t>
  </si>
  <si>
    <t>Route 7 , Hano Beach , Poké Pelago</t>
  </si>
  <si>
    <t>Route 18 , 19 , 21</t>
  </si>
  <si>
    <t>Challenge Beach , Training Lowlands</t>
  </si>
  <si>
    <t>Canalave City , Sunyshore City , Fountainspring Cave , Icy Cave , Riverbank Cave , Still-Water Cavern , Glacial Cavern</t>
  </si>
  <si>
    <t>0121-00</t>
  </si>
  <si>
    <t>Starmie</t>
  </si>
  <si>
    <t>Mysterious Pokémon</t>
  </si>
  <si>
    <t>182</t>
  </si>
  <si>
    <t>0224</t>
  </si>
  <si>
    <t>Its central core glows with the seven colors of the rainbow. Some people value the core as a gem.</t>
  </si>
  <si>
    <t>The center section is named the core. People think it is communicating when it glows in 7 colors.</t>
  </si>
  <si>
    <t>The center section of its body is called the core. It glows in a different color each time it is seen.</t>
  </si>
  <si>
    <t>Regardless of the environment it lives in, its body grows to form a symmetrical geometric shape.</t>
  </si>
  <si>
    <t>It is said that it uses the seven-colored core of its body to send electric waves into outer space.</t>
  </si>
  <si>
    <t>STARMIE’s center section - the core - glows brightly in seven colors. Because of its luminous nature, this POKéMON has been given the nickname “the gem of the sea.”</t>
  </si>
  <si>
    <t>STARMIE swims through water by spinning its star-shaped body as if it were a propeller on a ship. The core at the center of this POKéMON’s body glows in seven colors.</t>
  </si>
  <si>
    <t>People in ancient times imagined that STARMIE were transformed from the reflections of stars that twinkled on gentle waves at night.</t>
  </si>
  <si>
    <t>This POKéMON has a geometric body. Because of its body, the locals suspect that it is an alien creature.</t>
  </si>
  <si>
    <t>At the center of its body is a red core, which sends mysterious radio signals into the night sky.</t>
  </si>
  <si>
    <t>The middle section of its body is called the core. It glows in a different color each time it is seen.</t>
  </si>
  <si>
    <t>Its core shines in many colors and sends radio signals into space to communicate with something.</t>
  </si>
  <si>
    <t>Starmie’s center section—the core—glows brightly in seven colors. Because of its luminous nature, this Pokémon has been given the nickname “the gem of the sea.”</t>
  </si>
  <si>
    <t>Starmie swims through water by spinning its star-shaped body as if it were a propeller on a ship. The core at the center of this Pokémon’s body glows in seven colors.</t>
  </si>
  <si>
    <t>Its shining core is thought to receive and transmit enigmatic signals. It has been known to cause headaches in those who approach it.</t>
  </si>
  <si>
    <t>Its unusual body shape, reminiscent of abstract art, led local people to spread rumors that this Pokémon may be an invader from outer space.</t>
  </si>
  <si>
    <t>Its sparkling core is called “the gem of the sea.” This core can be made into high-priced accessories that are traded in secret.</t>
  </si>
  <si>
    <t>It rotates its geometrically shaped body to swim through the water. It always seems to be sending out mysterious radio waves.</t>
  </si>
  <si>
    <t>The center section is named the core. People think it is communicating when it glows in seven colors.</t>
  </si>
  <si>
    <t>This Pokémon has an organ known as its core. The organ glows in seven colors when Starmie is unleashing its potent psychic powers.</t>
  </si>
  <si>
    <t>Starmie swims by spinning its body at high speed. As this Pokémon cruises through the ocean, it absorbs tiny plankton.</t>
  </si>
  <si>
    <t>At the center of its body is a red core that sends mysterious radio signals into the night sky.</t>
  </si>
  <si>
    <t>Evolve Staryu</t>
  </si>
  <si>
    <t>Route 7 , Hano Beach</t>
  </si>
  <si>
    <t>0122-00</t>
  </si>
  <si>
    <t>Mr. Mime</t>
  </si>
  <si>
    <t>Barrier Pokémon</t>
  </si>
  <si>
    <t>54.5 kg (120.2 lbs)</t>
  </si>
  <si>
    <t>Filter</t>
  </si>
  <si>
    <t>161</t>
  </si>
  <si>
    <t>Mime Jr. → Mr. Mime (after Mimic learned, outside Galar)</t>
  </si>
  <si>
    <t>0365</t>
  </si>
  <si>
    <t>If interrupted while it is miming, it will slap around the offender with its broad hands.</t>
  </si>
  <si>
    <t>Always practices its pantomime act. It makes enemies believe something exists that really doesn’t.</t>
  </si>
  <si>
    <t>A skilled mime from birth, it gains the ability to create invisible objects as it matures.</t>
  </si>
  <si>
    <t>Its fingertips emit a peculiar force field that hardens air to create an actual wall.</t>
  </si>
  <si>
    <t>It uses the mysterious power it has in its fingers to solidify air into an invisible wall.</t>
  </si>
  <si>
    <t>MR. MIME is a master of pantomime. Its gestures and motions convince watchers that something unseeable actually exists. Once it is believed, it will exist as if it were a real thing.</t>
  </si>
  <si>
    <t>A MR. MIME is a master of pantomime. It can convince others that something unseeable actually exists. Once believed, the imaginary object does become real.</t>
  </si>
  <si>
    <t>It is adept at conning people. It is said to be able to create walls out of thin air by miming.</t>
  </si>
  <si>
    <t>If interrupted while it is miming, it will suddenly DOUBLESLAP the offender with its broad hands.</t>
  </si>
  <si>
    <t>It is a pantomime expert that can create invisible but solid walls using miming gestures.</t>
  </si>
  <si>
    <t>Emanations from its fingertips solidify the air into invisible walls that repel even harsh attacks.</t>
  </si>
  <si>
    <t>It shapes an invisible wall in midair by minutely vibrating its fingertips to stop molecules in the air.</t>
  </si>
  <si>
    <t>Mr. Mime is a master of pantomime. Its gestures and motions convince watchers that something unseeable actually exists. Once the watchers are convinced, the unseeable thing exists as if it were real.</t>
  </si>
  <si>
    <t>Its pantomime skills are wonderful. You may become enraptured while watching it, but next thing you know, Mr. Mime has made a real wall.</t>
  </si>
  <si>
    <t>It creates invisible walls with its pantomiming. If you don’t act impressed, it will attack you with a double slap!</t>
  </si>
  <si>
    <t>The broadness of its hands may be no coincidence—many scientists believe its palms became enlarged specifically for pantomiming.</t>
  </si>
  <si>
    <t>It’s known for its top-notch pantomime skills. It protects itself from all sorts of attacks by emitting auras from its fingers to create walls.</t>
  </si>
  <si>
    <t>The behavior of this clown-like Pokémon reminds one of pantomime. It creates invisible walls using a force emitted from its fingertips.</t>
  </si>
  <si>
    <t>Route 21 , Celadon City</t>
  </si>
  <si>
    <t>Route 218 , 222</t>
  </si>
  <si>
    <t>Evolve Mime Jr.</t>
  </si>
  <si>
    <t>Reflection Cave</t>
  </si>
  <si>
    <t>Hau'oli City , Poké Pelago</t>
  </si>
  <si>
    <t>Route 10 , Lake of Outrage</t>
  </si>
  <si>
    <t>Route 218 , 222 , Dazzling Cave , Whiteout Cave , Icy Cave , Stargleam Cavern , Glacial Cavern</t>
  </si>
  <si>
    <t>Dazzling Cave , Whiteout Cave , Icy Cave , Stargleam Cavern , Glacial Cavern</t>
  </si>
  <si>
    <t>Sandgem Flats</t>
  </si>
  <si>
    <t>0123-00</t>
  </si>
  <si>
    <t>Scyther</t>
  </si>
  <si>
    <t>Mantis Pokémon</t>
  </si>
  <si>
    <t>56.0 kg (123.5 lbs)</t>
  </si>
  <si>
    <t>100</t>
  </si>
  <si>
    <t>Scyther → Scizor (trade holding Metal Coat )</t>
  </si>
  <si>
    <t>0123</t>
  </si>
  <si>
    <t>0275</t>
  </si>
  <si>
    <t>0260</t>
  </si>
  <si>
    <t>With ninja-like agility and speed, it can create the illusion that there is more than one.</t>
  </si>
  <si>
    <t>Leaps out of tall grass and slices prey with its scythes. The movement looks like that of a ninja.</t>
  </si>
  <si>
    <t>It slashes through grass with its sharp scythes, moving too fast for the human eye to track.</t>
  </si>
  <si>
    <t>When it moves, it leaves only a blur. If it hides in grass, its protective colors make it invisible.</t>
  </si>
  <si>
    <t>It’s very proud of its speed. It moves so fast that its opponent does not even know what knocked it down.</t>
  </si>
  <si>
    <t>SCYTHER is blindingly fast. Its blazing speed enhances the effectiveness of the twin scythes on its forearms. This POKéMON’s scythes are so effective, they can slice through thick logs in one wicked stroke.</t>
  </si>
  <si>
    <t>Its blindingly fast speed adds to the sharpness of its twin forearm scythes. The scythes can slice through thick logs in one wicked stroke.</t>
  </si>
  <si>
    <t>It tears and shreds prey with its wickedly sharp scythes. It very rarely spreads its wings to fly.</t>
  </si>
  <si>
    <t>With ninja-like agility and speed, it can create the illusion that there is more than one of itself.</t>
  </si>
  <si>
    <t>It is nearly impossible to parry its attacking scythes. Its movements are like a ninja’s.</t>
  </si>
  <si>
    <t>The sharp scythes on its forearms become increasingly sharp by cutting through hard objects.</t>
  </si>
  <si>
    <t>When it moves, it leaves only a blur. If it hides in grass, its protective coloration makes it invisible.</t>
  </si>
  <si>
    <t>Scyther is blindingly fast. Its blazing speed enhances the effectiveness of the twin scythes on its forearms. This Pokémon’s scythes are so effective, they can slice through thick logs in one wicked stroke.</t>
  </si>
  <si>
    <t>It confuses its prey with its quick, ninja-like movements. Then, in an instant, it cleaves them with its scythes.</t>
  </si>
  <si>
    <t>While young, they live together deep in the mountains, training themselves in how to fight with their scythes and move at high speeds.</t>
  </si>
  <si>
    <t>Its two sharp scythes are more than just weapons. It uses them with dexterity to dress its prey before eating.</t>
  </si>
  <si>
    <t>Some call it a ninja. Its movements— imperceptibly quick—are sufficient to cleave the air in two. It’s very popular in Alola.</t>
  </si>
  <si>
    <t>As Scyther fights more and more battles, its scythes become sharper and sharper. With a single slice, Scyther can fell a massive tree.</t>
  </si>
  <si>
    <t>If you come across an area in a forest where a lot of the trees have been cut down, what you’ve found is a Scyther’s territory.</t>
  </si>
  <si>
    <t>The large, wickedly sharp scythes on its forearms are truly fearsome weapons. Prey’s attempts to flee are unfailingly thwarted by this Pokémon’s nimble motions.</t>
  </si>
  <si>
    <t>Route 210 , 215</t>
  </si>
  <si>
    <t>Poni Plains , Poké Pelago</t>
  </si>
  <si>
    <t>Training Lowlands</t>
  </si>
  <si>
    <t>Route 229 , Grassland Cave , Riverbank Cave , Still-Water Cavern , Sunlit Cavern , Big Bluff Cavern</t>
  </si>
  <si>
    <t>Grandtree Arena , Primeval Grotto</t>
  </si>
  <si>
    <t>Casseroya Lake , North Province (Area Two) , South Province (Area Four) , West Province (Area Three)</t>
  </si>
  <si>
    <t>0124-00</t>
  </si>
  <si>
    <t>Jynx</t>
  </si>
  <si>
    <t>Human Shape Pokémon</t>
  </si>
  <si>
    <t>40.6 kg (89.5 lbs)</t>
  </si>
  <si>
    <t>Smoochum → Jynx (Level 30)</t>
  </si>
  <si>
    <t>0124</t>
  </si>
  <si>
    <t>It seductively wiggles its hips as it walks. It can cause people to dance in unison with it.</t>
  </si>
  <si>
    <t>Appears to move to a rhythm of its own, as if it were dancing. It wiggles its hips as it walks.</t>
  </si>
  <si>
    <t>It rocks its body rhythmically. It appears to alter the rhythm depending on how it is feeling.</t>
  </si>
  <si>
    <t>It speaks a language similar to that of humans. However, it seems to use dancing to communicate.</t>
  </si>
  <si>
    <t>It has several different cry patterns, each of which seems to have its own meaning.</t>
  </si>
  <si>
    <t>JYNX walks rhythmically, swaying and shaking its hips as if it were dancing. Its motions are so bouncingly alluring, people seeing it are compelled to shake their hips without giving any thought to what they are doing.</t>
  </si>
  <si>
    <t>A JYNX sashays rhythmically as if it were dancing. Its motions are so bouncingly alluring, people seeing it are compelled to shake their hips without noticing.</t>
  </si>
  <si>
    <t>It speaks using a language that sounds human. Research is under way to determine what is being said.</t>
  </si>
  <si>
    <t>Its cries sound like human speech. However, it is impossible to tell what it is trying to say.</t>
  </si>
  <si>
    <t>It wiggles its hips as it walks. It can cause people to dance in unison with it.</t>
  </si>
  <si>
    <t>Jynx walks rhythmically, swaying and shaking its hips as if it were dancing. Its motions are so bouncingly alluring, people seeing it are compelled to shake their hips without giving any thought to what they are doing.</t>
  </si>
  <si>
    <t>It sways its hips to a rhythm all its own. The precise movements of Jynx living in Alola are truly wonderful.</t>
  </si>
  <si>
    <t>Its strange cries sound like human language. There are some musicians who compose songs for Jynx to sing.</t>
  </si>
  <si>
    <t>In certain parts of Galar, Jynx was once feared and worshiped as the Queen of Ice.</t>
  </si>
  <si>
    <t>The Jynx of Galar often have beautiful and delicate voices. Some of these Pokémon have even gathered a fan base.</t>
  </si>
  <si>
    <t>Ice Path</t>
  </si>
  <si>
    <t>Evolve Smoochum</t>
  </si>
  <si>
    <t>Snowpoint Temple</t>
  </si>
  <si>
    <t>Ice Path , Seafoam Islands</t>
  </si>
  <si>
    <t>Frost Cavern</t>
  </si>
  <si>
    <t>Slippery Slope , Frostpoint Field</t>
  </si>
  <si>
    <t>0125-00</t>
  </si>
  <si>
    <t>Electabuzz</t>
  </si>
  <si>
    <t>Electric Pokémon</t>
  </si>
  <si>
    <t>Elekid → Electabuzz (Level 30) → Electivire (trade holding Electirizer )</t>
  </si>
  <si>
    <t>0296</t>
  </si>
  <si>
    <t>Normally found near power plants, they can wander away and cause major blackouts in cities.</t>
  </si>
  <si>
    <t>If a major power outage occurs, it is certain that this POKéMON has eaten electricity at a power plant.</t>
  </si>
  <si>
    <t>Electricity runs across the surface of its body. In darkness, its entire body glows a whitish-blue.</t>
  </si>
  <si>
    <t>Its body constantly discharges electricity. Getting close to it will make your hair stand on end.</t>
  </si>
  <si>
    <t>When two ELECTABUZZ touch, they control the electric currents to communicate their feelings.</t>
  </si>
  <si>
    <t>When a storm arrives, gangs of this POKéMON compete with each other to scale heights that are likely to be stricken by lightning bolts. Some towns use ELECTABUZZ in place of lightning rods.</t>
  </si>
  <si>
    <t>When a storm approaches, it competes with others to scale heights that are likely to be stricken by lightning. Some towns use ELECTABUZZ in place of lightning rods.</t>
  </si>
  <si>
    <t>It loves to feed on strong electricity. It occasionally appears around large power plants and so on.</t>
  </si>
  <si>
    <t>Half of all blackouts occur when this Pokémon appears at power plants and eats electricity.</t>
  </si>
  <si>
    <t>It windmills its arms to slightly boost its punches. Foes have been known to escape in the meantime.</t>
  </si>
  <si>
    <t>Research is progressing on storing lightning in Electabuzz so this energy can be used at any time.</t>
  </si>
  <si>
    <t>Electricity runs across the surface of its body. In darkness, its entire body glows a whitish blue.</t>
  </si>
  <si>
    <t>When a storm arrives, gangs of this Pokémon compete with each other to scale heights that are likely to be stricken by lightning bolts. Some towns use Electabuzz in place of lightning rods.</t>
  </si>
  <si>
    <t>Half of all sudden blackouts are caused by Electabuzz gathering at electric power plants and gobbling up electricity.</t>
  </si>
  <si>
    <t>Electricity leaks from it in amounts far greater than the amount of electricity it eats.</t>
  </si>
  <si>
    <t>Electricity permeates its body. It swings its arms round and round to charge up electricity before unleashing a punch.</t>
  </si>
  <si>
    <t>While it’s often blamed for power outages, the truth is the cause of outages is more often an error on the part of the electric company.</t>
  </si>
  <si>
    <t>If a major power outage occurs, it is certain that this Pokémon has eaten electricity at a power plant.</t>
  </si>
  <si>
    <t>Many power plants keep Ground-type Pokémon around as a defense against Electabuzz that come seeking electricity.</t>
  </si>
  <si>
    <t>With the coming of a storm, many of these Pokémon will gather under tall trees and sit there waiting for lightning to strike.</t>
  </si>
  <si>
    <t>Feeds on electrical energy. During sudden showers beneath looming thunderclouds, one can observe Electabuzz scaling tall trees, where the Pokémon will then wait for lightning to strike.</t>
  </si>
  <si>
    <t>Evolve Elekid</t>
  </si>
  <si>
    <t>Route 222</t>
  </si>
  <si>
    <t>Mount Hokulani , Blush Mountain</t>
  </si>
  <si>
    <t>Giant's Bed , Old Cemetery , Giant's Foot , Frigid Sea , Three-Point Pass , Ballimere Lake</t>
  </si>
  <si>
    <t>Arena's Approach , Cloudcap Pass , Icebound Falls</t>
  </si>
  <si>
    <t>0126-00</t>
  </si>
  <si>
    <t>Magmar</t>
  </si>
  <si>
    <t>Spitfire Pokémon</t>
  </si>
  <si>
    <t>44.5 kg (98.1 lbs)</t>
  </si>
  <si>
    <t>173</t>
  </si>
  <si>
    <t>Magby → Magmar (Level 30) → Magmortar (trade holding Magmarizer )</t>
  </si>
  <si>
    <t>0175</t>
  </si>
  <si>
    <t>Its body always burns with an orange glow that enables it to hide perfectly among flames.</t>
  </si>
  <si>
    <t>Born in an active volcano. Its body is always cloaked in flames, so it looks like a big ball of fire.</t>
  </si>
  <si>
    <t>It dislikes cold places, so it blows scorching flames to make the environment suitable for itself.</t>
  </si>
  <si>
    <t>The fiery surface of its body gives off a wavering, rippling glare that is similar to the sun.</t>
  </si>
  <si>
    <t>It moves more frequently in hot areas. It can heal itself by dipping its wound into lava.</t>
  </si>
  <si>
    <t>In battle, MAGMAR blows out intensely hot flames from all over its body to intimidate its opponent. This POKéMON’s fiery bursts create heat waves that ignite grass and trees in its surroundings.</t>
  </si>
  <si>
    <t>In battle, it blows out intense flames from all over its body to intimidate its foe. These fiery bursts create heat waves that ignite grass and trees in the area.</t>
  </si>
  <si>
    <t>Found near the mouth of a volcano. This fire-breather’s body temperature is nearly 2,200 degrees Fahrenheit.</t>
  </si>
  <si>
    <t>Its body always burns with an orange glow that enables it to hide perfectly amidst flames.</t>
  </si>
  <si>
    <t>Born in the spout of a volcano, its body is covered by flames that shimmer like the sun.</t>
  </si>
  <si>
    <t>When it breathes deeply, heat waves form around its body, making it hard to see clearly.</t>
  </si>
  <si>
    <t>The scorching fire exhaled by Magmar forms heat waves around its body, making it hard to see the Pokémon clearly.</t>
  </si>
  <si>
    <t>In battle, Magmar blows out intensely hot flames from all over its body to intimidate its opponent. This Pokémon’s fiery bursts create heat waves that ignite grass and trees in its surroundings.</t>
  </si>
  <si>
    <t>When it’s tired, it leaps into the mouth of a volcano and soaks its body in magma to ease its weariness. Its body burns at 2,192 degrees F.</t>
  </si>
  <si>
    <t>When angered, it spouts brilliant fire from all over its body. It doesn’t calm down until its opponent has burned to ash.</t>
  </si>
  <si>
    <t>Its entire body is burning. When it breathes, the temperature rises. When it sneezes, flames shoot out!</t>
  </si>
  <si>
    <t>The hotter the place, the better they feel. Magmar in Alola are said to be hardier than those in other areas.</t>
  </si>
  <si>
    <t>Magmar dispatches its prey with fire. But it regrets this habit once it realizes that it has burned its intended prey to a charred crisp.</t>
  </si>
  <si>
    <t>These Pokémon’s bodies are constantly burning. Magmar are feared as one of the causes behind fires.</t>
  </si>
  <si>
    <t>It was born in the crater of a volcano. Its body is covered with flames that shimmer like the sun.</t>
  </si>
  <si>
    <t>Legend has it that this Pokémon was born from the crater of a volcano. When wounded, it bathes in lava to heal its body, much as one would soak in a hot spring.</t>
  </si>
  <si>
    <t>Mt. Ember</t>
  </si>
  <si>
    <t>Evolve Magby</t>
  </si>
  <si>
    <t>Slippery Slope , Frostpoint Field , Giant's Bed , Old Cemetery , Snowslide Slope , Giant's Foot , Three-Point Pass , Ballimere Lake</t>
  </si>
  <si>
    <t>0127-00</t>
  </si>
  <si>
    <t>Pinsir</t>
  </si>
  <si>
    <t>Stag Beetle Pokémon</t>
  </si>
  <si>
    <t>Mold Breaker</t>
  </si>
  <si>
    <t>Moxie</t>
  </si>
  <si>
    <t>0174</t>
  </si>
  <si>
    <t>If it fails to crush the victim in its pincers, it will swing it around and toss it hard.</t>
  </si>
  <si>
    <t>Grips its prey in its pincers and squeezes hard! It can’t move if it’s cold, so it lives in warm places.</t>
  </si>
  <si>
    <t>With its horns, it digs burrows to sleep in at night. In the morning, damp soil clings to its body.</t>
  </si>
  <si>
    <t>Swings its long antlers wildly to attack. During cold periods, it hides deep in forests.</t>
  </si>
  <si>
    <t>When the temperature drops at night, it sleeps on treetops or among roots where it is well hidden.</t>
  </si>
  <si>
    <t>PINSIR is astoundingly strong. It can grip a foe weighing twice its weight in its horns and easily lift it. This POKéMON’s movements turn sluggish in cold places.</t>
  </si>
  <si>
    <t>PINSIR has a pair of massive horns Protruding from the surface of these horns are thorns. These thorns are driven deeply into the foe’s body when the pincer closes, making it tough for the foe to escape.</t>
  </si>
  <si>
    <t>Their pincers are strong enough to shatter thick logs. Because they dislike cold, PINSIR burrow and sleep under the ground on chilly nights.</t>
  </si>
  <si>
    <t>Its two long pincer horns are powerful. Once they grip an enemy, they won’t release until the foe is torn.</t>
  </si>
  <si>
    <t>If it fails to crush the foe in its pincers, it will swing around and toss the opponent.</t>
  </si>
  <si>
    <t>It grips prey with its pincers until the prey is torn in half. What it can’t tear, it tosses far.</t>
  </si>
  <si>
    <t>With its pincer horns, it digs burrows to sleep in at night. In the morning, damp soil clings to its body.</t>
  </si>
  <si>
    <t>It swings its long pincer horns wildly to attack. During cold periods, it hides deep in forests.</t>
  </si>
  <si>
    <t>It grips prey with its powerful pincers and will not let go until the prey is torn in half.</t>
  </si>
  <si>
    <t>Pinsir is astoundingly strong. It can grip a foe weighing twice its weight in its horns and easily lift it. This Pokémon’s movements turn sluggish in cold places.</t>
  </si>
  <si>
    <t>Pinsir has a pair of massive horns. Protruding from the surface of these horns are thorns. These thorns are driven deeply into the foe’s body when the pincer closes, making it tough for the foe to escape.</t>
  </si>
  <si>
    <t>It grips its prey in its pincers and splits them apart. Although it is a powerful Pokémon, it can’t deal with the cold.</t>
  </si>
  <si>
    <t>One solid blow from its horns is enough to split apart a large tree. Its greatest rival in Alola is Vikavolt.</t>
  </si>
  <si>
    <t>It gets into territorial disputes with Vikavolt. For some reason, it apparently gets along well with Heracross in Alola.</t>
  </si>
  <si>
    <t>Although it’s tough, it can’t handle cold well. When night falls, it buries itself in leafage and sleeps.</t>
  </si>
  <si>
    <t>These Pokémon judge one another based on pincers. Thicker, more impressive pincers make for more popularity with the opposite gender.</t>
  </si>
  <si>
    <t>This Pokémon clamps its pincers down on its prey and then either splits the prey in half or flings it away.</t>
  </si>
  <si>
    <t>It grips prey with its pincers until the prey is torn apart. What it can’t tear, it tosses far away.</t>
  </si>
  <si>
    <t>Route 12 , Lostlorn Forest</t>
  </si>
  <si>
    <t>Lush Jungle , Poni Grove , Poké Pelago</t>
  </si>
  <si>
    <t>Lush Jungle , Poni Grove , Exeggutor Island , Poké Pelago</t>
  </si>
  <si>
    <t>0128-00</t>
  </si>
  <si>
    <t>Tauros</t>
  </si>
  <si>
    <t>Wild Bull Pokémon</t>
  </si>
  <si>
    <t>88.4 kg (194.9 lbs)</t>
  </si>
  <si>
    <t>1 Attack, 1 Speed</t>
  </si>
  <si>
    <t>When it targets an enemy, it charges furiously while whipping its body with its long tails.</t>
  </si>
  <si>
    <t>A rowdy POKéMON with a lot of stamina. Once running, it won’t stop until it hits something.</t>
  </si>
  <si>
    <t>They fight each other by locking horns. The herd’s protector takes pride in its battle-scarred horns.</t>
  </si>
  <si>
    <t>After heightening its will to fight by whipping itself with its three tails, it charges at full speed.</t>
  </si>
  <si>
    <t>These violent POKéMON fight with other members of their herd in order to prove their strength.</t>
  </si>
  <si>
    <t>This POKéMON is not satisfied unless it is rampaging at all times. If there is no opponent for TAUROS to battle, it will charge at thick trees and knock them down to calm itself.</t>
  </si>
  <si>
    <t>It is not satisfied unless it is rampaging at all times. If there is no opponent for TAUROS to battle, it will charge at thick trees and knock them down to calm itself.</t>
  </si>
  <si>
    <t>When it is about to TACKLE, it whips its body repeatedly with its three long tails.</t>
  </si>
  <si>
    <t>Once it takes aim at its foe, it makes a headlong charge. It is famous for its violent nature.</t>
  </si>
  <si>
    <t>When it is about to tackle, it whips its body repeatedly with its three long tails.</t>
  </si>
  <si>
    <t>This Pokémon is not satisfied unless it is rampaging at all times. If there is no opponent for Tauros to battle, it will charge at thick trees and knock them down to calm itself.</t>
  </si>
  <si>
    <t>Historically, people in areas all over the world have ridden Tauros, but the practice is said to have started in Alola.</t>
  </si>
  <si>
    <t>Although it’s known to be a fierce Pokémon, Tauros in the Alola region are said to possess a measure of calmness.</t>
  </si>
  <si>
    <t>They live in groups. The one with the longest, thickest, and most-scarred horns is the boss of the herd.</t>
  </si>
  <si>
    <t>The climate seems to be related to the reason Tauros in Alola are a little calmer than those in other regions.</t>
  </si>
  <si>
    <t>A rowdy Pokémon with a lot of stamina. Once running, it won’t stop until it hits something.</t>
  </si>
  <si>
    <t>When Tauros begins whipping itself with its tails, it’s a warning that the Pokémon is about to charge with astounding speed.</t>
  </si>
  <si>
    <t>The Tauros of the Galar region are volatile in nature, and they won’t allow people to ride on their backs.</t>
  </si>
  <si>
    <t>Once it takes aim at its prey, it makes a headlong charge. It is famous for its violent nature.</t>
  </si>
  <si>
    <t>Route 210</t>
  </si>
  <si>
    <t>Route 38 , 39 , 48</t>
  </si>
  <si>
    <t>Paniola Ranch , Poni Plains</t>
  </si>
  <si>
    <t>Paniola Ranch , Poni Plains , Poni Gauntlet</t>
  </si>
  <si>
    <t>Route 209 , 210 , Spacious Cave , Grassland Cave , Fountainspring Cave , Rocky Cave , Whiteout Cave , Icy Cave , Riverbank Cave , Still-Water Cavern , Sunlit Cavern , Big Bluff Cavern , Glacial Cavern</t>
  </si>
  <si>
    <t>East Province (Area One) , East Province (Area Two) , West Province (Area Two)</t>
  </si>
  <si>
    <t>0129-00</t>
  </si>
  <si>
    <t>Magikarp</t>
  </si>
  <si>
    <t>Fish Pokémon</t>
  </si>
  <si>
    <t>Rattled</t>
  </si>
  <si>
    <t>40</t>
  </si>
  <si>
    <t>Water 2</t>
  </si>
  <si>
    <t>5 (1,029–1,285 steps)</t>
  </si>
  <si>
    <t>Magikarp → Gyarados (Level 20)</t>
  </si>
  <si>
    <t>In the distant past, it was somewhat stronger than the horribly weak descendants that exist today.</t>
  </si>
  <si>
    <t>Famous for being very unreliable. It can be found swimming in seas, lakes, rivers and shallow puddles.</t>
  </si>
  <si>
    <t>An underpowered, pathetic POKéMON. It may jump high on rare occasions, but never more than seven feet.</t>
  </si>
  <si>
    <t>For no reason, it jumps and splashes about, making it easy for predators like PIDGEOTTO to catch it mid-jump.</t>
  </si>
  <si>
    <t>This weak and pathetic POKéMON gets easily pushed along rivers when there are strong currents.</t>
  </si>
  <si>
    <t>MAGIKARP is a pathetic excuse for a POKéMON that is only capable of flopping and splashing. This behavior prompted scientists to undertake research into it.</t>
  </si>
  <si>
    <t>MAGIKARP is virtually useless in battle as it can only splash around. As a result, it is considered to be weak. However, it is actually a very hardy POKéMON that can survive in any body of water no matter how polluted it is.</t>
  </si>
  <si>
    <t>Its swimming muscles are weak, so it is easily washed away by currents. In places where water pools, you can see many MAGIKARP deposited there by the flow.</t>
  </si>
  <si>
    <t>It is virtually worthless in terms of both power and speed. It is the most weak and pathetic POKéMON in the world.</t>
  </si>
  <si>
    <t>It is said to be the world’s weakest Pokémon. No one knows why it has managed to survive.</t>
  </si>
  <si>
    <t>It is unable to swim against even slow-moving currents. It always splashes about for some reason.</t>
  </si>
  <si>
    <t>A MAGIKARP living for many years can leap a mountain using Splash. The move remains useless, though.</t>
  </si>
  <si>
    <t>An underpowered, pathetic Pokémon. It may jump high on rare occasions, but usually not more than seven feet.</t>
  </si>
  <si>
    <t>A Magikarp living for many years can leap a mountain using Splash. The move remains useless, though.</t>
  </si>
  <si>
    <t>It is virtually worthless in terms of both power and speed. It is the most weak and pathetic Pokémon in the world.</t>
  </si>
  <si>
    <t>Magikarp is a pathetic excuse for a Pokémon that is only capable of flopping and splashing. This behavior prompted scientists to undertake research into it.</t>
  </si>
  <si>
    <t>Magikarp is virtually useless in battle as it can only splash around. As a result, it is considered to be weak. However, it is actually a very hardy Pokémon that can survive in any body of water no matter how polluted it is.</t>
  </si>
  <si>
    <t>Although weak and helpless, this Pokémon is incredibly fertile. They exist in such multitudes, you’ll soon grow tired of seeing them.</t>
  </si>
  <si>
    <t>Its reckless leaps make it easy pickings for predators. On the bright side, many Pokémon enjoy longer life spans, thanks to Magikarp.</t>
  </si>
  <si>
    <t>In the distant past, they were fairly strong, but they have become gradually weaker over time.</t>
  </si>
  <si>
    <t>Thanks to their strong hold on life, dirty water doesn’t bother them at all. They live in waters all over the world!</t>
  </si>
  <si>
    <t>This weak and pathetic Pokémon gets easily pushed along rivers when there are strong currents.</t>
  </si>
  <si>
    <t>A feeble, pitiful imbecile of a Pokémon that is nonetheless very hardy. Unperturbed by turbid water, it can be found living in all sorts of places.</t>
  </si>
  <si>
    <t>An underpowered, pathetic Pokémon. It may jump high on rare occasions but never more than seven feet.</t>
  </si>
  <si>
    <t>Route 4 , 6 , 10 , 11 , 12 , 13 , 17 , 18 , 19 , 20 , 21 , 22 , 23 , 24 , 25 , Celadon City , Cerulean Cave , Fuchsia City , Pallet Town , Seafoam Islands , Vermilion City , Viridian City , Safari Zone</t>
  </si>
  <si>
    <t>Route 6 , 9 , 10 , 12 , 13 , 19 , 20 , 21 , 22 , 24 , 25 , 26 , 27 , 28 , 30 , 31 , 32 , 34 , 35 , 40 , 41 , 42 , 43 , 44 , 45 , Blackthorn City , Cerulean City , Cherrygrove City , Cianwood City , Cinnabar Island , Dark Cave , Dragon's Den , Ecruteak City , Fuchsia City , Ilex Forest , Lake of Rage , Mt. Mortar , Mt. Silver , New Bark Town , Olivine City , Pallet Town , Ruins of Alph , Slowpoke Well , Union Cave , Vermilion City , Violet City , Viridian City , Whirl Islands</t>
  </si>
  <si>
    <t>Route 102 , 103 , 104 , 105 , 106 , 107 , 108 , 109 , 110 , 111 , 114 , 115 , 117 , 118 , 119 , 120 , 121 , 122 , 123 , 124 , 125 , 126 , 127 , 128 , 129 , 130 , 131 , 132 , 133 , 134 , Abandoned Ship , Dewford Town , Ever Grande City , Meteor Falls , Mossdeep City , Pacifidlog Town , Petalburg City , Safari Zone , Seafloor Cavern , Shoal Cave , Slateport City , Sootopolis City , Lilycove City , Victory Road</t>
  </si>
  <si>
    <t>Route 4 , 6 , 10 , 11 , 12 , 13 , 19 , 20 , 21 , 22 , 23 , 24 , 25 , Berry Forest , Bond Bridge , Cape Brink , Celadon City , Cerulean Cave , Cerulean City , Cinnabar Island , Five Island , Five Isle Meadow , Four Island , Fuchsia City , Green Path , Icefall Cave , Kindle Road , Memorial Pillar , One Island , Outcast Island , Pallet Town , Resort Gorgeous , Ruin Valley , Seafoam Islands , Tanoby Ruins , Trainer Tower , Treasure Beach , Vermilion City , Viridian City , Water Labyrinth , Water Path , Safari Zone</t>
  </si>
  <si>
    <t>Route 203 , 204 , 205 , 208 , 209 , 210 , 212 , 213 , 214 , 218 , 219 , 220 , 221 , 222 , 223 , 224 , 225 , 226 , 227 , 228 , 229 , 230 , Canalave City , Celestic Town , Eterna City , Fuego Ironworks , Great Marsh , Iron Island , Lake Acuity , Lake Valor , Lake Verity , Mt. Coronet , Oreburgh Gate , Pastoria City , Pokémon League , Ravaged Path , Resort Area , Sendoff Spring , Sunyshore City , Twinleaf Town , Valley Windworks , Victory Road</t>
  </si>
  <si>
    <t>Route 202 , 203 , 204 , 205 , 208 , 209 , 210 , 212 , 213 , 214 , 218 , 219 , 220 , 221 , 222 , 223 , 224 , 225 , 226 , 227 , 228 , 229 , 230 , Canalave City , Celestic Town , Eterna City , Fuego Ironworks , Great Marsh , Iron Island , Lake Acuity , Lake Valor , Lake Verity , Mt. Coronet , Oreburgh Gate , Pastoria City , Pokémon League , Ravaged Path , Resort Area , Sendoff Spring , Sunyshore City , Twinleaf Town , Valley Windworks , Victory Road</t>
  </si>
  <si>
    <t>Route 6 , 9 , 10 , 12 , 13 , 20 , 21 , 22 , 24 , 25 , 26 , 27 , 28 , 30 , 31 , 32 , 35 , 41 , 42 , 43 , 44 , 45 , 47 , Blackthorn City , Cerulean Cave , Cerulean City , Cinnabar Island , Cliff Edge Gate , Dark Cave , Dragon's Den , Ecruteak City , Fuchsia City , Ilex Forest , Lake of Rage , Mt. Moon , Mt. Mortar , Mt. Silver , New Bark Town , Pallet Town , Ruins of Alph , Seafoam Islands , Slowpoke Well , Tohjo Falls , Union Cave , Vermilion City , Violet City , Viridian City , Whirl Islands</t>
  </si>
  <si>
    <t>Marvelous Bridge</t>
  </si>
  <si>
    <t>Nature Sanctuary , Nature Preserve</t>
  </si>
  <si>
    <t>Route 3 , 22 , Camphrier Town , Parfum Palace , Cyllage City , Ambrette Town , Geosenge Town , Coumarine City , Couriway Town</t>
  </si>
  <si>
    <t>Route 102 , 103 , 104 , 105 , 106 , 107 , 108 , 109 , 110 , 111 , 114 , 115 , 117 , 118 , 119 , 120 , 122 , 123 , 124 , 125 , 126 , 127 , 128 , 129 , 130 , 131 , 132 , 133 , 134 , Dewford Town , Ever Grande City , Meteor Falls , Mossdeep City , Pacifidlog Town , Petalburg City , Safari Zone , Scorched Slab , Seafloor Cavern , Sealed Chamber , Shoal Cave , Slateport City , Sootopolis City , Lilycove City , Victory Road , Battle Resort , Sea Mauville , Team Magma/Aqua Hideout</t>
  </si>
  <si>
    <t>Route 7 , 8 , 9 , 13 , 14 , 15 , Melemele Sea , Kala'e Bay , Seaward Cave , Paniola Town , Brooklet Hill , Secluded Shore , Tapu Village , Malie Garden , Poni Wilds , Poni Breaker Coast , Poni Gauntlet , Seafolk Village , Poni Meadow , Vast Poni Canyon</t>
  </si>
  <si>
    <t>Route 7 , 8 , 9 , 13 , 14 , 15 , Melemele Sea , Kala'e Bay , Hau'oli City , Seaward Cave , Paniola Town , Akala Outskirts , Brooklet Hill , Tapu Village , Malie Garden , Ancient Poni Path , Poni Breaker Coast , Poni Gauntlet , Seafolk Village , Poni Meadow , Vast Poni Canyon</t>
  </si>
  <si>
    <t>Route 4 , 6 , 10 , 11 , 12 , 13 , 18 , 19 , 20 , 21 , 22 , 23 , 24 , 25 , Cerulean Cave , Seafoam Islands</t>
  </si>
  <si>
    <t>Route 2 , 4 , 5 , 6 , South Lake Miloch , East Lake Axewell , Slumbering Weald , Motostoke , Axew's Eye , Bridge Field , West Lake Axewell , North Lake Miloch , Challenge Beach , Courageous Cavern , Fields of Honor , Forest of Focus , Honeycalm Island , Honeycalm Sea , Insular Sea , Loop Lagoon , Soothing Wetlands , Stepping-Stone Sea , Training Lowlands , Workout Sea , Giant's Bed , Snowslide Slope , Giant's Foot , Roaring-Sea Caves , Frigid Sea , Ballimere Lake</t>
  </si>
  <si>
    <t>Obsidian Falls , Lake Verity , Fabled Spring</t>
  </si>
  <si>
    <t>Tagtree Thicket , Asado Desert , Casseroya Lake , North Province (Area One) , North Province (Area Two) , North Province (Area Three) , East Province (Area One) , East Province (Area Two) , East Province (Area Three) , South Province (Area One) , South Province (Area Two) , South Province (Area Four) , South Province (Area Five) , South Province (Area Six) , West Province (Area One) , West Province (Area Two) , West Province (Area Three) , Glaseado Mountain , North Paldean Sea , East Paldean Sea , South Paldean Sea , West Paldean Sea</t>
  </si>
  <si>
    <t>0130-00</t>
  </si>
  <si>
    <t>Gyarados</t>
  </si>
  <si>
    <t>Atrocious Pokémon</t>
  </si>
  <si>
    <t>6.5 m (21′04″)</t>
  </si>
  <si>
    <t>235.0 kg (518.1 lbs)</t>
  </si>
  <si>
    <t>189</t>
  </si>
  <si>
    <t>Rarely seen in the wild. Huge and vicious, it is capable of destroying entire cities in a rage.</t>
  </si>
  <si>
    <t>Brutally vicious and enormously destructive. Known for totally destroying cities in ancient times.</t>
  </si>
  <si>
    <t>They say that during past wars, GYARADOS would appear and leave blazing ruins in its wake.</t>
  </si>
  <si>
    <t>Once it appears, it goes on a rampage. It remains enraged until it demolishes everything around it.</t>
  </si>
  <si>
    <t>It appears whenever there is world conflict, burning down any place it travels through.</t>
  </si>
  <si>
    <t>When MAGIKARP evolves into GYARADOS, its brain cells undergo a structural transformation. It is said that this transformation is to blame for this POKéMON’s wildly violent nature.</t>
  </si>
  <si>
    <t>Once GYARADOS goes on a rampage, its ferociously violent blood doesn’t calm until it has burned everything down. There are records of this POKéMON’s rampages lasting a whole month.</t>
  </si>
  <si>
    <t>It is an extremely vicious and violent POKéMON. When humans begin to fight, it will appear and burn everything to the ground with intensely hot flames.</t>
  </si>
  <si>
    <t>It has an extremely aggressive nature. The HYPER BEAM it shoots from its mouth totally incinerates all targets.</t>
  </si>
  <si>
    <t>Once it appears, its rage never settles until it has razed the fields and mountains around it.</t>
  </si>
  <si>
    <t>In ancient literature, there is a record of a GYARADOS that razed a village when violence flared.</t>
  </si>
  <si>
    <t>Once it begins to rampage, a GYARADOS will burn everything down, even in a harsh storm.</t>
  </si>
  <si>
    <t>They say that during past strife, GYARADOS would appear and leave blazing ruins in its wake.</t>
  </si>
  <si>
    <t>Once it begins to rampage, a Gyarados will burn everything down, even in a harsh storm.</t>
  </si>
  <si>
    <t>In ancient literature, there is a record of a Gyarados that razed a village when violence flared.</t>
  </si>
  <si>
    <t>When Magikarp evolves into Gyarados, its brain cells undergo a structural transformation. It is said that this transformation is to blame for this Pokémon’s wildly violent nature.</t>
  </si>
  <si>
    <t>Once Gyarados goes on a rampage, its ferociously violent blood doesn’t calm until it has burned everything down. There are records of this Pokémon’s rampages lasting a whole month.</t>
  </si>
  <si>
    <t>A tale is told of a town that angered Gyarados. Before the sun rose the next day, flames utterly consumed the town, leaving not a trace behind.</t>
  </si>
  <si>
    <t>There are people who swear that any place Gyarados appears is fated for destruction.</t>
  </si>
  <si>
    <t>It fires hyper beams in all directions, burning the surrounding area to ash. There are some regions where it’s called “the deity of destruction.”</t>
  </si>
  <si>
    <t>The energy from evolution stimulated its brain cells strongly, causing it to become very ferocious.</t>
  </si>
  <si>
    <t>It has an extremely aggressive nature. The Hyper Beam it shoots from its mouth totally incinerates all targets.</t>
  </si>
  <si>
    <t>Once Gyarados appears, its rage never settles until the Pokémon has razed the fields and mountains around it.</t>
  </si>
  <si>
    <t>I suspect this Pokémon to be the true identity of a dragon written of in ancient texts, which claimed that it razed an entire village with white-hot beams from its maw.</t>
  </si>
  <si>
    <t>Evolve Magikarp</t>
  </si>
  <si>
    <t>Fuchsia City , Lake of Rage</t>
  </si>
  <si>
    <t>Sootopolis City</t>
  </si>
  <si>
    <t>Route 4 , 6 , 10 , 11 , 12 , 13 , 19 , 20 , 21 , 22 , 23 , 24 , 25 , Berry Forest , Bond Bridge , Cape Brink , Cerulean Cave , Cerulean City , Cinnabar Island , Five Island , Five Isle Meadow , Four Island , Fuchsia City , Green Path , Icefall Cave , Kindle Road , Memorial Pillar , One Island , Outcast Island , Pallet Town , Resort Gorgeous , Ruin Valley , Seafoam Islands , Tanoby Ruins , Trainer Tower , Treasure Beach , Vermilion City , Viridian City , Water Labyrinth , Water Path</t>
  </si>
  <si>
    <t>Route 202 , 203 , 204 , 205 , 208 , 209 , 210 , 212 , 213 , 214 , 218 , 219 , 220 , 221 , 222 , 223 , 224 , 225 , 226 , 227 , 228 , 229 , 230 , Canalave City , Celestic Town , Eterna City , Fuego Ironworks , Great Marsh , Iron Island , Lake Acuity , Lake Valor , Lake Verity , Mt. Coronet , Oreburgh Gate , Pastoria City , Pokémon League , Ravaged Path , Sendoff Spring , Sunyshore City , Twinleaf Town , Valley Windworks , Victory Road</t>
  </si>
  <si>
    <t>Cerulean Cave , Fuchsia City , Lake of Rage , Mt. Silver , Seafoam Islands</t>
  </si>
  <si>
    <t>Route 20</t>
  </si>
  <si>
    <t>Route 2 , Axew's Eye , Bridge Field , Dusty Bowl , Giant's Cap , Giant's Mirror , Giant's Seat , Lake of Outrage , Honeycalm Island , Honeycalm Sea , Insular Sea , Stepping-Stone Sea , Workout Sea , Giant's Bed , Snowslide Slope , Giant's Foot , Frigid Sea</t>
  </si>
  <si>
    <t>Obsidian Falls , Lake Verity , Primeval Grotto , Sand's Reach</t>
  </si>
  <si>
    <t>0131-00</t>
  </si>
  <si>
    <t>Lapras</t>
  </si>
  <si>
    <t>Transport Pokémon</t>
  </si>
  <si>
    <t>2.5 m (8′02″)</t>
  </si>
  <si>
    <t>220.0 kg (485.0 lbs)</t>
  </si>
  <si>
    <t>187</t>
  </si>
  <si>
    <t>0219</t>
  </si>
  <si>
    <t>0242</t>
  </si>
  <si>
    <t>0268</t>
  </si>
  <si>
    <t>0353</t>
  </si>
  <si>
    <t>0361</t>
  </si>
  <si>
    <t>A POKéMON that has been overhunted almost to extinction. It can ferry people across the water.</t>
  </si>
  <si>
    <t>A gentle soul that can read the minds of people. It can ferry people across the sea on its back.</t>
  </si>
  <si>
    <t>They have gentle hearts. Because they rarely fight, many have been caught. Their number has dwindled.</t>
  </si>
  <si>
    <t>It ferries people across the sea on its back. It may sing an enchanting cry if it is in a good mood.</t>
  </si>
  <si>
    <t>This gentle POKéMON loves to give people rides and provides a very comfortable way to get around.</t>
  </si>
  <si>
    <t>People have driven LAPRAS almost to the point of extinction. In the evenings, this POKéMON is said to sing plaintively as it seeks what few others of its kind still remain.</t>
  </si>
  <si>
    <t>People have driven LAPRAS almost to the point of extinction. In the evenings, it is said to sing plaintively as it seeks what few others of its kind still remain.</t>
  </si>
  <si>
    <t>Its high intelligence enables it to understand human speech. It likes to ferry people on its back.</t>
  </si>
  <si>
    <t>A POKéMON that has been overhunted almost to extinction. It can ferry people on its back.</t>
  </si>
  <si>
    <t>It loves crossing the sea with people and Pokémon on its back. It understands human speech.</t>
  </si>
  <si>
    <t>Able to understand human speech and very intelligent, it loves to swim in the sea with people on its back.</t>
  </si>
  <si>
    <t>People have driven Lapras almost to the point of extinction. In the evenings, this Pokémon is said to sing plaintively as it seeks what few others of its kind still remain.</t>
  </si>
  <si>
    <t>Its high intelligence enables it to comprehend human speech. When it’s in a good mood, it sings in its beautiful voice.</t>
  </si>
  <si>
    <t>These Pokémon were once near extinction due to poaching. Following protective regulations, there is now an overabundance of them.</t>
  </si>
  <si>
    <t>It likes swimming around with people on its back. In the Alola region, it’s an important means of transportation over water.</t>
  </si>
  <si>
    <t>They’ve been so cherished that there’s now an overabundance. The fish Pokémon population has declined in waters with too many Lapras.</t>
  </si>
  <si>
    <t>A gentle soul that can understand human speech. It can ferry people across the sea on its back.</t>
  </si>
  <si>
    <t>A smart and kindhearted Pokémon, it glides across the surface of the sea while its beautiful song echoes around it.</t>
  </si>
  <si>
    <t>Crossing icy seas is no issue for this cold-resistant Pokémon. Its smooth skin is a little cool to the touch.</t>
  </si>
  <si>
    <t>Silph Co.</t>
  </si>
  <si>
    <t>Union Cave</t>
  </si>
  <si>
    <t>Icefall Cave , Silph Co.</t>
  </si>
  <si>
    <t>Village Bridge</t>
  </si>
  <si>
    <t>Poni Wilds , Poké Pelago</t>
  </si>
  <si>
    <t>Ancient Poni Path , Poni Breaker Coast , Poké Pelago</t>
  </si>
  <si>
    <t>Route 19 , 20 , Saffron City</t>
  </si>
  <si>
    <t>Route 9 , Frigid Sea</t>
  </si>
  <si>
    <t>0132-00</t>
  </si>
  <si>
    <t>Ditto</t>
  </si>
  <si>
    <t>Transform Pokémon</t>
  </si>
  <si>
    <t>Imposter</t>
  </si>
  <si>
    <t>35 (4.6% with PokéBall, full HP)</t>
  </si>
  <si>
    <t>101</t>
  </si>
  <si>
    <t>D</t>
  </si>
  <si>
    <t>0261</t>
  </si>
  <si>
    <t>0271</t>
  </si>
  <si>
    <t>0373</t>
  </si>
  <si>
    <t>Capable of copying an enemy’s genetic code to instantly transform itself into a duplicate of the enemy.</t>
  </si>
  <si>
    <t>When it spots an enemy, its body transfigures into an almost perfect copy of its opponent.</t>
  </si>
  <si>
    <t>It can transform into anything. When it sleeps, it changes into a stone to avoid being attacked.</t>
  </si>
  <si>
    <t>Its transformation ability is perfect. However, if made to laugh, it can’t maintain its disguise.</t>
  </si>
  <si>
    <t>When it encounters another DITTO, it will move faster than normal to duplicate that opponent exactly.</t>
  </si>
  <si>
    <t>DITTO rearranges its cell structure to transform itself into other shapes. However, if it tries to transform itself into something by relying on its memory, this POKéMON manages to get details wrong.</t>
  </si>
  <si>
    <t>A DITTO rearranges its cell structure to transform itself. However, if it tries to change based on its memory, it will get details wrong.</t>
  </si>
  <si>
    <t>It can freely recombine its own cellular structure to transform into other life-forms.</t>
  </si>
  <si>
    <t>Capable of copying an opponent’s genetic code to instantly transform itself into a duplicate of the enemy.</t>
  </si>
  <si>
    <t>It has the ability to reconstitute its entire cellular structure to transform into whatever it sees.</t>
  </si>
  <si>
    <t>It can reconstitute its entire cellular structure to change into what it sees, but it returns to normal when it relaxes.</t>
  </si>
  <si>
    <t>Ditto rearranges its cell structure to transform itself into other shapes. However, if it tries to transform itself into something by relying on its memory, this Pokémon manages to get details wrong.</t>
  </si>
  <si>
    <t>It can reorganize its cells to make itself into a duplicate of anything it sees. The quality of the duplicate depends on the individual.</t>
  </si>
  <si>
    <t>With its astonishing capacity for metamorphosis, it can get along with anything. It does not get along well with its fellow Ditto.</t>
  </si>
  <si>
    <t>While it can transform into anything, each Ditto apparently has its own strengths and weaknesses when it comes to transformations.</t>
  </si>
  <si>
    <t>It transforms into whatever it sees. If the thing it’s transforming into isn’t right in front of it, Ditto relies on its memory—so sometimes it fails.</t>
  </si>
  <si>
    <t>When it spots an enemy, its body transfigures into an almost-perfect copy of its opponent.</t>
  </si>
  <si>
    <t>When it encounters another Ditto, it will move faster than normal to duplicate that opponent exactly.</t>
  </si>
  <si>
    <t>Route 13 , 14 , 15 , 23 , Cerulean Cave</t>
  </si>
  <si>
    <t>Cerulean Cave , Pokémon Mansion</t>
  </si>
  <si>
    <t>Route 34 , 35</t>
  </si>
  <si>
    <t>Desert Underpass</t>
  </si>
  <si>
    <t>Route 13 , 14 , 15 , Cerulean Cave , Pokémon Mansion</t>
  </si>
  <si>
    <t>Route 34 , 35 , 47 , Cerulean Cave</t>
  </si>
  <si>
    <t>Pokémon Village</t>
  </si>
  <si>
    <t>Route 9 , Konikoni City , Mount Hokulani</t>
  </si>
  <si>
    <t>Lake of Outrage , Workout Sea</t>
  </si>
  <si>
    <t>Route 218 , Dazzling Cave , Stargleam Cavern</t>
  </si>
  <si>
    <t>West Province (Area Two) , West Province (Area Three)</t>
  </si>
  <si>
    <t>0133-00</t>
  </si>
  <si>
    <t>Eevee</t>
  </si>
  <si>
    <t>Evolution Pokémon</t>
  </si>
  <si>
    <t>Anticipation</t>
  </si>
  <si>
    <t>35 (8,739–8,995 steps)</t>
  </si>
  <si>
    <t>Eevee → Vaporeon (use Water Stone )</t>
  </si>
  <si>
    <t>0196</t>
  </si>
  <si>
    <t>Its genetic code is irregular. It may mutate if it is exposed to radiation from element STONEs.</t>
  </si>
  <si>
    <t>Its genetic code is unstable, so it could evolve in a variety of ways. There are only a few alive.</t>
  </si>
  <si>
    <t>It has the ability to alter the composition of its body to suit its surrounding environment.</t>
  </si>
  <si>
    <t>Its irregularly configured DNA is affected by its surroundings. It evolves if its environment changes.</t>
  </si>
  <si>
    <t>Its ability to evolve into many forms allows it to adapt smoothly and perfectly to any environment.</t>
  </si>
  <si>
    <t>EEVEE has an unstable genetic makeup that suddenly mutates due to the environment in which it lives. Radiation from various STONES causes this POKéMON to evolve.</t>
  </si>
  <si>
    <t>An EEVEE has an unstable genetic makeup that suddenly mutates due to its environment. Radiation from various STONES causes this POKéMON to evolve.</t>
  </si>
  <si>
    <t>An extremely rare POKéMON that may evolve in a number of different ways depending on stimuli.</t>
  </si>
  <si>
    <t>Its genetic code is irregular. It may mutate if it is exposed to radiation from element STONES.</t>
  </si>
  <si>
    <t>A rare Pokémon that adapts to harsh environments by taking on different evolutionary forms.</t>
  </si>
  <si>
    <t>Because its genetic makeup is irregular, it quickly changes its form due to a variety of causes.</t>
  </si>
  <si>
    <t>Thanks to its unstable genetic makeup, this special Pokémon conceals many different possible evolutions.</t>
  </si>
  <si>
    <t>Eevee has an unstable genetic makeup that suddenly mutates due to the environment in which it lives. Radiation from various stones causes this Pokémon to evolve.</t>
  </si>
  <si>
    <t>Possessing an unbalanced and unstable genetic makeup, it conceals many possible evolutions.</t>
  </si>
  <si>
    <t>Current studies show it can evolve into an incredible eight different species of Pokémon.</t>
  </si>
  <si>
    <t>The question of why only Eevee has such unstable genes has still not been solved.</t>
  </si>
  <si>
    <t>Its genes are easily influenced by its surroundings. Even its face starts to look like that of its Trainer.</t>
  </si>
  <si>
    <t>It can evolve into a variety of forms. Eevee’s genes are the key to solving the mysteries of Pokémon evolution.</t>
  </si>
  <si>
    <t>It is a rare Pokémon that adapts to harsh environments by changing its appearance and capabilities when it evolves.</t>
  </si>
  <si>
    <t>Harbors the potential to evolve into manifold forms. Within Eevee lies the key to the mysteries of Pokémon evolution—I’m certain of it.</t>
  </si>
  <si>
    <t>Its genetic code is irregular. It may mutate if it is exposed to radiation from element stones.</t>
  </si>
  <si>
    <t>Celadon City , Goldenrod City</t>
  </si>
  <si>
    <t>Castelia City</t>
  </si>
  <si>
    <t>Route 10 , Camphrier Town , Cyllage City , Ambrette Town , Geosenge Town , Coumarine City , Couriway Town</t>
  </si>
  <si>
    <t>Route 116</t>
  </si>
  <si>
    <t>Route 4 , 6 , Paniola Ranch</t>
  </si>
  <si>
    <t>Route 17 , Celadon City</t>
  </si>
  <si>
    <t>Route 17 , Celadon City , Pallet Town</t>
  </si>
  <si>
    <t>Route 4 , Giant's Bed , Ballimere Lake</t>
  </si>
  <si>
    <t>Horseshoe Plains , Space-Time Distortion</t>
  </si>
  <si>
    <t>South Province (Area Two) , West Province (Area Three)</t>
  </si>
  <si>
    <t>0134-00</t>
  </si>
  <si>
    <t>Vaporeon</t>
  </si>
  <si>
    <t>Bubble Jet Pokémon</t>
  </si>
  <si>
    <t>29.0 kg (63.9 lbs)</t>
  </si>
  <si>
    <t>Lives close to water. Its long tail is ridged with a fin which is often mistaken for a mermaid’s.</t>
  </si>
  <si>
    <t>Its cell structure is similar to water molecules. It will melt away and become invisible in water.</t>
  </si>
  <si>
    <t>When VAPOREON’s fins begin to vibrate, it is a sign that rain will come within a few hours.</t>
  </si>
  <si>
    <t>It prefers beautiful shores. With cells similar to water molecules, it could melt in water.</t>
  </si>
  <si>
    <t>As it uses the fins on the tip of its tail to swim, it blends with the water perfectly.</t>
  </si>
  <si>
    <t>VAPOREON underwent a spontaneous mutation and grew fins and gills that allow it to live underwater. This POKéMON has the ability to freely control water.</t>
  </si>
  <si>
    <t>VAPOREON underwent a spontaneous mutation and grew fins and gills that allow them to live underwater. They have the ability to freely control water.</t>
  </si>
  <si>
    <t>Its body’s cellular structure is similar to the molecular composition of water. It can melt invisibly in water.</t>
  </si>
  <si>
    <t>It has evolved to be suitable for an aquatic life. It can invisibly melt away into water.</t>
  </si>
  <si>
    <t>Its cell composition is similar to water molecules. As a result, it can melt away into water.</t>
  </si>
  <si>
    <t>Its cell composition is similar to water molecules. As a result, it can’t be seen when it melts away into water.</t>
  </si>
  <si>
    <t>Vaporeon underwent a spontaneous mutation and grew fins and gills that allow it to live underwater. This Pokémon has the ability to freely control water.</t>
  </si>
  <si>
    <t>Its cells are composed of units much like water molecules. It lives close to water and is often mistaken for a mermaid.</t>
  </si>
  <si>
    <t>Blending in with the water and erasing all signs of its presence, it patiently waits for its prey, fish Pokémon.</t>
  </si>
  <si>
    <t>Clean, clear waters are its usual habitat. When it’s about to be attacked by an invading enemy, it dives into the water to hide.</t>
  </si>
  <si>
    <t>It detects nearby moisture with its fin. When its fin begins trembling rapidly, that means rain will fall in a few hours.</t>
  </si>
  <si>
    <t>Its cell structure is similar to water molecules. It melts into the water and becomes invisible.</t>
  </si>
  <si>
    <t>When Vaporeon’s fins begin to vibrate, it is a sign that rain will come within a few hours.</t>
  </si>
  <si>
    <t>It has evolved to be suited for an aquatic life. It can become invisible when it melts away into water.</t>
  </si>
  <si>
    <t>Tests show that its cells closely resemble water molecules, which perhaps explains its ability to conceal its form while submerged. I believe the origins of mermaid folklore lie with this Pokémon.</t>
  </si>
  <si>
    <t>It lives close to water. Its long tail is ridged with a fin, which is often mistaken for a mermaid’s.</t>
  </si>
  <si>
    <t>Evolve Eevee</t>
  </si>
  <si>
    <t>Evolve Eevee / Eevee (Partner Eevee)</t>
  </si>
  <si>
    <t>0135-00</t>
  </si>
  <si>
    <t>Jolteon</t>
  </si>
  <si>
    <t>Lightning Pokémon</t>
  </si>
  <si>
    <t>24.5 kg (54.0 lbs)</t>
  </si>
  <si>
    <t>Volt Absorb</t>
  </si>
  <si>
    <t>Quick Feet</t>
  </si>
  <si>
    <t>It accumulates negative ions in the atmosphere to blast out 10000-volt lightning bolts.</t>
  </si>
  <si>
    <t>A sensitive POKéMON that easily becomes sad or angry. Every time its mood changes, it charges power.</t>
  </si>
  <si>
    <t>It concentrates the weak electric charges emitted by its cells and launches wicked lightning bolts.</t>
  </si>
  <si>
    <t>Every hair on its body starts to stand sharply on end if it becomes charged with electricity.</t>
  </si>
  <si>
    <t>The negatively charged ions generated in its fur create a constant sparking noise.</t>
  </si>
  <si>
    <t>JOLTEON’s cells generate a low level of electricity. This power is amplified by the static electricity of its fur, enabling the POKéMON to drop thunderbolts. The bristling fur is made of electrically charged needles.</t>
  </si>
  <si>
    <t>Its cells generate weak power that is amplified by its fur’s static electricity to drop thunderbolts. The bristling fur is made of electrically charged needles.</t>
  </si>
  <si>
    <t>If it is angered or startled, the fur all over its body bristles like sharp needles that pierce foes.</t>
  </si>
  <si>
    <t>It accumulates negative ions in the atmosphere to blast out 10,000-volt lightning bolts.</t>
  </si>
  <si>
    <t>It controls 10,000-volt power and can raise all the fur on its body as if it were sharp needles.</t>
  </si>
  <si>
    <t>If agitated, it uses electricity to straighten out its fur and launch it in small bunches.</t>
  </si>
  <si>
    <t>By storing electricity in its body, it can shoot its bristlelike fur like a barrage of missiles.</t>
  </si>
  <si>
    <t>Jolteon’s cells generate a low level of electricity. This power is amplified by the static electricity of its fur, enabling the Pokémon to drop thunderbolts. The bristling fur is made of electrically charged needles.</t>
  </si>
  <si>
    <t>They send out electrical charges of about 10,000 volts. Because they are high-strung, it can be difficult to grow close to them.</t>
  </si>
  <si>
    <t>When its fur stands on end, that’s a sign it’s about to give off a jolt of electricity. Take care, as sometimes lightning strikes next to it, too.</t>
  </si>
  <si>
    <t>Its lungs contain an organ that creates electricity. The crackling sound of electricity can be heard when it exhales.</t>
  </si>
  <si>
    <t>Its fur stands on end, becoming like needles it fires at enemies. Once they’re weakened, it finishes them off with a 10,000 volt shock.</t>
  </si>
  <si>
    <t>A sensitive Pokémon that easily becomes sad or angry. Every time its mood changes, it charges power.</t>
  </si>
  <si>
    <t>It controls 10,000-volt power. When the fur covering its body stands on end, the fur is hard and sharp, like needles.</t>
  </si>
  <si>
    <t>Bristles its fur into sharp, needlelike points when enraged. One can hear electricity crackle in its breath when it exhales.</t>
  </si>
  <si>
    <t>Tagtree Thicket , Casseroya Lake , North Province (Area One) , North Province (Area Two) , East Province (Area One) , East Province (Area Two) , South Province (Area One) , South Province (Area Two) , South Province (Area Four) , West Province (Area Three)</t>
  </si>
  <si>
    <t>0136-00</t>
  </si>
  <si>
    <t>Flareon</t>
  </si>
  <si>
    <t>When storing thermal energy in its body, its temperature could soar to over 1600 degrees.</t>
  </si>
  <si>
    <t>It has a flame chamber inside its body. It inhales, then blows out fire that is over 3,000F degrees.</t>
  </si>
  <si>
    <t>It stores some of the air it inhales in its internal flame pouch, which heats it to over 3,000 degrees.</t>
  </si>
  <si>
    <t>It fluffs out its fur collar to cool down its body temperature, which can reach 1,650 degrees.</t>
  </si>
  <si>
    <t>Once it has stored up enough heat, this POKéMON’s body temperature can reach up to 1700 degrees.</t>
  </si>
  <si>
    <t>FLAREON’s fluffy fur has a functional purpose - it releases heat into the air so that its body does not get excessively hot. This POKéMON’s body temperature can rise to a maximum of 1,650 degrees F.</t>
  </si>
  <si>
    <t>FLAREON’s fluffy fur releases heat into the air so that its body does not get excessively hot. Its body temperature can rise to a maximum of 1,650 degrees F.</t>
  </si>
  <si>
    <t>It has a flame bag inside its body. After inhaling deeply, it blows out flames of nearly 3,100 degrees Fahrenheit.</t>
  </si>
  <si>
    <t>When storing thermal energy in its body, its temperature can soar to over 1,600 degrees Fahrenheit.</t>
  </si>
  <si>
    <t>It has a flame sac in its body. Its body temperature tops 1,650 degrees Fahrenheit before battle.</t>
  </si>
  <si>
    <t>Inhaled air is heated in the flame sac in its body to an intense fire over 3,000 degrees Fahrenheit.</t>
  </si>
  <si>
    <t>It stores some of the air it inhales in its internal flame pouch, which heats it to over 3,000 degrees Fahrenheit.</t>
  </si>
  <si>
    <t>It fluffs out its fur collar to cool down its body temperature, which can reach 1,650 degrees Fahrenheit.</t>
  </si>
  <si>
    <t>Inhaled air is carried to its flame sac, heated, and exhaled as fire that reaches over 3,000 degrees F.</t>
  </si>
  <si>
    <t>It has a flame bag inside its body. After inhaling deeply, it blows out flames of nearly 3,000 degrees Fahrenheit.</t>
  </si>
  <si>
    <t>Flareon’s fluffy fur has a functional purpose—it releases heat into the air so that its body does not get excessively hot. This Pokémon’s body temperature can rise to a maximum of 1,650 degrees Fahrenheit.</t>
  </si>
  <si>
    <t>When it catches prey or finds berries, it breathes fire on them until they’re well done, and then it gobbles them up.</t>
  </si>
  <si>
    <t>Its average body temperature is between 1,300 and 1,500 degrees Fahrenheit. In its internal flame sac, temperatures reach 3,000 degrees.</t>
  </si>
  <si>
    <t>If it inhales deeply, that’s a sign it’s about to attack. Prepare to be hit by flames of over 3,000 degrees Fahrenheit!</t>
  </si>
  <si>
    <t>The flame chamber inside its body ignites when Flareon gets agitated, reaching temperatures of up to 1,650 degrees Fahrenheit.</t>
  </si>
  <si>
    <t>It has a flame chamber inside its body. It inhales, then breathes out fire that is over 3,000 degrees Fahrenheit.</t>
  </si>
  <si>
    <t>Once it has stored up enough heat, this Pokémon’s body temperature can reach up to 1,700 degrees Fahrenheit.</t>
  </si>
  <si>
    <t>Flames burn within a saclike organ inside this Pokémon. When Flareon inhales, these flames grow in intensity, reaching a mighty 3,000 degrees Fahrenheit.</t>
  </si>
  <si>
    <t>Inhaled air is carried to its flame sac, heated, and exhaled as fire that reaches over 3,000 degrees Fahrenheit.</t>
  </si>
  <si>
    <t>North Province (Area One) , East Province (Area One) , South Province (Area Two) , South Province (Area Four) , South Province (Area Five) , South Province (Area Six) , West Province (Area One) , Glaseado Mountain</t>
  </si>
  <si>
    <t>0137-00</t>
  </si>
  <si>
    <t>Porygon</t>
  </si>
  <si>
    <t>Virtual Pokémon</t>
  </si>
  <si>
    <t>36.5 kg (80.5 lbs)</t>
  </si>
  <si>
    <t>Trace</t>
  </si>
  <si>
    <t>Download</t>
  </si>
  <si>
    <t>79</t>
  </si>
  <si>
    <t>Porygon → Porygon2 (trade holding Upgrade ) → Porygon-Z (trade holding Dubious Disc )</t>
  </si>
  <si>
    <t>0215</t>
  </si>
  <si>
    <t>0220</t>
  </si>
  <si>
    <t>0281</t>
  </si>
  <si>
    <t>A POKéMON that consists entirely of programming code. Capable of moving freely in cyberspace.</t>
  </si>
  <si>
    <t>The only POKéMON people anticipate can fly into space. None has managed the feat yet, however.</t>
  </si>
  <si>
    <t>It is a manmade POKéMON. Since it doesn’t breathe, people are eager to try it in any environment.</t>
  </si>
  <si>
    <t>A manmade POKéMON that came about as a result of research. It is programmed with only basic motions.</t>
  </si>
  <si>
    <t>An artificial POKéMON created due to extensive research, it can perform only what is in its program.</t>
  </si>
  <si>
    <t>PORYGON is capable of reverting itself entirely back to program data and entering cyberspace. This POKéMON is copy-protected so it cannot be duplicated by copying.</t>
  </si>
  <si>
    <t>It is capable of reverting itself entirely back to program data in order to enter cyberspace. A PORYGON is copy-protected so it cannot be duplicated.</t>
  </si>
  <si>
    <t>Using the most advanced technologies, scientists finally succeeded in making the first artificial POKéMON.</t>
  </si>
  <si>
    <t>A POKéMON that consists entirely of programming code. It is capable of moving freely in cyberspace.</t>
  </si>
  <si>
    <t>The world’s first artificially created Pokémon. It can travel through electronic space.</t>
  </si>
  <si>
    <t>A man-made Pokémon created using advanced scientific means. It can move freely in cyberspace.</t>
  </si>
  <si>
    <t>It is a manmade Pokémon. Since it doesn’t breathe, people are eager to try it in any environment.</t>
  </si>
  <si>
    <t>A manmade Pokémon that came about as a result of research. It is programmed with only basic motions.</t>
  </si>
  <si>
    <t>A man-made Pokémon that came about as a result of research. It is programmed with only basic motions.</t>
  </si>
  <si>
    <t>A Pokémon that consists entirely of programming code. It is capable of moving freely in cyberspace.</t>
  </si>
  <si>
    <t>Porygon is capable of reverting itself entirely back to program data and entering cyberspace. This Pokémon is copy protected so it cannot be duplicated by copying.</t>
  </si>
  <si>
    <t>Roughly 20 years ago, it was artificially created, utilizing the latest technology of the time.</t>
  </si>
  <si>
    <t>It can convert its body into digital data, which enables it to enter cyberspace.</t>
  </si>
  <si>
    <t>This Pokémon was created using the cutting-edge science of 20 years ago, so many parts of it have since become obsolete.</t>
  </si>
  <si>
    <t>It was built 20 years ago by scientists who dreamed of exploring space. Their dreams have yet to come true.</t>
  </si>
  <si>
    <t>The only Pokémon that people anticipate can fly into space. None has managed the feat yet, however.</t>
  </si>
  <si>
    <t>State-of-the-art technology was used to create Porygon. It was the first artificial Pokémon to be created via computer programming.</t>
  </si>
  <si>
    <t>In recent years, this species has been very helpful in cyberspace. These Pokémon will go around checking to make sure no suspicious data exists.</t>
  </si>
  <si>
    <t>It has no discernible heartbeat and does not seem to draw breath, and yet it appears to function without issue. I cannot even begin to explain this utterly bizarre anomaly.</t>
  </si>
  <si>
    <t>Veilstone City</t>
  </si>
  <si>
    <t>Route 7 , Silph Co.</t>
  </si>
  <si>
    <t>0138-00</t>
  </si>
  <si>
    <t>Omanyte</t>
  </si>
  <si>
    <t>Spiral Pokémon</t>
  </si>
  <si>
    <t>71</t>
  </si>
  <si>
    <t>Water 3</t>
  </si>
  <si>
    <t>30 (7,454–7,710 steps)</t>
  </si>
  <si>
    <t>Omanyte → Omastar (Level 40)</t>
  </si>
  <si>
    <t>0225</t>
  </si>
  <si>
    <t>Although long extinct, in rare cases, it can be genetically resurrected from fossils.</t>
  </si>
  <si>
    <t>An ancient POKéMON that was recovered from a fossil. It swims by cleverly twisting its 10 tentacles about.</t>
  </si>
  <si>
    <t>Revived from an ancient fossil, this POKéMON uses air stored in its shell to sink and rise in water.</t>
  </si>
  <si>
    <t>This POKéMON from ancient times is said to have navigated the sea by adeptly twisting its 10 tentacles.</t>
  </si>
  <si>
    <t>In prehistoric times, it swam on the sea floor, eating plankton. Its fossils are sometimes found.</t>
  </si>
  <si>
    <t>OMANYTE is one of the ancient and long-since-extinct POKéMON that have been regenerated from fossils by people. If attacked by an enemy, it withdraws itself inside its hard shell.</t>
  </si>
  <si>
    <t>One of the ancient and long-since-extinct POKéMON that have been regenerated from fossils by humans. If attacked, it withdraws into its hard shell.</t>
  </si>
  <si>
    <t>A prehistoric POKéMON that lived in the primordial sea, it swims by twisting its 10 tentacles about.</t>
  </si>
  <si>
    <t>Although long extinct, in rare cases, it can be genetically regenerated from fossils.</t>
  </si>
  <si>
    <t>A Pokémon that was resurrected from a fossil using modern science. It swam in ancient seas.</t>
  </si>
  <si>
    <t>Revived from an ancient fossil, this Pokémon uses air stored in its shell to sink and rise in water.</t>
  </si>
  <si>
    <t>This Pokémon from ancient times is said to have navigated the sea by adeptly twisting its 10 tentacles.</t>
  </si>
  <si>
    <t>A prehistoric Pokémon that lived in the primordial sea, it swims by twisting its 10 tentacles about.</t>
  </si>
  <si>
    <t>Omanyte is one of the ancient and long-since-extinct Pokémon that have been regenerated from fossils by people. If attacked by an enemy, it withdraws itself inside its hard shell.</t>
  </si>
  <si>
    <t>Omanyte lived in the seas of antiquity. Its fossils have been found bearing bite marks from Archeops, so apparently Archeops preyed on it.</t>
  </si>
  <si>
    <t>It was restored from an ancient fossil. Those Helix Fossils are excavated from areas that were once oceans long, long ago.</t>
  </si>
  <si>
    <t>An ancient Pokémon that was recovered from a fossil. It swam by cleverly twisting its 10 tentacles about.</t>
  </si>
  <si>
    <t>Because some Omanyte manage to escape after being restored or are released into the wild by people, this species is becoming a problem.</t>
  </si>
  <si>
    <t>This Pokémon is a member of an ancient, extinct species. Omanyte paddles through water with its 10 tentacles, looking like it’s just drifting along.</t>
  </si>
  <si>
    <t>It’s a Pokémon that was resurrected from a fossil using modern science. It swam in ancient seas.</t>
  </si>
  <si>
    <t>Cinnabar Island</t>
  </si>
  <si>
    <t>Oreburgh City</t>
  </si>
  <si>
    <t>Pewter City</t>
  </si>
  <si>
    <t>Nacrene City</t>
  </si>
  <si>
    <t>Ambrette Town</t>
  </si>
  <si>
    <t>Rustboro City</t>
  </si>
  <si>
    <t>Roaring-Sea Caves</t>
  </si>
  <si>
    <t>0139-00</t>
  </si>
  <si>
    <t>Omastar</t>
  </si>
  <si>
    <t>0221</t>
  </si>
  <si>
    <t>A prehistoric POKéMON that died out when its heavy shell made it impossible to catch prey.</t>
  </si>
  <si>
    <t>Sharp beaks ring its mouth. Its shell was too big for it to move freely, so it became extinct.</t>
  </si>
  <si>
    <t>Apparently, it cracked SHELLDER’s shell with its sharp fangs and sucked out the insides.</t>
  </si>
  <si>
    <t>Once wrapped around its prey, it never lets go. It eats the prey by tearing at it with sharp fangs.</t>
  </si>
  <si>
    <t>Its heavy shell allowed it to reach only nearby food. This could be the reason it is extinct.</t>
  </si>
  <si>
    <t>OMASTAR uses its tentacles to capture its prey. It is believed to have become extinct because its shell grew too large and heavy, causing its movements to become too slow and ponderous.</t>
  </si>
  <si>
    <t>An OMASTAR uses its tentacles to capture its prey. It is believed to have become extinct because its shell grew too large, making its movements slow and ponderous.</t>
  </si>
  <si>
    <t>Its tentacles are highly developed as if they are hands and feet. As soon as it ensnares prey, it bites.</t>
  </si>
  <si>
    <t>Despite having strong fangs and tentacles, it went extinct when its heavy shell made it unable to catch prey.</t>
  </si>
  <si>
    <t>It is thought that this Pokémon became extinct because its spiral shell grew too large.</t>
  </si>
  <si>
    <t>Omastar uses its tentacles to capture its prey. It is believed to have become extinct because its shell grew too large and heavy, causing its movements to become too slow and ponderous.</t>
  </si>
  <si>
    <t>Its heavy shell is thought to be the reason this ancient Pokémon died out. It’s apparently a distant ancestor of Octillery.</t>
  </si>
  <si>
    <t>It wraps its prey in its tentacles to immobilize them and then finishes them off with its sharp fangs.</t>
  </si>
  <si>
    <t>Its sharp beak rings its mouth. Its shell was too big for it to move freely, so it became extinct.</t>
  </si>
  <si>
    <t>Weighed down by a large and heavy shell, Omastar couldn’t move very fast. Some say it went extinct because it was unable to catch food.</t>
  </si>
  <si>
    <t>Omastar’s sharp fangs could crush rock, but the Pokémon can attack only the prey that come within reach of its tentacles.</t>
  </si>
  <si>
    <t>Evolve Omanyte</t>
  </si>
  <si>
    <t>0140-00</t>
  </si>
  <si>
    <t>Kabuto</t>
  </si>
  <si>
    <t>11.5 kg (25.4 lbs)</t>
  </si>
  <si>
    <t>Kabuto → Kabutops (Level 40)</t>
  </si>
  <si>
    <t>A POKéMON that was resurrected from a fossil found in what was once the ocean floor eons ago.</t>
  </si>
  <si>
    <t>A POKéMON that was recovered from a fossil. It uses the eyes on its back while hiding on the sea floor.</t>
  </si>
  <si>
    <t>On rare occasions, some have been found as fossils which they became while hiding on the ocean floor.</t>
  </si>
  <si>
    <t>This POKéMON lived in ancient times. On rare occasions, it has been discovered as a living fossil.</t>
  </si>
  <si>
    <t>Three hundred million years ago, it hid on the sea floor. It also has eyes on its back that glow.</t>
  </si>
  <si>
    <t>KABUTO is a POKéMON that has been regenerated from a fossil. However, in extremely rare cases, living examples have been discovered. The POKéMON has not changed at all for 300 million years.</t>
  </si>
  <si>
    <t>It is a POKéMON that has been regenerated from a fossil. However, in rare cases, living examples have been discovered. KABUTO have not changed for 300 million years.</t>
  </si>
  <si>
    <t>This POKéMON was regenerated from the fossil of an ancient creature. It protects itself with a hard shell.</t>
  </si>
  <si>
    <t>A POKéMON that was regenerated from a fossil found in what was once the ocean floor long ago.</t>
  </si>
  <si>
    <t>It is thought to have inhabited beaches 300 million years ago. It is protected by a stiff shell.</t>
  </si>
  <si>
    <t>This Pokémon lived in ancient times. On rare occasions, it has been discovered as a living fossil.</t>
  </si>
  <si>
    <t>This Pokémon was regenerated from the fossil of an ancient creature. It protects itself with a hard shell.</t>
  </si>
  <si>
    <t>Kabuto is a Pokémon that has been regenerated from a fossil. However, in extremely rare cases, living examples have been discovered. The Pokémon has not changed at all for 300 million years.</t>
  </si>
  <si>
    <t>This Pokémon thrived 300 million years ago. It’s said that living specimens can still be seen in a certain region—a rare sight.</t>
  </si>
  <si>
    <t>This Pokémon became extinct everywhere, except in a few areas. It protects itself with its hard shell.</t>
  </si>
  <si>
    <t>A Pokémon that was recovered from a fossil. It used the eyes on its back while hiding on the seafloor.</t>
  </si>
  <si>
    <t>This species is almost entirely extinct. Kabuto molt every three days, making their shells harder and harder.</t>
  </si>
  <si>
    <t>While some say this species has gone extinct, Kabuto sightings are apparently fairly common in some places.</t>
  </si>
  <si>
    <t>It is thought to have inhabited beaches 300 million years ago. It is protected by a sturdy shell.</t>
  </si>
  <si>
    <t>0141-00</t>
  </si>
  <si>
    <t>Kabutops</t>
  </si>
  <si>
    <t>Its sleek shape is perfect for swimming. It slashes prey with its claws and drains the body fluids.</t>
  </si>
  <si>
    <t>A slim and fast swimmer. It slices its prey with its sharp sickles and drinks the body fluids.</t>
  </si>
  <si>
    <t>In the water, it tucks in its limbs to become more compact, then it wiggles its shell to swim fast.</t>
  </si>
  <si>
    <t>With sharp claws, this ferocious, ancient POKéMON rips apart prey and sucks their body fluids.</t>
  </si>
  <si>
    <t>It was able to swim quickly through the water by compactly folding up its razor-sharp sickles.</t>
  </si>
  <si>
    <t>KABUTOPS swam underwater to hunt for its prey in ancient times. The POKéMON was apparently evolving from being a water-dweller to living on land as evident from the beginnings of change in its gills and legs.</t>
  </si>
  <si>
    <t>KABUTOPS once swam underwater to hunt for prey. It was apparently evolving from being a water dweller to living on land as evident from changes in its gills and legs.</t>
  </si>
  <si>
    <t>It swims freely through water. It catches prey with its scythe-like arms and drains the victim’s fluids.</t>
  </si>
  <si>
    <t>Its sleek shape is perfect for swimming. It slashes prey with its claws and drains their fluids.</t>
  </si>
  <si>
    <t>It is thought that this Pokémon came onto land because its prey adapted to life on land.</t>
  </si>
  <si>
    <t>With sharp claws, this ferocious, ancient Pokémon rips apart prey and sucks their body fluids.</t>
  </si>
  <si>
    <t>Kabutops swam underwater to hunt for its prey in ancient times. The Pokémon was apparently evolving from being a water dweller to living on land as evident from the beginnings of change in its gills and legs.</t>
  </si>
  <si>
    <t>Its body had begun to change so it could function on land. But it didn’t adapt in time and went extinct.</t>
  </si>
  <si>
    <t>It swims at speeds of roughly 29 knots, quickly closing in on its prey and slashing into them with its scythes to finish them off.</t>
  </si>
  <si>
    <t>A slim and fast swimmer. It sliced its prey with its sharp sickles and drank the body fluids.</t>
  </si>
  <si>
    <t>Kabutops slices its prey apart and sucks out the fluids. The discarded body parts become food for other Pokémon.</t>
  </si>
  <si>
    <t>The cause behind the extinction of this species is unknown. Kabutops were aggressive Pokémon that inhabited warm seas.</t>
  </si>
  <si>
    <t>Evolve Kabuto</t>
  </si>
  <si>
    <t>0142-00</t>
  </si>
  <si>
    <t>Aerodactyl</t>
  </si>
  <si>
    <t>Fossil Pokémon</t>
  </si>
  <si>
    <t>59.0 kg (130.1 lbs)</t>
  </si>
  <si>
    <t>Pressure</t>
  </si>
  <si>
    <t>0382</t>
  </si>
  <si>
    <t>A ferocious, prehistoric POKéMON that goes for the enemy’s throat with its serrated saw-like fangs.</t>
  </si>
  <si>
    <t>A savage POKéMON that died out in ancient times. It was resurrected using DNA taken from amber.</t>
  </si>
  <si>
    <t>A vicious POKéMON from the distant past, it appears to have flown by spreading its wings and gliding.</t>
  </si>
  <si>
    <t>This vicious POKéMON is said to have flown in ancient skies while shrieking high-pitched cries.</t>
  </si>
  <si>
    <t>In prehistoric times, this POKéMON flew freely and fearlessly through the skies.</t>
  </si>
  <si>
    <t>AERODACTYL is a POKéMON from the age of dinosaurs. It was regenerated from genetic material extracted from amber. It is imagined to have been the king of the skies in ancient times.</t>
  </si>
  <si>
    <t>AERODACTYL is a POKéMON from the age of dinosaurs. It was regenerated from DNA extracted from amber. It is imagined to have been the king of the skies.</t>
  </si>
  <si>
    <t>It was regenerated from a dinosaur’s genetic matter that was found in amber. It flies with high-pitched cries.</t>
  </si>
  <si>
    <t>A ferocious, prehistoric POKéMON that goes for the enemy’s throat with its serrated, sawlike fangs.</t>
  </si>
  <si>
    <t>A Pokémon that roamed the skies in the dinosaur era. Its teeth are like saw blades.</t>
  </si>
  <si>
    <t>A vicious Pokémon from the distant past, it appears to have flown by spreading its wings and gliding.</t>
  </si>
  <si>
    <t>This vicious Pokémon is said to have flown in ancient skies while shrieking high-pitched cries.</t>
  </si>
  <si>
    <t>Aerodactyl is a Pokémon from the age of dinosaurs. It was regenerated from genetic material extracted from amber. It is imagined to have been the king of the skies in ancient times.</t>
  </si>
  <si>
    <t>A Pokémon from the age of the dinosaurs. It used its sawlike fangs to shred its prey before eating them.</t>
  </si>
  <si>
    <t>In ancient times, it ruled the skies. A widely accepted theory is that it went extinct due to a large meteor impact.</t>
  </si>
  <si>
    <t>Restored from DNA found in amber, this Pokémon exhibited ferocity that was greater than expected. Some casualties resulted.</t>
  </si>
  <si>
    <t>It flew through the open skies over the ancient continent as if they were its own. When it touched ground, its walk was weak and slow.</t>
  </si>
  <si>
    <t>A savage Pokémon that died out in ancient times. It was resurrected using DNA taken from amber.</t>
  </si>
  <si>
    <t>This is a ferocious Pokémon from ancient times. Apparently even modern technology is incapable of producing a perfectly restored specimen.</t>
  </si>
  <si>
    <t>Aerodactyl’s sawlike fangs can shred skin to tatters—even the skin of Steel-type Pokémon.</t>
  </si>
  <si>
    <t>It’s a Pokémon that roamed the skies in the dinosaur era. Its teeth are like saw blades.</t>
  </si>
  <si>
    <t>Seafolk Village</t>
  </si>
  <si>
    <t>0143-00</t>
  </si>
  <si>
    <t>Snorlax</t>
  </si>
  <si>
    <t>Sleeping Pokémon</t>
  </si>
  <si>
    <t>2.1 m (6′11″)</t>
  </si>
  <si>
    <t>460.0 kg (1014.1 lbs)</t>
  </si>
  <si>
    <t>Immunity</t>
  </si>
  <si>
    <t>Munchlax → Snorlax (high Friendship )</t>
  </si>
  <si>
    <t>0173</t>
  </si>
  <si>
    <t>Very lazy. Just eats and sleeps. As its rotund bulk builds, it becomes steadily more slothful.</t>
  </si>
  <si>
    <t>Will eat anything, even if the food happens to be a little moldy. It never gets an upset stomach.</t>
  </si>
  <si>
    <t>What sounds like its cry may actually be its snores or the rumblings of its hungry belly.</t>
  </si>
  <si>
    <t>Its stomach’s digestive juices can dissolve any kind of poison. It can even eat things off the ground.</t>
  </si>
  <si>
    <t>This POKéMON’s stomach is so strong, even eating moldy or rotten food will not affect it.</t>
  </si>
  <si>
    <t>SNORLAX’s typical day consists of nothing more than eating and sleeping. It is such a docile POKéMON that there are children who use its expansive belly as a place to play.</t>
  </si>
  <si>
    <t>SNORLAX’s typical day consists of nothing more than eating and sleeping. It is such a docile POKéMON that there are children who use its big belly as a place to play.</t>
  </si>
  <si>
    <t>It is not satisfied unless it eats over 880 pounds of food every day. When it is done eating, it goes promptly to sleep.</t>
  </si>
  <si>
    <t>Its stomach can digest any kind of food, even if it happens to be moldy or rotten.</t>
  </si>
  <si>
    <t>It stops eating only to sleep. It doesn’t feel full unless it eats nearly 900 pounds a day.</t>
  </si>
  <si>
    <t>When its belly is full, it becomes too lethargic to even lift a finger, so it is safe to bounce on its belly.</t>
  </si>
  <si>
    <t>Snorlax’s typical day consists of nothing more than eating and sleeping. It is such a docile Pokémon that there are children who use its expansive belly as a place to play.</t>
  </si>
  <si>
    <t>Its stomach is said to be incomparably strong. Even Muk’s poison is nothing more than a hint of spice on Snorlax’s tongue.</t>
  </si>
  <si>
    <t>It eats nearly 900 pounds of food every day. It starts nodding off while eating—and continues to eat even while it’s asleep.</t>
  </si>
  <si>
    <t>It doesn’t do anything other than eat and sleep. When prompted to make a serious effort, though, it apparently displays awesome power.</t>
  </si>
  <si>
    <t>It has no interest in anything other than eating. Even if you climb up on its stomach while it’s napping, it doesn’t seem to mind at all!</t>
  </si>
  <si>
    <t>This Pokémon’s stomach is so strong, even eating moldy or rotten food will not affect it.</t>
  </si>
  <si>
    <t>This glutton appears in villages without warning and devours the entirety of their rice granaries—such occurrences have long been counted among the gravest of disasters.</t>
  </si>
  <si>
    <t>Route 12 , 16</t>
  </si>
  <si>
    <t>Evolve Munchlax</t>
  </si>
  <si>
    <t>Route 12 , 16 , Cerulean Cave</t>
  </si>
  <si>
    <t>Sandgem Flats , Snowfall Hot Spring</t>
  </si>
  <si>
    <t>0144-00</t>
  </si>
  <si>
    <t>Articuno</t>
  </si>
  <si>
    <t>Freeze Pokémon</t>
  </si>
  <si>
    <t>55.4 kg (122.1 lbs)</t>
  </si>
  <si>
    <t>Snow Cloak</t>
  </si>
  <si>
    <t>3 (0.4% with PokéBall, full HP)</t>
  </si>
  <si>
    <t>35 (lower than normal)</t>
  </si>
  <si>
    <t>290</t>
  </si>
  <si>
    <t>80 (20,304–20,560 steps)</t>
  </si>
  <si>
    <t>0240</t>
  </si>
  <si>
    <t>A legendary bird POKéMON that is said to appear to doomed people who are lost in icy mountains.</t>
  </si>
  <si>
    <t>A legendary bird POKéMON. It freezes water that is contained in winter air and makes it snow.</t>
  </si>
  <si>
    <t>The magnificent, seemingly translucent wings of this legendary bird POKéMON are said to be made of ice.</t>
  </si>
  <si>
    <t>One of the legendary bird POKéMON, it chills moisture in the atmosphere to create snow while flying.</t>
  </si>
  <si>
    <t>Legendary bird POKéMON. As it flies through the sky, it cools the air, causing snow to fall.</t>
  </si>
  <si>
    <t>ARTICUNO is a legendary bird POKéMON that can control ice. The flapping of its wings chills the air. As a result, it is said that when this POKéMON flies, snow will fall.</t>
  </si>
  <si>
    <t>One of the legendary bird POKéMON. With its long tail trailing behind, its flying form is magnificent.</t>
  </si>
  <si>
    <t>A legendary bird Pokémon. It can create blizzards by freezing moisture in the air.</t>
  </si>
  <si>
    <t>The magnificent, seemingly translucent wings of this legendary bird Pokémon are said to be made of ice.</t>
  </si>
  <si>
    <t>One of the legendary bird Pokémon, it chills moisture in the atmosphere to create snow while flying.</t>
  </si>
  <si>
    <t>A legendary bird Pokémon that is said to appear to doomed people who are lost in icy mountains.</t>
  </si>
  <si>
    <t>Articuno is a legendary bird Pokémon that can control ice. The flapping of its wings chills the air. As a result, it is said that when this Pokémon flies, snow will fall.</t>
  </si>
  <si>
    <t>A legendary bird Pokémon. It freezes water that is contained in winter air and makes it snow.</t>
  </si>
  <si>
    <t>It’s said that this Pokémon’s beautiful blue wings are made of ice. Articuno flies over snowy mountains, its long tail fluttering along behind it.</t>
  </si>
  <si>
    <t>This Pokémon can control ice at will. Articuno is said to live in snowy mountains riddled with permafrost.</t>
  </si>
  <si>
    <t>This legendary bird Pokémon can create blizzards by freezing moisture in the air.</t>
  </si>
  <si>
    <t>Roaming Sinnoh</t>
  </si>
  <si>
    <t>Sea Spirit's Den , Roaming Kalos</t>
  </si>
  <si>
    <t>Ultra Space Wilds</t>
  </si>
  <si>
    <t>0145-00</t>
  </si>
  <si>
    <t>Zapdos</t>
  </si>
  <si>
    <t>52.6 kg (116.0 lbs)</t>
  </si>
  <si>
    <t>0241</t>
  </si>
  <si>
    <t>A legendary bird POKéMON that is said to appear from clouds while dropping enormous lightning bolts.</t>
  </si>
  <si>
    <t>This legendary bird POKéMON is said to appear when the sky turns dark and lightning showers down.</t>
  </si>
  <si>
    <t>This legendary bird POKéMON causes savage thunderstorms by flapping its glittering wings.</t>
  </si>
  <si>
    <t>This legendary bird POKéMON is said to appear only when a thundercloud parts into two halves.</t>
  </si>
  <si>
    <t>Legendary bird POKéMON. They say lightning caused by the flapping of its wings causes summer storms.</t>
  </si>
  <si>
    <t>ZAPDOS is a legendary bird POKéMON that has the ability to control electricity. It usually lives in thunderclouds. The POKéMON gains power if it is stricken by lightning bolts.</t>
  </si>
  <si>
    <t>ZAPDOS is a legendary bird POKéMON that has the ability to control electricity. It usually lives in thunderclouds. It gains power if it is stricken by lightning bolts.</t>
  </si>
  <si>
    <t>One of the legendary bird POKéMON. While it is flying, it makes crackling and snapping sounds.</t>
  </si>
  <si>
    <t>A legendary Pokémon that is said to live in thunderclouds. It freely controls lightning bolts.</t>
  </si>
  <si>
    <t>This legendary bird Pokémon causes savage thunderstorms by flapping its glittering wings.</t>
  </si>
  <si>
    <t>This legendary bird Pokémon is said to appear only when a thundercloud parts into two halves.</t>
  </si>
  <si>
    <t>A legendary bird Pokémon that is said to appear from clouds while dropping enormous lightning bolts.</t>
  </si>
  <si>
    <t>Zapdos is a legendary bird Pokémon that has the ability to control electricity. It usually lives in thunderclouds. The Pokémon gains power if it is stricken by lightning bolts.</t>
  </si>
  <si>
    <t>This legendary bird Pokémon is said to appear when the sky turns dark and lightning showers down.</t>
  </si>
  <si>
    <t>This Pokémon has complete control over electricity. There are tales of Zapdos nesting in the dark depths of pitch-black thunderclouds.</t>
  </si>
  <si>
    <t>Zapdos is a legendary bird Pokémon. It’s said that when Zapdos rubs its feathers together, lightning will fall immediately after.</t>
  </si>
  <si>
    <t>This legendary Pokémon is said to live in thunderclouds. It freely controls lightning bolts.</t>
  </si>
  <si>
    <t>0146-00</t>
  </si>
  <si>
    <t>Moltres</t>
  </si>
  <si>
    <t>Known as the legendary bird of fire. Every flap of its wings creates a dazzling flash of flames.</t>
  </si>
  <si>
    <t>A legendary bird POKéMON. As it flaps its flaming wings, even the night sky will turn red.</t>
  </si>
  <si>
    <t>This legendary POKéMON scatters embers with every flap of its wings. It is a thrilling sight to behold.</t>
  </si>
  <si>
    <t>This legendary bird POKéMON is said to bring early spring to the wintry lands it visits.</t>
  </si>
  <si>
    <t>Legendary bird POKéMON. It is said to migrate from the south along with the spring.</t>
  </si>
  <si>
    <t>MOLTRES is a legendary bird POKéMON that has the ability to control fire. If this POKéMON is injured, it is said to dip its body in the molten magma of a volcano to burn and heal itself.</t>
  </si>
  <si>
    <t>MOLTRES is a legendary bird POKéMON that can control fire. If injured, it is said to dip its body in the molten magma of a volcano to burn and heal itself.</t>
  </si>
  <si>
    <t>One of the legendary bird POKéMON. Those seeing it are overwhelmed by its orange wings that seem to be on fire.</t>
  </si>
  <si>
    <t>It is said to be the legendary bird POKéMON of fire. Every flap of its wings creates a dazzling flare of flames.</t>
  </si>
  <si>
    <t>One of the legendary bird Pokémon. It is said that its appearance indicates the coming of spring.</t>
  </si>
  <si>
    <t>This legendary Pokémon scatters embers with every flap of its wings. It is a thrilling sight to behold.</t>
  </si>
  <si>
    <t>This legendary bird Pokémon is said to bring early spring to the wintry lands it visits.</t>
  </si>
  <si>
    <t>It is said to be the legendary bird Pokémon of fire. Every flap of its wings creates a dazzling flare of flames.</t>
  </si>
  <si>
    <t>Moltres is a legendary bird Pokémon that has the ability to control fire. If this Pokémon is injured, it is said to dip its body in the molten magma of a volcano to burn and heal itself.</t>
  </si>
  <si>
    <t>A legendary bird Pokémon. As it flaps its flaming wings, even the night sky will turn red.</t>
  </si>
  <si>
    <t>It’s one of the legendary bird Pokémon. When Moltres flaps its flaming wings, they glimmer with a dazzling red glow.</t>
  </si>
  <si>
    <t>There are stories of this Pokémon using its radiant, flame-cloaked wings to light up paths for those lost in the mountains.</t>
  </si>
  <si>
    <t>It is one of the legendary bird Pokémon. Its appearance is said to indicate the coming of spring.</t>
  </si>
  <si>
    <t>0147-00</t>
  </si>
  <si>
    <t>Dratini</t>
  </si>
  <si>
    <t>3.3 kg (7.3 lbs)</t>
  </si>
  <si>
    <t>Marvel Scale</t>
  </si>
  <si>
    <t>Dratini → Dragonair (Level 30) → Dragonite (Level 55)</t>
  </si>
  <si>
    <t>0246</t>
  </si>
  <si>
    <t>0347</t>
  </si>
  <si>
    <t>Long considered a mythical POKéMON until recently when a small colony was found living underwater.</t>
  </si>
  <si>
    <t>The existence of this mythical POKéMON was only recently confirmed by a fisherman who caught one.</t>
  </si>
  <si>
    <t>It is born large to start with. It repeatedly sheds its skin as it steadily grows longer.</t>
  </si>
  <si>
    <t>This POKéMON is full of life energy. It continually sheds its skin and grows steadily larger.</t>
  </si>
  <si>
    <t>It sheds many layers of skin as it grows larger. During this process, it is protected by a rapid waterfall.</t>
  </si>
  <si>
    <t>DRATINI continually molts and sloughs off its old skin. It does so because the life energy within its body steadily builds to reach uncontrollable levels.</t>
  </si>
  <si>
    <t>A DRATINI continually molts and sloughs off its old skin. It does so because the life energy within its body steadily builds to reach uncontrollable levels.</t>
  </si>
  <si>
    <t>Even the young can exceed 6.5 feet in length. It grows larger by repeatedly shedding skin.</t>
  </si>
  <si>
    <t>Long considered a mythical POKéMON until recently, when a small colony was found living underwater.</t>
  </si>
  <si>
    <t>It is called the “Mirage Pokémon” because so few have seen it. Its shed skin has been found.</t>
  </si>
  <si>
    <t>This Pokémon is full of life energy. It continually sheds its skin and grows steadily larger.</t>
  </si>
  <si>
    <t>Dratini continually molts and sloughs off its old skin. It does so because the life energy within its body steadily builds to reach uncontrollable levels.</t>
  </si>
  <si>
    <t>It grows by molting repeatedly. Boots made from the tanned cast-off skin are a super luxury item.</t>
  </si>
  <si>
    <t>After a 10-hour struggle, a fisherman was able to pull one up and confirm its existence.</t>
  </si>
  <si>
    <t>It’s still weak, so it lurks on the floor of bodies of water, eating whatever food sinks down and living a quiet life.</t>
  </si>
  <si>
    <t>It sheds its skin—almost on a daily basis—and grows larger. Its skin is soft just after it’s been shed.</t>
  </si>
  <si>
    <t>Long thought to be a myth, this Pokémon’s existence was only recently confirmed by a fisherman who caught one.</t>
  </si>
  <si>
    <t>Dratini dwells near bodies of rapidly flowing water, such as the plunge pools of waterfalls. As it grows, Dratini will shed its skin many times.</t>
  </si>
  <si>
    <t>This Pokémon was long considered to be no more than a myth. The small lump on a Dratini’s forehead is actually a horn that’s still coming in.</t>
  </si>
  <si>
    <t>It is called the Mirage Pokémon because so few have seen it, but its shed skin has been found.</t>
  </si>
  <si>
    <t>Route 45 , Dragon's Den , Goldenrod City</t>
  </si>
  <si>
    <t>Route 45 , Dragon's Den</t>
  </si>
  <si>
    <t>Dragon's Den , Goldenrod City</t>
  </si>
  <si>
    <t>Dragonspiral Tower</t>
  </si>
  <si>
    <t>Poni Gauntlet , Poni Meadow , Vast Poni Canyon</t>
  </si>
  <si>
    <t>Poni Gauntlet , Poni Meadow</t>
  </si>
  <si>
    <t>Ballimere Lake</t>
  </si>
  <si>
    <t>Mt. Coronet , Fountainspring Cave</t>
  </si>
  <si>
    <t>Casseroya Lake , North Province (Area One) , North Province (Area Two) , South Province (Area Six)</t>
  </si>
  <si>
    <t>0148-00</t>
  </si>
  <si>
    <t>Dragonair</t>
  </si>
  <si>
    <t>4.0 m (13′01″)</t>
  </si>
  <si>
    <t>16.5 kg (36.4 lbs)</t>
  </si>
  <si>
    <t>147</t>
  </si>
  <si>
    <t>0247</t>
  </si>
  <si>
    <t>0348</t>
  </si>
  <si>
    <t>A mystical POKéMON that exudes a gentle aura. Has the ability to change climate conditions.</t>
  </si>
  <si>
    <t>According to a witness, its body was surrounded by a strange aura that gave it a mystical look.</t>
  </si>
  <si>
    <t>They say that if it emits an aura from its whole body, the weather will begin to change instantly.</t>
  </si>
  <si>
    <t>Its crystalline orbs appear to give this POKéMON the power to freely control the weather.</t>
  </si>
  <si>
    <t>It is called the divine POKéMON. When its entire body brightens slightly, the weather changes.</t>
  </si>
  <si>
    <t>DRAGONAIR stores an enormous amount of energy inside its body. It is said to alter weather conditions in its vicinity by discharging energy from the crystals on its neck and tail.</t>
  </si>
  <si>
    <t>A DRAGONAIR stores an enormous amount of energy inside its body. It is said to alter the weather around it by loosing energy from the crystals on its neck and tail.</t>
  </si>
  <si>
    <t>It is said to live in seas and lakes. Even though it has no wings, it has been seen flying occasionally.</t>
  </si>
  <si>
    <t>A mystical POKéMON that exudes a gentle aura. It is said to have the ability to change the weather.</t>
  </si>
  <si>
    <t>If its body takes on an aura, the weather changes instantly. It is said to live in seas and lakes.</t>
  </si>
  <si>
    <t>Its crystalline orbs appear to give this Pokémon the power to freely control the weather.</t>
  </si>
  <si>
    <t>A mystical Pokémon that exudes a gentle aura. It is said to have the ability to change the weather.</t>
  </si>
  <si>
    <t>Dragonair stores an enormous amount of energy inside its body. It is said to alter weather conditions in its vicinity by discharging energy from the crystals on its neck and tail.</t>
  </si>
  <si>
    <t>It has long been thought that its crystalline orbs are imbued with the power to control the weather.</t>
  </si>
  <si>
    <t>From time immemorial, it has been venerated by agricultural peoples as an entity able to control the weather.</t>
  </si>
  <si>
    <t>Lakes where Dragonair live are filled with offerings from people, because they believe this Pokémon is able to control the weather.</t>
  </si>
  <si>
    <t>Some say that if you see it at the start of the year, flying through the sky and twisting its body, you’ll be healthy all year long.</t>
  </si>
  <si>
    <t>This Pokémon lives in pristine oceans and lakes. It can control the weather, and it uses this power to fly into the sky, riding on the wind.</t>
  </si>
  <si>
    <t>This Pokémon gathers power in the orbs on its tail and controls the weather. When enshrouded by an aura, Dragonair has a mystical appearance.</t>
  </si>
  <si>
    <t>It is called the divine Pokémon. When its entire body brightens slightly, the weather changes.</t>
  </si>
  <si>
    <t>Evolve Dratini</t>
  </si>
  <si>
    <t>Dragon's Den</t>
  </si>
  <si>
    <t>0149-00</t>
  </si>
  <si>
    <t>Dragonite</t>
  </si>
  <si>
    <t>Multiscale</t>
  </si>
  <si>
    <t>300</t>
  </si>
  <si>
    <t>0243</t>
  </si>
  <si>
    <t>0381</t>
  </si>
  <si>
    <t>0349</t>
  </si>
  <si>
    <t>An extremely rarely seen marine POKéMON. Its intelligence is said to match that of humans.</t>
  </si>
  <si>
    <t>It is said that this POKéMON lives somewhere in the sea and that it flies. However, it is only a rumor.</t>
  </si>
  <si>
    <t>It is said that this POKéMON constantly flies over the immense seas and rescues drowning people.</t>
  </si>
  <si>
    <t>This marine POKéMON has an impressive build that lets it freely fly over raging seas without trouble.</t>
  </si>
  <si>
    <t>It is said that somewhere in the ocean lies an island where these gather. Only they live there.</t>
  </si>
  <si>
    <t>DRAGONITE is capable of circling the globe in just sixteen hours. It is a kindhearted POKéMON that leads lost and foundering ships in a storm to the safety of land.</t>
  </si>
  <si>
    <t>It can circle the globe in just 16 hours. It is a kindhearted POKéMON that leads lost and foundering ships in a storm to the safety of land.</t>
  </si>
  <si>
    <t>It can fly in spite of its big and bulky physique. It circles the globe in just 16 hours.</t>
  </si>
  <si>
    <t>Only a very few people ever see this POKéMON. Its intelligence is said to match that of humans.</t>
  </si>
  <si>
    <t>It is said to make its home somewhere in the sea. It guides crews of shipwrecks to shore.</t>
  </si>
  <si>
    <t>It is said that this Pokémon constantly flies over the immense seas and rescues drowning people.</t>
  </si>
  <si>
    <t>This marine Pokémon has an impressive build that lets it freely fly over raging seas without trouble.</t>
  </si>
  <si>
    <t>Dragonite is capable of circling the globe in just 16 hours. It is a kindhearted Pokémon that leads lost and foundering ships in a storm to the safety of land.</t>
  </si>
  <si>
    <t>This Pokémon saved a shipwrecked man, taking him to a remote island—a paradise occupied solely by Dragonite.</t>
  </si>
  <si>
    <t>Incur the wrath of this normally calm Pokémon at your peril, because it will smash everything to smithereens before it’s satisfied.</t>
  </si>
  <si>
    <t>It flies over raging seas as if they were nothing. Observing this, a ship’s captain dubbed this Pokémon “the sea incarnate.”</t>
  </si>
  <si>
    <t>You’ll often hear tales of this kindhearted Pokémon rescuing people or Pokémon that are drowning.</t>
  </si>
  <si>
    <t>It is said that this Pokémon lives somewhere in the sea and that it flies. However, these are only rumors.</t>
  </si>
  <si>
    <t>It’s a kindhearted Pokémon. If it spots a drowning person or Pokémon, Dragonite simply must help them.</t>
  </si>
  <si>
    <t>This Pokémon is known as the Sea Incarnate. Figureheads that resemble Dragonite decorate the bows of many ships.</t>
  </si>
  <si>
    <t>It is said to make its home somewhere in the sea. It guides wrecked ships to shore.</t>
  </si>
  <si>
    <t>Evolve Dratini / Dragonair</t>
  </si>
  <si>
    <t>Route 1 , 2 , 3 , 4 , 7 , 8 , 10 , 11 , 12 , 13 , 14 , 15 , 16 , 17 , 18 , 19 , 21 , 22 , 23 , 24 , 25</t>
  </si>
  <si>
    <t>0150-00</t>
  </si>
  <si>
    <t>Mewtwo</t>
  </si>
  <si>
    <t>Genetic Pokémon</t>
  </si>
  <si>
    <t>122.0 kg (269.0 lbs)</t>
  </si>
  <si>
    <t>0 (lower than normal)</t>
  </si>
  <si>
    <t>340</t>
  </si>
  <si>
    <t>120 (30,584–30,840 steps)</t>
  </si>
  <si>
    <t>It was created by a scientist after years of horrific gene splicing and DNA engineering experiments.</t>
  </si>
  <si>
    <t>Its DNA is almost the same as MEW’s. However, its size and disposition are vastly different.</t>
  </si>
  <si>
    <t>Because its battle abilities were raised to the ultimate level, it thinks only of defeating its foes.</t>
  </si>
  <si>
    <t>It usually remains motionless to conserve energy, so that it may unleash its full power in battle.</t>
  </si>
  <si>
    <t>Said to rest quietly in an undiscovered cave, this POKéMON was created solely for battling.</t>
  </si>
  <si>
    <t>MEWTWO is a POKéMON that was created by genetic manipulation. However, even though the scientific power of humans created this POKéMON’s body, they failed to endow MEWTWO with a compassionate heart.</t>
  </si>
  <si>
    <t>A POKéMON that was created by genetic manipulation. However, even though the scientific power of humans made its body, they failed to give it a warm heart.</t>
  </si>
  <si>
    <t>A POKéMON whose genetic code was repeatedly recombined for research. It turned vicious as a result.</t>
  </si>
  <si>
    <t>It was created by a scientist after years of horrific gene-splicing and DNA-engineering experiments.</t>
  </si>
  <si>
    <t>A Pokémon created by recombining MEW’s genes. It’s said to have the most savage heart among Pokémon.</t>
  </si>
  <si>
    <t>A Pokémon created by recombining Mew’s genes. It’s said to have the most savage heart among Pokémon.</t>
  </si>
  <si>
    <t>Mewtwo is a Pokémon that was created by genetic manipulation. However, even though the scientific power of humans created this Pokémon’s body, they failed to endow Mewtwo with a compassionate heart.</t>
  </si>
  <si>
    <t>Its DNA is almost the same as Mew’s. However, its size and disposition are vastly different.</t>
  </si>
  <si>
    <t>Created from the DNA of Mew, this Pokémon is a dangerous combination of overwhelming power and a savage heart.</t>
  </si>
  <si>
    <t>The research efforts of a certain scientist ultimately resulted in this Pokémon. Its powers are dedicated to battling.</t>
  </si>
  <si>
    <t>Mewtwo was created by recombining Mew’s genes. It’s said to have the most savage heart among Pokémon.</t>
  </si>
  <si>
    <t>Unknown Dungeon</t>
  </si>
  <si>
    <t>0151-00</t>
  </si>
  <si>
    <t>Mew</t>
  </si>
  <si>
    <t>New Species Pokémon</t>
  </si>
  <si>
    <t>100 (higher than normal)</t>
  </si>
  <si>
    <t>So rare that it is still said to be a mirage by many experts. Only a few people have seen it worldwide.</t>
  </si>
  <si>
    <t>When viewed through a microscope, this POKéMON’s short, fine, delicate hair can be seen.</t>
  </si>
  <si>
    <t>Apparently, it appears only to those people who are pure of heart and have a strong desire to see it.</t>
  </si>
  <si>
    <t>Its DNA is said to contain the genetic codes of all POKéMON, so it can use all kinds of techniques.</t>
  </si>
  <si>
    <t>Because it can learn any move, some people began research to see if it is the ancestor of all POKéMON.</t>
  </si>
  <si>
    <t>MEW is said to possess the genetic composition of all POKéMON. It is capable of making itself invisible at will, so it entirely avoids notice even if it approaches people.</t>
  </si>
  <si>
    <t>A MEW is said to possess the genes of all POKéMON. It is capable of making itself invisible at will, so it entirely avoids notice even if it approaches people.</t>
  </si>
  <si>
    <t>A POKéMON of South America that was thought to have been extinct. It is very intelligent and learns any move.</t>
  </si>
  <si>
    <t>Because it can use all kinds of moves, many scientists believe MEW to be the ancestor of Pokémon.</t>
  </si>
  <si>
    <t>Its DNA is said to contain the genetic codes of all Pokémon, so it can use all kinds of techniques.</t>
  </si>
  <si>
    <t>Because it can use all kinds of moves, many scientists believe Mew to be the ancestor of Pokémon.</t>
  </si>
  <si>
    <t>Mew is said to possess the genetic composition of all Pokémon. It is capable of making itself invisible at will, so it entirely avoids notice even if it approaches people.</t>
  </si>
  <si>
    <t>When viewed through a microscope, this Pokémon’s short, fine, delicate hair can be seen.</t>
  </si>
  <si>
    <t>It’s very intelligent and can use an incredible variety of moves. Many believe that all other Pokémon are descendants of this one.</t>
  </si>
  <si>
    <t>This mythical Pokémon is said to be extinct, but sightings of it are still being reported to this day.</t>
  </si>
  <si>
    <t>Faraway Island</t>
  </si>
  <si>
    <t>0152-00</t>
  </si>
  <si>
    <t>Chikorita</t>
  </si>
  <si>
    <t>Leaf Pokémon</t>
  </si>
  <si>
    <t>Chikorita → Bayleef (Level 16) → Meganium (Level 32)</t>
  </si>
  <si>
    <t>A sweet aroma gently wafts from the leaf on its head. It is docile and loves to soak up the sun’s rays.</t>
  </si>
  <si>
    <t>Its pleasantly aromatic leaves have the ability to check the humidity and temperature.</t>
  </si>
  <si>
    <t>It loves to bask in the sunlight. It uses the leaf on its head to seek out warm places.</t>
  </si>
  <si>
    <t>In battle, CHIKORITA waves its leaf around to keep the foe at bay. However, a sweet fragrance also wafts from the leaf, becalming the battling POKéMON and creating a cozy, friendly atmosphere all around.</t>
  </si>
  <si>
    <t>It waves its leaf around to keep foes at bay. However, a sweet fragrance also wafts from the leaf, creating a friendly atmosphere that becalms the battlers.</t>
  </si>
  <si>
    <t>It uses the leaf on its head to determine the temperature and humidity. It loves to sunbathe.</t>
  </si>
  <si>
    <t>A sweet aroma gently wafts from the leaf on its head. It is docile and loves to soak up sunrays.</t>
  </si>
  <si>
    <t>Its pleasantly aromatic leaf has the ability to check humidity and temperature.</t>
  </si>
  <si>
    <t>A sweet aroma gently wafts from the leaf on its head. It is docile and loves to soak up sun rays.</t>
  </si>
  <si>
    <t>In battle, Chikorita waves its leaf around to keep the foe at bay. However, a sweet fragrance also wafts from the leaf, becalming the battling Pokémon and creating a cozy, friendly atmosphere all around.</t>
  </si>
  <si>
    <t>It uses the leaf on its head to determine the air’s temperature and humidity. It loves to sunbathe.</t>
  </si>
  <si>
    <t>New Bark Town</t>
  </si>
  <si>
    <t>Littleroot Town</t>
  </si>
  <si>
    <t>Route 101</t>
  </si>
  <si>
    <t>Grassland Cave , Riverbank Cave , Still-Water Cavern , Sunlit Cavern</t>
  </si>
  <si>
    <t>0153-00</t>
  </si>
  <si>
    <t>Bayleef</t>
  </si>
  <si>
    <t>15.8 kg (34.8 lbs)</t>
  </si>
  <si>
    <t>The scent of spices comes from around its neck. Somehow, sniffing it makes you want to fight.</t>
  </si>
  <si>
    <t>A spicy aroma emanates from around its neck. The aroma acts as a stimulant to restore health.</t>
  </si>
  <si>
    <t>The scent that wafts from the leaves on its neck causes anyone who smells it to become energetic.</t>
  </si>
  <si>
    <t>BAYLEEF’s neck is ringed by curled-up leaves. Inside each tubular leaf is a small shoot of a tree. The fragrance of this shoot makes people peppy.</t>
  </si>
  <si>
    <t>A BAYLEEF’s neck is ringed by curled-up leaves. Inside each leaf is a small tree shoot. The fragrance of this shoot makes people peppy.</t>
  </si>
  <si>
    <t>The buds that ring its neck give off a spicy aroma that perks people up.</t>
  </si>
  <si>
    <t>Bayleef’s neck is ringed by curled-up leaves. Inside each tubular leaf is a small shoot of a tree. The fragrance of this shoot makes people peppy.</t>
  </si>
  <si>
    <t>Evolve Chikorita</t>
  </si>
  <si>
    <t>0154-00</t>
  </si>
  <si>
    <t>Meganium</t>
  </si>
  <si>
    <t>Herb Pokémon</t>
  </si>
  <si>
    <t>1 Defense, 2 Sp. Def</t>
  </si>
  <si>
    <t>The aroma that rises from its petals contains a substance that calms aggressive feelings.</t>
  </si>
  <si>
    <t>MEGANIUM’s breath has the power to revive dead grass and plants. It can make them healthy again.</t>
  </si>
  <si>
    <t>Anyone who stands beside it becomes refreshed, just as if they were relaxing in a sunny forest.</t>
  </si>
  <si>
    <t>The fragrance of MEGANIUM’s flower soothes and calms emotions. In battle, this POKéMON gives off more of its becalming scent to blunt the foe’s fighting spirit.</t>
  </si>
  <si>
    <t>The fragrance of a MEGANIUM’s flower soothes and calms emotions. In battle, it gives off more of its becalming scent to blunt the foe’s fighting spirit.</t>
  </si>
  <si>
    <t>Its breath has the fantastic ability to revive dead plants and flowers.</t>
  </si>
  <si>
    <t>Meganium’s breath has the power to revive dead grass and plants. It can make them healthy again.</t>
  </si>
  <si>
    <t>The fragrance of Meganium’s flower soothes and calms emotions. In battle, this Pokémon gives off more of its becalming scent to blunt the foe’s fighting spirit.</t>
  </si>
  <si>
    <t>Evolve Chikorita / Bayleef</t>
  </si>
  <si>
    <t>0155-00</t>
  </si>
  <si>
    <t>Cyndaquil</t>
  </si>
  <si>
    <t>Fire Mouse Pokémon</t>
  </si>
  <si>
    <t>7.9 kg (17.4 lbs)</t>
  </si>
  <si>
    <t>Cyndaquil → Quilava (Level 14, or Level 17 in Legends: Arceus) → Typhlosion (Level 36)</t>
  </si>
  <si>
    <t>It is timid, and always curls itself up in a ball. If attacked, it flares up its back for protection.</t>
  </si>
  <si>
    <t>It usually stays hunched over. If it is angry or surprised, it shoots flames out of its back.</t>
  </si>
  <si>
    <t>The fire that spouts from its back burns hottest when it is angry. The flaring flames intimidate foes.</t>
  </si>
  <si>
    <t>CYNDAQUIL protects itself by flaring up the flames on its back. The flames are vigorous if the POKéMON is angry. However, if it is tired, the flames splutter fitfully with incomplete combustion.</t>
  </si>
  <si>
    <t>It flares flames from its back to protect itself. The fire burns vigorously if the POKéMON is angry. When it is tired, it sputters with incomplete combustion.</t>
  </si>
  <si>
    <t>It is timid and always curls itself up in a ball. If attacked, it flares up its back for protection.</t>
  </si>
  <si>
    <t>It has a timid nature. If it is startled, the flames on its back burn more vigorously.</t>
  </si>
  <si>
    <t>Cyndaquil protects itself by flaring up the flames on its back. The flames are vigorous if the Pokémon is angry. However, if it is tired, the flames splutter fitfully with incomplete combustion.</t>
  </si>
  <si>
    <t>Hails from the Johto region. Though usually curled into a ball due to its timid disposition, it harbors tremendous firepower.</t>
  </si>
  <si>
    <t>Jubilife Village , Space-Time Distortion</t>
  </si>
  <si>
    <t>0156-00</t>
  </si>
  <si>
    <t>Quilava</t>
  </si>
  <si>
    <t>Volcano Pokémon</t>
  </si>
  <si>
    <t>Be careful if it turns its back during battle. It means that it will attack with the fire on its back.</t>
  </si>
  <si>
    <t>This POKéMON is fully covered by nonflammable fur. It can withstand any kind of fire attack.</t>
  </si>
  <si>
    <t>Before battle, it turns its back on its opponent to demonstrate how ferociously its fire blazes.</t>
  </si>
  <si>
    <t>QUILAVA keeps its foes at bay with the intensity of its flames and gusts of superheated air. This POKéMON applies its outstanding nimbleness to dodge attacks even while scorching the foe with flames.</t>
  </si>
  <si>
    <t>It intimidates foes with intense gusts of flames and superheated air. Its quick nimbleness lets it dodge attacks even while scorching an enemy.</t>
  </si>
  <si>
    <t>It intimidates foes with the heat of its flames. The fire burns more strongly when it readies to fight.</t>
  </si>
  <si>
    <t>This Pokémon is fully covered by nonflammable fur. It can withstand any kind of fire attack.</t>
  </si>
  <si>
    <t>Quilava keeps its foes at bay with the intensity of its flames and gusts of superheated air. This Pokémon applies its outstanding nimbleness to dodge attacks even while scorching the foe with flames.</t>
  </si>
  <si>
    <t>It intimidates foes with the heat of its flames. The fire burns stronger as it prepares to fight.</t>
  </si>
  <si>
    <t>This creature’s fur is most mysterious—it is wholly impervious to the burning touch of flame. Should Quilava turn its back to you, take heed! Such a posture indicates a forthcoming attack.</t>
  </si>
  <si>
    <t>Evolve Cyndaquil</t>
  </si>
  <si>
    <t>0157-00</t>
  </si>
  <si>
    <t>Typhlosion</t>
  </si>
  <si>
    <t>79.5 kg (175.3 lbs)</t>
  </si>
  <si>
    <t>If its rage peaks, it becomes so hot that anything that touches it will instantly go up in flames.</t>
  </si>
  <si>
    <t>It has a secret, devastating move. It rubs its blazing fur together to cause huge explosions.</t>
  </si>
  <si>
    <t>When heat from its body causes the air around it to shimmer, this is a sign that it is ready to battle.</t>
  </si>
  <si>
    <t>TYPHLOSION obscures itself behind a shimmering heat haze that it creates using its intensely hot flames. This POKéMON creates blazing explosive blasts that burn everything to cinders.</t>
  </si>
  <si>
    <t>It can hide behind a shimmering heat haze that it creates using its intense flames. TYPHLOSION create blazing explosive blasts that burn everything to cinders.</t>
  </si>
  <si>
    <t>It attacks using blasts of fire. It creates heat shimmers with intense fire to hide itself.</t>
  </si>
  <si>
    <t>Typhlosion obscures itself behind a shimmering heat haze that it creates using its intensely hot flames. This Pokémon creates blazing explosive blasts that burn everything to cinders.</t>
  </si>
  <si>
    <t>Evolve Cyndaquil / Quilava</t>
  </si>
  <si>
    <t>0158-00</t>
  </si>
  <si>
    <t>Totodile</t>
  </si>
  <si>
    <t>Big Jaw Pokémon</t>
  </si>
  <si>
    <t>Totodile → Croconaw (Level 18) → Feraligatr (Level 30)</t>
  </si>
  <si>
    <t>Its well-developed jaws are powerful and capable of crushing anything. Even its trainer must be careful.</t>
  </si>
  <si>
    <t>It is small but rough and tough. It won’t hesitate to take a bite out of anything that moves.</t>
  </si>
  <si>
    <t>This rough critter chomps at any moving object it sees. Turning your back on it is not recommended.</t>
  </si>
  <si>
    <t>Despite the smallness of its body, TOTODILE’s jaws are very powerful. While the POKéMON may think it is just playfully nipping, its bite has enough power to cause serious injury.</t>
  </si>
  <si>
    <t>Despite its small body, TOTODILE’s jaws are very powerful. While it may think it is just playfully nipping, its bite has enough strength to cause serious injury.</t>
  </si>
  <si>
    <t>Its well-developed jaws are powerful and capable of crushing anything. Even its TRAINER must be careful.</t>
  </si>
  <si>
    <t>It has the habit of biting anything with its developed jaws. Even its Trainer needs to be careful.</t>
  </si>
  <si>
    <t>Its powerful, well-developed jaws are capable of crushing anything. Even its Trainer must be careful.</t>
  </si>
  <si>
    <t>Despite the smallness of its body, Totodile’s jaws are very powerful. While the Pokémon may think it is just playfully nipping, its bite has enough power to cause serious injury.</t>
  </si>
  <si>
    <t>It has a habit of biting everything with its well-developed jaws. Even its Trainer needs to be careful.</t>
  </si>
  <si>
    <t>0159-00</t>
  </si>
  <si>
    <t>Croconaw</t>
  </si>
  <si>
    <t>1 Attack, 1 Defense</t>
  </si>
  <si>
    <t>If it loses a fang, a new one grows back in its place. There are always 48 fangs lining its mouth.</t>
  </si>
  <si>
    <t>It opens its huge jaws wide when attacking. If it loses any fangs while biting, they grow back in.</t>
  </si>
  <si>
    <t>The tips of its fangs are slanted backward. Once those fangs clamp down, the prey has no hope of escape.</t>
  </si>
  <si>
    <t>Once CROCONAW has clamped its jaws on its foe, it will absolutely not let go. Because the tips of its fangs are forked back like barbed fishhooks, they become impossible to remove when they have sunk in.</t>
  </si>
  <si>
    <t>Once its jaws clamp down on its foe, it will absolutely not let go. Because the tips of its fangs are forked back like fishhooks, they become irremovably embedded.</t>
  </si>
  <si>
    <t>Once it bites down, it won’t let go until it loses its fangs. New fangs quickly grow into place.</t>
  </si>
  <si>
    <t>Once Croconaw has clamped its jaws on its foe, it will absolutely not let go. Because the tips of its fangs are forked back like barbed fishhooks, they become impossible to remove when they have sunk in.</t>
  </si>
  <si>
    <t>Evolve Totodile</t>
  </si>
  <si>
    <t>0160-00</t>
  </si>
  <si>
    <t>Feraligatr</t>
  </si>
  <si>
    <t>2.3 m (7′07″)</t>
  </si>
  <si>
    <t>88.8 kg (195.8 lbs)</t>
  </si>
  <si>
    <t>When it bites with its massive and powerful jaws, it shakes its head and savagely tears its victim up.</t>
  </si>
  <si>
    <t>It is hard for it to support its own weight out of water, so it gets down on all fours. But it moves fast.</t>
  </si>
  <si>
    <t>Although it has a massive body, its powerful hind legs enable it to move quickly, even on the ground.</t>
  </si>
  <si>
    <t>FERALIGATR intimidates its foes by opening its huge mouth. In battle, it will kick the ground hard with its thick and powerful hind legs to charge at the foe at an incredible speed.</t>
  </si>
  <si>
    <t>It opens its huge mouth to intimidate enemies. In battle, it runs using its thick and powerful hind legs to charge the foe with incredible speed.</t>
  </si>
  <si>
    <t>When it bites with its massive and powerful jaws, it shakes its head and savagely tears up its victim.</t>
  </si>
  <si>
    <t>It usually moves slowly, but it goes at blinding speed when it attacks and bites prey.</t>
  </si>
  <si>
    <t>It is hard for it to support its weight out of water, so it sometimes gets down on all fours. But it moves fast.</t>
  </si>
  <si>
    <t>Feraligatr intimidates its foes by opening its huge mouth. In battle, it will kick the ground hard with its thick and powerful hind legs to charge at the foe at an incredible speed.</t>
  </si>
  <si>
    <t>Evolve Totodile / Croconaw</t>
  </si>
  <si>
    <t>0161-00</t>
  </si>
  <si>
    <t>Sentret</t>
  </si>
  <si>
    <t>Scout Pokémon</t>
  </si>
  <si>
    <t>43</t>
  </si>
  <si>
    <t>Sentret → Furret (Level 15)</t>
  </si>
  <si>
    <t>A very cautious POKéMON, it raises itself up using its tail to get a better view of its surroundings.</t>
  </si>
  <si>
    <t>It stands on its tail so it can see a long way. If it spots an enemy, it cries loudly to warn its kind.</t>
  </si>
  <si>
    <t>When acting as a lookout, it warns others of danger by screeching and hitting the ground with its tail.</t>
  </si>
  <si>
    <t>When SENTRET sleeps, it does so while another stands guard. The sentry wakes the others at the first sign of danger. When this POKéMON becomes separated from its pack, it becomes incapable of sleep due to fear.</t>
  </si>
  <si>
    <t>They take turns standing guard when it is time to sleep. The sentry awakens the others if it senses danger. If one becomes separated, it turns sleepless with fear.</t>
  </si>
  <si>
    <t>It has a very nervous nature. It stands up high on its tail so it can scan wide areas.</t>
  </si>
  <si>
    <t>A very cautious Pokémon, it raises itself up using its tail to get a better view of its surroundings.</t>
  </si>
  <si>
    <t>When Sentret sleeps, it does so while another stands guard. The sentry wakes the others at the first sign of danger. When this Pokémon becomes separated from its pack, it becomes incapable of sleep due to fear.</t>
  </si>
  <si>
    <t>Route 1 , 29</t>
  </si>
  <si>
    <t>Route 1 , 29 , 43</t>
  </si>
  <si>
    <t>Canyon Entrance , Five Isle Meadow , Water Path</t>
  </si>
  <si>
    <t>Route 202</t>
  </si>
  <si>
    <t>Route 202 , Spacious Cave , Rocky Cave , Volcanic Cave , Whiteout Cave , Big Bluff Cavern , Typhlo Cavern</t>
  </si>
  <si>
    <t>0162-00</t>
  </si>
  <si>
    <t>Furret</t>
  </si>
  <si>
    <t>Long Body Pokémon</t>
  </si>
  <si>
    <t>32.5 kg (71.7 lbs)</t>
  </si>
  <si>
    <t>It makes a nest to suit its long and skinny body. The nest is impossible for other POKéMON to enter.</t>
  </si>
  <si>
    <t>There is no telling where the tail begins. Despite its short legs, it is quick at hunting RATTATA.</t>
  </si>
  <si>
    <t>It lives in narrow burrows that fit its slim body. The deeper the nests go, the more mazelike they become.</t>
  </si>
  <si>
    <t>FURRET has a very slim build. When under attack, it can slickly squirm through narrow spaces and get away. In spite of its short limbs, this POKéMON is very nimble and fleet.</t>
  </si>
  <si>
    <t>A FURRET has a very slim build. When under attack, it can squirm through narrow spaces and get away. In spite of its short limbs, it is very nimble and fleet.</t>
  </si>
  <si>
    <t>There is no telling where its tail begins. Despite its short legs, it is quick at hunting RATTATA.</t>
  </si>
  <si>
    <t>The mother puts its offspring to sleep by curling up around them. It corners foes with speed.</t>
  </si>
  <si>
    <t>It makes a nest to suit its long and skinny body. The nest is impossible for other Pokémon to enter.</t>
  </si>
  <si>
    <t>There is no telling where the tail begins. Despite its short legs, it is quick and likes to chase RATTATA.</t>
  </si>
  <si>
    <t>Furret has a very slim build. When under attack, it can slickly squirm through narrow spaces and get away. In spite of its short limbs, this Pokémon is very nimble and fleet.</t>
  </si>
  <si>
    <t>Route 1 , 43</t>
  </si>
  <si>
    <t>Evolve Sentret</t>
  </si>
  <si>
    <t>Spacious Cave , Rocky Cave , Volcanic Cave , Whiteout Cave , Big Bluff Cavern , Typhlo Cavern</t>
  </si>
  <si>
    <t>0163-00</t>
  </si>
  <si>
    <t>Hoothoot</t>
  </si>
  <si>
    <t>Owl Pokémon</t>
  </si>
  <si>
    <t>21.2 kg (46.7 lbs)</t>
  </si>
  <si>
    <t>Hoothoot → Noctowl (Level 20)</t>
  </si>
  <si>
    <t>It always stands on one foot. It changes feet so fast, the movement can rarely be seen.</t>
  </si>
  <si>
    <t>It has a perfect sense of time. Whatever happens, it keeps rhythm by precisely tilting its head in time.</t>
  </si>
  <si>
    <t>It begins to hoot at the same time every day. Some trainers use them in place of clocks.</t>
  </si>
  <si>
    <t>HOOTHOOT has an internal organ that senses and tracks the earth’s rotation. Using this special organ, this POKéMON begins hooting at precisely the same time every day.</t>
  </si>
  <si>
    <t>It has an internal organ that senses the earth’s rotation. Using this special organ, a HOOTHOOT begins hooting at precisely the same time every day.</t>
  </si>
  <si>
    <t>It always stands on one foot. Even when attacked, it does not brace itself using both feet.</t>
  </si>
  <si>
    <t>It switches its standing foot so quickly, it can’t be seen. It cries at the same time every day.</t>
  </si>
  <si>
    <t>It marks time precisely. Some countries consider it to be a wise friend, versed in the world’s ways.</t>
  </si>
  <si>
    <t>Hoothoot has an internal organ that senses and tracks the earth’s rotation. Using this special organ, this Pokémon begins hooting at precisely the same time every day.</t>
  </si>
  <si>
    <t>Every day, it tilts its head in the same rhythm. A long time ago, people raised these Pokémon to serve as clocks.</t>
  </si>
  <si>
    <t>It cries out at the same time every day. A long time ago, people cherished it and considered it a divine messenger sent to tell the time.</t>
  </si>
  <si>
    <t>It begins to hoot at the same time every day. Some Trainers use them in place of clocks.</t>
  </si>
  <si>
    <t>It switches its standing foot so quickly that the switch can’t be seen. It cries at the same time every day.</t>
  </si>
  <si>
    <t>Route 1 , 2 , 29 , 30 , 31 , 35 , 36 , 37 , National Park</t>
  </si>
  <si>
    <t>Route 1 , 2 , 5 , 25 , 26 , 27 , 29 , 30 , 31 , 32 , 34 , 35 , 36 , 37 , 38 , 39 , 43 , Ilex Forest , Lake of Rage , National Park</t>
  </si>
  <si>
    <t>Route 210 , 211 , Great Marsh</t>
  </si>
  <si>
    <t>Route 205 , 210 , Eterna Forest , Great Marsh</t>
  </si>
  <si>
    <t>Route 1 , 2 , 3 , 5 , 6 , 8 , 12 , 13 , 14 , 15 , 18 , 21 , 22 , 25 , 26 , 27 , 29 , 30 , 31 , 32 , 34 , 35 , 36 , 37 , 38 , 39 , 43 , 47 , 48 , Cerulean City , Cherrygrove City , Fuchsia City , Ilex Forest , Lake of Rage , National Park , New Bark Town , Pallet Town , Pewter City , Safari Zone Gate , Violet City , Viridian City , Viridian Forest</t>
  </si>
  <si>
    <t>Breed Noctowl</t>
  </si>
  <si>
    <t>Lush Jungle , Poké Pelago</t>
  </si>
  <si>
    <t>Route 1 , 2 , Slumbering Weald , Dappled Grove , Giant's Cap</t>
  </si>
  <si>
    <t>Route 210 , 211 , Great Marsh , Spacious Cave , Grassland Cave , Fountainspring Cave , Riverbank Cave , Still-Water Cavern , Sunlit Cavern</t>
  </si>
  <si>
    <t>0164-00</t>
  </si>
  <si>
    <t>Noctowl</t>
  </si>
  <si>
    <t>40.8 kg (89.9 lbs)</t>
  </si>
  <si>
    <t>Its eyes are specially adapted. They concentrate even faint light and enable it to see in the dark.</t>
  </si>
  <si>
    <t>When it needs to think, it rotates its head 180 degrees to sharpen its intellectual power.</t>
  </si>
  <si>
    <t>Its extremely soft feathers make no sound in flight. It silently sneaks up on prey without being detected.</t>
  </si>
  <si>
    <t>NOCTOWL never fails at catching prey in darkness. This POKéMON owes its success to its superior vision that allows it to see in minimal light, and to its soft, supple wings that make no sound in flight.</t>
  </si>
  <si>
    <t>It unfailingly catches prey in darkness. NOCTOWL owe their success to superior vision that allows them to see in minimal light, and to their supple and silent wings.</t>
  </si>
  <si>
    <t>Its eyes are special. They can pick out objects as long as there is the tiniest amount of light.</t>
  </si>
  <si>
    <t>If it flips its head upside down, it’s a sign that it is engaged in very complex thinking.</t>
  </si>
  <si>
    <t>Its eyes are specially developed to enable it to see clearly even in murky darkness and minimal light.</t>
  </si>
  <si>
    <t>Noctowl never fails at catching prey in darkness. This Pokémon owes its success to its superior vision that allows it to see in minimal light, and to its soft, supple wings that make no sound in flight.</t>
  </si>
  <si>
    <t>With eyes that can see in pitch-darkness, it never lets its prey escape. Some even call it “the emperor of dark nights.”</t>
  </si>
  <si>
    <t>When it turns its head entirely upside down, you know it’s troubled by something. If you don’t leave it be, it will peck you.</t>
  </si>
  <si>
    <t>Route 2 , 8 , 13 , 14 , 15 , 35 , 43</t>
  </si>
  <si>
    <t>Route 2 , 5 , 8 , 11 , 13 , 14 , 15 , 25 , 26 , 27 , 35 , 37 , 38 , 39 , 43 , Ilex Forest</t>
  </si>
  <si>
    <t>Evolve Hoothoot</t>
  </si>
  <si>
    <t>Route 210 , 211 , 216 , 217 , Acuity Lakefront , Great Marsh , Lake Acuity , Lake Valor , Mt. Coronet , Sendoff Spring</t>
  </si>
  <si>
    <t>Route 210 , 211 , Great Marsh , Mt. Coronet</t>
  </si>
  <si>
    <t>Route 2 , 8 , 13 , 14 , 15 , 43 , 47 , Ilex Forest , Viridian Forest</t>
  </si>
  <si>
    <t>Lush Jungle</t>
  </si>
  <si>
    <t>Giant's Cap , Motostoke Outskirts , Motostoke Riverbank</t>
  </si>
  <si>
    <t>0165-00</t>
  </si>
  <si>
    <t>Ledyba</t>
  </si>
  <si>
    <t>Five Star Pokémon</t>
  </si>
  <si>
    <t>10.8 kg (23.8 lbs)</t>
  </si>
  <si>
    <t>Ledyba → Ledian (Level 18)</t>
  </si>
  <si>
    <t>It is very timid. It will be afraid to move if it is alone. But it will be active if it is in a group.</t>
  </si>
  <si>
    <t>When the weather turns cold, lots of LEDYBA gather from everywhere to cluster and keep each other warm.</t>
  </si>
  <si>
    <t>It is timid and clusters together with others. The fluid secreted by its feet indicates its location.</t>
  </si>
  <si>
    <t>LEDYBA secretes an aromatic fluid from where its legs join its body. This fluid is used for communicating with others. This POKéMON conveys its feelings to others by altering the fluid’s scent.</t>
  </si>
  <si>
    <t>LEDYBA communicate using a fluid that they secrete from where the legs join the body. They are said to convey feelings to others by altering the fluid’s scent.</t>
  </si>
  <si>
    <t>When the weather turns cold, numerous LEDYBA gather from everywhere to cluster and keep each other warm.</t>
  </si>
  <si>
    <t>It is so timid, it can’t move if it isn’t with a swarm of others. It conveys its feelings with scent.</t>
  </si>
  <si>
    <t>When the weather turns cold, lots of Ledyba gather from everywhere to cluster and keep each other warm.</t>
  </si>
  <si>
    <t>Ledyba secretes an aromatic fluid from where its legs join its body. This fluid is used for communicating with others. This Pokémon conveys its feelings to others by altering the fluid’s scent.</t>
  </si>
  <si>
    <t>They are timid and grow uneasy when not in a swarm with others of their kind. The pattern on their backs differs slightly from one to another.</t>
  </si>
  <si>
    <t>They communicate with one another using bodily fluids that give off odors. When they’re angry, their odor smells sour.</t>
  </si>
  <si>
    <t>This Pokémon is very sensitive to cold. In the warmth of Alola, it appears quite lively.</t>
  </si>
  <si>
    <t>These very cowardly Pokémon join together and use Reflect to protect their nest.</t>
  </si>
  <si>
    <t>It’s so timid that it can’t move unless it’s with a swarm. It conveys its feelings through scent.</t>
  </si>
  <si>
    <t>Route 2 , 30 , 31 , 37</t>
  </si>
  <si>
    <t>Route 2 , 29 , 30 , 31 , 34 , 35 , 36 , 37 , 38 , 39 , National Park</t>
  </si>
  <si>
    <t>Pattern Bush</t>
  </si>
  <si>
    <t>Breed Ledian</t>
  </si>
  <si>
    <t>Route 1 , 2 , 12 , 13 , 14 , 15 , 18 , 21 , 22 , 26 , 27 , 29 , 30 , 31 , 34 , 35 , 36 , 37 , 38 , 39 , 47 , 48 , Cherrygrove City , Ecruteak City , Fuchsia City , National Park , New Bark Town , Pallet Town , Safari Zone Gate , Viridian City , Viridian Forest</t>
  </si>
  <si>
    <t>Route 4 , 7</t>
  </si>
  <si>
    <t>0166-00</t>
  </si>
  <si>
    <t>Ledian</t>
  </si>
  <si>
    <t>35.6 kg (78.5 lbs)</t>
  </si>
  <si>
    <t>When the stars flicker in the night sky, it flutters about, scattering a glowing powder.</t>
  </si>
  <si>
    <t>The star patterns on its back grow larger or smaller depending on the number of stars in the night sky.</t>
  </si>
  <si>
    <t>In the daytime when it gets warm, it curls up inside a big leaf and drifts off into a deep slumber.</t>
  </si>
  <si>
    <t>It is said that in lands with clean air, where the stars fill the sky, there live LEDIAN in countless numbers. There is a good reason for this - the POKéMON uses the light of the stars as its energy.</t>
  </si>
  <si>
    <t>It is said that in lands with clean air, where the stars fill the sky, there live many LEDIAN. For good reason, they use the light of the stars as energy.</t>
  </si>
  <si>
    <t>It uses starlight as energy. When more stars appear at night, the patterns on its back grow larger.</t>
  </si>
  <si>
    <t>The spot patterns on its back grow larger or smaller depending on the number of stars in the night sky.</t>
  </si>
  <si>
    <t>It is said that in lands with clean air, where the stars fill the sky, there live Ledian in countless numbers. There is a good reason for this—the Pokémon uses the light of the stars as its energy.</t>
  </si>
  <si>
    <t>While it’s believed that starlight provides it with energy, this Pokémon also loves to eat berries. In the daytime, it curls up in the grass to sleep.</t>
  </si>
  <si>
    <t>In battle, it throws punches with all four arms. The power of each individual blow is piddly, so it aims to win by quantity rather than quality.</t>
  </si>
  <si>
    <t>It’s said that the patterns on its back are related to the stars in the night sky, but the details of that relationship remain unclear.</t>
  </si>
  <si>
    <t>It flies through the night sky, sprinkling sparkly dust. According to some, if that dust sticks to you, good things will happen to you.</t>
  </si>
  <si>
    <t>Route 2 , 37</t>
  </si>
  <si>
    <t>Evolve Ledyba</t>
  </si>
  <si>
    <t>Route 10 , 11 , 17 , Ula'ula Meadow , Malie Garden</t>
  </si>
  <si>
    <t>Route 229 , Grassland Cave , Fountainspring Cave , Swampy Cave , Riverbank Cave , Still-Water Cavern , Sunlit Cavern , Bogsunk Cavern</t>
  </si>
  <si>
    <t>0167-00</t>
  </si>
  <si>
    <t>Spinarak</t>
  </si>
  <si>
    <t>String Spit Pokémon</t>
  </si>
  <si>
    <t>Spinarak → Ariados (Level 22)</t>
  </si>
  <si>
    <t>It lies still in the same pose for days in its web, waiting for its unsuspecting prey to wander close.</t>
  </si>
  <si>
    <t>It spins a web using fine--but durable--thread. It then waits patiently for prey to be trapped.</t>
  </si>
  <si>
    <t>If prey becomes ensnared in its nest of spun string, it waits motionlessly until it becomes dark.</t>
  </si>
  <si>
    <t>The web spun by SPINARAK can be considered its second nervous system. It is said that this POKéMON can determine what kind of prey is touching its web just by the tiny vibrations it feels through the web’s strands.</t>
  </si>
  <si>
    <t>The web it spins can be considered its second nervous system. It is said that a SPINARAK determines its prey by the tiny vibrations it feels through the web.</t>
  </si>
  <si>
    <t>It sets a trap by spinning a web with thin but strong silk. It waits motionlessly for prey to arrive.</t>
  </si>
  <si>
    <t>The web spun by Spinarak can be considered its second nervous system. It is said that this Pokémon can determine what kind of prey is touching its web just by the tiny vibrations it feels through the web’s strands.</t>
  </si>
  <si>
    <t>It waits intently until its preferred prey, Cutiefly, gets caught in its web. In fact, it’s quite a patient Pokémon.</t>
  </si>
  <si>
    <t>Some fishermen weave its sturdy thread into nets to catch fish Pokémon.</t>
  </si>
  <si>
    <t>With threads from its mouth, it fashions sturdy webs that won’t break even if you set a rock on them.</t>
  </si>
  <si>
    <t>Although the poison from its fangs isn’t that strong, it’s potent enough to weaken prey that gets caught in its web.</t>
  </si>
  <si>
    <t>It sets a trap by spinning a web with thin but strong thread. It waits motionlessly for prey to arrive.</t>
  </si>
  <si>
    <t>Breed Ariados</t>
  </si>
  <si>
    <t>0168-00</t>
  </si>
  <si>
    <t>Ariados</t>
  </si>
  <si>
    <t>Long Leg Pokémon</t>
  </si>
  <si>
    <t>33.5 kg (73.9 lbs)</t>
  </si>
  <si>
    <t>It spins string not only from its rear but also from its mouth. It is hard to tell which end is which.</t>
  </si>
  <si>
    <t>A single strand of a special string is endlessly spun out of its rear. The string leads back to its nest.</t>
  </si>
  <si>
    <t>Rather than making a nest in one specific spot, it wanders in search of food after darkness falls.</t>
  </si>
  <si>
    <t>ARIADOS’s feet are tipped with tiny hooked claws that enable it to scuttle on ceilings and vertical walls. This POKéMON constricts the foe with thin and strong silk webbing.</t>
  </si>
  <si>
    <t>Its feet are tipped with tiny hooked claws that enable it to scuttle on ceilings and vertical walls. It constricts its foe with thin and strong silk webbing.</t>
  </si>
  <si>
    <t>It attaches silk to its prey and sets it free. Later, it tracks the silk to the prey and its friends.</t>
  </si>
  <si>
    <t>It spins string not only from its rear but also from its mouth. It’s hard to tell which end is which.</t>
  </si>
  <si>
    <t>Ariados’s feet are tipped with tiny hooked claws that enable it to scuttle on ceilings and vertical walls. This Pokémon constricts the foe with thin and strong silk webbing.</t>
  </si>
  <si>
    <t>There are some areas where people use the string Ariados spins for their own weaving. The resulting cloth is popular for its strength.</t>
  </si>
  <si>
    <t>It spins thread from both its rear and its mouth. Then it wraps its prey up in thread and sips their bodily fluids at its leisure.</t>
  </si>
  <si>
    <t>Every night, it wanders around in search of prey, whose movements it restrains by spewing threads before it bites into them with its fangs.</t>
  </si>
  <si>
    <t>It spews threads from its mouth to catch its prey. When night falls, it leaves its web to go hunt aggressively.</t>
  </si>
  <si>
    <t>Evolve Spinarak</t>
  </si>
  <si>
    <t>Terminus Cave , Victory Road</t>
  </si>
  <si>
    <t>Sky Pillar</t>
  </si>
  <si>
    <t>Route 229 , Grassland Cave , Swampy Cave , Sunlit Cavern , Bogsunk Cavern</t>
  </si>
  <si>
    <t>0169-00</t>
  </si>
  <si>
    <t>Crobat</t>
  </si>
  <si>
    <t>75.0 kg (165.3 lbs)</t>
  </si>
  <si>
    <t>241</t>
  </si>
  <si>
    <t>It flies so silently through the dark on its four wings that it may not be noticed even when nearby.</t>
  </si>
  <si>
    <t>The development of wings on its legs enables it to fly fast but also makes it tough to stop and rest.</t>
  </si>
  <si>
    <t>As a result of its pursuit of faster, yet more silent flight, a new set of wings grew on its hind legs.</t>
  </si>
  <si>
    <t>If this POKéMON is flying by fluttering only a pair of wings on either the forelegs or hind legs, it’s proof that CROBAT has been flying a long distance. It switches the wings it uses if it is tired.</t>
  </si>
  <si>
    <t>CROBAT sneaks up on its intended prey using wings that barely make a sound. This POKéMON rests by hanging on a tree branch with its rear legs that serve as wings.</t>
  </si>
  <si>
    <t>Over the course of evolution, its hind legs turned into wings. By alternately resting its front and rear wings, it can fly all day without having to stop.</t>
  </si>
  <si>
    <t>Having four wings enables it to fly faster and more quietly. It turns active when the night comes.</t>
  </si>
  <si>
    <t>A Pokémon that gained vastly enhanced flying performance by having its legs turn into wings.</t>
  </si>
  <si>
    <t>The transformation of its legs into wings made it better at flying, but more clumsy at walking.</t>
  </si>
  <si>
    <t>Having four wings allows it to fly more quickly and quietly so it can sneak up on prey without its noticing.</t>
  </si>
  <si>
    <t>If this Pokémon is flying by fluttering only a pair of wings on either the forelegs or hind legs, it’s proof that Crobat has been flying a long distance. It switches the wings it uses if it is tired.</t>
  </si>
  <si>
    <t>Crobat sneaks up on its intended prey using wings that barely make a sound. This Pokémon rests by hanging on a tree branch with its rear legs that serve as wings.</t>
  </si>
  <si>
    <t>Both its legs became wings, and as a result, it can’t move well on the ground. All it can do is crawl around.</t>
  </si>
  <si>
    <t>Silent and swift in its four-winged flight, it bites down on its prey before they realize what’s happening. In a heartbeat, it drains their blood.</t>
  </si>
  <si>
    <t>Its fangs are so sharp, if it bites you in the dark and sucks your blood, you won’t notice any pain or realize you’ve been bitten.</t>
  </si>
  <si>
    <t>It feeds on the blood of living people and Pokémon. If it can’t drink any blood for even a short while, it becomes weak and unable to fly.</t>
  </si>
  <si>
    <t>Both of its legs have turned into wings. Without a sound, Crobat flies swiftly toward its prey and sinks its fangs into the nape of its target’s neck.</t>
  </si>
  <si>
    <t>This Pokémon flaps its four wings skillfully. Crobat can fly through cramped caves without needing to slow down.</t>
  </si>
  <si>
    <t>This Pokémon gained vastly enhanced flying capabilities after its legs became wings.</t>
  </si>
  <si>
    <t>Its hind limbs have become another set of wings. Crobat expertly maneuvers its four wings to dart in exquisite fashion through even the most confined caves without losing any speed.</t>
  </si>
  <si>
    <t>Evolve Zubat / Golbat</t>
  </si>
  <si>
    <t>Resolution Cave</t>
  </si>
  <si>
    <t>Lush Jungle , Resolution Cave</t>
  </si>
  <si>
    <t>Icebound Falls , Wayward Cave</t>
  </si>
  <si>
    <t>0170-00</t>
  </si>
  <si>
    <t>Chinchou</t>
  </si>
  <si>
    <t>Angler Pokémon</t>
  </si>
  <si>
    <t>Chinchou → Lanturn (Level 27)</t>
  </si>
  <si>
    <t>0188</t>
  </si>
  <si>
    <t>It shoots positive and negative electricity between the tips of its two antennae and zaps its enemies.</t>
  </si>
  <si>
    <t>On the dark ocean floor, its only means of communication is its constantly flashing lights.</t>
  </si>
  <si>
    <t>Its antennae, which evolved from a fin, have both positive and negative charges flowing through them.</t>
  </si>
  <si>
    <t>CHINCHOU lets loose positive and negative electrical charges from its two antennas to make its prey faint. This POKéMON flashes its electric lights to exchange signals with others.</t>
  </si>
  <si>
    <t>CHINCHOU’s two antennas are filled with cells that generate strong electricity. This POKéMON’s cells create so much electrical power, it even makes itself tingle slightly.</t>
  </si>
  <si>
    <t>When it senses danger, it discharges positive and negative electricity from its two antennae. It lives in depths beyond sunlight’s reach.</t>
  </si>
  <si>
    <t>It discharges positive and negative electricity from its antenna tips to shock its foes.</t>
  </si>
  <si>
    <t>Chinchou lets loose positive and negative electrical charges from its two antennas to make its prey faint. This Pokémon flashes its electric lights to exchange signals with others.</t>
  </si>
  <si>
    <t>Chinchou’s two antennas are filled with cells that generate strong electricity. This Pokémon’s cells create so much electrical power, it even makes itself tingle slightly.</t>
  </si>
  <si>
    <t>Its two antennae were originally fins. It discharges electricity to stun its prey before attacking.</t>
  </si>
  <si>
    <t>It lives in the depths beyond the reach of sunlight. It flashes lights on its antennae to communicate with others of its kind.</t>
  </si>
  <si>
    <t>Its two antennae glow softly to lure in prey, making it a useful Pokémon for night fishing.</t>
  </si>
  <si>
    <t>Chinchou blink their shining antennae at one another to claim their respective turf.</t>
  </si>
  <si>
    <t>It discharges positive and negative electricity from the tips of its antennae to shock its foes.</t>
  </si>
  <si>
    <t>Route 124 , 126</t>
  </si>
  <si>
    <t>Route 220</t>
  </si>
  <si>
    <t>Route 18 , Driftveil City</t>
  </si>
  <si>
    <t>Undella Bay</t>
  </si>
  <si>
    <t>Shalour City , Azure Bay</t>
  </si>
  <si>
    <t>Route 107 , 124 , 126 , 128 , 129 , 130</t>
  </si>
  <si>
    <t>Route 8 , Akala Outskirts</t>
  </si>
  <si>
    <t>East Lake Axewell , West Lake Axewell , Giant's Mirror , Hulbury , Honeycalm Island , Honeycalm Sea , Insular Sea , Stepping-Stone Sea , Workout Sea</t>
  </si>
  <si>
    <t>Route 220 , Fountainspring Cave , Icy Cave , Glacial Cavern</t>
  </si>
  <si>
    <t>0171-00</t>
  </si>
  <si>
    <t>Lanturn</t>
  </si>
  <si>
    <t>Light Pokémon</t>
  </si>
  <si>
    <t>0258</t>
  </si>
  <si>
    <t>0189</t>
  </si>
  <si>
    <t>The light it emits is so bright that it can illuminate the sea’s surface from a depth of over three miles.</t>
  </si>
  <si>
    <t>It blinds prey with an intense burst of light, then swallows the immobilized prey in a single gulp.</t>
  </si>
  <si>
    <t>This POKéMON uses the bright part of its body, which changed from a dorsal fin, to lure prey.</t>
  </si>
  <si>
    <t>LANTURN is nicknamed “the deep-sea star” for its illuminated antenna. This POKéMON produces light by causing a chemical reaction between bacteria and its bodily fluids inside the antenna.</t>
  </si>
  <si>
    <t>LANTURN is known to emit light. If you peer down into the dark sea from a ship at night, you can sometimes see this POKéMON’s light rising from the depths where it swims. It gives the sea an appearance of a starlit night.</t>
  </si>
  <si>
    <t>The light-emitting orbs on its back are very bright. They are formed from a part of its dorsal fin. This POKéMON illuminates the inky darkness of deep seas.</t>
  </si>
  <si>
    <t>LANTURN’s light can shine up from great depths. It is nicknamed “The Deep-Sea Star.”</t>
  </si>
  <si>
    <t>It blinds prey with an intense burst of light. With the prey incapacitated, the Pokémon swallows it in a single gulp.</t>
  </si>
  <si>
    <t>Lanturn’s light can shine up from great depths. It is nicknamed “The Deep-Sea Star.”</t>
  </si>
  <si>
    <t>Lanturn is nicknamed “the deep-sea star” for its illuminated antenna. This Pokémon produces light by causing a chemical reaction between bacteria and its bodily fluids inside the antenna.</t>
  </si>
  <si>
    <t>Lanturn is known to emit light. If you peer down into the dark sea from a ship at night, you can sometimes see this Pokémon’s light rising from the depths where it swims. It gives the sea an appearance of a starlit night.</t>
  </si>
  <si>
    <t>Should you peer into the ocean at night and see a light shining like the stars, that is Lanturn.</t>
  </si>
  <si>
    <t>This Pokémon flashes a bright light that blinds its prey. This creates an opening for it to deliver an electrical attack.</t>
  </si>
  <si>
    <t>When the bacteria living inside its antennae absorb Lanturn’s bodily fluids, a strong luminescent effect is produced.</t>
  </si>
  <si>
    <t>It lives far down in the depths of the ocean. It blinds its prey with light, using the moment they’re dazzled to swallow them whole.</t>
  </si>
  <si>
    <t>Lanturn’s light can shine up from great depths. It is nicknamed the Deep-Sea Star.</t>
  </si>
  <si>
    <t>Evolve Chinchou</t>
  </si>
  <si>
    <t>Driftveil City</t>
  </si>
  <si>
    <t>Bridge Field , Dusty Bowl , Lake of Outrage , Honeycalm Island , Honeycalm Sea , Insular Sea , Stepping-Stone Sea , Workout Sea</t>
  </si>
  <si>
    <t>0172-00</t>
  </si>
  <si>
    <t>Pichu</t>
  </si>
  <si>
    <t>Tiny Mouse Pokémon</t>
  </si>
  <si>
    <t>41</t>
  </si>
  <si>
    <t>It is not yet skilled at storing electricity. It may send out a jolt if amused or startled.</t>
  </si>
  <si>
    <t>Despite its small size, it can zap even adult humans. However, if it does so, it also surprises itself.</t>
  </si>
  <si>
    <t>It is unskilled at storing electric power. Any kind of shock causes it to discharge energy spontaneously.</t>
  </si>
  <si>
    <t>PICHU charges itself with electricity more easily on days with thunderclouds or when the air is very dry. You can hear the crackling of static electricity coming off this POKéMON.</t>
  </si>
  <si>
    <t>When PICHU plays with others, it may short out electricity with another PICHU, creating a shower of sparks. In that event, this POKéMON will begin crying, startled by the flash of sparks.</t>
  </si>
  <si>
    <t>It is still inept at retaining electricity. When it is startled, it discharges power accidentally. It gets better at holding power as it grows older.</t>
  </si>
  <si>
    <t>The electric pouches on its cheeks are still small. They cannot store much electricity yet.</t>
  </si>
  <si>
    <t>It plays with others by touching tails and setting off sparks. This appears to be a test of courage.</t>
  </si>
  <si>
    <t>The electric sacs in its cheeks are small. If even a little electricity leaks, it becomes shocked.</t>
  </si>
  <si>
    <t>Pichu charges itself with electricity more easily on days with thunderclouds or when the air is very dry. You can hear the crackling of static electricity coming off this Pokémon.</t>
  </si>
  <si>
    <t>When Pichu plays with others, it may short out electricity with another Pichu, creating a shower of sparks. In that event, this Pokémon will begin crying, startled by the flash of sparks.</t>
  </si>
  <si>
    <t>It is not yet skilled at controlling electricity. If you take your eyes off it, it may shock itself.</t>
  </si>
  <si>
    <t>Despite this Pokémon’s cute appearance, those who want to live with one should prepare to be on the receiving end of its electric jolts.</t>
  </si>
  <si>
    <t>It still can’t use electricity well. When it’s surprised or excited, it discharges electricity unintentionally.</t>
  </si>
  <si>
    <t>It has electric sacs in its cheeks. When they’re fully charged, Pichu plays very energetically.</t>
  </si>
  <si>
    <t>The electric sacs on its cheeks are still small. They cannot store much electricity yet.</t>
  </si>
  <si>
    <t>Pichu stores electricity in the sacs on its cheeks but discharges it inadvertently when agitated or excited. Being yet immature, the Pokémon’s handling of electricity is rather inept.</t>
  </si>
  <si>
    <t>Breed Pikachu / Raichu</t>
  </si>
  <si>
    <t>Route 34</t>
  </si>
  <si>
    <t>Ilex Forest</t>
  </si>
  <si>
    <t>Breed Pikachu / Pikachu (Partner Pikachu) / Raichu / Alolan Raichu</t>
  </si>
  <si>
    <t>Nature’s Pantry , Floaro Gardens , Golden Lowlands</t>
  </si>
  <si>
    <t>0173-00</t>
  </si>
  <si>
    <t>Cleffa</t>
  </si>
  <si>
    <t>3.0 kg (6.6 lbs)</t>
  </si>
  <si>
    <t>44</t>
  </si>
  <si>
    <t>0272</t>
  </si>
  <si>
    <t>Because of its unusual, star-like silhouette, people believe that it came here on a meteor.</t>
  </si>
  <si>
    <t>When numerous meteors illuminate the night sky, sightings of CLEFFA strangely increase.</t>
  </si>
  <si>
    <t>If the impact site of a meteorite is found, this POKéMON is certain to be within the immediate area.</t>
  </si>
  <si>
    <t>On nights with many shooting stars, CLEFFA can be seen dancing in a ring. They dance through the night and stop only at the break of day, when these POKéMON quench their thirst with the morning dew.</t>
  </si>
  <si>
    <t>On nights with many shooting stars, CLEFFA can be seen dancing in a ring. They dance until daybreak, when they quench their thirst with the morning dew.</t>
  </si>
  <si>
    <t>Because of its unusual, starlike silhouette, people believe that it came here on a meteor.</t>
  </si>
  <si>
    <t>Its silhouette is like a star. It is believed to arrive riding on shooting stars.</t>
  </si>
  <si>
    <t>Many appear when the night skies are filled with shooting stars. They disappear with sunrise.</t>
  </si>
  <si>
    <t>It is often seen when shooting stars fill the night skies. It’s said to arrive riding on a shooting star.</t>
  </si>
  <si>
    <t>According to local rumors, Cleffa are often seen in places where shooting stars have fallen.</t>
  </si>
  <si>
    <t>On nights with many shooting stars, Cleffa can be seen dancing in a ring. They dance through the night and stop only at the break of day, when these Pokémon quench their thirst with the morning dew.</t>
  </si>
  <si>
    <t>On late nights illuminated by shooting stars, it gazes intently skyward, as if thinking of its home.</t>
  </si>
  <si>
    <t>Because of its silhouette, it’s believed to be a star reborn. For some reason, it loves Minior.</t>
  </si>
  <si>
    <t>On nights with many shooting stars, they gather in packs and dance in circles. If you should see them, something good will happen!</t>
  </si>
  <si>
    <t>Said to have ridden here on a shooting star, Cleffa seem to appear in places where meteorites have struck in the past.</t>
  </si>
  <si>
    <t>In silhouette, they resemble twinkling starlight. When shooting stars rain from the night sky, Cleffa gather in numbers and dance as though they are indeed incarnations of the stars.</t>
  </si>
  <si>
    <t>Breed Clefairy / Clefable</t>
  </si>
  <si>
    <t>0174-00</t>
  </si>
  <si>
    <t>Igglybuff</t>
  </si>
  <si>
    <t>42</t>
  </si>
  <si>
    <t>It has a very soft body. If it starts to roll, it will bounce all over and be impossible to stop.</t>
  </si>
  <si>
    <t>Its extremely flexible and elastic body makes it bounce continuously--anytime, anywhere.</t>
  </si>
  <si>
    <t>Instead of walking with its short legs, it moves around by bouncing on its soft, tender body.</t>
  </si>
  <si>
    <t>IGGLYBUFF’s vocal chords are not sufficiently developed. It would hurt its throat if it were to sing too much. This POKéMON gargles with freshwater from a clean stream.</t>
  </si>
  <si>
    <t>IGGLYBUFF has a soft and plushy body that feels very much like a marshmallow. From this body wafts a gently sweet fragrance that soothes and calms the emotions of its foes.</t>
  </si>
  <si>
    <t>Its soft and pliable body is very bouncy. When it sings continuously with all its might, its body steadily turns a deepening pink color.</t>
  </si>
  <si>
    <t>It has a soft and bouncy body. Once it starts bouncing, it becomes impossible to stop.</t>
  </si>
  <si>
    <t>Its body has a faintly sweet scent and is bouncy and soft. If it bounces even once, it cannot stop.</t>
  </si>
  <si>
    <t>Igglybuff’s vocal cords are not sufficiently developed. It would hurt its throat if it were to sing too much. This Pokémon gargles with freshwater from a clean stream.</t>
  </si>
  <si>
    <t>Igglybuff has a soft and plushy body that feels very much like a marshmallow. From this body wafts a gently sweet fragrance that soothes and calms the emotions of its foes.</t>
  </si>
  <si>
    <t>It likes to sing but is not yet good at it. With praise and encouragement, it will get better little by little.</t>
  </si>
  <si>
    <t>It moves by bouncing along. As it moves a lot, it sweats, and its body gives off a sweet aroma.</t>
  </si>
  <si>
    <t>It’s always practicing its singing because it wants to improve. Even when it’s asleep, it keeps singing in its dreams!</t>
  </si>
  <si>
    <t>Left to its own devices, it will constantly practice singing. You should make it take a break so it doesn’t hurt its throat.</t>
  </si>
  <si>
    <t>Igglybuff loves to sing. Its marshmallow-like body gives off a faint sweet smell.</t>
  </si>
  <si>
    <t>Taking advantage of the softness of its body, Igglybuff moves as if bouncing. Its body turns a deep pink when its temperature rises.</t>
  </si>
  <si>
    <t>Breed Jigglypuff / Wigglytuff</t>
  </si>
  <si>
    <t>East Province (Area One) , East Province (Area Two) , East Province (Area Three) , South Province (Area One) , South Province (Area Two) , South Province (Area Three) , South Province (Area Six) , West Province (Area Two) , West Province (Area Three) , Glaseado Mountain , The Pokémon League</t>
  </si>
  <si>
    <t>0175-00</t>
  </si>
  <si>
    <t>Togepi</t>
  </si>
  <si>
    <t>Spike Ball Pokémon</t>
  </si>
  <si>
    <t>1.5 kg (3.3 lbs)</t>
  </si>
  <si>
    <t>Super Luck</t>
  </si>
  <si>
    <t>Togepi → Togetic (high Friendship ) → Togekiss (use Shiny Stone )</t>
  </si>
  <si>
    <t>The shell seems to be filled with joy. It is said that it will share good luck when treated kindly.</t>
  </si>
  <si>
    <t>A proverb claims that happiness will come to anyone who can make a sleeping TOGEPI stand up.</t>
  </si>
  <si>
    <t>It is considered to be a symbol of good luck. Its shell is said to be filled with happiness.</t>
  </si>
  <si>
    <t>As its energy, TOGEPI uses the positive emotions of compassion and pleasure exuded by people and POKéMON. This POKéMON stores up feelings of happiness inside its shell, then shares them with others.</t>
  </si>
  <si>
    <t>As its energy, it uses the feelings of compassion and pleasure exuded by people and POKéMON. It stores up happy feelings in its shell, then shares them out.</t>
  </si>
  <si>
    <t>Its shell is said to be stuffed with happiness that it shares with kindhearted people.</t>
  </si>
  <si>
    <t>It transforms the kindness and joy of others into happiness, which it stores in its shell.</t>
  </si>
  <si>
    <t>A proverb claims that happiness will come to anyone who can make a sleeping Togepi stand up.</t>
  </si>
  <si>
    <t>As its energy, Togepi uses the positive emotions of compassion and pleasure exuded by people and Pokémon. This Pokémon stores up feelings of happiness inside its shell, then shares them with others.</t>
  </si>
  <si>
    <t>This ovate creature is frequently mistaken for a moving egg when encountered out in the fields or in the mountains. Its guileless smile soothes the soul.</t>
  </si>
  <si>
    <t>Violet City</t>
  </si>
  <si>
    <t>Water Labyrinth</t>
  </si>
  <si>
    <t>Route 230</t>
  </si>
  <si>
    <t>Route 230 , Eterna City</t>
  </si>
  <si>
    <t>Breed Togetic / Togekiss</t>
  </si>
  <si>
    <t>Bridge Field</t>
  </si>
  <si>
    <t>Route 230 , Fountainspring Cave , Dazzling Cave , Stargleam Cavern</t>
  </si>
  <si>
    <t>Bathers' Lagoon , Cottonsedge Prairie , Tranquility Cove</t>
  </si>
  <si>
    <t>0176-00</t>
  </si>
  <si>
    <t>Togetic</t>
  </si>
  <si>
    <t>Happiness Pokémon</t>
  </si>
  <si>
    <t>They say that it will appear before kindhearted, caring people and shower them with happiness.</t>
  </si>
  <si>
    <t>It grows dispirited if it is not with kind people. It can float in midair without moving its wings.</t>
  </si>
  <si>
    <t>Although it does not flap its wings very much, it can stay up in the air as it tags along after its trainer.</t>
  </si>
  <si>
    <t>TOGETIC is said to be a POKéMON that brings good fortune. When the POKéMON spots someone who is pure of heart, it is said to appear and share its happiness with that person.</t>
  </si>
  <si>
    <t>It is said to be a POKéMON that brings good fortune. When it spots someone who is pure of heart, a TOGETIC appears and shares its happiness with that person.</t>
  </si>
  <si>
    <t>It is said to appear in front of kindly people to scatter a glowing down called “joy dust.”</t>
  </si>
  <si>
    <t>To share its happiness, it flies around the world seeking kindhearted people.</t>
  </si>
  <si>
    <t>To share its happiness, it flies around the world seeking kind-hearted people.</t>
  </si>
  <si>
    <t>Togetic is said to be a Pokémon that brings good fortune. When the Pokémon spots someone who is pure of heart, it is said to appear and share its happiness with that person.</t>
  </si>
  <si>
    <t>It is said to appear in front of kindly people to scatter a glowing down called joy dust.</t>
  </si>
  <si>
    <t>No records exist of Togetic being seen in the wilds. Rumors abound that it evolves under the loving care of a trusted human companion, upon whom the Pokémon then bestows great joy.</t>
  </si>
  <si>
    <t>Evolve Togepi</t>
  </si>
  <si>
    <t>Stony Wilderness</t>
  </si>
  <si>
    <t>Bolderoll Slope , Cottonsedge Prairie , Tranquility Cove</t>
  </si>
  <si>
    <t>0177-00</t>
  </si>
  <si>
    <t>Natu</t>
  </si>
  <si>
    <t>Magic Bounce</t>
  </si>
  <si>
    <t>Natu → Xatu (Level 25)</t>
  </si>
  <si>
    <t>Because its wings aren’t yet fully grown, it has to hop to get around. It is always staring at something.</t>
  </si>
  <si>
    <t>It usually forages for food on the ground but may, on rare occasions, hop onto branches to peck at shoots.</t>
  </si>
  <si>
    <t>It is extremely good at climbing tree trunks and likes to eat the new sprouts on the trees.</t>
  </si>
  <si>
    <t>NATU cannot fly because its wings are not yet fully grown. If your eyes meet with this POKéMON’s eyes, it will stare back intently at you. But if you move even slightly, it will hop away to safety.</t>
  </si>
  <si>
    <t>NATU has a highly developed jumping ability. The POKéMON flaps and leaps onto tree branches that are taller than grown-up people to pick at the tree’s new shoots.</t>
  </si>
  <si>
    <t>It runs up short trees that grow on the savanna to peck at new shoots. A NATU’s eyes look as if they are always observing something.</t>
  </si>
  <si>
    <t>It picks food from cactus plants, deftly avoiding buds and spines. It seems to skip about to move.</t>
  </si>
  <si>
    <t>Natu cannot fly because its wings are not yet fully grown. If your eyes meet with this Pokémon’s eyes, it will stare back intently at you. But if you move even slightly, it will hop away to safety.</t>
  </si>
  <si>
    <t>Natu has a highly developed jumping ability. The Pokémon flaps and leaps onto tree branches that are taller than grown-up people to pick at the tree’s new shoots.</t>
  </si>
  <si>
    <t>Although it still can’t fly, its jumping power is outstanding. It jumps way up into trees and plucks the buds from the branches.</t>
  </si>
  <si>
    <t>The look in its eyes gives the impression that it’s carefully observing you. If you approach it, Natu will hop away.</t>
  </si>
  <si>
    <t>Ruins of Alph</t>
  </si>
  <si>
    <t>Ruin Valley</t>
  </si>
  <si>
    <t>Route 224</t>
  </si>
  <si>
    <t>Route 28 , Mt. Silver , Ruins of Alph</t>
  </si>
  <si>
    <t>Breed Xatu</t>
  </si>
  <si>
    <t>Akala Outskirts , Poké Pelago</t>
  </si>
  <si>
    <t>Rolling Fields , South Lake Miloch , West Lake Axewell , Giant's Mirror , Giant's Seat , North Lake Miloch</t>
  </si>
  <si>
    <t>Route 224 , Spacious Cave , Dazzling Cave , Stargleam Cavern</t>
  </si>
  <si>
    <t>0178-00</t>
  </si>
  <si>
    <t>Xatu</t>
  </si>
  <si>
    <t>Mystic Pokémon</t>
  </si>
  <si>
    <t>They say that it stays still and quiet because it is seeing both the past and future at the same time.</t>
  </si>
  <si>
    <t>In South America, it is said that its right eye sees the future and its left eye views the past.</t>
  </si>
  <si>
    <t>Once it begins to meditate at sunrise, the entire day will pass before it will move again.</t>
  </si>
  <si>
    <t>XATU stands rooted and still in one spot all day long. People believe that this POKéMON does so out of fear of the terrible things it has foreseen in the future.</t>
  </si>
  <si>
    <t>XATU is known to stand motionless while staring at the sun all day long. Some people revere it as a mystical POKéMON out of their belief that XATU is in possession of the power to see into the future.</t>
  </si>
  <si>
    <t>It has the enigmatic power of foreseeing the future. Some people in different lands have long believed that XATU are emissaries from another world.</t>
  </si>
  <si>
    <t>This odd Pokémon can see both the past and the future. It eyes the sun’s movement all day.</t>
  </si>
  <si>
    <t>Xatu stands rooted and still in one spot all day long. People believe that this Pokémon does so out of fear of the terrible things it has foreseen in the future.</t>
  </si>
  <si>
    <t>Xatu is known to stand motionless while staring at the sun all day long. Some people revere it as a mystical Pokémon out of their belief that Xatu is in possession of the power to see into the future.</t>
  </si>
  <si>
    <t>It’s said that while this Pokémon has the power to predict the future, it’s not powerful enough to change the future it sees.</t>
  </si>
  <si>
    <t>While it can see the future, it has no desire to change it, which is probably why it remains motionless at all times.</t>
  </si>
  <si>
    <t>Evolve Natu</t>
  </si>
  <si>
    <t>Safari Zone , Mirage Spots</t>
  </si>
  <si>
    <t>Akala Outskirts</t>
  </si>
  <si>
    <t>Giant's Seat</t>
  </si>
  <si>
    <t>0179-00</t>
  </si>
  <si>
    <t>Mareep</t>
  </si>
  <si>
    <t>Wool Pokémon</t>
  </si>
  <si>
    <t>7.8 kg (17.2 lbs)</t>
  </si>
  <si>
    <t>Plus</t>
  </si>
  <si>
    <t>56</t>
  </si>
  <si>
    <t>Mareep → Flaaffy (Level 15) → Ampharos (Level 30)</t>
  </si>
  <si>
    <t>If static electricity builds in its body, its fleece doubles in volume. Touching it will shock you.</t>
  </si>
  <si>
    <t>Its fleece grows continually. In the summer, the fleece is fully shed, but it grows back in a week.</t>
  </si>
  <si>
    <t>It stores lots of air in its soft fur, allowing it to stay cool in summer and warm in winter.</t>
  </si>
  <si>
    <t>MAREEP’s fluffy coat of wool rubs together and builds a static charge. The more static electricity is charged, the more brightly the lightbulb at the tip of its tail grows.</t>
  </si>
  <si>
    <t>Its fluffy wool rubs together and builds a static charge. The more energy is charged, the more brightly the lightbulb at the tip of its tail glows.</t>
  </si>
  <si>
    <t>Its fluffy coat swells to double when static electricity builds up. Touching it can be shocking.</t>
  </si>
  <si>
    <t>When cold weather increases static electricity, its wool doubles in size and the tip of its tail glows slightly.</t>
  </si>
  <si>
    <t>Mareep’s fluffy coat of wool rubs together and builds a static charge. The more static electricity is charged, the more brightly the lightbulb at the tip of its tail glows.</t>
  </si>
  <si>
    <t>Clothing made from Mareep’s fleece is easily charged with static electricity, so a special process is used on it.</t>
  </si>
  <si>
    <t>Rubbing its fleece generates electricity. You’ll want to pet it because it’s cute, but if you use your bare hand, you’ll get a painful shock.</t>
  </si>
  <si>
    <t>Its fluffy coat doubles in size when static electricity builds up. Touching it can be shocking.</t>
  </si>
  <si>
    <t>Route 32 , 42 , 43</t>
  </si>
  <si>
    <t>Altering Cave , Safari Zone</t>
  </si>
  <si>
    <t>Valley Windworks</t>
  </si>
  <si>
    <t>Paniola Ranch</t>
  </si>
  <si>
    <t>Valley Windworks , Grassland Cave , Whiteout Cave , Sunlit Cavern</t>
  </si>
  <si>
    <t>0180-00</t>
  </si>
  <si>
    <t>Flaaffy</t>
  </si>
  <si>
    <t>13.3 kg (29.3 lbs)</t>
  </si>
  <si>
    <t>As a result of storing too much electricity, it developed patches where even downy wool won’t grow.</t>
  </si>
  <si>
    <t>Its fluffy fleece easily stores electricity. Its rubbery hide keeps it from being electrocuted.</t>
  </si>
  <si>
    <t>Because of its rubbery, electricity-resistant skin, it can store lots of electricity in its fur.</t>
  </si>
  <si>
    <t>FLAAFFY’s wool quality changes so that it can generate a high amount of static electricity with a small amount of wool. The bare and slick parts of its hide are shielded against electricity.</t>
  </si>
  <si>
    <t>Its fleece quality changes to generate strong static electricity with a small amount of wool. The bare, slick parts of its hide are shielded against electricity.</t>
  </si>
  <si>
    <t>If its coat becomes fully charged with electricity, its tail lights up. It fires hair that zaps on impact.</t>
  </si>
  <si>
    <t>Not even downy wool will grow on its rubbery, nonconductive patches of skin that prevent electrical shock.</t>
  </si>
  <si>
    <t>Flaaffy’s wool quality changes so that it can generate a high amount of static electricity with a small amount of wool. The bare and slick parts of its hide are shielded against electricity.</t>
  </si>
  <si>
    <t>In the places on its body where fleece doesn’t grow, its skin is rubbery and doesn’t conduct electricity. Those spots are safe to touch.</t>
  </si>
  <si>
    <t>It stores electricity in its fluffy fleece. If it stores up too much, it will start to go bald in those patches.</t>
  </si>
  <si>
    <t>If its coat becomes fully charged with electricity, its tail lights up. Flaaffy can fire hair that zaps on impact.</t>
  </si>
  <si>
    <t>Route 42 , 43</t>
  </si>
  <si>
    <t>Evolve Mareep</t>
  </si>
  <si>
    <t>Route 222 , Grassland Cave , Whiteout Cave , Sunlit Cavern</t>
  </si>
  <si>
    <t>South Province (Area Six) , West Province (Area Two)</t>
  </si>
  <si>
    <t>0181-00</t>
  </si>
  <si>
    <t>Ampharos</t>
  </si>
  <si>
    <t>61.5 kg (135.6 lbs)</t>
  </si>
  <si>
    <t>255</t>
  </si>
  <si>
    <t>The tail’s tip shines brightly and can be seen from far away. It acts as a beacon for lost people.</t>
  </si>
  <si>
    <t>The bright light on its tail can be seen far away. It has been treasured since ancient times as a beacon.</t>
  </si>
  <si>
    <t>When it gets dark, the light from its bright, shiny tail can be seen from far away on the ocean’s surface.</t>
  </si>
  <si>
    <t>AMPHAROS gives off so much light that it can be seen even from space. People in the old days used the light of this POKéMON to send signals back and forth with others far away.</t>
  </si>
  <si>
    <t>It gives off so much light that it can be seen even from space. People in the old days used its light to send signals back and forth with others far away.</t>
  </si>
  <si>
    <t>The tip of its tail shines brightly. In the olden days, people sent signals using the tail’s light.</t>
  </si>
  <si>
    <t>The tip of its tail shines so brightly it can be used to send sea-navigation beacons to distant foreign shores.</t>
  </si>
  <si>
    <t>Ampharos gives off so much light that it can be seen even from space. People in the old days used the light of this Pokémon to send signals back and forth with others far away.</t>
  </si>
  <si>
    <t>The light from its tail can be seen from space. This is why you can always tell exactly where it is, which is why it usually keeps the light off.</t>
  </si>
  <si>
    <t>Its tail shines bright and strong. It has been prized since long ago as a beacon for sailors.</t>
  </si>
  <si>
    <t>The tip of its tail shines brightly. In the olden days, people sent signals using the light from this Pokémon’s tail.</t>
  </si>
  <si>
    <t>Evolve Mareep / Flaaffy</t>
  </si>
  <si>
    <t>0182-00</t>
  </si>
  <si>
    <t>Bellossom</t>
  </si>
  <si>
    <t>5.8 kg (12.8 lbs)</t>
  </si>
  <si>
    <t>BELLOSSOM gather at times and appear to dance. They say that the dance is a ritual to summon the sun.</t>
  </si>
  <si>
    <t>Plentiful in the tropics. When it dances, its petals rub together and make a pleasant ringing sound.</t>
  </si>
  <si>
    <t>When these dance together, their petals rub against each other, making pretty, relaxing sounds.</t>
  </si>
  <si>
    <t>When BELLOSSOM gets exposed to plenty of sunlight, the leaves ringing its body begin to spin around. This POKéMON’s dancing is renowned in the southern lands.</t>
  </si>
  <si>
    <t>A BELLOSSOM grows flowers more beautifully if it has evolved from a smelly GLOOM - the stinkier the better. At night, this POKéMON closes its petals and goes to sleep.</t>
  </si>
  <si>
    <t>Its flower petals deepen in color through exposure to sunlight. When cloudy weather persists, it does a dance that is thought to be a ritual for summoning the sun.</t>
  </si>
  <si>
    <t>When the heavy rainfall season ends, it is drawn out by warm sunlight to dance in the open.</t>
  </si>
  <si>
    <t>BELLOSSOM gather at times and seem to dance. They say that the dance is a ritual to summon the sun.</t>
  </si>
  <si>
    <t>Bellossom gather at times and seem to dance. They say that the dance is a ritual to summon the sun.</t>
  </si>
  <si>
    <t>When Bellossom gets exposed to plenty of sunlight, the leaves ringing its body begin to spin around. This Pokémon’s dancing is renowned in the southern lands.</t>
  </si>
  <si>
    <t>A Bellossom grows flowers more beautifully if it has evolved from a smelly Gloom—the more stinky the better. At night, this Pokémon closes its petals and goes to sleep.</t>
  </si>
  <si>
    <t>Bellossom gather at times and appear to dance. They say that the dance is a ritual to summon the sun.</t>
  </si>
  <si>
    <t>0183-00</t>
  </si>
  <si>
    <t>Marill</t>
  </si>
  <si>
    <t>Aqua Mouse Pokémon</t>
  </si>
  <si>
    <t>Huge Power</t>
  </si>
  <si>
    <t>Sap Sipper</t>
  </si>
  <si>
    <t>88</t>
  </si>
  <si>
    <t>Azurill → Marill (high Friendship ) → Azumarill (Level 18)</t>
  </si>
  <si>
    <t>The tip of its tail, which contains oil that is lighter than water, lets it swim without drowning.</t>
  </si>
  <si>
    <t>The end of its tail serves as a buoy that keeps it from drowning, even in a vicious current.</t>
  </si>
  <si>
    <t>The fur on its body naturally repels water. It can stay dry, even when it plays in the water.</t>
  </si>
  <si>
    <t>MARILL’s oil-filled tail acts much like a life preserver. If you see just its tail bobbing on the water’s surface, it’s a sure indication that this POKéMON is diving beneath the water to feed on aquatic plants.</t>
  </si>
  <si>
    <t>When fishing for food at the edge of a fast-running stream, MARILL wraps its tail around the trunk of a tree. This POKéMON’s tail is flexible and configured to stretch.</t>
  </si>
  <si>
    <t>Its body is covered with water-repellent fur. Because of the fur, it can swim through water at high speed without being slowed by the water’s resistance.</t>
  </si>
  <si>
    <t>Using its tail as a float, it dives underwater. It likes eating plants that grow on river bottoms.</t>
  </si>
  <si>
    <t>The tip of its tail is filled with oil that is lighter than water, so it acts as a float.</t>
  </si>
  <si>
    <t>The oil-filled end of its tail floats on water. It keeps MARILL from drowning even in a strong current.</t>
  </si>
  <si>
    <t>The oil-filled end of its tail floats on water. It keeps Marill from drowning even in a strong current.</t>
  </si>
  <si>
    <t>The oil-filled tail functions as a buoy, so it’s fine even in rivers with strong currents.</t>
  </si>
  <si>
    <t>Marill’s oil-filled tail acts much like a life preserver. If you see just its tail bobbing on the water’s surface, it’s a sure indication that this Pokémon is diving beneath the water to feed on aquatic plants.</t>
  </si>
  <si>
    <t>When fishing for food at the edge of a fast-running stream, Marill wraps its tail around the trunk of a tree. This Pokémon’s tail is flexible and configured to stretch.</t>
  </si>
  <si>
    <t>This Pokémon uses its round tail as a float. The ball of Marill’s tail is filled with nutrients that have been turned into an oil.</t>
  </si>
  <si>
    <t>Even after Marill swims in a cold sea, its water- repellent fur dries almost as soon as Marill leaves the water. That’s why this Pokémon is never cold.</t>
  </si>
  <si>
    <t>Using its tail as a float, it dives underwater. It likes eating plants that grow in riverbeds.</t>
  </si>
  <si>
    <t>The fur on its body naturally repels water. It can stay dry even when it plays in the water.</t>
  </si>
  <si>
    <t>Mt. Mortar</t>
  </si>
  <si>
    <t>Route 30 , 42 , Mt. Mortar</t>
  </si>
  <si>
    <t>Route 102 , 111 , 114 , 117 , 120 , Petalburg City</t>
  </si>
  <si>
    <t>Route 102 , 104 , 111 , 112 , 114 , 117 , 120 , Petalburg City , Safari Zone</t>
  </si>
  <si>
    <t>Icefall Cave</t>
  </si>
  <si>
    <t>Four Island , Icefall Cave , Ruin Valley</t>
  </si>
  <si>
    <t>Great Marsh , Trophy Garden</t>
  </si>
  <si>
    <t>Route 212 , 215 , Trophy Garden</t>
  </si>
  <si>
    <t>Evolve Azurill</t>
  </si>
  <si>
    <t>Route 6 , 11 , 20 , 22 , Abundant Shrine , Victory Road , Village Bridge , Pinwheel Forest , Floccesy Ranch , Relic Passage</t>
  </si>
  <si>
    <t>Route 102 , 111 , 114 , 117 , 120 , 123 , Petalburg City</t>
  </si>
  <si>
    <t>0184-00</t>
  </si>
  <si>
    <t>Azumarill</t>
  </si>
  <si>
    <t>Aqua Rabbit Pokémon</t>
  </si>
  <si>
    <t>28.5 kg (62.8 lbs)</t>
  </si>
  <si>
    <t>210</t>
  </si>
  <si>
    <t>By keeping still and listening intently, it can tell what is in even wild, fast-moving rivers.</t>
  </si>
  <si>
    <t>When it plays in water, it rolls up its elongated ears to prevent their insides from getting wet.</t>
  </si>
  <si>
    <t>The bubble-like pattern on its stomach helps it camouflage itself when it’s in the water.</t>
  </si>
  <si>
    <t>AZUMARILL’s long ears are indispensable sensors. By focusing its hearing, this POKéMON can identify what kinds of prey are around, even in rough and fast-running rivers.</t>
  </si>
  <si>
    <t>AZUMARILL can make balloons out of air. It makes these air balloons if it spots a drowning POKéMON. The air balloons enable the POKéMON in trouble to breathe.</t>
  </si>
  <si>
    <t>It lives in water virtually all day long. Its body color and pattern act as camouflage that makes it tough for enemies to spot in water.</t>
  </si>
  <si>
    <t>By keeping still and listening intently, it can even tell what is in wild, fast-moving rivers.</t>
  </si>
  <si>
    <t>It lives in rivers and lakes. In water, its coloring and patterns trick the vision of foes.</t>
  </si>
  <si>
    <t>Its long ears are superb sensors. It can distinguish the movements of living things on riverbeds.</t>
  </si>
  <si>
    <t>It can spend all day in water, since it can inhale and store a large volume of air.</t>
  </si>
  <si>
    <t>Its long ears are superb sensors. It can distinguish the movements of things in water and tell what they are.</t>
  </si>
  <si>
    <t>Azumarill’s long ears are indispensable sensors. By focusing its hearing, this Pokémon can identify what kinds of prey are around, even in rough and fast-running rivers.</t>
  </si>
  <si>
    <t>Azumarill can make balloons out of air. It makes these air balloons if it spots a drowning Pokémon. The air balloons enable the Pokémon in trouble to breathe.</t>
  </si>
  <si>
    <t>It spends most of its time in the water. On sunny days, Azumarill floats on the surface of the water and sunbathes.</t>
  </si>
  <si>
    <t>These Pokémon create air-filled bubbles. When Azurill play in rivers, Azumarill will cover them with these bubbles.</t>
  </si>
  <si>
    <t>Evolve Marill</t>
  </si>
  <si>
    <t>Evolve Marill / Azurill</t>
  </si>
  <si>
    <t>Route 22</t>
  </si>
  <si>
    <t>Casseroya Lake , West Province (Area Two) , West Province (Area Three)</t>
  </si>
  <si>
    <t>0185-00</t>
  </si>
  <si>
    <t>Sudowoodo</t>
  </si>
  <si>
    <t>Imitation Pokémon</t>
  </si>
  <si>
    <t>65 (8.5% with PokéBall, full HP)</t>
  </si>
  <si>
    <t>144</t>
  </si>
  <si>
    <t>Bonsly → Sudowoodo (after Mimic learned)</t>
  </si>
  <si>
    <t>Although it always pretends to be a tree, its composition appears to be closer to a rock than a plant.</t>
  </si>
  <si>
    <t>It disguises itself as a tree to avoid attack. It hates water, so it will disappear if it starts raining.</t>
  </si>
  <si>
    <t>If a tree branch shakes when there is no wind, it’s a SUDOWOODO, not a tree. It hides from the rain.</t>
  </si>
  <si>
    <t>SUDOWOODO camouflages itself as a tree to avoid being attacked by enemies. However, because the forelegs remain green throughout the year, the POKéMON is easily identified as a fake during the winter.</t>
  </si>
  <si>
    <t>It mimics a tree to avoid being attacked by enemies. But since its forelegs remain green throughout the year, it is easily identified as a fake in the winter.</t>
  </si>
  <si>
    <t>Despite appearing to be a tree, its body is closer to rocks and stones. It is very weak to water.</t>
  </si>
  <si>
    <t>It stands along paths pretending to be a tree. If it starts raining, it seems to disappear.</t>
  </si>
  <si>
    <t>To avoid being attacked, it does nothing but mimic a tree. It hates water and flees from rain.</t>
  </si>
  <si>
    <t>Although it always pretends to be a tree, its composition appears more similar to rock than to vegetation.</t>
  </si>
  <si>
    <t>Sudowoodo camouflages itself as a tree to avoid being attacked by enemies. However, because its hands remain green throughout the year, the Pokémon is easily identified as a fake during the winter.</t>
  </si>
  <si>
    <t>To avoid attack, it mimics a tree. It will run off if splashed with water, which it hates.</t>
  </si>
  <si>
    <t>Apparently, the larger the green parts of this Pokémon, the more collectors value it. It’s a particular favorite among elderly people.</t>
  </si>
  <si>
    <t>It’s so popular with the elderly that there’s a magazine devoted to this Pokémon. Fans obsess over the particular length and angle of its arms.</t>
  </si>
  <si>
    <t>The result of its holding the same pose all the time is arms that have become supple yet strong.</t>
  </si>
  <si>
    <t>If a tree branch shakes when there is no wind, it’s a Sudowoodo, not a tree. It hides from the rain.</t>
  </si>
  <si>
    <t>Though it looks like a tree, its body is actually more like rock or stone. The Pokémon is very weak to water.</t>
  </si>
  <si>
    <t>Though it pretends to be a tree, it fails to fool even children. To the touch, its body feels more like rock than tree bark. Sudowoodo’s extreme aversion to water merits special note.</t>
  </si>
  <si>
    <t>Route 36</t>
  </si>
  <si>
    <t>Evolve Bonsly</t>
  </si>
  <si>
    <t>Route 214 , 221</t>
  </si>
  <si>
    <t>Route 1 , Lush Jungle</t>
  </si>
  <si>
    <t>Bridge Field , Dusty Bowl , Hammerlocke Hills , Motostoke Outskirts , Motostoke Riverbank</t>
  </si>
  <si>
    <t>Celestica Ruins , Cloudpool Ridge</t>
  </si>
  <si>
    <t>Casseroya Lake , West Province (Area Three)</t>
  </si>
  <si>
    <t>0186-00</t>
  </si>
  <si>
    <t>Politoed</t>
  </si>
  <si>
    <t>Frog Pokémon</t>
  </si>
  <si>
    <t>33.9 kg (74.7 lbs)</t>
  </si>
  <si>
    <t>Drizzle</t>
  </si>
  <si>
    <t>If POLIWAG and POLIWHIRL hear its echoing cry, they respond by gathering from far and wide.</t>
  </si>
  <si>
    <t>Whenever three or more of these get together, they sing in a loud voice that sounds like bellowing.</t>
  </si>
  <si>
    <t>When it expands its throat to croak out a tune, nearby POLIWAG and POLIWHIRL gather immediately.</t>
  </si>
  <si>
    <t>The curled hair on POLITOED’s head is proof of its status as a king. It is said that the longer and more curled the hair, the more respect this POKéMON earns from its peers.</t>
  </si>
  <si>
    <t>The curled hair on its head proves its status as a king. It is said that the longer and curlier the hair, the more respect it earns from its peers.</t>
  </si>
  <si>
    <t>It gathers groups of others as their leader. Its cries make POLIWAG obey.</t>
  </si>
  <si>
    <t>It gathers groups of others as their leader. Its cries make Poliwag obey.</t>
  </si>
  <si>
    <t>If Poliwag and Poliwhirl hear its echoing cry, they respond by gathering from far and wide.</t>
  </si>
  <si>
    <t>The curled hair on Politoed’s head is proof of its status as a king. It is said that the longer and more curled the hair, the more respect this Pokémon earns from its peers.</t>
  </si>
  <si>
    <t>They gather on moonlit nights to form a large chorus. Their cries sound angry and not at all pleasant, but they are certainly distinctive.</t>
  </si>
  <si>
    <t>It’s the leader of Poliwag and Poliwhirl. When Politoed roars, they all cower in fear.</t>
  </si>
  <si>
    <t>Although its cries sound like screams, a composer created a beautiful ballad that was influenced by the sounds.</t>
  </si>
  <si>
    <t>The longer and more luxurious the curled hair on its head, the greater the number of Poliwag and Poliwhirl that will obey it.</t>
  </si>
  <si>
    <t>At nightfall, these Pokémon appear on the shores of lakes. They announce their territorial claims by letting out cries that sound like shouting.</t>
  </si>
  <si>
    <t>The cry of a male is louder than that of a female. Male Politoed with deep, menacing voices find more popularity with the opposite gender.</t>
  </si>
  <si>
    <t>A group of Poliwag and Poliwhirl will form with a Politoed as the leader. Politoed’s cries make the Pokémon of the group obey.</t>
  </si>
  <si>
    <t>Route 6 , 19 , 20 , Lostlorn Forest , Victory Road , Floccesy Ranch</t>
  </si>
  <si>
    <t>0187-00</t>
  </si>
  <si>
    <t>Hoppip</t>
  </si>
  <si>
    <t>Cottonweed Pokémon</t>
  </si>
  <si>
    <t>0.5 kg (1.1 lbs)</t>
  </si>
  <si>
    <t>Hoppip → Skiploom (Level 18) → Jumpluff (Level 27)</t>
  </si>
  <si>
    <t>To keep from being blown away by the wind, they gather in clusters. They do enjoy gentle breezes, though.</t>
  </si>
  <si>
    <t>Its body is so light, it must grip the ground firmly with its feet to keep from being blown away.</t>
  </si>
  <si>
    <t>It can be carried away on even the gentlest breeze. It may even float all the way to the next town.</t>
  </si>
  <si>
    <t>This POKéMON drifts and floats with the wind. If it senses the approach of strong winds, HOPPIP links its leaves with other HOPPIP to prepare against being blown away.</t>
  </si>
  <si>
    <t>This POKéMON drifts and floats with the wind. If it senses the approach of strong winds, a HOPPIP links leaves with others to prepare against being blown away.</t>
  </si>
  <si>
    <t>It drifts on winds. It is said that when HOPPIP gather in fields and mountains, spring is on the way.</t>
  </si>
  <si>
    <t>To keep from being blown away by the wind, they gather in clusters. But they do enjoy gentle breezes.</t>
  </si>
  <si>
    <t>It drifts on winds. It is said that when Hoppip gather in fields and mountains, spring is on the way.</t>
  </si>
  <si>
    <t>This Pokémon drifts and floats with the wind. If it senses the approach of strong winds, Hoppip links its leaves with other Hoppip to prepare against being blown away.</t>
  </si>
  <si>
    <t>They are blown adrift by winds. It is said that when Hoppip gather in fields and mountains, spring is on the way.</t>
  </si>
  <si>
    <t>This Pokémon is blown across vast distances by the wind. It is unclear where the Hoppip of Paldea originally came from.</t>
  </si>
  <si>
    <t>Outside of cold regions, Hoppip can be found practically everywhere. This is because the wind carries this species all over the world.</t>
  </si>
  <si>
    <t>Route 13 , 14 , 15 , 32 , 33</t>
  </si>
  <si>
    <t>Route 11 , 13 , 14 , 15 , 29 , 30 , 31 , 32 , 33</t>
  </si>
  <si>
    <t>Five Island , Five Isle Meadow , Memorial Pillar , Resort Gorgeous , Water Labyrinth</t>
  </si>
  <si>
    <t>Route 205 , Fuego Ironworks</t>
  </si>
  <si>
    <t>Route 13 , 14 , 15 , 32 , 33 , 48</t>
  </si>
  <si>
    <t>Route 205 , Grassland Cave , Sunlit Cavern</t>
  </si>
  <si>
    <t>Route 205 , Fuego Ironworks , Grassland Cave , Sunlit Cavern</t>
  </si>
  <si>
    <t>0188-00</t>
  </si>
  <si>
    <t>Skiploom</t>
  </si>
  <si>
    <t>119</t>
  </si>
  <si>
    <t>The bloom on top of its head opens and closes as the temperature fluctuates up and down.</t>
  </si>
  <si>
    <t>It spreads its petals to absorb sunlight. It also floats in the air to get closer to the sun.</t>
  </si>
  <si>
    <t>As soon as it rains, it closes its flower and hides in the shade of a tree to avoid getting wet.</t>
  </si>
  <si>
    <t>SKIPLOOM’s flower blossoms when the temperature rises above 64 degrees F. How much the flower opens depends on the temperature. For that reason, this POKéMON is sometimes used as a thermometer.</t>
  </si>
  <si>
    <t>It blossoms when the temperature rises above 64 degrees F. Because its flower’s blooming changes with the temperature, it is sometimes used as a thermometer.</t>
  </si>
  <si>
    <t>It blooms when the weather warms. It floats in the sky to soak up as much sunlight as possible.</t>
  </si>
  <si>
    <t>Skiploom’s flower blossoms when the temperature rises above 64 degrees Fahrenheit. How much the flower opens depends on the temperature. For that reason, this Pokémon is sometimes used as a thermometer.</t>
  </si>
  <si>
    <t>Skiploom enthusiasts can apparently tell where a Skiploom was born by the scent drifting from the flower on the Pokémon’s head.</t>
  </si>
  <si>
    <t>When the weather grows cold, Skiploom’s flower closes and the Pokémon cannot photosynthesize, so it flies away to warmer regions.</t>
  </si>
  <si>
    <t>Evolve Hoppip</t>
  </si>
  <si>
    <t>Fuego Ironworks , Grassland Cave , Sunlit Cavern</t>
  </si>
  <si>
    <t>East Province (Area One) , East Province (Area Two) , South Province (Area Five)</t>
  </si>
  <si>
    <t>0189-00</t>
  </si>
  <si>
    <t>Jumpluff</t>
  </si>
  <si>
    <t>Once it catches the wind, it deftly controls its cotton-puff spores to float, even around the world.</t>
  </si>
  <si>
    <t>Drifts on seasonal winds and spreads its cotton-like spores all over the world to make more offspring.</t>
  </si>
  <si>
    <t>Even in the fiercest wind, it can control its fluff to make its way to any place in the world it wants.</t>
  </si>
  <si>
    <t>JUMPLUFF rides warm southern winds to cross the sea and fly to foreign lands. The POKéMON descends to the ground when it encounters cold air while it is floating.</t>
  </si>
  <si>
    <t>JUMPLUFF ride warm southern winds to cross the sea and fly to foreign lands. This POKéMON lands when it encounters cold air while it is floating.</t>
  </si>
  <si>
    <t>It drifts on seasonal winds and spreads its cotton-like spores all over the world to make more offspring.</t>
  </si>
  <si>
    <t>Blown by seasonal winds, it circles the globe, scattering cotton spores as it goes.</t>
  </si>
  <si>
    <t>Once it catches the wind, it deftly controls its cotton-puff spores--it can even float around the world.</t>
  </si>
  <si>
    <t>Jumpluff rides warm southern winds to cross the sea and fly to foreign lands. The Pokémon descends to the ground when it encounters cold air while it is floating.</t>
  </si>
  <si>
    <t>Jumpluff travels on seasonal winds. Once its cotton spores run out, its journey ends, as does its life.</t>
  </si>
  <si>
    <t>Beware its cotton spores. If you accidentally breathe them in, you’ll be racked with coughs and itchiness.</t>
  </si>
  <si>
    <t>Evolve Hoppip / Skiploom</t>
  </si>
  <si>
    <t>Tagtree Thicket , Asado Desert , North Province (Area One) , North Province (Area Two) , North Province (Area Three) , East Province (Area One) , East Province (Area Two) , East Province (Area Three) , South Province (Area One) , South Province (Area Two) , South Province (Area Three) , South Province (Area Four) , South Province (Area Five) , South Province (Area Six) , West Province (Area One) , West Province (Area Two) , West Province (Area Three) , The Great Crater of Paldea , Glaseado Mountain , East Paldean Sea , The Pokémon League</t>
  </si>
  <si>
    <t>0190-00</t>
  </si>
  <si>
    <t>Aipom</t>
  </si>
  <si>
    <t>Long Tail Pokémon</t>
  </si>
  <si>
    <t>Aipom → Ambipom (after Double Hit learned)</t>
  </si>
  <si>
    <t>0368</t>
  </si>
  <si>
    <t>Its tail is so powerful that it can use it to grab a tree branch and hold itself up in the air.</t>
  </si>
  <si>
    <t>It lives atop tall trees. When leaping from branch to branch, it deftly uses its tail for balance.</t>
  </si>
  <si>
    <t>It uses its tail to hang on to tree branches. It uses its momentum to swing from one branch to another.</t>
  </si>
  <si>
    <t>AIPOM’s tail ends in a hand-like appendage that can be cleverly manipulated. However, because the POKéMON uses its tail so much, its real hands have become rather clumsy.</t>
  </si>
  <si>
    <t>Its tail ends with a dexterous, handlike appendage. However, because it uses the tail so much, AIPOM’s real hands have become rather clumsy.</t>
  </si>
  <si>
    <t>It uses its tail to pluck fruits that are out of reach. Its tail is more adept than its real hands.</t>
  </si>
  <si>
    <t>It lives atop giant trees. It wraps its tail around a branch so it won’t fall off while asleep.</t>
  </si>
  <si>
    <t>It lives high among the treetops. It can use its tail as freely and cleverly as its hands.</t>
  </si>
  <si>
    <t>Aipom’s tail ends in a hand-like appendage that can be cleverly manipulated. However, because the Pokémon uses its tail so much, its real hands have become rather clumsy.</t>
  </si>
  <si>
    <t>As it did more and more with its tail, its hands became clumsy. It makes its nest high in the treetops.</t>
  </si>
  <si>
    <t>It searches for prey from the tops of trees. When it spots its favorite food, Bounsweet, Aipom gets excited and pounces.</t>
  </si>
  <si>
    <t>This treetop dweller possesses a tail as dexterous as a hand. Ancient writings describe this Pokémon as a one-armed oddity.</t>
  </si>
  <si>
    <t>Route 29 , 30 , 31 , 32 , 33 , 42 , 43 , 44 , 45 , 46</t>
  </si>
  <si>
    <t>Route 33 , 42 , 44 , Azalea Town</t>
  </si>
  <si>
    <t>Route 205 , 206 , 207 , 208 , 209 , 210 , 211 , 212 , 213 , 214 , 215 , 218 , 221 , 222 , Eterna Forest , Floaroma Meadow , Fuego Ironworks , Valley Windworks</t>
  </si>
  <si>
    <t>Route 28 , 33 , 42 , 44 , 45 , 46 , Azalea Town , Mt. Silver</t>
  </si>
  <si>
    <t>Route 28 , 42 , 44 , 45 , 46 , Azalea Town , Mt. Silver</t>
  </si>
  <si>
    <t>Breed Ambipom</t>
  </si>
  <si>
    <t>Route 118 , 121</t>
  </si>
  <si>
    <t>Spacious Cave</t>
  </si>
  <si>
    <t>Aipom Hill , Glacier Terrace , Heart's Crag , Hideaway Bay , Ramanas Island , Snowfall Hot Spring , Whiteout Valley</t>
  </si>
  <si>
    <t>0191-00</t>
  </si>
  <si>
    <t>Sunkern</t>
  </si>
  <si>
    <t>36</t>
  </si>
  <si>
    <t>Sunkern → Sunflora (use Sun Stone )</t>
  </si>
  <si>
    <t>It may drop out of the sky suddenly. If attacked by a SPEAROW, it will violently shake its leaves.</t>
  </si>
  <si>
    <t>It lives by drinking only dewdrops from under the leaves of plants. It is said that it eats nothing else.</t>
  </si>
  <si>
    <t>It is very weak. Its only means of defense is to shake its leaves desperately at its attacker.</t>
  </si>
  <si>
    <t>SUNKERN tries to move as little as it possibly can. It does so because it tries to conserve all the nutrients it has stored in its body for its evolution. It will not eat a thing, subsisting only on morning dew.</t>
  </si>
  <si>
    <t>SUNKERN try to minimize movement to conserve the nutrients they have stored in their bodies for evolution. They will not eat, subsisting only on morning dew.</t>
  </si>
  <si>
    <t>It suddenly falls out of the sky in the morning. A year after a cold summer, their population explodes.</t>
  </si>
  <si>
    <t>It may plummet from the sky. If attacked by a SPEAROW, it will violently shake its leaves.</t>
  </si>
  <si>
    <t>It suddenly falls out of the sky in the morning. Knowing it’s weak, it simply feeds until it evolves.</t>
  </si>
  <si>
    <t>It may plummet from the sky. If attacked by a Spearow, it will violently shake its leaves.</t>
  </si>
  <si>
    <t>Sunkern tries to move as little as it possibly can. It does so because it tries to conserve all the nutrients it has stored in its body for its evolution. It will not eat a thing, subsisting only on morning dew.</t>
  </si>
  <si>
    <t>They may suddenly fall out of the sky in the morning. In the year following a cold summer, their population explodes.</t>
  </si>
  <si>
    <t>Route 24 , National Park</t>
  </si>
  <si>
    <t>Route 204 , Grassland Cave , Sunlit Cavern</t>
  </si>
  <si>
    <t>Tagtree Thicket , Asado Desert , North Province (Area One) , North Province (Area Two) , North Province (Area Three) , South Province (Area One) , South Province (Area Two) , South Province (Area Four) , South Province (Area Five) , South Province (Area Six) , West Province (Area One) , Glaseado Mountain , East Paldean Sea , The Pokémon League</t>
  </si>
  <si>
    <t>0192-00</t>
  </si>
  <si>
    <t>Sunflora</t>
  </si>
  <si>
    <t>Sun Pokémon</t>
  </si>
  <si>
    <t>It converts sunlight into energy. In the darkness after sunset, it closes its petals and becomes still.</t>
  </si>
  <si>
    <t>In the daytime, it rushes about in a hectic manner, but it comes to a complete stop when the sun sets.</t>
  </si>
  <si>
    <t>As the hot season approaches, the petals on this POKéMON’s face become more vivid and lively.</t>
  </si>
  <si>
    <t>SUNFLORA converts solar energy into nutrition. It moves around actively in the daytime when it is warm. It stops moving as soon as the sun goes down for the night.</t>
  </si>
  <si>
    <t>SUNFLORA convert solar energy into nutrition. They are highly active in the warm daytime but suddenly stop moving as soon as the sun sets.</t>
  </si>
  <si>
    <t>It gets energy from warm sunlight and is known for its habit of moving in pursuit of it.</t>
  </si>
  <si>
    <t>Since it converts sunlight into energy, it is always looking in the direction of the sun.</t>
  </si>
  <si>
    <t>As the hot season approaches, the petals on this Pokémon’s face become more vivid and lively.</t>
  </si>
  <si>
    <t>Sunflora converts solar energy into nutrition. It moves around actively in the daytime when it is warm. It stops moving as soon as the sun goes down for the night.</t>
  </si>
  <si>
    <t>Evolve Sunkern</t>
  </si>
  <si>
    <t>0193-00</t>
  </si>
  <si>
    <t>Yanma</t>
  </si>
  <si>
    <t>Clear Wing Pokémon</t>
  </si>
  <si>
    <t>Speed Boost</t>
  </si>
  <si>
    <t>78</t>
  </si>
  <si>
    <t>Yanma → Yanmega (after Ancient Power learned)</t>
  </si>
  <si>
    <t>0286</t>
  </si>
  <si>
    <t>If it flaps its wings really fast, it can generate shock waves that will shatter windows in the area.</t>
  </si>
  <si>
    <t>Its large eyes can scan 360 degrees. It looks in all directions to seek out insects as its prey.</t>
  </si>
  <si>
    <t>It can see in all directions without moving its big eyes, helping it spot attackers and food right away.</t>
  </si>
  <si>
    <t>YANMA is capable of seeing 360 degrees without having to move its eyes. It is a great flier that is adept at making sudden stops and turning midair. This POKéMON uses its flying ability to quickly chase down targeted prey.</t>
  </si>
  <si>
    <t>It can see 360 degrees without moving its eyes. It is a great flier capable of making sudden stops and turning midair to quickly chase down targeted prey.</t>
  </si>
  <si>
    <t>Its eyes can see 360 degrees without moving its head. It won’t miss prey--even those behind it.</t>
  </si>
  <si>
    <t>It can hover in one spot by flapping its wings at high speed. It flits about to guard its territory.</t>
  </si>
  <si>
    <t>By flapping its wings at high speed, it can fly freely through the air. Even sudden stops are no problem.</t>
  </si>
  <si>
    <t>Yanma is capable of seeing 360 degrees without having to move its eyes. It is a great flier that is adept at making sudden stops and turning midair. This Pokémon uses its flying ability to quickly chase down targeted prey.</t>
  </si>
  <si>
    <t>Its eyes can see 360 degrees without the Pokémon moving its head. It won’t miss prey— even those behind it.</t>
  </si>
  <si>
    <t>Its frail wings are so thin that one can see clear through them. However, during flight these wings exhibit the power to churn air with force enough to launch a house skyward.</t>
  </si>
  <si>
    <t>Route 35</t>
  </si>
  <si>
    <t>Route 3 , Pinwheel Forest</t>
  </si>
  <si>
    <t>Breed Yanmega</t>
  </si>
  <si>
    <t>Droning Meadow , Gapejaw Bog , Heavenward Lookout , Ursa's Ring</t>
  </si>
  <si>
    <t>0194-00</t>
  </si>
  <si>
    <t>Wooper</t>
  </si>
  <si>
    <t>Water Fish Pokémon</t>
  </si>
  <si>
    <t>Wooper → Quagsire (Level 20)</t>
  </si>
  <si>
    <t>This POKéMON lives in cold water. It will leave the water to search for food when it gets cold outside.</t>
  </si>
  <si>
    <t>When it walks around on the ground, it coats its body with a slimy, poisonous film.</t>
  </si>
  <si>
    <t>A mucous membrane covers its body. Touching it barehanded will cause a shooting pain.</t>
  </si>
  <si>
    <t>WOOPER usually lives in water. However, it occasionally comes out onto land in search of food. On land, it coats its body with a gooey, toxic film.</t>
  </si>
  <si>
    <t>WOOPER usually live in water but come out onto land seeking food occasionally. On land, they coat their bodies with a gooey, toxic film.</t>
  </si>
  <si>
    <t>It lives in cold water, half burying itself in mud at the bottom to sleep.</t>
  </si>
  <si>
    <t>When the temperature cools in the evening, they emerge from water to seek food along the shore.</t>
  </si>
  <si>
    <t>When walking on land, it covers its body with a poisonous film that keeps its skin from dehydrating.</t>
  </si>
  <si>
    <t>This Pokémon lives in cold water. It will leave the water to search for food when it gets cold outside.</t>
  </si>
  <si>
    <t>Wooper usually lives in water. However, it occasionally comes out onto land in search of food. On land, it coats its body with a gooey, toxic film.</t>
  </si>
  <si>
    <t>Route 32 , Ruins of Alph , Union Cave</t>
  </si>
  <si>
    <t>Four Island , Ruin Valley</t>
  </si>
  <si>
    <t>Route 212 , Great Marsh</t>
  </si>
  <si>
    <t>Route 32 , Cliff Cave , Cliff Edge Gate , Ruins of Alph , Union Cave</t>
  </si>
  <si>
    <t>Breed Quagsire</t>
  </si>
  <si>
    <t>South Lake Miloch , West Lake Axewell , Giant's Cap , Giant's Seat , Soothing Wetlands</t>
  </si>
  <si>
    <t>Route 212 , Great Marsh , Fountainspring Cave , Swampy Cave , Bogsunk Cavern</t>
  </si>
  <si>
    <t>Tagtree Thicket , Casseroya Lake , North Province (Area One) , North Province (Area Two) , East Province (Area Three) , South Province (Area One) , South Province (Area Four) , South Province (Area Five) , South Province (Area Six) , West Province (Area Three) , Glaseado Mountain</t>
  </si>
  <si>
    <t>0195-00</t>
  </si>
  <si>
    <t>Quagsire</t>
  </si>
  <si>
    <t>151</t>
  </si>
  <si>
    <t>This carefree POKéMON has an easy-going nature. While swimming, it always bumps into boat hulls.</t>
  </si>
  <si>
    <t>Due to its relaxed and carefree attitude, it often bumps its head on boulders and boat hulls as it swims.</t>
  </si>
  <si>
    <t>Its body is always slimy. It often bangs its head on the river bottom as it swims but seems not to care.</t>
  </si>
  <si>
    <t>QUAGSIRE hunts for food by leaving its mouth wide open in water and waiting for its prey to blunder in unaware. Because the POKéMON does not move, it does not get very hungry.</t>
  </si>
  <si>
    <t>A QUAGSIRE hunts by leaving its mouth wide open in water and waiting for its prey to blunder in. Because it doesn’t move, it does not get very hungry.</t>
  </si>
  <si>
    <t>This carefree POKéMON has an easygoing nature. While swimming, it always bumps into boat hulls.</t>
  </si>
  <si>
    <t>It has a sluggish nature. It lies at the river’s bottom, waiting for prey to stray into its mouth.</t>
  </si>
  <si>
    <t>A dim-witted Pokémon. It doesn’t care if it bumps its head into boats or rocks while swimming.</t>
  </si>
  <si>
    <t>It has an easygoing nature. It doesn’t care if it bumps its head on boats and boulders while swimming.</t>
  </si>
  <si>
    <t>This carefree Pokémon has an easy-going nature. While swimming, it always bumps into boat hulls.</t>
  </si>
  <si>
    <t>This carefree Pokémon has an easygoing nature. While swimming, it always bumps into boat hulls.</t>
  </si>
  <si>
    <t>Quagsire hunts for food by leaving its mouth wide open in water and waiting for its prey to blunder in unaware. Because the Pokémon does not move, it does not get very hungry.</t>
  </si>
  <si>
    <t>Route 10 , 12 , 13 , 14 , 15 , 26 , 27 , 32 , Mt. Silver , Ruins of Alph , Union Cave</t>
  </si>
  <si>
    <t>Route 12 , 13 , 14 , 15 , 26 , 27 , 32 , Ruins of Alph , Union Cave</t>
  </si>
  <si>
    <t>Evolve Wooper</t>
  </si>
  <si>
    <t>Route 10 , 12 , 13 , 14 , 15 , 26 , 27 , 32 , Cliff Cave , Cliff Edge Gate , Mt. Silver , Ruins of Alph , Union Cave</t>
  </si>
  <si>
    <t>Route 10 , 12 , 13 , 14 , 15 , 27 , 32 , Cliff Cave , Cliff Edge Gate , Mt. Silver , Ruins of Alph , Union Cave</t>
  </si>
  <si>
    <t>Route 14 , 19</t>
  </si>
  <si>
    <t>Giant's Cap , Giant's Seat , Lake of Outrage</t>
  </si>
  <si>
    <t>0196-00</t>
  </si>
  <si>
    <t>Espeon</t>
  </si>
  <si>
    <t>26.5 kg (58.4 lbs)</t>
  </si>
  <si>
    <t>It uses the fine hair that covers its body to sense air currents and predict its enemy’s actions.</t>
  </si>
  <si>
    <t>By reading air currents, it can predict things such as the weather or its foe’s next move.</t>
  </si>
  <si>
    <t>The tip of its forked tail quivers when it is predicting its opponent’s next move.</t>
  </si>
  <si>
    <t>ESPEON is extremely loyal to any TRAINER it considers to be worthy. It is said that this POKéMON developed its precognitive powers to protect its TRAINER from harm.</t>
  </si>
  <si>
    <t>An ESPEON is extremely loyal to any TRAINER it considers to be worthy. It is said to have developed precognitive powers to protect its TRAINER from harm.</t>
  </si>
  <si>
    <t>Its fur has the look and feel of velvet. The orb on its forehead glows when it uses psycho-power.</t>
  </si>
  <si>
    <t>Its fur is so sensitive, it can sense minute shifts in the air and predict the weather.</t>
  </si>
  <si>
    <t>Its fur is so sensitive, it can feel minute shifts in the air and predict the weather...and its foes’ thoughts.</t>
  </si>
  <si>
    <t>Espeon is extremely loyal to any Trainer it considers to be worthy. It is said that this Pokémon developed its precognitive powers to protect its Trainer from harm.</t>
  </si>
  <si>
    <t>It can instantaneously sense its opponent’s movements by feeling air currents with its fine fur.</t>
  </si>
  <si>
    <t>It unleashes psychic power from the orb on its forehead. When its power is exhausted, the orb grows dull and dark.</t>
  </si>
  <si>
    <t>Although it originally had no powers at all, people say its precognitive faculties were awakened by its need to protect itself.</t>
  </si>
  <si>
    <t>Psychic power builds up in the orb on its forehead as it bathes in the sunshine. Espeon is not good at battling at night.</t>
  </si>
  <si>
    <t>Its fur has the look and feel of velvet. The orb on its forehead glows when it uses psychic power.</t>
  </si>
  <si>
    <t>Wields an arcane power with which it can predict the weather and even people’s thoughts. When bathed in sunshine, the scarlet orb on its brow glows and builds energy.</t>
  </si>
  <si>
    <t>Asado Desert , North Province (Area Three) , East Province (Area One) , East Province (Area Two) , East Province (Area Three) , South Province (Area One) , South Province (Area Two) , South Province (Area Three) , South Province (Area Four) , South Province (Area Five) , West Province (Area One) , West Province (Area Two) , West Province (Area Three) , The Pokémon League</t>
  </si>
  <si>
    <t>0197-00</t>
  </si>
  <si>
    <t>Umbreon</t>
  </si>
  <si>
    <t>Dark</t>
  </si>
  <si>
    <t>Moonlight Pokémon</t>
  </si>
  <si>
    <t>27.0 kg (59.5 lbs)</t>
  </si>
  <si>
    <t>When agitated, this POKéMON protects itself by spraying poisonous sweat from its pores.</t>
  </si>
  <si>
    <t>When darkness falls, the rings on the body begin to glow, striking fear in the hearts of anyone nearby.</t>
  </si>
  <si>
    <t>On the night of a full moon, or when it gets excited, the ring patterns on its body glow yellow.</t>
  </si>
  <si>
    <t>UMBREON evolved as a result of exposure to the moon’s waves. It hides silently in darkness and waits for its foes to make a move. The rings on its body glow when it leaps to attack.</t>
  </si>
  <si>
    <t>UMBREON evolved from exposure to the moon’s energy pulses. It lurks in darkness and waits for its foes to move. The rings on its body glow when it leaps to attack.</t>
  </si>
  <si>
    <t>When darkness falls, the rings on its body begin to glow, striking fear in the hearts of anyone nearby.</t>
  </si>
  <si>
    <t>The light of the moon changed EEVEE’s genetic structure. It lurks in darkness for prey.</t>
  </si>
  <si>
    <t>When exposed to the moon’s aura, the rings on its body glow faintly and it gains a mysterious power.</t>
  </si>
  <si>
    <t>When agitated, this Pokémon protects itself by spraying poisonous sweat from its pores.</t>
  </si>
  <si>
    <t>When exposed to the moon’s aura, the rings on its body glow faintly and it’s filled with a mysterious power.</t>
  </si>
  <si>
    <t>The light of the moon changed Eevee’s genetic structure. It lurks in darkness for prey.</t>
  </si>
  <si>
    <t>Umbreon evolved as a result of exposure to the moon’s waves. It hides silently in darkness and waits for its foes to make a move. The rings on its body glow when it leaps to attack.</t>
  </si>
  <si>
    <t>When this Pokémon becomes angry, its pores secrete a poisonous sweat, which it sprays at its opponent’s eyes.</t>
  </si>
  <si>
    <t>With its black fur, it blends into the darkness. It bides its time, and when prey appears, this Pokémon goes for its throat, and then eats it.</t>
  </si>
  <si>
    <t>This Pokémon is nocturnal. Even in total darkness, its large eyes can spot its prey clearly!</t>
  </si>
  <si>
    <t>It lurks in the dark of night looking for prey. At the moment it pounces, the rings on its body glow dimly but ominously.</t>
  </si>
  <si>
    <t>The light of the moon changed Eevee’s genetic structure. It lurks in the darkness, waiting for prey.</t>
  </si>
  <si>
    <t>It is most active in the wee hours of the night, when moonlight bathes the land. Its large eyes can pierce the darkness and perceive prey with absolute clarity.</t>
  </si>
  <si>
    <t>North Province (Area One) , North Province (Area Two) , North Province (Area Three) , East Province (Area One) , East Province (Area Three) , South Province (Area One) , South Province (Area Six) , West Province (Area One) , West Province (Area Two) , West Province (Area Three) , Glaseado Mountain</t>
  </si>
  <si>
    <t>0198-00</t>
  </si>
  <si>
    <t>Murkrow</t>
  </si>
  <si>
    <t>Darkness Pokémon</t>
  </si>
  <si>
    <t>2.1 kg (4.6 lbs)</t>
  </si>
  <si>
    <t>Prankster</t>
  </si>
  <si>
    <t>81</t>
  </si>
  <si>
    <t>Murkrow → Honchkrow (use Dusk Stone )</t>
  </si>
  <si>
    <t>0277</t>
  </si>
  <si>
    <t>Feared and loathed by many, it is believed to bring misfortune to all those who see it at night.</t>
  </si>
  <si>
    <t>It is said that when chased, it lures its attacker onto dark mountain trails where the foe will get lost.</t>
  </si>
  <si>
    <t>It hides any shiny object it finds in a secret location. MURKROW and MEOWTH loot one another’s stashes.</t>
  </si>
  <si>
    <t>MURKROW was feared and loathed as the alleged bearer of ill fortune. This POKéMON shows strong interest in anything that sparkles or glitters. It will even try to steal rings from women.</t>
  </si>
  <si>
    <t>MURKROW were feared as the alleged bearers of ill fortune. It shows strong interest in anything that sparkles. It will even try to steal rings from women.</t>
  </si>
  <si>
    <t>It is believed that seeing this Pokémon at night will bring about ominous occurrences.</t>
  </si>
  <si>
    <t>It appears near travelers to lure them into deep forests. It is said to carry misfortune.</t>
  </si>
  <si>
    <t>If spotted, it will lure an unwary person into chasing it, then lose the pursuer on mountain trails.</t>
  </si>
  <si>
    <t>If spotted, it will lure an unwary person into chasing it then lose the pursuer on mountain trails.</t>
  </si>
  <si>
    <t>It hides any shiny object it finds in a secret location. Murkrow and Meowth loot one another’s stashes.</t>
  </si>
  <si>
    <t>Murkrow was feared and loathed as the alleged bearer of ill fortune. This Pokémon shows strong interest in anything that sparkles or glitters. It will even try to steal rings from women.</t>
  </si>
  <si>
    <t>They awaken at dusk and take wing in the twilight, leading to the expression, “Get home before the Murkrow fly.”</t>
  </si>
  <si>
    <t>Seen as a symbol of bad luck, it’s generally disliked. Yet it gives presents—objects that sparkle or shine—to Trainers it’s close to.</t>
  </si>
  <si>
    <t>It has a weakness for shiny things. It’s been known to sneak into the nests of Gabite—noted collectors of jewels—in search of treasure.</t>
  </si>
  <si>
    <t>It searches for shiny things for its boss. Murkrow’s presence is said to be unlucky, so many people detest it.</t>
  </si>
  <si>
    <t>It appears near travelers to lure them into deep forests. It is said to bring misfortune.</t>
  </si>
  <si>
    <t>Widely shunned as a bearer of ill fortune. Upon crossing paths with this creature, I’ve been told one must chant “Workrum, Workrum—bad luck, don’t come” as a protective incantation.</t>
  </si>
  <si>
    <t>Route 7 , 16 , 18</t>
  </si>
  <si>
    <t>Lost Cave</t>
  </si>
  <si>
    <t>Eterna Forest , Lost Tower</t>
  </si>
  <si>
    <t>Route 7 , 16</t>
  </si>
  <si>
    <t>Route 15 , 16</t>
  </si>
  <si>
    <t>Vast Poni Canyon , Poké Pelago</t>
  </si>
  <si>
    <t>Hau'oli Cemetery</t>
  </si>
  <si>
    <t>Eterna Forest , Lost Tower , Spacious Cave , Grassland Cave , Riverbank Cave , Still-Water Cavern , Sunlit Cavern</t>
  </si>
  <si>
    <t>Cloudpool Ridge , Crossing Slope , Hideaway Bay , Islespy Shore , Veilstone Cape</t>
  </si>
  <si>
    <t>Tagtree Thicket , Asado Desert , Casseroya Lake , North Province (Area One) , North Province (Area Two) , North Province (Area Three) , East Province (Area One) , East Province (Area Two) , East Province (Area Three) , South Province (Area One) , South Province (Area Two) , South Province (Area Three) , South Province (Area Four) , South Province (Area Five) , South Province (Area Six) , West Province (Area One) , West Province (Area Two) , West Province (Area Three) , Glaseado Mountain , The Pokémon League</t>
  </si>
  <si>
    <t>0199-00</t>
  </si>
  <si>
    <t>Slowking</t>
  </si>
  <si>
    <t>Royal Pokémon</t>
  </si>
  <si>
    <t>70 (9.1% with PokéBall, full HP)</t>
  </si>
  <si>
    <t>0326</t>
  </si>
  <si>
    <t>It has incredible intellect and intuition. Whatever the situation, it remains calm and collected.</t>
  </si>
  <si>
    <t>When its head was bitten, toxins entered SLOWPOKE’s head and unlocked an extraordinary power.</t>
  </si>
  <si>
    <t>Every time it yawns, SHELLDER injects more poison into it. The poison makes it more intelligent.</t>
  </si>
  <si>
    <t>SLOWKING undertakes research every day in an effort to solve the mysteries of the world. However, this POKéMON apparently forgets everything it has learned if the SHELLDER on its head comes off.</t>
  </si>
  <si>
    <t>It undertakes research every day to solve the mysteries of the world. However, it apparently forgets everything if the SHELLDER on its head comes off.</t>
  </si>
  <si>
    <t>Being bitten by SHELLDER gave it intelligence comparable to that of award-winning scientists.</t>
  </si>
  <si>
    <t>Being bitten by Shellder gave it intelligence comparable to that of award-winning scientists.</t>
  </si>
  <si>
    <t>When its head was bitten, toxins entered Slowpoke’s head and unlocked an extraordinary power.</t>
  </si>
  <si>
    <t>Slowking undertakes research every day in an effort to solve the mysteries of the world. However, this Pokémon apparently forgets everything it has learned if the Shellder on its head comes off.</t>
  </si>
  <si>
    <t>A poisonous bite reacted with its system, blessing it with the enhanced intellect of a genius. It has full control of its psychic powers.</t>
  </si>
  <si>
    <t>This Pokémon is so famed for its intellect that a proverb still persists in some regions: “When in doubt, ask Slowking.”</t>
  </si>
  <si>
    <t>It’s constantly coming up with new ideas that would change the world, but as soon as it hits upon a new idea, it forgets it.</t>
  </si>
  <si>
    <t>It’s called “the sage of the sea.” It engages in battles of wits with Oranguru, but the result is usually a draw.</t>
  </si>
  <si>
    <t>Miraculously, this former Slowpoke’s latent intelligence was drawn out when Shellder poison raced through its brain.</t>
  </si>
  <si>
    <t>Slowking can solve any problem presented to it, but no one can understand a thing Slowking says.</t>
  </si>
  <si>
    <t>Being bitten by Shellder gave it intelligence comparable to that of internationally recognized scientists.</t>
  </si>
  <si>
    <t>0200-00</t>
  </si>
  <si>
    <t>Misdreavus</t>
  </si>
  <si>
    <t>Screech Pokémon</t>
  </si>
  <si>
    <t>Misdreavus → Mismagius (use Dusk Stone )</t>
  </si>
  <si>
    <t>0372</t>
  </si>
  <si>
    <t>It likes playing mischievous tricks such as screaming and wailing to startle people at night.</t>
  </si>
  <si>
    <t>It loves to bite and yank people’s hair from behind without warning, just to see their shocked reactions.</t>
  </si>
  <si>
    <t>It loves to watch people it’s scared. It frightens them by screaming loudly or appearing suddenly.</t>
  </si>
  <si>
    <t>MISDREAVUS frightens people with a creepy, sobbing cry. The POKéMON apparently uses its red spheres to absorb the fearful feelings of foes and turn them into nutrition.</t>
  </si>
  <si>
    <t>A MISDREAVUS frightens people with a creepy, sobbing cry. It apparently uses its red spheres to absorb the fear of foes as its nutrition.</t>
  </si>
  <si>
    <t>It loves to sneak up on people late at night, then startle them with its shrieklike cry.</t>
  </si>
  <si>
    <t>It gets nourishment from fear that it absorbs into its red orbs. In daytime, it sleeps in darkness.</t>
  </si>
  <si>
    <t>A Pokémon that startles people in the middle of the night. It gathers fear as its energy.</t>
  </si>
  <si>
    <t>It likes playing mischievous tricks, such as screaming and wailing to startle people at night.</t>
  </si>
  <si>
    <t>Misdreavus frightens people with a creepy, sobbing cry. The Pokémon apparently uses its red spheres to absorb the fearful feelings of foes and turn them into nutrition.</t>
  </si>
  <si>
    <t>It will use any means necessary to frighten people and absorb their life energy. It practices constantly to hone its skill in causing fear.</t>
  </si>
  <si>
    <t>If you hear a sobbing sound emanating from a vacant room, it’s undoubtedly a bit of mischief from Misdreavus.</t>
  </si>
  <si>
    <t>What gives meaning to its life is surprising others. If you set your ear against the red orbs around its neck, you can hear shrieking.</t>
  </si>
  <si>
    <t>What makes it happy is imitating the voices of weeping people and scaring everyone. It doesn’t deal well with folks who aren’t easily frightened.</t>
  </si>
  <si>
    <t>It loves to sneak up on people late at night and startle them with its shrieking cry.</t>
  </si>
  <si>
    <t>It gets nourishment from fear that it absorbs into its red orbs. During the daytime, it sleeps in the shadows.</t>
  </si>
  <si>
    <t>It conceals itself in darkness, sending chills up travelers’ spines with its childlike weeping. As it observes the frightened travelers with glee, the red orbs upon its chest let off an eerie light.</t>
  </si>
  <si>
    <t>This Pokémon startles people in the middle of the night. It gathers fear as its energy.</t>
  </si>
  <si>
    <t>Cliff Cave , Mt. Silver</t>
  </si>
  <si>
    <t>Route 114 , 115</t>
  </si>
  <si>
    <t>Poni Meadow , Poké Pelago</t>
  </si>
  <si>
    <t>Eterna Forest , Lost Tower , Dazzling Cave , Stargleam Cavern</t>
  </si>
  <si>
    <t>Celestica Ruins , Sacred Plaza , Stonetooth Rows , Ice Column Chamber</t>
  </si>
  <si>
    <t>Tagtree Thicket , Casseroya Lake , North Province (Area One) , North Province (Area Two) , East Province (Area One) , East Province (Area Three) , South Province (Area One) , South Province (Area Two) , South Province (Area Four) , South Province (Area Five) , South Province (Area Six) , West Province (Area One) , West Province (Area Three) , Glaseado Mountain</t>
  </si>
  <si>
    <t>0201-00</t>
  </si>
  <si>
    <t>Unown</t>
  </si>
  <si>
    <t>Symbol Pokémon</t>
  </si>
  <si>
    <t>5.0 kg (11.0 lbs)</t>
  </si>
  <si>
    <t>1 Attack, 1 Sp. Atk</t>
  </si>
  <si>
    <t>118</t>
  </si>
  <si>
    <t>Their shapes look like hieroglyphs on ancient tablets. It is said that the two are somehow related.</t>
  </si>
  <si>
    <t>Its flat, thin body is always stuck on walls. Its shape appears to have some meaning.</t>
  </si>
  <si>
    <t>Because different types of UNOWN exist, it is said that they must have a variety of abilities.</t>
  </si>
  <si>
    <t>This POKéMON is shaped like ancient writing. It is a mystery as to which came first, the ancient writings or the various UNOWN. Research into this topic is ongoing but nothing is known.</t>
  </si>
  <si>
    <t>This POKéMON is shaped like ancient text characters. Although research is ongoing, it is a mystery as to which came first, the ancient writings or the various UNOWN.</t>
  </si>
  <si>
    <t>Shaped like ancient writing, it is a huge mystery whether language or UNOWN came first.</t>
  </si>
  <si>
    <t>They seem to communicate among each other telepathically. They are always found stuck on walls.</t>
  </si>
  <si>
    <t>When alone, nothing happens. However, if there are two or more, an odd power is said to emerge.</t>
  </si>
  <si>
    <t>Shaped like ancient writing, it is a huge mystery whether language or Unown came first.</t>
  </si>
  <si>
    <t>This Pokémon is shaped like ancient writing. It is a mystery as to which came first, the ancient writings or the various Unown. Research into this topic is ongoing but nothing is known.</t>
  </si>
  <si>
    <t>Because the Pokémon is shaped like ancient writing, it is a huge mystery whether written language or Unown came first.</t>
  </si>
  <si>
    <t>It is hard to believe these strangely shaped Pokémon are truly living creatures. I’ve pointed out that the species’ many forms resemble writing from other lands; no one will take me seriously.</t>
  </si>
  <si>
    <t>Tanoby Ruins</t>
  </si>
  <si>
    <t>Solaceon Ruins</t>
  </si>
  <si>
    <t>0202-00</t>
  </si>
  <si>
    <t>Wobbuffet</t>
  </si>
  <si>
    <t>Patient Pokémon</t>
  </si>
  <si>
    <t>Shadow Tag</t>
  </si>
  <si>
    <t>Telepathy</t>
  </si>
  <si>
    <t>Wynaut → Wobbuffet (Level 15)</t>
  </si>
  <si>
    <t>It hates light and shock. If attacked, it inflates its body to pump up its counterstrike.</t>
  </si>
  <si>
    <t>To keep its pitch-black tail hidden, it lives quietly in the darkness. It is never first to attack.</t>
  </si>
  <si>
    <t>In order to conceal its black tail, it lives in a dark cave and only moves about at night.</t>
  </si>
  <si>
    <t>If two or more WOBBUFFET meet, they will turn competitive and try to outdo each other’s endurance. However, they may try to see which one can endure the longest without food. TRAINERS need to beware of this habit.</t>
  </si>
  <si>
    <t>WOBBUFFET does nothing but endure attacks - it won’t attack on its own. However, it won’t endure an attack on its tail. When that happens, the POKéMON will try to take the foe with it using DESTINY BOND.</t>
  </si>
  <si>
    <t>Usually docile, a WOBBUFFET strikes back ferociously if its black tail is attacked. It makes its lair in caves where it waits for nightfall.</t>
  </si>
  <si>
    <t>It desperately tries to keep its black tail hidden. It is said to be proof the tail hides a secret.</t>
  </si>
  <si>
    <t>It hates light and shock. If attacked, it inflates its body to build up its counterstrike.</t>
  </si>
  <si>
    <t>If two or more Wobbuffet meet, they will turn competitive and try to outdo each other’s endurance. However, they may try to see which one can endure the longest without food. Trainers need to beware of this habit.</t>
  </si>
  <si>
    <t>Wobbuffet does nothing but endure attacks—it won’t attack on its own. However, it won’t endure an attack on its tail. When that happens, the Pokémon will try to take the foe with it using Destiny Bond.</t>
  </si>
  <si>
    <t>It desperately tries to keep its black tail hidden. This behavior is said to be proof that its tail hides a secret.</t>
  </si>
  <si>
    <t>Dark Cave</t>
  </si>
  <si>
    <t>Dark Cave , Goldenrod City</t>
  </si>
  <si>
    <t>Cerulean Cave , Ruin Valley</t>
  </si>
  <si>
    <t>Lake Acuity , Lake Valor , Lake Verity</t>
  </si>
  <si>
    <t>Lake Valor , Lake Verity</t>
  </si>
  <si>
    <t>Cerulean Cave , Dark Cave</t>
  </si>
  <si>
    <t>Evolve Wynaut</t>
  </si>
  <si>
    <t>Route 5 , Bridge Field , Dusty Bowl , Hammerlocke Hills , Lake of Outrage , Motostoke Riverbank</t>
  </si>
  <si>
    <t>Lake Acuity , Lake Valor , Lake Verity , Dazzling Cave , Stargleam Cavern</t>
  </si>
  <si>
    <t>0203-00</t>
  </si>
  <si>
    <t>Girafarig</t>
  </si>
  <si>
    <t>Long Neck Pokémon</t>
  </si>
  <si>
    <t>41.5 kg (91.5 lbs)</t>
  </si>
  <si>
    <t>Girafarig → Farigiraf (after Twin Beam learned)</t>
  </si>
  <si>
    <t>Its tail has a small brain of its own. Beware! If you get close, it may react to your scent and bite.</t>
  </si>
  <si>
    <t>Its tail, which also contains a small brain, may bite on its own if it notices an alluring smell.</t>
  </si>
  <si>
    <t>When it is in danger, its tail uses some sort of mysterious powers to drive away the enemy.</t>
  </si>
  <si>
    <t>GIRAFARIG’s rear head also has a brain, but it is small. The rear head attacks in response to smells and sounds. Approaching this POKéMON from behind can cause the rear head to suddenly lash out and bite.</t>
  </si>
  <si>
    <t>GIRAFARIG’s rear head contains a tiny brain that is too small for thinking. However, the rear head doesn’t need to sleep, so it can keep watch over its surroundings 24 hours a day.</t>
  </si>
  <si>
    <t>A GIRAFARIG is an herbivore--it eats grass and tree shoots. While it is eating, its tail makes chewing and swallowing motions as if it were also eating.</t>
  </si>
  <si>
    <t>Its tail also has a small brain. It bites to repel any foe trying to sneak up on it from behind.</t>
  </si>
  <si>
    <t>While it sleeps, the head on its tail keeps watch. The tail doesn’t need to sleep.</t>
  </si>
  <si>
    <t>The head on its tail contains a small brain. It can instinctively fight even while facing backward.</t>
  </si>
  <si>
    <t>Its tail has a small brain of its own. Beware! If you get close, it may react to your scent by biting.</t>
  </si>
  <si>
    <t>Girafarig’s rear head also has a brain, but it is small. The rear head attacks in response to smells and sounds. Approaching this Pokémon from behind can cause the rear head to suddenly lash out and bite.</t>
  </si>
  <si>
    <t>Girafarig’s rear head contains a tiny brain that is too small for thinking. However, the rear head doesn’t need to sleep, so it can keep watch over its surroundings 24 hours a day.</t>
  </si>
  <si>
    <t>Its tail has a separate small brain. The tail bites to repel any foe trying to sneak up on the Pokémon from behind.</t>
  </si>
  <si>
    <t>Though very small, the brain in its tail is still considered an important organ because it emits powerful psychic energy.</t>
  </si>
  <si>
    <t>Girafarig’s tail has a small head. It instinctively bites at any foe that approaches the Pokémon from behind.</t>
  </si>
  <si>
    <t>Route 214 , Valor Lakefront</t>
  </si>
  <si>
    <t>Route 43 , 48</t>
  </si>
  <si>
    <t>Route 214 , Valor Lakefront , Dazzling Cave , Stargleam Cavern</t>
  </si>
  <si>
    <t>West Province (Area Two) , The Great Crater of Paldea</t>
  </si>
  <si>
    <t>0204-00</t>
  </si>
  <si>
    <t>Pineco</t>
  </si>
  <si>
    <t>Bagworm Pokémon</t>
  </si>
  <si>
    <t>7.2 kg (15.9 lbs)</t>
  </si>
  <si>
    <t>Pineco → Forretress (Level 31)</t>
  </si>
  <si>
    <t>It likes to make its shell thicker by adding layers of tree bark. The additional weight doesn’t bother it.</t>
  </si>
  <si>
    <t>It hangs and waits for flying insect prey to come near. It does not move about much on its own.</t>
  </si>
  <si>
    <t>It spits out a fluid that it uses to glue tree bark to its body. The fluid hardens when it touches air.</t>
  </si>
  <si>
    <t>PINECO hangs from a tree branch and patiently waits for prey to come along. If the POKéMON is disturbed while eating by someone shaking its tree, it drops down to the ground and explodes with no warning.</t>
  </si>
  <si>
    <t>A PINECO hangs from a tree branch and waits for prey. While eating, if it is disturbed by someone shaking its tree, it falls on the ground and suddenly explodes.</t>
  </si>
  <si>
    <t>It hangs and waits for flying-insect prey to come near. It does not move about much on its own.</t>
  </si>
  <si>
    <t>It likes to make its shell thicker by adding layers of tree bark. The extra weight doesn’t bother it.</t>
  </si>
  <si>
    <t>It looks just like a pinecone. Its shell protects it from bird Pokémon that peck it by mistake.</t>
  </si>
  <si>
    <t>Pineco hangs from a tree branch and patiently waits for prey to come along. If the Pokémon is disturbed while eating by someone shaking its tree, it drops down to the ground and explodes with no warning.</t>
  </si>
  <si>
    <t>Motionless, it hangs from trees, waiting for its bug Pokémon prey to come to it. Its favorite in Alola is Cutiefly.</t>
  </si>
  <si>
    <t>It sticks tree bark to itself with its saliva, making itself thicker and larger. Elderly Pineco are ridiculously huge.</t>
  </si>
  <si>
    <t>Route 26 , 27 , 29 , 30 , 31 , 32 , 34 , 35 , 36 , 37 , 38 , 39 , 43 , Ilex Forest , Lake of Rage</t>
  </si>
  <si>
    <t>Route 203 , 204 , 210 , 229 , Eterna Forest</t>
  </si>
  <si>
    <t>Route 1 , 2 , 3 , 5 , 6 , 8 , 22 , 26 , 27 , 29 , 30 , 31 , 32 , 34 , 35 , 36 , 37 , 38 , 39 , 43 , 47 , 48 , Cerulean City , Cherrygrove City , Ecruteak City , Ilex Forest , Lake of Rage , National Park , New Bark Town , Pallet Town , Pewter City , Safari Zone Gate , Violet City , Viridian City</t>
  </si>
  <si>
    <t>Route 16</t>
  </si>
  <si>
    <t>Breed Forretress</t>
  </si>
  <si>
    <t>0205-00</t>
  </si>
  <si>
    <t>Forretress</t>
  </si>
  <si>
    <t>125.8 kg (277.3 lbs)</t>
  </si>
  <si>
    <t>0259</t>
  </si>
  <si>
    <t>Its entire body is shielded by a steel-hard shell. What lurks inside the armor is a total mystery.</t>
  </si>
  <si>
    <t>It remains immovably rooted to its tree. It scatters pieces of its hard shell to drive its enemies away.</t>
  </si>
  <si>
    <t>Usually found hanging on to a fat tree trunk. It shoots out bits of its shell when it sees action.</t>
  </si>
  <si>
    <t>FORRETRESS conceals itself inside its hardened steel shell. The shell is opened when the POKéMON is catching prey, but it does so at such a quick pace that the shell’s inside cannot be seen.</t>
  </si>
  <si>
    <t>It keeps itself inside its steel shell. The shell is opened when it is catching prey, but it is so quick that the shell’s inside cannot be seen.</t>
  </si>
  <si>
    <t>It is encased in a steel shell. Its peering eyes are all that can be seen of its mysterious innards.</t>
  </si>
  <si>
    <t>Its entire body is shielded by a steel-hard shell. What lurks inside this shell is a total mystery.</t>
  </si>
  <si>
    <t>Forretress conceals itself inside its hardened steel shell. The shell is opened when the Pokémon is catching prey, but it does so at such a quick pace that the shell’s inside cannot be seen.</t>
  </si>
  <si>
    <t>When something approaches it, it fires off fragments of its steel shell in attack. This is not a conscious action but a conditioned reflex.</t>
  </si>
  <si>
    <t>In the moment that it gulps down its prey, the inside of its shell is exposed, but to this day, no one has ever seen that sight.</t>
  </si>
  <si>
    <t>It is encased in a steel shell. Forretress’s eyes peer out, but what lies within this Pokémon’s shell is unknown.</t>
  </si>
  <si>
    <t>It’s usually found hanging on to a fat tree trunk. It shoots out bits of its shell when it sees action.</t>
  </si>
  <si>
    <t>Evolve Pineco</t>
  </si>
  <si>
    <t>0206-00</t>
  </si>
  <si>
    <t>Dunsparce</t>
  </si>
  <si>
    <t>Land Snake Pokémon</t>
  </si>
  <si>
    <t>14.0 kg (30.9 lbs)</t>
  </si>
  <si>
    <t>Dunsparce → Dudunsparce (after Hyper Drill learned)</t>
  </si>
  <si>
    <t>When spotted, this POKéMON escapes backward by furiously boring into the ground with its tail.</t>
  </si>
  <si>
    <t>If spotted, it escapes by burrowing with its tail. It can float just slightly using its wings.</t>
  </si>
  <si>
    <t>It hides deep inside caves where no light ever reaches it and remains virtually motionless there.</t>
  </si>
  <si>
    <t>DUNSPARCE has a drill for its tail. It uses this tail to burrow into the ground backwards. This POKéMON is known to make its nest in complex shapes deep under the ground.</t>
  </si>
  <si>
    <t>Its drill-tipped tail is used to burrow into the ground backwards. This POKéMON is known to make its nest in complex shapes deep under the ground.</t>
  </si>
  <si>
    <t>If spotted, it escapes by burrowing with its tail. It can hover just slightly using its wings.</t>
  </si>
  <si>
    <t>It digs into the ground with its tail and makes a mazelike nest. It can fly just a little.</t>
  </si>
  <si>
    <t>When spotted, this Pokémon escapes backward by furiously boring into the ground with its tail.</t>
  </si>
  <si>
    <t>It creates mazes in dark locations. When spotted, it flees into the ground by digging with its tail.</t>
  </si>
  <si>
    <t>Dunsparce has a drill for its tail. It uses this tail to burrow into the ground backward. This Pokémon is known to make its nest in complex shapes deep under the ground.</t>
  </si>
  <si>
    <t>It travels by digging through the ground. Diglett and Dunsparce share one another’s tunnels happily.</t>
  </si>
  <si>
    <t>When it sees a person, it digs a hole with its tail to make its escape. If you happen to find one, consider yourself lucky.</t>
  </si>
  <si>
    <t>This Pokémon’s tiny wings have some scientists saying that Dunsparce used to fly through the sky in ancient times.</t>
  </si>
  <si>
    <t>The nests Dunsparce live in are mazes of tunnels. They never get lost in their own nests—they can tell where they are by the scent of the dirt.</t>
  </si>
  <si>
    <t>Three Isle Port</t>
  </si>
  <si>
    <t>Route 208</t>
  </si>
  <si>
    <t>Route 1 , 2 , 6 , 12 , 18 , 20 , Dreamyard , Victory Road , Village Bridge , Floccesy Ranch , Nature Sanctuary , Nature Preserve</t>
  </si>
  <si>
    <t>Route 3 , 22</t>
  </si>
  <si>
    <t>Soothing Wetlands</t>
  </si>
  <si>
    <t>Tagtree Thicket , Asado Desert , Casseroya Lake , North Province (Area One) , North Province (Area Two) , North Province (Area Three) , East Province (Area One) , East Province (Area Two) , East Province (Area Three) , South Province (Area One) , South Province (Area Two) , South Province (Area Three) , South Province (Area Four) , South Province (Area Five) , South Province (Area Six) , West Province (Area One) , West Province (Area Two) , West Province (Area Three) , The Great Crater of Paldea , Glaseado Mountain , The Pokémon League</t>
  </si>
  <si>
    <t>0207-00</t>
  </si>
  <si>
    <t>Gligar</t>
  </si>
  <si>
    <t>FlyScorpion Pokémon</t>
  </si>
  <si>
    <t>64.8 kg (142.9 lbs)</t>
  </si>
  <si>
    <t>86</t>
  </si>
  <si>
    <t>Gligar → Gliscor (hold Razor Fang , Nighttime)</t>
  </si>
  <si>
    <t>It flies straight at its target’s face then clamps down on the startled victim to inject poison.</t>
  </si>
  <si>
    <t>It usually clings to cliffs. When it spots its prey, it spreads its wings and glides down to attack.</t>
  </si>
  <si>
    <t>It builds its nest on a steep cliff. When it is done gliding, it hops along the ground back to its nest.</t>
  </si>
  <si>
    <t>GLIGAR glides through the air without a sound as if it were sliding. This POKéMON hangs on to the face of its foe using its clawed hind legs and the large pincers on its forelegs, then injects the prey with its poison barb.</t>
  </si>
  <si>
    <t>It glides without making a single sound. It grasps the face of its foe using its hind and large front claws, then stabs with its poison barb.</t>
  </si>
  <si>
    <t>It flies straight at its target’s face, then clamps down on the startled victim to inject poison.</t>
  </si>
  <si>
    <t>It sails on the winds with its limbs extended to strike from the sky. It aims for the prey’s face.</t>
  </si>
  <si>
    <t>It glides as if sliding. It startles foes by clamping on to their faces, then jabs with its poison stinger.</t>
  </si>
  <si>
    <t>It clamps on to its chosen prey then jabs the stinger on its tail into the prey while it’s stunned with surprise.</t>
  </si>
  <si>
    <t>Gligar glides through the air without a sound as if it were sliding. This Pokémon hangs on to the face of its foe using its clawed hind legs and the large pincers on its forelegs, then injects the prey with its poison barb.</t>
  </si>
  <si>
    <t>Its tail is tipped by a thick, horrible stinger. To bring down prey, it will first obscure their vision by covering their faces with its body, and then it will use the stinger to inject them with venom.</t>
  </si>
  <si>
    <t>Route 45</t>
  </si>
  <si>
    <t>Route 206 , 207 , 214 , 215 , 227 , Stark Mountain</t>
  </si>
  <si>
    <t>Route 206</t>
  </si>
  <si>
    <t>Route 11 , 15</t>
  </si>
  <si>
    <t>Route 11 , 15 , 23</t>
  </si>
  <si>
    <t>Rocky Cave , Swampy Cave , Sunlit Cavern , Big Bluff Cavern , Bogsunk Cavern</t>
  </si>
  <si>
    <t>Primeval Grotto</t>
  </si>
  <si>
    <t>0208-00</t>
  </si>
  <si>
    <t>Steelix</t>
  </si>
  <si>
    <t>Iron Snake Pokémon</t>
  </si>
  <si>
    <t>9.2 m (30′02″)</t>
  </si>
  <si>
    <t>400.0 kg (881.8 lbs)</t>
  </si>
  <si>
    <t>179</t>
  </si>
  <si>
    <t>Its body has been compressed deep under the ground. As a result, it is even harder than a diamond.</t>
  </si>
  <si>
    <t>It is said that if an ONIX lives for over 100 years, its composition changes to become diamond-like.</t>
  </si>
  <si>
    <t>The many small metal particles that cover this POKéMON’s body reflect bright light well.</t>
  </si>
  <si>
    <t>STEELIX lives even further underground than ONIX. This POKéMON is known to dig towards the earth’s core. There are records of this POKéMON reaching a depth of over six-tenths of a mile underground.</t>
  </si>
  <si>
    <t>STEELIX live even further underground than ONIX. This POKéMON is known to dig toward the earth’s core, reaching a depth of over six-tenths of a mile underground.</t>
  </si>
  <si>
    <t>Its body has been compressed deep under the ground. As a result, it is even harder than diamond.</t>
  </si>
  <si>
    <t>Tempered underground under high pressure and heat, its body is harder than any metal.</t>
  </si>
  <si>
    <t>It chews its way through boulders with its sturdy jaws. Its eyes can see in the darkness underground.</t>
  </si>
  <si>
    <t>It is thought its body transformed as a result of iron accumulating internally from swallowing soil.</t>
  </si>
  <si>
    <t>It’s said that if an ONIX lives for 100 years, its composition becomes diamondlike as it evolves into a STEELIX.</t>
  </si>
  <si>
    <t>The iron it ingested with the soil it swallowed transformed its body and made it harder than diamonds.</t>
  </si>
  <si>
    <t>Steelix lives even further underground than Onix. This Pokémon is known to dig toward the earth’s core. There are records of this Pokémon reaching a depth of over six-tenths of a mile underground.</t>
  </si>
  <si>
    <t>It is said that if an Onix lives for over 100 years, its composition changes to become diamond-like.</t>
  </si>
  <si>
    <t>This Pokémon evolved through use of a strange item. Its body is coated with steel powder and notably hard—not even diamond can leave so much as a scratch.</t>
  </si>
  <si>
    <t>Evolve Onix</t>
  </si>
  <si>
    <t>Iron Island , Snowpoint Temple , Victory Road</t>
  </si>
  <si>
    <t>Iron Island , Victory Road</t>
  </si>
  <si>
    <t>Cliff Cave , Mt. Silver , Olivine City</t>
  </si>
  <si>
    <t>Twist Mountain , Clay Tunnel , Underground Ruins</t>
  </si>
  <si>
    <t>Cyllage City</t>
  </si>
  <si>
    <t>Celestica Trail</t>
  </si>
  <si>
    <t>0209-00</t>
  </si>
  <si>
    <t>Snubbull</t>
  </si>
  <si>
    <t>Snubbull → Granbull (Level 23)</t>
  </si>
  <si>
    <t>0339</t>
  </si>
  <si>
    <t>Although it looks frightening, it is actually kind and affectionate. It is very popular among women.</t>
  </si>
  <si>
    <t>It has an active, playful nature. Many women like to frolic with it because of its affectionate ways.</t>
  </si>
  <si>
    <t>In truth, it is a cowardly POKéMON. It growls eagerly in order to hide its fear from its opponent.</t>
  </si>
  <si>
    <t>By baring its fangs and making a scary face, SNUBBULL sends smaller POKéMON scurrying away in terror. However, this POKéMON seems a little sad at making its foes flee.</t>
  </si>
  <si>
    <t>By baring its fangs and making a scary face, it sends smaller POKéMON scurrying in terror. The SNUBBULL does seem a little sad at making its foes flee.</t>
  </si>
  <si>
    <t>Small Pokémon flee from its scary face. It is, however, considered by women to be cute.</t>
  </si>
  <si>
    <t>By baring its fangs and making a scary face, Snubbull sends smaller Pokémon scurrying away in terror. However, this Pokémon seems a little sad at making its foes flee.</t>
  </si>
  <si>
    <t>Despite its intimidating face, it’s quite cowardly. Its desperate attempts to appear threatening make it popular with people.</t>
  </si>
  <si>
    <t>Its growls make its opponents uneasy. This laid-back Pokémon tends to sleep half the day.</t>
  </si>
  <si>
    <t>It grows close to others easily and is also easily spoiled. The disparity between its face and its actions makes many young people wild about it.</t>
  </si>
  <si>
    <t>In contrast to its appearance, it’s quite timid. When playing with other puppy Pokémon, it sometimes gets bullied.</t>
  </si>
  <si>
    <t>Small Pokémon flee from its scary face. It is, however, considered by many people to be cute.</t>
  </si>
  <si>
    <t>Route 38</t>
  </si>
  <si>
    <t>Route 6 , 7 , 8 , 34 , 35</t>
  </si>
  <si>
    <t>Route 209</t>
  </si>
  <si>
    <t>Breed Granbull</t>
  </si>
  <si>
    <t>Route 209 , Dazzling Cave , Stargleam Cavern</t>
  </si>
  <si>
    <t>0210-00</t>
  </si>
  <si>
    <t>Granbull</t>
  </si>
  <si>
    <t>48.7 kg (107.4 lbs)</t>
  </si>
  <si>
    <t>0340</t>
  </si>
  <si>
    <t>It is actually timid and easily spooked. If attacked, it flails about to fend off its attacker.</t>
  </si>
  <si>
    <t>Because its fangs are too heavy, it always keeps its head tilted down. However, its BITE is powerful.</t>
  </si>
  <si>
    <t>It can make most any POKéMON run away simply by opening its mouth wide to reveal its big fangs.</t>
  </si>
  <si>
    <t>GRANBULL has a particularly well-developed lower jaw. The enormous fangs are heavy, causing the POKéMON to tip its head back for balance. Unless it is startled, it will not try to bite indiscriminately.</t>
  </si>
  <si>
    <t>It has a particularly well-developed lower jaw. The huge fangs are heavy, causing it to tilt its head. Unless it is startled, it will not try to bite.</t>
  </si>
  <si>
    <t>It is timid in spite of its looks. If it becomes enraged, however, it will strike with its huge fangs.</t>
  </si>
  <si>
    <t>Because its fangs are too heavy, it always keeps its head tilted down. However, its bite is powerful.</t>
  </si>
  <si>
    <t>It can make most any Pokémon run away simply by opening its mouth wide to reveal its big fangs.</t>
  </si>
  <si>
    <t>Granbull has a particularly well-developed lower jaw. The enormous fangs are heavy, causing the Pokémon to tip its head back for balance. Unless it is startled, it will not try to bite indiscriminately.</t>
  </si>
  <si>
    <t>Its well-developed lower jaw and heavy fangs are its weapons. As long as it’s not provoked, it rarely bites.</t>
  </si>
  <si>
    <t>More timid than Snubbull, this Pokémon is doted on by young people amused at the contrast between its looks and its attitude.</t>
  </si>
  <si>
    <t>While it has powerful jaws, it doesn’t care for disputes, so it rarely has a chance to display their might.</t>
  </si>
  <si>
    <t>Although it’s popular with young people, Granbull is timid and sensitive, so it’s totally incompetent as a watchdog.</t>
  </si>
  <si>
    <t>Evolve Snubbull</t>
  </si>
  <si>
    <t>Route 5 , 6</t>
  </si>
  <si>
    <t>Poni Wilds , Ancient Poni Path , Poni Grove , Poni Gauntlet</t>
  </si>
  <si>
    <t>Poni Wilds , Ancient Poni Path , Poni Gauntlet</t>
  </si>
  <si>
    <t>0211-00</t>
  </si>
  <si>
    <t>Qwilfish</t>
  </si>
  <si>
    <t>3.9 kg (8.6 lbs)</t>
  </si>
  <si>
    <t>Qwilfish → Overqwil (use Barb Barrage 20 times in Strong Style)</t>
  </si>
  <si>
    <t>0304</t>
  </si>
  <si>
    <t>To fire its poison spikes, it must inflate its body by drinking over 2.6 gallons of water all at once.</t>
  </si>
  <si>
    <t>The small spikes covering its body developed from scales. They inject a toxin that causes fainting.</t>
  </si>
  <si>
    <t>When faced with a larger opponent, it swallows as much water as it can to match the opponent’s size.</t>
  </si>
  <si>
    <t>QWILFISH sucks in water, inflating itself. This POKéMON uses the pressure of the water it swallowed to shoot toxic quills all at once from all over its body. It finds swimming somewhat challenging.</t>
  </si>
  <si>
    <t>A QWILFISH uses the pressure of water it swallows to shoot toxic quills all at once from all over its body. It finds swimming to be somewhat challenging.</t>
  </si>
  <si>
    <t>It shoots the poison spines on its body in all directions. Its round form makes it a poor swimmer.</t>
  </si>
  <si>
    <t>Qwilfish sucks in water, inflating itself. This Pokémon uses the pressure of the water it swallowed to shoot toxic quills all at once from all over its body. It finds swimming somewhat challenging.</t>
  </si>
  <si>
    <t>It shoots the poison spikes on its body in all directions. Its round form makes it a poor swimmer.</t>
  </si>
  <si>
    <t>Be cautious if this Pokémon starts sucking in water—it will soon attack by scattering the toxic spikes that grow all over its body.</t>
  </si>
  <si>
    <t>Experienced fishers say they try to catch Qwilfish in the brief moment that these Pokémon become defenseless just after launching poisonous spikes.</t>
  </si>
  <si>
    <t>Route 12 , 13 , 32</t>
  </si>
  <si>
    <t>Five Isle Meadow , Green Path , Memorial Pillar , Outcast Island , Resort Gorgeous , Tanoby Ruins , Trainer Tower , Water Labyrinth , Water Path</t>
  </si>
  <si>
    <t>Iron Island</t>
  </si>
  <si>
    <t>Route 4 , P2 Laboratory , Virbank City , Virbank Complex</t>
  </si>
  <si>
    <t>Route 9 , Bridge Field , Dusty Bowl , Lake of Outrage</t>
  </si>
  <si>
    <t>Iron Island , Fountainspring Cave , Swampy Cave , Riverbank Cave , Still-Water Cavern , Bogsunk Cavern</t>
  </si>
  <si>
    <t>Islespy Shore , Lunker's Lair , Ramanas Island , Tranquility Cove</t>
  </si>
  <si>
    <t>0212-00</t>
  </si>
  <si>
    <t>Scizor</t>
  </si>
  <si>
    <t>118.0 kg (260.1 lbs)</t>
  </si>
  <si>
    <t>Light Metal</t>
  </si>
  <si>
    <t>0276</t>
  </si>
  <si>
    <t>0366</t>
  </si>
  <si>
    <t>It swings its eye-patterned pincers up to scare its foes. This makes it look like it has three heads.</t>
  </si>
  <si>
    <t>Its wings are not used for flying. They are flapped at high speed to adjust its body temperature.</t>
  </si>
  <si>
    <t>This POKéMON’s pincers, which contain steel, can crush any hard object it gets a hold of into bits.</t>
  </si>
  <si>
    <t>SCIZOR has a body with the hardness of steel. It is not easily fazed by ordinary sorts of attacks. This POKéMON flaps its wings to regulate its body temperature.</t>
  </si>
  <si>
    <t>A SCIZOR has a body with the hardness of steel. It is not easily fazed by ordinary sorts of attacks. It flaps its wings to regulate its body temperature.</t>
  </si>
  <si>
    <t>It has a steel-hard body. It intimidates foes by upraising its eye-patterned pincers.</t>
  </si>
  <si>
    <t>It raises its pincers with eyelike markings for intimidation. It also swings them down dangerously.</t>
  </si>
  <si>
    <t>This Pokémon’s pincers, which contain steel, can crush any hard object it gets ahold of into bits.</t>
  </si>
  <si>
    <t>Scizor has a body with the hardness of steel. It is not easily fazed by ordinary sorts of attacks. This Pokémon flaps its wings to regulate its body temperature.</t>
  </si>
  <si>
    <t>It uses its wings to adjust its body temperature. Otherwise, its metal body would become too hot and melt in the heat of battle.</t>
  </si>
  <si>
    <t>Once it has identified an enemy, this Pokémon smashes it mercilessly with pincers hard as steel.</t>
  </si>
  <si>
    <t>Its body is like steel. Its tough, heavy pincers are more suited to smashing enemies than grabbing them.</t>
  </si>
  <si>
    <t>Once it has identified something as an enemy, it will continue beating them with its steel-hard pincers until there’s nothing left but scraps.</t>
  </si>
  <si>
    <t>Bulky pincers account for one third of Scizor’s body weight. A single swing of one of these pincers will crush a boulder completely.</t>
  </si>
  <si>
    <t>Though its body is slim, Scizor has tremendous attacking power. Even Scizor’s muscles are made of metal.</t>
  </si>
  <si>
    <t>Evolved by way of a curious item. The shell covering its body has been shown to be stronger than forged steel.</t>
  </si>
  <si>
    <t>This Pokémon’s pincers, which contain steel, can crush any hard object they get ahold of into bits.</t>
  </si>
  <si>
    <t>Evolve Scyther</t>
  </si>
  <si>
    <t>0213-00</t>
  </si>
  <si>
    <t>Shuckle</t>
  </si>
  <si>
    <t>Mold Pokémon</t>
  </si>
  <si>
    <t>20.5 kg (45.2 lbs)</t>
  </si>
  <si>
    <t>Contrary</t>
  </si>
  <si>
    <t>The BERRIES it stores in its vase-like shell decompose and become a gooey liquid.</t>
  </si>
  <si>
    <t>It stores BERRIES inside its shell. To avoid attacks, it hides beneath rocks and remains completely still.</t>
  </si>
  <si>
    <t>The fluid secreted by its toes carves holes in rocks for nesting and can be mixed with BERRIES to make a drink.</t>
  </si>
  <si>
    <t>SHUCKLE quietly hides itself under rocks, keeping its body concealed inside its hard shell while eating berries it has stored away. The berries mix with its body fluids to become a juice.</t>
  </si>
  <si>
    <t>A SHUCKLE hides under rocks, keeping its body concealed inside its shell while eating stored berries. The berries mix with its body fluids to become a juice.</t>
  </si>
  <si>
    <t>The BERRIES it stores in its vaselike shell decompose and become a gooey liquid.</t>
  </si>
  <si>
    <t>It stores berries in its shell. The berries eventually ferment to become delicious juices.</t>
  </si>
  <si>
    <t>The berries it stores in its vase-like shell decompose and become a gooey liquid.</t>
  </si>
  <si>
    <t>It stores berries inside its shell. To avoid attacks, it hides beneath rocks and remains completely still.</t>
  </si>
  <si>
    <t>The berries stored in its vaselike shell eventually become a thick, pulpy juice.</t>
  </si>
  <si>
    <t>The berries stored in its jar-like shell eventually become a thick, pulpy juice.</t>
  </si>
  <si>
    <t>Shuckle quietly hides itself under rocks, keeping its body concealed inside its hard shell while eating berries it has stored away. The berries mix with its body fluids to become a juice.</t>
  </si>
  <si>
    <t>It stores berries in its shell. The berries mix with its body fluids to become delicious juices.</t>
  </si>
  <si>
    <t>Route 40 , Burned Tower , Cianwood City , Dark Cave</t>
  </si>
  <si>
    <t>Cianwood City , Vermilion City</t>
  </si>
  <si>
    <t>Seaside Cave</t>
  </si>
  <si>
    <t>Dusty Bowl , Giant's Cap , Stony Wilderness , Watchtower Ruins , Galar Mine No. 2 , Ballimere Lake</t>
  </si>
  <si>
    <t>Grassland Cave , Rocky Cave , Riverbank Cave , Still-Water Cavern , Sunlit Cavern , Big Bluff Cavern</t>
  </si>
  <si>
    <t>0214-00</t>
  </si>
  <si>
    <t>Heracross</t>
  </si>
  <si>
    <t>Single Horn Pokémon</t>
  </si>
  <si>
    <t>0367</t>
  </si>
  <si>
    <t>0262</t>
  </si>
  <si>
    <t>This powerful POKéMON thrusts its prized horn under its enemies’ bellies then lifts and throws them.</t>
  </si>
  <si>
    <t>Usually docile, but if disturbed while sipping honey, it chases off the intruder with its horn.</t>
  </si>
  <si>
    <t>With its Herculean powers, it can easily throw around an object that is 100 times its own weight.</t>
  </si>
  <si>
    <t>HERACROSS charges in a straight line at its foe, slips beneath the foe’s grasp, and then scoops up and hurls the opponent with its mighty horn. This POKéMON even has enough power to topple a massive tree.</t>
  </si>
  <si>
    <t>HERACROSS has sharp claws on its feet. These are planted firmly into the ground or the bark of a tree, giving the POKéMON a secure and solid footing to forcefully fling away foes with its proud horn.</t>
  </si>
  <si>
    <t>They gather in forests seeking the sweet sap of trees. It is completely clad in a steel-hard shell. It is proud of its horn, which it uses to fling foes.</t>
  </si>
  <si>
    <t>This powerful POKéMON thrusts its prized horn under its enemies’ bellies, then lifts and throws them.</t>
  </si>
  <si>
    <t>It gathers in forests to search for tree sap, its favorite food. It’s strong enough to hurl foes.</t>
  </si>
  <si>
    <t>With powerful legs and claws, it generates enough power to hurl foes over great distances.</t>
  </si>
  <si>
    <t>It loves sweet honey. To keep all the honey to itself, it hurls rivals away with its prized horn.</t>
  </si>
  <si>
    <t>This powerful Pokémon thrusts its prized horn under its enemies’ bellies, then lifts and throws them.</t>
  </si>
  <si>
    <t>It is usually docile, but if it is disturbed while sipping honey, it chases off the intruder with its horn.</t>
  </si>
  <si>
    <t>No matter how heavy its opponents, it flings them far away with its prized horn.</t>
  </si>
  <si>
    <t>Heracross charges in a straight line at its foe, slips beneath the foe’s grasp, and then scoops up and hurls the opponent with its mighty horn. This Pokémon even has enough power to topple a massive tree.</t>
  </si>
  <si>
    <t>Heracross has sharp claws on its feet. These are planted firmly into the ground or the bark of a tree, giving the Pokémon a secure and solid footing to forcefully fling away foes with its proud horn.</t>
  </si>
  <si>
    <t>It’s proud of its thick horn. In Alola, its biggest rival is Vikavolt, which it’s always fighting with.</t>
  </si>
  <si>
    <t>It roams through forests searching for sweet nectar. Although it boasts fantastic physical strength, it’s not that good at flying.</t>
  </si>
  <si>
    <t>Heracross loves sweet sap and will go looking through forests for it. The Pokémon uses its two antennae to pick up scents as it searches.</t>
  </si>
  <si>
    <t>This Pokémon takes pride in its strength, which allows it to lift things 100 times heavier than itself with no trouble at all.</t>
  </si>
  <si>
    <t>Its powerful legs and claws give it enough power to hurl foes over great distances.</t>
  </si>
  <si>
    <t>This Pokémon has an unparalleled horn. Heracross itself demonstrates tremendous power—it’s capable of throwing several people trained in the traditional arts of war at once.</t>
  </si>
  <si>
    <t>It loves sweet nectar. To keep all the nectar to itself, it hurls rivals away with its prized horn.</t>
  </si>
  <si>
    <t>With its herculean powers, it can easily throw around an object that is 100 times its own weight.</t>
  </si>
  <si>
    <t>Route 7 , 11 , 16 , 28 , 33 , 42 , 44 , 45 , 46 , 47 , Azalea Town , Celadon City , Mt. Silver , Vermilion City</t>
  </si>
  <si>
    <t>Route 7 , 11 , 16 , 28 , 42 , 44 , 45 , 46 , 47 , Azalea Town , Celadon City , Mt. Silver , Vermilion City</t>
  </si>
  <si>
    <t>Poni Grove</t>
  </si>
  <si>
    <t>Grueling Grove , Lonely Spring , Wayward Wood</t>
  </si>
  <si>
    <t>Casseroya Lake , North Province (Area Two)</t>
  </si>
  <si>
    <t>0215-00</t>
  </si>
  <si>
    <t>Sneasel</t>
  </si>
  <si>
    <t>Sharp Claw Pokémon</t>
  </si>
  <si>
    <t>Pickpocket</t>
  </si>
  <si>
    <t>Sneasel → Weavile (hold Razor Claw , Nighttime)</t>
  </si>
  <si>
    <t>0292</t>
  </si>
  <si>
    <t>Its paws conceal sharp claws. If attacked, it suddenly extends the claws and startles its enemy.</t>
  </si>
  <si>
    <t>Vicious in nature, it drives PIDGEY from their nests and feasts on the eggs that are left behind.</t>
  </si>
  <si>
    <t>This cunning POKéMON hides under the cover of darkness, waiting to attack its prey.</t>
  </si>
  <si>
    <t>SNEASEL scales trees by punching its hooked claws into the bark. This POKéMON seeks out unguarded nests and steals eggs for food while the parents are away.</t>
  </si>
  <si>
    <t>A SNEASEL scales trees by punching its hooked claws into the bark. It seeks out unguarded nests and steals eggs for food while the parents are away.</t>
  </si>
  <si>
    <t>It feeds on eggs stolen from nests. Its sharply hooked claws rip vulnerable spots on prey.</t>
  </si>
  <si>
    <t>It is extremely vicious and will not stop attacking until its foe is incapable of moving.</t>
  </si>
  <si>
    <t>A smart and sneaky Pokémon. A pair may work together to steal eggs by having one lure the parents away.</t>
  </si>
  <si>
    <t>Vicious in nature, it drives PIDGEY from their nests and scavenges any leftovers it can find.</t>
  </si>
  <si>
    <t>A smart and sneaky Pokémon, it makes its opponents flinch by suddenly showing the claws hidden in its paws.</t>
  </si>
  <si>
    <t>Sneasel scales trees by punching its hooked claws into the bark. This Pokémon seeks out unguarded nests and steals eggs for food while the parents are away.</t>
  </si>
  <si>
    <t>It has a cunning yet savage disposition. It waits for parents to leave their nests, and then it sneaks in to steal their eggs.</t>
  </si>
  <si>
    <t>It uses its claws to poke holes in eggs so it can slurp out the insides. Breeders consider it a scourge and will drive it away or eradicate it.</t>
  </si>
  <si>
    <t>They will cooperate to steal eggs from the nests of bird Pokémon, but fights break out to determine which one gets to eat the eggs.</t>
  </si>
  <si>
    <t>It blends into the dark of night to ambush its prey. Sneasel will attack Sandshrew, but its hard skin can cause Sneasel’s claws to snap off.</t>
  </si>
  <si>
    <t>This Pokémon shares roots with the Sneasel of Hisui, but unlike that species, this one is spiteful in personality. I hypothesize that water and earth can affect Sneasel’s mind and body.</t>
  </si>
  <si>
    <t>This cunning Pokémon hides under the cover of darkness, waiting to attack its prey.</t>
  </si>
  <si>
    <t>This is a smart and sneaky Pokémon. A pair may work together to steal eggs by having one lure the parents away.</t>
  </si>
  <si>
    <t>Route 216 , 217 , Acuity Lakefront , Lake Acuity , Snowpoint Temple</t>
  </si>
  <si>
    <t>Mount Lanakila</t>
  </si>
  <si>
    <t>Route 8 , 10 , Bridge Field , Dusty Bowl , Giant's Cap , Hammerlocke Hills , Motostoke Riverbank , Stony Wilderness , Slippery Slope , Frostpoint Field , Snowslide Slope , Frigid Sea</t>
  </si>
  <si>
    <t>Route 216 , 217 , Acuity Lakefront , Lake Acuity , Snowpoint Temple , Whiteout Cave , Icy Cave , Glacial Cavern</t>
  </si>
  <si>
    <t>Celestica Trail , Primeval Grotto , Space-Time Distortion</t>
  </si>
  <si>
    <t>North Province (Area One) , The Great Crater of Paldea</t>
  </si>
  <si>
    <t>0216-00</t>
  </si>
  <si>
    <t>Teddiursa</t>
  </si>
  <si>
    <t>Little Bear Pokémon</t>
  </si>
  <si>
    <t>8.8 kg (19.4 lbs)</t>
  </si>
  <si>
    <t>Honey Gather</t>
  </si>
  <si>
    <t>Teddiursa → Ursaring (Level 30) → Ursaluna (use Peat Block , under a full moon, in Legends: Arceus)</t>
  </si>
  <si>
    <t>If it finds honey, its crescent mark glows. It always licks its paws because they are soaked with honey.</t>
  </si>
  <si>
    <t>Before food becomes scarce in wintertime, its habit is to hoard food in many hidden locations.</t>
  </si>
  <si>
    <t>It always licks honey. Its palm tastes sweet because of all the honey it has absorbed.</t>
  </si>
  <si>
    <t>This POKéMON likes to lick its palms that are sweetened by being soaked in honey. TEDDIURSA concocts its own honey by blending fruits and pollen collected by BEEDRILL.</t>
  </si>
  <si>
    <t>It licks its palms that are sweetened by being soaked in honey. A TEDDIURSA makes its own honey by blending fruits and pollen collected by BEEDRILL.</t>
  </si>
  <si>
    <t>It lets honey soak into its paws so it can lick them all the time. Every set of paws tastes unique.</t>
  </si>
  <si>
    <t>If it finds honey, its crescent mark glows. It always licks its paws because they’re soaked with honey.</t>
  </si>
  <si>
    <t>This Pokémon likes to lick its palms that are sweetened by being soaked in honey. Teddiursa concocts its own honey by blending fruits and pollen collected by Beedrill.</t>
  </si>
  <si>
    <t>It licks its paws because of the sweet honey that has soaked into them. It is cunning, stealing into the nests of Combee and taking for itself the honey that the Combee have amassed.</t>
  </si>
  <si>
    <t>This Pokémon discreetly follows Combee to find their hive. It scoops up big dollops of honey in its palms to eat.</t>
  </si>
  <si>
    <t>Its paws are soaked in oodles of honey. When nervous, Teddiursa will lick its paws and soon have a smile back on its face.</t>
  </si>
  <si>
    <t>Route 211 , Acuity Lakefront</t>
  </si>
  <si>
    <t>Lake Acuity</t>
  </si>
  <si>
    <t>Route 45 , Mt. Silver</t>
  </si>
  <si>
    <t>Breed Ursaring</t>
  </si>
  <si>
    <t>Spacious Cave , Grassland Cave , Rocky Cave , Whiteout Cave , Icy Cave , Sunlit Cavern , Glacial Cavern</t>
  </si>
  <si>
    <t>Sonorous Path , Ursa's Ring</t>
  </si>
  <si>
    <t>North Province (Area One) , North Province (Area Two) , East Province (Area One)</t>
  </si>
  <si>
    <t>0217-00</t>
  </si>
  <si>
    <t>Ursaring</t>
  </si>
  <si>
    <t>Hibernator Pokémon</t>
  </si>
  <si>
    <t>0216</t>
  </si>
  <si>
    <t>Although it is a good climber, it prefers to snap trees with its forelegs and eat fallen BERRIES.</t>
  </si>
  <si>
    <t>With its ability to distinguish any aroma, it unfailingly finds all food buried deep underground.</t>
  </si>
  <si>
    <t>Although it has a large body, it is quite skilled at climbing trees. It eats and sleeps in the treetops.</t>
  </si>
  <si>
    <t>In the forests inhabited by URSARING, it is said that there are many streams and towering trees where they gather food. This POKéMON walks through its forest gathering food every day.</t>
  </si>
  <si>
    <t>In forests, it is said that there are many streams and towering trees where an URSARING gathers food. It walks through its forest collecting food every day.</t>
  </si>
  <si>
    <t>With its ability to distinguish any smell, it unfailingly finds all food buried deep underground.</t>
  </si>
  <si>
    <t>Although it is a good climber, it prefers to snap stout trees with its forelegs and eat fallen BERRIES.</t>
  </si>
  <si>
    <t>In its territory, it leaves scratches on trees that bear delicious berries or fruits.</t>
  </si>
  <si>
    <t>Although it is a good climber, it prefers to snap trees with its forelegs and eat fallen berries.</t>
  </si>
  <si>
    <t>In the forests inhabited by Ursaring, it is said that there are many streams and towering trees where they gather food. This Pokémon walks through its forest gathering food every day.</t>
  </si>
  <si>
    <t>When the cold season arrives in Hisui, this Pokémon will wander fields and mountains alike in search of its favorite berries. Ursaring’s hunger during this time makes it a ferocious danger.</t>
  </si>
  <si>
    <t>It usually wears a hardened expression, but when it’s licking up honey—which it loves—the joy it feels will cause it to break into a wide grin.</t>
  </si>
  <si>
    <t>It is quite skilled at climbing trees. If it comes across a Primeape while searching for berries in the treetops, trouble will surely ensue.</t>
  </si>
  <si>
    <t>Route 28 , Mt. Silver , Victory Road</t>
  </si>
  <si>
    <t>Dark Cave , Mt. Silver</t>
  </si>
  <si>
    <t>Evolve Teddiursa</t>
  </si>
  <si>
    <t>Route 216 , 217 , Lake Acuity</t>
  </si>
  <si>
    <t>Route 216 , 217 , Acuity Lakefront</t>
  </si>
  <si>
    <t>North Province (Area One) , North Province (Area Two)</t>
  </si>
  <si>
    <t>0218-00</t>
  </si>
  <si>
    <t>Slugma</t>
  </si>
  <si>
    <t>Lava Pokémon</t>
  </si>
  <si>
    <t>Magma Armor</t>
  </si>
  <si>
    <t>Slugma → Magcargo (Level 38)</t>
  </si>
  <si>
    <t>It never sleeps. It has to keep moving because if it stopped, its magma body would cool and harden.</t>
  </si>
  <si>
    <t>A common sight in volcanic areas, it slowly slithers around in a constant search for warm places.</t>
  </si>
  <si>
    <t>These group together in areas that are hotter than normal. If it cools off, its skin hardens.</t>
  </si>
  <si>
    <t>Molten magma courses throughout SLUGMA’s circulatory system. If this POKéMON is chilled, the magma cools and hardens. Its body turns brittle and chunks fall off, reducing its size.</t>
  </si>
  <si>
    <t>SLUGMA does not have any blood in its body. Instead, intensely hot magma circulates throughout this POKéMON’s body, carrying essential nutrients and oxygen to its organs.</t>
  </si>
  <si>
    <t>It is a species of POKéMON that lives in volcanic areas. If its body cools, its skin hardens and immobilizes it. To avoid that, it sleeps near magma.</t>
  </si>
  <si>
    <t>Its body is made of magma. If it doesn’t keep moving, its body will cool and harden.</t>
  </si>
  <si>
    <t>Molten magma courses throughout Slugma’s circulatory system. If this Pokémon is chilled, the magma cools and hardens. Its body turns brittle and chunks fall off, reducing its size.</t>
  </si>
  <si>
    <t>Slugma does not have any blood in its body. Instead, intensely hot magma circulates throughout this Pokémon’s body, carrying essential nutrients and oxygen to its organs.</t>
  </si>
  <si>
    <t>Route 113 , Fiery Path</t>
  </si>
  <si>
    <t>Breed Magcargo</t>
  </si>
  <si>
    <t>Stark Mountain , Volcanic Cave , Sandsear Cave , Typhlo Cavern</t>
  </si>
  <si>
    <t>0219-00</t>
  </si>
  <si>
    <t>Magcargo</t>
  </si>
  <si>
    <t>The shell on its back is just skin that has cooled and hardened. It breaks easily with a slight touch.</t>
  </si>
  <si>
    <t>Its brittle shell occasionally spouts intense flames that circulate throughout its body.</t>
  </si>
  <si>
    <t>Its body is as hot as lava and is always billowing. Flames will occasionally burst from its shell.</t>
  </si>
  <si>
    <t>MAGCARGO’s shell is actually its skin that hardened as a result of cooling. Its shell is very brittle and fragile - just touching it causes it to crumble apart. This POKéMON returns to its original size by dipping itself in magma.</t>
  </si>
  <si>
    <t>MAGCARGO’s body temperature is approximately 18,000 degrees F. Water is vaporized on contact. If this POKéMON is caught in the rain, the raindrops instantly turn into steam, cloaking the area in a thick fog.</t>
  </si>
  <si>
    <t>The shell on its back is made of hardened magma. Tens of thousands of years spent living in volcanic craters have turned MAGCARGO’s bodies into magma.</t>
  </si>
  <si>
    <t>Its body temperature is roughly 18,000 degrees F. Flames spout from gaps in its hardened shell.</t>
  </si>
  <si>
    <t>Magcargo’s shell is actually its skin that hardened as a result of cooling. Its shell is very brittle and fragile—just touching it causes it to crumble apart. This Pokémon returns to its original size by dipping itself in magma.</t>
  </si>
  <si>
    <t>Magcargo’s body temperature is approximately 18,000 degrees Fahrenheit. Water is vaporized on contact. If this Pokémon is caught in the rain, the raindrops instantly turn into steam, cloaking the area in a thick fog.</t>
  </si>
  <si>
    <t>Its body temperature is roughly 18,000 degrees Fahrenheit. Flames burst from gaps in its shell made of hardened magma.</t>
  </si>
  <si>
    <t>Evolve Slugma</t>
  </si>
  <si>
    <t>0220-00</t>
  </si>
  <si>
    <t>Swinub</t>
  </si>
  <si>
    <t>Pig Pokémon</t>
  </si>
  <si>
    <t>Swinub → Piloswine (Level 33) → Mamoswine (after Ancient Power learned)</t>
  </si>
  <si>
    <t>It rubs its snout on the ground to find and dig up food. It sometimes discovers hot springs.</t>
  </si>
  <si>
    <t>If it smells something enticing, it dashes headlong off to find the source of the aroma.</t>
  </si>
  <si>
    <t>It uses the tip of its nose to dig for food. Its nose is so tough that even frozen ground poses no problem.</t>
  </si>
  <si>
    <t>SWINUB roots for food by rubbing its snout against the ground. Its favorite food is a mushroom that grows under the cover of dead grass. This POKéMON occasionally roots out hot springs.</t>
  </si>
  <si>
    <t>It roots for food by rubbing its snout against the ground. Its favorite food is a mushroom that grows under dried grass. It occasionally roots out hot springs.</t>
  </si>
  <si>
    <t>If it smells something enticing, it dashes off headlong to find the source of the aroma.</t>
  </si>
  <si>
    <t>It loves eating mushrooms that grow under dead grass. It also finds hot springs while foraging.</t>
  </si>
  <si>
    <t>It has a very sensitive nose. It can locate mushrooms, berries, and even hot springs buried under ice.</t>
  </si>
  <si>
    <t>Rooting the tip of its snout into the ground, it searches for food. Sometimes it even digs up a hot spring.</t>
  </si>
  <si>
    <t>Swinub roots for food by rubbing its snout against the ground. Its favorite food is a mushroom that grows under the cover of dead grass. This Pokémon occasionally roots out hot springs.</t>
  </si>
  <si>
    <t>Swinub excels at sniffing out mushrooms buried beneath grass or snow. Since ancient times, the people of Hisui have often relied upon this skill.</t>
  </si>
  <si>
    <t>Route 217</t>
  </si>
  <si>
    <t>Route 217 , Acuity Lakefront</t>
  </si>
  <si>
    <t>Breed Piloswine / Mamoswine</t>
  </si>
  <si>
    <t>Tapu Village</t>
  </si>
  <si>
    <t>Rolling Fields , Giant's Mirror , Giant's Seat , Hammerlocke Hills , Slippery Slope</t>
  </si>
  <si>
    <t>Rolling Fields , Dusty Bowl , Giant's Mirror , Giant's Seat , Hammerlocke Hills , Slippery Slope</t>
  </si>
  <si>
    <t>Route 217 , Swampy Cave , Whiteout Cave , Icy Cave , Glacial Cavern , Bogsunk Cavern</t>
  </si>
  <si>
    <t>Avalanche Slopes , Avalugg's Legacy , Bonechill Wastes</t>
  </si>
  <si>
    <t>0221-00</t>
  </si>
  <si>
    <t>Piloswine</t>
  </si>
  <si>
    <t>Swine Pokémon</t>
  </si>
  <si>
    <t>55.8 kg (123.0 lbs)</t>
  </si>
  <si>
    <t>Because the long hair all over its body obscures its sight, it just keeps charging repeatedly.</t>
  </si>
  <si>
    <t>If it charges at an enemy, the hairs on its back stand up straight. It is very sensitive to sound.</t>
  </si>
  <si>
    <t>Although its legs are short, its rugged hooves prevent it from slipping, even on icy ground.</t>
  </si>
  <si>
    <t>PILOSWINE is covered by a thick coat of long hair that enables it to endure the freezing cold. This POKéMON uses its tusks to dig up food that has been buried under ice.</t>
  </si>
  <si>
    <t>A PILOSWINE is covered by a thick coat of long hair for enduring freezing cold. It uses its tusks to dig up food that has been buried under ice.</t>
  </si>
  <si>
    <t>Its shaggy coat makes it unable to see. It checks surroundings with its sensitive nose instead.</t>
  </si>
  <si>
    <t>Covered by a shaggy coat, it is strong against the cold. Its tusks of ice thicken when it snows.</t>
  </si>
  <si>
    <t>With its excellent sense of smell, it’s even able to find mushrooms that are buried under frozen ground.</t>
  </si>
  <si>
    <t>Piloswine is covered by a thick coat of long hair that enables it to endure the freezing cold. This Pokémon uses its tusks to dig up food that has been buried under ice.</t>
  </si>
  <si>
    <t>The long fur of this Pokémon covers its eyes, ears, and even limbs, allowing Piloswine to resist harshly frigid conditions. The Pokémon’s white tusks can be used to defeat its enemies.</t>
  </si>
  <si>
    <t>Evolve Swinub</t>
  </si>
  <si>
    <t>Dusty Bowl , Lake of Outrage , Slippery Slope , Roaring-Sea Caves</t>
  </si>
  <si>
    <t>0222-00</t>
  </si>
  <si>
    <t>Corsola</t>
  </si>
  <si>
    <t>Coral Pokémon</t>
  </si>
  <si>
    <t>Corsola → Cursola (Level 38)</t>
  </si>
  <si>
    <t>It continuously sheds and grows. The tip of its head is prized as a treasure for its beauty.</t>
  </si>
  <si>
    <t>In a south sea nation, the people live in communities that are built on groups of these POKéMON.</t>
  </si>
  <si>
    <t>The points on its head absorb nutrients from clean water. They cannot survive in polluted water.</t>
  </si>
  <si>
    <t>CORSOLA’s branches glitter very beautifully in seven colors when they catch sunlight. If any branch breaks off, this POKéMON grows it back in just one night.</t>
  </si>
  <si>
    <t>Clusters of CORSOLA congregate in warm seas where they serve as ideal hiding places for smaller POKéMON. When the water temperature falls, this POKéMON migrates to the southern seas.</t>
  </si>
  <si>
    <t>CORSOLA live in warm southern seas. If the sea becomes polluted, the beautiful coral stalks become discolored and crumble away in tatters.</t>
  </si>
  <si>
    <t>Many live in the clean seas of the south. They apparently can’t live in polluted waters.</t>
  </si>
  <si>
    <t>It continuously sheds and grows. The tip of its head is prized as a treasure because of its beauty.</t>
  </si>
  <si>
    <t>In a south-sea nation, the people live in communities that are built on groups of these Pokémon.</t>
  </si>
  <si>
    <t>They prefer unpolluted southern seas. Their coral branches lose their color and deteriorate in dirty water.</t>
  </si>
  <si>
    <t>Corsola’s branches glitter very beautifully in seven colors when they catch sunlight. If any branch breaks off, this Pokémon grows it back in just one night.</t>
  </si>
  <si>
    <t>Clusters of Corsola congregate in warm seas where they serve as ideal hiding places for smaller Pokémon. When the water temperature falls, this Pokémon migrates to the southern seas.</t>
  </si>
  <si>
    <t>Coral branches grow from its head. They break off quite easily, but they grow back in about three days.</t>
  </si>
  <si>
    <t>Pursued by Mareanie for the branches on its head, this Pokémon will sometimes snap its own branches off as a diversion while it escapes.</t>
  </si>
  <si>
    <t>The pink of Corsola that live in Alola is deep and vibrant, thanks to seas filled with nutrition.</t>
  </si>
  <si>
    <t>In Alola, where their natural enemies Mareanie are plentiful, many Corsola have stubby branches on their heads.</t>
  </si>
  <si>
    <t>It will regrow any branches that break off its head. People keep particularly beautiful Corsola branches as charms to promote safe childbirth.</t>
  </si>
  <si>
    <t>These Pokémon live in warm seas. In prehistoric times, many lived in the oceans around the Galar region as well.</t>
  </si>
  <si>
    <t>Route 128 , Ever Grande City , Pacifidlog Town</t>
  </si>
  <si>
    <t>Route 128 , Ever Grande City</t>
  </si>
  <si>
    <t>Route 13 , Undella Town</t>
  </si>
  <si>
    <t>Route 18 , Humilau City</t>
  </si>
  <si>
    <t>Route 9 , Melemele Sea</t>
  </si>
  <si>
    <t>Route 9 , Melemele Sea , Hau'oli City , Poké Pelago</t>
  </si>
  <si>
    <t>Giant's Mirror</t>
  </si>
  <si>
    <t>Route 230 , Fountainspring Cave , Riverbank Cave , Still-Water Cavern</t>
  </si>
  <si>
    <t>0223-00</t>
  </si>
  <si>
    <t>Remoraid</t>
  </si>
  <si>
    <t>Jet Pokémon</t>
  </si>
  <si>
    <t>Moody</t>
  </si>
  <si>
    <t>Remoraid → Octillery (Level 25)</t>
  </si>
  <si>
    <t>It has superb accuracy. The water it shoots out can strike even moving prey from more than 300 feet.</t>
  </si>
  <si>
    <t>Using its dorsal fin as a suction pad, it clings to a MANTINE’s underside to scavenge for leftovers.</t>
  </si>
  <si>
    <t>To escape from an attacker, it may shoot water out of its mouth, then use that force to swim backward.</t>
  </si>
  <si>
    <t>REMORAID sucks in water, then expels it at high velocity using its abdominal muscles to shoot down flying prey. When evolution draws near, this POKéMON travels downstream from rivers.</t>
  </si>
  <si>
    <t>A REMORAID uses its abdominal muscles to forcefully expel swallowed water, then shoot down flying prey. When evolution approaches, it travels down rivers.</t>
  </si>
  <si>
    <t>It has superb accuracy. The water it shoots out can strike even moving prey from more than 100 yards.</t>
  </si>
  <si>
    <t>It squirts water forcefully from its mouth to shoot down flying prey.</t>
  </si>
  <si>
    <t>It clings to MANTINE to feed on the big Pokémon’s scraps. This is an adaptation to avoid foes.</t>
  </si>
  <si>
    <t>It forcefully squirts water. The water jet never misses prey even if the REMORAID is deep in the sea.</t>
  </si>
  <si>
    <t>It has superb accuracy. The water it shoots out can strike moving prey from more than 300 feet away.</t>
  </si>
  <si>
    <t>It forcefully squirts water. The water jet never misses prey even if the Remoraid is deep in the sea.</t>
  </si>
  <si>
    <t>The water they shoot from their mouths can hit moving prey from more than 300 feet away.</t>
  </si>
  <si>
    <t>Using its dorsal fin as a suction pad, it clings to a Mantine’s underside to scavenge for leftovers.</t>
  </si>
  <si>
    <t>Remoraid sucks in water, then expels it at high velocity using its abdominal muscles to shoot down flying prey. When evolution draws near, this Pokémon travels downstream from rivers.</t>
  </si>
  <si>
    <t>This Pokémon clings to Mantine and shares in its prosperity. When its Mantine is attacked, Remoraid will fight alongside it!</t>
  </si>
  <si>
    <t>Also known as the “sniper of the seas,” its water gun can hit prey without fail from over 300 feet away.</t>
  </si>
  <si>
    <t>It clings to Mantine to feed on the big Pokémon’s scraps. This is an adaptation to avoid foes.</t>
  </si>
  <si>
    <t>Spits water from its mouth with incredible accuracy. It captures Burmy by shooting them down off the branches from which they dangle.</t>
  </si>
  <si>
    <t>Route 213 , 222 , 223 , 224 , 230 , Pastoria City , Pokémon League , Sunyshore City , Victory Road</t>
  </si>
  <si>
    <t>Route 212 , 213 , 222 , 223 , 224 , 230 , Pastoria City , Pokémon League , Sunyshore City</t>
  </si>
  <si>
    <t>Undella Bay , Undella Town</t>
  </si>
  <si>
    <t>Route 21 , Undella Bay</t>
  </si>
  <si>
    <t>Route 12 , Shalour City , Azure Bay</t>
  </si>
  <si>
    <t>Battle Resort</t>
  </si>
  <si>
    <t>Route 8 , Melemele Sea , Kala'e Bay , Hau'oli City</t>
  </si>
  <si>
    <t>Route 9 , South Lake Miloch , West Lake Axewell , Fields of Honor , Workout Sea</t>
  </si>
  <si>
    <t>Route 213 , 222 , 223 , 224 , 230 , Pastoria City , Pokémon League , Sunyshore City</t>
  </si>
  <si>
    <t>Castaway Shore , Sand's Reach , Tranquility Cove</t>
  </si>
  <si>
    <t>0224-00</t>
  </si>
  <si>
    <t>Octillery</t>
  </si>
  <si>
    <t>Suction Cups</t>
  </si>
  <si>
    <t>168</t>
  </si>
  <si>
    <t>It traps enemies with its suction-cupped tentacles then smashes them with its rock-hard head.</t>
  </si>
  <si>
    <t>It instinctively sneaks into rocky holes. If it gets sleepy, it steals the nest of a fellow OCTILLERY.</t>
  </si>
  <si>
    <t>Its instinct is to bury itself in holes. It often steals the nesting holes of others to sleep in them.</t>
  </si>
  <si>
    <t>OCTILLERY grabs onto its foe using its tentacles. This POKéMON tries to immobilize it before delivering the finishing blow. If the foe turns out to be too strong, OCTILLERY spews ink to escape.</t>
  </si>
  <si>
    <t>It ensnares its foe with its suction-cupped tentacles before delivering the finishing blow. If the foe turns out to be too strong, it spews ink to escape.</t>
  </si>
  <si>
    <t>It traps enemies with its suction-cupped tentacles, then smashes them with its rock-hard head.</t>
  </si>
  <si>
    <t>It lives in the gaps of boulders and in holes on the seafloor. Its suction cups grip prey tightly.</t>
  </si>
  <si>
    <t>It obscures its foe’s vision by spitting a cloud of murky ink. It makes its nest among boulders.</t>
  </si>
  <si>
    <t>It loves to lurk inside holes in rocks. It sometimes sprays ink on prey by sticking out only its mouth.</t>
  </si>
  <si>
    <t>It traps foes with the suction cups on its tentacles, then smashes them with its rock-hard head.</t>
  </si>
  <si>
    <t>It has a tendency to want to be in holes. It prefers rock crags or pots and sprays ink from them before attacking.</t>
  </si>
  <si>
    <t>Octillery grabs onto its foe using its tentacles. This Pokémon tries to immobilize it before delivering the finishing blow. If the foe turns out to be too strong, Octillery spews ink to escape.</t>
  </si>
  <si>
    <t>The ink it spits when escaping is special. It contains a substance that dulls the sense of smell, so Pokémon with keen noses get lost.</t>
  </si>
  <si>
    <t>It usually sleeps in caves. The pitch-black ink that Octillery spits is also used for cooking.</t>
  </si>
  <si>
    <t>It obscures its foe’s vision by spitting a cloud of black ink. It makes its nest among boulders.</t>
  </si>
  <si>
    <t>While Octillery still shoots water from its mouth, the drastic anatomical difference between it and Remoraid meant that for a long time, no one believed the former evolved from the latter.</t>
  </si>
  <si>
    <t>Evolve Remoraid</t>
  </si>
  <si>
    <t>Route 9 , Axew's Eye , Fields of Honor , Workout Sea</t>
  </si>
  <si>
    <t>Route 213 , 222 , 223 , 224 , 230 , Pastoria City , Pokémon League , Sunyshore City , Fountainspring Cave , Riverbank Cave , Still-Water Cavern</t>
  </si>
  <si>
    <t>Castaway Shore , Islespy Shore</t>
  </si>
  <si>
    <t>0225-00</t>
  </si>
  <si>
    <t>Delibird</t>
  </si>
  <si>
    <t>Delivery Pokémon</t>
  </si>
  <si>
    <t>16.0 kg (35.3 lbs)</t>
  </si>
  <si>
    <t>116</t>
  </si>
  <si>
    <t>0354</t>
  </si>
  <si>
    <t>It carries food all day long. There are tales about lost people who were saved by the food it had.</t>
  </si>
  <si>
    <t>It nests at the edge of sharp cliffs. It spends all day carrying food to its awaiting chicks.</t>
  </si>
  <si>
    <t>It always carries its food with it, wherever it goes. If attacked, it throws its food at the opponent.</t>
  </si>
  <si>
    <t>DELIBIRD carries its food bundled up in its tail. There once was a famous explorer who managed to reach the peak of Mt. Everest thanks to one of these POKéMON sharing its food.</t>
  </si>
  <si>
    <t>It carries food bundled up in its tail. There was a famous explorer who managed to scale Mt. Everest thanks to a DELIBIRD sharing its food.</t>
  </si>
  <si>
    <t>It carries food rolled up in its tail. It has the habit of sharing food with people lost in mountains.</t>
  </si>
  <si>
    <t>It carries food all day long. There are tales about lost people who were saved by its stored food.</t>
  </si>
  <si>
    <t>It carries food all day long. When someone is lost in the mountains, it shares that food.</t>
  </si>
  <si>
    <t>Delibird carries its food bundled up in its tail. There once was a famous explorer who managed to reach the peak of the world’s highest mountain, thanks to one of these Pokémon sharing its food.</t>
  </si>
  <si>
    <t>Although it naturally prefers colder locales, Delibird in Alola seem able to withstand the heat to a certain extent.</t>
  </si>
  <si>
    <t>It has a generous habit of sharing its food with people and Pokémon, so it’s always scrounging around for more food.</t>
  </si>
  <si>
    <t>It shares its food with people who are stranded. Because Delibird is omnivorous, sometimes it gives those people bug Pokémon.</t>
  </si>
  <si>
    <t>It wraps food in its tail to carry it around. The Delibird with the biggest tail is the boss of the flock!</t>
  </si>
  <si>
    <t>It carries food rolled up in its tail. It has a habit of sharing food with people lost in the mountains.</t>
  </si>
  <si>
    <t>Route 216</t>
  </si>
  <si>
    <t>Route 22 , Giant Chasm</t>
  </si>
  <si>
    <t>Route 8 , Rolling Fields , South Lake Miloch , Axew's Eye , Dappled Grove , Dusty Bowl , West Lake Axewell , Giant's Cap , Giant's Mirror , Giant's Seat , Hammerlocke Hills , North Lake Miloch , Watchtower Ruins , Snowslide Slope</t>
  </si>
  <si>
    <t>Route 216 , Whiteout Cave , Icy Cave , Glacial Cavern</t>
  </si>
  <si>
    <t>North Province (Area One) , North Province (Area Three)</t>
  </si>
  <si>
    <t>0226-00</t>
  </si>
  <si>
    <t>Mantine</t>
  </si>
  <si>
    <t>Kite Pokémon</t>
  </si>
  <si>
    <t>Mantyke → Mantine (with Remoraid in party)</t>
  </si>
  <si>
    <t>As it majestically swims, it doesn’t care if REMORAID attach to it for scavenging its leftovers.</t>
  </si>
  <si>
    <t>Swimming freely in open seas, it may fly out of the water and over the waves if it builds up enough speed.</t>
  </si>
  <si>
    <t>It swims along freely, eating things that swim into its mouth. Its whole body is very coarse.</t>
  </si>
  <si>
    <t>On sunny days, schools of MANTINE can be seen elegantly leaping over the sea’s waves. This POKéMON is not bothered by the REMORAID that hitches rides.</t>
  </si>
  <si>
    <t>On sunny days, schools of MANTINE can be seen elegantly leaping over the waves. It is not bothered by the REMORAID that hitches rides.</t>
  </si>
  <si>
    <t>As it majestically swims, it doesn’t care if REMORAID attach to it to scavenge for its leftovers.</t>
  </si>
  <si>
    <t>When the waves are calm, one may encounter a swarm of MANTINE swimming as if they are in flight.</t>
  </si>
  <si>
    <t>It swims elegantly, mindless of REMORAID hitching on to its broad fins. It has a docile nature.</t>
  </si>
  <si>
    <t>While elegantly swimming in the sea, it ignores REMORAID that cling to its fins seeking food scraps.</t>
  </si>
  <si>
    <t>While elegantly swimming in the sea, it ignores Remoraid that cling to its fins seeking food scraps.</t>
  </si>
  <si>
    <t>If it builds up enough speed swimming, it can fly over 300 feet out of the water from the surface of the ocean.</t>
  </si>
  <si>
    <t>On sunny days, schools of Mantine can be seen elegantly leaping over the sea’s waves. This Pokémon is not bothered by the Remoraid that hitches rides.</t>
  </si>
  <si>
    <t>Postcards and posters featuring Mantine leaping elegantly above the waves are popular souvenirs of Alola.</t>
  </si>
  <si>
    <t>Many people have taken up surfing because they admire how magnificently Mantine swims.</t>
  </si>
  <si>
    <t>If it builds up enough speed swimming, it can jump out above the waves and glide for over 300 feet.</t>
  </si>
  <si>
    <t>As it majestically swims, it doesn’t care if Remoraid attach to it to scavenge for its leftovers.</t>
  </si>
  <si>
    <t>When the waves are calm, one may encounter a swarm of Mantine swimming as if they are in flight.</t>
  </si>
  <si>
    <t>It swims elegantly, mindless of Remoraid hitching onto its broad fins. It is naturally docile.</t>
  </si>
  <si>
    <t>This calm and gentle Pokémon swims gracefully through the sea. After building speed, it can leap out of the water. It is often misidentified as a bird Pokémon due to this behavior.</t>
  </si>
  <si>
    <t>Route 41</t>
  </si>
  <si>
    <t>Evolve Mantyke</t>
  </si>
  <si>
    <t>Route 9 , Lake of Outrage</t>
  </si>
  <si>
    <t>Tranquility Cove</t>
  </si>
  <si>
    <t>0227-00</t>
  </si>
  <si>
    <t>Skarmory</t>
  </si>
  <si>
    <t>Armor Bird Pokémon</t>
  </si>
  <si>
    <t>50.5 kg (111.3 lbs)</t>
  </si>
  <si>
    <t>Its sturdy wings look heavy, but they are actually hollow and light, allowing it to fly freely in the sky.</t>
  </si>
  <si>
    <t>After nesting in bramble bushes, the wings of its chicks grow hard from scratches by thorns.</t>
  </si>
  <si>
    <t>The feathers that it sheds are very sharp. It is said that people once used the feathers as swords.</t>
  </si>
  <si>
    <t>SKARMORY is entirely encased in hard, protective armor. This POKéMON flies at close to 190 mph. It slashes foes with its wings that possess swordlike cutting edges.</t>
  </si>
  <si>
    <t>SKARMORY’s steel wings become tattered and bashed in from repeated battles. Once a year, the battered wings grow back completely, restoring the cutting edges to their pristine state.</t>
  </si>
  <si>
    <t>A POKéMON that has a body and wings of steel. People in the past used feathers fallen from SKARMORY to make swords and knives.</t>
  </si>
  <si>
    <t>Its sturdy wings look heavy, but its bones are hollow and light, allowing it to fly freely in the sky.</t>
  </si>
  <si>
    <t>Despite being clad entirely in iron-hard armor, it flies at speeds over 180 mph.</t>
  </si>
  <si>
    <t>Its heavy-looking iron body is actually thin and light, so it can fly at speeds over 180 mph.</t>
  </si>
  <si>
    <t>Skarmory is entirely encased in hard, protective armor. This Pokémon flies at close to 190 mph. It slashes foes with its wings that possess swordlike cutting edges.</t>
  </si>
  <si>
    <t>Skarmory’s steel wings become tattered and bashed in from repeated battles. Once a year, the battered wings grow back completely, restoring the cutting edges to their pristine state.</t>
  </si>
  <si>
    <t>Its feathers, which fall off as it grows, are thin and sharp. In times long past, warriors used them as swords.</t>
  </si>
  <si>
    <t>Its metal body is sturdy, but it does rust rather easily. So on rainy days, this Pokémon prefers to stay put in its nest.</t>
  </si>
  <si>
    <t>The wing feathers it sheds can be processed and made into knives whose sharpness is recognized by the finest chefs.</t>
  </si>
  <si>
    <t>Its body is draped in steel armor. It looks heavy, but it can fly at speeds of up to 185 miles an hour!</t>
  </si>
  <si>
    <t>The pointed feathers of these Pokémon are sharper than swords. Skarmory and Corviknight fight viciously over territory.</t>
  </si>
  <si>
    <t>People fashion swords from Skarmory’s shed feathers, so this Pokémon is a popular element in heraldic designs.</t>
  </si>
  <si>
    <t>Skarmory is clad entirely in ironhard armor. It flies at speeds over 180 mph.</t>
  </si>
  <si>
    <t>Route 113</t>
  </si>
  <si>
    <t>Sevault Canyon</t>
  </si>
  <si>
    <t>Reversal Mountain</t>
  </si>
  <si>
    <t>Route 10 , 17 , Mount Hokulani , Vast Poni Canyon , Poké Pelago</t>
  </si>
  <si>
    <t>Route 10 , 17 , Mount Hokulani , Vast Poni Canyon</t>
  </si>
  <si>
    <t>Challenge Road</t>
  </si>
  <si>
    <t>0228-00</t>
  </si>
  <si>
    <t>Houndour</t>
  </si>
  <si>
    <t>Dark Pokémon</t>
  </si>
  <si>
    <t>Houndour → Houndoom (Level 24)</t>
  </si>
  <si>
    <t>0289</t>
  </si>
  <si>
    <t>It uses different kinds of cries for communicating with others of its kind and for pursuing its prey.</t>
  </si>
  <si>
    <t>To corner prey, they check each other’s location using barks that only they can understand.</t>
  </si>
  <si>
    <t>Around dawn, its ominous howl echoes through the area to announce that this is its territory.</t>
  </si>
  <si>
    <t>HOUNDOUR hunt as a coordinated pack. They communicate with each other using a variety of cries to corner their prey. This POKéMON’s remarkable teamwork is unparalleled.</t>
  </si>
  <si>
    <t>HOUNDOUR communicate with each other using a variety of cries to corner their prey. This POKéMON’s remarkable teamwork is simply unparalleled.</t>
  </si>
  <si>
    <t>It uses different kinds of cries for communicating with others of its kind and for pursuing prey.</t>
  </si>
  <si>
    <t>It conveys its feelings using different cries. It works in a pack to cleverly take down prey.</t>
  </si>
  <si>
    <t>It is smart enough to hunt in packs. It uses a variety of cries for communicating with others.</t>
  </si>
  <si>
    <t>Houndour hunt as a coordinated pack. They communicate with each other using a variety of cries to corner their prey. This Pokémon’s remarkable teamwork is unparalleled.</t>
  </si>
  <si>
    <t>It cooperates with others skillfully. When it becomes your partner, it’s very loyal to you as its Trainer and will obey your orders.</t>
  </si>
  <si>
    <t>They make repeated eerie howls before dawn to call attention to their pack.</t>
  </si>
  <si>
    <t>Breed Houndoom</t>
  </si>
  <si>
    <t>North Province (Area Two) , South Province (Area One) , South Province (Area Four)</t>
  </si>
  <si>
    <t>0229-00</t>
  </si>
  <si>
    <t>Houndoom</t>
  </si>
  <si>
    <t>0290</t>
  </si>
  <si>
    <t>If you are burned by the flames it shoots from its mouth, the pain will never go away.</t>
  </si>
  <si>
    <t>Upon hearing its eerie howls, other POKéMON get the shivers and head straight back to their nests.</t>
  </si>
  <si>
    <t>The pungent-smelling flame that shoots from its mouth results from toxins burning in its body.</t>
  </si>
  <si>
    <t>In a HOUNDOOM pack, the one with its horns raked sharply towards the back serves a leadership role. These POKéMON choose their leader by fighting amongst themselves.</t>
  </si>
  <si>
    <t>In a HOUNDOOM pack, the one with its horns raked sharply back serves a leadership role. They choose their leader by fighting among themselves.</t>
  </si>
  <si>
    <t>Long ago, people imagined its eerie howls to be the call of the grim reaper.</t>
  </si>
  <si>
    <t>The flames it breathes when angry contain toxins. If they cause a burn, it will hurt forever.</t>
  </si>
  <si>
    <t>Upon hearing its eerie howls, other Pokémon get the shivers and head straight back to their nests.</t>
  </si>
  <si>
    <t>In a Houndoom pack, the one with its horns raked sharply toward the back serves a leadership role. These Pokémon choose their leader by fighting among themselves.</t>
  </si>
  <si>
    <t>They spew flames mixed with poison to finish off their opponents. They divvy up their prey evenly among the members of their pack.</t>
  </si>
  <si>
    <t>Identifiable by its eerie howls, people a long time ago thought it was the grim reaper and feared it.</t>
  </si>
  <si>
    <t>Evolve Houndour</t>
  </si>
  <si>
    <t>Route 214 , 215</t>
  </si>
  <si>
    <t>Spacious Cave , Volcanic Cave , Dazzling Cave , Sandsear Cave , Stargleam Cavern , Typhlo Cavern</t>
  </si>
  <si>
    <t>Route 214 , 215 , Spacious Cave , Volcanic Cave , Dazzling Cave , Sandsear Cave , Stargleam Cavern , Typhlo Cavern</t>
  </si>
  <si>
    <t>0230-00</t>
  </si>
  <si>
    <t>Kingdra</t>
  </si>
  <si>
    <t>152.0 kg (335.1 lbs)</t>
  </si>
  <si>
    <t>1 Attack, 1 Sp. Atk, 1 Sp. Def</t>
  </si>
  <si>
    <t>It is said that it usually hides in underwater caves. It can create whirlpools by yawning.</t>
  </si>
  <si>
    <t>It sleeps deep on the ocean floor to build its energy. It is said to cause tornadoes as it wakes.</t>
  </si>
  <si>
    <t>It stores energy by sleeping at underwater depths at which no other life forms can survive.</t>
  </si>
  <si>
    <t>KINGDRA lives at extreme ocean depths that are otherwise uninhabited. It has long been believed that the yawning of this POKéMON creates spiraling ocean currents.</t>
  </si>
  <si>
    <t>KINGDRA sleeps on the seafloor where it is otherwise devoid of life. When a storm arrives, the POKéMON is said to awaken and wander about in search of prey.</t>
  </si>
  <si>
    <t>It sleeps quietly, deep on the seafloor. When it comes up to the surface, it creates a huge whirlpool that can swallow even ships.</t>
  </si>
  <si>
    <t>It lives in caves on the seafloor and creates giant whirlpools every time it moves.</t>
  </si>
  <si>
    <t>It stores energy by sleeping at underwater depths at which no other life-forms can survive.</t>
  </si>
  <si>
    <t>Kingdra lives at extreme ocean depths that are otherwise uninhabited. It has long been believed that the yawning of this Pokémon creates spiraling ocean currents.</t>
  </si>
  <si>
    <t>Kingdra sleeps on the seafloor where it is otherwise devoid of life. When a storm arrives, the Pokémon is said to awaken and wander about in search of prey.</t>
  </si>
  <si>
    <t>With the arrival of a storm at sea, this Pokémon will show itself on the surface. When a Kingdra and a Dragonite meet, a fierce battle ensues.</t>
  </si>
  <si>
    <t>Scales shed by this Pokémon have such a splendorous gleam to them that they’ve been given to royalty as gifts.</t>
  </si>
  <si>
    <t>Evolve Horsea / Seadra</t>
  </si>
  <si>
    <t>0231-00</t>
  </si>
  <si>
    <t>Phanpy</t>
  </si>
  <si>
    <t>Long Nose Pokémon</t>
  </si>
  <si>
    <t>Phanpy → Donphan (Level 25)</t>
  </si>
  <si>
    <t>It swings its long snout around playfully, but because it is so strong, that can be dangerous.</t>
  </si>
  <si>
    <t>As a sign of affection, it bumps with its snout. However, it is so strong, it may send you flying.</t>
  </si>
  <si>
    <t>During the deserted morning hours, it comes ashore where it deftly uses its trunk to take a shower.</t>
  </si>
  <si>
    <t>For its nest, PHANPY digs a vertical pit in the ground at the edge of a river. It marks the area around its nest with its trunk to let the others know that the area has been claimed.</t>
  </si>
  <si>
    <t>PHANPY uses its long nose to shower itself. When others gather around, they thoroughly douse each other with water. These POKéMON can be seen drying their soaking-wet bodies at the edge of water.</t>
  </si>
  <si>
    <t>PHANPY’s big ears serve as broad fans. When it becomes hot, it flaps the ears busily to cool down. Even the young are very strong.</t>
  </si>
  <si>
    <t>It swings its long snout around playfully, but because it is so strong, this can be dangerous.</t>
  </si>
  <si>
    <t>It is strong despite its compact size. It can easily pick up and carry an adult human on its back.</t>
  </si>
  <si>
    <t>For its nest, Phanpy digs a vertical pit in the ground at the edge of a river. It marks the area around its nest with its trunk to let the others know that the area has been claimed.</t>
  </si>
  <si>
    <t>Phanpy uses its long nose to shower itself. When others gather around, they thoroughly douse each other with water. These Pokémon can be seen drying their soaking-wet bodies at the edge of water.</t>
  </si>
  <si>
    <t>This Pokémon lives and nests on a riverbank. After playing in the mud, it won’t be able to settle down unless it washes its body.</t>
  </si>
  <si>
    <t>It is far stronger than it appears. If a Phanpy is swinging its trunk around and your arm gets hit by it, your arm bone will shatter.</t>
  </si>
  <si>
    <t>Route 45 , 46</t>
  </si>
  <si>
    <t>Canyon Entrance , Sevault Canyon</t>
  </si>
  <si>
    <t>Route 207</t>
  </si>
  <si>
    <t>Breed Donphan</t>
  </si>
  <si>
    <t>Route 207 , Rocky Cave , Big Bluff Cavern</t>
  </si>
  <si>
    <t>Asado Desert , South Province (Area Four) , South Province (Area Six) , West Province (Area One) , West Province (Area Two) , The Great Crater of Paldea</t>
  </si>
  <si>
    <t>0232-00</t>
  </si>
  <si>
    <t>Donphan</t>
  </si>
  <si>
    <t>Armor Pokémon</t>
  </si>
  <si>
    <t>It has sharp, hard tusks and a rugged hide. Its TACKLE is strong enough to knock down a house.</t>
  </si>
  <si>
    <t>The longer and bigger its tusks, the higher its rank in its herd. The tusks take long to grow.</t>
  </si>
  <si>
    <t>Because this POKéMON’s skin is so tough, a normal attack won’t even leave a scratch on it.</t>
  </si>
  <si>
    <t>DONPHAN’s favorite attack is curling its body into a ball, then charging at its foe while rolling at high speed. Once it starts rolling, this POKéMON can’t stop very easily.</t>
  </si>
  <si>
    <t>If DONPHAN were to tackle with its hard body, even a house could be destroyed. Using its massive strength, the POKéMON helps clear rock and mud slides that block mountain trails.</t>
  </si>
  <si>
    <t>A DONPHAN is so strong it can easily haul a dump truck. Its hide has toughened to a rock-hard state. An ordinary sort of attack won’t even leave a scratch.</t>
  </si>
  <si>
    <t>The longer and bigger its tusks, the higher its rank in its herd. The tusks take a long time to grow.</t>
  </si>
  <si>
    <t>It attacks by curling up, then rolling into its foe. It can blow apart a house in one hit.</t>
  </si>
  <si>
    <t>It has sharp, hard tusks and a rugged hide. Its tackle is strong enough to knock down a house.</t>
  </si>
  <si>
    <t>It attacks by curling up then rolling into its foe. It can blow apart a house in one hit.</t>
  </si>
  <si>
    <t>It has sharp, hard tusks and a rugged hide. Its Tackle is strong enough to knock down a house.</t>
  </si>
  <si>
    <t>Donphan’s favorite attack is curling its body into a ball, then charging at its foe while rolling at high speed. Once it starts rolling, this Pokémon can’t stop very easily.</t>
  </si>
  <si>
    <t>If Donphan were to tackle with its hard body, even a house could be destroyed. Using its massive strength, the Pokémon helps clear rock and mud slides that block mountain trails.</t>
  </si>
  <si>
    <t>It attacks by curling up and rolling into its foe. It can blow apart a house in one hit.</t>
  </si>
  <si>
    <t>Donphan is covered in tough hide, so even being hit by a car won’t faze this Pokémon. However, it is extremely susceptible to rain.</t>
  </si>
  <si>
    <t>Donphan is normally a calm Pokémon, but once it is enraged, it will curl its body into a ball and charge at you while rolling.</t>
  </si>
  <si>
    <t>Evolve Phanpy</t>
  </si>
  <si>
    <t>Asado Desert , South Province (Area Six) , West Province (Area Two) , The Great Crater of Paldea</t>
  </si>
  <si>
    <t>0233-00</t>
  </si>
  <si>
    <t>Porygon2</t>
  </si>
  <si>
    <t>This upgraded version of PORYGON is designed for space exploration. It can’t fly, though.</t>
  </si>
  <si>
    <t>Further research enhanced its abilities. Sometimes, it may exhibit motions that were not programmed.</t>
  </si>
  <si>
    <t>This manmade POKéMON evolved from the latest technology. It may have unprogrammed reactions.</t>
  </si>
  <si>
    <t>PORYGON2 was created by humans using the power of science. The man-made POKéMON has been endowed with artificial intelligence that enables it to learn new gestures and emotions on its own.</t>
  </si>
  <si>
    <t>It was created by humans using the power of science. It has been given artificial intelligence that enables it to learn new gestures and emotions on its own.</t>
  </si>
  <si>
    <t>This upgraded version of PORYGON is designed for space exploration. However, it can’t even fly.</t>
  </si>
  <si>
    <t>With planetary development software installed, it became capable of working in space.</t>
  </si>
  <si>
    <t>It was upgraded to enable the exploration of other planets. However, it failed to measure up.</t>
  </si>
  <si>
    <t>This upgraded version of PORYGON is designed for space exploration. It can’t fly, however.</t>
  </si>
  <si>
    <t>Porygon2 was created by humans using the power of science. The man-made Pokémon has been endowed with artificial intelligence that enables it to learn new gestures and emotions on its own.</t>
  </si>
  <si>
    <t>For the purposes of planetary development, Porygon was updated with the most cutting-edge technology available.</t>
  </si>
  <si>
    <t>Porygon was updated to a new version in readiness for planetary development. But that dream remains unrealized as yet.</t>
  </si>
  <si>
    <t>AI has been installed in it. It learns various things all on its own, but it even remembers things it doesn’t need to know.</t>
  </si>
  <si>
    <t>Even though it doesn’t die in the vacuum of space, it can’t move around very well in zero gravity.</t>
  </si>
  <si>
    <t>This is a Porygon that was updated with special data. Porygon2 develops itself by learning about many different subjects all on its own.</t>
  </si>
  <si>
    <t>After artificial intelligence was implemented in Porygon2, the Pokémon began using a strange language that only other Porygon2 understand.</t>
  </si>
  <si>
    <t>A bizarre item caused this Pokémon to evolve. While it now exhibits many new gestures and expressions, its biology remains inscrutable.</t>
  </si>
  <si>
    <t>Evolve Porygon</t>
  </si>
  <si>
    <t>0234-00</t>
  </si>
  <si>
    <t>Stantler</t>
  </si>
  <si>
    <t>Big Horn Pokémon</t>
  </si>
  <si>
    <t>71.2 kg (157.0 lbs)</t>
  </si>
  <si>
    <t>Stantler → Wyrdeer (use Psyshield Bash 20 times in Agile Style)</t>
  </si>
  <si>
    <t>The curved antlers subtly change the flow of air to create a strange space where reality is distorted.</t>
  </si>
  <si>
    <t>Those who stare at its antlers will gradually lose control of their senses and be unable to stand.</t>
  </si>
  <si>
    <t>The round balls found on the fallen antlers can be ground into a powder that aids in sleeping.</t>
  </si>
  <si>
    <t>STANTLER’s magnificent antlers were traded at high prices as works of art. As a result, this POKéMON was hunted close to extinction by those who were after the priceless antlers.</t>
  </si>
  <si>
    <t>STANTLER’s magnificent antlers were once traded at high prices as works of art. As a result, this POKéMON was hunted close to extinction.</t>
  </si>
  <si>
    <t>Its curved antlers subtly change the flow of air to create a strange space where reality is distorted.</t>
  </si>
  <si>
    <t>Staring at its antlers creates an odd sensation as if one were being drawn into their centers.</t>
  </si>
  <si>
    <t>Stantler’s magnificent antlers were traded at high prices as works of art. As a result, this Pokémon was hunted close to extinction by those who were after the priceless antlers.</t>
  </si>
  <si>
    <t>Its strangely shaped antlers have the power to bewitch those who see them. Medicine made by grinding up the black orbs from fallen antlers is an effective treatment for insomnia.</t>
  </si>
  <si>
    <t>This Pokémon apparently used to live in much harsher environments, and thus it once had stronger psychic powers than it does now.</t>
  </si>
  <si>
    <t>It’s said that this Pokémon used to be stronger long ago when it had many enemies, and that it was even able to evolve under its own power.</t>
  </si>
  <si>
    <t>Route 36 , 37</t>
  </si>
  <si>
    <t>Route 37</t>
  </si>
  <si>
    <t>Deertrack Heights , Wayward Wood , Windbreak Stand</t>
  </si>
  <si>
    <t>South Province (Area Five)</t>
  </si>
  <si>
    <t>0235-00</t>
  </si>
  <si>
    <t>Smeargle</t>
  </si>
  <si>
    <t>Painter Pokémon</t>
  </si>
  <si>
    <t>58.0 kg (127.9 lbs)</t>
  </si>
  <si>
    <t>A special fluid oozes from the tip of its tail. It paints the fluid everywhere to mark its territory.</t>
  </si>
  <si>
    <t>Once it becomes an adult, it has a tendency to let its comrades plant footprints on its back.</t>
  </si>
  <si>
    <t>The color of the mysterious fluid secreted from its tail is predetermined for each SMEARGLE.</t>
  </si>
  <si>
    <t>SMEARGLE marks the boundaries of its territory using a body fluid that leaks out from the tip of its tail. Over 5,000 different marks left by this POKéMON have been found.</t>
  </si>
  <si>
    <t>A SMEARGLE marks its territory using a fluid that leaks out from the tip of its tail. About 5,000 different marks left by this POKéMON have been found.</t>
  </si>
  <si>
    <t>It marks its territory by using its tail like a paintbrush. There are more than 5,000 different marks.</t>
  </si>
  <si>
    <t>Smeargle marks the boundaries of its territory using a body fluid that leaks out from the tip of its tail. Over 5,000 different marks left by this Pokémon have been found.</t>
  </si>
  <si>
    <t>The unique creations produced by each Smeargle are painted using the fluid that oozes from its tail. This is how it marks its territory.</t>
  </si>
  <si>
    <t>It draws symbols all over the place to mark its territory. In towns with many Smeargle, the walls are covered in graffiti.</t>
  </si>
  <si>
    <t>The fluid of Smeargle’s tail secretions changes in the intensity of its hue as the Pokémon’s emotions change.</t>
  </si>
  <si>
    <t>It draws symbols with the fluid that oozes from the tip of its tail. Depending on the symbol, Smeargle fanatics will pay big money for them.</t>
  </si>
  <si>
    <t>Altering Cave , Artisan Cave</t>
  </si>
  <si>
    <t>Route 208 , 212</t>
  </si>
  <si>
    <t>0236-00</t>
  </si>
  <si>
    <t>Tyrogue</t>
  </si>
  <si>
    <t>Scuffle Pokémon</t>
  </si>
  <si>
    <t>21.0 kg (46.3 lbs)</t>
  </si>
  <si>
    <t>It is always bursting with energy. To make itself stronger, it keeps on fighting even if it loses.</t>
  </si>
  <si>
    <t>Even though it is small, it can’t be ignored because it will slug any handy target without warning.</t>
  </si>
  <si>
    <t>To brush up on its fighting skills, it will challenge anyone. It has a very strong competitive spirit.</t>
  </si>
  <si>
    <t>TYROGUE becomes stressed out if it does not get to train every day. When raising this POKéMON, the TRAINER must establish and uphold various training methods.</t>
  </si>
  <si>
    <t>TYROGUE become stressed out if they do not get to train every day. When raising this POKéMON, the TRAINER must establish a regular training schedule.</t>
  </si>
  <si>
    <t>It is famous for its eagerness to fight and always nurses injuries from challenging larger foes.</t>
  </si>
  <si>
    <t>Tyrogue becomes stressed out if it does not get to train every day. When raising this Pokémon, the Trainer must establish and uphold various training methods.</t>
  </si>
  <si>
    <t>Route 34 , Mt. Mortar</t>
  </si>
  <si>
    <t>Breed Hitmonlee / Hitmonchan / Hitmontop</t>
  </si>
  <si>
    <t>Route 208 , 211</t>
  </si>
  <si>
    <t>Route 211</t>
  </si>
  <si>
    <t>Route 3 , Rolling Fields , South Lake Miloch , Dappled Grove , West Lake Axewell , Giant's Seat , Stony Wilderness</t>
  </si>
  <si>
    <t>Route 208 , 211 , Spacious Cave , Grassland Cave , Whiteout Cave , Riverbank Cave , Still-Water Cavern , Sunlit Cavern</t>
  </si>
  <si>
    <t>0237-00</t>
  </si>
  <si>
    <t>Hitmontop</t>
  </si>
  <si>
    <t>Handstand Pokémon</t>
  </si>
  <si>
    <t>If you become enchanted by its smooth, elegant, dance-like kicks, you may get drilled hard.</t>
  </si>
  <si>
    <t>It launches kicks while spinning. If it spins at high speed, it may bore its way into the ground.</t>
  </si>
  <si>
    <t>After doing a handstand to throw off the opponent’s timing, it presents its fancy kick moves.</t>
  </si>
  <si>
    <t>HITMONTOP spins on its head at high speed, all the while delivering kicks. This technique is a remarkable mix of both offense and defense at the same time. The POKéMON travels faster spinning than it does walking.</t>
  </si>
  <si>
    <t>Its technique of kicking while spinning is a remarkable mix of both offense and defense. HITMONTOP travel faster spinning than they do walking.</t>
  </si>
  <si>
    <t>It fights while spinning like a top. The centrifugal force boosts its destructive power by ten.</t>
  </si>
  <si>
    <t>If you are enchanted by its smooth, dance-like kicks, you may get a closer experience with one than you’d like.</t>
  </si>
  <si>
    <t>It fights while spinning like a top. The centrifugal force boosts its destructive power by 10.</t>
  </si>
  <si>
    <t>Hitmontop spins on its head at high speed, all the while delivering kicks. This technique is a remarkable mix of both offense and defense at the same time. The Pokémon travels faster spinning than it does walking.</t>
  </si>
  <si>
    <t>It fights while spinning like a top. The centrifugal force boosts its destructive power by a factor of 10.</t>
  </si>
  <si>
    <t>0238-00</t>
  </si>
  <si>
    <t>Smoochum</t>
  </si>
  <si>
    <t>Kiss Pokémon</t>
  </si>
  <si>
    <t>Its lips are the most sensitive parts on its body. It always uses its lips first to examine things.</t>
  </si>
  <si>
    <t>It always rocks its head slowly backwards and forwards as if it is trying to kiss someone.</t>
  </si>
  <si>
    <t>The sensitivity of its lips develops most quickly. It uses them to try to identify unknown objects.</t>
  </si>
  <si>
    <t>SMOOCHUM actively runs about, but also falls quite often. Whenever the chance arrives, it will look for its reflection to make sure its face hasn’t become dirty.</t>
  </si>
  <si>
    <t>It actively runs about, but also falls often. Whenever it falls, it will check its reflection on a lake’s surface to make sure its face hasn’t become dirty.</t>
  </si>
  <si>
    <t>It tests everything by touching with its lips, which remember what it likes and dislikes.</t>
  </si>
  <si>
    <t>Its lips are the most sensitive part of its body. It always uses its lips first to examine things.</t>
  </si>
  <si>
    <t>Smoochum actively runs about, but also falls quite often. Whenever the chance arrives, it will look for its reflection to make sure its face hasn’t become dirty.</t>
  </si>
  <si>
    <t>When it examines things, before touching them with its hands, it makes lip contact and then diligently licks all the dirt off its lips.</t>
  </si>
  <si>
    <t>Highly perceptive sensors, Smoochum’s lips are kept moist by its daily application of tree sap.</t>
  </si>
  <si>
    <t>If its face gets even slightly dirty, Smoochum will bathe immediately. But if its body gets dirty, Smoochum doesn’t really seem to care.</t>
  </si>
  <si>
    <t>This is a very curious Pokémon. Smoochum decides what it likes and dislikes by touching things with its lips.</t>
  </si>
  <si>
    <t>Breed Jynx</t>
  </si>
  <si>
    <t>Lake Acuity , Dazzling Cave , Icy Cave , Stargleam Cavern , Glacial Cavern</t>
  </si>
  <si>
    <t>0239-00</t>
  </si>
  <si>
    <t>Elekid</t>
  </si>
  <si>
    <t>23.5 kg (51.8 lbs)</t>
  </si>
  <si>
    <t>0295</t>
  </si>
  <si>
    <t>It rotates its arms to generate electricity, but it tires easily, so it charges up only a little bit.</t>
  </si>
  <si>
    <t>Even in the most vicious storm, this POKéMON plays happily if thunder rumbles in the sky.</t>
  </si>
  <si>
    <t>It loves violent thunder. The space between its horns flickers bluish-white when it is charging energy.</t>
  </si>
  <si>
    <t>ELEKID stores electricity in its body. If it touches metal and accidentally discharges all its built-up electricity, this POKéMON begins swinging its arms in circles to recharge itself.</t>
  </si>
  <si>
    <t>If it touches metal and discharges the electricity it has stored in its body, an ELEKID begins swinging its arms in circles to recharge itself.</t>
  </si>
  <si>
    <t>It generates electricity by whirling its arms. However, it can’t store the energy it makes.</t>
  </si>
  <si>
    <t>A weak electric current flows between its horns. Sticking a hand there shocks the unwary.</t>
  </si>
  <si>
    <t>It rotates its arms to generate electricity, but it tires easily, so it only charges up a little bit.</t>
  </si>
  <si>
    <t>Even in the most vicious storm, this Pokémon plays happily if thunder rumbles in the sky.</t>
  </si>
  <si>
    <t>Spinning its arms around to generate electricity makes the area between its horns shine light blue.</t>
  </si>
  <si>
    <t>Elekid stores electricity in its body. If it touches metal and accidentally discharges all its built-up electricity, this Pokémon begins swinging its arms in circles to recharge itself.</t>
  </si>
  <si>
    <t>When it’s in a house, electrical outlets serve as its baby bottles. It sucks down electricity.</t>
  </si>
  <si>
    <t>This Pokémon is constantly fighting with Togedemaru that try to steal its electricity. It’s a pretty even match.</t>
  </si>
  <si>
    <t>When it hears the crash of thunder, Elekid’s mood improves. It can be useful to record that sound and play it when Elekid’s feeling down.</t>
  </si>
  <si>
    <t>When its horns shine a bluish white, that’s the sign it’s fully charged. You’ll get a shocking jolt if you touch it!</t>
  </si>
  <si>
    <t>When a storm approaches, this Pokémon gets restless. Once Elekid hears the sound of thunder, it gets full-on rowdy.</t>
  </si>
  <si>
    <t>It’s not good at storing electricity yet. This Pokémon sneaks into people’s homes, looking for electrical outlets to eat electricity from.</t>
  </si>
  <si>
    <t>They generate electricity by spinning their arms. During a thunderstorm, if one hears the lively voices of children out in the wilderness, what one is actually hearing are the voices of Elekid.</t>
  </si>
  <si>
    <t>Breed Electabuzz</t>
  </si>
  <si>
    <t>Route 205 , Valley Windworks</t>
  </si>
  <si>
    <t>Breed Electabuzz / Electivire</t>
  </si>
  <si>
    <t>Dazzling Cave , Whiteout Cave , Stargleam Cavern , Glacial Cavern</t>
  </si>
  <si>
    <t>0240-00</t>
  </si>
  <si>
    <t>Magby</t>
  </si>
  <si>
    <t>Live Coal Pokémon</t>
  </si>
  <si>
    <t>21.4 kg (47.2 lbs)</t>
  </si>
  <si>
    <t>73</t>
  </si>
  <si>
    <t>Each and every time it inhales and exhales, hot embers dribble out of its mouth and nostrils.</t>
  </si>
  <si>
    <t>It is found in volcanic craters. Its body temp. is over 1100 degrees, so don’t underestimate it.</t>
  </si>
  <si>
    <t>It naturally spits an 1100-degree flame. It is said when many appear, it heralds a volcanic eruption.</t>
  </si>
  <si>
    <t>MAGBY’s state of health is determined by observing the fire it breathes. If the POKéMON is spouting yellow flames from its mouth, it is in good health. When it is fatigued, black smoke will be mixed in with the flames.</t>
  </si>
  <si>
    <t>If a MAGBY is spouting yellow flames from its mouth, it is in good health. When it is fatigued, black smoke will be mixed in with the flames.</t>
  </si>
  <si>
    <t>It is found in volcanic craters. Its body heat exceeds 1,100 degrees Fahrenheit, so don’t underestimate it.</t>
  </si>
  <si>
    <t>Its body temperature is around 1,100 degrees F. It is healthy if it is breathing yellow flames.</t>
  </si>
  <si>
    <t>Its magma-like blood circulates throughout its body. Its body’s heat can top 1,100 degrees F.</t>
  </si>
  <si>
    <t>Each and every time it inhales and exhales, hot embers dribble from its mouth and nostrils.</t>
  </si>
  <si>
    <t>It is found in volcanic craters. Its body temperature is over 1,100 degrees Fahrenheit, so don’t underestimate it.</t>
  </si>
  <si>
    <t>It’s small, but its body temperature is over 1,100 degrees F. Embers escape its mouth and nose when it breathes.</t>
  </si>
  <si>
    <t>It’s small, but its body temperature is over 1,100 degrees Fahrenheit. Embers escape its mouth and nose when it breathes.</t>
  </si>
  <si>
    <t>Its magma-like blood circulates throughout its body. Its body’s heat can top 1,100 degrees Fahrenheit.</t>
  </si>
  <si>
    <t>Magby’s state of health is determined by observing the fire it breathes. If the Pokémon is spouting yellow flames from its mouth, it is in good health. When it is fatigued, black smoke will be mixed in with the flames.</t>
  </si>
  <si>
    <t>Many of these Pokémon can be seen in areas with volcanic activity. Feeding can get them so excited, they exhale flames of 1,100 degrees F.</t>
  </si>
  <si>
    <t>A famous potter lives with a Magby. Apparently its soft flames produce fine works.</t>
  </si>
  <si>
    <t>When flames drip from its nose, that means it has a cold. Have it lie down for a nice rest in some magma.</t>
  </si>
  <si>
    <t>Its body temperature is always around 1,100 degrees Fahrenheit. If Magby falls into a small- enough pond, the whole thing will dry up.</t>
  </si>
  <si>
    <t>This Pokémon is still small and timid. Whenever Magby gets excited or surprised, flames leak from its mouth and its nose.</t>
  </si>
  <si>
    <t>This Pokémon makes its home near volcanoes. At the end of the day, Magby soaks in magma, resting and recovering from the day’s fatigue.</t>
  </si>
  <si>
    <t>Its body temperature is around 1,100 degrees Fahrenheit. It is healthy if it is exhaling yellow flames.</t>
  </si>
  <si>
    <t>This Pokémon lives in volcanic areas. With each breath, sparks spurt from its mouth and nose. When Magby is in good health, its flames gain a yellow tint.</t>
  </si>
  <si>
    <t>Breed Magmar</t>
  </si>
  <si>
    <t>Breed Magmar / Magmortar</t>
  </si>
  <si>
    <t>0241-00</t>
  </si>
  <si>
    <t>Miltank</t>
  </si>
  <si>
    <t>Milk Cow Pokémon</t>
  </si>
  <si>
    <t>75.5 kg (166.4 lbs)</t>
  </si>
  <si>
    <t>Its milk is packed with nutrition, making it the ultimate beverage for the sick or weary.</t>
  </si>
  <si>
    <t>If it has just had a baby, the milk it produces contains much more nutrition than usual.</t>
  </si>
  <si>
    <t>In order to milk a MILTANK, one must have a knack for rhythmically pulling up and down on its udders.</t>
  </si>
  <si>
    <t>MILTANK gives over five gallons of milk on a daily basis. Its sweet milk is enjoyed by children and grown-ups alike. People who can’t drink milk turn it into yogurt and eat it instead.</t>
  </si>
  <si>
    <t>It gives over five gallons of milk daily. Its sweet milk is enjoyed by children and grown-ups alike. People who can’t drink milk turn it into yogurt and eat it instead.</t>
  </si>
  <si>
    <t>It is said that kids who drink MILTANK’s milk grow up to become hearty, healthy adults.</t>
  </si>
  <si>
    <t>If it is around babies, the milk it produces contains much more nutrition than usual.</t>
  </si>
  <si>
    <t>It is said that kids who drink Miltank’s milk grow up to become hearty, healthy adults.</t>
  </si>
  <si>
    <t>Miltank gives over five gallons of milk on a daily basis. Its sweet milk is enjoyed by children and grown-ups alike. People who can’t drink milk turn it into yogurt and eat it instead.</t>
  </si>
  <si>
    <t>Its milk is high in calories and packed with nutrients. Therefore, if you drink too much of it, you may wind up with a body like Miltank’s.</t>
  </si>
  <si>
    <t>Most people raise it for its milk, but it’s quite tough and strong, so it’s also well suited for battle.</t>
  </si>
  <si>
    <t>It produces over five gallons of milk a day. The higher the quality of the pastures it lives in, the richer and tastier its milk becomes.</t>
  </si>
  <si>
    <t>Its milk is delicious and chock-full of nutrients. However, if you drink too much, it could make your stomach hurt, so be careful.</t>
  </si>
  <si>
    <t>Miltank produces highly nutritious milk, so it’s been supporting the lives of people and other Pokémon since ancient times.</t>
  </si>
  <si>
    <t>This Pokémon needs to be milked every day, or else it will fall ill. The flavor of Miltank milk changes with the seasons.</t>
  </si>
  <si>
    <t>Route 38 , 39 , 47</t>
  </si>
  <si>
    <t>Route 209 , 210 , Spacious Cave , Grassland Cave , Sunlit Cavern</t>
  </si>
  <si>
    <t>0242-00</t>
  </si>
  <si>
    <t>Blissey</t>
  </si>
  <si>
    <t>46.8 kg (103.2 lbs)</t>
  </si>
  <si>
    <t>635</t>
  </si>
  <si>
    <t>Anyone who takes even one bite of BLISSEY’s egg becomes unfailingly caring and pleasant to everyone.</t>
  </si>
  <si>
    <t>It has a very compassionate nature. If it sees a sick POKéMON, it will nurse the sufferer back to health.</t>
  </si>
  <si>
    <t>Biting into one of the delicious eggs that BLISSEY provides will make everyone around smile with joy.</t>
  </si>
  <si>
    <t>BLISSEY senses sadness with its fluffy coat of fur. If it does so, this POKéMON will rush over to the sad person, however far they may be, to share an egg of happiness that brings a smile to any face.</t>
  </si>
  <si>
    <t>If it senses sadness with its fluffy fur, a BLISSEY will rush over to the sad person, however far away, to share an egg of happiness that brings a smile to any face.</t>
  </si>
  <si>
    <t>This kindhearted Pokémon nurses sick Pokémon to health. It senses feelings of sadness.</t>
  </si>
  <si>
    <t>It is a Pokémon that delivers happiness. Eating its egg is said to make one kind to everyone.</t>
  </si>
  <si>
    <t>The eggs it lays are filled with happiness. Eating even one bite will bring a smile to anyone.</t>
  </si>
  <si>
    <t>Anyone who takes even one taste of BLISSEY’s egg becomes unfailingly caring and pleasant to everyone.</t>
  </si>
  <si>
    <t>It has a very compassionate nature. If it sees a sick Pokémon, it will nurse the sufferer back to health.</t>
  </si>
  <si>
    <t>Blissey senses sadness with its fluffy coat of fur. If it does so, this Pokémon will rush over to a sad person, no matter how far away, to share a Lucky Egg that brings a smile to any face.</t>
  </si>
  <si>
    <t>Even the most ferocious Pokémon become calm when they eat Blissey’s egg, which is said to be filled with happiness.</t>
  </si>
  <si>
    <t>Its fluffy fur coat acts as a sensor, enabling it to read the feelings of people and Pokémon.</t>
  </si>
  <si>
    <t>Their eggs are such a delicacy that some say eating one will bring you happiness. These eggs fetch the highest prices on the market.</t>
  </si>
  <si>
    <t>This Pokémon is overflowing with love. Only Chansey that share a strong bond with their Trainer can evolve, so people say.</t>
  </si>
  <si>
    <t>Whenever a Blissey finds a weakened Pokémon, it will share its egg and offer its care until the other Pokémon is all better.</t>
  </si>
  <si>
    <t>Blissey lays mysterious eggs that are filled with happiness. It’s said that anyone who eats a Blissey egg will start acting kindly to all others.</t>
  </si>
  <si>
    <t>A kindhearted Pokémon that will care for any sick person or Pokémon until their health improves. The eggs it lays are delicious and bring good fortune to those who eat them.</t>
  </si>
  <si>
    <t>Anyone who takes even one taste of Blissey’s egg becomes unfailingly caring and pleasant to everyone.</t>
  </si>
  <si>
    <t>Evolve Chansey</t>
  </si>
  <si>
    <t>Evolve Chansey / Happiny</t>
  </si>
  <si>
    <t>Obsidian Falls , Avalanche Slopes</t>
  </si>
  <si>
    <t>0243-00</t>
  </si>
  <si>
    <t>Raikou</t>
  </si>
  <si>
    <t>Thunder Pokémon</t>
  </si>
  <si>
    <t>178.0 kg (392.4 lbs)</t>
  </si>
  <si>
    <t>1 Sp. Atk, 2 Speed</t>
  </si>
  <si>
    <t>261</t>
  </si>
  <si>
    <t>The rain clouds it carries let it fire thunderbolts at will. They say that it descended with lightning.</t>
  </si>
  <si>
    <t>A POKéMON that races across the land while barking a cry that sounds like crashing thunder.</t>
  </si>
  <si>
    <t>This rough POKéMON stores energy inside its body, then sweeps across the land, shooting off electricity.</t>
  </si>
  <si>
    <t>RAIKOU embodies the speed of lightning. The roars of this POKéMON send shock waves shuddering through the air and shake the ground as if lightning bolts had come crashing down.</t>
  </si>
  <si>
    <t>RAIKOU embodies the speed of lightning. Its roars send shock waves shuddering through the air and ground as if lightning bolts were crashing down.</t>
  </si>
  <si>
    <t>This POKéMON races across the land while barking a cry that sounds like crashing thunder.</t>
  </si>
  <si>
    <t>It is said to have fallen with lightning. It can fire thunderbolts from the rain clouds on its back.</t>
  </si>
  <si>
    <t>A Pokémon that races across the land while barking a cry that sounds like crashing thunder.</t>
  </si>
  <si>
    <t>This rough Pokémon stores energy inside its body, then sweeps across the land, shooting off electricity.</t>
  </si>
  <si>
    <t>Raikou embodies the speed of lightning. The roars of this Pokémon send shock waves shuddering through the air and shake the ground as if lightning bolts had come crashing down.</t>
  </si>
  <si>
    <t>Roaming Johto</t>
  </si>
  <si>
    <t>Roaming Kanto</t>
  </si>
  <si>
    <t>0244-00</t>
  </si>
  <si>
    <t>Entei</t>
  </si>
  <si>
    <t>198.0 kg (436.5 lbs)</t>
  </si>
  <si>
    <t>1 HP, 2 Attack</t>
  </si>
  <si>
    <t>0244</t>
  </si>
  <si>
    <t>Volcanoes erupt when it barks. Unable to restrain its extreme power, it races headlong around the land.</t>
  </si>
  <si>
    <t>A POKéMON that races across the land. It is said that one is born every time a new volcano appears.</t>
  </si>
  <si>
    <t>This brawny POKéMON courses around the earth, spouting flames hotter than a volcano’s magma.</t>
  </si>
  <si>
    <t>ENTEI embodies the passion of magma. This POKéMON is thought to have been born in the eruption of a volcano. It sends up massive bursts of fire that utterly consume all that they touch.</t>
  </si>
  <si>
    <t>ENTEI embodies the passion of magma. It is thought to have been born in the eruption of a volcano. It blasts fire that consumes all that it touches.</t>
  </si>
  <si>
    <t>It is said that when it roars, a volcano erupts somewhere around the globe.</t>
  </si>
  <si>
    <t>Volcanoes erupt when it barks. Unable to contain its sheer power, it races headlong around the land.</t>
  </si>
  <si>
    <t>A Pokémon that races across the land. It is said that one is born every time a new volcano appears.</t>
  </si>
  <si>
    <t>Entei embodies the passion of magma. This Pokémon is thought to have been born in the eruption of a volcano. It sends up massive bursts of fire that utterly consume all that they touch.</t>
  </si>
  <si>
    <t>0245-00</t>
  </si>
  <si>
    <t>Suicune</t>
  </si>
  <si>
    <t>Aurora Pokémon</t>
  </si>
  <si>
    <t>187.0 kg (412.3 lbs)</t>
  </si>
  <si>
    <t>0245</t>
  </si>
  <si>
    <t>Said to be the reincarnation of north winds, it can instantly purify filthy, murky water.</t>
  </si>
  <si>
    <t>This POKéMON races across the land. It is said that north winds will somehow blow whenever it appears.</t>
  </si>
  <si>
    <t>This divine POKéMON blows around the world, always in search of a pure reservoir.</t>
  </si>
  <si>
    <t>SUICUNE embodies the compassion of a pure spring of water. It runs across the land with gracefulness. This POKéMON has the power to purify dirty water.</t>
  </si>
  <si>
    <t>SUICUNE embodies the compassion of a pure spring of water. It runs across the land with gliding elegance. It has the power to purify dirty water.</t>
  </si>
  <si>
    <t>It races around the world to purify fouled water. It dashes away with the north wind.</t>
  </si>
  <si>
    <t>Said to be the embodiment of north winds, it can instantly purify filthy, murky water.</t>
  </si>
  <si>
    <t>This Pokémon races across the land. It is said that north winds will somehow blow whenever it appears.</t>
  </si>
  <si>
    <t>Suicune embodies the compassion of a pure spring of water. It runs across the land with gracefulness. This Pokémon has the power to purify dirty water.</t>
  </si>
  <si>
    <t>Tin Tower</t>
  </si>
  <si>
    <t>Route 25</t>
  </si>
  <si>
    <t>0246-00</t>
  </si>
  <si>
    <t>Larvitar</t>
  </si>
  <si>
    <t>Rock Skin Pokémon</t>
  </si>
  <si>
    <t>72.0 kg (158.7 lbs)</t>
  </si>
  <si>
    <t>Larvitar → Pupitar (Level 30) → Tyranitar (Level 55)</t>
  </si>
  <si>
    <t>0383</t>
  </si>
  <si>
    <t>0316</t>
  </si>
  <si>
    <t>It feeds on soil. After it has eaten a large mountain, it will fall asleep so it can grow.</t>
  </si>
  <si>
    <t>It is born deep underground. It can’t emerge until it has entirely consumed the soil around it.</t>
  </si>
  <si>
    <t>Born deep underground, this POKéMON becomes a pupa after eating enough dirt to make a mountain.</t>
  </si>
  <si>
    <t>LARVITAR is born deep under the ground. To come up to the surface, this POKéMON must eat its way through the soil above. Until it does so, LARVITAR cannot see its parent’s face.</t>
  </si>
  <si>
    <t>A LARVITAR is born deep under the ground. It must eat its way through the soil above and reach the surface for it to see its parents’ faces.</t>
  </si>
  <si>
    <t>A Pokémon that eats soil. Once it has eaten a large mountain, it goes to sleep so it can grow.</t>
  </si>
  <si>
    <t>It feeds on soil. After it has eaten a large mountain, it falls asleep so it can grow.</t>
  </si>
  <si>
    <t>Born deep underground, it comes aboveground and becomes a pupa once it has finished eating the surrounding soil.</t>
  </si>
  <si>
    <t>Larvitar is born deep under the ground. To come up to the surface, this Pokémon must eat its way through the soil above. Until it does so, Larvitar cannot see its parents.</t>
  </si>
  <si>
    <t>Born underground, it eats its way through dirt to the surface, where its parents are. It doesn’t deal well with the bright light it finds there.</t>
  </si>
  <si>
    <t>Raised on nutrients it finds in the dirt, it eats roughly a mountain’s worth of dirt before it becomes a pupa.</t>
  </si>
  <si>
    <t>This Pokémon eats soil. Once it has eaten a large mountain, it goes to sleep so it can grow.</t>
  </si>
  <si>
    <t>Born deep underground, this Pokémon becomes a pupa after eating enough dirt to make a mountain.</t>
  </si>
  <si>
    <t>Celadon City , Mt. Silver</t>
  </si>
  <si>
    <t>Breed Pupitar / Tyranitar</t>
  </si>
  <si>
    <t>Terminus Cave</t>
  </si>
  <si>
    <t>Diglett's Tunnel</t>
  </si>
  <si>
    <t>Lake of Outrage , Roaring-Sea Caves</t>
  </si>
  <si>
    <t>North Province (Area One) , North Province (Area Two) , North Province (Area Three) , East Province (Area One) , East Province (Area Three) , South Province (Area One) , South Province (Area Five) , South Province (Area Six) , West Province (Area One) , West Province (Area Two) , West Province (Area Three) , Glaseado Mountain</t>
  </si>
  <si>
    <t>0247-00</t>
  </si>
  <si>
    <t>Pupitar</t>
  </si>
  <si>
    <t>Hard Shell Pokémon</t>
  </si>
  <si>
    <t>0293</t>
  </si>
  <si>
    <t>0384</t>
  </si>
  <si>
    <t>0317</t>
  </si>
  <si>
    <t>Its shell is as hard as sheet rock, and it is also very strong. Its THRASHING can topple a mountain.</t>
  </si>
  <si>
    <t>Even sealed in its shell, it can move freely. Hard and fast, it has outstanding destructive power.</t>
  </si>
  <si>
    <t>It will not stay still, even while it’s a pupa. It already has arms and legs under its solid shell.</t>
  </si>
  <si>
    <t>PUPITAR creates a gas inside its body that it compresses and forcefully ejects to propel itself like a jet. The body is very durable - it avoids damage even if it hits solid steel.</t>
  </si>
  <si>
    <t>A PUPITAR creates a gas inside its body that it ejects under compression to propel itself like a jet. Its body can withstand a collision with solid steel.</t>
  </si>
  <si>
    <t>Its body is as hard as bedrock. By venting pressurized gas, it can launch itself like a rocket.</t>
  </si>
  <si>
    <t>Its shell is as hard as sheet rock, and it is also very strong. Its thrashing can topple a mountain.</t>
  </si>
  <si>
    <t>This pupa flies around wildly by venting with great force the gas pressurized inside its body.</t>
  </si>
  <si>
    <t>Pupitar creates a gas inside its body that it compresses and forcefully ejects to propel itself like a jet. The body is very durable—it avoids damage even if it hits solid steel.</t>
  </si>
  <si>
    <t>This troublesome Pokémon can’t wait to evolve, so it relieves its stress by wildly propelling itself around using compressed gas.</t>
  </si>
  <si>
    <t>This dangerous pupa thrashes about. Its shell is as hard as bedrock, containing its gradually forming new body within.</t>
  </si>
  <si>
    <t>Its shell is as hard as bedrock, and it is also very strong. Its thrashing can topple a mountain.</t>
  </si>
  <si>
    <t>Evolve Larvitar</t>
  </si>
  <si>
    <t>Rocky Cave , Big Bluff Cavern</t>
  </si>
  <si>
    <t>South Province (Area Six)</t>
  </si>
  <si>
    <t>0248-00</t>
  </si>
  <si>
    <t>Tyranitar</t>
  </si>
  <si>
    <t>202.0 kg (445.3 lbs)</t>
  </si>
  <si>
    <t>Sand Stream</t>
  </si>
  <si>
    <t>0294</t>
  </si>
  <si>
    <t>0385</t>
  </si>
  <si>
    <t>0318</t>
  </si>
  <si>
    <t>Its body can’t be harmed by any sort of attack, so it is very eager to make challenges against enemies.</t>
  </si>
  <si>
    <t>Extremely strong, it can change the landscape. It has an insolent nature that makes it not care about others.</t>
  </si>
  <si>
    <t>In just one of its mighty hands, it has the power to make the ground shake and mountains crumble.</t>
  </si>
  <si>
    <t>TYRANITAR is so overwhelmingly powerful, it can bring down a whole mountain to make its nest. This POKéMON wanders about in mountains seeking new opponents to fight.</t>
  </si>
  <si>
    <t>A TYRANITAR is so overwhelmingly powerful, it can bring down a whole mountain to make its nest. It roams in mountains seeking new opponents to fight.</t>
  </si>
  <si>
    <t>If it rampages, it knocks down mountains and buries rivers. Maps must be redrawn afterward.</t>
  </si>
  <si>
    <t>The quakes caused when it walks make even great mountains crumble and change the surrounding terrain.</t>
  </si>
  <si>
    <t>Tyranitar is so overwhelmingly powerful, it can bring down a whole mountain to make its nest. This Pokémon wanders about in mountains seeking new opponents to fight.</t>
  </si>
  <si>
    <t>It wanders through the mountains seeking opponents to fight. If it finds an opponent that’s not worthy, Tyranitar ignores it and wanders on.</t>
  </si>
  <si>
    <t>This Pokémon is a mobile disaster, leaving mountains crumbled and houses destroyed in its wake.</t>
  </si>
  <si>
    <t>Extremely strong, it can change the landscape. It is so insolent that it doesn’t care about others.</t>
  </si>
  <si>
    <t>Evolve Larvitar / Pupitar</t>
  </si>
  <si>
    <t>0249-00</t>
  </si>
  <si>
    <t>Lugia</t>
  </si>
  <si>
    <t>Diving Pokémon</t>
  </si>
  <si>
    <t>5.2 m (17′01″)</t>
  </si>
  <si>
    <t>216.0 kg (476.2 lbs)</t>
  </si>
  <si>
    <t>306</t>
  </si>
  <si>
    <t>It is said that it quietly spends its time deep at the bottom of the sea because its powers are too strong.</t>
  </si>
  <si>
    <t>It is said to be the guardian of the seas. It is rumored to have been seen on the night of a storm.</t>
  </si>
  <si>
    <t>It has an incredible ability to calm raging storms. It is said that LUGIA appears when storms start.</t>
  </si>
  <si>
    <t>LUGIA’s wings pack devastating power - a light fluttering of its wings can blow apart regular houses. As a result, this POKéMON chooses to live out of sight deep under the sea.</t>
  </si>
  <si>
    <t>LUGIA is so powerful even a light fluttering of its wings can blow apart houses. As a result, it chooses to live out of sight deep under the sea.</t>
  </si>
  <si>
    <t>It sleeps in a deep-sea trench. If it flaps its wings, it is said to cause a 40-day storm.</t>
  </si>
  <si>
    <t>Lugia’s wings pack devastating power—a light fluttering of its wings can blow apart regular houses. As a result, this Pokémon chooses to live out of sight deep under the sea.</t>
  </si>
  <si>
    <t>Navel Rock</t>
  </si>
  <si>
    <t>Sea Mauville</t>
  </si>
  <si>
    <t>0250-00</t>
  </si>
  <si>
    <t>Ho-oh</t>
  </si>
  <si>
    <t>Rainbow Pokémon</t>
  </si>
  <si>
    <t>3.8 m (12′06″)</t>
  </si>
  <si>
    <t>199.0 kg (438.7 lbs)</t>
  </si>
  <si>
    <t>Legends claim this POKéMON flies the world’s skies continuously on its magnificent seven-colored wings.</t>
  </si>
  <si>
    <t>A legend says that its body glows in seven colors. A rainbow is said to form behind it when it flies.</t>
  </si>
  <si>
    <t>It will reveal itself before a pure-hearted trainer by shining its bright rainbow-colored wings.</t>
  </si>
  <si>
    <t>HO-OH’s feathers glow in seven colors depending on the angle at which they are struck by light. These feathers are said to bring happiness to the bearers. This POKéMON is said to live at the foot of a rainbow.</t>
  </si>
  <si>
    <t>Its feathers--which glow in seven colors depending on the angle at which they are struck by light--are thought to bring joy. It is said to live at the foot of a rainbow.</t>
  </si>
  <si>
    <t>Its feathers are in seven colors. It is said that anyone seeing it is promised eternal happiness.</t>
  </si>
  <si>
    <t>Legends claim this Pokémon flies the world’s skies continuously on its magnificent, seven-colored wings.</t>
  </si>
  <si>
    <t>It will reveal itself before a pure-hearted Trainer by shining its bright, rainbow-colored wings.</t>
  </si>
  <si>
    <t>Ho-Oh’s feathers glow in seven colors depending on the angle at which they are struck by light. These feathers are said to bring happiness to the bearers. This Pokémon is said to live at the foot of a rainbow.</t>
  </si>
  <si>
    <t>Bell Tower</t>
  </si>
  <si>
    <t>0251-00</t>
  </si>
  <si>
    <t>Celebi</t>
  </si>
  <si>
    <t>Time Travel Pokémon</t>
  </si>
  <si>
    <t>270</t>
  </si>
  <si>
    <t>This POKéMON wanders across time. Grass and trees flourish in the forests in which it has appeared.</t>
  </si>
  <si>
    <t>When CELEBI disappears deep in a forest, it is said to leave behind an egg it brought from the future.</t>
  </si>
  <si>
    <t>Revered as a guardian of the forest, CELEBI appears wherever beautiful forests exist.</t>
  </si>
  <si>
    <t>This POKéMON came from the future by crossing over time. It is thought that so long as CELEBI appears, a bright and shining future awaits us.</t>
  </si>
  <si>
    <t>It has the power to travel across time, but it is said to appear only in peaceful times.</t>
  </si>
  <si>
    <t>This Pokémon wanders across time. Grass and trees flourish in the forests in which it has appeared.</t>
  </si>
  <si>
    <t>This Pokémon came from the future by crossing over time. It is thought that so long as Celebi appears, a bright and shining future awaits us.</t>
  </si>
  <si>
    <t>This Pokémon has the ability to move through time. Records describing it as a forest deity can be found from many different eras.</t>
  </si>
  <si>
    <t>This Pokémon traveled through time to come from the future. It bolsters grass and trees with its own strength, and it can heal wounds, too.</t>
  </si>
  <si>
    <t>0252-00</t>
  </si>
  <si>
    <t>Treecko</t>
  </si>
  <si>
    <t>Wood Gecko Pokémon</t>
  </si>
  <si>
    <t>Treecko → Grovyle (Level 16) → Sceptile (Level 36)</t>
  </si>
  <si>
    <t>TREECKO has small hooks on the bottom of its feet that enable it to scale vertical walls. This POKéMON attacks by slamming foes with its thick tail.</t>
  </si>
  <si>
    <t>TREECKO is cool, calm, and collected - it never panics under any situation. If a bigger foe were to glare at this POKéMON, it would glare right back without conceding an inch of ground.</t>
  </si>
  <si>
    <t>It makes its nest in a giant tree in the forest. It ferociously guards against anything nearing its territory. It is said to be the protector of the forest’s trees.</t>
  </si>
  <si>
    <t>It quickly scales even vertical walls. It senses humidity with its tail to predict the next day’s weather.</t>
  </si>
  <si>
    <t>The soles of its feet are covered by countless tiny spikes, enabling it to walk on walls and ceilings.</t>
  </si>
  <si>
    <t>Small hooks on the bottom of its feet catch on walls and ceilings. That is how it can hang from above.</t>
  </si>
  <si>
    <t>Treecko has small hooks on the bottom of its feet that enable it to scale vertical walls. This Pokémon attacks by slamming foes with its thick tail.</t>
  </si>
  <si>
    <t>Treecko is cool, calm, and collected—it never panics under any situation. If a bigger foe were to glare at this Pokémon, it would glare right back without conceding an inch of ground.</t>
  </si>
  <si>
    <t>The soles of its feet are covered by countless tiny hooks, enabling it to walk on walls and ceilings.</t>
  </si>
  <si>
    <t>Breed Grovyle / Sceptile</t>
  </si>
  <si>
    <t>0253-00</t>
  </si>
  <si>
    <t>Grovyle</t>
  </si>
  <si>
    <t>21.6 kg (47.6 lbs)</t>
  </si>
  <si>
    <t>The leaves growing out of GROVYLE’s body are convenient for camouflaging it from enemies in the forest. This POKéMON is a master at climbing trees in jungles.</t>
  </si>
  <si>
    <t>This POKéMON adeptly flies from branch to branch in trees. In a forest, no POKéMON can ever hope to catch a fleeing GROVYLE however fast they may be.</t>
  </si>
  <si>
    <t>Leaves grow out of this POKéMON’s body. They help obscure a GROVYLE from the eyes of its enemies while it is in a thickly overgrown forest.</t>
  </si>
  <si>
    <t>Its strongly developed thigh muscles give it astounding agility and jumping performance.</t>
  </si>
  <si>
    <t>It lives in dense jungles. While closing in on its prey, it leaps from branch to branch.</t>
  </si>
  <si>
    <t>It leaps from tree branch to tree branch quite swiftly. It shows astounding agility.</t>
  </si>
  <si>
    <t>The leaves growing out of Grovyle’s body are convenient for camouflaging it from enemies in the forest. This Pokémon is a master at climbing trees in jungles.</t>
  </si>
  <si>
    <t>This Pokémon adeptly flies from branch to branch in trees. In a forest, no Pokémon can ever hope to catch a fleeing Grovyle however fast they may be.</t>
  </si>
  <si>
    <t>Evolve Treecko</t>
  </si>
  <si>
    <t>0254-00</t>
  </si>
  <si>
    <t>Sceptile</t>
  </si>
  <si>
    <t>Forest Pokémon</t>
  </si>
  <si>
    <t>52.2 kg (115.1 lbs)</t>
  </si>
  <si>
    <t>The leaves growing on SCEPTILE’s body are very sharp edged. This POKéMON is very agile - it leaps all over the branches of trees and jumps on its foe from above or behind.</t>
  </si>
  <si>
    <t>SCEPTILE has seeds growing on its back. They are said to be bursting with nutrients that revitalize trees. This POKéMON raises the trees in a forest with loving care.</t>
  </si>
  <si>
    <t>In the jungle, its power is without equal. This POKéMON carefully grows trees and plants. It regulates its body temperature by basking in sunlight.</t>
  </si>
  <si>
    <t>The leaves on its forelegs are as sharp as swords. It agilely leaps about the branches of trees to strike.</t>
  </si>
  <si>
    <t>The leaves that grow on its arms can slice down thick trees. It is without peer in jungle combat.</t>
  </si>
  <si>
    <t>It agilely leaps about the jungle and uses the sharp leaves on its arms to strike its prey.</t>
  </si>
  <si>
    <t>The leaves growing on Sceptile’s body are very sharp edged. This Pokémon is very agile—it leaps all over the branches of trees and jumps on its foe from above or behind.</t>
  </si>
  <si>
    <t>Sceptile has seeds growing on its back. They are said to be bursting with nutrients that revitalize trees. This Pokémon raises the trees in a forest with loving care.</t>
  </si>
  <si>
    <t>Evolve Treecko / Grovyle</t>
  </si>
  <si>
    <t>0255-00</t>
  </si>
  <si>
    <t>Torchic</t>
  </si>
  <si>
    <t>Chick Pokémon</t>
  </si>
  <si>
    <t>Torchic → Combusken (Level 16) → Blaziken (Level 36)</t>
  </si>
  <si>
    <t>TORCHIC sticks with its TRAINER, following behind with unsteady steps. This POKéMON breathes fire of over 1,800 degrees F, including fireballs that leave the foe scorched black.</t>
  </si>
  <si>
    <t>TORCHIC has a place inside its body where it keeps its flame. Give it a hug - it will be glowing with warmth. This POKéMON is covered all over by a fluffy coat of down.</t>
  </si>
  <si>
    <t>If attacked, it strikes back by spitting balls of fire it forms in its stomach. A TORCHIC dislikes darkness because it can’t see its surroundings.</t>
  </si>
  <si>
    <t>It has a flame sac inside its belly that perpetually burns. It feels warm if it is hugged.</t>
  </si>
  <si>
    <t>A fire burns inside, so it feels very warm to hug. It launches fireballs of 1,800 degrees F.</t>
  </si>
  <si>
    <t>Inside its body is a place where it keeps a small flame. Hug it! It will be as warm as a hot-water bottle.</t>
  </si>
  <si>
    <t>A fire burns inside, so it feels very warm to hug. It launches fireballs of 1,800 degrees Fahrenheit.</t>
  </si>
  <si>
    <t>Torchic sticks with its Trainer, following behind with unsteady steps. This Pokémon breathes fire of over 1,800 degrees Fahrenheit, including fireballs that leave the foe scorched black.</t>
  </si>
  <si>
    <t>Torchic has a place inside its body where it keeps its flame. Give it a hug—it will be glowing with warmth. This Pokémon is covered all over by a fluffy coat of down.</t>
  </si>
  <si>
    <t>A fire burns inside it, so it feels very warm to hug. It launches fireballs of 1,800 degrees Fahrenheit.</t>
  </si>
  <si>
    <t>Breed Combusken / Blaziken</t>
  </si>
  <si>
    <t>0256-00</t>
  </si>
  <si>
    <t>Combusken</t>
  </si>
  <si>
    <t>Young Fowl Pokémon</t>
  </si>
  <si>
    <t>COMBUSKEN toughens up its legs and thighs by running through fields and mountains. This POKéMON’s legs possess both speed and power, enabling it to dole out ten kicks in one second.</t>
  </si>
  <si>
    <t>COMBUSKEN battles with the intensely hot flames it spews from its beak and with outstandingly destructive kicks. This POKéMON’s cry is very loud and distracting.</t>
  </si>
  <si>
    <t>It lashes out with 10 kicks per second. Its strong fighting instinct compels it to keep up its offensive until the opponent gives up.</t>
  </si>
  <si>
    <t>It boosts its concentration by emitting harsh cries. Its kicks have outstanding destructive power.</t>
  </si>
  <si>
    <t>Its kicking mastery lets it loose 10 kicks per second. It emits sharp cries to intimidate foes.</t>
  </si>
  <si>
    <t>During a battle, the hot flame in its body increases. Its kicks have outstanding destructive power.</t>
  </si>
  <si>
    <t>Combusken toughens up its legs and thighs by running through fields and mountains. This Pokémon’s legs possess both speed and power, enabling it to dole out 10 kicks in one second.</t>
  </si>
  <si>
    <t>Combusken battles with the intensely hot flames it spews from its beak and with outstandingly destructive kicks. This Pokémon’s cry is very loud and distracting.</t>
  </si>
  <si>
    <t>Evolve Torchic</t>
  </si>
  <si>
    <t>0257-00</t>
  </si>
  <si>
    <t>Blaziken</t>
  </si>
  <si>
    <t>Blaze Pokémon</t>
  </si>
  <si>
    <t>52.0 kg (114.6 lbs)</t>
  </si>
  <si>
    <t>In battle, BLAZIKEN blows out intense flames from its wrists and attacks foes courageously. The stronger the foe, the more intensely this POKéMON’s wrists burn.</t>
  </si>
  <si>
    <t>BLAZIKEN has incredibly strong legs - it can easily clear a 30-story building in one leap. This POKéMON’s blazing punches leave its foes scorched and blackened.</t>
  </si>
  <si>
    <t>It learns martial arts that use punches and kicks. Every several years, its old feathers burn off, and new, supple feathers grow back in their place.</t>
  </si>
  <si>
    <t>When facing a tough foe, it looses flames from its wrists. Its powerful legs let it jump clear over buildings.</t>
  </si>
  <si>
    <t>Flames spout from its wrists, enveloping its knuckles. Its punches scorch its foes.</t>
  </si>
  <si>
    <t>It can clear a 30-story building in a leap. Its fiery punches scorch its foes.</t>
  </si>
  <si>
    <t>In battle, Blaziken blows out intense flames from its wrists and attacks foes courageously. The stronger the foe, the more intensely this Pokémon’s wrists burn.</t>
  </si>
  <si>
    <t>Blaziken has incredibly strong legs—it can easily clear a 30-story building in one leap. This Pokémon’s blazing punches leave its foes scorched and blackened.</t>
  </si>
  <si>
    <t>Evolve Torchic / Combusken</t>
  </si>
  <si>
    <t>0258-00</t>
  </si>
  <si>
    <t>Mudkip</t>
  </si>
  <si>
    <t>Mud Fish Pokémon</t>
  </si>
  <si>
    <t>7.6 kg (16.8 lbs)</t>
  </si>
  <si>
    <t>Mudkip → Marshtomp (Level 16) → Swampert (Level 36)</t>
  </si>
  <si>
    <t>The fin on MUDKIP’s head acts as highly sensitive radar. Using this fin to sense movements of water and air, this POKéMON can determine what is taking place around it without using its eyes.</t>
  </si>
  <si>
    <t>In water, MUDKIP breathes using the gills on its cheeks. If it is faced with a tight situation in battle, this POKéMON will unleash its amazing power - it can crush rocks bigger than itself.</t>
  </si>
  <si>
    <t>On land, it can powerfully lift large boulders by planting its four feet and heaving. It sleeps by burying itself in soil at the water’s edge.</t>
  </si>
  <si>
    <t>Its large tail fin propels it through water with powerful acceleration. It is strong in spite of its size.</t>
  </si>
  <si>
    <t>To alert it, the fin on its head senses the flow of water. It has the strength to heft boulders.</t>
  </si>
  <si>
    <t>Its power can crush boulders. It rests by covering itself with mud at the bottom of a river.</t>
  </si>
  <si>
    <t>The fin on Mudkip’s head acts as highly sensitive radar. Using this fin to sense movements of water and air, this Pokémon can determine what is taking place around it without using its eyes.</t>
  </si>
  <si>
    <t>In water, Mudkip breathes using the gills on its cheeks. If it is faced with a tight situation in battle, this Pokémon will unleash its amazing power—it can crush rocks bigger than itself.</t>
  </si>
  <si>
    <t>Using the fin on its head, Mudkip senses the flow of water to keep track of what’s going on around it. Mudkip has the strength to heft boulders.</t>
  </si>
  <si>
    <t>Breed Marshtomp / Swampert</t>
  </si>
  <si>
    <t>0259-00</t>
  </si>
  <si>
    <t>Marshtomp</t>
  </si>
  <si>
    <t>The surface of MARSHTOMP’s body is enveloped by a thin, sticky film that enables it to live on land. This POKéMON plays in mud on beaches when the ocean tide is low.</t>
  </si>
  <si>
    <t>MARSHTOMP is much faster at traveling through mud than it is at swimming. This POKéMON’s hindquarters exhibit obvious development, giving it the ability to walk on just its hind legs.</t>
  </si>
  <si>
    <t>Its toughened hind legs enable it to stand upright. Because it weakens if its skin dries out, it replenishes fluids by playing in mud.</t>
  </si>
  <si>
    <t>It is at its best when on muddy ground with poor footing. It quickly overwhelms foes struggling in mud.</t>
  </si>
  <si>
    <t>Its sturdy legs give it sure footing, even in mud. It burrows into dirt to sleep.</t>
  </si>
  <si>
    <t>Living on muddy ground that provides poor footing has made its legs sturdy.</t>
  </si>
  <si>
    <t>The surface of Marshtomp’s body is enveloped by a thin, sticky film that enables it to live on land. This Pokémon plays in mud on beaches when the ocean tide is low.</t>
  </si>
  <si>
    <t>Marshtomp is much faster at traveling through mud than it is at swimming. This Pokémon’s hindquarters exhibit obvious development, giving it the ability to walk on just its hind legs.</t>
  </si>
  <si>
    <t>Evolve Mudkip</t>
  </si>
  <si>
    <t>0260-00</t>
  </si>
  <si>
    <t>Swampert</t>
  </si>
  <si>
    <t>81.9 kg (180.6 lbs)</t>
  </si>
  <si>
    <t>SWAMPERT is very strong. It has enough power to easily drag a boulder weighing more than a ton. This POKéMON also has powerful vision that lets it see even in murky water.</t>
  </si>
  <si>
    <t>SWAMPERT predicts storms by sensing subtle differences in the sounds of waves and tidal winds with its fins. If a storm is approaching, it piles up boulders to protect itself.</t>
  </si>
  <si>
    <t>If it senses the approach of a storm and a tidal wave, it protects its seaside nest by piling up boulders. It swims as fast as a jet ski.</t>
  </si>
  <si>
    <t>Its arms are rock-hard. With one swing, they can batter down its foe. It makes its nest on beautiful beaches.</t>
  </si>
  <si>
    <t>It can swim while towing a large ship. It bashes down foes with a swing of its thick arms.</t>
  </si>
  <si>
    <t>Its arms are hard as rock. With one swing, it can break a boulder into pieces.</t>
  </si>
  <si>
    <t>Swampert is very strong. It has enough power to easily drag a boulder weighing more than a ton. This Pokémon also has powerful vision that lets it see even in murky water.</t>
  </si>
  <si>
    <t>Swampert predicts storms by sensing subtle differences in the sounds of waves and tidal winds with its fins. If a storm is approaching, it piles up boulders to protect itself.</t>
  </si>
  <si>
    <t>Evolve Mudkip / Marshtomp</t>
  </si>
  <si>
    <t>0261-00</t>
  </si>
  <si>
    <t>Poochyena</t>
  </si>
  <si>
    <t>Bite Pokémon</t>
  </si>
  <si>
    <t>13.6 kg (30.0 lbs)</t>
  </si>
  <si>
    <t>Poochyena → Mightyena (Level 18)</t>
  </si>
  <si>
    <t>At first sight, POOCHYENA takes a bite at anything that moves. This POKéMON chases after prey until the victim becomes exhausted. However, it may turn tail if the prey strikes back.</t>
  </si>
  <si>
    <t>POOCHYENA is an omnivore - it will eat anything. A distinguishing feature is how large its fangs are compared to its body. This POKéMON tries to intimidate its foes by making the hair on its tail bristle out.</t>
  </si>
  <si>
    <t>It savagely threatens foes with bared fangs. It chases after fleeing targets tenaciously. It turns tail and runs, however, if the foe strikes back.</t>
  </si>
  <si>
    <t>It has a very tenacious nature. Its acute sense of smell lets it chase a chosen prey without ever losing track.</t>
  </si>
  <si>
    <t>A Pokémon with a persistent nature, it chases its chosen prey until the prey becomes exhausted.</t>
  </si>
  <si>
    <t>It chases its prey until the victim becomes exhausted. However, it turns tail if the prey strikes back.</t>
  </si>
  <si>
    <t>At first sight, Poochyena takes a bite at anything that moves. This Pokémon chases after prey until the victim becomes exhausted. However, it may turn tail if the prey strikes back.</t>
  </si>
  <si>
    <t>Poochyena is an omnivore—it will eat anything. A distinguishing feature is how large its fangs are compared to its body. This Pokémon tries to intimidate its foes by making the hair on its tail bristle out.</t>
  </si>
  <si>
    <t>Route 101 , 102 , 103</t>
  </si>
  <si>
    <t>Route 101 , 102 , 103 , 104 , 110 , 116 , 117 , 120 , 121 , 123 , Petalburg Woods</t>
  </si>
  <si>
    <t>Breed Mightyena</t>
  </si>
  <si>
    <t>Route 214</t>
  </si>
  <si>
    <t>Spacious Cave , Dazzling Cave , Icy Cave , Stargleam Cavern , Glacial Cavern</t>
  </si>
  <si>
    <t>0262-00</t>
  </si>
  <si>
    <t>Mightyena</t>
  </si>
  <si>
    <t>37.0 kg (81.6 lbs)</t>
  </si>
  <si>
    <t>MIGHTYENA gives obvious signals when it is preparing to attack. It starts to growl deeply and then flattens its body. This POKéMON will bite savagely with its sharply pointed fangs.</t>
  </si>
  <si>
    <t>MIGHTYENA travel and act as a pack in the wild. The memory of its life in the wild compels the POKéMON to obey only those TRAINERS that it recognizes to possess superior skill.</t>
  </si>
  <si>
    <t>In the wild, MIGHTYENA live in a pack. They never defy their leader’s orders. They defeat foes with perfectly coordinated teamwork.</t>
  </si>
  <si>
    <t>It will always obey the commands of a skilled TRAINER. Its behavior arises from its living in packs in ancient times.</t>
  </si>
  <si>
    <t>It chases down prey in a pack. It will never disobey the commands of a skilled Trainer.</t>
  </si>
  <si>
    <t>It chases down prey in a pack of around ten. They defeat foes with perfectly coordinated teamwork.</t>
  </si>
  <si>
    <t>It will always obey the commands of a skilled Trainer. Its behavior arises from its living in packs in ancient times.</t>
  </si>
  <si>
    <t>Mightyena gives obvious signals when it is preparing to attack. It starts to growl deeply and then flattens its body. This Pokémon will bite savagely with its sharply pointed fangs.</t>
  </si>
  <si>
    <t>Mightyena travel and act as a pack in the wild. The memory of its life in the wild compels the Pokémon to obey only those Trainers that it recognizes to possess superior skill.</t>
  </si>
  <si>
    <t>Evolve Poochyena</t>
  </si>
  <si>
    <t>Route 120 , 121 , 123</t>
  </si>
  <si>
    <t>Route 214 , 215 , Spacious Cave , Dazzling Cave , Icy Cave , Stargleam Cavern , Glacial Cavern</t>
  </si>
  <si>
    <t>0263-00</t>
  </si>
  <si>
    <t>Zigzagoon</t>
  </si>
  <si>
    <t>TinyRaccoon Pokémon</t>
  </si>
  <si>
    <t>17.5 kg (38.6 lbs)</t>
  </si>
  <si>
    <t>Zigzagoon → Linoone (Level 20)</t>
  </si>
  <si>
    <t>ZIGZAGOON restlessly wanders everywhere at all times. This POKéMON does so because it is very curious. It becomes interested in anything that it happens to see.</t>
  </si>
  <si>
    <t>The hair on ZIGZAGOON’s back is bristly. It rubs the hard back hair against trees to leave its territorial markings. This POKéMON may play dead to fool foes in battle.</t>
  </si>
  <si>
    <t>Rubbing its nose against the ground, it always wanders about back and forth in search of something. It is distinguished by the zigzag footprints it leaves.</t>
  </si>
  <si>
    <t>A POKéMON with abundant curiosity. It shows an interest in everything, so it always zigs and zags.</t>
  </si>
  <si>
    <t>It walks in zigzag fashion. It is good at finding items in the grass and even in the ground.</t>
  </si>
  <si>
    <t>It gets interested in everything, which is why it zigs and zags. It is good at finding items.</t>
  </si>
  <si>
    <t>It walks in zigzag fashion. It’s good at finding items in the grass and even in the ground.</t>
  </si>
  <si>
    <t>A Pokémon with abundant curiosity. It shows an interest in everything, so it always zigzags.</t>
  </si>
  <si>
    <t>Zigzagoon restlessly wanders everywhere at all times. This Pokémon does so because it is very curious. It becomes interested in anything that it happens to see.</t>
  </si>
  <si>
    <t>The hair on Zigzagoon’s back is bristly. It rubs the hard back hair against trees to leave its territorial markings. This Pokémon may play dead to fool foes in battle.</t>
  </si>
  <si>
    <t>It marks its territory by rubbing its bristly fur on trees. This variety of Zigzagoon is friendlier and calmer than the kind native to Galar.</t>
  </si>
  <si>
    <t>Zigzagoon that adapted to regions outside Galar acquired this appearance. If you’ve lost something, this Pokémon can likely find it.</t>
  </si>
  <si>
    <t>Route 101 , 102 , 103 , 104 , 110 , 116 , 117 , 118 , 119 , 120 , 121 , 123 , Petalburg Woods</t>
  </si>
  <si>
    <t>Route 101 , 102 , 103 , 118 , 119</t>
  </si>
  <si>
    <t>Bell Tower , Burned Tower , Sprout Tower</t>
  </si>
  <si>
    <t>Route 101 , 102 , 103 , 104 , 110 , 116 , 117 , Petalburg Woods</t>
  </si>
  <si>
    <t>Route 2 , 3 , Bridge Field , Giant's Cap , Stony Wilderness</t>
  </si>
  <si>
    <t>Route 202 , Spacious Cave , Rocky Cave , Big Bluff Cavern</t>
  </si>
  <si>
    <t>0264-00</t>
  </si>
  <si>
    <t>Linoone</t>
  </si>
  <si>
    <t>Rushing Pokémon</t>
  </si>
  <si>
    <t>LINOONE always runs full speed and only in straight lines. If facing an obstacle, it makes a right-angle turn to evade it. This POKéMON is very challenged by gently curving roads.</t>
  </si>
  <si>
    <t>When hunting, LINOONE will make a beeline straight for the prey at a full run. While this POKéMON is capable of topping 60 mph, it has to come to a screeching halt before it can turn.</t>
  </si>
  <si>
    <t>It is exceedingly fast if it only has to run in a straight line. When it spots pond-dwelling prey underwater, it quickly leaps in and catches it with its sharp claws.</t>
  </si>
  <si>
    <t>When running in a straight line, it can top 60 miles per hour. However, it has a tough time with curved roads.</t>
  </si>
  <si>
    <t>It charges prey at speeds over 60 mph. However, because it can only run straight, it often fails.</t>
  </si>
  <si>
    <t>When running in a straight line, it can easily top 60 miles an hour. It has a tough time with curved roads.</t>
  </si>
  <si>
    <t>Linoone always runs full speed and only in straight lines. If facing an obstacle, it makes a right-angle turn to evade it. This Pokémon is very challenged by gently curving roads.</t>
  </si>
  <si>
    <t>When hunting, Linoone will make a beeline straight for the prey at a full run. While this Pokémon is capable of topping 60 mph, it has to come to a screeching halt before it can turn.</t>
  </si>
  <si>
    <t>Its fur is strong and supple. Shaving brushes made with shed Linoone hairs are highly prized.</t>
  </si>
  <si>
    <t>It uses its explosive speed and razor-sharp claws to bring down prey. Running along winding paths is not its strong suit.</t>
  </si>
  <si>
    <t>Route 118 , 119 , 120 , 121 , 123</t>
  </si>
  <si>
    <t>Route 118 , 119</t>
  </si>
  <si>
    <t>Evolve Zigzagoon</t>
  </si>
  <si>
    <t>Route 4 , 6 , 9 , 10 , 13 , 21 , 22 , 24 , 25 , 26 , 27 , 28 , 30 , 31 , 32 , 34 , 35 , 42 , 43 , 44 , 45 , 47 , Mt. Silver , Ruins of Alph</t>
  </si>
  <si>
    <t>Giant's Cap , Giant's Bed , Ballimere Lake</t>
  </si>
  <si>
    <t>Evolve Zigzagoon / Galarian Zigzagoon</t>
  </si>
  <si>
    <t>0265-00</t>
  </si>
  <si>
    <t>Wurmple</t>
  </si>
  <si>
    <t>3.6 kg (7.9 lbs)</t>
  </si>
  <si>
    <t>Wurmple → Silcoon (Level 7, random based on personality) → Beautifly (Level 10)</t>
  </si>
  <si>
    <t>Using the spikes on its rear end, WURMPLE peels the bark off trees and feeds on the sap that oozes out. This POKéMON’s feet are tipped with suction pads that allow it to cling to glass without slipping.</t>
  </si>
  <si>
    <t>WURMPLE is targeted by SWELLOW as prey. This POKéMON will try to resist by pointing the spikes on its rear at the attacking predator. It will weaken the foe by leaking poison from the spikes.</t>
  </si>
  <si>
    <t>It sticks to tree branches and eats leaves. The thread it spits from its mouth, which becomes gooey when it touches air, slows the movement of its foes.</t>
  </si>
  <si>
    <t>It lives amidst tall grass and in forests. When attacked, it resists by pointing its venomous spikes at the foe.</t>
  </si>
  <si>
    <t>It loves to eat leaves. If it is attacked by a STARLY, it will defend itself with its spiked rear.</t>
  </si>
  <si>
    <t>It spits a white silk that turns sticky when it contacts air. It is used to immobilize foes.</t>
  </si>
  <si>
    <t>Often targeted by bird Pokémon, it desperately resists by releasing poison from its tail spikes.</t>
  </si>
  <si>
    <t>It lives among the tall grass and in forests. It repels attacks by raising up the spikes on its rear.</t>
  </si>
  <si>
    <t>It loves to eat leaves. If it is attacked by a Starly, it will defend itself with its spiked rear.</t>
  </si>
  <si>
    <t>Using the spikes on its rear end, Wurmple peels the bark off trees and feeds on the sap that oozes out. This Pokémon’s feet are tipped with suction pads that allow it to cling to glass without slipping.</t>
  </si>
  <si>
    <t>Wurmple is targeted by Swellow as prey. This Pokémon will try to resist by pointing the spikes on its rear at the attacking predator. It will weaken the foe by leaking poison from the spikes.</t>
  </si>
  <si>
    <t>It spits a white silk thread that turns sticky when coming into contact with air. The silk is used to immobilize foes.</t>
  </si>
  <si>
    <t>Likes sap and is abundant in the wild. Why it evolves into various different forms is unknown. One cannot tell from a Wurmple’s appearance which form it will take when it evolves.</t>
  </si>
  <si>
    <t>Route 101 , 102 , 104 , Petalburg Woods</t>
  </si>
  <si>
    <t>Route 204 , 205 , 206 , 207 , 208 , 209 , 210 , 211 , 212 , 213 , 214 , 215 , 218 , 221 , 222 , Eterna Forest , Floaroma Meadow , Fuego Ironworks , Valley Windworks</t>
  </si>
  <si>
    <t>Route 1 , 2 , 3 , 12 , 13 , 14 , 15 , 18 , 21 , 22 , Fuchsia City , National Park , Pallet Town , Pewter City , Viridian City</t>
  </si>
  <si>
    <t>Eterna Forest , Grassland Cave , Riverbank Cave , Still-Water Cavern , Sunlit Cavern</t>
  </si>
  <si>
    <t>Horseshoe Plains , The Heartwood , Floaro Gardens</t>
  </si>
  <si>
    <t>0266-00</t>
  </si>
  <si>
    <t>Silcoon</t>
  </si>
  <si>
    <t>SILCOON tethers itself to a tree branch using silk to keep from falling. There, this POKéMON hangs quietly while it awaits evolution. It peers out of the silk cocoon through a small hole.</t>
  </si>
  <si>
    <t>SILCOON was thought to endure hunger and not consume anything before its evolution. However, it is now thought that this POKéMON slakes its thirst by drinking rainwater that collects on its silk.</t>
  </si>
  <si>
    <t>It prepares for evolution using the energy it stored while it was a WURMPLE. It keeps watch over the surroundings with its two eyes.</t>
  </si>
  <si>
    <t>It conserves its energy by moving as little as possible. It awaits evolution while drinking only a little rainwater.</t>
  </si>
  <si>
    <t>It anchors itself by wrapping twigs with the silk from its body. It motionlessly awaits evolution.</t>
  </si>
  <si>
    <t>It drinks dew that collects on its silk and waits for evolution. Its hard cocoon repels attacks.</t>
  </si>
  <si>
    <t>It wraps silk around the branches of a tree. It drinks rainwater on its silk while awaiting evolution.</t>
  </si>
  <si>
    <t>Having wrapped silk around the branches of a tree, it quiescently awaits evolution.</t>
  </si>
  <si>
    <t>Silcoon tethers itself to a tree branch using silk to keep from falling. There, this Pokémon hangs quietly while it awaits evolution. It peers out of the silk cocoon through a small hole.</t>
  </si>
  <si>
    <t>Silcoon was thought to endure hunger and not consume anything before its evolution. However, it is now thought that this Pokémon slakes its thirst by drinking rainwater that collects on its silk.</t>
  </si>
  <si>
    <t>It drinks dew that collects on its silk while it waits for evolution. Its hard cocoon repels attacks.</t>
  </si>
  <si>
    <t>Wraps itself in thin strings of silk while it stores energy for evolution. It can’t extend its limbs and its movement is slow, but its eyes keep a sharp lookout—Silcoon is always on guard.</t>
  </si>
  <si>
    <t>Evolve Wurmple</t>
  </si>
  <si>
    <t>Route 205 , Eterna Forest</t>
  </si>
  <si>
    <t>The Heartwood , Floaro Gardens</t>
  </si>
  <si>
    <t>0267-00</t>
  </si>
  <si>
    <t>Beautifly</t>
  </si>
  <si>
    <t>28.4 kg (62.6 lbs)</t>
  </si>
  <si>
    <t>BEAUTIFLY’s favorite food is the sweet pollen of flowers. If you want to see this POKéMON, just leave a potted flower by an open window. BEAUTIFLY is sure to come looking for pollen.</t>
  </si>
  <si>
    <t>BEAUTIFLY has a long mouth like a coiled needle, which is very convenient for collecting pollen from flowers. This POKéMON rides the spring winds as it flits around gathering pollen.</t>
  </si>
  <si>
    <t>Its colorfully patterned wings are its most prominent feature. It flies through flower-covered fields collecting pollen. It attacks ferociously when angered.</t>
  </si>
  <si>
    <t>Despite its appearance, it has an aggressive nature. It attacks by jabbing with its long, thin mouth.</t>
  </si>
  <si>
    <t>It has an aggressive nature. It stabs prey with its long, narrow mouth to drain the prey’s fluids.</t>
  </si>
  <si>
    <t>When flower fields bloom, it flits around, collecting pollen. Despite its appearance, it is savage.</t>
  </si>
  <si>
    <t>Despite its looks, it is aggressive. It jabs with its long, thin mouth if disturbed while collecting pollen.</t>
  </si>
  <si>
    <t>Vibrantly patterned wings are its prominent feature. It sucks sweet flower nectar with its long mouth.</t>
  </si>
  <si>
    <t>Beautifly’s favorite food is the sweet pollen of flowers. If you want to see this Pokémon, just leave a potted flower by an open window. Beautifly is sure to come looking for pollen.</t>
  </si>
  <si>
    <t>Beautifly has a long mouth like a coiled needle, which is very convenient for collecting pollen from flowers. This Pokémon rides the spring winds as it flits around gathering pollen.</t>
  </si>
  <si>
    <t>A colorful and incredibly beautiful but also greedy Pokémon. In an effort to keep its favorite food all to itself, it will chase away Combee as they try to gather nectar.</t>
  </si>
  <si>
    <t>Evolve Wurmple / Silcoon / Cascoon</t>
  </si>
  <si>
    <t>Route 224 , 230 , Eterna Forest</t>
  </si>
  <si>
    <t>Route 205 , 224 , 229 , Eterna Forest</t>
  </si>
  <si>
    <t>The Heartwood , Grueling Grove , Floaro Gardens , Veilstone Cape</t>
  </si>
  <si>
    <t>0268-00</t>
  </si>
  <si>
    <t>Cascoon</t>
  </si>
  <si>
    <t>CASCOON makes its protective cocoon by wrapping its body entirely with a fine silk from its mouth. Once the silk goes around its body, it hardens. This POKéMON prepares for its evolution inside the cocoon.</t>
  </si>
  <si>
    <t>If it is attacked, CASCOON remains motionless however badly it may be hurt. It does so because if it were to move, its body would be weak upon evolution. This POKéMON will also not forget the pain it endured.</t>
  </si>
  <si>
    <t>To avoid detection by its enemies, it hides motionlessly beneath large leaves and in the gaps of branches. It also attaches dead leaves to its body for camouflage.</t>
  </si>
  <si>
    <t>Its body, which is made of soft silk, hardens over time. When cracks appear, evolution is near.</t>
  </si>
  <si>
    <t>It is hot inside its cocoon. All the cells in its body create the energy for it to evolve.</t>
  </si>
  <si>
    <t>Encased within its tough cocoon, it endures attacks. It never forgets the appearance of its foes.</t>
  </si>
  <si>
    <t>It never forgets any attack it endured while in the cocoon. After evolution, it seeks payback.</t>
  </si>
  <si>
    <t>It endures attacks with patience, because the more pain before evolution, the sturdier it becomes.</t>
  </si>
  <si>
    <t>Cascoon makes its protective cocoon by wrapping its body entirely with a fine silk from its mouth. Once the silk goes around its body, it hardens. This Pokémon prepares for its evolution inside the cocoon.</t>
  </si>
  <si>
    <t>If it is attacked, Cascoon remains motionless however badly it may be hurt. It does so because if it were to move, its body would be weak upon evolution. This Pokémon will also not forget the pain it endured.</t>
  </si>
  <si>
    <t>The silk coating its body is thin but sufficiently strong. Cascoon’s silk has a luster and texture superior to that of Silcoon’s, and clothes made using Cascoon silk are regarded as top-notch.</t>
  </si>
  <si>
    <t>0269-00</t>
  </si>
  <si>
    <t>Dustox</t>
  </si>
  <si>
    <t>31.6 kg (69.7 lbs)</t>
  </si>
  <si>
    <t>DUSTOX is instinctively drawn to light. Swarms of this POKéMON are attracted by the bright lights of cities, where they wreak havoc by stripping the leaves off roadside trees for food.</t>
  </si>
  <si>
    <t>When DUSTOX flaps its wings, a fine dust is scattered all over. This dust is actually a powerful poison that will even make a pro wrestler sick. This POKéMON searches for food using its antennae like radar.</t>
  </si>
  <si>
    <t>It is a nocturnal POKéMON that flies from fields and mountains to the attraction of streetlights at night. It looses highly toxic powder from its wings.</t>
  </si>
  <si>
    <t>It scatters horribly toxic dust when it senses danger. They tend to gather in the glow of streetlamps at night.</t>
  </si>
  <si>
    <t>A nocturnal Pokémon. Drawn by streetlights, they messily eat the leaves of trees lining boulevards.</t>
  </si>
  <si>
    <t>It violently flutters its wings to scatter toxic dust when attacked. It becomes active after sunset.</t>
  </si>
  <si>
    <t>Toxic powder is scattered with each flap. At night, it is known to strip leaves off trees lining boulevards.</t>
  </si>
  <si>
    <t>It scatters its fine dust all over when it is attacked. It is a nocturnal Pokémon.</t>
  </si>
  <si>
    <t>Dustox is instinctively drawn to light. Swarms of this Pokémon are attracted by the bright lights of cities, where they wreak havoc by stripping the leaves off roadside trees for food.</t>
  </si>
  <si>
    <t>When Dustox flaps its wings, a fine dust is scattered all over. This dust is actually a powerful poison that will even make a pro wrestler sick. This Pokémon searches for food using its antennae like radar.</t>
  </si>
  <si>
    <t>Dustox are nocturnal Pokémon. Drawn by streetlights, they messily eat the leaves of trees lining boulevards.</t>
  </si>
  <si>
    <t>Tends to be drawn to bonfires on dark nights. Difficult to chase away from settlements because of the way it scatters highly toxic scales.</t>
  </si>
  <si>
    <t>Route 230 , Eterna Forest</t>
  </si>
  <si>
    <t>0270-00</t>
  </si>
  <si>
    <t>Lotad</t>
  </si>
  <si>
    <t>Water Weed Pokémon</t>
  </si>
  <si>
    <t>2.6 kg (5.7 lbs)</t>
  </si>
  <si>
    <t>Lotad → Lombre (Level 14) → Ludicolo (use Water Stone )</t>
  </si>
  <si>
    <t>LOTAD live in ponds and lakes, where they float on the surface. It grows weak if its broad leaf dies. On rare occasions, this POKéMON travels on land in search of clean water.</t>
  </si>
  <si>
    <t>LOTAD is said to have dwelled on land before. However, this POKéMON is thought to have returned to water because the leaf on its head grew large and heavy. It now lives by floating atop the water.</t>
  </si>
  <si>
    <t>This POKéMON lives in ponds with clean water. It is known to ferry small POKéMON across ponds by carrying them on the broad leaf on its head.</t>
  </si>
  <si>
    <t>It searches about for clean water. If it does not drink water for too long, the leaf on its head wilts.</t>
  </si>
  <si>
    <t>It looks like an aquatic plant and serves as a ferry to Pokémon that can’t swim.</t>
  </si>
  <si>
    <t>Its leaf grew too large for it to live on land. That is how it began to live floating in the water.</t>
  </si>
  <si>
    <t>Lotad live in ponds and lakes, where they float on the surface. It grows weak if its broad leaf dies. On rare occasions, this Pokémon travels on land in search of clean water.</t>
  </si>
  <si>
    <t>Lotad is said to have dwelled on land before. However, this Pokémon is thought to have returned to water because the leaf on its head grew large and heavy. It now lives by floating atop the water.</t>
  </si>
  <si>
    <t>It looks like an aquatic plant and serves as a ferry for Pokémon that can’t swim.</t>
  </si>
  <si>
    <t>Route 102 , 114</t>
  </si>
  <si>
    <t>Route 203 , 204 , 205 , 212</t>
  </si>
  <si>
    <t>Breed Lombre / Ludicolo</t>
  </si>
  <si>
    <t>Route 2 , Rolling Fields , Dappled Grove , West Lake Axewell</t>
  </si>
  <si>
    <t>Grassland Cave , Fountainspring Cave , Riverbank Cave , Still-Water Cavern , Sunlit Cavern</t>
  </si>
  <si>
    <t>0271-00</t>
  </si>
  <si>
    <t>Lombre</t>
  </si>
  <si>
    <t>Jolly Pokémon</t>
  </si>
  <si>
    <t>LOMBRE is nocturnal - it will get active after dusk. It is also a mischief-maker. When this POKéMON spots anglers, it tugs on their fishing lines from beneath the surface and enjoys their consternation.</t>
  </si>
  <si>
    <t>LOMBRE’s entire body is covered by a slippery, slimy film. It feels horribly unpleasant to be touched by this POKéMON’s hands. LOMBRE is often mistaken for a human child.</t>
  </si>
  <si>
    <t>In the evening, it takes great delight in popping out of rivers and startling people. It feeds on aquatic moss that grows on rocks in the riverbed.</t>
  </si>
  <si>
    <t>It lives at the water’s edge where it is sunny. It sleeps on a bed of water grass by day and becomes active at night.</t>
  </si>
  <si>
    <t>It has a mischievous spirit. If it spots an angler, it will tug on the fishing line to interfere.</t>
  </si>
  <si>
    <t>It is nocturnal and becomes active at nightfall. It feeds on aquatic mosses that grow in the riverbed.</t>
  </si>
  <si>
    <t>It lives at the water’s edge where it is sunny. It sleeps on a bed of water-grass by day and becomes active at night.</t>
  </si>
  <si>
    <t>Lombre is nocturnal—it will get active after dusk. It is also a mischief maker. When this Pokémon spots anglers, it tugs on their fishing lines from beneath the surface and enjoys their consternation.</t>
  </si>
  <si>
    <t>Lombre’s entire body is covered by a slippery, slimy film. It feels horribly unpleasant to be touched by this Pokémon’s hands. Lombre is often mistaken for a human child.</t>
  </si>
  <si>
    <t>Route 114</t>
  </si>
  <si>
    <t>Route 212 , 229</t>
  </si>
  <si>
    <t>Evolve Lotad</t>
  </si>
  <si>
    <t>Route 15 , 16 , 21 , Couriway Town , Pokémon Village , Victory Road</t>
  </si>
  <si>
    <t>Route 5 , South Lake Miloch , Dappled Grove , Giant's Cap , Giant's Seat</t>
  </si>
  <si>
    <t>0272-00</t>
  </si>
  <si>
    <t>Ludicolo</t>
  </si>
  <si>
    <t>Carefree Pokémon</t>
  </si>
  <si>
    <t>LUDICOLO begins dancing as soon as it hears cheerful, festive music. This POKéMON is said to appear when it hears the singing of children on hiking outings.</t>
  </si>
  <si>
    <t>Upon hearing an upbeat and cheerful rhythm, the cells in LUDICOLO’s body become very energetic and active. Even in battle, this POKéMON will exhibit an amazing amount of power.</t>
  </si>
  <si>
    <t>When it hears festive music, all the cells in its body become stimulated, and it begins moving in rhythm. It does not quail even when it faces a tough opponent.</t>
  </si>
  <si>
    <t>The rhythm of bright, festive music activates LUDICOLO’s cells, making it more powerful.</t>
  </si>
  <si>
    <t>If it hears festive music, all its muscles fill with energy. It can’t help breaking out into a dance.</t>
  </si>
  <si>
    <t>If it hears festive music, it begins moving in rhythm in order to amplify its power.</t>
  </si>
  <si>
    <t>The rhythm of bright, festive music activates Ludicolo’s cells, making it more powerful.</t>
  </si>
  <si>
    <t>Ludicolo begins dancing as soon as it hears cheerful, festive music. This Pokémon is said to appear when it hears the singing of children on hiking outings.</t>
  </si>
  <si>
    <t>Upon hearing an upbeat and cheerful rhythm, the cells in Ludicolo’s body become very energetic and active. Even in battle, this Pokémon will exhibit an amazing amount of power.</t>
  </si>
  <si>
    <t>Evolve Lotad / Lombre</t>
  </si>
  <si>
    <t>0273-00</t>
  </si>
  <si>
    <t>Seedot</t>
  </si>
  <si>
    <t>Acorn Pokémon</t>
  </si>
  <si>
    <t>Seedot → Nuzleaf (Level 14) → Shiftry (use Leaf Stone )</t>
  </si>
  <si>
    <t>SEEDOT attaches itself to a tree branch using the top of its head. It sucks moisture from the tree while hanging off the branch. The more water it drinks, the glossier this POKéMON’s body becomes.</t>
  </si>
  <si>
    <t>SEEDOT looks exactly like an acorn when it is dangling from a tree branch. It startles other POKéMON by suddenly moving. This POKéMON polishes its body once a day using leaves.</t>
  </si>
  <si>
    <t>It hangs off branches and absorbs nutrients. When it finishes eating, its body becomes so heavy that it drops to the ground with a thump.</t>
  </si>
  <si>
    <t>If it remains still, it becomes impossible to distinguish from real nuts. It delights in surprising foraging PIDGEY.</t>
  </si>
  <si>
    <t>When it dangles from a tree branch, it looks just like an acorn. It enjoys scaring other Pokémon.</t>
  </si>
  <si>
    <t>It attaches itself to a tree branch using the top of its head. Strong winds can sometimes make it fall.</t>
  </si>
  <si>
    <t>Seedot attaches itself to a tree branch using the top of its head. It sucks moisture from the tree while hanging off the branch. The more water it drinks, the glossier this Pokémon’s body becomes.</t>
  </si>
  <si>
    <t>Seedot looks exactly like an acorn when it is dangling from a tree branch. It startles other Pokémon by suddenly moving. This Pokémon polishes its body once a day using leaves.</t>
  </si>
  <si>
    <t>If it remains still, it looks just like a real nut. It delights in surprising foraging Pokémon.</t>
  </si>
  <si>
    <t>When it dangles from a tree branch, it looks just like an acorn. It enjoys scaring other Pokémon that try to peck at it.</t>
  </si>
  <si>
    <t>Route 102 , 117 , 120 , Rustboro City</t>
  </si>
  <si>
    <t>Route 203 , 204 , 210 , Eterna Forest</t>
  </si>
  <si>
    <t>Breed Nuzleaf / Shiftry</t>
  </si>
  <si>
    <t>Route 2 , Dappled Grove , West Lake Axewell</t>
  </si>
  <si>
    <t>0274-00</t>
  </si>
  <si>
    <t>Nuzleaf</t>
  </si>
  <si>
    <t>Wily Pokémon</t>
  </si>
  <si>
    <t>NUZLEAF live in densely overgrown forests. They occasionally venture out of the forest to startle people. This POKéMON dislikes having its long nose pinched.</t>
  </si>
  <si>
    <t>This POKéMON pulls out the leaf on its head and makes a flute with it. The sound of NUZLEAF’s flute strikes fear and uncertainty in the hearts of people lost in a forest.</t>
  </si>
  <si>
    <t>A forest-dwelling POKéMON that is skilled at climbing trees. Its long and pointed nose is its weak point. It loses power if the nose is gripped.</t>
  </si>
  <si>
    <t>They live in holes bored in large trees. The sound of NUZLEAF’s grass flute fills listeners with dread.</t>
  </si>
  <si>
    <t>The sound of its grass flute makes its listeners uneasy. It lives deep in forests.</t>
  </si>
  <si>
    <t>It lives deep in forests. With the leaf on its head, it makes a flute whose song makes listeners uneasy.</t>
  </si>
  <si>
    <t>Nuzleaf live in densely overgrown forests. They occasionally venture out of the forest to startle people. This Pokémon dislikes having its long nose pinched.</t>
  </si>
  <si>
    <t>This Pokémon pulls out the leaf on its head and makes a flute with it. The sound of Nuzleaf’s flute strikes fear and uncertainty in the hearts of people lost in a forest.</t>
  </si>
  <si>
    <t>They live in holes bored in large trees. The sound of Nuzleaf’s grass flute fills listeners with dread.</t>
  </si>
  <si>
    <t>The sound of its grass flute makes its listeners uneasy. It lives deep in the forest.</t>
  </si>
  <si>
    <t>Route 210 , 229</t>
  </si>
  <si>
    <t>Evolve Seedot</t>
  </si>
  <si>
    <t>Route 5 , Rolling Fields , South Lake Miloch , Dappled Grove , Giant's Cap , Giant's Seat</t>
  </si>
  <si>
    <t>0275-00</t>
  </si>
  <si>
    <t>Shiftry</t>
  </si>
  <si>
    <t>Wicked Pokémon</t>
  </si>
  <si>
    <t>59.6 kg (131.4 lbs)</t>
  </si>
  <si>
    <t>Wind Rider</t>
  </si>
  <si>
    <t>SHIFTRY is a mysterious POKéMON that is said to live atop towering trees dating back over a thousand years. It creates terrific windstorms with the fans it holds.</t>
  </si>
  <si>
    <t>SHIFTRY’s large fans generate awesome gusts of wind at a speed close to 100 feet per second. The whipped-up wind blows anything away. This POKéMON chooses to live quietly deep in forests.</t>
  </si>
  <si>
    <t>It is said to arrive on chilly, wintry winds. Feared from long ago as the guardian of forests, this POKéMON lives in a deep forest where people do not venture.</t>
  </si>
  <si>
    <t>A POKéMON that was feared as a forest guardian. It can read the foe’s mind and take preemptive action.</t>
  </si>
  <si>
    <t>By flapping its leafy fan, it can whip up gusts of 100 ft/second that can level houses.</t>
  </si>
  <si>
    <t>It lives quietly in the deep forest. It is said to create chilly winter winds with the fans it holds.</t>
  </si>
  <si>
    <t>A Pokémon that was feared as a forest guardian. It can read the foe’s mind and take preemptive action.</t>
  </si>
  <si>
    <t>By flapping its leafy fan, it can whip up gusts of 100 feet per second that can level houses.</t>
  </si>
  <si>
    <t>Shiftry is a mysterious Pokémon that is said to live atop towering trees dating back over a thousand years. It creates terrific windstorms with the fans it holds.</t>
  </si>
  <si>
    <t>Shiftry’s large fans generate awesome gusts of wind at a speed close to 100 feet per second. The whipped-up wind blows anything away. This Pokémon chooses to live quietly deep in forests.</t>
  </si>
  <si>
    <t>By flapping its leafy fans, it can whip up gusts of 100 feet per second that can level houses.</t>
  </si>
  <si>
    <t>Evolve Seedot / Nuzleaf</t>
  </si>
  <si>
    <t>0276-00</t>
  </si>
  <si>
    <t>Taillow</t>
  </si>
  <si>
    <t>TinySwallow Pokémon</t>
  </si>
  <si>
    <t>2.3 kg (5.1 lbs)</t>
  </si>
  <si>
    <t>54</t>
  </si>
  <si>
    <t>Taillow → Swellow (Level 22)</t>
  </si>
  <si>
    <t>TAILLOW courageously stands its ground against foes, however strong they may be. This gutsy POKéMON will remain defiant even after a loss. On the other hand, it cries loudly if it becomes hungry.</t>
  </si>
  <si>
    <t>TAILLOW is young - it has only just left its nest. As a result, it sometimes becomes lonesome and cries at night. This POKéMON feeds on WURMPLE that live in forests.</t>
  </si>
  <si>
    <t>Although it is small, it is very courageous. It will take on a larger SKARMORY on an equal footing. However, its will weakens if it becomes hungry.</t>
  </si>
  <si>
    <t>It dislikes cold seasons. They migrate to other lands in search of warmth, flying over 180 miles a day.</t>
  </si>
  <si>
    <t>It has a gutsy spirit that makes it bravely take on tough foes. It flies in search of warm climates.</t>
  </si>
  <si>
    <t>When it gets cold, they migrate, flying over 180 miles a day. It hunts for tasty prey.</t>
  </si>
  <si>
    <t>Taillow courageously stands its ground against foes, however strong they may be. This gutsy Pokémon will remain defiant even after a loss. On the other hand, it cries loudly if it becomes hungry.</t>
  </si>
  <si>
    <t>Taillow is young—it has only just left its nest. As a result, it sometimes becomes lonesome and cries at night. This Pokémon feeds on Wurmple that live in forests.</t>
  </si>
  <si>
    <t>Route 104 , 115 , 116 , Petalburg Woods</t>
  </si>
  <si>
    <t>Breed Swellow</t>
  </si>
  <si>
    <t>Cherrygrove City</t>
  </si>
  <si>
    <t>0277-00</t>
  </si>
  <si>
    <t>Swellow</t>
  </si>
  <si>
    <t>Swallow Pokémon</t>
  </si>
  <si>
    <t>19.8 kg (43.7 lbs)</t>
  </si>
  <si>
    <t>SWELLOW flies high above our heads, making graceful arcs in the sky. This POKéMON dives at a steep angle as soon as it spots its prey. The hapless prey is tightly grasped by SWELLOW’s clawed feet, preventing escape.</t>
  </si>
  <si>
    <t>SWELLOW is very conscientious about the upkeep of its glossy wings. Once two SWELLOW are gathered, they diligently take care of cleaning each other’s wings.</t>
  </si>
  <si>
    <t>A SWELLOW dives upon prey from far above. It never misses its targets. It takes to the skies in search of lands with a warm climate.</t>
  </si>
  <si>
    <t>If its two tail feathers are standing at attention, it is proof of good health. It soars elegantly in the sky.</t>
  </si>
  <si>
    <t>It circles the sky in search of prey. When it spots one, it dives steeply to catch the prey.</t>
  </si>
  <si>
    <t>It dives at a steep angle as soon as it spots its prey. It catches its prey with sharp claws.</t>
  </si>
  <si>
    <t>Swellow flies high above our heads, making graceful arcs in the sky. This Pokémon dives at a steep angle as soon as it spots its prey. The hapless prey is tightly grasped by Swellow’s clawed feet, preventing escape.</t>
  </si>
  <si>
    <t>Swellow is very conscientious about the upkeep of its glossy wings. Once two Swellow are gathered, they diligently take care of cleaning each other’s wings.</t>
  </si>
  <si>
    <t>It circles the sky in search of prey and dives sharply to catch its target.</t>
  </si>
  <si>
    <t>Route 213</t>
  </si>
  <si>
    <t>Evolve Taillow</t>
  </si>
  <si>
    <t>0278-00</t>
  </si>
  <si>
    <t>Wingull</t>
  </si>
  <si>
    <t>Seagull Pokémon</t>
  </si>
  <si>
    <t>Wingull → Pelipper (Level 25)</t>
  </si>
  <si>
    <t>WINGULL has the habit of carrying prey and valuables in its beak and hiding them in all sorts of locations. This POKéMON rides the winds and flies as if it were skating across the sky.</t>
  </si>
  <si>
    <t>WINGULL rides updrafts rising from the sea by extending its long and narrow wings to glide. This POKéMON’s long beak is useful for catching prey.</t>
  </si>
  <si>
    <t>It makes its nest on a sheer cliff at the edge of the sea. It has trouble keeping its wings flapping in flight. Instead, it soars on updrafts.</t>
  </si>
  <si>
    <t>It rides upon ocean winds as if it were a glider. In the winter, it hides food around its nest.</t>
  </si>
  <si>
    <t>It makes its nest on steep sea cliffs. Riding updrafts, it soars to great heights.</t>
  </si>
  <si>
    <t>Catching sea winds with its long wings, it soars as if it were a glider. It folds its wings to rest.</t>
  </si>
  <si>
    <t>It soars high in the sky, riding on updrafts like a glider. It carries food tucked in its bill.</t>
  </si>
  <si>
    <t>It soars on updrafts without flapping its wings. It makes a nest on sheer cliffs at the sea’s edge.</t>
  </si>
  <si>
    <t>It makes its nest on sheer cliffs. Riding the sea breeze, it glides up into the expansive skies.</t>
  </si>
  <si>
    <t>Wingull has the habit of carrying prey and valuables in its beak and hiding them in all sorts of locations. This Pokémon rides the winds and flies as if it were skating across the sky.</t>
  </si>
  <si>
    <t>Wingull rides updrafts rising from the sea by extending its long and narrow wings to glide. This Pokémon’s long beak is useful for catching prey.</t>
  </si>
  <si>
    <t>Its hollow bones enhance its lightness. It spreads its wings to the wind and soars away into the sky.</t>
  </si>
  <si>
    <t>Fishermen keep an eye out for Wingull in the sky, because wherever they’re circling, the ocean is sure to be teeming with fish Pokémon.</t>
  </si>
  <si>
    <t>With its long, thin wings, it catches updrafts and flies like a glider high up into the sky.</t>
  </si>
  <si>
    <t>It builds nests in cliffs by the sea. It circles the skies above the ocean looking for its favorite food—Wishiwashi.</t>
  </si>
  <si>
    <t>Route 103 , 104 , 105 , 106 , 107 , 108 , 109 , 110 , 115 , 118 , 119 , 121 , 122 , 123 , 124 , 125 , 126 , 127 , 128 , 129 , 130 , 131 , 132 , 133 , 134 , Ever Grande City , Mossdeep City , Mt. Pyre , Pacifidlog Town , Slateport City , Lilycove City</t>
  </si>
  <si>
    <t>Route 205 , 213 , 218 , 219 , 220 , 221 , 222 , 229 , Canalave City , Fuego Ironworks , Iron Island , Pastoria City , Valley Windworks</t>
  </si>
  <si>
    <t>Route 213 , 219 , 220 , 221 , 222 , 226 , 230 , Iron Island , Pokémon League , Sunyshore City</t>
  </si>
  <si>
    <t>Breed Pelipper</t>
  </si>
  <si>
    <t>Route 8 , 12 , Azure Bay</t>
  </si>
  <si>
    <t>Route 103 , 104 , 105 , 106 , 107 , 108 , 109 , 110 , 115 , 118 , 119 , 121 , 122 , 123 , 134 , Dewford Town , Mt. Pyre , Slateport City , Lilycove City , Sea Mauville</t>
  </si>
  <si>
    <t>Route 1 , 7 , Melemele Sea , Kala'e Bay , Hau'oli City , Hano Beach , Akala Outskirts , Brooklet Hill , Poké Pelago</t>
  </si>
  <si>
    <t>Rolling Fields , South Lake Miloch , East Lake Axewell , West Lake Axewell , North Lake Miloch , Watchtower Ruins , Challenge Beach , Fields of Honor , Honeycalm Island , Honeycalm Sea , Insular Sea , Loop Lagoon , Stepping-Stone Sea , Workout Sea</t>
  </si>
  <si>
    <t>Route 205 , 213 , 218 , 219 , 220 , 221 , 222 , 229 , Canalave City , Fuego Ironworks , Iron Island , Pastoria City , Valley Windworks , Spacious Cave , Fountainspring Cave , Riverbank Cave , Still-Water Cavern</t>
  </si>
  <si>
    <t>South Province (Area One) , West Province (Area One) , West Province (Area Two) , South Paldean Sea , West Paldean Sea</t>
  </si>
  <si>
    <t>0279-00</t>
  </si>
  <si>
    <t>Pelipper</t>
  </si>
  <si>
    <t>Water Bird Pokémon</t>
  </si>
  <si>
    <t>PELIPPER is a flying transporter that carries small POKéMON and eggs inside its massive bill. This POKéMON builds its nest on steep cliffs facing the sea.</t>
  </si>
  <si>
    <t>PELIPPER searches for food while in flight by skimming the wave tops. This POKéMON dips its large bill in the sea to scoop up food, then swallows everything in one big gulp.</t>
  </si>
  <si>
    <t>It skims the tops of waves as it flies. When it spots prey, it uses its large beak to scoop up the victim with water. It protects its eggs in its beak.</t>
  </si>
  <si>
    <t>It is a flying transporter that carries small POKéMON in its beak. It bobs on the waves to rest its wings.</t>
  </si>
  <si>
    <t>It dips its large bill in the sea, then scoops up numerous prey along with water.</t>
  </si>
  <si>
    <t>It acts as a delivery service by carrying small Pokémon in its bill. It bobs on the waves to rest.</t>
  </si>
  <si>
    <t>It is a messenger of the skies, carrying small Pokémon and eggs to safety in its bill.</t>
  </si>
  <si>
    <t>It protects its young in its beak. It bobs on waves, resting on them on days when the waters are calm.</t>
  </si>
  <si>
    <t>Skimming the water’s surface, it dips its large bill in the sea, scoops up food and water, and carries it.</t>
  </si>
  <si>
    <t>Pelipper is a flying transporter that carries small Pokémon and eggs inside its massive bill. This Pokémon builds its nest on steep cliffs facing the sea.</t>
  </si>
  <si>
    <t>Pelipper searches for food while in flight by skimming the wave tops. This Pokémon dips its large bill in the sea to scoop up food, then swallows everything in one big gulp.</t>
  </si>
  <si>
    <t>Its spacious beak is large enough for a small child to fit right inside.</t>
  </si>
  <si>
    <t>Gathering food is the work of young males. They store food in their capacious beaks and carry it back to others waiting in the nest.</t>
  </si>
  <si>
    <t>It places small Pokémon into its spacious beak and carries them around. No one knows where it’s taking them.</t>
  </si>
  <si>
    <t>It scoops up Wishiwashi in its huge beak and swallows them whole. It can devour more than 30 at one go!</t>
  </si>
  <si>
    <t>It is a flying transporter that carries small Pokémon in its beak. It bobs on the waves to rest its wings.</t>
  </si>
  <si>
    <t>Route 103 , 104 , 105 , 106 , 107 , 108 , 109 , 110 , 115 , 118 , 119 , 121 , 122 , 123 , 124 , 125 , 126 , 127 , 128 , 129 , 130 , 131 , 132 , 133 , 134 , Ever Grande City , Mossdeep City , Pacifidlog Town , Slateport City , Lilycove City</t>
  </si>
  <si>
    <t>Route 205 , 213 , 218 , 219 , 220 , 221 , 222 , 223 , 224 , 226 , 229 , 230 , Canalave City , Fuego Ironworks , Iron Island , Pastoria City , Pokémon League , Sunyshore City , Valley Windworks</t>
  </si>
  <si>
    <t>Route 219 , 220 , 221 , 222 , 223 , 224 , 226 , 230 , Iron Island , Pokémon League , Sunyshore City</t>
  </si>
  <si>
    <t>Evolve Wingull</t>
  </si>
  <si>
    <t>Route 13 , 22 , Giant Chasm</t>
  </si>
  <si>
    <t>Route 103 , 104 , 105 , 106 , 107 , 108 , 109 , 110 , 115 , 118 , 119 , 121 , 122 , 123 , 124 , 125 , 126 , 127 , 128 , 129 , 130 , 131 , 132 , 133 , 134 , Dewford Town , Ever Grande City , Mossdeep City , Pacifidlog Town , Slateport City , Lilycove City , Battle Resort , Sea Mauville</t>
  </si>
  <si>
    <t>Route 14 , 15 , 16 , Secluded Shore , Tapu Village , Poni Wilds , Ancient Poni Path , Poni Plains , Poni Gauntlet , Exeggutor Island</t>
  </si>
  <si>
    <t>Route 14 , 15 , 16 , Tapu Village , Poni Wilds , Ancient Poni Path , Poni Breaker Coast , Poni Plains , Poni Gauntlet , Exeggutor Island</t>
  </si>
  <si>
    <t>Route 9 , Axew's Eye , Dusty Bowl , Hammerlocke Hills , Lake of Outrage , Challenge Beach , Fields of Honor , Honeycalm Island , Honeycalm Sea , Insular Sea , Loop Lagoon , Stepping-Stone Sea , Workout Sea</t>
  </si>
  <si>
    <t>Route 205 , 213 , 218 , 219 , 220 , 221 , 222 , 223 , 224 , 226 , 229 , 230 , Canalave City , Fuego Ironworks , Iron Island , Pastoria City , Pokémon League , Sunyshore City , Valley Windworks , Spacious Cave , Fountainspring Cave , Riverbank Cave , Still-Water Cavern</t>
  </si>
  <si>
    <t>Casseroya Lake , South Province (Area One) , West Province (Area One) , West Province (Area Two) , North Paldean Sea , South Paldean Sea , West Paldean Sea</t>
  </si>
  <si>
    <t>0280-00</t>
  </si>
  <si>
    <t>Ralts</t>
  </si>
  <si>
    <t>Feeling Pokémon</t>
  </si>
  <si>
    <t>6.6 kg (14.6 lbs)</t>
  </si>
  <si>
    <t>Amorphous</t>
  </si>
  <si>
    <t>Human-Like</t>
  </si>
  <si>
    <t>Ralts → Kirlia (Level 20) → Gardevoir (Level 30)</t>
  </si>
  <si>
    <t>RALTS senses the emotions of people using the horns on its head. This POKéMON rarely appears before people. But when it does, it draws closer if it senses that the person has a positive disposition.</t>
  </si>
  <si>
    <t>RALTS has the ability to sense the emotions of people. If its TRAINER is in a cheerful mood, this POKéMON grows cheerful and joyous in the same way.</t>
  </si>
  <si>
    <t>A RALTS has the power to sense the emotions of people and POKéMON with the horns on its head. It takes cover if it senses any hostility.</t>
  </si>
  <si>
    <t>It is highly attuned to the emotions of people and POKéMON. It hides if it senses hostility.</t>
  </si>
  <si>
    <t>It uses the horns on its head to sense human emotions. It is said to appear in front of cheerful people.</t>
  </si>
  <si>
    <t>If its horns capture the warm feelings of people or Pokémon, its body warms up slightly.</t>
  </si>
  <si>
    <t>The horns on its head provide a strong power that enables it to sense people’s emotions.</t>
  </si>
  <si>
    <t>It is highly attuned to the emotions of people and Pokémon. It hides if it senses hostility.</t>
  </si>
  <si>
    <t>Ralts senses the emotions of people using the horns on its head. This Pokémon rarely appears before people. But when it does, it draws closer if it senses that the person has a positive disposition.</t>
  </si>
  <si>
    <t>Ralts has the ability to sense the emotions of people. If its Trainer is in a cheerful mood, this Pokémon grows cheerful and joyous in the same way.</t>
  </si>
  <si>
    <t>Tends to prefer people with a chipper disposition to those who are gloomy, but it has shown no discrimination with regard to age or gender. Needs more research.</t>
  </si>
  <si>
    <t>Route 102</t>
  </si>
  <si>
    <t>Route 203 , 204</t>
  </si>
  <si>
    <t>Route 208 , 209</t>
  </si>
  <si>
    <t>Route 4 , Lumiose City</t>
  </si>
  <si>
    <t>Rolling Fields , South Lake Miloch , Dappled Grove , West Lake Axewell , North Lake Miloch , Watchtower Ruins , Fields of Honor</t>
  </si>
  <si>
    <t>Route 203 , 204 , Fountainspring Cave , Dazzling Cave , Stargleam Cavern</t>
  </si>
  <si>
    <t>Gapejaw Bog , Heart's Crag , Shrouded Ruins , Snowpoint Temple</t>
  </si>
  <si>
    <t>South Province (Area One)</t>
  </si>
  <si>
    <t>0281-00</t>
  </si>
  <si>
    <t>Kirlia</t>
  </si>
  <si>
    <t>Emotion Pokémon</t>
  </si>
  <si>
    <t>20.2 kg (44.5 lbs)</t>
  </si>
  <si>
    <t>97</t>
  </si>
  <si>
    <t>It is said that a KIRLIA that is exposed to the positive emotions of its TRAINER grows beautiful. This POKéMON controls psychokinetic powers with its highly developed brain.</t>
  </si>
  <si>
    <t>KIRLIA uses the horns on its head to amplify its psychokinetic power. When the POKéMON uses its power, the air around it becomes distorted, creating mirages of nonexistent scenery.</t>
  </si>
  <si>
    <t>A KIRLIA has the psychic power to create a rip in the dimensions and see into the future. It is said to dance with pleasure on sunny mornings.</t>
  </si>
  <si>
    <t>The cheerful spirit of its TRAINER gives it energy for its psychokinetic power. It spins and dances when happy.</t>
  </si>
  <si>
    <t>It is highly perceptive of its Trainer’s feelings. It dances when it is feeling happy.</t>
  </si>
  <si>
    <t>If its Trainer becomes happy, it overflows with energy, dancing joyously while spinning about.</t>
  </si>
  <si>
    <t>It has a psychic power that enables it to distort the space around it and see into the future.</t>
  </si>
  <si>
    <t>The cheerful spirit of its Trainer gives it energy for its psychokinetic power. It spins and dances when happy.</t>
  </si>
  <si>
    <t>It is said that a Kirlia that is exposed to the positive emotions of its Trainer grows beautiful. This Pokémon controls psychokinetic powers with its highly developed brain.</t>
  </si>
  <si>
    <t>Kirlia uses the horns on its head to amplify its psychokinetic power. When the Pokémon uses its power, the air around it becomes distorted, creating mirages of nonexistent scenery.</t>
  </si>
  <si>
    <t>It resembles a maiden in appearance, but it wields strange powers to project visions of paradise. I suspect the crimson ornaments on its head are the key to its abilities.</t>
  </si>
  <si>
    <t>Evolve Ralts</t>
  </si>
  <si>
    <t>Route 209 , 212</t>
  </si>
  <si>
    <t>Route 203 , 204 , Dazzling Cave , Stargleam Cavern</t>
  </si>
  <si>
    <t>Heart's Crag , Shrouded Ruins , Snowpoint Temple</t>
  </si>
  <si>
    <t>0282-00</t>
  </si>
  <si>
    <t>Gardevoir</t>
  </si>
  <si>
    <t>Embrace Pokémon</t>
  </si>
  <si>
    <t>48.4 kg (106.7 lbs)</t>
  </si>
  <si>
    <t>259</t>
  </si>
  <si>
    <t>GARDEVOIR has the ability to read the future. If it senses impending danger to its TRAINER, this POKéMON is said to unleash its psychokinetic energy at full power.</t>
  </si>
  <si>
    <t>GARDEVOIR has the psychokinetic power to distort the dimensions and create a small black hole. This POKéMON will try to protect its TRAINER even at the risk of its own life.</t>
  </si>
  <si>
    <t>It apparently does not feel the pull of gravity because it supports itself with psychic power. It will give its life to protect its TRAINER.</t>
  </si>
  <si>
    <t>It has the power to predict the future. Its power peaks when it is protecting its TRAINER.</t>
  </si>
  <si>
    <t>It will try to guard its trusted Trainer with its life. It has the ability to see the future.</t>
  </si>
  <si>
    <t>To protect its Trainer, it will expend all its psychic power to create a small black hole.</t>
  </si>
  <si>
    <t>It unleashes psychokinetic energy at full power when protecting a Trainer it has bonded closely with.</t>
  </si>
  <si>
    <t>It has the power to predict the future. Its power peaks when it is protecting its Trainer.</t>
  </si>
  <si>
    <t>Gardevoir has the ability to read the future. If it senses impending danger to its Trainer, this Pokémon is said to unleash its psychokinetic energy at full power.</t>
  </si>
  <si>
    <t>Gardevoir has the psychokinetic power to distort the dimensions and create a small black hole. This Pokémon will try to protect its Trainer even at the risk of its own life.</t>
  </si>
  <si>
    <t>It will dedicate itself to defending a master it has come to adore. Its pure white dress, reminiscent of those worn by ladies of nobility, is the dress of one who is willing to risk their life.</t>
  </si>
  <si>
    <t>Evolve Ralts / Kirlia</t>
  </si>
  <si>
    <t>Dusty Bowl , Lake of Outrage</t>
  </si>
  <si>
    <t>Heart's Crag</t>
  </si>
  <si>
    <t>0283-00</t>
  </si>
  <si>
    <t>Surskit</t>
  </si>
  <si>
    <t>Pond Skater Pokémon</t>
  </si>
  <si>
    <t>1.7 kg (3.7 lbs)</t>
  </si>
  <si>
    <t>Surskit → Masquerain (Level 22)</t>
  </si>
  <si>
    <t>From the tips of its feet, SURSKIT secretes an oil that enables it to walk on water as if it were skating. This POKéMON feeds on microscopic organisms in ponds and lakes.</t>
  </si>
  <si>
    <t>If SURSKIT senses danger, it secretes a thick, sugary syrup from the tip of its head. There are some POKéMON that love eating this syrup.</t>
  </si>
  <si>
    <t>They gather on puddles after evening downpours, gliding across the surface of water as if sliding. It secretes honey with a sweet aroma from its head.</t>
  </si>
  <si>
    <t>They usually live on ponds, but after an evening shower, they may appear on puddles in towns.</t>
  </si>
  <si>
    <t>It appears as if it is skating on water. It draws prey with a sweet scent from the tip of its head.</t>
  </si>
  <si>
    <t>It secretes a thick, sweet-scented syrup from the tip of its head. It lives on weed-choked ponds.</t>
  </si>
  <si>
    <t>From the tips of its feet, Surskit secretes an oil that enables it to walk on water as if it were skating. This Pokémon feeds on microscopic organisms in ponds and lakes.</t>
  </si>
  <si>
    <t>If Surskit senses danger, it secretes a thick, sugary syrup from the tip of its head. There are some Pokémon that love eating this syrup.</t>
  </si>
  <si>
    <t>It moves as if skating on the surface of the water. It often fights with Dewpider over food.</t>
  </si>
  <si>
    <t>When this Pokémon senses danger, a sweet fluid oozes from the tip of its head. The taste of it disgusts bird Pokémon.</t>
  </si>
  <si>
    <t>If it’s in a pinch, it will secrete a sweet liquid from the tip of its head. Syrup made from gathering that liquid is tasty on bread.</t>
  </si>
  <si>
    <t>It lives in ponds and marshes that feature lots of plant life. It often fights with Dewpider, whose habitat and diet are similar.</t>
  </si>
  <si>
    <t>It appears as if it is skating on water. It draws prey in with a sweet scent released from the tip of its head.</t>
  </si>
  <si>
    <t>Route 102 , 111 , 114 , 117 , 120</t>
  </si>
  <si>
    <t>Lake Verity</t>
  </si>
  <si>
    <t>Breed Masquerain</t>
  </si>
  <si>
    <t>Lake Verity , Fountainspring Cave , Riverbank Cave , Still-Water Cavern</t>
  </si>
  <si>
    <t>South Province (Area One) , South Province (Area Five)</t>
  </si>
  <si>
    <t>0284-00</t>
  </si>
  <si>
    <t>Masquerain</t>
  </si>
  <si>
    <t>Eyeball Pokémon</t>
  </si>
  <si>
    <t>MASQUERAIN intimidates enemies with the eyelike patterns on its antennas. This POKéMON flaps its four wings to freely fly in any direction - even sideways and backwards - as if it were a helicopter.</t>
  </si>
  <si>
    <t>MASQUERAIN’s antennas have eyelike patterns that usually give it an angry look. If the “eyes” are droopy and appear sad, it is said to be a sign that a heavy rainfall is on its way.</t>
  </si>
  <si>
    <t>It intimidates foes with the large eyelike patterns on its antennae. Because it can’t fly if its wings get wet, it shelters itself from rain under large trees and eaves.</t>
  </si>
  <si>
    <t>The antennae have distinctive patterns that look like eyes. When it rains, they grow heavy, making flight impossible.</t>
  </si>
  <si>
    <t>Its antennae have eye patterns on them. Its four wings enable it to hover and fly in any direction.</t>
  </si>
  <si>
    <t>It flaps its four wings to hover and fly freely in any direction--to and fro and sideways.</t>
  </si>
  <si>
    <t>Masquerain intimidates enemies with the eyelike patterns on its antennas. This Pokémon flaps its four wings to freely fly in any direction—even sideways and backwards—as if it were a helicopter.</t>
  </si>
  <si>
    <t>Masquerain’s antennas have eyelike patterns that usually give it an angry look. If the “eyes” are droopy and appear sad, it is said to be a sign that a heavy rainfall is on its way.</t>
  </si>
  <si>
    <t>It intimidates enemies with the eye-like patterns on its antennae. Its four wings allow it to fly in any direction.</t>
  </si>
  <si>
    <t>Its wings and antennae don’t cope well with moisture. After a rain, it faces sunward to dry off.</t>
  </si>
  <si>
    <t>Masquerain intimidates enemies with the eyelike patterns of its eyespots. If that doesn’t work, it deftly makes its escape on its set of four wings.</t>
  </si>
  <si>
    <t>Its thin, winglike antennae are highly absorbent. It waits out rainy days in tree hollows.</t>
  </si>
  <si>
    <t>It flaps its four wings to hover and fly freely in any direction—to and fro and sideways.</t>
  </si>
  <si>
    <t>Evolve Surskit</t>
  </si>
  <si>
    <t>South Province (Area Four) , South Province (Area Five) , The Great Crater of Paldea</t>
  </si>
  <si>
    <t>0285-00</t>
  </si>
  <si>
    <t>Shroomish</t>
  </si>
  <si>
    <t>4.5 kg (9.9 lbs)</t>
  </si>
  <si>
    <t>Poison Heal</t>
  </si>
  <si>
    <t>Fluctuating</t>
  </si>
  <si>
    <t>Shroomish → Breloom (Level 23)</t>
  </si>
  <si>
    <t>SHROOMISH live in damp soil in the dark depths of forests. They are often found keeping still under fallen leaves. This POKéMON feeds on compost that is made up of fallen, rotted leaves.</t>
  </si>
  <si>
    <t>If SHROOMISH senses danger, it shakes its body and scatters spores from the top of its head. This POKéMON’s spores are so toxic, they make trees and weeds wilt.</t>
  </si>
  <si>
    <t>It loves to eat damp, composted soil in forests. If you enter a forest after a long rain, you can see many SHROOMISH feasting on composted soil.</t>
  </si>
  <si>
    <t>It prefers damp places. By day it remains still in the forest shade. It releases toxic powder from its head.</t>
  </si>
  <si>
    <t>It spouts poison spores from the top of its head. These spores cause pain all over if inhaled.</t>
  </si>
  <si>
    <t>If it senses danger, it scatters spores from the top of its head to protect itself.</t>
  </si>
  <si>
    <t>Shroomish live in damp soil in the dark depths of forests. They are often found keeping still under fallen leaves. This Pokémon feeds on compost that is made up of fallen, rotted leaves.</t>
  </si>
  <si>
    <t>If Shroomish senses danger, it shakes its body and scatters spores from the top of its head. This Pokémon’s spores are so toxic, they make trees and weeds wilt.</t>
  </si>
  <si>
    <t>It spouts poison spores from the top of its head. These spores cause pain all over the body if inhaled.</t>
  </si>
  <si>
    <t>South Province (Area Five) , West Province (Area Three)</t>
  </si>
  <si>
    <t>0286-00</t>
  </si>
  <si>
    <t>Breloom</t>
  </si>
  <si>
    <t>BRELOOM closes in on its foe with light and sprightly footwork, then throws punches with its stretchy arms. This POKéMON’s fighting technique puts boxers to shame.</t>
  </si>
  <si>
    <t>The seeds ringing BRELOOM’s tail are made of hardened toxic spores. It is horrible to eat the seeds. Just taking a bite of this POKéMON’s seed will cause your stomach to rumble.</t>
  </si>
  <si>
    <t>It scatters spores from holes in the cap on its head. It loves warm and humid climates. It feeds on trees and plants in fields and forests.</t>
  </si>
  <si>
    <t>The seeds on its tail are made of toxic spores. It knocks out foes with quick, virtually invisible punches.</t>
  </si>
  <si>
    <t>Its short arms stretch when it throws punches. Its technique is equal to that of pro boxers.</t>
  </si>
  <si>
    <t>It scatters poisonous spores and throws powerful punches while its foe is hampered by inhaled spores.</t>
  </si>
  <si>
    <t>Breloom closes in on its foe with light and sprightly footwork, then throws punches with its stretchy arms. This Pokémon’s fighting technique puts boxers to shame.</t>
  </si>
  <si>
    <t>The seeds ringing Breloom’s tail are made of hardened toxic spores. It is horrible to eat the seeds. Just taking a bite of this Pokémon’s seed will cause your stomach to rumble.</t>
  </si>
  <si>
    <t>Evolve Shroomish</t>
  </si>
  <si>
    <t>0287-00</t>
  </si>
  <si>
    <t>Slakoth</t>
  </si>
  <si>
    <t>Slacker Pokémon</t>
  </si>
  <si>
    <t>24.0 kg (52.9 lbs)</t>
  </si>
  <si>
    <t>Truant</t>
  </si>
  <si>
    <t>Slakoth → Vigoroth (Level 18) → Slaking (Level 36)</t>
  </si>
  <si>
    <t>SLAKOTH lolls around for over twenty hours every day. Because it moves so little, it does not need much food. This POKéMON’s sole daily meal consists of just three leaves.</t>
  </si>
  <si>
    <t>SLAKOTH’s heart beats just once a minute. Whatever happens, it is content to loaf around motionless. It is rare to see this POKéMON in motion.</t>
  </si>
  <si>
    <t>It sleeps virtually all day and night long. It doesn’t change its nest its entire life, but it sometimes travels great distances by swimming in rivers.</t>
  </si>
  <si>
    <t>It sleeps for 20 hours every day. Making drowsy those that see it is one of its abilities.</t>
  </si>
  <si>
    <t>It spends nearly all its time in a day sprawled out. Just seeing it makes one drowsy.</t>
  </si>
  <si>
    <t>The way SLAKOTH lolls around makes anyone who watches it feel like doing the same.</t>
  </si>
  <si>
    <t>If it eats just three leaves in a day, it is satisfied. Other than that, it sleeps for 20 hours a day.</t>
  </si>
  <si>
    <t>The way Slakoth lolls around makes anyone who watches it feel like doing the same.</t>
  </si>
  <si>
    <t>Slakoth lolls around for over 20 hours every day. Because it moves so little, it does not need much food. This Pokémon’s sole daily meal consists of just three leaves.</t>
  </si>
  <si>
    <t>Slakoth’s heart beats just once a minute. Whatever happens, it is content to loaf around motionless. It is rare to see this Pokémon in motion.</t>
  </si>
  <si>
    <t>Breed Vigoroth / Slaking</t>
  </si>
  <si>
    <t>South Province (Area Three) , South Province (Area Five)</t>
  </si>
  <si>
    <t>0288-00</t>
  </si>
  <si>
    <t>Vigoroth</t>
  </si>
  <si>
    <t>Wild Monkey Pokémon</t>
  </si>
  <si>
    <t>46.5 kg (102.5 lbs)</t>
  </si>
  <si>
    <t>VIGOROTH is always itching and agitated to go on a wild rampage. It simply can’t tolerate sitting still for even a minute. This POKéMON’s stress level rises if it can’t be moving constantly.</t>
  </si>
  <si>
    <t>VIGOROTH is simply incapable of remaining still. Even when it tries to sleep, the blood in its veins grows agitated, compelling this POKéMON to run wild throughout the jungle before it can settle down.</t>
  </si>
  <si>
    <t>It can’t keep still because its blood boils with energy. It runs through the fields and mountains all day to calm itself. If it doesn’t, it can’t sleep at night.</t>
  </si>
  <si>
    <t>It is always hungry because it won’t stop rampaging. Even while it is eating, it can’t keep still.</t>
  </si>
  <si>
    <t>Its heart beats at a tenfold tempo, so it cannot sit still for even a moment.</t>
  </si>
  <si>
    <t>Its stress level rises if it cannot keep moving constantly. Too much stress makes it feel sick.</t>
  </si>
  <si>
    <t>Its heartbeat is fast and its blood so agitated that it can’t sit still for one second.</t>
  </si>
  <si>
    <t>Vigoroth is always itching and agitated to go on a wild rampage. It simply can’t tolerate sitting still for even a minute. This Pokémon’s stress level rises if it can’t be moving constantly.</t>
  </si>
  <si>
    <t>Vigoroth is simply incapable of remaining still. Even when it tries to sleep, the blood in its veins grows agitated, compelling this Pokémon to run wild throughout the jungle before it can settle down.</t>
  </si>
  <si>
    <t>Its heart beats at 10 times its previous rate, so it cannot sit still for even a moment.</t>
  </si>
  <si>
    <t>Evolve Slakoth</t>
  </si>
  <si>
    <t>Pinwheel Forest</t>
  </si>
  <si>
    <t>0289-00</t>
  </si>
  <si>
    <t>Slaking</t>
  </si>
  <si>
    <t>Lazy Pokémon</t>
  </si>
  <si>
    <t>130.5 kg (287.7 lbs)</t>
  </si>
  <si>
    <t>285</t>
  </si>
  <si>
    <t>0278</t>
  </si>
  <si>
    <t>SLAKING spends all day lying down and lolling about. It eats grass growing within its reach. If it eats all the grass it can reach, this POKéMON reluctantly moves to another spot.</t>
  </si>
  <si>
    <t>Wherever SLAKING live, rings of over a yard in diameter appear in grassy fields. They are made by the POKéMON as it eats all the grass within reach while lying prone on the ground.</t>
  </si>
  <si>
    <t>Hordes of SLAKING gather around trees when fruits come into season. They wait around patiently for ripened fruits to fall out of the trees.</t>
  </si>
  <si>
    <t>It is the world’s most slothful POKéMON. However, it can exert horrifying power by releasing pent-up energy all at once.</t>
  </si>
  <si>
    <t>The world’s laziest Pokémon. When it is lounging, it is actually saving energy for striking back.</t>
  </si>
  <si>
    <t>The world’s laziest Pokémon. It moves to another spot when there’s no food left within its reach.</t>
  </si>
  <si>
    <t>This Pokémon lives lying on its side. It only rolls over and moves when there is no more grass to eat.</t>
  </si>
  <si>
    <t>It is the world’s most slothful Pokémon. However, it can exert horrifying power by releasing pent-up energy all at once.</t>
  </si>
  <si>
    <t>Slaking spends all day lying down and lolling about. It eats grass growing within its reach. If it eats all the grass it can reach, this Pokémon reluctantly moves to another spot.</t>
  </si>
  <si>
    <t>Wherever Slaking live, rings of over a yard in diameter appear in grassy fields. They are made by the Pokémon as it eats all the grass within reach while lying prone on the ground.</t>
  </si>
  <si>
    <t>It is the world’s laziest Pokémon. When it is lounging, it is actually saving energy for striking back.</t>
  </si>
  <si>
    <t>Evolve Slakoth / Vigoroth</t>
  </si>
  <si>
    <t>0290-00</t>
  </si>
  <si>
    <t>Nincada</t>
  </si>
  <si>
    <t>Trainee Pokémon</t>
  </si>
  <si>
    <t>Erratic</t>
  </si>
  <si>
    <t>Nincada → Ninjask (Level 20)</t>
  </si>
  <si>
    <t>NINCADA lives underground for many years in complete darkness. This POKéMON absorbs nutrients from the roots of trees. It stays motionless as it waits for evolution.</t>
  </si>
  <si>
    <t>NINCADA lives underground. It uses its sharp claws to carve the roots of trees and absorb moisture and nutrients. This POKéMON can’t withstand bright sunlight so avoids it.</t>
  </si>
  <si>
    <t>It makes its nest at the roots of a mighty tree. Using its whiskerlike antennae, it probes its surroundings in the pitch-black darkness of soil.</t>
  </si>
  <si>
    <t>Because it lived almost entirely underground, it is nearly blind. It uses its antennae instead.</t>
  </si>
  <si>
    <t>It grows underground, sensing its surroundings using antennae instead of its virtually blind eyes.</t>
  </si>
  <si>
    <t>It can sometimes live underground for more than 10 years. It absorbs nutrients from the roots of trees.</t>
  </si>
  <si>
    <t>Nincada lives underground for many years in complete darkness. This Pokémon absorbs nutrients from the roots of trees. It stays motionless as it waits for evolution.</t>
  </si>
  <si>
    <t>Nincada lives underground. It uses its sharp claws to carve the roots of trees and absorb moisture and nutrients. This Pokémon can’t withstand bright sunlight so avoids it.</t>
  </si>
  <si>
    <t>Route 5 , South Lake Miloch , West Lake Axewell</t>
  </si>
  <si>
    <t>0291-00</t>
  </si>
  <si>
    <t>Ninjask</t>
  </si>
  <si>
    <t>Ninja Pokémon</t>
  </si>
  <si>
    <t>160</t>
  </si>
  <si>
    <t>NINJASK moves around at such a high speed that it cannot be seen, even while its crying can be clearly heard. For that reason, this POKéMON was long believed to be invisible.</t>
  </si>
  <si>
    <t>If NINJASK is not trained properly, it will refuse to obey the TRAINER and cry loudly continuously. Because of this quality, this POKéMON is said to be one that puts the TRAINER’s abilities to the test.</t>
  </si>
  <si>
    <t>Because it darts about vigorously at high speed, it is very difficult to see. Hearing its distinctive cries for too long induces a headache.</t>
  </si>
  <si>
    <t>This POKéMON is so quick, it is said to be able to avoid any attack. It loves to feed on tree sap.</t>
  </si>
  <si>
    <t>Because it moves so quickly, it sometimes becomes unseeable. It congregates around tree sap.</t>
  </si>
  <si>
    <t>Its cry leaves a lasting headache if heard for too long. It moves so quickly that it is almost invisible.</t>
  </si>
  <si>
    <t>Ninjask moves around at such a high speed that it cannot be seen, even while its crying can be clearly heard. For that reason, this Pokémon was long believed to be invisible.</t>
  </si>
  <si>
    <t>If Ninjask is not trained properly, it will refuse to obey the Trainer and cry loudly continuously. Because of this quality, this Pokémon is said to be one that puts the Trainer’s abilities to the test.</t>
  </si>
  <si>
    <t>This Pokémon is so quick, it is said to be able to avoid any attack. It loves to feed on tree sap.</t>
  </si>
  <si>
    <t>Because they move so quickly, they sometimes become unseeable. They congregate around tree sap.</t>
  </si>
  <si>
    <t>Evolve Nincada</t>
  </si>
  <si>
    <t>0292-00</t>
  </si>
  <si>
    <t>Shedinja</t>
  </si>
  <si>
    <t>Shed Pokémon</t>
  </si>
  <si>
    <t>1.2 kg (2.6 lbs)</t>
  </si>
  <si>
    <t>Wonder Guard</t>
  </si>
  <si>
    <t>83</t>
  </si>
  <si>
    <t>SHEDINJA’s hard body doesn’t move - not even a twitch. In fact, its body appears to be merely a hollow shell. It is believed that this POKéMON will steal the spirit of anyone peering into its hollow body from its back.</t>
  </si>
  <si>
    <t>SHEDINJA is a peculiar POKéMON. It seems to appear unsought in a POKé BALL after a NINCADA evolves. This bizarre POKéMON is entirely immobile - it doesn’t even breathe.</t>
  </si>
  <si>
    <t>A peculiar POKéMON that floats in air even though its wings remain completely still. The inside of its body is hollow and utterly dark.</t>
  </si>
  <si>
    <t>A most peculiar POKéMON that somehow appears in a POKé BALL when a NINCADA evolves.</t>
  </si>
  <si>
    <t>A discarded bug shell that came to life. Peering into the crack on its back is said to steal one’s spirit.</t>
  </si>
  <si>
    <t>A strange Pokémon--it flies without moving its wings, has a hollow shell for a body, and does not breathe.</t>
  </si>
  <si>
    <t>A most peculiar Pokémon that somehow appears in a Poké Ball when a Nincada evolves.</t>
  </si>
  <si>
    <t>Shedinja’s hard body doesn’t move—not even a twitch. In fact, its body appears to be merely a hollow shell. It is believed that this Pokémon will steal the spirit of anyone peering into its hollow body from its back.</t>
  </si>
  <si>
    <t>Shedinja is a peculiar Pokémon. It seems to appear unsought in a Poké Ball after a Nincada evolves. This bizarre Pokémon is entirely immobile—it doesn’t even breathe.</t>
  </si>
  <si>
    <t>A strange Pokémon—it flies without moving its wings, has a hollow shell for a body, and does not breathe.</t>
  </si>
  <si>
    <t>It is a discarded bug shell that came to life. Peering into the crack on its back is said to steal one’s spirit.</t>
  </si>
  <si>
    <t>0293-00</t>
  </si>
  <si>
    <t>Whismur</t>
  </si>
  <si>
    <t>Whisper Pokémon</t>
  </si>
  <si>
    <t>16.3 kg (35.9 lbs)</t>
  </si>
  <si>
    <t>48</t>
  </si>
  <si>
    <t>Whismur → Loudred (Level 20) → Exploud (Level 40)</t>
  </si>
  <si>
    <t>Normally, WHISMUR’s voice is very quiet - it is barely audible even if one is paying close attention. However, if this POKéMON senses danger, it starts crying at an earsplitting volume.</t>
  </si>
  <si>
    <t>WHISMUR is very timid. If it starts to cry loudly, it becomes startled by its own crying and cries even harder. When it finally stops crying, the POKéMON goes to sleep, all tired out.</t>
  </si>
  <si>
    <t>Its cries equal a jet plane in volume. It inhales through its ear canals. Because of this system, it can cry continually without having to catch its breath.</t>
  </si>
  <si>
    <t>It usually murmurs, but starts crying loudly if it senses danger. It stops when its ear covers are shut.</t>
  </si>
  <si>
    <t>Usually, its cries are like quiet murmurs. If frightened, it shrieks at the same volume as a jet plane.</t>
  </si>
  <si>
    <t>If it senses danger, it scares the foe by crying out with the volume of a jet-plane engine.</t>
  </si>
  <si>
    <t>It usually murmurs but starts crying loudly if it senses danger. It stops when its ear covers are shut.</t>
  </si>
  <si>
    <t>Normally, Whismur’s voice is very quiet—it is barely audible even if one is paying close attention. However, if this Pokémon senses danger, it starts crying at an earsplitting volume.</t>
  </si>
  <si>
    <t>Whismur is very timid. If it starts to cry loudly, it becomes startled by its own crying and cries even harder. When it finally stops crying, the Pokémon goes to sleep, all tired out.</t>
  </si>
  <si>
    <t>The cry of a Whismur is over 100 decibels. If you’re close to a Whismur when it lets out a cry, you’ll be stuck with an all-day headache.</t>
  </si>
  <si>
    <t>When Whismur cries, the sound of its own voice startles it, making the Pokémon cry even louder. It cries until it’s exhausted, then it falls asleep.</t>
  </si>
  <si>
    <t>Route 116 , Rusturf Tunnel , Victory Road</t>
  </si>
  <si>
    <t>Route 116 , Desert Underpass , Rusturf Tunnel , Victory Road</t>
  </si>
  <si>
    <t>Breed Loudred / Exploud</t>
  </si>
  <si>
    <t>Route 116 , Rusturf Tunnel</t>
  </si>
  <si>
    <t>0294-00</t>
  </si>
  <si>
    <t>Loudred</t>
  </si>
  <si>
    <t>Big Voice Pokémon</t>
  </si>
  <si>
    <t>126</t>
  </si>
  <si>
    <t>LOUDRED’s bellowing can completely decimate a wood-frame house. It uses its voice to punish its foes. This POKéMON’s round ears serve as loudspeakers.</t>
  </si>
  <si>
    <t>LOUDRED shouts while stamping its feet. After it finishes shouting, this POKéMON becomes incapable of hearing anything for a while. This is considered to be a weak point.</t>
  </si>
  <si>
    <t>It positions the round speakers on its head to assail foes with ultrasonic waves at massive volume. It builds power by stomping the ground.</t>
  </si>
  <si>
    <t>When it stamps its feet and bellows, it generates ultrasonic waves that can blow apart a house.</t>
  </si>
  <si>
    <t>The shock waves from its cries can tip over trucks. It stamps its feet to power up.</t>
  </si>
  <si>
    <t>It shouts loudly by inhaling air, and then uses its well-developed stomach muscles to exhale.</t>
  </si>
  <si>
    <t>Loudred’s bellowing can completely decimate a wood-frame house. It uses its voice to punish its foes. This Pokémon’s round ears serve as loudspeakers.</t>
  </si>
  <si>
    <t>Loudred shouts while stamping its feet. After it finishes shouting, this Pokémon becomes incapable of hearing anything for a while. This is considered to be a weak point.</t>
  </si>
  <si>
    <t>Loudred’s ears serve as speakers, and they can put out sound waves powerful enough to blow away a house.</t>
  </si>
  <si>
    <t>The force of this Pokémon’s loud voice isn’t just the sound—it’s also the wave of air pressure that blows opponents away and damages them.</t>
  </si>
  <si>
    <t>Desert Underpass , Victory Road</t>
  </si>
  <si>
    <t>Evolve Whismur</t>
  </si>
  <si>
    <t>0295-00</t>
  </si>
  <si>
    <t>Exploud</t>
  </si>
  <si>
    <t>Loud Noise Pokémon</t>
  </si>
  <si>
    <t>84.0 kg (185.2 lbs)</t>
  </si>
  <si>
    <t>EXPLOUD triggers earthquakes with the tremors it creates by bellowing. If this POKéMON violently inhales from the ports on its body, it’s a sign that it is preparing to let loose a huge bellow.</t>
  </si>
  <si>
    <t>EXPLOUD communicates its feelings to the others by emitting whistle-like sounds from the tubes on its body. This POKéMON only raises its voice when it is in battle.</t>
  </si>
  <si>
    <t>It has sound-generating organs all over its body. It communicates with others by adjusting the tone and volume of the cries it emits.</t>
  </si>
  <si>
    <t>It emits a variety of sounds from the holes all over its body. Its loud cries can be heard from over six miles away.</t>
  </si>
  <si>
    <t>Its howls can be heard over six miles away. It emits all sorts of noises from the ports on its body.</t>
  </si>
  <si>
    <t>Its roar in battle shakes the ground like a tremor--or like an earthquake has struck.</t>
  </si>
  <si>
    <t>Exploud triggers earthquakes with the tremors it creates by bellowing. If this Pokémon violently inhales from the ports on its body, it’s a sign that it is preparing to let loose a huge bellow.</t>
  </si>
  <si>
    <t>Exploud communicates its feelings to the others by emitting whistle-like sounds from the tubes on its body. This Pokémon only raises its voice when it is in battle.</t>
  </si>
  <si>
    <t>In the past, people would use the loud voices of these Pokémon as a means of communication between distant cities.</t>
  </si>
  <si>
    <t>This Pokémon can do more than just shout. To communicate with others of its kind, it’ll emit all sorts of sounds from the holes in its body.</t>
  </si>
  <si>
    <t>Evolve Whismur / Loudred</t>
  </si>
  <si>
    <t>0296-00</t>
  </si>
  <si>
    <t>Makuhita</t>
  </si>
  <si>
    <t>Guts Pokémon</t>
  </si>
  <si>
    <t>86.4 kg (190.5 lbs)</t>
  </si>
  <si>
    <t>47</t>
  </si>
  <si>
    <t>Makuhita → Hariyama (Level 24)</t>
  </si>
  <si>
    <t>MAKUHITA is tenacious - it will keep getting up and attacking its foe however many times it is knocked down. Every time it gets back up, this POKéMON stores more energy in its body for evolving.</t>
  </si>
  <si>
    <t>MAKUHITA has a tireless spirit - it will never give up hope. It eats a lot of food, gets plenty of sleep, and it trains very rigorously. By living that way, this POKéMON packs its body with energy.</t>
  </si>
  <si>
    <t>It loves to toughen up its body above all else. If you hear quaking rumbles in a cave, it is the sound of MAKUHITA undertaking strenuous training.</t>
  </si>
  <si>
    <t>It grows stronger by enduring harsh training. It is a gutsy POKéMON that can withstand any attack.</t>
  </si>
  <si>
    <t>It toughens its body by slamming into thick trees. Many snapped trees can be found near its nest.</t>
  </si>
  <si>
    <t>It toughens up by slamming into thick trees over and over. It gains a sturdy body and dauntless spirit.</t>
  </si>
  <si>
    <t>It grows stronger by enduring harsh training. It is a gutsy Pokémon that can withstand any attack.</t>
  </si>
  <si>
    <t>Makuhita is tenacious—it will keep getting up and attacking its foe however many times it is knocked down. Every time it gets back up, this Pokémon stores more energy in its body for evolving.</t>
  </si>
  <si>
    <t>Makuhita has a tireless spirit—it will never give up hope. It eats a lot of food, gets plenty of sleep, and it trains very rigorously. By living that way, this Pokémon packs its body with energy.</t>
  </si>
  <si>
    <t>It was originally brought in from another region, but now Makuhita from Alola are more famous.</t>
  </si>
  <si>
    <t>Their daily routine consists of training together first thing in the morning, eating and napping in the afternoon, and then more training afterward.</t>
  </si>
  <si>
    <t>It practices its slaps by repeatedly slapping tree trunks. It has been known to slap an Exeggutor and get flung away.</t>
  </si>
  <si>
    <t>There’s a rumor of a traditional recipe for stew that Trainers can use to raise strong Makuhita.</t>
  </si>
  <si>
    <t>Granite Cave , Rustboro City , Victory Road</t>
  </si>
  <si>
    <t>Granite Cave , Victory Road</t>
  </si>
  <si>
    <t>Cerulean Cave , Cliff Cave , Dark Cave , Diglett's Cave , Ice Path , Mt. Moon , Mt. Mortar , Mt. Silver , Rock Tunnel , Seafoam Islands , Slowpoke Well , Tohjo Falls , Union Cave , Whirl Islands , Victory Road</t>
  </si>
  <si>
    <t>Breed Hariyama</t>
  </si>
  <si>
    <t>Granite Cave , Rustboro City</t>
  </si>
  <si>
    <t>Asado Desert , Casseroya Lake , North Province (Area One) , North Province (Area Two) , North Province (Area Three) , East Province (Area One) , East Province (Area Two) , East Province (Area Three) , South Province (Area One) , South Province (Area Two) , South Province (Area Three) , South Province (Area Four) , South Province (Area Five) , South Province (Area Six) , West Province (Area One) , West Province (Area Two) , West Province (Area Three) , Glaseado Mountain , The Pokémon League</t>
  </si>
  <si>
    <t>0297-00</t>
  </si>
  <si>
    <t>Hariyama</t>
  </si>
  <si>
    <t>Arm Thrust Pokémon</t>
  </si>
  <si>
    <t>253.8 kg (559.5 lbs)</t>
  </si>
  <si>
    <t>HARIYAMA practices its straight-arm slaps in any number of locations. One hit of this POKéMON’s powerful, openhanded, straight-arm punches could snap a telephone pole in two.</t>
  </si>
  <si>
    <t>HARIYAMA’s thick body may appear fat, but it is actually a hunk of solid muscle. If this POKéMON bears down and tightens all its muscles, its body becomes as hard as a rock.</t>
  </si>
  <si>
    <t>It has the habit of challenging others without hesitation to tests of strength. It’s been known to stand on train tracks and stop trains using forearm thrusts.</t>
  </si>
  <si>
    <t>It stomps on the ground to build power. It can send a 10-ton truck flying with a straight-arm punch.</t>
  </si>
  <si>
    <t>It loves to match power with big-bodied Pokémon. It can knock a truck flying with its arm thrusts.</t>
  </si>
  <si>
    <t>It loves challenging others to tests of strength. It has the power to stop a train with a slap.</t>
  </si>
  <si>
    <t>Hariyama practices its straight-arm slaps in any number of locations. One hit of this Pokémon’s powerful, openhanded, straight-arm punches could snap a telephone pole in two.</t>
  </si>
  <si>
    <t>Hariyama’s thick body may appear fat, but it is actually a hunk of solid muscle. If this Pokémon bears down and tightens all its muscles, its body becomes as hard as a rock.</t>
  </si>
  <si>
    <t>It is known for its fantastic strength, but as it grows older, it focuses more on training Makuhita.</t>
  </si>
  <si>
    <t>They love to compare their freakish strength— strength enough to send a truck flying with a single slap.</t>
  </si>
  <si>
    <t>Although they enjoy comparing their strength, they’re also kind. They value etiquette, praising opponents they battle.</t>
  </si>
  <si>
    <t>Hariyama that are big and fat aren’t necessarily strong. There are some small ones that move nimbly and use moves skillfully.</t>
  </si>
  <si>
    <t>It loves to match power with big-bodied Pokémon. It can send a truck flying with its arm thrusts.</t>
  </si>
  <si>
    <t>Evolve Makuhita</t>
  </si>
  <si>
    <t>0298-00</t>
  </si>
  <si>
    <t>Azurill</t>
  </si>
  <si>
    <t>Polka Dot Pokémon</t>
  </si>
  <si>
    <t>38</t>
  </si>
  <si>
    <t>AZURILL spins its tail as if it were a lasso, then hurls it far. The momentum of the throw sends its body flying, too. Using this unique action, one of these POKéMON managed to hurl itself a record 33 feet.</t>
  </si>
  <si>
    <t>AZURILL’s tail is large and bouncy. It is packed full of the nutrients this POKéMON needs to grow. AZURILL can be seen bouncing and playing on its big, rubbery tail.</t>
  </si>
  <si>
    <t>Its tail, which is packed with nutrition, is very bouncy like a rubber ball. On sunny days they gather at the edge of water and splash about for fun.</t>
  </si>
  <si>
    <t>It battles by flinging around its tail, which is bigger than its body. The tail is a flotation device in water.</t>
  </si>
  <si>
    <t>A Pokémon that lives by water. It moves quickly on land by bouncing on its big tail.</t>
  </si>
  <si>
    <t>Its tail is filled with nutrients necessary for growth. It plays by bouncing on its tail.</t>
  </si>
  <si>
    <t>Its tail bounces like a rubber ball. It flings that tail around to fight opponents bigger than itself.</t>
  </si>
  <si>
    <t>Its tail is packed full of the nutrients it needs to grow.</t>
  </si>
  <si>
    <t>It swings its large, nutrient-filled tail around to fight opponents bigger than itself.</t>
  </si>
  <si>
    <t>Azurill spins its tail as if it were a lasso, then hurls it far. The momentum of the throw sends its body flying, too. Using this unique action, one of these Pokémon managed to hurl itself a record 33 feet.</t>
  </si>
  <si>
    <t>Azurill’s tail is large and bouncy. It is packed full of the nutrients this Pokémon needs to grow. Azurill can be seen bouncing and playing on its big, rubbery tail.</t>
  </si>
  <si>
    <t>The ball on Azurill’s tail bounces like a rubber ball, and it’s full of the nutrients the Pokémon needs to grow.</t>
  </si>
  <si>
    <t>Although Azurill are normally docile, an angry one will swing around the big ball on its tail and try to smash its opponents.</t>
  </si>
  <si>
    <t>It’s a Pokémon that lives by water. It moves quickly on land by bouncing on its big tail.</t>
  </si>
  <si>
    <t>Breed Marill / Azumarill</t>
  </si>
  <si>
    <t>Route 20 , Floccesy Ranch</t>
  </si>
  <si>
    <t>0299-00</t>
  </si>
  <si>
    <t>Nosepass</t>
  </si>
  <si>
    <t>Compass Pokémon</t>
  </si>
  <si>
    <t>97.0 kg (213.8 lbs)</t>
  </si>
  <si>
    <t>75</t>
  </si>
  <si>
    <t>Nosepass → Probopass (use Thunder Stone , in Gen 8+, or level up in a Magnetic Field area)</t>
  </si>
  <si>
    <t>NOSEPASS’s magnetic nose is always pointed to the north. If two of these POKéMON meet, they cannot turn their faces to each other when they are close because their magnetic noses repel one another.</t>
  </si>
  <si>
    <t>NOSEPASS had been said to be completely unmoving, with its magnetic nose pointed due north. However, close observation has revealed that the POKéMON actually moves by a little over 3/8 of an inch every year.</t>
  </si>
  <si>
    <t>Its body emits a powerful magnetism. It feeds on prey that is pulled in by the force. Its magnetism is stronger in cold seasons.</t>
  </si>
  <si>
    <t>Its magnetic nose consistently faces north. Travelers check NOSEPASS to get their bearings.</t>
  </si>
  <si>
    <t>Its nose is a magnet. As a result, this Pokémon always keeps its face pointing north.</t>
  </si>
  <si>
    <t>When endangered, it may protect itself by raising its magnetism and drawing iron objects to its body.</t>
  </si>
  <si>
    <t>If two of these meet, they cannot get too close because their noses repel each other.</t>
  </si>
  <si>
    <t>Its magnetic nose always faces north and draws iron objects to its body to protect itself better.</t>
  </si>
  <si>
    <t>Its magnetic nose consistently faces north. Travelers check Nosepass to get their bearings.</t>
  </si>
  <si>
    <t>Nosepass’s magnetic nose is always pointed to the north. If two of these Pokémon meet, they cannot turn their faces to each other when they are close because their magnetic noses repel one another.</t>
  </si>
  <si>
    <t>Nosepass had been said to be completely unmoving, with its magnetic nose pointed due north. However, close observation has revealed that the Pokémon actually moves by a little over 3/8 of an inch every year.</t>
  </si>
  <si>
    <t>The magnet in Nosepass’s nose provides an unerring compass, making it an excellent partner for Trainers going on a journey.</t>
  </si>
  <si>
    <t>It uses powerful magnetism to drag its prey toward it. It’s also been known to pull in metal, which it collects and uses to protect itself.</t>
  </si>
  <si>
    <t>It moves less than an inch a year, but when it’s in a jam, it will spin and drill down into the ground in a split second.</t>
  </si>
  <si>
    <t>It hunts without twitching a muscle by pulling in its prey with powerful magnetism. But sometimes it pulls natural enemies in close.</t>
  </si>
  <si>
    <t>Once the people of Hisui discovered that its red nose always points north, they grew to rely on it greatly when traveling afar. The nose seems to work in a similar way to ancient compasses.</t>
  </si>
  <si>
    <t>Chargestone Cave , Clay Tunnel , Underground Ruins</t>
  </si>
  <si>
    <t>Celestica Ruins , Primeval Grotto</t>
  </si>
  <si>
    <t>0300-00</t>
  </si>
  <si>
    <t>Skitty</t>
  </si>
  <si>
    <t>Kitten Pokémon</t>
  </si>
  <si>
    <t>11.0 kg (24.3 lbs)</t>
  </si>
  <si>
    <t>Normalize</t>
  </si>
  <si>
    <t>Skitty → Delcatty (use Moon Stone )</t>
  </si>
  <si>
    <t>SKITTY has the habit of becoming fascinated by moving objects and chasing them around. This POKéMON is known to chase after its own tail and become dizzy.</t>
  </si>
  <si>
    <t>SKITTY is known to chase around playfully after its own tail. In the wild, this POKéMON lives in holes in the trees of forests. It is very popular as a pet because of its adorable looks.</t>
  </si>
  <si>
    <t>A SKITTY’s adorably cute behavior makes it highly popular. In battle, it makes its tail puff out. It threatens foes with a sharp growl.</t>
  </si>
  <si>
    <t>It is said to be difficult to earn its trust. However, it is extremely popular for its cute looks and behavior.</t>
  </si>
  <si>
    <t>It can’t stop itself from chasing moving things, and it runs in a circle, chasing its own tail.</t>
  </si>
  <si>
    <t>It’s adorable when it chases its own tail. It’s difficult to earn its trust.</t>
  </si>
  <si>
    <t>It shows its cute side by chasing its own tail until it gets dizzy.</t>
  </si>
  <si>
    <t>Skitty has the habit of becoming fascinated by moving objects and chasing them around. This Pokémon is known to chase after its own tail and become dizzy.</t>
  </si>
  <si>
    <t>Skitty is known to chase around playfully after its own tail. In the wild, this Pokémon lives in holes in the trees of forests. It is very popular as a pet because of its adorable looks.</t>
  </si>
  <si>
    <t>It can’t stop itself from chasing moving things, and it runs in circles, chasing its own tail.</t>
  </si>
  <si>
    <t>Route 116 , Fortree City</t>
  </si>
  <si>
    <t>Route 222 , Spacious Cave</t>
  </si>
  <si>
    <t>0301-00</t>
  </si>
  <si>
    <t>Delcatty</t>
  </si>
  <si>
    <t>Prim Pokémon</t>
  </si>
  <si>
    <t>32.6 kg (71.9 lbs)</t>
  </si>
  <si>
    <t>1 HP, 1 Speed</t>
  </si>
  <si>
    <t>DELCATTY prefers to live an unfettered existence in which it can do as it pleases at its own pace. Because this POKéMON eats and sleeps whenever it decides, its daily routines are completely random.</t>
  </si>
  <si>
    <t>DELCATTY sleeps anywhere it wants without keeping a permanent nest. If other POKéMON approach it as it sleeps, this POKéMON will never fight - it will just move away somewhere else.</t>
  </si>
  <si>
    <t>Rather than keeping a permanent lair, it habitually seeks comfortable spots and sleeps there. It is nocturnal and becomes active at dusk.</t>
  </si>
  <si>
    <t>The favorite of trend-conscious female TRAINERS, they are used in competition for their style and fur.</t>
  </si>
  <si>
    <t>It is highly popular among female Trainers for its sublime fur. It does not keep a nest.</t>
  </si>
  <si>
    <t>It dislikes dirty places. It often searches for a comfortable place in which to groom itself.</t>
  </si>
  <si>
    <t>The reason it does not have a nest is that it simply searches for a clean, comfortable place then sleeps there.</t>
  </si>
  <si>
    <t>Delcatty prefers to live an unfettered existence in which it can do as it pleases at its own pace. Because this Pokémon eats and sleeps whenever it decides, its daily routines are completely random.</t>
  </si>
  <si>
    <t>Delcatty sleeps anywhere it wants without keeping a permanent nest. If other Pokémon approach it as it sleeps, this Pokémon will never fight—it will just move away somewhere else.</t>
  </si>
  <si>
    <t>It is highly popular among Trainers for its sublime fur. It does not keep a nest.</t>
  </si>
  <si>
    <t>Evolve Skitty</t>
  </si>
  <si>
    <t>0302-00</t>
  </si>
  <si>
    <t>Sableye</t>
  </si>
  <si>
    <t>Stall</t>
  </si>
  <si>
    <t>133</t>
  </si>
  <si>
    <t>0297</t>
  </si>
  <si>
    <t>SABLEYE lead quiet lives deep inside caverns. They are feared, however, because these POKéMON are thought to steal the spirits of people when their eyes burn with a sinister glow in the darkness.</t>
  </si>
  <si>
    <t>SABLEYE digs the ground with sharpened claws to find rocks that it eats. Substances in the eaten rocks crystallize and rise up to the POKéMON’s body surface.</t>
  </si>
  <si>
    <t>It digs branching holes in caves using its sharp claws in search of food--raw gems. A SABLEYE lurks in darkness and is seen only rarely.</t>
  </si>
  <si>
    <t>It feeds on gemstone crystals. In darkness, its eyes sparkle with the glitter of jewels.</t>
  </si>
  <si>
    <t>It hides in the darkness of caves. Its diet of gems has transformed its eyes into gemstones.</t>
  </si>
  <si>
    <t>It dwells in the darkness of caves. It uses its sharp claws to dig up gems to nourish itself.</t>
  </si>
  <si>
    <t>Sableye lead quiet lives deep inside caverns. They are feared, however, because these Pokémon are thought to steal the spirits of people when their eyes burn with a sinister glow in the darkness.</t>
  </si>
  <si>
    <t>Sableye digs the ground with sharpened claws to find rocks that it eats. Substances in the eaten rocks crystallize and rise up to the Pokémon’s body surface.</t>
  </si>
  <si>
    <t>It’s a fiend for gemstones, so it stalks Carbink. Unfortunately, Gabite almost always grabs them first.</t>
  </si>
  <si>
    <t>This Pokémon is feared. When its gemstone eyes begin to glow with a sinister shine, it’s believed that Sableye will steal people’s spirits away.</t>
  </si>
  <si>
    <t>It digs through the ground with its hard claws and crunches down gems with its thick pointy teeth. Carbink is its favorite food.</t>
  </si>
  <si>
    <t>Materials from gems it has eaten float to the surface of its body and can form an infinite number of patterns among individuals.</t>
  </si>
  <si>
    <t>Cave of Origin , Granite Cave , Sky Pillar , Victory Road</t>
  </si>
  <si>
    <t>Ten Carat Hill , Vast Poni Canyon</t>
  </si>
  <si>
    <t>Dusty Bowl , Lakeside Cave</t>
  </si>
  <si>
    <t>Dazzling Cave , Stargleam Cavern</t>
  </si>
  <si>
    <t>0303-00</t>
  </si>
  <si>
    <t>Mawile</t>
  </si>
  <si>
    <t>Deceiver Pokémon</t>
  </si>
  <si>
    <t>MAWILE’s huge jaws are actually steel horns that have been transformed. Its docile-looking face serves to lull its foe into letting down its guard. When the foe least expects it, MAWILE chomps it with its gaping jaws.</t>
  </si>
  <si>
    <t>Don’t be taken in by this POKéMON’s cute face - it’s very dangerous. MAWILE fools the foe into letting down its guard, then chomps down with its massive jaws. The steel jaws are really horns that have been transformed.</t>
  </si>
  <si>
    <t>Its giant jaws are actually steel horns that transformed. It fools foes into complacency with its adorable gestures, then chomps them with its huge jaws.</t>
  </si>
  <si>
    <t>It uses its docile-looking face to lull foes into complacency, then bites with its huge, relentless jaws.</t>
  </si>
  <si>
    <t>Attached to its head is a huge set of jaws formed by horns. It can chew through iron beams.</t>
  </si>
  <si>
    <t>It chomps with its gaping mouth. Its huge jaws are actually steel horns that have been transformed.</t>
  </si>
  <si>
    <t>Mawile’s huge jaws are actually steel horns that have been transformed. Its docile-looking face serves to lull its foe into letting down its guard. When the foe least expects it, Mawile chomps it with its gaping jaws.</t>
  </si>
  <si>
    <t>Don’t be taken in by this Pokémon’s cute face—it’s very dangerous. Mawile fools the foe into letting down its guard, then chomps down with its massive jaws. The steel jaws are really horns that have been transformed.</t>
  </si>
  <si>
    <t>A cunning and terrifying Pokémon, its cuteness makes opponents let down their guard—and then it swallows them whole with its huge jaws.</t>
  </si>
  <si>
    <t>It has two mouths. The big jaws on the back of its head can’t taste anything, so that’s the mouth it uses to eat foods it doesn’t like.</t>
  </si>
  <si>
    <t>Bridge Field , Dusty Bowl , Lakeside Cave</t>
  </si>
  <si>
    <t>0304-00</t>
  </si>
  <si>
    <t>Aron</t>
  </si>
  <si>
    <t>Iron Armor Pokémon</t>
  </si>
  <si>
    <t>Heavy Metal</t>
  </si>
  <si>
    <t>Aron → Lairon (Level 32) → Aggron (Level 42)</t>
  </si>
  <si>
    <t>This POKéMON has a body of steel. To make its body, ARON feeds on iron ore that it digs from mountains. Occasionally, it causes major trouble by eating bridges and rails.</t>
  </si>
  <si>
    <t>ARON has a body of steel. With one all-out charge, this POKéMON can demolish even a heavy dump truck. The destroyed dump truck then becomes a handy meal for the POKéMON.</t>
  </si>
  <si>
    <t>A POKéMON that is clad in steel armor. A new suit of armor is made when it evolves. The old, discarded armor is salvaged as metal for making iron products.</t>
  </si>
  <si>
    <t>It eats iron to build its steel body. It is a pest that descends from mountains to eat bridges and train tracks.</t>
  </si>
  <si>
    <t>It usually lives deep in mountains. However, hunger may drive it to eat railroad tracks and cars.</t>
  </si>
  <si>
    <t>When it evolves, it sheds the steel carapace that covered its whole body and develops a new one.</t>
  </si>
  <si>
    <t>In order to build up its steel body, it eats iron ore. This pesky Pokémon is known to eat railroad tracks.</t>
  </si>
  <si>
    <t>This Pokémon has a body of steel. To make its body, Aron feeds on iron ore that it digs from mountains. Occasionally, it causes major trouble by eating bridges and rails.</t>
  </si>
  <si>
    <t>Aron has a body of steel. With one all-out charge, this Pokémon can demolish even a heavy dump truck. The destroyed dump truck then becomes a handy meal for the Pokémon.</t>
  </si>
  <si>
    <t>It eats iron ore—and sometimes railroad tracks—to build up the steel armor that protects its body.</t>
  </si>
  <si>
    <t>When Aron evolves, its steel armor peels off. In ancient times, people would collect Aron’s shed armor and make good use of it in their daily lives.</t>
  </si>
  <si>
    <t>It usually lives deep in mountains. But when it’s hungry, it shows up at the foot of the mountains and eats railroad tracks and cars.</t>
  </si>
  <si>
    <t>Mistralton Cave</t>
  </si>
  <si>
    <t>Breed Lairon / Aggron</t>
  </si>
  <si>
    <t>Lakeside Cave</t>
  </si>
  <si>
    <t>Fuego Ironworks , Rocky Cave , Whiteout Cave , Icy Cave , Big Bluff Cavern , Glacial Cavern</t>
  </si>
  <si>
    <t>Rocky Cave , Whiteout Cave , Icy Cave , Big Bluff Cavern , Glacial Cavern</t>
  </si>
  <si>
    <t>0305-00</t>
  </si>
  <si>
    <t>Lairon</t>
  </si>
  <si>
    <t>LAIRON tempers its steel body by drinking highly nutritious mineral springwater until it is bloated. This POKéMON makes its nest close to springs of delicious water.</t>
  </si>
  <si>
    <t>LAIRON feeds on iron contained in rocks and water. It makes its nest on mountains where iron ore is buried. As a result, the POKéMON often clashes with humans mining the iron ore.</t>
  </si>
  <si>
    <t>When two LAIRON meet in the wild, they fight for territory by bashing into each other with their steel bodies. The sound of their collision carries for miles.</t>
  </si>
  <si>
    <t>It habitually shows off its strength with the size of sparks it creates by ramming its steel body into boulders.</t>
  </si>
  <si>
    <t>For food, it digs up iron ore. It smashes its steely body against others to fight over territory.</t>
  </si>
  <si>
    <t>It loves iron ore. Groups of them fight for territory by bashing one another with their steel bodies.</t>
  </si>
  <si>
    <t>Lairon fight over territory, and when their steel bodies collide, sparks fly.</t>
  </si>
  <si>
    <t>Lairon tempers its steel body by drinking highly nutritious mineral springwater until it is bloated. This Pokémon makes its nest close to springs of delicious water.</t>
  </si>
  <si>
    <t>Lairon feeds on iron contained in rocks and water. It makes its nest on mountains where iron ore is buried. As a result, the Pokémon often clashes with humans mining the iron ore.</t>
  </si>
  <si>
    <t>Lairon live in mountains brimming with spring water and iron ore, so these Pokémon often came into conflict with humans in the past.</t>
  </si>
  <si>
    <t>During territorial disputes, Lairon fight by slamming into each other. Close inspection of their steel armor reveals scratches and dents.</t>
  </si>
  <si>
    <t>Evolve Aron</t>
  </si>
  <si>
    <t>Clay Tunnel , Underground Ruins</t>
  </si>
  <si>
    <t>0306-00</t>
  </si>
  <si>
    <t>Aggron</t>
  </si>
  <si>
    <t>360.0 kg (793.7 lbs)</t>
  </si>
  <si>
    <t>AGGRON claims an entire mountain as its own territory. It mercilessly beats up anything that violates its environment. This POKéMON vigilantly patrols its territory at all times.</t>
  </si>
  <si>
    <t>AGGRON is surprisingly protective of its environment. If its mountain is ravaged by a landslide or a fire, this POKéMON will haul topsoil to the area, plant trees, and beautifully restore its own territory.</t>
  </si>
  <si>
    <t>Its iron horns grow longer a little at a time. They are used to determine the AGGRON’s age. The gouges in its armor are worn with pride as mementos from battles.</t>
  </si>
  <si>
    <t>It claims a large mountain as its sole territory. It mercilessly thrashes those that violate its space.</t>
  </si>
  <si>
    <t>While seeking iron for food, it digs tunnels by breaking through bedrock with its steel horns.</t>
  </si>
  <si>
    <t>You can tell its age by the length of its iron horns. It claims an entire mountain as its territory.</t>
  </si>
  <si>
    <t>It claims an entire mountain as its own. The more wounds it has, the more it has battled, so don’t take it lightly.</t>
  </si>
  <si>
    <t>Aggron claims an entire mountain as its own territory. It mercilessly beats up anything that violates its environment. This Pokémon vigilantly patrols its territory at all times.</t>
  </si>
  <si>
    <t>Aggron is protective of its environment. If its mountain is ravaged by a landslide or a fire, this Pokémon will haul topsoil to the area, plant trees, and beautifully restore its own territory.</t>
  </si>
  <si>
    <t>Aggron has a horn sharp enough to perforate thick iron sheets. It brings down its opponents by ramming into them horn first.</t>
  </si>
  <si>
    <t>Long ago, there was a king who wore a helmet meant to resemble the head of an Aggron. He was trying to channel the Pokémon’s strength.</t>
  </si>
  <si>
    <t>Evolve Aron / Lairon</t>
  </si>
  <si>
    <t>0307-00</t>
  </si>
  <si>
    <t>Meditite</t>
  </si>
  <si>
    <t>Meditate Pokémon</t>
  </si>
  <si>
    <t>11.2 kg (24.7 lbs)</t>
  </si>
  <si>
    <t>Pure Power</t>
  </si>
  <si>
    <t>Meditite → Medicham (Level 37)</t>
  </si>
  <si>
    <t>MEDITITE undertakes rigorous mental training deep in the mountains. However, whenever it meditates, this POKéMON always loses its concentration and focus. As a result, its training never ends.</t>
  </si>
  <si>
    <t>MEDITITE heightens its inner energy through meditation. It survives on just one berry a day. Minimal eating is another aspect of this POKéMON’s training.</t>
  </si>
  <si>
    <t>It continually meditates for hours every day. As a result of rigorous and dedicated yoga training, it has tempered its spiritual power so much it can fly.</t>
  </si>
  <si>
    <t>It never skips its daily yoga training. It heightens its inner strength through meditation.</t>
  </si>
  <si>
    <t>It eats just one berry a day. By enduring hunger, its spirit is tempered and made sharper.</t>
  </si>
  <si>
    <t>It never misses its daily yoga workouts, and it heightens its spiritual power through meditation.</t>
  </si>
  <si>
    <t>It always trains deep in mountains. It levitates when it heightens its spiritual power through meditation.</t>
  </si>
  <si>
    <t>It meditates to heighten its inner energy and to float in the air. It eats one berry a day.</t>
  </si>
  <si>
    <t>Meditite undertakes rigorous mental training deep in the mountains. However, whenever it meditates, this Pokémon always loses its concentration and focus. As a result, its training never ends.</t>
  </si>
  <si>
    <t>Meditite heightens its inner energy through meditation. It survives on just one berry a day. Minimal eating is another aspect of this Pokémon’s training.</t>
  </si>
  <si>
    <t>It meditates in order to build up its mental energy. It’s said to eat just one Berry a day.</t>
  </si>
  <si>
    <t>Mt. Pyre , Victory Road</t>
  </si>
  <si>
    <t>Route 208 , 210 , 211 , 216 , 217 , Acuity Lakefront , Mt. Coronet</t>
  </si>
  <si>
    <t>Route 210 , 211 , 216 , Mt. Coronet</t>
  </si>
  <si>
    <t>Breed Medicham</t>
  </si>
  <si>
    <t>Route 208 , 210 , 211 , 216 , 217 , Acuity Lakefront , Mt. Coronet , Dazzling Cave , Whiteout Cave , Stargleam Cavern</t>
  </si>
  <si>
    <t>South Province (Area Four) , South Province (Area Six) , West Province (Area Two) , The Great Crater of Paldea</t>
  </si>
  <si>
    <t>0308-00</t>
  </si>
  <si>
    <t>Medicham</t>
  </si>
  <si>
    <t>31.5 kg (69.4 lbs)</t>
  </si>
  <si>
    <t>It is said that through meditation, MEDICHAM heightens energy inside its body and sharpens its sixth sense. This POKéMON hides its presence by merging itself with fields and mountains.</t>
  </si>
  <si>
    <t>Through the power of meditation, MEDICHAM developed its sixth sense. It gained the ability to use psychokinetic powers. This POKéMON is known to meditate for a whole month without eating.</t>
  </si>
  <si>
    <t>Through crushingly harsh yoga training, it gained the power to foretell its foe’s actions. It battles with elegant, dance-like movement.</t>
  </si>
  <si>
    <t>It elegantly avoids attacks with dance-like steps, then launches a devastating blow in the same motion.</t>
  </si>
  <si>
    <t>Through yoga training, it has honed its sixth sense. Its movements are elegant.</t>
  </si>
  <si>
    <t>Through daily meditation, it hones its spiritual power. It can sense what others are thinking.</t>
  </si>
  <si>
    <t>It gains the ability to see the aura of its opponents by honing its mind through starvation.</t>
  </si>
  <si>
    <t>Through yoga training, it gained the psychic power to predict its foe’s next move.</t>
  </si>
  <si>
    <t>It is said that through meditation, Medicham heightens energy inside its body and sharpens its sixth sense. This Pokémon hides its presence by merging itself with fields and mountains.</t>
  </si>
  <si>
    <t>Through the power of meditation, Medicham developed its sixth sense. It gained the ability to use psychokinetic powers. This Pokémon is known to meditate for a whole month without eating.</t>
  </si>
  <si>
    <t>Route 217 , Acuity Lakefront , Mt. Coronet , Victory Road</t>
  </si>
  <si>
    <t>Evolve Meditite</t>
  </si>
  <si>
    <t>0309-00</t>
  </si>
  <si>
    <t>Electrike</t>
  </si>
  <si>
    <t>15.2 kg (33.5 lbs)</t>
  </si>
  <si>
    <t>Minus</t>
  </si>
  <si>
    <t>Electrike → Manectric (Level 26)</t>
  </si>
  <si>
    <t>ELECTRIKE stores electricity in its long body hair. This POKéMON stimulates its leg muscles with electric charges. These jolts of power give its legs explosive acceleration performance.</t>
  </si>
  <si>
    <t>ELECTRIKE runs faster than the human eye can follow. The friction from running is converted into electricity, which is then stored in this POKéMON’s fur.</t>
  </si>
  <si>
    <t>It generates electricity using friction from the atmosphere. In seasons with especially arid air, its entire body blazes with violent showers of sparks.</t>
  </si>
  <si>
    <t>It stores static electricity in its fur for discharging. It gives off sparks if a storm approaches.</t>
  </si>
  <si>
    <t>Using electricity stored in its fur, it stimulates its muscles to heighten its reaction speed.</t>
  </si>
  <si>
    <t>It stores electricity in its fur. It gives off sparks from all over its body in seasons when the air is dry.</t>
  </si>
  <si>
    <t>Electrike stores electricity in its long body hair. This Pokémon stimulates its leg muscles with electric charges. These jolts of power give its legs explosive acceleration performance.</t>
  </si>
  <si>
    <t>Electrike runs faster than the human eye can follow. The friction from running is converted into electricity, which is then stored in this Pokémon’s fur.</t>
  </si>
  <si>
    <t>Friction between the air and its fur produces static electricity. When Electrike runs, it makes a crackling sound.</t>
  </si>
  <si>
    <t>Static electricity builds up all over its body as strands of its long fur rub together. This Pokémon boasts incredible speed.</t>
  </si>
  <si>
    <t>Route 110 , 118</t>
  </si>
  <si>
    <t>Route 4 , Rolling Fields , South Lake Miloch , East Lake Axewell , Dappled Grove , Dusty Bowl , West Lake Axewell , Giant's Seat , Watchtower Ruins</t>
  </si>
  <si>
    <t>0310-00</t>
  </si>
  <si>
    <t>Manectric</t>
  </si>
  <si>
    <t>Discharge Pokémon</t>
  </si>
  <si>
    <t>40.2 kg (88.6 lbs)</t>
  </si>
  <si>
    <t>MANECTRIC is constantly discharging electricity from its mane. The sparks sometimes ignite forest fires. When it enters a battle, this POKéMON creates thunderclouds.</t>
  </si>
  <si>
    <t>MANECTRIC discharges strong electricity from its mane. The mane is used for collecting electricity in the atmosphere. This POKéMON creates thunderclouds above its head.</t>
  </si>
  <si>
    <t>Because lightning falls in their vicinities, MANECTRIC were thought to have been born from lightning. In battle, they create thunderclouds.</t>
  </si>
  <si>
    <t>It rarely appears before people. It is said to nest where lightning has fallen.</t>
  </si>
  <si>
    <t>It discharges electricity from its mane. It creates a thundercloud overhead to drop lightning bolts.</t>
  </si>
  <si>
    <t>Its nest can be found where a thunderbolt hits. It is discharging electricity from its mane.</t>
  </si>
  <si>
    <t>Manectric is constantly discharging electricity from its mane. The sparks sometimes ignite forest fires. When it enters a battle, this Pokémon creates thunderclouds.</t>
  </si>
  <si>
    <t>Manectric discharges strong electricity from its mane. The mane is used for collecting electricity in the atmosphere. This Pokémon creates thunderclouds above its head.</t>
  </si>
  <si>
    <t>Manectric can be found beneath unnatural thunderclouds. People say it can run at the same speed as lightning striking.</t>
  </si>
  <si>
    <t>It stimulates its own muscles with electricity, so it can move quickly. It eases its soreness with electricity, too, so it can recover quickly as well.</t>
  </si>
  <si>
    <t>It discharges electricity from its mane. The Pokémon creates a thundercloud overhead from which to drop lightning bolts.</t>
  </si>
  <si>
    <t>Evolve Electrike</t>
  </si>
  <si>
    <t>Axew's Eye , Giant's Cap , Giant's Seat</t>
  </si>
  <si>
    <t>0311-00</t>
  </si>
  <si>
    <t>Plusle</t>
  </si>
  <si>
    <t>Cheering Pokémon</t>
  </si>
  <si>
    <t>PLUSLE always acts as a cheerleader for its partners. Whenever a teammate puts out a good effort in battle, this POKéMON shorts out its body to create the crackling noises of sparks to show its joy.</t>
  </si>
  <si>
    <t>When PLUSLE is cheering on its partner, it flashes with electric sparks from all over its body. If its partner loses, this POKéMON cries loudly.</t>
  </si>
  <si>
    <t>It has the trait of cheering on its fellow POKéMON. By shorting out the electricity it releases from its paws, it creates pom-poms for cheering.</t>
  </si>
  <si>
    <t>It cheers on partners while scattering sparks from its body. It climbs telephone poles to absorb electricity.</t>
  </si>
  <si>
    <t>It cheers on friends with pom-poms made of sparks. It drains power from telephone poles.</t>
  </si>
  <si>
    <t>It absorbs electricity from telephone poles. It shorts out its body to create crackling noises.</t>
  </si>
  <si>
    <t>Plusle always acts as a cheerleader for its partners. Whenever a teammate puts out a good effort in battle, this Pokémon shorts out its body to create the crackling noises of sparks to show its joy.</t>
  </si>
  <si>
    <t>When Plusle is cheering on its partner, it flashes with electric sparks from all over its body. If its partner loses, this Pokémon cries loudly.</t>
  </si>
  <si>
    <t>Route 110 , Fortree City</t>
  </si>
  <si>
    <t>Route 110</t>
  </si>
  <si>
    <t>Route 1 , 2 , 3 , 5 , 7 , 8 , 11 , 14 , 15 , 16 , 17 , 18 , 29 , 33 , 36 , 37 , 38 , 39 , 46 , 48 , National Park</t>
  </si>
  <si>
    <t>0312-00</t>
  </si>
  <si>
    <t>Minun</t>
  </si>
  <si>
    <t>MINUN is more concerned about cheering on its partners than its own safety. It shorts out the electricity in its body to create brilliant showers of sparks to cheer on its teammates.</t>
  </si>
  <si>
    <t>MINUN loves to cheer on its partner in battle. It gives off sparks from its body while it is doing so. If its partner is in trouble, this POKéMON gives off increasing amounts of sparks.</t>
  </si>
  <si>
    <t>At a meeting of POKéMON academics, it was announced that simultaneous exposure to electricity from a PLUSLE and MINUN will promote circulation and boost vitality.</t>
  </si>
  <si>
    <t>Its dislike of water makes it take shelter under the eaves of houses in rain. It uses pom-poms made of sparks for cheering.</t>
  </si>
  <si>
    <t>It cheers on friends. If its friends are losing, its body lets off more and more sparks.</t>
  </si>
  <si>
    <t>Exposure to electricity from MINUN and PLUSLE promotes blood circulation and relaxes muscles.</t>
  </si>
  <si>
    <t>Exposure to electricity from Minun and Plusle promotes blood circulation and relaxes muscles.</t>
  </si>
  <si>
    <t>Minun is more concerned about cheering on its partners than its own safety. It shorts out the electricity in its body to create brilliant showers of sparks to cheer on its teammates.</t>
  </si>
  <si>
    <t>Minun loves to cheer on its partner in battle. It gives off sparks from its body while it is doing so. If its partner is in trouble, this Pokémon gives off increasing amounts of sparks.</t>
  </si>
  <si>
    <t>0313-00</t>
  </si>
  <si>
    <t>Volbeat</t>
  </si>
  <si>
    <t>Firefly Pokémon</t>
  </si>
  <si>
    <t>17.7 kg (39.0 lbs)</t>
  </si>
  <si>
    <t>With the arrival of night, VOLBEAT emits light from its tail. It communicates with others by adjusting the intensity and flashing of its light. This POKéMON is attracted by the sweet aroma of ILLUMISE.</t>
  </si>
  <si>
    <t>VOLBEAT’s tail glows like a lightbulb. With other VOLBEAT, it uses its tail to draw geometric shapes in the night sky. This POKéMON loves the sweet aroma given off by ILLUMISE.</t>
  </si>
  <si>
    <t>With their taillights lit, VOLBEAT fly in a swarm, drawing geometric designs in the night sky. They move their nests if their pond water becomes dirty.</t>
  </si>
  <si>
    <t>It lives around clean ponds. At night, its rear lights up. It converses with others by flashing its light.</t>
  </si>
  <si>
    <t>It communicates with others by lighting up its rear at night. It loves ILLUMISE’s sweet aroma.</t>
  </si>
  <si>
    <t>It emits light from its tail to communicate. It loves the sweet aroma given off by ILLUMISE.</t>
  </si>
  <si>
    <t>It communicates with others by lighting up its rear at night. It loves Illumise’s sweet aroma.</t>
  </si>
  <si>
    <t>With the arrival of night, Volbeat emits light from its tail. It communicates with others by adjusting the intensity and flashing of its light. This Pokémon is attracted by the sweet aroma of Illumise.</t>
  </si>
  <si>
    <t>Volbeat’s tail glows like a lightbulb. With other Volbeat, it uses its tail to draw geometric shapes in the night sky. This Pokémon loves the sweet aroma given off by Illumise.</t>
  </si>
  <si>
    <t>Route 229 , Grassland Cave , Dazzling Cave , Sunlit Cavern , Stargleam Cavern</t>
  </si>
  <si>
    <t>0314-00</t>
  </si>
  <si>
    <t>Illumise</t>
  </si>
  <si>
    <t>ILLUMISE attracts a swarm of VOLBEAT using a sweet fragrance. Once the VOLBEAT have gathered, this POKéMON leads the lit-up swarm in drawing geometric designs on the canvas of the night sky.</t>
  </si>
  <si>
    <t>ILLUMISE leads a flight of illuminated VOLBEAT to draw signs in the night sky. This POKéMON is said to earn greater respect from its peers by composing more complex designs in the sky.</t>
  </si>
  <si>
    <t>A nocturnal POKéMON that becomes active upon nightfall. It leads a VOLBEAT swarm to draw patterns in the night sky. Over 200 different patterns have been confirmed.</t>
  </si>
  <si>
    <t>It guides VOLBEAT to draw signs in night skies. There are scientists that study the patterns it creates.</t>
  </si>
  <si>
    <t>With its sweet aroma, it guides VOLBEAT to draw signs with light in the night sky.</t>
  </si>
  <si>
    <t>Its fragrance attracts a swarm of VOLBEAT, so they draw over 200 patterns in the night sky.</t>
  </si>
  <si>
    <t>With its sweet aroma, it guides Volbeat to draw signs with light in the night sky.</t>
  </si>
  <si>
    <t>Its fragrance attracts a swarm of Volbeat, so they draw over 200 patterns in the night sky.</t>
  </si>
  <si>
    <t>Illumise attracts a swarm of Volbeat using a sweet fragrance. Once the Volbeat have gathered, this Pokémon leads the lit-up swarm in drawing geometric designs on the canvas of the night sky.</t>
  </si>
  <si>
    <t>Illumise leads a flight of illuminated Volbeat to draw signs in the night sky. This Pokémon is said to earn greater respect from its peers by composing more complex designs in the sky.</t>
  </si>
  <si>
    <t>0315-00</t>
  </si>
  <si>
    <t>Roselia</t>
  </si>
  <si>
    <t>Thorn Pokémon</t>
  </si>
  <si>
    <t>Budew → Roselia (high Friendship , Daytime) → Roserade (use Shiny Stone )</t>
  </si>
  <si>
    <t>ROSELIA shoots sharp thorns as projectiles at any opponent that tries to steal the flowers on its arms. The aroma of this POKéMON brings serenity to living things.</t>
  </si>
  <si>
    <t>On extremely rare occasions, a ROSELIA is said to appear with its flowers in unusual colors. The thorns on this POKéMON’s head contain a vicious poison.</t>
  </si>
  <si>
    <t>A ROSELIA that drinks nutritionally rich springwater blooms with lovely flowers. The fragrance of its flowers has the effect of making its foes careless.</t>
  </si>
  <si>
    <t>Its flowers give off a relaxing fragrance. The stronger its aroma, the healthier the ROSELIA is.</t>
  </si>
  <si>
    <t>ROSELIA raised on clean drinking water are known to grow vividly colored flowers.</t>
  </si>
  <si>
    <t>The beautiful flowers on its arms have toxic thorns. Don’t even think about picking those flowers.</t>
  </si>
  <si>
    <t>The more healthy the ROSELIA, the more pleasant its flowers’ aroma. Its scent deeply relaxes people.</t>
  </si>
  <si>
    <t>ROSELIA that drink nutritionally rich springwater are said to reveal rare coloration when they bloom.</t>
  </si>
  <si>
    <t>The more healthy the Roselia, the more pleasant its flowers’ aroma. Its scent deeply relaxes people.</t>
  </si>
  <si>
    <t>It uses the different poisons in each hand separately when it attacks. The stronger its aroma, the healthier it is.</t>
  </si>
  <si>
    <t>Roselia that drink nutritionally rich springwater are said to reveal rare coloration when they bloom.</t>
  </si>
  <si>
    <t>Roselia shoots sharp thorns as projectiles at any opponent that tries to steal the flowers on its arms. The aroma of this Pokémon brings serenity to living things.</t>
  </si>
  <si>
    <t>On extremely rare occasions, a Roselia is said to appear with its flowers in unusual colors. The thorns on this Pokémon’s head contain a vicious poison.</t>
  </si>
  <si>
    <t>Its flowers give off a relaxing fragrance. The stronger its aroma, the healthier the Roselia is.</t>
  </si>
  <si>
    <t>Roselia raised on clean drinking water are known to grow vividly colored flowers.</t>
  </si>
  <si>
    <t>Though beautiful, it has highly poisonous thorns. There is an old tradition in my homeland wherein one would send these thorns to an opponent to challenge them to a duel.</t>
  </si>
  <si>
    <t>Route 212 , 221 , 224 , 225 , 229 , Great Marsh , Trophy Garden</t>
  </si>
  <si>
    <t>Route 212 , 221 , 224 , 225 , Great Marsh , Trophy Garden</t>
  </si>
  <si>
    <t>Route 208 , 209 , 210 , 212 , 221 , 224 , 229 , 230 , Great Marsh , Trophy Garden</t>
  </si>
  <si>
    <t>Evolve Budew</t>
  </si>
  <si>
    <t>Route 12 , Lostlorn Forest , Victory Road</t>
  </si>
  <si>
    <t>Ula'ula Meadow</t>
  </si>
  <si>
    <t>South Lake Miloch , Axew's Eye , Dusty Bowl , Giant's Mirror</t>
  </si>
  <si>
    <t>Route 212 , 221 , 224 , 225 , 229 , Trophy Garden , Grassland Cave , Swampy Cave , Sunlit Cavern , Bogsunk Cavern</t>
  </si>
  <si>
    <t>Route 212 , 221 , 224 , 225 , Trophy Garden , Grassland Cave , Swampy Cave , Sunlit Cavern , Bogsunk Cavern</t>
  </si>
  <si>
    <t>Cloudpool Ridge , Fabled Spring , Gapejaw Bog</t>
  </si>
  <si>
    <t>0316-00</t>
  </si>
  <si>
    <t>Gulpin</t>
  </si>
  <si>
    <t>Stomach Pokémon</t>
  </si>
  <si>
    <t>10.3 kg (22.7 lbs)</t>
  </si>
  <si>
    <t>Gulpin → Swalot (Level 26)</t>
  </si>
  <si>
    <t>Virtually all of GULPIN’s body is its stomach. As a result, it can swallow something its own size. This POKéMON’s stomach contains a special fluid that digests anything.</t>
  </si>
  <si>
    <t>Most of GULPIN’s body is made up of its stomach - its heart and brain are very small in comparison. This POKéMON’s stomach contains special enzymes that dissolve anything.</t>
  </si>
  <si>
    <t>This POKéMON’s stomach fluid can even digest scrap iron. In one gulp, it can swallow something that is as large as itself.</t>
  </si>
  <si>
    <t>There is nothing its stomach can’t digest. While it is digesting, vile, overpowering gases are expelled.</t>
  </si>
  <si>
    <t>Almost all its body is its stomach. Its harsh digestive juices quickly dissolve anything it swallows.</t>
  </si>
  <si>
    <t>It has a small heart and brain. Its stomach comprises most of its body, with enzymes to dissolve anything.</t>
  </si>
  <si>
    <t>Virtually all of Gulpin’s body is its stomach. As a result, it can swallow something its own size. This Pokémon’s stomach contains a special fluid that digests anything.</t>
  </si>
  <si>
    <t>Most of Gulpin’s body is made up of its stomach—its heart and brain are very small in comparison. This Pokémon’s stomach contains special enzymes that dissolve anything.</t>
  </si>
  <si>
    <t>Casseroya Lake , East Province (Area One) , South Province (Area Three)</t>
  </si>
  <si>
    <t>0317-00</t>
  </si>
  <si>
    <t>Swalot</t>
  </si>
  <si>
    <t>Poison Bag Pokémon</t>
  </si>
  <si>
    <t>When SWALOT spots prey, it spurts out a hideously toxic fluid from its pores and sprays the target. Once the prey has weakened, this POKéMON gulps it down whole with its cavernous mouth.</t>
  </si>
  <si>
    <t>SWALOT has no teeth, so what it eats, it swallows whole, no matter what. Its cavernous mouth yawns widely. An automobile tire could easily fit inside this POKéMON’s mouth.</t>
  </si>
  <si>
    <t>Its powerful stomach acid is capable of digesting almost anything. The one thing in the whole world a SWALOT can’t digest is its own stomach.</t>
  </si>
  <si>
    <t>It can swallow a tire whole in one gulp. It secretes a horribly toxic fluid from the pores on its body.</t>
  </si>
  <si>
    <t>It swallows anything whole. It sweats toxic fluids from its follicles to douse foes.</t>
  </si>
  <si>
    <t>It gulps anything that fits in its mouth. Its special enzymes can dissolve anything.</t>
  </si>
  <si>
    <t>When Swalot spots prey, it spurts out a hideously toxic fluid from its pores and sprays the target. Once the prey has weakened, this Pokémon gulps it down whole with its cavernous mouth.</t>
  </si>
  <si>
    <t>Swalot has no teeth, so what it eats, it swallows whole, no matter what. Its cavernous mouth yawns widely. An automobile tire could easily fit inside this Pokémon’s mouth.</t>
  </si>
  <si>
    <t>Evolve Gulpin</t>
  </si>
  <si>
    <t>0318-00</t>
  </si>
  <si>
    <t>Carvanha</t>
  </si>
  <si>
    <t>Savage Pokémon</t>
  </si>
  <si>
    <t>20.8 kg (45.9 lbs)</t>
  </si>
  <si>
    <t>Rough Skin</t>
  </si>
  <si>
    <t>Carvanha → Sharpedo (Level 30)</t>
  </si>
  <si>
    <t>0345</t>
  </si>
  <si>
    <t>CARVANHA’s strongly developed jaws and its sharply pointed fangs pack the destructive power to rip out boat hulls. Many boats have been attacked and sunk by this POKéMON.</t>
  </si>
  <si>
    <t>If anything invades CARVANHA’s territory, it will swarm and tear at the intruder with its pointed fangs. On its own, however, this POKéMON turns suddenly timid.</t>
  </si>
  <si>
    <t>CARVANHA attack ships in swarms, making them sink. Although it is said to be a very vicious POKéMON, it timidly flees as soon as it finds itself alone.</t>
  </si>
  <si>
    <t>It lives in massive rivers that course through jungles. It swarms prey that enter its territory.</t>
  </si>
  <si>
    <t>They swarm any foe that invades their territory. Their sharp fangs can tear out boat hulls.</t>
  </si>
  <si>
    <t>They form packs to attack boats and rip out their hulls to sink them. They live in rivers in the jungle.</t>
  </si>
  <si>
    <t>Carvanha’s strongly developed jaws and its sharply pointed fangs pack the destructive power to rip out boat hulls. Many boats have been attacked and sunk by this Pokémon.</t>
  </si>
  <si>
    <t>If anything invades Carvanha’s territory, it will swarm and tear at the intruder with its pointed fangs. On its own, however, this Pokémon turns suddenly timid.</t>
  </si>
  <si>
    <t>Each school has its own territory. Any intruders are mercilessly attacked with fangs bared.</t>
  </si>
  <si>
    <t>If they scent the faintest trace of blood, they rush to attack en masse. When alone, they’re rather cowardly.</t>
  </si>
  <si>
    <t>They’re such cowards that they won’t hunt alone. When five or so of them get together, they suddenly turn ferocious!</t>
  </si>
  <si>
    <t>With its sturdy jaws and fangs, it can easily chomp wooden boats to splinters. It fights with Basculin over food.</t>
  </si>
  <si>
    <t>It won’t attack while it’s alone—not even if it spots prey. Instead, it waits for other Carvanha to join it, and then the Pokémon attack as a group.</t>
  </si>
  <si>
    <t>These Pokémon have sharp fangs and powerful jaws. Sailors avoid Carvanha dens at all costs.</t>
  </si>
  <si>
    <t>Breed Sharpedo</t>
  </si>
  <si>
    <t>Ancient Poni Path , Poni Breaker Coast</t>
  </si>
  <si>
    <t>Great Marsh , Fountainspring Cave , Riverbank Cave , Still-Water Cavern</t>
  </si>
  <si>
    <t>0319-00</t>
  </si>
  <si>
    <t>Sharpedo</t>
  </si>
  <si>
    <t>Brutal Pokémon</t>
  </si>
  <si>
    <t>0346</t>
  </si>
  <si>
    <t>Nicknamed “the bully of the sea,” SHARPEDO is widely feared. Its cruel fangs grow back immediately if they snap off. Just one of these POKéMON can thoroughly tear apart a supertanker.</t>
  </si>
  <si>
    <t>SHARPEDO can swim at speeds of up to 75 mph by jetting seawater out of its backside. This POKéMON’s drawback is its inability to swim long distances.</t>
  </si>
  <si>
    <t>The vicious and sly gangster of the sea. Its skin is specially textured to minimize drag in water. Its speed tops out at over 75 miles per hour.</t>
  </si>
  <si>
    <t>The ruffian of the seas, it has fangs that crunch through iron. It swims by jetting water from its rear.</t>
  </si>
  <si>
    <t>Its fangs rip through sheet iron. It swims at 75 mph and is known as “The Bully of the Sea.”</t>
  </si>
  <si>
    <t>It can swim at speeds of 75 mph by jetting seawater through its body. It is the bandit of the sea.</t>
  </si>
  <si>
    <t>Nicknamed “the bully of the sea,” Sharpedo is widely feared. Its cruel fangs grow back immediately if they snap off. Just one of these Pokémon can thoroughly tear apart a supertanker.</t>
  </si>
  <si>
    <t>Sharpedo can swim at speeds of up to 75 mph by jetting seawater out of its backside. This Pokémon’s drawback is its inability to swim long distances.</t>
  </si>
  <si>
    <t>It pursues its prey at speeds of 75 mph and finishes them off with fangs that can crush iron. It is known as the bully of the sea.</t>
  </si>
  <si>
    <t>It has a sad history. In the past, its dorsal fin was a treasured foodstuff, so this Pokémon became a victim of overfishing.</t>
  </si>
  <si>
    <t>People believe that carrying one of its discarded fangs will prevent mishaps at sea, so the fangs are made into accessories.</t>
  </si>
  <si>
    <t>It drinks in seawater and jets it from its rear to propel itself. It’s very sensitive to the scent of blood.</t>
  </si>
  <si>
    <t>As soon as it catches the scent of prey, Sharpedo will jet seawater from its backside, hurtling toward the target to attack at 75 mph.</t>
  </si>
  <si>
    <t>This Pokémon is known as the Bully of the Sea. Any ship entering the waters Sharpedo calls home will be attacked—no exceptions.</t>
  </si>
  <si>
    <t>Its fangs rip through sheet iron. It swims at 75 mph and is known as the Bully of the Sea.</t>
  </si>
  <si>
    <t>Route 103 , 118 , 122 , 124 , 125 , 126 , 127 , 129 , 130 , 131 , 132 , 133 , 134 , Mossdeep City , Pacifidlog Town</t>
  </si>
  <si>
    <t>Route 213 , 222</t>
  </si>
  <si>
    <t>Evolve Carvanha</t>
  </si>
  <si>
    <t>Poni Breaker Coast</t>
  </si>
  <si>
    <t>Honeycalm Sea , Training Lowlands</t>
  </si>
  <si>
    <t>0320-00</t>
  </si>
  <si>
    <t>Wailmer</t>
  </si>
  <si>
    <t>Ball Whale Pokémon</t>
  </si>
  <si>
    <t>125 (16.3% with PokéBall, full HP)</t>
  </si>
  <si>
    <t>80</t>
  </si>
  <si>
    <t>Wailmer → Wailord (Level 40)</t>
  </si>
  <si>
    <t>0351</t>
  </si>
  <si>
    <t>WAILMER’s nostrils are located above its eyes. This playful POKéMON loves to startle people by forcefully snorting out seawater it stores inside its body out of its nostrils.</t>
  </si>
  <si>
    <t>WAILMER can store water inside its body to transform itself into a ball for bouncing around on the ground. By filling itself up with more water, this POKéMON can elevate the height of its bounces.</t>
  </si>
  <si>
    <t>While this POKéMON usually lives in the sea, it can survive on land, although not too long. It loses vitality if its body becomes dried out.</t>
  </si>
  <si>
    <t>When it sucks in a large volume of seawater, it becomes like a big, bouncy ball. It eats a ton of food daily.</t>
  </si>
  <si>
    <t>On sunny days, it lands on beaches to bounce like a ball and play. It spouts water from its nose.</t>
  </si>
  <si>
    <t>It bounces playfully like a ball. The more seawater it swallows, the higher it bounces.</t>
  </si>
  <si>
    <t>It eats one ton of food every day. It plays by shooting stored seawater out its blowholes with great force.</t>
  </si>
  <si>
    <t>Wailmer’s nostrils are located above its eyes. This playful Pokémon loves to startle people by forcefully snorting out seawater it stores inside its body out of its nostrils.</t>
  </si>
  <si>
    <t>Wailmer can store water inside its body to transform itself into a ball for bouncing around on the ground. By filling itself up with more water, this Pokémon can elevate the height of its bounces.</t>
  </si>
  <si>
    <t>It loves to startle people. It fills itself up with seawater and plays by bouncing around like a ball.</t>
  </si>
  <si>
    <t>It shows off by spraying jets of seawater from the nostrils above its eyes. It eats a solid ton of Wishiwashi every day.</t>
  </si>
  <si>
    <t>It swims along with its mouth open and swallows down seawater along with its food. It sprays excess water out of its nostrils.</t>
  </si>
  <si>
    <t>Due to their memories of when they once lived on land, pods of them will, very rarely, wash up on shore.</t>
  </si>
  <si>
    <t>On sunny days, it lands on beaches to bounce like a ball and play. It spouts water from its nostrils.</t>
  </si>
  <si>
    <t>Route 103 , 105 , 106 , 107 , 108 , 109 , 110 , 115 , 121 , 122 , 123 , 124 , 125 , 126 , 127 , 128 , 129 , 130 , 131 , 132 , 133 , 134 , Dewford Town , Ever Grande City , Mossdeep City , Pacifidlog Town , Seafloor Cavern , Shoal Cave , Slateport City , Lilycove City</t>
  </si>
  <si>
    <t>Route 223 , 230</t>
  </si>
  <si>
    <t>Route 8 , Cyllage City , Ambrette Town</t>
  </si>
  <si>
    <t>Route 103 , 105 , 106 , 107 , 108 , 109 , 110 , 115 , 122 , 124 , 125 , 126 , 127 , 128 , 129 , 130 , 131 , 132 , 133 , 134 , Dewford Town , Ever Grande City , Mossdeep City , Pacifidlog Town , Seafloor Cavern , Sealed Chamber , Shoal Cave , Slateport City , Lilycove City , Victory Road , Sea Mauville , Team Magma/Aqua Hideout</t>
  </si>
  <si>
    <t>Poni Wilds , Poni Breaker Coast , Seafolk Village</t>
  </si>
  <si>
    <t>Ancient Poni Path , Poni Breaker Coast , Seafolk Village</t>
  </si>
  <si>
    <t>Route 9 , Honeycalm Island , Honeycalm Sea , Frigid Sea</t>
  </si>
  <si>
    <t>0321-00</t>
  </si>
  <si>
    <t>Wailord</t>
  </si>
  <si>
    <t>Float Whale Pokémon</t>
  </si>
  <si>
    <t>14.5 m (47′07″)</t>
  </si>
  <si>
    <t>398.0 kg (877.4 lbs)</t>
  </si>
  <si>
    <t>0267</t>
  </si>
  <si>
    <t>0352</t>
  </si>
  <si>
    <t>0357</t>
  </si>
  <si>
    <t>WAILORD is the largest of all identified POKéMON up to now. This giant POKéMON swims languorously in the vast open sea, eating massive amounts of food at once with its enormous mouth.</t>
  </si>
  <si>
    <t>When chasing prey, WAILORD herds them by leaping out of the water and making a humongous splash. It is breathtaking to see this POKéMON leaping out of the sea with others in its pod.</t>
  </si>
  <si>
    <t>It breathes through nostrils that it raises above the sea. By inhaling to its maximum capacity, a WAILORD can dive close to 10,000 feet beneath the waves.</t>
  </si>
  <si>
    <t>It is among the largest of all POKéMON. It herds prey in a pack then swallows the massed prey in one gulp.</t>
  </si>
  <si>
    <t>The biggest of all Pokémon. It can dive to a depth of almost 10,000 feet on only one breath.</t>
  </si>
  <si>
    <t>It is the largest of all identified Pokémon. They jump as a pack to herd their prey.</t>
  </si>
  <si>
    <t>It can sometimes knock out opponents with the shock created by breaching and crashing its big body onto the water.</t>
  </si>
  <si>
    <t>Wailord is the largest of all identified Pokémon up to now. This giant Pokémon swims languorously in the vast open sea, eating massive amounts of food at once with its enormous mouth.</t>
  </si>
  <si>
    <t>When chasing prey, Wailord herds them by leaping out of the water and making a humongous splash. It is breathtaking to see this Pokémon leaping out of the sea with others in its pod.</t>
  </si>
  <si>
    <t>Wailord pursue their prey in pods. With their large mouths, they can swallow entire schools of Wishiwashi whole.</t>
  </si>
  <si>
    <t>Its immense size is the reason for its popularity. Wailord watching is a favorite sightseeing activity in various parts of the world.</t>
  </si>
  <si>
    <t>They eat so many fish Pokémon that when Wailord become too numerous, fishermen have to chase them off.</t>
  </si>
  <si>
    <t>When a small Wailmer is attacked by Sharpedo or Dhelmise, its whole pod works together to protect it.</t>
  </si>
  <si>
    <t>It’s the biggest of all Pokémon. It can dive to a depth of almost 10,000 feet on only one breath.</t>
  </si>
  <si>
    <t>Route 129</t>
  </si>
  <si>
    <t>Evolve Wailmer</t>
  </si>
  <si>
    <t>0322-00</t>
  </si>
  <si>
    <t>Numel</t>
  </si>
  <si>
    <t>Numb Pokémon</t>
  </si>
  <si>
    <t>Simple</t>
  </si>
  <si>
    <t>Numel → Camerupt (Level 33)</t>
  </si>
  <si>
    <t>NUMEL is extremely dull witted - it doesn’t notice being hit. However, it can’t stand hunger for even a second. This POKéMON’s body is a seething cauldron of boiling magma.</t>
  </si>
  <si>
    <t>NUMEL stores magma of almost 2,200 degrees F within its body. If it gets wet, the magma cools and hardens. In that event, the POKéMON’s body grows heavy and its movements become sluggish.</t>
  </si>
  <si>
    <t>A NUMEL stores boiling magma in the hump on its back. It is a hardy POKéMON that can transport a 220-pound load. It has served humans at work since long ago.</t>
  </si>
  <si>
    <t>Magma of almost 2,200 degrees Fahrenheit courses through its body. When it grows cold, the magma hardens and slows it.</t>
  </si>
  <si>
    <t>Its humped back stores intensely hot magma. In rain, the magma cools, slowing its movement.</t>
  </si>
  <si>
    <t>The flaming magma it stores in the hump on its back is the source of its tremendous power.</t>
  </si>
  <si>
    <t>The magma in its body reaches 2,200 degrees F. Its hump gets smaller when it uses Fire-type moves.</t>
  </si>
  <si>
    <t>The magma in its body reaches 2,200 degrees Fahrenheit. Its hump gets smaller when it uses Fire-type moves.</t>
  </si>
  <si>
    <t>Numel is extremely dull witted—it doesn’t notice being hit. However, it can’t stand hunger for even a second. This Pokémon’s body is a seething cauldron of boiling magma.</t>
  </si>
  <si>
    <t>Numel stores magma of almost 2,200 degrees Fahrenheit within its body. If it gets wet, the magma cools and hardens. In that event, the Pokémon’s body grows heavy and its movements become sluggish.</t>
  </si>
  <si>
    <t>Its humped back stores intensely hot magma. In rain, the magma cools, slowing Numel down.</t>
  </si>
  <si>
    <t>Ilex Forest , Viridian Forest</t>
  </si>
  <si>
    <t>Route 227 , Stark Mountain , Rocky Cave , Volcanic Cave , Sandsear Cave , Big Bluff Cavern , Typhlo Cavern</t>
  </si>
  <si>
    <t>North Province (Area Two) , West Province (Area One) , The Great Crater of Paldea</t>
  </si>
  <si>
    <t>0323-00</t>
  </si>
  <si>
    <t>Camerupt</t>
  </si>
  <si>
    <t>Eruption Pokémon</t>
  </si>
  <si>
    <t>Solid Rock</t>
  </si>
  <si>
    <t>CAMERUPT has a volcano inside its body. Magma of 18,000 degrees F courses through its body. Occasionally, the humps on this POKéMON’s back erupt, spewing the superheated magma.</t>
  </si>
  <si>
    <t>The humps on CAMERUPT’s back are formed by a transformation of its bones. They sometimes blast out molten magma. This POKéMON apparently erupts often when it is enraged.</t>
  </si>
  <si>
    <t>A POKéMON that lives in the crater of a volcano. Every 10 years, the volcanoes on its back erupt violently. Research is under way on the cause of eruption.</t>
  </si>
  <si>
    <t>If angered, the humps on its back erupt in a shower of molten lava. It lives in the craters of volcanoes.</t>
  </si>
  <si>
    <t>It has volcanoes on its back. If magma builds up in its body, it shudders, then erupts violently.</t>
  </si>
  <si>
    <t>It lives in the crater of a volcano. It is well known that the humps on its back erupt every 10 years.</t>
  </si>
  <si>
    <t>The volcanoes on its back have a major eruption every 10 years--or whenever it becomes really angry.</t>
  </si>
  <si>
    <t>Camerupt has a volcano inside its body. Magma of 18,000 degrees Fahrenheit courses through its body. Occasionally, the humps on this Pokémon’s back erupt, spewing the superheated magma.</t>
  </si>
  <si>
    <t>The humps on Camerupt’s back are formed by a transformation of its bones. They sometimes blast out molten magma. This Pokémon apparently erupts often when it is enraged.</t>
  </si>
  <si>
    <t>Evolve Numel</t>
  </si>
  <si>
    <t>North Province (Area Two) , The Great Crater of Paldea</t>
  </si>
  <si>
    <t>0324-00</t>
  </si>
  <si>
    <t>Torkoal</t>
  </si>
  <si>
    <t>Coal Pokémon</t>
  </si>
  <si>
    <t>80.4 kg (177.3 lbs)</t>
  </si>
  <si>
    <t>White Smoke</t>
  </si>
  <si>
    <t>0287</t>
  </si>
  <si>
    <t>TORKOAL digs through mountains in search of coal. If it finds some, it fills hollow spaces on its shell with the coal and burns it. If it is attacked, this POKéMON spouts thick black smoke to beat a retreat.</t>
  </si>
  <si>
    <t>TORKOAL generates energy by burning coal. It grows weaker as the fire dies down. When it is preparing for battle, this POKéMON burns more coal.</t>
  </si>
  <si>
    <t>It battles using energy it gets from burning coal. When loosing smoke from its nostrils, it lets off a sound that is similar to a locomotive’s horn.</t>
  </si>
  <si>
    <t>It burns coal inside its shell. If it is attacked, it belches thick, black smoke and flees.</t>
  </si>
  <si>
    <t>It burns coal inside its shell for energy. It blows out black soot if it is endangered.</t>
  </si>
  <si>
    <t>You find abandoned coal mines full of them. They dig tirelessly in search of coal.</t>
  </si>
  <si>
    <t>Torkoal digs through mountains in search of coal. If it finds some, it fills hollow spaces on its shell with the coal and burns it. If it is attacked, this Pokémon spouts thick black smoke to beat a retreat.</t>
  </si>
  <si>
    <t>Torkoal generates energy by burning coal. It grows weaker as the fire dies down. When it is preparing for battle, this Pokémon burns more coal.</t>
  </si>
  <si>
    <t>Coal is the source of Torkoal’s energy. Large amounts of coal can be found in the mountains where they live.</t>
  </si>
  <si>
    <t>If the fire burning within its shell goes out, it will die. Those who wish to raise one in their home must always keep something flammable at hand.</t>
  </si>
  <si>
    <t>You can tell how it’s feeling by the smoke spouting from its shell. Tremendous velocity is a sign of good health.</t>
  </si>
  <si>
    <t>It burns coal to produce energy. When it has burned through all of its coal, it becomes unable to move.</t>
  </si>
  <si>
    <t>It burns coal inside its shell for energy. It blows out black soot if it is in a tough situation.</t>
  </si>
  <si>
    <t>Fiery Path , Team Magma/Aqua Hideout</t>
  </si>
  <si>
    <t>Route 6 , Giant's Cap , Giant's Mirror , Motostoke Riverbank , Potbottom Desert , Warm-Up Tunnel</t>
  </si>
  <si>
    <t>Route 227 , Stark Mountain , Volcanic Cave , Sandsear Cave , Typhlo Cavern</t>
  </si>
  <si>
    <t>East Province (Area Three)</t>
  </si>
  <si>
    <t>0325-00</t>
  </si>
  <si>
    <t>Spoink</t>
  </si>
  <si>
    <t>Bounce Pokémon</t>
  </si>
  <si>
    <t>30.6 kg (67.5 lbs)</t>
  </si>
  <si>
    <t>Spoink → Grumpig (Level 32)</t>
  </si>
  <si>
    <t>SPOINK bounces around on its tail. The shock of its bouncing makes its heart pump. As a result, this POKéMON cannot afford to stop bouncing - if it stops, its heart will stop.</t>
  </si>
  <si>
    <t>SPOINK keeps a pearl on top of its head. The pearl functions to amplify this POKéMON’s psychokinetic powers. It is therefore on a constant search for a bigger pearl.</t>
  </si>
  <si>
    <t>A POKéMON that manipulates psychic power at will. It doesn’t stop bouncing even when it is asleep. It loves eating mushrooms that grow underground.</t>
  </si>
  <si>
    <t>It apparently dies if it stops bouncing about. It carries a pearl from CLAMPERL on its head.</t>
  </si>
  <si>
    <t>It bounces constantly, using its tail like a spring. The shock of bouncing keeps its heart beating.</t>
  </si>
  <si>
    <t>It bounces around on its tail to keep its heart pumping. It carries a pearl from CLAMPERL on its head.</t>
  </si>
  <si>
    <t>Using its tail like a spring, it keeps its heart beating by bouncing constantly. If it stops, it dies.</t>
  </si>
  <si>
    <t>It bounces around on its tail to keep its heart pumping. It carries a pearl from Clamperl on its head.</t>
  </si>
  <si>
    <t>Spoink bounces around on its tail. The shock of its bouncing makes its heart pump. As a result, this Pokémon cannot afford to stop bouncing—if it stops, its heart will stop.</t>
  </si>
  <si>
    <t>Spoink keeps a pearl on top of its head. The pearl functions to amplify this Pokémon’s psychokinetic powers. It is therefore on a constant search for a bigger pearl.</t>
  </si>
  <si>
    <t>Spoink will die if it stops bouncing. The pearl on its head amplifies its psychic powers.</t>
  </si>
  <si>
    <t>Breed Grumpig</t>
  </si>
  <si>
    <t>North Province (Area One) , North Province (Area Two) , South Province (Area Three)</t>
  </si>
  <si>
    <t>0326-00</t>
  </si>
  <si>
    <t>Grumpig</t>
  </si>
  <si>
    <t>Manipulate Pokémon</t>
  </si>
  <si>
    <t>71.5 kg (157.6 lbs)</t>
  </si>
  <si>
    <t>GRUMPIG uses the black pearls on its body to amplify its psychic power waves for gaining total control over its foe. When this POKéMON uses its special power, its snorting breath grows labored.</t>
  </si>
  <si>
    <t>GRUMPIG uses the black pearls on its body to wield its fantastic powers. When it is doing so, it dances bizarrely. This POKéMON’s black pearls are valuable as works of art.</t>
  </si>
  <si>
    <t>It stores power in the black pearls on its forehead. When it uses psychic power, it performs an odd dance step. Its style of dancing became hugely popular overseas.</t>
  </si>
  <si>
    <t>It can gain control over foes by doing odd dance steps. The black pearls on its forehead are precious gems.</t>
  </si>
  <si>
    <t>It uses black pearls to amplify its psycho-power. It does an odd dance to gain control over foes.</t>
  </si>
  <si>
    <t>It can perform odd dance steps to influence foes. Its style of dancing became hugely popular overseas.</t>
  </si>
  <si>
    <t>It uses black pearls to amplify its psychic power. It does a strange dance to control foes’ minds.</t>
  </si>
  <si>
    <t>It uses black pearls to amplify its psychic power. It does an odd dance to gain control over foes.</t>
  </si>
  <si>
    <t>Grumpig uses the black pearls on its body to amplify its psychic power waves for gaining total control over its foe. When this Pokémon uses its special power, its snorting breath grows labored.</t>
  </si>
  <si>
    <t>Grumpig uses the black pearls on its body to wield its fantastic powers. When it is doing so, it dances bizarrely. This Pokémon’s black pearls are valuable as works of art.</t>
  </si>
  <si>
    <t>Evolve Spoink</t>
  </si>
  <si>
    <t>0327-00</t>
  </si>
  <si>
    <t>Spinda</t>
  </si>
  <si>
    <t>Spot Panda Pokémon</t>
  </si>
  <si>
    <t>All the SPINDA that exist in the world are said to have utterly unique spot patterns. The shaky, tottering steps of this POKéMON give it the appearance of dancing.</t>
  </si>
  <si>
    <t>No two SPINDA are said to have identical spot patterns on their hides. This POKéMON moves in a curious manner as if it is stumbling in dizziness. Its lurching movements can cause the opponent to become confused.</t>
  </si>
  <si>
    <t>It is distinguished by a pattern of spots that is always different. Its unsteady, tottering walk has the effect of fouling its foe’s aim.</t>
  </si>
  <si>
    <t>No two SPINDA are said to have identical patterns. It confuses foes with its stumbling motions.</t>
  </si>
  <si>
    <t>No two SPINDA have the same pattern of spots. Its tottering step fouls the aim of foes.</t>
  </si>
  <si>
    <t>The chances of two SPINDA having identical spot patterns is less than one in four billion.</t>
  </si>
  <si>
    <t>No two Spinda have the same pattern of spots. Its tottering step fouls the aim of foes.</t>
  </si>
  <si>
    <t>The chances of two Spinda having identical spot patterns is less than one in four billion.</t>
  </si>
  <si>
    <t>All the Spinda that exist in the world are said to have utterly unique spot patterns. The shaky, tottering steps of this Pokémon give it the appearance of dancing.</t>
  </si>
  <si>
    <t>No two Spinda are said to have identical spot patterns on their hides. This Pokémon moves in a curious manner as if it is stumbling in dizziness. Its lurching movements can cause the opponent to become confused.</t>
  </si>
  <si>
    <t>Its steps are staggering and unsteady, but Spinda thinks it’s walking in a straight line.</t>
  </si>
  <si>
    <t>Each and every Spinda has a slightly different configuration of spots. There are collectors who enjoy the tiny differences in their spot patterns.</t>
  </si>
  <si>
    <t>Its steps are shaky and stumbling. Walking for a long time makes it feel sick.</t>
  </si>
  <si>
    <t>Each Spinda’s spot pattern is different. With its stumbling movements, it evades opponents’ attacks brilliantly!</t>
  </si>
  <si>
    <t>No two Spinda have the same pattern of spots. Their tottering steps hinder the aim of foes.</t>
  </si>
  <si>
    <t>Route 227</t>
  </si>
  <si>
    <t>0328-00</t>
  </si>
  <si>
    <t>Trapinch</t>
  </si>
  <si>
    <t>Ant Pit Pokémon</t>
  </si>
  <si>
    <t>Trapinch → Vibrava (Level 35) → Flygon (Level 45)</t>
  </si>
  <si>
    <t>0321</t>
  </si>
  <si>
    <t>TRAPINCH’s nest is a sloped, bowl-like pit dug in sand. This POKéMON patiently waits for prey to tumble down the pit. Its giant jaws have enough strength to crush even boulders.</t>
  </si>
  <si>
    <t>TRAPINCH is a patient hunter. It digs an inescapable pit in a desert and waits for its prey to come tumbling down. This POKéMON can go a whole week without access to any water.</t>
  </si>
  <si>
    <t>Its big jaws crunch through boulders. Because its head is so big, it has a hard time getting back upright if it tips over onto its back.</t>
  </si>
  <si>
    <t>It lives in arid deserts. It makes a sloping pit trap in sand where it patiently awaits prey.</t>
  </si>
  <si>
    <t>It makes a conical pit in desert sand and lies in wait at the bottom for prey to come tumbling down.</t>
  </si>
  <si>
    <t>Its nest is a sloped, bowl-like pit in the desert. Once something has fallen in, there is no escape.</t>
  </si>
  <si>
    <t>It makes an inescapable conical pit and lies in wait at the bottom for prey to come tumbling down.</t>
  </si>
  <si>
    <t>Trapinch’s nest is a sloped, bowl-like pit dug in sand. This Pokémon patiently waits for prey to tumble down the pit. Its giant jaws have enough strength to crush even boulders.</t>
  </si>
  <si>
    <t>Trapinch is a patient hunter. It digs an inescapable pit in a desert and waits for its prey to come tumbling down. This Pokémon can go a whole week without access to any water.</t>
  </si>
  <si>
    <t>It can live for a week without eating a thing. It waits patiently at the bottom of its nest for prey to appear.</t>
  </si>
  <si>
    <t>As it digs through the sand, its giant jaws crush any rocks that obstruct its path. It builds a funnel-shaped nest.</t>
  </si>
  <si>
    <t>Its jaws are strong enough to crush rocks but so heavy that it can’t get up if it flips over. Sandile seize those moments as their chance.</t>
  </si>
  <si>
    <t>It builds nests that double as traps, lying in wait for its prey to get caught. When night falls, it digs itself a spot beneath the sand to sleep.</t>
  </si>
  <si>
    <t>Route 111</t>
  </si>
  <si>
    <t>Desert Resort , Reversal Mountain</t>
  </si>
  <si>
    <t>Haina Desert</t>
  </si>
  <si>
    <t>Route 6 , Hammerlocke Hills</t>
  </si>
  <si>
    <t>Route 228 , Rocky Cave , Sandsear Cave , Big Bluff Cavern</t>
  </si>
  <si>
    <t>0329-00</t>
  </si>
  <si>
    <t>Vibrava</t>
  </si>
  <si>
    <t>Vibration Pokémon</t>
  </si>
  <si>
    <t>15.3 kg (33.7 lbs)</t>
  </si>
  <si>
    <t>0305</t>
  </si>
  <si>
    <t>0322</t>
  </si>
  <si>
    <t>To make prey faint, VIBRAVA generates ultrasonic waves by vigorously making its two wings vibrate. This POKéMON’s ultrasonic waves are so powerful, they can bring on headaches in people.</t>
  </si>
  <si>
    <t>VIBRAVA’s wings have not yet completed the process of growing. Rather than flying long distances, they are more useful for generating ultrasonic waves by vibrating.</t>
  </si>
  <si>
    <t>It looses ultrasonic waves by rubbing its wings together. Since a VIBRAVA’s wings are still in the process of growing, it can only fly short distances.</t>
  </si>
  <si>
    <t>It generates ultrasonic waves by violently flapping its wings. After making its prey faint, it melts the prey with acid.</t>
  </si>
  <si>
    <t>It violently shudders its wings, generating ultrasonic waves to induce headaches in people.</t>
  </si>
  <si>
    <t>It vibrates its wings vigorously, creating ultrasonic waves that cause serious headaches.</t>
  </si>
  <si>
    <t>The ultrasonic waves it generates by rubbing its two wings together cause severe headaches.</t>
  </si>
  <si>
    <t>To make prey faint, Vibrava generates ultrasonic waves by vigorously making its two wings vibrate. This Pokémon’s ultrasonic waves are so powerful, they can bring on headaches in people.</t>
  </si>
  <si>
    <t>Vibrava’s wings have not yet completed the process of growing. Rather than flying long distances, they are more useful for generating ultrasonic waves by vibrating.</t>
  </si>
  <si>
    <t>Rather than using its underdeveloped wings for flight, it rubs them together, producing ultrasonic waves to attack its enemies.</t>
  </si>
  <si>
    <t>To help make its wings grow, it dissolves quantities of prey in its digestive juices and guzzles them down every day.</t>
  </si>
  <si>
    <t>It vibrates its wings to generate ultrasonic waves, causing its prey to faint. Then it buries the prey alive in the sand to preserve it.</t>
  </si>
  <si>
    <t>It vibrates its wings to send out odd sound waves. Trainers who are with it need earplugs.</t>
  </si>
  <si>
    <t>Evolve Trapinch</t>
  </si>
  <si>
    <t>Route 228 , Grassland Cave , Rocky Cave , Sunlit Cavern , Big Bluff Cavern</t>
  </si>
  <si>
    <t>0330-00</t>
  </si>
  <si>
    <t>Flygon</t>
  </si>
  <si>
    <t>82.0 kg (180.8 lbs)</t>
  </si>
  <si>
    <t>1 Attack, 2 Speed</t>
  </si>
  <si>
    <t>234</t>
  </si>
  <si>
    <t>0306</t>
  </si>
  <si>
    <t>0323</t>
  </si>
  <si>
    <t>FLYGON is nicknamed “the elemental spirit of the desert.” Because its flapping wings whip up a cloud of sand, this POKéMON is always enveloped in a sandstorm while flying.</t>
  </si>
  <si>
    <t>FLYGON whips up a sandstorm by flapping its wings. The wings create a series of notes that sound like singing. Because the “singing” is the only thing that can be heard in a sandstorm, this POKéMON is said to be the desert spirit.</t>
  </si>
  <si>
    <t>The flapping of its wings sounds like singing. To prevent detection by enemies, it hides itself by flapping up a cloud of desert sand.</t>
  </si>
  <si>
    <t>It hides itself by kicking up desert sand with its wings. Red covers shield its eyes from sand.</t>
  </si>
  <si>
    <t>It whips up sandstorms with powerful flaps of its wings. It is known as “The Desert Spirit.”</t>
  </si>
  <si>
    <t>It is nicknamed “The Desert Spirit” because the flapping of its wings sounds like a woman singing.</t>
  </si>
  <si>
    <t>Known as “The Desert Spirit,” this Pokémon hides in the sandstorms it causes by beating its wings.</t>
  </si>
  <si>
    <t>Flygon is nicknamed “the elemental spirit of the desert.” Because its flapping wings whip up a cloud of sand, this Pokémon is always enveloped in a sandstorm while flying.</t>
  </si>
  <si>
    <t>Flygon whips up a sandstorm by flapping its wings. The wings create a series of notes that sound like singing. Because the “singing” is the only thing that can be heard in a sandstorm, this Pokémon is said to be the desert spirit.</t>
  </si>
  <si>
    <t>The flapping of its wings sounds something like singing. Those lured by the sound are enveloped in a sandstorm, becoming Flygon’s prey.</t>
  </si>
  <si>
    <t>This Pokémon hides in the heart of sandstorms it creates and seldom appears where people can see it.</t>
  </si>
  <si>
    <t>By flapping their wings, Flygon cause sandstorms that conceal Krookodile. The team then splits the prey they catch.</t>
  </si>
  <si>
    <t>People continue to have their hearts stolen by its enchanting songs and find themselves stranded in the desert.</t>
  </si>
  <si>
    <t>It is nicknamed the Desert Spirit because the flapping of its wings sounds like a woman singing.</t>
  </si>
  <si>
    <t>It whips up sandstorms with powerful flaps of its wings. It is known as the Desert Spirit.</t>
  </si>
  <si>
    <t>Evolve Trapinch / Vibrava</t>
  </si>
  <si>
    <t>0331-00</t>
  </si>
  <si>
    <t>Cacnea</t>
  </si>
  <si>
    <t>Cactus Pokémon</t>
  </si>
  <si>
    <t>51.3 kg (113.1 lbs)</t>
  </si>
  <si>
    <t>Cacnea → Cacturne (Level 32)</t>
  </si>
  <si>
    <t>CACNEA lives in arid locations such as deserts. It releases a strong aroma from its flower to attract prey. When prey comes near, this POKéMON shoots sharp thorns from its body to bring the victim down.</t>
  </si>
  <si>
    <t>The more arid and harsh the environment, the more pretty and fragrant a flower CACNEA grows. This POKéMON battles by wildly swinging its thorny arms.</t>
  </si>
  <si>
    <t>CACNEA live in deserts with virtually no rainfall. It battles by swinging its thick, spiked arms. Once a year, a yellow flower blooms.</t>
  </si>
  <si>
    <t>It prefers harsh environments such as deserts. It can survive for 30 days on water stored in its body.</t>
  </si>
  <si>
    <t>By storing water in its body, this desert dweller can survive for 30 days without water.</t>
  </si>
  <si>
    <t>It lives in arid locations. Its yellow flowers bloom once a year.</t>
  </si>
  <si>
    <t>Cacnea lives in arid locations such as deserts. It releases a strong aroma from its flower to attract prey. When prey comes near, this Pokémon shoots sharp thorns from its body to bring the victim down.</t>
  </si>
  <si>
    <t>The more arid and harsh the environment, the more pretty and fragrant a flower Cacnea grows. This Pokémon battles by wildly swinging its thorny arms.</t>
  </si>
  <si>
    <t>It prefers harsh environments, such as deserts. It can survive for 30 days on water stored in its body.</t>
  </si>
  <si>
    <t>Route 228 , Grassland Cave , Rocky Cave , Swampy Cave , Sunlit Cavern , Big Bluff Cavern , Bogsunk Cavern</t>
  </si>
  <si>
    <t>Asado Desert</t>
  </si>
  <si>
    <t>0332-00</t>
  </si>
  <si>
    <t>Cacturne</t>
  </si>
  <si>
    <t>Scarecrow Pokémon</t>
  </si>
  <si>
    <t>77.4 kg (170.6 lbs)</t>
  </si>
  <si>
    <t>During the daytime, CACTURNE remains unmoving so that it does not lose any moisture to the harsh desert sun. This POKéMON becomes active at night when the temperature drops.</t>
  </si>
  <si>
    <t>If a traveler is going through a desert in the thick of night, CACTURNE will follow in a ragtag group. The POKéMON are biding their time, waiting for the traveler to tire and become incapable of moving.</t>
  </si>
  <si>
    <t>After spending thousands of years in harsh deserts, its blood transformed into the same substances as sand. It is nocturnal, so it hunts at night.</t>
  </si>
  <si>
    <t>It lives in deserts. It becomes active at night when it hunts for prey exhausted from the desert’s heat.</t>
  </si>
  <si>
    <t>It becomes active at night, seeking prey that is exhausted from the day’s desert heat.</t>
  </si>
  <si>
    <t>Packs of them follow travelers through the desert until the travelers can no longer move.</t>
  </si>
  <si>
    <t>During the daytime, Cacturne remains unmoving so that it does not lose any moisture to the harsh desert sun. This Pokémon becomes active at night when the temperature drops.</t>
  </si>
  <si>
    <t>If a traveler is going through a desert in the thick of night, Cacturne will follow in a ragtag group. The Pokémon are biding their time, waiting for the traveler to tire and become incapable of moving.</t>
  </si>
  <si>
    <t>Evolve Cacnea</t>
  </si>
  <si>
    <t>0333-00</t>
  </si>
  <si>
    <t>Swablu</t>
  </si>
  <si>
    <t>Cotton Bird Pokémon</t>
  </si>
  <si>
    <t>Swablu → Altaria (Level 35)</t>
  </si>
  <si>
    <t>SWABLU has light and fluffy wings that are like cottony clouds. This POKéMON is not frightened of people. It lands on the heads of people and sits there like a cotton-fluff hat.</t>
  </si>
  <si>
    <t>SWABLU loves to make things clean. If it spots something dirty, it will wipe and polish it with its cottony wings. If its wings become dirty, this POKéMON finds a stream and showers itself.</t>
  </si>
  <si>
    <t>A POKéMON that has wings like cottony clouds. After enduring winter, in which little food is available, SWABLU flocks move closer to towns in the spring.</t>
  </si>
  <si>
    <t>It constantly grooms its cotton-like wings. It takes a shower to clean itself if it becomes dirty.</t>
  </si>
  <si>
    <t>Its wings are like cotton tufts. If it perches on someone’s head, it looks like a cotton hat.</t>
  </si>
  <si>
    <t>It can’t relax if it or its surroundings are not clean. It wipes off dirt with its wings.</t>
  </si>
  <si>
    <t>Its wings bring cottony clouds to mind. It grooms with springwater and loves to sit on heads.</t>
  </si>
  <si>
    <t>For some reason, it likes to land on people’s heads softly and act like it’s a hat.</t>
  </si>
  <si>
    <t>Swablu has light and fluffy wings that are like cottony clouds. This Pokémon is not frightened of people. It lands on the heads of people and sits there like a cotton-fluff hat.</t>
  </si>
  <si>
    <t>Swablu loves to make things clean. If it spots something dirty, it will wipe and polish it with its cottony wings. If its wings become dirty, this Pokémon finds a stream and showers itself.</t>
  </si>
  <si>
    <t>Its cottony wings are full of air, making them light and fluffy to the touch. Swablu takes diligent care of its wings.</t>
  </si>
  <si>
    <t>Since Swablu looks like a cumulus cloud, foes can have a hard time finding it. Apparently its wings turned white over many generations.</t>
  </si>
  <si>
    <t>Breed Altaria</t>
  </si>
  <si>
    <t>Route 14 , Abundant Shrine</t>
  </si>
  <si>
    <t>Route 114 , 115 , Sky Pillar</t>
  </si>
  <si>
    <t>Slippery Slope , Frostpoint Field , Giant's Bed , Path to the Peak , Giant's Foot , Frigid Sea , Three-Point Pass , Ballimere Lake</t>
  </si>
  <si>
    <t>Route 211 , Spacious Cave , Fountainspring Cave , Whiteout Cave , Icy Cave , Glacial Cavern</t>
  </si>
  <si>
    <t>Tagtree Thicket , Casseroya Lake , North Province (Area One) , North Province (Area Two) , East Province (Area One) , East Province (Area Three) , South Province (Area One) , South Province (Area Two) , South Province (Area Four) , South Province (Area Five) , South Province (Area Six) , West Province (Area One) , West Province (Area Three) , The Great Crater of Paldea , Glaseado Mountain</t>
  </si>
  <si>
    <t>0334-00</t>
  </si>
  <si>
    <t>Altaria</t>
  </si>
  <si>
    <t>Humming Pokémon</t>
  </si>
  <si>
    <t>20.6 kg (45.4 lbs)</t>
  </si>
  <si>
    <t>ALTARIA dances and wheels through the sky among billowing, cotton-like clouds. By singing melodies in its crystal-clear voice, this POKéMON makes its listeners experience dreamy wonderment.</t>
  </si>
  <si>
    <t>ALTARIA sings in a gorgeous soprano. Its wings are like cotton clouds. This POKéMON catches updrafts with its buoyant wings and soars way up into the wild blue yonder.</t>
  </si>
  <si>
    <t>It hums in a beautiful soprano voice. It flies among white clouds in the blue sky. It launches intensely hot fireballs from its mouth.</t>
  </si>
  <si>
    <t>If you hear a beautiful melody trilling deep among mountains far from people, it is ALTARIA’s humming.</t>
  </si>
  <si>
    <t>It looks like a fluffy cloud when it is in flight. It hums with its soprano voice.</t>
  </si>
  <si>
    <t>If it bonds with a person, it will gently envelop the friend with its soft wings, then hum.</t>
  </si>
  <si>
    <t>It flies gracefully through the sky. Its melodic humming makes you feel like you’re in a dream.</t>
  </si>
  <si>
    <t>On sunny days, it flies freely through the sky and blends into the clouds. It sings in a beautiful soprano.</t>
  </si>
  <si>
    <t>Altaria dances and wheels through the sky among billowing, cotton-like clouds. By singing melodies in its crystal-clear voice, this Pokémon makes its listeners experience dreamy wonderment.</t>
  </si>
  <si>
    <t>Altaria sings in a gorgeous soprano. Its wings are like cotton clouds. This Pokémon catches updrafts with its buoyant wings and soars way up into the wild blue yonder.</t>
  </si>
  <si>
    <t>As it flies in a calm and relaxed manner, Altaria performs a humming song that would enrapture any audience.</t>
  </si>
  <si>
    <t>This Pokémon has a kind disposition, but if it’s provoked, it will threaten opponents with shrill cries before attacking them without mercy.</t>
  </si>
  <si>
    <t>Evolve Swablu</t>
  </si>
  <si>
    <t>Route 14 , Abundant Shrine , Victory Road , Nature Sanctuary , Nature Preserve</t>
  </si>
  <si>
    <t>0335-00</t>
  </si>
  <si>
    <t>Zangoose</t>
  </si>
  <si>
    <t>Cat Ferret Pokémon</t>
  </si>
  <si>
    <t>40.3 kg (88.8 lbs)</t>
  </si>
  <si>
    <t>Toxic Boost</t>
  </si>
  <si>
    <t>Memories of battling its arch-rival SEVIPER are etched into every cell of ZANGOOSE’s body. This POKéMON adroitly dodges attacks with incredible agility.</t>
  </si>
  <si>
    <t>ZANGOOSE usually stays on all fours, but when angered, it gets up on its hind legs and extends its claws. This POKéMON shares a bitter rivalry with SEVIPER that dates back over generations.</t>
  </si>
  <si>
    <t>When it battles, it stands on its hind legs and attacks with its sharply clawed forelegs. Its fur bristles if it encounters any SEVIPER.</t>
  </si>
  <si>
    <t>If it comes across a SEVIPER, its fur bristles and it assumes its battle pose. Its sharp claws are its best weapon.</t>
  </si>
  <si>
    <t>It has feuded with SEVIPER for many generations. Its sharp claws are its biggest weapons.</t>
  </si>
  <si>
    <t>Its fur would all stand on end if it smelled a SEVIPER nearby. Its sharp claws tear up its foes.</t>
  </si>
  <si>
    <t>It has feuded with Seviper for many generations. Its sharp claws are its biggest weapons.</t>
  </si>
  <si>
    <t>It’s Seviper’s archrival. To threaten those it encounters, it fans out the claws on its front paws.</t>
  </si>
  <si>
    <t>Its fur would all stand on end if it smelled a Seviper nearby. Its sharp claws tear up its foes.</t>
  </si>
  <si>
    <t>Memories of battling its archrival Seviper are etched into every cell of Zangoose’s body. This Pokémon adroitly dodges attacks with incredible agility.</t>
  </si>
  <si>
    <t>Zangoose usually stays on all fours, but when angered, it gets up on its hind legs and extends its claws. This Pokémon shares a bitter rivalry with Seviper that dates back over generations.</t>
  </si>
  <si>
    <t>It has feuded with Seviper for many generations. Its sharp claws are its greatest weapons.</t>
  </si>
  <si>
    <t>If it comes across a Seviper, its fur bristles and it assumes its battle pose. Its sharp claws are its best weapon.</t>
  </si>
  <si>
    <t>Route 208 , 210</t>
  </si>
  <si>
    <t>Route 11 , Village Bridge</t>
  </si>
  <si>
    <t>Route 7 , 11 , Village Bridge</t>
  </si>
  <si>
    <t>Grassland Cave , Swampy Cave , Dazzling Cave , Sunlit Cavern , Stargleam Cavern , Bogsunk Cavern</t>
  </si>
  <si>
    <t>0336-00</t>
  </si>
  <si>
    <t>Seviper</t>
  </si>
  <si>
    <t>Fang Snake Pokémon</t>
  </si>
  <si>
    <t>2.7 m (8′10″)</t>
  </si>
  <si>
    <t>52.5 kg (115.7 lbs)</t>
  </si>
  <si>
    <t>SEVIPER shares a generations-long feud with ZANGOOSE. The scars on its body are evidence of vicious battles. This POKéMON attacks using its sword-edged tail.</t>
  </si>
  <si>
    <t>SEVIPER’s swordlike tail serves two purposes - it slashes foes and douses them with secreted poison. This POKéMON will not give up its long-running blood feud with ZANGOOSE.</t>
  </si>
  <si>
    <t>SEVIPER and ZANGOOSE are eternal rivals. It counters a ZANGOOSE’s dazzling agility with its swordlike tail, which also oozes a horrible poison.</t>
  </si>
  <si>
    <t>It sharpens its swordlike tail on hard rocks. It hides in tall grass and strikes unwary prey with venomous fangs.</t>
  </si>
  <si>
    <t>For many generations, it has feuded with ZANGOOSE. It whets its bladed tail on rocks for battle.</t>
  </si>
  <si>
    <t>In battle, it uses its bladed tail to counter any ZANGOOSE. It secretes a deadly venom in its tail.</t>
  </si>
  <si>
    <t>For many generations, it has feuded with Zangoose. It whets its bladed tail on rocks for battle.</t>
  </si>
  <si>
    <t>Constant polishing makes the edge of the blade on its tail extremely sharp. It’s Zangoose’s archrival.</t>
  </si>
  <si>
    <t>In battle, it uses its bladed tail to counter any Zangoose. It secretes a deadly venom in its tail.</t>
  </si>
  <si>
    <t>Seviper shares a generations-long feud with Zangoose. The scars on its body are evidence of vicious battles. This Pokémon attacks using its sword-edged tail.</t>
  </si>
  <si>
    <t>Seviper’s swordlike tail serves two purposes—it slashes foes and douses them with secreted poison. This Pokémon will not give up its long-running blood feud with Zangoose.</t>
  </si>
  <si>
    <t>0337-00</t>
  </si>
  <si>
    <t>Lunatone</t>
  </si>
  <si>
    <t>Meteorite Pokémon</t>
  </si>
  <si>
    <t>168.0 kg (370.4 lbs)</t>
  </si>
  <si>
    <t>0362</t>
  </si>
  <si>
    <t>LUNATONE was discovered at a location where a meteorite fell. As a result, some people theorize that this POKéMON came from space. However, no one has been able to prove this theory so far.</t>
  </si>
  <si>
    <t>LUNATONE becomes active around the time of the full moon. Instead of walking, it moves by floating in midair. The POKéMON’s intimidating red eyes cause all those who see it to become transfixed with fear.</t>
  </si>
  <si>
    <t>It becomes very active on the night of a full moon. This POKéMON was first discovered 40 years ago at the site of a meteor strike.</t>
  </si>
  <si>
    <t>Its health ebbs and flows with the lunar cycle. It brims with power when exposed to the light of the full moon.</t>
  </si>
  <si>
    <t>Because it turns active on nights of the full moon, it is said to have some link to the lunar phases.</t>
  </si>
  <si>
    <t>It was discovered at the site of a meteor strike 40 years ago. Its stare can lull its foes to sleep.</t>
  </si>
  <si>
    <t>The phase of the moon apparently has some effect on its power. It’s active on the night of a full moon.</t>
  </si>
  <si>
    <t>Lunatone was discovered at a location where a meteoroid fell. As a result, some people theorize that this Pokémon came from space. However, no one has been able to prove this theory so far.</t>
  </si>
  <si>
    <t>Lunatone becomes active around the time of the full moon. Instead of walking, it moves by floating in midair. The Pokémon’s intimidating red eyes cause all those who see it to become transfixed with fear.</t>
  </si>
  <si>
    <t>It becomes active on nights with a full moon, so it is said to have some link to the lunar phases.</t>
  </si>
  <si>
    <t>Meteor Falls</t>
  </si>
  <si>
    <t>Lake Acuity , Lake Valor , Lake Verity , Mt. Coronet , Sendoff Spring , Turnback Cave</t>
  </si>
  <si>
    <t>Route 8 , Giant's Cap</t>
  </si>
  <si>
    <t>Dazzling Cave , Riverbank Cave , Still-Water Cavern , Stargleam Cavern</t>
  </si>
  <si>
    <t>0338-00</t>
  </si>
  <si>
    <t>Solrock</t>
  </si>
  <si>
    <t>154.0 kg (339.5 lbs)</t>
  </si>
  <si>
    <t>0363</t>
  </si>
  <si>
    <t>SOLROCK is a new species of POKéMON that is said to have fallen from space. It floats in air and moves silently. In battle, this POKéMON releases intensely bright light.</t>
  </si>
  <si>
    <t>Sunlight is the source of SOLROCK’s power. It is said to possess the ability to read the emotions of others. This POKéMON gives off intense heat while rotating its body.</t>
  </si>
  <si>
    <t>Solar energy is the source of this POKéMON’s power. On sunny days, groups of SOLROCK line up facing the sun and absorb its light.</t>
  </si>
  <si>
    <t>It absorbs solar energy during the day. Always expressionless, it can sense what its foe is thinking.</t>
  </si>
  <si>
    <t>A new Pokémon species, rumored to be from the sun. It gives off light while spinning.</t>
  </si>
  <si>
    <t>When it rotates itself, it gives off light similar to the sun, thus blinding its foes.</t>
  </si>
  <si>
    <t>Solar energy is the source of its power, so it is strong during the daytime. When it spins, its body shines.</t>
  </si>
  <si>
    <t>Solrock is a new species of Pokémon that is said to have fallen from space. It floats in air and moves silently. In battle, this Pokémon releases intensely bright light.</t>
  </si>
  <si>
    <t>Sunlight is the source of Solrock’s power. It is said to possess the ability to read the emotions of others. This Pokémon gives off intense heat while rotating its body.</t>
  </si>
  <si>
    <t>This new Pokémon species is rumored to be an avatar of the sun. The Pokémon gives off light while spinning.</t>
  </si>
  <si>
    <t>0339-00</t>
  </si>
  <si>
    <t>Barboach</t>
  </si>
  <si>
    <t>Whiskers Pokémon</t>
  </si>
  <si>
    <t>1.9 kg (4.2 lbs)</t>
  </si>
  <si>
    <t>Barboach → Whiscash (Level 30)</t>
  </si>
  <si>
    <t>BARBOACH’s sensitive whiskers serve as a superb radar system. This POKéMON hides in mud, leaving only its two whiskers exposed while it waits for prey to come along.</t>
  </si>
  <si>
    <t>BARBOACH’s body is covered with a slimy film. If a foe grabs it, this POKéMON just slips out of the enemy’s grip. This POKéMON grows weak if the slimy coating dries up.</t>
  </si>
  <si>
    <t>Its body is covered with a slimy film. The film acts as a barrier to prevent germs in muddy water from entering the BARBOACH’s body.</t>
  </si>
  <si>
    <t>It probes muddy riverbeds with its two long whiskers. A slimy film protects its body.</t>
  </si>
  <si>
    <t>It coats its entire body with a slimy fluid so it can squirm and slip away if grabbed.</t>
  </si>
  <si>
    <t>Its whiskers make a superb radar. They are used to locate prey, even in the murkiest of water.</t>
  </si>
  <si>
    <t>Its slimy body is hard to grasp. In one region, it is said to have been born from hardened mud.</t>
  </si>
  <si>
    <t>BARBOACH uses its whiskers to taste things just as a person uses his or her tongue to taste things.</t>
  </si>
  <si>
    <t>Barboach’s sensitive whiskers serve as a superb radar system. This Pokémon hides in mud, leaving only its two whiskers exposed while it waits for prey to come along.</t>
  </si>
  <si>
    <t>Barboach’s body is covered with a slimy film. If a foe grabs it, this Pokémon just slips out of the enemy’s grip. This Pokémon grows weak if the slimy coating dries up.</t>
  </si>
  <si>
    <t>Its two whiskers provide a sensitive radar. Even in muddy waters, it can detect its prey’s location.</t>
  </si>
  <si>
    <t>Its slippery body is hard to grasp, so much so that there are festivals where people compete to see how many they can catch barehanded.</t>
  </si>
  <si>
    <t>Its entire body is gooey. When pecked at by bird Pokémon, it slips and slides its way to freedom.</t>
  </si>
  <si>
    <t>Its whiskers are filled with nerves. They can sense smells and flavors just as a person’s nose or tongue would.</t>
  </si>
  <si>
    <t>Makes its home in swamps with murky water. The poor visibility hides this Pokémon from predators, and the slime on its body makes grasping it difficult.</t>
  </si>
  <si>
    <t>Route 111 , 114 , 120 , Meteor Falls , Victory Road</t>
  </si>
  <si>
    <t>Route 205 , 208 , 210 , 212 , 227 , 228 , Celestic Town , Eterna City , Great Marsh , Mt. Coronet , Oreburgh Gate , Ravaged Path</t>
  </si>
  <si>
    <t>Route 205 , 210 , 225 , 227 , 228 , Eterna City , Great Marsh , Mt. Coronet , Oreburgh Gate , Ravaged Path</t>
  </si>
  <si>
    <t>Breed Whiscash</t>
  </si>
  <si>
    <t>Route 8 , Icirrus City , Moor of Icirrus</t>
  </si>
  <si>
    <t>Route 111 , 114 , 120 , Meteor Falls , Scorched Slab , Victory Road</t>
  </si>
  <si>
    <t>Seaward Cave , Paniola Town , Poni Gauntlet , Poni Meadow , Vast Poni Canyon</t>
  </si>
  <si>
    <t>Seaward Cave , Paniola Town , Royal Avenue , Poni Gauntlet , Poni Meadow , Vast Poni Canyon</t>
  </si>
  <si>
    <t>South Lake Miloch , Slumbering Weald , Motostoke , North Lake Miloch , Stony Wilderness , Galar Mine No. 2 , Brawlers' Cave , Soothing Wetlands , Giant's Bed , Giant's Foot , Roaring-Sea Caves , Ballimere Lake</t>
  </si>
  <si>
    <t>Route 205 , 208 , 210 , 212 , 227 , 228 , Celestic Town , Eterna City , Great Marsh , Mt. Coronet , Oreburgh Gate , Ravaged Path , Fountainspring Cave , Swampy Cave , Riverbank Cave , Still-Water Cavern , Bogsunk Cavern</t>
  </si>
  <si>
    <t>Gapejaw Bog , Lake Valor , Wayward Cave</t>
  </si>
  <si>
    <t>0340-00</t>
  </si>
  <si>
    <t>Whiscash</t>
  </si>
  <si>
    <t>23.6 kg (52.0 lbs)</t>
  </si>
  <si>
    <t>164</t>
  </si>
  <si>
    <t>WHISCASH is extremely territorial. Just one of these POKéMON will claim a large pond as its exclusive territory. If a foe approaches it, it thrashes about and triggers a massive earthquake.</t>
  </si>
  <si>
    <t>If WHISCASH goes on a wild rampage, it sets off a quake-like tremor with a radius of over three miles. This POKéMON has the ability to predict real earthquakes.</t>
  </si>
  <si>
    <t>Mysteriously, it can foretell earthquakes. In the daytime, it sleeps in mud at the bottom of a pond. When it awakens, it continually feeds throughout the night.</t>
  </si>
  <si>
    <t>It makes its nest at the bottom of swamps. It will eat anything - if it is alive, WHISCASH will eat it.</t>
  </si>
  <si>
    <t>It is very territorial. It repels foes by setting off tremors that extend over a three-mile radius.</t>
  </si>
  <si>
    <t>As a result of causing tremors by thrashing about, it developed the ability to foretell real quakes.</t>
  </si>
  <si>
    <t>It is extremely protective of its territory. If any foe approaches, it attacks using vicious tremors.</t>
  </si>
  <si>
    <t>It claims a large swamp to itself. If a foe comes near it, it sets off tremors by thrashing around.</t>
  </si>
  <si>
    <t>It makes its nest at the bottom of swamps. It will eat anything--if it is alive, Whiscash will eat it.</t>
  </si>
  <si>
    <t>Whiscash is extremely territorial. Just one of these Pokémon will claim a large pond as its exclusive territory. If a foe approaches it, it thrashes about and triggers a massive earthquake.</t>
  </si>
  <si>
    <t>If Whiscash goes on a wild rampage, it sets off a quake-like tremor with a radius of over three miles. This Pokémon has the ability to predict real earthquakes.</t>
  </si>
  <si>
    <t>A glutton that devours anything that moves, it quietly lurks at the bottom of swamps, lying in wait for prey.</t>
  </si>
  <si>
    <t>Sighting Whiscash leaping from the water is believed to herald an earthquake.</t>
  </si>
  <si>
    <t>Whiscash shakes the ground at high intensities to intimidate its opponents. It swallows its prey whole—along with mud from the swamp floor.</t>
  </si>
  <si>
    <t>Its vision is not that good. It senses vibrations in the water with its whiskers to determine the location of its prey.</t>
  </si>
  <si>
    <t>It makes its nest at the bottom of swamps. It will eat anything—if it is alive, Whiscash will eat it.</t>
  </si>
  <si>
    <t>Strikes its caudal fin against the swamp bed to shake the ground and startle its prey. It will then swallow the fleeing prey whole. People mistook this behavior as the cause of earthquakes.</t>
  </si>
  <si>
    <t>Meteor Falls , Victory Road</t>
  </si>
  <si>
    <t>Slumbering Weald , Soothing Wetlands , Giant's Bed , Giant's Foot</t>
  </si>
  <si>
    <t>0341-00</t>
  </si>
  <si>
    <t>Corphish</t>
  </si>
  <si>
    <t>Ruffian Pokémon</t>
  </si>
  <si>
    <t>205 (26.8% with PokéBall, full HP)</t>
  </si>
  <si>
    <t>Corphish → Crawdaunt (Level 30)</t>
  </si>
  <si>
    <t>0279</t>
  </si>
  <si>
    <t>CORPHISH were originally foreign POKéMON that were imported as pets. They eventually turned up in the wild. This POKéMON is very hardy and has greatly increased its population.</t>
  </si>
  <si>
    <t>CORPHISH catches prey with its sharp claws. It has no likes or dislikes when it comes to food - it will eat anything. This POKéMON has no trouble living in filthy water.</t>
  </si>
  <si>
    <t>Once it grips prey with its large pincers, it will never let go, no matter what. It is a hardy POKéMON that can thrive in any environment.</t>
  </si>
  <si>
    <t>It came from overseas. It is a very hardy creature that will quickly proliferate, even in polluted streams.</t>
  </si>
  <si>
    <t>Its hardy vitality enables it to adapt to any environment. Its pincers will never release prey.</t>
  </si>
  <si>
    <t>It was originally a Pokémon from afar that escaped to the wild. It can adapt to the dirtiest river.</t>
  </si>
  <si>
    <t>No matter how dirty the water in the river, it will adapt and thrive. It has a strong will to survive.</t>
  </si>
  <si>
    <t>Corphish were originally foreign Pokémon that were imported as pets. They eventually turned up in the wild. This Pokémon is very hardy and has greatly increased its population.</t>
  </si>
  <si>
    <t>Corphish catches prey with its sharp claws. It has no likes or dislikes when it comes to food—it will eat anything. This Pokémon has no trouble living in filthy water.</t>
  </si>
  <si>
    <t>Individuals that have been set free by Trainers who could no longer raise them have become common, and they can now be found in Alola.</t>
  </si>
  <si>
    <t>It can adapt very well to its environment. Feebas and Corphish are about the only Pokémon to live in stagnant ditches.</t>
  </si>
  <si>
    <t>Route 102 , 117 , Petalburg City</t>
  </si>
  <si>
    <t>Celestic Town</t>
  </si>
  <si>
    <t>Route 3 , Striaton City</t>
  </si>
  <si>
    <t>Route 3 , Parfum Palace</t>
  </si>
  <si>
    <t>Route 102 , 117 , 123 , Petalburg City</t>
  </si>
  <si>
    <t>South Lake Miloch , Giant's Cap , Galar Mine No. 2 , Challenge Beach , Forest of Focus , Soothing Wetlands , Training Lowlands</t>
  </si>
  <si>
    <t>Celestic Town , Spacious Cave , Fountainspring Cave , Riverbank Cave , Still-Water Cavern</t>
  </si>
  <si>
    <t>0342-00</t>
  </si>
  <si>
    <t>Crawdaunt</t>
  </si>
  <si>
    <t>Rogue Pokémon</t>
  </si>
  <si>
    <t>32.8 kg (72.3 lbs)</t>
  </si>
  <si>
    <t>155 (20.3% with PokéBall, full HP)</t>
  </si>
  <si>
    <t>0280</t>
  </si>
  <si>
    <t>0358</t>
  </si>
  <si>
    <t>CRAWDAUNT has an extremely violent nature that compels it to challenge other living things to battle. Other life-forms refuse to live in ponds inhabited by this POKéMON, making them desolate places.</t>
  </si>
  <si>
    <t>CRAWDAUNT molts (sheds) its shell regularly. Immediately after molting, its shell is soft and tender. Until the shell hardens, this POKéMON hides in its streambed burrow to avoid attack from its foes.</t>
  </si>
  <si>
    <t>A brutish POKéMON that loves to battle. A veteran CRAWDAUNT that has prevailed in hundreds of battles has giant pincers marked with countless scars.</t>
  </si>
  <si>
    <t>A rough customer that wildly flails its giant claws. It is said to be extremely hard to raise.</t>
  </si>
  <si>
    <t>It is a ruffian that uses its pincers to pick up and toss out other Pokémon from its pond.</t>
  </si>
  <si>
    <t>A brutish Pokémon that loves to battle. It will crash itself into any foe that approaches its nest.</t>
  </si>
  <si>
    <t>Loving to battle, this Pokémon pinches all Pokémon that enter its territory with its pincers and throws them out.</t>
  </si>
  <si>
    <t>Crawdaunt has an extremely violent nature that compels it to challenge other living things to battle. Other life-forms refuse to live in ponds inhabited by this Pokémon, making them desolate places.</t>
  </si>
  <si>
    <t>Crawdaunt molts (sheds) its shell regularly. Immediately after molting, its shell is soft and tender. Until the shell hardens, this Pokémon hides in its streambed burrow to avoid attack from its foes.</t>
  </si>
  <si>
    <t>Its temperament is rough and it loves to fight, but as soon as its pincers break off, it turns cowardly. It stays timid until they grow back.</t>
  </si>
  <si>
    <t>Its pincers often fall off. Unlike with Crabrawler or Clauncher, the meat in its claws is utterly nasty and stinking.</t>
  </si>
  <si>
    <t>Evolve Corphish</t>
  </si>
  <si>
    <t>Route 117 , 123</t>
  </si>
  <si>
    <t>Axew's Eye , Giant's Seat</t>
  </si>
  <si>
    <t>0343-00</t>
  </si>
  <si>
    <t>Baltoy</t>
  </si>
  <si>
    <t>Clay Doll Pokémon</t>
  </si>
  <si>
    <t>21.5 kg (47.4 lbs)</t>
  </si>
  <si>
    <t>Baltoy → Claydol (Level 36)</t>
  </si>
  <si>
    <t>0310</t>
  </si>
  <si>
    <t>BALTOY moves while spinning around on its one foot. Primitive wall paintings depicting this POKéMON living among people were discovered in some ancient ruins.</t>
  </si>
  <si>
    <t>As soon as it spots others of its kind, BALTOY congregates with them and then begins crying noisily in unison. This POKéMON sleeps while cleverly balancing itself on its one foot.</t>
  </si>
  <si>
    <t>A BALTOY moves by spinning on its single foot. It has been depicted in murals adorning the walls of a once-bustling city in an ancient age.</t>
  </si>
  <si>
    <t>It was discovered in ancient ruins. While moving, it constantly spins. It stands on one foot even when asleep.</t>
  </si>
  <si>
    <t>It moves by spinning on its foot. It is a rare Pokémon that was discovered in ancient ruins.</t>
  </si>
  <si>
    <t>It moves while spinning around on its single foot. Some BALTOY have been seen spinning on their heads.</t>
  </si>
  <si>
    <t>Discovered in ancient ruins, it moves by spinning around and forms a group when it finds others.</t>
  </si>
  <si>
    <t>It moves while spinning around on its single foot. Some Baltoy have been seen spinning on their heads.</t>
  </si>
  <si>
    <t>Baltoy moves while spinning around on its one foot. Primitive wall paintings depicting this Pokémon living among people were discovered in some ancient ruins.</t>
  </si>
  <si>
    <t>As soon as it spots others of its kind, Baltoy congregates with them and then begins crying noisily in unison. This Pokémon sleeps while cleverly balancing itself on its one foot.</t>
  </si>
  <si>
    <t>Depictions of Pokémon similar to Baltoy have been found on the walls of caves where primitive humans lived.</t>
  </si>
  <si>
    <t>When they find others of their kind, they cry out loudly and gather together. Large numbers of them can be found in old graveyards.</t>
  </si>
  <si>
    <t>Breed Claydol</t>
  </si>
  <si>
    <t>Rolling Fields , South Lake Miloch , East Lake Axewell , Axew's Eye , Bridge Field , Dappled Grove , West Lake Axewell , Giant's Cap , Hammerlocke Hills , North Lake Miloch , Stony Wilderness</t>
  </si>
  <si>
    <t>Route 206 , Rocky Cave , Dazzling Cave , Big Bluff Cavern , Stargleam Cavern</t>
  </si>
  <si>
    <t>0344-00</t>
  </si>
  <si>
    <t>Claydol</t>
  </si>
  <si>
    <t>108.0 kg (238.1 lbs)</t>
  </si>
  <si>
    <t>0311</t>
  </si>
  <si>
    <t>CLAYDOL are said to be dolls of mud made by primitive humans and brought to life by exposure to a mysterious ray. This POKéMON moves about while levitating.</t>
  </si>
  <si>
    <t>CLAYDOL is an enigma that appeared from a clay statue made by an ancient civilization dating back 20,000 years. This POKéMON shoots beams from both its hands.</t>
  </si>
  <si>
    <t>A CLAYDOL sleeps while hovering in midair. Its arms are separate from its body. They are kept floating by the POKéMON’s manipulation of psychic power.</t>
  </si>
  <si>
    <t>It appears to have been born from clay dolls made by ancient people. It uses telekinesis to float and move.</t>
  </si>
  <si>
    <t>An ancient clay figurine that came to life as a Pokémon from exposure to a mysterious ray of light.</t>
  </si>
  <si>
    <t>It is said that it originates from clay dolls made by an ancient civilization.</t>
  </si>
  <si>
    <t>This mysterious Pokémon started life as an ancient clay figurine made over 20,000 years ago.</t>
  </si>
  <si>
    <t>Claydol are said to be dolls of mud made by primitive humans and brought to life by exposure to a mysterious ray. This Pokémon moves about while levitating.</t>
  </si>
  <si>
    <t>Claydol is an enigma that appeared from a clay statue made by an ancient civilization dating back 20,000 years. This Pokémon shoots beams from both its hands.</t>
  </si>
  <si>
    <t>If it gets wet, its body melts. When rain starts to fall, it wraps its whole body up with its psychic powers to protect itself.</t>
  </si>
  <si>
    <t>The ancient people who made it apparently modeled it after something that descended from the sky. It fires beams from both arms.</t>
  </si>
  <si>
    <t>An ancient clay figurine was exposed to a mysterious ray of light, and it came to life as a Pokémon.</t>
  </si>
  <si>
    <t>Evolve Baltoy</t>
  </si>
  <si>
    <t>Axew's Eye , Lake of Outrage , Giant's Foot , Three-Point Pass</t>
  </si>
  <si>
    <t>0345-00</t>
  </si>
  <si>
    <t>Lileep</t>
  </si>
  <si>
    <t>Sea Lily Pokémon</t>
  </si>
  <si>
    <t>23.8 kg (52.5 lbs)</t>
  </si>
  <si>
    <t>Storm Drain</t>
  </si>
  <si>
    <t>Lileep → Cradily (Level 40)</t>
  </si>
  <si>
    <t>LILEEP became extinct approximately a hundred million years ago. This ancient POKéMON attaches itself to a rock on the seafloor and catches approaching prey using tentacles shaped like flower petals.</t>
  </si>
  <si>
    <t>LILEEP is an ancient POKéMON that was regenerated from a fossil. It remains permanently anchored to a rock. From its immobile perch, this POKéMON intently scans for prey with its two eyes.</t>
  </si>
  <si>
    <t>It disguises itself as seaweed by making its tentacles sway. Unsuspecting prey that come too close are swallowed whole. It became extinct 100 million years ago.</t>
  </si>
  <si>
    <t>It became extinct roughly 100 million years ago. It was regenerated from a fossil using advanced techniques.</t>
  </si>
  <si>
    <t>It lived on the seafloor 100 million years ago and was reanimated scientifically.</t>
  </si>
  <si>
    <t>It disguises its tentacles as flowers to attract and catch prey. It became extinct in ancient times.</t>
  </si>
  <si>
    <t>Lileep became extinct approximately a hundred million years ago. This ancient Pokémon attaches itself to a rock on the seafloor and catches approaching prey using tentacles shaped like flower petals.</t>
  </si>
  <si>
    <t>Lileep is an ancient Pokémon that was regenerated from a fossil. It remains permanently anchored to a rock. From its immobile perch, this Pokémon intently scans for prey with its two eyes.</t>
  </si>
  <si>
    <t>In ancient times, it lived in warm seas. It disguised itself as seaweed to ambush its prey and devoured them whole when they got close.</t>
  </si>
  <si>
    <t>It sticks to rocks with its powerful suckers and can’t be washed away no matter how rough the surf gets.</t>
  </si>
  <si>
    <t>This Pokémon was restored from a fossil. Lileep once lived in warm seas that existed approximately 100,000,000 years ago.</t>
  </si>
  <si>
    <t>Lileep clings to rocks on the seabed. When prey comes close, this Pokémon entangles it with petallike tentacles.</t>
  </si>
  <si>
    <t>Giant's Bed , Giant's Foot</t>
  </si>
  <si>
    <t>0346-00</t>
  </si>
  <si>
    <t>Cradily</t>
  </si>
  <si>
    <t>Barnacle Pokémon</t>
  </si>
  <si>
    <t>60.4 kg (133.2 lbs)</t>
  </si>
  <si>
    <t>CRADILY roams around the ocean floor in search of food. This POKéMON freely extends its tree trunk-like neck and captures unwary prey using its eight tentacles.</t>
  </si>
  <si>
    <t>CRADILY’s body serves as an anchor, preventing it from being washed away in rough seas. This POKéMON secretes a strong digestive fluid from its tentacles.</t>
  </si>
  <si>
    <t>It drags its heavy body along the seafloor. It makes its nest in the shallows of warm seas. CRADILY can be seen on beaches when the tide goes out.</t>
  </si>
  <si>
    <t>It ensnares prey with its eight tentacles. It then melts the prey with a strong acid before feeding.</t>
  </si>
  <si>
    <t>It lives in the shallows of warm seas. When the tide goes out, it digs up prey from beaches.</t>
  </si>
  <si>
    <t>It lives in warm seas. Its heavy body weighs it down so it won’t get washed away in rough weather.</t>
  </si>
  <si>
    <t>Cradily roams around the ocean floor in search of food. This Pokémon freely extends its tree trunk-like neck and captures unwary prey using its eight tentacles.</t>
  </si>
  <si>
    <t>Cradily’s body serves as an anchor, preventing it from being washed away in rough seas. This Pokémon secretes a strong digestive fluid from its tentacles.</t>
  </si>
  <si>
    <t>Normally, it lived on shallow sea shoals. When the tide went out, this Pokémon came up on land to search for prey.</t>
  </si>
  <si>
    <t>This carnivorous Pokémon lived in primordial seas. It catches prey in its eight tentacles and dissolves them with digestive fluid as it eats.</t>
  </si>
  <si>
    <t>It has short legs and can’t walk very fast, but its neck and tentacles can extend to over three times their usual length to nab distant prey.</t>
  </si>
  <si>
    <t>Once Cradily catches prey in its tentacles, it digests them whole and absorbs their nutrients.</t>
  </si>
  <si>
    <t>Evolve Lileep</t>
  </si>
  <si>
    <t>0347-00</t>
  </si>
  <si>
    <t>Anorith</t>
  </si>
  <si>
    <t>Old Shrimp Pokémon</t>
  </si>
  <si>
    <t>Anorith → Armaldo (Level 40)</t>
  </si>
  <si>
    <t>ANORITH was regenerated from a prehistoric fossil. This primitive POKéMON once lived in warm seas. It grips its prey firmly between its two large claws.</t>
  </si>
  <si>
    <t>ANORITH is said to be a type of POKéMON predecessor, with eight wings at the sides of its body. This POKéMON swam in the primordial sea by undulating these eight wings.</t>
  </si>
  <si>
    <t>It was resurrected from a fossil using the power of science. It swims by undulating the eight wings at its sides. They were feet that adapted to life in the sea.</t>
  </si>
  <si>
    <t>It is a kind of POKéMON progenitor. It uses its extending claws to catch prey hiding among rocks on the seafloor.</t>
  </si>
  <si>
    <t>A Pokémon ancestor that was reanimated from a fossil. It lived in the sea and hunted with claws.</t>
  </si>
  <si>
    <t>An ancestral Pokémon that lived in the ocean. Over time, its eight feet transformed into wings.</t>
  </si>
  <si>
    <t>It is a kind of Pokémon progenitor. It uses its extending claws to catch prey hiding among rocks on the seafloor.</t>
  </si>
  <si>
    <t>Anorith was regenerated from a prehistoric fossil. This primitive Pokémon once lived in warm seas. It grips its prey firmly between its two large claws.</t>
  </si>
  <si>
    <t>Anorith is said to be a type of Pokémon predecessor, with eight wings at the sides of its body. This Pokémon swam in the primordial sea by undulating these eight wings.</t>
  </si>
  <si>
    <t>When restored Anorith are released into the ocean, they don’t thrive, because the water composition has changed since their era.</t>
  </si>
  <si>
    <t>This is one kind of primeval bug Pokémon. With eight wings, it could apparently swim a lot faster than you’d expect.</t>
  </si>
  <si>
    <t>This Pokémon was restored from a fossil. Anorith lived in the ocean about 100,000,000 years ago, hunting with its pair of claws.</t>
  </si>
  <si>
    <t>Anorith can swim swiftly by pulling its eight wings through the water like oars on a boat. This Pokémon is an ancestor of modern bug Pokémon.</t>
  </si>
  <si>
    <t>This Pokémon ancestor was reanimated from a fossil. It lived in the sea and hunted with its claws.</t>
  </si>
  <si>
    <t>0348-00</t>
  </si>
  <si>
    <t>Armaldo</t>
  </si>
  <si>
    <t>Plate Pokémon</t>
  </si>
  <si>
    <t>68.2 kg (150.4 lbs)</t>
  </si>
  <si>
    <t>ARMALDO’s tough armor makes all attacks bounce off. This POKéMON’s two enormous claws can be freely extended or contracted. They have the power to punch right through a steel slab.</t>
  </si>
  <si>
    <t>ARMALDO is a POKéMON species that became extinct in prehistoric times. This POKéMON is said to have walked on its hind legs, which would have been more convenient for life on land.</t>
  </si>
  <si>
    <t>ARMALDO usually lives on land. However, when it hunts for prey, it dives beneath the ocean. It swims around using its two large wings.</t>
  </si>
  <si>
    <t>Protected by a hard shell, its body is very sturdy. It skewers prey with its claws to feed.</t>
  </si>
  <si>
    <t>It went ashore after evolving. Its entire body is clad in a sturdy armor.</t>
  </si>
  <si>
    <t>Its enormous, retractable claws can cut through most anything. Its entire body is clad in sturdy plates.</t>
  </si>
  <si>
    <t>Armaldo’s tough armor makes all attacks bounce off. This Pokémon’s two enormous claws can be freely extended or contracted. They have the power to punch right through a steel slab.</t>
  </si>
  <si>
    <t>Armaldo is a Pokémon species that became extinct in prehistoric times. This Pokémon is said to have walked on its hind legs, which would have been more convenient for life on land.</t>
  </si>
  <si>
    <t>It lived on land and went out into the sea to hunt for prey. Its sharp claws were its greatest weapon.</t>
  </si>
  <si>
    <t>Armaldo adapted from living in water to living on land. It has been determined that it is the ancestor of some bug Pokémon.</t>
  </si>
  <si>
    <t>After evolution, this Pokémon emerged onto land. Its lower body has become stronger, and blows from its tail are devastating.</t>
  </si>
  <si>
    <t>Though it lives on land, it’s also a good swimmer. It dives into the ocean in search of prey, using its sharp claws to take down its quarry.</t>
  </si>
  <si>
    <t>Evolve Anorith</t>
  </si>
  <si>
    <t>0349-00</t>
  </si>
  <si>
    <t>Feebas</t>
  </si>
  <si>
    <t>7.4 kg (16.3 lbs)</t>
  </si>
  <si>
    <t>Feebas → Milotic (trade holding Prism Scale , or level up with max Beauty)</t>
  </si>
  <si>
    <t>FEEBAS’s fins are ragged and tattered from the start of its life. Because of its shoddy appearance, this POKéMON is largely ignored. It is capable of living in both the sea and in rivers.</t>
  </si>
  <si>
    <t>While FEEBAS’s body is in tatters, it has a hardy and tenacious life force that enables it to live anywhere. However, this POKéMON is also slow and dimwitted, making it an easy catch.</t>
  </si>
  <si>
    <t>FEEBAS live in ponds that are heavily infested with weeds. Because of its hopelessly shabby appearance, it seems as if few TRAINERS raise it.</t>
  </si>
  <si>
    <t>Ridiculed for its shabby appearance, it is ignored by researchers. It lives in ponds choked with weeds.</t>
  </si>
  <si>
    <t>It is famous for its shabby appearance. While populous, they tend to cluster in set locations.</t>
  </si>
  <si>
    <t>It eats anything, so it can even live in polluted streams and lakes. No one pays any attention to it.</t>
  </si>
  <si>
    <t>It is a shabby and ugly Pokémon. However, it is very hardy and can survive on little water.</t>
  </si>
  <si>
    <t>It is the shabbiest Pokémon of all. It forms in schools and lives at the bottom of rivers.</t>
  </si>
  <si>
    <t>Feebas’s fins are ragged and tattered from the start of its life. Because of its shoddy appearance, this Pokémon is largely ignored. It is capable of living in both the sea and in rivers.</t>
  </si>
  <si>
    <t>While Feebas’s body is in tatters, it has a hardy and tenacious life force that enables it to live anywhere. However, this Pokémon is also slow and dimwitted, making it an easy catch.</t>
  </si>
  <si>
    <t>A tough Pokémon that is perfectly fine even in dirty water. However, due to its ragged, shabby appearance, it isn’t popular.</t>
  </si>
  <si>
    <t>Although unattractive and unpopular, this Pokémon’s marvelous vitality has made it a subject of research.</t>
  </si>
  <si>
    <t>They look ragged, so no one catches them. They look like they’d taste bad, so predators won’t eat them. And their numbers continue to grow.</t>
  </si>
  <si>
    <t>Because of its wretched appearance, most people pay it no attention, but there are some who collect Feebas—and Feebas alone!</t>
  </si>
  <si>
    <t>They are famous for their shabby appearance. Although populous, they tend to cluster in set locations.</t>
  </si>
  <si>
    <t>Route 119</t>
  </si>
  <si>
    <t>Route 2 , Roaring-Sea Caves</t>
  </si>
  <si>
    <t>0350-00</t>
  </si>
  <si>
    <t>Milotic</t>
  </si>
  <si>
    <t>Tender Pokémon</t>
  </si>
  <si>
    <t>6.2 m (20′04″)</t>
  </si>
  <si>
    <t>162.0 kg (357.1 lbs)</t>
  </si>
  <si>
    <t>MILOTIC is said to be the most beautiful of all the POKéMON. It has the power to becalm such emotions as anger and hostility to quell bitter feuding.</t>
  </si>
  <si>
    <t>MILOTIC live at the bottom of large lakes. When this POKéMON’s body glows a vivid pink, it releases a pulsing wave of energy that brings soothing calm to restless spirits.</t>
  </si>
  <si>
    <t>It is said to live at the bottom of large lakes. Considered to be the most beautiful of all POKéMON, it has been depicted in paintings and statues.</t>
  </si>
  <si>
    <t>MILOTIC is breathtakingly beautiful. Those that see it are said to forget their combative spirits.</t>
  </si>
  <si>
    <t>When people bicker, it is said to arise from the depths of lakes to becalm violent hearts.</t>
  </si>
  <si>
    <t>It is the world’s most beautiful Pokémon. There are many works of art featuring MILOTIC.</t>
  </si>
  <si>
    <t>Its lovely scales are described as rainbow colored. They change color depending on the viewing angle.</t>
  </si>
  <si>
    <t>It’s said that a glimpse of a MILOTIC and its beauty will calm any hostile emotions you’re feeling.</t>
  </si>
  <si>
    <t>Milotic is breathtakingly beautiful. Those that see it are said to forget their combative spirits.</t>
  </si>
  <si>
    <t>It is the world’s most beautiful Pokémon. There are many works of art featuring Milotic.</t>
  </si>
  <si>
    <t>Milotic is said to be the most beautiful of all the Pokémon. It has the power to becalm such emotions as anger and hostility to quell bitter feuding.</t>
  </si>
  <si>
    <t>Milotic live at the bottom of large lakes. When this Pokémon’s body glows a vivid pink, it releases a pulsing wave of energy that brings soothing calm to troubled hearts.</t>
  </si>
  <si>
    <t>Milotic has provided inspiration to many artists. It has even been referred to as the most beautiful Pokémon of all.</t>
  </si>
  <si>
    <t>It lives at the bottom of clear lakes. In times of war, it shows itself, which soothes people’s minds and hearts.</t>
  </si>
  <si>
    <t>While Milotic is said to be the most beautiful Pokémon, Trainers who like Feebas and have raised it are seemingly disappointed by Milotic.</t>
  </si>
  <si>
    <t>Its dwelling place is the bottom of big lakes. Those who behold its loveliness are said to have their hearts purified.</t>
  </si>
  <si>
    <t>It’s said that a glimpse of a Milotic and its beauty will calm any hostile emotions you’re feeling.</t>
  </si>
  <si>
    <t>Evolve Feebas</t>
  </si>
  <si>
    <t>0351-00</t>
  </si>
  <si>
    <t>Castform</t>
  </si>
  <si>
    <t>Weather Pokémon</t>
  </si>
  <si>
    <t>Forecast</t>
  </si>
  <si>
    <t>CASTFORM’s appearance changes with the weather. This POKéMON gained the ability to use the vast power of nature to protect its tiny body.</t>
  </si>
  <si>
    <t>CASTFORM borrows the power of nature to transform itself into the guises of the sun, rain clouds, and snow clouds. This POKéMON’s feelings change with the weather.</t>
  </si>
  <si>
    <t>It alters its form depending on the weather. Changes in the climate such as the temperature and humidity appear to affect its cellular structure.</t>
  </si>
  <si>
    <t>It has the ability to change its form into the sun, the rain, or a snow cloud, depending on the weather.</t>
  </si>
  <si>
    <t>Its appearance changes with the weather. Recently, its molecules were found to be just like water.</t>
  </si>
  <si>
    <t>This Pokémon can change its cells, taking different forms based on the temperature and humidity.</t>
  </si>
  <si>
    <t>Temperature and weather affect its cellular structure, so this Pokémon changes form according to the weather.</t>
  </si>
  <si>
    <t>Castform’s appearance changes with the weather. This Pokémon gained the ability to use the vast power of nature to protect its tiny body.</t>
  </si>
  <si>
    <t>Castform borrows the power of nature to transform itself into the guises of the sun, rain, and snow-clouds. This Pokémon’s feelings change with the weather.</t>
  </si>
  <si>
    <t>It changes its form depending on the weather. Changes in the temperature or humidity appear to affect its cellular structure.</t>
  </si>
  <si>
    <t>Its form changes on its own, due to its cells’ sensitive reactions to temperature and humidity.</t>
  </si>
  <si>
    <t>Although its form changes with the weather, that is apparently the result of a chemical reaction and not the result of its own free will.</t>
  </si>
  <si>
    <t>Its form changes depending on the weather. The rougher conditions get, the rougher Castform’s disposition!</t>
  </si>
  <si>
    <t>Route 17 , Lush Jungle , Tapu Village , Haina Desert , Malie Garden , Mount Lanakila , Exeggutor Island</t>
  </si>
  <si>
    <t>0352-00</t>
  </si>
  <si>
    <t>Kecleon</t>
  </si>
  <si>
    <t>Color Swap Pokémon</t>
  </si>
  <si>
    <t>22.0 kg (48.5 lbs)</t>
  </si>
  <si>
    <t>Color Change</t>
  </si>
  <si>
    <t>Protean</t>
  </si>
  <si>
    <t>KECLEON is capable of changing its body colors at will to blend in with its surroundings. There is one exception - this POKéMON can’t change the zigzag pattern on its belly.</t>
  </si>
  <si>
    <t>KECLEON alters its body coloration to blend in with its surroundings, allowing it to sneak up on its prey unnoticed. Then it lashes out with its long, stretchy tongue to instantly ensnare the unsuspecting target.</t>
  </si>
  <si>
    <t>A POKéMON that has the ability to alter its body colors to match its surroundings. A KECLEON reverts to its original colors if it is startled.</t>
  </si>
  <si>
    <t>It changes body color to blend in with its surroundings. It also changes color if it is happy or sad.</t>
  </si>
  <si>
    <t>It can freely change its body’s color. The zigzag pattern on its belly doesn’t change, however.</t>
  </si>
  <si>
    <t>It changes its shading to match its surroundings so it can sneak up on prey. Only its belly patterns stay fixed.</t>
  </si>
  <si>
    <t>Kecleon is capable of changing its body colors at will to blend in with its surroundings. There is one exception—this Pokémon can’t change the zigzag pattern on its belly.</t>
  </si>
  <si>
    <t>Kecleon alters its body coloration to blend in with its surroundings, allowing it to sneak up on its prey unnoticed. Then it lashes out with its long, stretchy tongue to instantly ensnare the unsuspecting target.</t>
  </si>
  <si>
    <t>It changes its hue to blend into its surroundings. If no one takes notice of it for too long, it will pout and never reveal itself.</t>
  </si>
  <si>
    <t>Its color changes for concealment and also when its mood or health changes. The darker the color, the healthier it is.</t>
  </si>
  <si>
    <t>Route 118 , 119 , 120 , 121 , 123 , Mossdeep City</t>
  </si>
  <si>
    <t>Dividing Peak Tunnel</t>
  </si>
  <si>
    <t>Route 210 , Grassland Cave , Riverbank Cave , Still-Water Cavern , Sunlit Cavern</t>
  </si>
  <si>
    <t>0353-00</t>
  </si>
  <si>
    <t>Shuppet</t>
  </si>
  <si>
    <t>Puppet Pokémon</t>
  </si>
  <si>
    <t>Shuppet → Banette (Level 37)</t>
  </si>
  <si>
    <t>SHUPPET is attracted by feelings of jealousy and vindictiveness. If someone develops strong feelings of vengeance, this POKéMON will appear in a swarm and line up beneath the eaves of that person’s home.</t>
  </si>
  <si>
    <t>SHUPPET grows by feeding on dark emotions, such as vengefulness and envy, in the hearts of people. It roams through cities in search of grudges that taint people.</t>
  </si>
  <si>
    <t>This POKéMON roams about deep in the night seeking such negative emotions as grudges and envy. It retreats to its nest when the sun begins to rise.</t>
  </si>
  <si>
    <t>It loves to feed on feelings like envy and malice. Its upright horn catches the emotions of people.</t>
  </si>
  <si>
    <t>It loves vengeful emotions and hangs in rows under the eaves of houses where vengeful people live.</t>
  </si>
  <si>
    <t>It uses its horn to feed on envy and malice, or so it’s said. It’s very active at night.</t>
  </si>
  <si>
    <t>It feeds on the dark emotions of sadness and hatred, which make it grow steadily stronger.</t>
  </si>
  <si>
    <t>It uses its horn to feed on envy and malice--or so it’s said. It’s very active at night.</t>
  </si>
  <si>
    <t>Shuppet is attracted by feelings of jealousy and vindictiveness. If someone develops strong feelings of vengeance, this Pokémon will appear in a swarm and line up beneath the eaves of that person’s home.</t>
  </si>
  <si>
    <t>Shuppet grows by feeding on dark emotions, such as vengefulness and envy, in the hearts of people. It roams through cities in search of grudges that taint people.</t>
  </si>
  <si>
    <t>It eats up emotions like malice, jealousy, and resentment, so some people are grateful for its presence.</t>
  </si>
  <si>
    <t>There’s a proverb that says, “Shun the house where Shuppet gather in the growing dusk.”</t>
  </si>
  <si>
    <t>They love vengeful emotions and hang in rows under the eaves of houses where vengeful people live.</t>
  </si>
  <si>
    <t>Route 121 , 123 , Mt. Pyre</t>
  </si>
  <si>
    <t>Breed Banette</t>
  </si>
  <si>
    <t>East Province (Area One) , East Province (Area Two) , East Province (Area Three) , South Province (Area Three)</t>
  </si>
  <si>
    <t>0354-00</t>
  </si>
  <si>
    <t>Banette</t>
  </si>
  <si>
    <t>Marionette Pokémon</t>
  </si>
  <si>
    <t>BANETTE generates energy for laying strong curses by sticking pins into its own body. This POKéMON was originally a pitiful plush doll that was thrown away.</t>
  </si>
  <si>
    <t>A cursed energy permeated the stuffing of a discarded and forgotten plush doll, giving it new life as BANETTE. The POKéMON’s energy would escape if it were to ever open its mouth.</t>
  </si>
  <si>
    <t>An abandoned plush doll became this POKéMON. They are said to live in garbage dumps and wander about in search of the children that threw them away.</t>
  </si>
  <si>
    <t>Strong feelings of hatred turned a puppet into a POKéMON. If it opens its mouth, its cursed energy escapes.</t>
  </si>
  <si>
    <t>A doll that became a Pokémon over its grudge from being junked. It seeks the child that disowned it.</t>
  </si>
  <si>
    <t>This Pokémon developed from an abandoned doll that amassed a grudge. It is seen in dark alleys.</t>
  </si>
  <si>
    <t>A doll that became a Pokémon over its grudge of being thrown away. It seeks the child who disowned it.</t>
  </si>
  <si>
    <t>Strong feelings of hatred turned a puppet into a Pokémon. If it opens its mouth, its cursed energy escapes.</t>
  </si>
  <si>
    <t>Banette generates energy for laying strong curses by sticking pins into its own body. This Pokémon was originally a pitiful plush doll that was thrown away.</t>
  </si>
  <si>
    <t>A cursed energy permeated the stuffing of a discarded and forgotten plush doll, giving it new life as Banette. The Pokémon’s energy would escape if it were to ever open its mouth.</t>
  </si>
  <si>
    <t>It’s a stuffed toy that was thrown away and became possessed, ever searching for the one who threw it away so it can exact its revenge.</t>
  </si>
  <si>
    <t>Resentment at being cast off made it spring into being. Some say that treating it well will satisfy it, and it will once more become a stuffed toy.</t>
  </si>
  <si>
    <t>A doll bore a grudge over being junked, and it became a Pokémon. It seeks the child that disowned it.</t>
  </si>
  <si>
    <t>Evolve Shuppet</t>
  </si>
  <si>
    <t>Victory Road , Strange House</t>
  </si>
  <si>
    <t>Route 225 , 226 , 227 , Stark Mountain , Dazzling Cave , Stargleam Cavern</t>
  </si>
  <si>
    <t>0355-00</t>
  </si>
  <si>
    <t>Duskull</t>
  </si>
  <si>
    <t>Requiem Pokémon</t>
  </si>
  <si>
    <t>Duskull → Dusclops (Level 37) → Dusknoir (trade holding Reaper Cloth )</t>
  </si>
  <si>
    <t>DUSKULL can pass through any wall no matter how thick it may be. Once this POKéMON chooses a target, it will doggedly pursue the intended victim until the break of dawn.</t>
  </si>
  <si>
    <t>DUSKULL wanders lost among the deep darkness of midnight. There is an oft-told admonishment given to misbehaving children that this POKéMON will spirit away bad children who earn scoldings from their mothers.</t>
  </si>
  <si>
    <t>A glare from its single scarlet eye makes even burly grown-ups freeze in utter fear. It is a nocturnal POKéMON that roams about under the cloak of darkness.</t>
  </si>
  <si>
    <t>Making itself invisible, it silently sneaks up to prey. It has the ability to slip through thick walls.</t>
  </si>
  <si>
    <t>It doggedly pursues its prey wherever it goes. However, the chase is abandoned at sunrise.</t>
  </si>
  <si>
    <t>It loves the crying of children. It startles bad kids by passing through walls and making them cry.</t>
  </si>
  <si>
    <t>If it finds bad children who won’t listen to their parents, it will spirit them away--or so it’s said.</t>
  </si>
  <si>
    <t>Duskull can pass through any wall no matter how thick it may be. Once this Pokémon chooses a target, it will doggedly pursue the intended victim until the break of dawn.</t>
  </si>
  <si>
    <t>Duskull wanders lost among the deep darkness of midnight. There is an oft-told admonishment given to misbehaving children that this Pokémon will spirit away bad children who earn scoldings from their mothers.</t>
  </si>
  <si>
    <t>If it finds bad children who won’t listen to their parents, it will spirit them away—or so it’s said.</t>
  </si>
  <si>
    <t>It doggedly pursues its prey wherever the prey goes. However, the chase is abandoned at sunrise.</t>
  </si>
  <si>
    <t>I’ve heard that the children of Hisui all begin to behave once they’ve been told the story of how this Pokémon roams about before the witching hour to spirit away misbehaving children.</t>
  </si>
  <si>
    <t>Route 209 , Lost Tower , Turnback Cave</t>
  </si>
  <si>
    <t>Route 6 , Dusty Bowl , Giant's Cap , Giant's Seat , Motostoke Riverbank , Watchtower Ruins</t>
  </si>
  <si>
    <t>Route 6 , Giant's Cap , Giant's Seat , Motostoke Riverbank , Watchtower Ruins</t>
  </si>
  <si>
    <t>Route 224 , Dazzling Cave , Stargleam Cavern</t>
  </si>
  <si>
    <t>Arena's Approach , Avalanche Slopes , Deadwood Haunt</t>
  </si>
  <si>
    <t>0356-00</t>
  </si>
  <si>
    <t>Dusclops</t>
  </si>
  <si>
    <t>Beckon Pokémon</t>
  </si>
  <si>
    <t>DUSCLOPS’s body is completely hollow - there is nothing at all inside. It is said that its body is like a black hole. This POKéMON will absorb anything into its body, but nothing will ever come back out.</t>
  </si>
  <si>
    <t>DUSCLOPS absorbs anything, however large the object may be. This POKéMON hypnotizes its foe by waving its hands in a macabre manner and by bringing its single eye to bear. The hypnotized foe is made to do DUSCLOPS’s bidding.</t>
  </si>
  <si>
    <t>It is thought that its body is hollow with only a spectral ball of fire burning inside. However, no one has been able to confirm this theory as fact.</t>
  </si>
  <si>
    <t>Its body is entirely hollow. When it opens its mouth, it sucks everything in as if it were a black hole.</t>
  </si>
  <si>
    <t>Its body is hollow. It is said that those who look into its body are sucked into the void.</t>
  </si>
  <si>
    <t>It seeks drifting will-o’-the-wisps and sucks them into its empty body. What happens inside is a mystery.</t>
  </si>
  <si>
    <t>Anyone who dares peer into its body to see its spectral ball of fire will have their spirit stolen away.</t>
  </si>
  <si>
    <t>Dusclops’s body is completely hollow—there is nothing at all inside. It is said that its body is like a black hole. This Pokémon will absorb anything into its body, but nothing will ever come back out.</t>
  </si>
  <si>
    <t>Dusclops absorbs anything, however large the object may be. This Pokémon hypnotizes its foe by waving its hands in a macabre manner and by bringing its single eye to bear. The hypnotized foe is made to do Dusclops’s bidding.</t>
  </si>
  <si>
    <t>There are rumors that peeking inside its bandage-wrapped body will cause one to get pulled in through the gaps between the bandages, never to return. I’ve been too scared to verify.</t>
  </si>
  <si>
    <t>Evolve Duskull</t>
  </si>
  <si>
    <t>Sendoff Spring , Turnback Cave</t>
  </si>
  <si>
    <t>0357-00</t>
  </si>
  <si>
    <t>Tropius</t>
  </si>
  <si>
    <t>Fruit Pokémon</t>
  </si>
  <si>
    <t>0288</t>
  </si>
  <si>
    <t>The bunches of fruit around TROPIUS’s neck are very popular with children. This POKéMON loves fruit, and eats it continuously. Apparently, its love for fruit resulted in its own outgrowth of fruit.</t>
  </si>
  <si>
    <t>Children of the southern tropics eat as snacks the fruit that grows in bunches around the neck of TROPIUS. This POKéMON flies by flapping the leaves on its back as if they were wings.</t>
  </si>
  <si>
    <t>It flies by flapping its broad leaves. The bunch of fruit that grows around its neck is deliciously sweet. In the spring, it scatters pollen from its neck.</t>
  </si>
  <si>
    <t>It lives in tropical jungles. The bunch of fruit around its neck is delicious. The fruit grows twice a year.</t>
  </si>
  <si>
    <t>Because it continually ate only its favorite fruit, the fruit started growing around its neck.</t>
  </si>
  <si>
    <t>Delicious fruits grew out from around its neck because it always ate the same kind of fruit.</t>
  </si>
  <si>
    <t>The bunch of fruit around its neck ripens twice a year and is delicious. It’s a highly favored tropical snack.</t>
  </si>
  <si>
    <t>It flies by flapping its broad leaves and gives the sweet, delicious fruit around its neck to children.</t>
  </si>
  <si>
    <t>The bunches of fruit around Tropius’s neck are very popular with children. This Pokémon loves fruit, and eats it continuously. Apparently, its love for fruit resulted in its own outgrowth of fruit.</t>
  </si>
  <si>
    <t>Children of the southern tropics eat as snacks the fruit that grows in bunches around the neck of Tropius. This Pokémon flies by flapping the leaves on its back as if they were wings.</t>
  </si>
  <si>
    <t>The bunches of fruit growing around the necks of Tropius in Alola are especially sweet compared to those in other regions.</t>
  </si>
  <si>
    <t>Bunches of delicious fruit grow around its neck. In warm areas, many ranches raise Tropius.</t>
  </si>
  <si>
    <t>Route 119 , 120</t>
  </si>
  <si>
    <t>Exeggutor Island , Poké Pelago</t>
  </si>
  <si>
    <t>0358-00</t>
  </si>
  <si>
    <t>Chimecho</t>
  </si>
  <si>
    <t>Wind Chime Pokémon</t>
  </si>
  <si>
    <t>Chingling → Chimecho (high Friendship , Nighttime)</t>
  </si>
  <si>
    <t>CHIMECHO makes its cries echo inside its hollow body. When this POKéMON becomes enraged, its cries result in ultrasonic waves that have the power to knock foes flying.</t>
  </si>
  <si>
    <t>In high winds, CHIMECHO cries as it hangs from a tree branch or the eaves of a building using a suction cup on its head. This POKéMON plucks berries with its long tail and eats them.</t>
  </si>
  <si>
    <t>They fly about very actively when the hot season arrives. They communicate among themselves using seven different and distinguishing cries.</t>
  </si>
  <si>
    <t>It travels by riding on winds. It cleverly uses its long tail to pluck nuts and berries, which it loves to eat.</t>
  </si>
  <si>
    <t>To knock foes flying, it makes the air shudder with its cries. It converses using seven cries.</t>
  </si>
  <si>
    <t>Emitting ultrasonic cries, it floats on winds to travel great distances.</t>
  </si>
  <si>
    <t>Its cries echo inside its hollow body to emerge as beautiful notes for startling and repelling foes.</t>
  </si>
  <si>
    <t>It uses the sucker on its head to hang from a tree or from eaves. It can produce seven different tones.</t>
  </si>
  <si>
    <t>Chimecho makes its cries echo inside its hollow body. When this Pokémon becomes enraged, its cries result in ultrasonic waves that have the power to knock foes flying.</t>
  </si>
  <si>
    <t>In high winds, Chimecho cries as it hangs from a tree branch or the eaves of a building using a suction cup on its head. This Pokémon plucks berries with its long tail and eats them.</t>
  </si>
  <si>
    <t>Chimecho emits ultrasonic cries. It floats on the wind to travel great distances.</t>
  </si>
  <si>
    <t>Can emit waves of air powerful enough to knock out prey taller than itself. I hypothesize that it amplifies the faint sound of wind within its body.</t>
  </si>
  <si>
    <t>Mt. Coronet , Sendoff Spring</t>
  </si>
  <si>
    <t>Mt. Coronet , Turnback Cave</t>
  </si>
  <si>
    <t>Evolve Chingling</t>
  </si>
  <si>
    <t>Celestica Trail , Lake Acuity</t>
  </si>
  <si>
    <t>0359-00</t>
  </si>
  <si>
    <t>Absol</t>
  </si>
  <si>
    <t>Disaster Pokémon</t>
  </si>
  <si>
    <t>47.0 kg (103.6 lbs)</t>
  </si>
  <si>
    <t>Every time ABSOL appears before people, it is followed by a disaster such as an earthquake or a tidal wave. As a result, it came to be known as the disaster POKéMON.</t>
  </si>
  <si>
    <t>ABSOL has the ability to foretell the coming of natural disasters. It lives in a harsh, rugged mountain environment. This POKéMON very rarely ventures down from the mountains.</t>
  </si>
  <si>
    <t>It sharply senses even subtle changes in the sky and the land to predict natural disasters. It is a long-lived POKéMON that has a life-span of 100 years.</t>
  </si>
  <si>
    <t>It appears when it senses an impending natural disaster. As a result, it was mistaken as a doom-bringer.</t>
  </si>
  <si>
    <t>It senses coming disasters and appears before people only to warn them of impending danger.</t>
  </si>
  <si>
    <t>Rumored to sense disasters with its horn, it became a target. It fled deep into the mountains.</t>
  </si>
  <si>
    <t>It has the ability to foretell natural disasters. Its life span is over a hundred years.</t>
  </si>
  <si>
    <t>It appears from deep in the mountains to warn people about upcoming disasters it has sensed with its horn.</t>
  </si>
  <si>
    <t>It appears when it senses an impending natural disaster. As a result, it was mistaken as a doom bringer.</t>
  </si>
  <si>
    <t>Every time Absol appears before people, it is followed by a disaster such as an earthquake or a tidal wave. As a result, it came to be known as the disaster Pokémon.</t>
  </si>
  <si>
    <t>Absol has the ability to foretell the coming of natural disasters. It lives in a harsh, rugged mountain environment. This Pokémon very rarely ventures down from the mountains.</t>
  </si>
  <si>
    <t>Long ago, superstitions were spread about it, saying it brought disaster. This fed a hatred of it, and it was driven deep into the mountains.</t>
  </si>
  <si>
    <t>Although it’s said to bring disaster, in actuality, this Pokémon possesses a calm disposition and warns people of any crises that loom.</t>
  </si>
  <si>
    <t>The only thing unlucky about Absol is its appearance. It protects fields and warns people of disaster, so one ought to be grateful for it.</t>
  </si>
  <si>
    <t>The elderly call it the disaster Pokémon and detest it, but interest in its power to predict disasters is on the rise.</t>
  </si>
  <si>
    <t>Swift as the wind, Absol races through fields and mountains. Its curved, bow-like horn is acutely sensitive to the warning signs of natural disasters.</t>
  </si>
  <si>
    <t>Because of this Pokémon’s ability to detect danger, people mistook Absol as a bringer of doom.</t>
  </si>
  <si>
    <t>Route 120</t>
  </si>
  <si>
    <t>Route 13 , 14</t>
  </si>
  <si>
    <t>Giant's Bed , Old Cemetery , Snowslide Slope , Path to the Peak , Giant's Foot , Frigid Sea , Three-Point Pass</t>
  </si>
  <si>
    <t>Route 213 , Spacious Cave , Grassland Cave , Dazzling Cave , Sunlit Cavern , Big Bluff Cavern , Stargleam Cavern</t>
  </si>
  <si>
    <t>0360-00</t>
  </si>
  <si>
    <t>Wynaut</t>
  </si>
  <si>
    <t>Bright Pokémon</t>
  </si>
  <si>
    <t>WYNAUT can always be seen with a big, happy smile on its face. Look at its tail to determine if it is angry. When angered, this POKéMON will be slapping the ground with its tail.</t>
  </si>
  <si>
    <t>WYNAUT gather on moonlit nights to play by squeezing up against each other. By being squeezed, this POKéMON gains endurance and is trained to dole out powerful counterattacks.</t>
  </si>
  <si>
    <t>A WYNAUT loves to eat sweet fruits. It cleverly picks fruits using its earlike arms. They gather in fruit gardens, drawn by the fragrance.</t>
  </si>
  <si>
    <t>It tends to move in a pack with others. They cluster in a tight group to sleep in a cave.</t>
  </si>
  <si>
    <t>It grows strong by pushing up against others en masse. It loves eating sweet fruit.</t>
  </si>
  <si>
    <t>It tends to move in a pack. Individuals squash against one another to toughen their spirits.</t>
  </si>
  <si>
    <t>Wynaut can always be seen with a big, happy smile on its face. Look at its tail to determine if it is angry. When angered, this Pokémon will be slapping the ground with its tail.</t>
  </si>
  <si>
    <t>Wynaut gather on moonlit nights to play by squeezing up against each other. By being squeezed, this Pokémon gains endurance and is trained to dole out powerful counterattacks.</t>
  </si>
  <si>
    <t>They grow strong by pushing up against one another en masse. They love eating sweet fruit.</t>
  </si>
  <si>
    <t>Mirage Island</t>
  </si>
  <si>
    <t>Breed Wobbuffet</t>
  </si>
  <si>
    <t>0361-00</t>
  </si>
  <si>
    <t>Snorunt</t>
  </si>
  <si>
    <t>Snow Hat Pokémon</t>
  </si>
  <si>
    <t>16.8 kg (37.0 lbs)</t>
  </si>
  <si>
    <t>Mineral</t>
  </si>
  <si>
    <t>Snorunt → Glalie (Level 42)</t>
  </si>
  <si>
    <t>SNORUNT live in regions with heavy snowfall. In seasons without snow, such as spring and summer, this POKéMON steals away to live quietly among stalactites and stalagmites deep in caverns.</t>
  </si>
  <si>
    <t>SNORUNT survives by eating only snow and ice. Old folklore claims that a house visited by this POKéMON is sure to prosper for many generations to come.</t>
  </si>
  <si>
    <t>They tend to move about in groups of around five SNORUNT. In snowy regions, it is said that when they are seen late at night, snowfall will arrive by morning.</t>
  </si>
  <si>
    <t>It is said that a home visited by a SNORUNT will prosper. It can withstand cold of minus 150 degrees Fahrenheit.</t>
  </si>
  <si>
    <t>In the snow country, certain folklore says a house will prosper if a SNORUNT lives there.</t>
  </si>
  <si>
    <t>It is said that several SNORUNT gather under giant leaves and live together in harmony.</t>
  </si>
  <si>
    <t>It’s said that if they are seen at midnight, they’ll cause heavy snow. They eat snow and ice to survive.</t>
  </si>
  <si>
    <t>It is said that several Snorunt gather under giant leaves and live together in harmony.</t>
  </si>
  <si>
    <t>In the snow country, certain folklore says a house will prosper if a Snorunt lives there.</t>
  </si>
  <si>
    <t>Snorunt live in regions with heavy snowfall. In seasons without snow, such as spring and summer, this Pokémon steals away to live quietly among stalactites and stalagmites deep in caverns.</t>
  </si>
  <si>
    <t>Snorunt survives by eating only snow and ice. Old folklore claims that a house visited by this Pokémon is sure to prosper for many generations to come.</t>
  </si>
  <si>
    <t>Their numbers seem to have rapidly increased in Alola. Custom has it that houses where Snorunt live will be prosperous for generations to come.</t>
  </si>
  <si>
    <t>It can only survive in cold areas. It bounces happily around, even in environments as cold as -150 degrees Fahrenheit.</t>
  </si>
  <si>
    <t>It feeds mainly on ice and snow. It’s only able to survive in a limited number of places in the warm Alola region.</t>
  </si>
  <si>
    <t>Rich people from cold areas all share childhood memories of playing with Snorunt.</t>
  </si>
  <si>
    <t>It can only survive in cold areas. It bounces happily around, even in environments as cold as −150 degrees Fahrenheit.</t>
  </si>
  <si>
    <t>In some snowy lands, certain folklore says a house will prosper if a Snorunt lives there.</t>
  </si>
  <si>
    <t>Arrives alongside the first snow. It’s thought that homes Snorunt visit will prosper for many generations. By tradition, one might offer a lump of ice made from pure water at one’s front door.</t>
  </si>
  <si>
    <t>It is said that a home visited by a Snorunt will prosper. It can withstand cold of −150 degrees Fahrenheit.</t>
  </si>
  <si>
    <t>Route 216 , 217 , Acuity Lakefront , Lake Acuity</t>
  </si>
  <si>
    <t>Route 8 , Rolling Fields , South Lake Miloch , East Lake Axewell , Dappled Grove , West Lake Axewell , Giant's Cap , Giant's Seat , Hammerlocke Hills , North Lake Miloch , Watchtower Ruins , Giant's Bed , Snowslide Slope , Tunnel to the Top , Giant's Foot</t>
  </si>
  <si>
    <t>Route 216 , 217 , Acuity Lakefront , Whiteout Cave , Icy Cave , Glacial Cavern</t>
  </si>
  <si>
    <t>Avalanche Slopes , Avalugg's Legacy , Bonechill Wastes , Whiteout Valley</t>
  </si>
  <si>
    <t>0362-00</t>
  </si>
  <si>
    <t>Glalie</t>
  </si>
  <si>
    <t>Face Pokémon</t>
  </si>
  <si>
    <t>256.5 kg (565.5 lbs)</t>
  </si>
  <si>
    <t>GLALIE has a body made of rock, which it hardens with an armor of ice. This POKéMON has the ability to freeze moisture in the atmosphere into any shape it desires.</t>
  </si>
  <si>
    <t>GLALIE has the ability to freely control ice. For example, it can instantly freeze its foe solid. After immobilizing its foe in ice, this POKéMON enjoys eating it in leisurely fashion.</t>
  </si>
  <si>
    <t>A GLALIE has the power to instantaneously freeze moisture in the atmosphere. A dazzling cloud of diamondlike ice crystals forms around its body.</t>
  </si>
  <si>
    <t>It has a body of ice that won’t melt, even with fire. It can instantly freeze moisture in the atmosphere.</t>
  </si>
  <si>
    <t>To protect itself, it clads its body in an armor of ice, made by freezing moisture in the air.</t>
  </si>
  <si>
    <t>It prevents prey from escaping by instantaneously freezing moisture in the air.</t>
  </si>
  <si>
    <t>It can instantly freeze moisture in the atmosphere. It uses this power to freeze its foes.</t>
  </si>
  <si>
    <t>To protect itself, it clad its body in an armor of ice, made by freezing moisture in the air.</t>
  </si>
  <si>
    <t>Glalie has a body made of rock, which it hardens with an armor of ice. This Pokémon has the ability to freeze moisture in the atmosphere into any shape it desires.</t>
  </si>
  <si>
    <t>Glalie has the ability to freely control ice. For example, it can instantly freeze its prey solid. After immobilizing its prey in ice, this Pokémon enjoys eating it in leisurely fashion.</t>
  </si>
  <si>
    <t>Legend says a boulder on an icy mountain absorbed the distress and regrets of a stranded mountaineer, giving rise to Glalie.</t>
  </si>
  <si>
    <t>Its prey is instantaneously frozen stiff by the cold air it exhales from its huge mouth. While they’re in that frozen state, it gobbles them up.</t>
  </si>
  <si>
    <t>It freezes its prey and chews them whole. However, it prefers to eat Pokémon like Vanillite that are already frozen.</t>
  </si>
  <si>
    <t>Its actual body is a rock that isn’t particularly hard. Glalie absorbs moisture from the air and drapes itself in an armor of ice.</t>
  </si>
  <si>
    <t>It covers its body with an armor of ice harder than steel. Uses its breath to freeze prey, which it then devours as if they were frozen desserts.</t>
  </si>
  <si>
    <t>Evolve Snorunt</t>
  </si>
  <si>
    <t>Whiteout Cave , Icy Cave , Glacial Cavern</t>
  </si>
  <si>
    <t>Casseroya Lake , North Province (Area One) , North Province (Area Three) , Glaseado Mountain</t>
  </si>
  <si>
    <t>0363-00</t>
  </si>
  <si>
    <t>Spheal</t>
  </si>
  <si>
    <t>Clap Pokémon</t>
  </si>
  <si>
    <t>Spheal → Sealeo (Level 32) → Walrein (Level 44)</t>
  </si>
  <si>
    <t>SPHEAL is much faster rolling than walking to get around. When groups of this POKéMON eat, they all clap at once to show their pleasure. Because of this, their mealtimes are noisy.</t>
  </si>
  <si>
    <t>SPHEAL always travels by rolling around on its ball-like body. When the season for ice floes arrives, this POKéMON can be seen rolling about on ice and crossing the sea.</t>
  </si>
  <si>
    <t>It is completely covered with plushy fur. As a result, it never feels the cold even when it is rolling about on ice floes or diving in the sea.</t>
  </si>
  <si>
    <t>Its body is covered in fluffy fur. The fur keeps it from feeling cold while it is rolling on ice.</t>
  </si>
  <si>
    <t>It rolls across ice floes to reach shore because its body is poorly shaped for swimming.</t>
  </si>
  <si>
    <t>It crosses the oceans by rolling itself on drifting ice. Fluffy fur keeps it warm when the temperature is below freezing.</t>
  </si>
  <si>
    <t>They can’t swim well yet, and they move much faster by rolling. When they’re happy, they clap fins.</t>
  </si>
  <si>
    <t>Spheal is much faster rolling than walking to get around. When groups of this Pokémon eat, they all clap at once to show their pleasure. Because of this, their mealtimes are noisy.</t>
  </si>
  <si>
    <t>Spheal always travels by rolling around on its ball-like body. When the season for ice floes arrives, this Pokémon can be seen rolling about on ice and crossing the sea.</t>
  </si>
  <si>
    <t>This Pokémon’s body is covered in blubber and impressively round. It’s faster for Spheal to roll around than walk.</t>
  </si>
  <si>
    <t>As it drifts among the waves, Spheal probes the sea. As soon as it spots prey, it informs the Walrein in its herd.</t>
  </si>
  <si>
    <t>During the season when drift ice approaches the shore, Spheal prefers living on the ice—where fewer predators lurk—rather than the land. Its fur retains heat superbly and resists harsh cold.</t>
  </si>
  <si>
    <t>Breed Sealeo / Walrein</t>
  </si>
  <si>
    <t>Frigid Sea</t>
  </si>
  <si>
    <t>Route 226 , 230 , Whiteout Cave , Icy Cave , Glacial Cavern</t>
  </si>
  <si>
    <t>Ginkgo Landing</t>
  </si>
  <si>
    <t>0364-00</t>
  </si>
  <si>
    <t>Sealeo</t>
  </si>
  <si>
    <t>Ball Roll Pokémon</t>
  </si>
  <si>
    <t>87.6 kg (193.1 lbs)</t>
  </si>
  <si>
    <t>SEALEO has the habit of always juggling on the tip of its nose anything it sees for the first time. This POKéMON occasionally entertains itself by balancing and rolling a SPHEAL on its nose.</t>
  </si>
  <si>
    <t>SEALEO often balances and rolls things on the tip of its nose. While the POKéMON is rolling something, it checks the object’s aroma and texture to determine whether it likes the object or not.</t>
  </si>
  <si>
    <t>SEALEO live in herds on ice floes. Using its powerful flippers, it shatters ice. It dives into the sea to hunt prey five times a day.</t>
  </si>
  <si>
    <t>It touches new things with its nose to test for smell and feel. It plays by spinning SPHEAL on its nose.</t>
  </si>
  <si>
    <t>It habitually spins things on its nose. By doing so, it learns textures and odors.</t>
  </si>
  <si>
    <t>It has a very sensitive nose. It touches new things with its nose to examine them.</t>
  </si>
  <si>
    <t>Be it Spheal or Poké Ball, it will spin any round object on its nose with the greatest of ease.</t>
  </si>
  <si>
    <t>Sealeo has the habit of always juggling on the tip of its nose anything it sees for the first time. This Pokémon occasionally entertains itself by balancing and rolling a Spheal on its nose.</t>
  </si>
  <si>
    <t>Sealeo often balances and rolls things on the tip of its nose. While the Pokémon is rolling something, it checks the object’s aroma and texture to determine whether it likes the object or not.</t>
  </si>
  <si>
    <t>Sealeo live on top of drift ice. They go swimming when they’re on the hunt, seeking out their prey by scent.</t>
  </si>
  <si>
    <t>This Pokémon has a habit of spinning round things on its nose, whether those things are Poké Balls or Spheal.</t>
  </si>
  <si>
    <t>Its white whiskers are very sensitive. Sealeo will balance Spheal on the tip of its nose, checking its scent and its feel to be sure the Spheal is healthy.</t>
  </si>
  <si>
    <t>Evolve Spheal</t>
  </si>
  <si>
    <t>Islespy Shore</t>
  </si>
  <si>
    <t>0365-00</t>
  </si>
  <si>
    <t>Walrein</t>
  </si>
  <si>
    <t>Ice Break Pokémon</t>
  </si>
  <si>
    <t>150.6 kg (332.0 lbs)</t>
  </si>
  <si>
    <t>WALREIN’s two massively developed tusks can totally shatter blocks of ice weighing ten tons with one blow. This POKéMON’s thick coat of blubber insulates it from subzero temperatures.</t>
  </si>
  <si>
    <t>WALREIN swims all over in frigid seawater while crushing icebergs with its grand, imposing tusks. Its thick layer of blubber makes enemy attacks bounce off harmlessly.</t>
  </si>
  <si>
    <t>To protect its herd, the leader battles anything that invades its territory, even at the cost of its life. Its tusks may snap off in battle.</t>
  </si>
  <si>
    <t>It swims through icy seas while shattering ice floes with its large tusks. It is protected by its thick blubber.</t>
  </si>
  <si>
    <t>It shatters ice with its big tusks. Its thick blubber repels not only the cold, but also enemy attacks.</t>
  </si>
  <si>
    <t>It shatters drift ice with its strong tusks. Its thick layer of blubber repels enemy attacks.</t>
  </si>
  <si>
    <t>Not only does its thick blubber keep it warm, it also protects it from attacks. It shatters ice with its prized tusks.</t>
  </si>
  <si>
    <t>Walrein’s two massively developed tusks can totally shatter blocks of ice weighing 10 tons with one blow. This Pokémon’s thick coat of blubber insulates it from subzero temperatures.</t>
  </si>
  <si>
    <t>Walrein swims all over in frigid seawater while crushing icebergs with its grand, imposing tusks. Its thick layer of blubber makes enemy attacks bounce off harmlessly.</t>
  </si>
  <si>
    <t>Walrein form herds of 20 to 30 individuals. When a threat appears, the herd’s leader will protect the group with its life.</t>
  </si>
  <si>
    <t>Walrein’s tusks keep growing throughout its life. Tusks broken in battle will grow back to their usual impressive size in a year.</t>
  </si>
  <si>
    <t>It shatters ice with its big tusks. Its thick blubber repels not only the cold but also enemy attacks.</t>
  </si>
  <si>
    <t>Its thick tusks are strong enough to shatter drift ice. They have been known to break, but they will grow back by the next year. The Hisui region is well known for these broken tusks.</t>
  </si>
  <si>
    <t>Evolve Spheal / Sealeo</t>
  </si>
  <si>
    <t>Ginkgo Landing , Islespy Shore</t>
  </si>
  <si>
    <t>0366-00</t>
  </si>
  <si>
    <t>Clamperl</t>
  </si>
  <si>
    <t>Clamperl → Huntail (trade holding Deep Sea Tooth )</t>
  </si>
  <si>
    <t>CLAMPERL’s sturdy shell is not only good for protection - it is also used for clamping and catching prey. A fully grown CLAMPERL’s shell will be scored with nicks and scratches all over.</t>
  </si>
  <si>
    <t>CLAMPERL grows while being protected by its rock-hard shell. When its body becomes too large to fit inside the shell, it is sure evidence that this POKéMON is getting close to evolution.</t>
  </si>
  <si>
    <t>A CLAMPERL slams its shell closed on prey to prevent escape. The pearl it creates upon evolution is said to be infused with a mysterious energy.</t>
  </si>
  <si>
    <t>It is protected by a sturdy shell. Once in a lifetime, it makes a magnificent pearl.</t>
  </si>
  <si>
    <t>It makes a single pearl during its lifetime. The pearl is said to amplify psychic power.</t>
  </si>
  <si>
    <t>When it evolves, it makes a mysterious pearl that amplifies psychic powers when it’s held.</t>
  </si>
  <si>
    <t>Clamperl’s sturdy shell is not only good for protection—it is also used for clamping and catching prey. A fully grown Clamperl’s shell will be scored with nicks and scratches all over.</t>
  </si>
  <si>
    <t>Clamperl grows while being protected by its rock-hard shell. When its body becomes too large to fit inside the shell, it is sure evidence that this Pokémon is getting close to evolution.</t>
  </si>
  <si>
    <t>Despite its appearance, it’s carnivorous. It clamps down on its prey with both sides of its shell and doesn’t let go until they stop moving.</t>
  </si>
  <si>
    <t>Clamperl’s pearls are exceedingly precious. They can be more than 10 times as costly as Shellder’s pearls.</t>
  </si>
  <si>
    <t>Route 219 , 221</t>
  </si>
  <si>
    <t>Route 15 , Melemele Sea , Hau'oli City</t>
  </si>
  <si>
    <t>Route 219 , 221 , Fountainspring Cave , Riverbank Cave , Still-Water Cavern</t>
  </si>
  <si>
    <t>0367-00</t>
  </si>
  <si>
    <t>Huntail</t>
  </si>
  <si>
    <t>Deep Sea Pokémon</t>
  </si>
  <si>
    <t>HUNTAIL’s presence went unnoticed by people for a long time because it lives at extreme depths in the sea. This POKéMON’s eyes can see clearly even in the murky dark depths of the ocean.</t>
  </si>
  <si>
    <t>HUNTAIL’s tail is shaped like a fish. It uses the tail to attract prey, then swallows the prey whole with its large, gaping mouth. This POKéMON swims by wiggling its slender body like a snake.</t>
  </si>
  <si>
    <t>To withstand the crushing pressure of water deep under the sea, its spine is very thick and sturdy. Its tail, which is shaped like a small fish, has eyes that light up.</t>
  </si>
  <si>
    <t>It lives deep in the sea where no light ever filters down. It lights up its small fishlike tail to attract prey.</t>
  </si>
  <si>
    <t>It lives deep in the sea. With a tail shaped like a small fish, it attracts unsuspecting prey.</t>
  </si>
  <si>
    <t>It lives deep in the pitch-dark sea. It attracts prey by moving its tail in mimicry of a small animal.</t>
  </si>
  <si>
    <t>Huntail’s presence went unnoticed by people for a long time because it lives at extreme depths in the sea. This Pokémon’s eyes can see clearly even in the murky dark depths of the ocean.</t>
  </si>
  <si>
    <t>Huntail’s tail is shaped like a fish. It uses the tail to attract prey, then swallows the prey whole with its large, gaping mouth. This Pokémon swims by wiggling its slender body like a snake.</t>
  </si>
  <si>
    <t>It’s not the strongest swimmer. It wags its tail to lure in its prey and then gulps them down as soon as they get close.</t>
  </si>
  <si>
    <t>Deep seas are their habitat. According to tradition, when Huntail wash up onshore, something unfortunate will happen.</t>
  </si>
  <si>
    <t>Evolve Clamperl</t>
  </si>
  <si>
    <t>0368-00</t>
  </si>
  <si>
    <t>Gorebyss</t>
  </si>
  <si>
    <t>South Sea Pokémon</t>
  </si>
  <si>
    <t>22.6 kg (49.8 lbs)</t>
  </si>
  <si>
    <t>GOREBYSS lives in the southern seas at extreme depths. Its body is built to withstand the enormous pressure of water at incredible depths. Because of this, this POKéMON’s body is unharmed by ordinary attacks.</t>
  </si>
  <si>
    <t>Although GOREBYSS is the very picture of elegance and beauty while swimming, it is also cruel. When it spots prey, this POKéMON inserts its thin mouth into the prey’s body and drains the prey of its body fluids.</t>
  </si>
  <si>
    <t>A GOREBYSS siphons the body fluids of prey through its thin, tubular mouth. Its light pink body color turns vivid when it finishes feeding.</t>
  </si>
  <si>
    <t>Its swimming form is exquisitely elegant. With its thin mouth, it feeds on seaweed that grows between rocks.</t>
  </si>
  <si>
    <t>It lives at the bottom of the sea. In the springtime, its pink body turns more vivid for some reason.</t>
  </si>
  <si>
    <t>Its pink body becomes more vivid with the rise of water temperatures in the springtime.</t>
  </si>
  <si>
    <t>Gorebyss lives in the southern seas at extreme depths. Its body is built to withstand the enormous pressure of water at incredible depths. Because of this, this Pokémon’s body is unharmed by ordinary attacks.</t>
  </si>
  <si>
    <t>Although Gorebyss is the very picture of elegance and beauty while swimming, it is also cruel. When it spots prey, this Pokémon inserts its thin mouth into the prey’s body and drains the prey of its body fluids.</t>
  </si>
  <si>
    <t>The color of its body changes with the water temperature. The coloration of Gorebyss in Alola is almost blindingly vivid.</t>
  </si>
  <si>
    <t>It sucks bodily fluids out of its prey. The leftover meat sinks to the seafloor, where it becomes food for other Pokémon.</t>
  </si>
  <si>
    <t>0369-00</t>
  </si>
  <si>
    <t>Relicanth</t>
  </si>
  <si>
    <t>Longevity Pokémon</t>
  </si>
  <si>
    <t>23.4 kg (51.6 lbs)</t>
  </si>
  <si>
    <t>1 HP, 1 Defense</t>
  </si>
  <si>
    <t>0343</t>
  </si>
  <si>
    <t>RELICANTH is a POKéMON species that existed for a hundred million years without ever changing its form. This ancient POKéMON feeds on microscopic organisms with its toothless mouth.</t>
  </si>
  <si>
    <t>RELICANTH is a rare species that was discovered in deep-sea explorations. This POKéMON’s body withstands the enormous water pressure of the ocean depths. Its body is covered in tough scales that are like craggy rocks.</t>
  </si>
  <si>
    <t>A POKéMON that was once believed to have been extinct. The species has not changed its form for 100 million years. It walks on the seafloor using its pectoral fins.</t>
  </si>
  <si>
    <t>It has remained unchanged for 100 million years. It was discovered during a deep-sea exploration.</t>
  </si>
  <si>
    <t>A rare Pokémon discovered during a deep-sea exploration. It has not changed in over 100 million years.</t>
  </si>
  <si>
    <t>Discovered by chance during deep-sea explorations, it has not changed since ancient times.</t>
  </si>
  <si>
    <t>Relicanth is a Pokémon species that existed for a hundred million years without ever changing its form. This ancient Pokémon feeds on microscopic organisms with its toothless mouth.</t>
  </si>
  <si>
    <t>Relicanth is a rare species that was discovered in deep-sea explorations. This Pokémon’s body withstands the enormous water pressure of the ocean depths. Its body is covered in tough scales that are like craggy rocks.</t>
  </si>
  <si>
    <t>Its form has remained the same for one hundred million years. Its body is filled with fat, so it can withstand the water pressure of the deep sea.</t>
  </si>
  <si>
    <t>It was fortuitously discovered during a deep sea expedition. Its teeth have atrophied, so it now survives on microscopic organisms it sucks up.</t>
  </si>
  <si>
    <t>Thought to have gone extinct, Relicanth was given a name that is a variation of the name of the person who discovered it.</t>
  </si>
  <si>
    <t>The reason it hasn’t changed at all in a hundred million years is that it’s apparently already a perfect life-form.</t>
  </si>
  <si>
    <t>Rock-hard scales and oil-filled swim bladders allow this Pokémon to survive the intense water pressure of the deep sea.</t>
  </si>
  <si>
    <t>This Pokémon was discovered during deep-sea exploration. Its appearance hasn’t changed in 100,000,000 years, so it’s called a living fossil.</t>
  </si>
  <si>
    <t>This rare Pokémon was discovered during a deep-sea exploration. It has not changed in over 100 million years.</t>
  </si>
  <si>
    <t>0370-00</t>
  </si>
  <si>
    <t>Luvdisc</t>
  </si>
  <si>
    <t>Rendezvous Pokémon</t>
  </si>
  <si>
    <t>8.7 kg (19.2 lbs)</t>
  </si>
  <si>
    <t>0332</t>
  </si>
  <si>
    <t>LUVDISC live in shallow seas in the tropics. This heart-shaped POKéMON earned its name by swimming after loving couples it spotted in the ocean’s waves.</t>
  </si>
  <si>
    <t>LUVDISC’s heart-shaped body is a symbol of love and romance. It is said that any couple meeting this POKéMON is promised a loving relationship that never ends.</t>
  </si>
  <si>
    <t>LUVDISC make the branches of CORSOLA their nests. There is a custom from long ago of giving a LUVDISC as a gift to express one’s feelings of love.</t>
  </si>
  <si>
    <t>During the spawning season, countless LUVDISC congregate at coral reefs, turning the waters pink.</t>
  </si>
  <si>
    <t>It lives in warm seas. It is said that a couple finding this Pokémon will be blessed with eternal love.</t>
  </si>
  <si>
    <t>Its heart-shaped body makes it popular. In some places, you would give a LUVDISC to someone you love.</t>
  </si>
  <si>
    <t>During the spawning season, countless Luvdisc congregate at coral reefs, turning the waters pink.</t>
  </si>
  <si>
    <t>Luvdisc live in shallow seas in the tropics. This heart-shaped Pokémon earned its name by swimming after loving couples it spotted in the ocean’s waves.</t>
  </si>
  <si>
    <t>Luvdisc’s heart-shaped body is a symbol of love and romance. It is said that any couple meeting this Pokémon is promised a loving relationship that never ends.</t>
  </si>
  <si>
    <t>If a Luvdisc is left on its own, it becomes despondent, leaving itself open to attack. That is when Pelipper snatch them up.</t>
  </si>
  <si>
    <t>Loving couples have a soft spot for this Pokémon, so honeymoon hotels often release this Pokémon into their pools.</t>
  </si>
  <si>
    <t>There was an era when it was overfished due to the rumor that having one of its heart-shaped scales would enable you to find a sweetheart.</t>
  </si>
  <si>
    <t>Luvdisc makes its home in coral reefs in warm seas. It especially likes sleeping in the space between Corsola’s branches.</t>
  </si>
  <si>
    <t>It lives in warm seas. It is said that couples who find this Pokémon will be blessed with eternal love.</t>
  </si>
  <si>
    <t>Its heart-shaped body makes it popular. In some places, you would give a Luvdisc to someone you love.</t>
  </si>
  <si>
    <t>Route 224 , Pokémon League</t>
  </si>
  <si>
    <t>Route 27</t>
  </si>
  <si>
    <t>Route 4 , 13 , Driftveil City , Undella Bay , Undella Town</t>
  </si>
  <si>
    <t>Route 13 , 21 , Undella Town , Humilau City , Seaside Cave</t>
  </si>
  <si>
    <t>Route 128 , Ever Grande City , Victory Road</t>
  </si>
  <si>
    <t>Route 9 , Melemele Sea , Hau'oli City</t>
  </si>
  <si>
    <t>0371-00</t>
  </si>
  <si>
    <t>Bagon</t>
  </si>
  <si>
    <t>Rock Head Pokémon</t>
  </si>
  <si>
    <t>42.1 kg (92.8 lbs)</t>
  </si>
  <si>
    <t>Bagon → Shelgon (Level 30) → Salamence (Level 50)</t>
  </si>
  <si>
    <t>BAGON has a dream of one day soaring in the sky. In doomed efforts to fly, this POKéMON hurls itself off cliffs. As a result of its dives, its head has grown tough and as hard as tempered steel.</t>
  </si>
  <si>
    <t>BAGON harbors a never-ending dream of one day soaring high among the clouds. As if trying to dispel its frustration over its inability to fly, this POKéMON slams its hard head against huge rocks and shatters them into pebbles.</t>
  </si>
  <si>
    <t>Although it is small, this POKéMON is very powerful because its body is a bundle of muscles. It launches head-butts with its ironlike skull.</t>
  </si>
  <si>
    <t>Its steel-hard head can shatter boulders. It longingly hopes for wings to grow so it can fly.</t>
  </si>
  <si>
    <t>Dreaming of one day flying, it practices by leaping off cliffs every day.</t>
  </si>
  <si>
    <t>Its well-developed neck muscles and ironlike head can smash boulders into pieces.</t>
  </si>
  <si>
    <t>Its well-developed neck muscles and iron-like head can smash boulders into pieces.</t>
  </si>
  <si>
    <t>Bagon has a dream of one day soaring in the sky. In doomed efforts to fly, this Pokémon hurls itself off cliffs. As a result of its dives, its head has grown tough and as hard as tempered steel.</t>
  </si>
  <si>
    <t>Bagon harbors a never-ending dream of one day soaring high among the clouds. As if trying to dispel its frustration over its inability to fly, this Pokémon slams its hard head against huge rocks and shatters them into pebbles.</t>
  </si>
  <si>
    <t>Its belief that it will be able to fly one day is apparently the influence of information carried in its genes.</t>
  </si>
  <si>
    <t>With its steel-hard stone head, it headbutts indiscriminately. This is because of the stress it feels at being unable to fly.</t>
  </si>
  <si>
    <t>Whenever it sees bird Pokémon flying through the sky, it becomes envious and smashes its surroundings to bits with headbutts.</t>
  </si>
  <si>
    <t>Some theories suggest that its behavior of forcefully bashing its head into things stimulates cells that affect its evolution.</t>
  </si>
  <si>
    <t>Bagon jumps off cliffs every day, trying to grow stronger so that someday it will be able to fly.</t>
  </si>
  <si>
    <t>Bagon is a solitary Pokémon that doesn’t form groups with others of its kind. It also has a head hard enough to cleave a boulder in one strike.</t>
  </si>
  <si>
    <t>Route 3 , Kala'e Bay</t>
  </si>
  <si>
    <t>Tunnel to the Top</t>
  </si>
  <si>
    <t>Route 210 , Spacious Cave , Dazzling Cave , Stargleam Cavern</t>
  </si>
  <si>
    <t>0372-00</t>
  </si>
  <si>
    <t>Shelgon</t>
  </si>
  <si>
    <t>Endurance Pokémon</t>
  </si>
  <si>
    <t>Inside SHELGON’s armor-like shell, cells are in the midst of transformation to create an entirely new body. This POKéMON’s shell is extremely heavy, making its movements sluggish.</t>
  </si>
  <si>
    <t>Covering SHELGON’s body are outgrowths much like bones. The shell is very hard and bounces off enemy attacks. When awaiting evolution, this POKéMON hides away in a cavern.</t>
  </si>
  <si>
    <t>It hardly eats while it awaits evolution. It becomes hardier by enduring hunger. Its shell peels off the instant it begins to evolve.</t>
  </si>
  <si>
    <t>Its armored body makes all attacks bounce off. The armor is too tough, however, making it heavy and somewhat sluggish.</t>
  </si>
  <si>
    <t>Within its rugged shell, its cells have begun changing. The shell peels off the instant it evolves.</t>
  </si>
  <si>
    <t>It surrounds its body in an iron-hard shell to accumulate enough power to evolve.</t>
  </si>
  <si>
    <t>Inside Shelgon’s armor-like shell, cells are in the midst of transformation to create an entirely new body. This Pokémon’s shell is extremely heavy, making its movements sluggish.</t>
  </si>
  <si>
    <t>Covering Shelgon’s body are outgrowths much like bones. The shell is very hard and bounces off enemy attacks. When awaiting evolution, this Pokémon hides away in a cavern.</t>
  </si>
  <si>
    <t>The cells within its shell transform with explosive speed, preparing it for evolution.</t>
  </si>
  <si>
    <t>They lurk deep within caves—motionless, neither eating nor drinking. Why they don’t die is not known.</t>
  </si>
  <si>
    <t>The cells within its body are changing at a bewildering pace. Its hard shell is made from the same substance as bone.</t>
  </si>
  <si>
    <t>Shelgon lives deep within caves. It stays shut up in its hard shell, dreaming of the day it will be able to fly.</t>
  </si>
  <si>
    <t>This Pokémon has covered its body in a hard shell that has the same composition as bone. Shelgon stores energy for evolution.</t>
  </si>
  <si>
    <t>Shelgon ignores its hunger entirely, never eating any food. Apparently, Shelgon will evolve once all its energy stores are used up.</t>
  </si>
  <si>
    <t>Within its rugged shell, its cells have begun changing. The shell peels off the instant the Pokémon evolves.</t>
  </si>
  <si>
    <t>Evolve Bagon</t>
  </si>
  <si>
    <t>Spacious Cave , Dazzling Cave , Stargleam Cavern</t>
  </si>
  <si>
    <t>0373-00</t>
  </si>
  <si>
    <t>Salamence</t>
  </si>
  <si>
    <t>102.6 kg (226.2 lbs)</t>
  </si>
  <si>
    <t>SALAMENCE came about as a result of a strong, long-held dream of growing wings. It is said that this powerful desire triggered a sudden mutation in this POKéMON’s cells, causing it to sprout its magnificent wings.</t>
  </si>
  <si>
    <t>By evolving into SALAMENCE, this POKéMON finally realizes its long-held dream of growing wings. To express its joy, it flies and wheels all over the sky while spouting flames from its mouth.</t>
  </si>
  <si>
    <t>After many long years, its cellular structure underwent a sudden mutation to grow wings. When angered, it loses all thought and rampages out of control.</t>
  </si>
  <si>
    <t>It becomes uncontrollable if it is enraged. It destroys everything with shredding claws and fire.</t>
  </si>
  <si>
    <t>As a result of its long-held dream of flying, its cellular structure changed, and wings grew out.</t>
  </si>
  <si>
    <t>It’s uncontrollable if enraged. It flies around spouting flames and scorching fields and mountains.</t>
  </si>
  <si>
    <t>Salamence came about as a result of a strong, long-held dream of growing wings. It is said that this powerful desire triggered a sudden mutation in this Pokémon’s cells, causing it to sprout its magnificent wings.</t>
  </si>
  <si>
    <t>By evolving into Salamence, this Pokémon finally realizes its long-held dream of growing wings. To express its joy, it flies and wheels all over the sky while spouting flames from its mouth.</t>
  </si>
  <si>
    <t>When angered, it loses all sense of itself and destroys everything around it. The destruction will continue until Salamence has tired itself out.</t>
  </si>
  <si>
    <t>It flies around on its wings, which have grown in at last. In its happiness, it gushes hot flames, burning up the fields it passes over.</t>
  </si>
  <si>
    <t>Overjoyed at finally being able to fly, it flies all over the place and usually doesn’t land until it’s completely exhausted and needs to sleep.</t>
  </si>
  <si>
    <t>Thanks to its fervent wishes, the cells in its body finally mutated, and at last it has its heart’s desire—wings.</t>
  </si>
  <si>
    <t>Salamence is an unusual Pokémon in that it was able to evolve a body with wings just by constantly wishing to be able to fly.</t>
  </si>
  <si>
    <t>While basking in the joy of flight generally keeps this Pokémon in high spirits, Salamence turns into an uncontrollable menace if something angers it.</t>
  </si>
  <si>
    <t>It flies around on its wings, which have grown in at last. In its happiness, it gushes hot flames, burning up everything it passes over.</t>
  </si>
  <si>
    <t>Evolve Bagon / Shelgon</t>
  </si>
  <si>
    <t>0374-00</t>
  </si>
  <si>
    <t>Beldum</t>
  </si>
  <si>
    <t>Iron Ball Pokémon</t>
  </si>
  <si>
    <t>95.2 kg (209.9 lbs)</t>
  </si>
  <si>
    <t>Beldum → Metang (Level 20) → Metagross (Level 45)</t>
  </si>
  <si>
    <t>Instead of blood, a powerful magnetic force courses throughout BELDUM’s body. This POKéMON communicates with others by sending controlled pulses of magnetism.</t>
  </si>
  <si>
    <t>BELDUM keeps itself floating by generating a magnetic force that repels earth’s natural magnetism. When it sleeps, this POKéMON anchors itself to a cliff using the hooks on its rear.</t>
  </si>
  <si>
    <t>When BELDUM gather in a swarm, they move in perfect unison as if they were but one POKéMON. They communicate with each other using brain waves.</t>
  </si>
  <si>
    <t>It uses magnetic waves to converse with its kind. All the cells in its body are magnetic.</t>
  </si>
  <si>
    <t>It converses with others by using magnetic pulses. In a swarm, they move in perfect unison.</t>
  </si>
  <si>
    <t>The magnetic force generated by its body repels the ground’s natural magnetism, letting it float.</t>
  </si>
  <si>
    <t>Its cells are all magnetic, and it communicates with others by using magnetic pulses.</t>
  </si>
  <si>
    <t>Instead of blood, a powerful magnetic force courses throughout Beldum’s body. This Pokémon communicates with others by sending controlled pulses of magnetism.</t>
  </si>
  <si>
    <t>Beldum keeps itself floating by generating a magnetic force that repels earth’s natural magnetism. When it sleeps, this Pokémon anchors itself to a cliff using the hooks on its rear.</t>
  </si>
  <si>
    <t>Its cells are all magnets. It uses magnetism to communicate with others of its kind.</t>
  </si>
  <si>
    <t>With magnetic traction, it pulls its opponents in close. When they’re in range, it slashes them with its rear claws.</t>
  </si>
  <si>
    <t>Instead of blood, magnetism flows through its body. When it’s feeling bad, try giving it a magnet.</t>
  </si>
  <si>
    <t>If you anger it, it will do more than rampage. It will also burst out strong magnetism, causing nearby machines to break.</t>
  </si>
  <si>
    <t>From its rear, Beldum emits a magnetic force that rapidly pulls opponents in. They get skewered on Beldum’s sharp claws.</t>
  </si>
  <si>
    <t>The cells in this Pokémon’s body are composed of magnetic material. Instead of blood, magnetic forces flow through Beldum’s body.</t>
  </si>
  <si>
    <t>They converse with one another by using magnetic pulses. In a swarm, they move in perfect unison.</t>
  </si>
  <si>
    <t>Mossdeep City</t>
  </si>
  <si>
    <t>Breed Metang / Metagross</t>
  </si>
  <si>
    <t>Snowslide Slope</t>
  </si>
  <si>
    <t>Route 228 , Rocky Cave , Whiteout Cave , Icy Cave , Big Bluff Cavern , Glacial Cavern</t>
  </si>
  <si>
    <t>0375-00</t>
  </si>
  <si>
    <t>Metang</t>
  </si>
  <si>
    <t>Iron Claw Pokémon</t>
  </si>
  <si>
    <t>202.5 kg (446.4 lbs)</t>
  </si>
  <si>
    <t>0263</t>
  </si>
  <si>
    <t>When two BELDUM fuse together, METANG is formed. The brains of the BELDUM are joined by a magnetic nervous system. By linking its brains magnetically, this POKéMON generates strong psychokinetic power.</t>
  </si>
  <si>
    <t>When two BELDUM fuse together, METANG is formed. The brains of the BELDUM are joined by a magnetic nervous system. This POKéMON turns its arms to the rear for traveling at high speed.</t>
  </si>
  <si>
    <t>The claws tipping its arms pack the destructive power to tear through thick iron sheets as if they were silk. It flies at over 60 miles per hour.</t>
  </si>
  <si>
    <t>It floats midair using magnetism. Its body is so tough, even a crash with a jet plane won’t leave a scratch.</t>
  </si>
  <si>
    <t>It is formed by two BELDUM joining together. Its steel body won’t be scratched if it collides with a jet.</t>
  </si>
  <si>
    <t>When two BELDUM fuse together, a magnetic nervous system places their brains in union.</t>
  </si>
  <si>
    <t>It is formed by two Beldum joining together. Its steel body won’t be scratched if it collides with a jet.</t>
  </si>
  <si>
    <t>It is formed by two Beldum joining together. Its two brains are linked, amplifying its psychic power.</t>
  </si>
  <si>
    <t>When two Beldum fuse together, Metang is formed. The brains of the Beldum are joined by a magnetic nervous system. By linking its brains magnetically, this Pokémon generates strong psychokinetic power.</t>
  </si>
  <si>
    <t>When two Beldum fuse together, Metang is formed. The brains of the Beldum are joined by a magnetic nervous system. This Pokémon turns its arms to the rear for traveling at high speed.</t>
  </si>
  <si>
    <t>When two Beldum link together, their psychic power is doubled. Their intelligence, however, remains unchanged.</t>
  </si>
  <si>
    <t>It adores magnetic minerals, so it pursues Nosepass at speeds exceeding 60 mph.</t>
  </si>
  <si>
    <t>With its two brains, it fires powerful psychic energy to stop its prey in their tracks.</t>
  </si>
  <si>
    <t>It flies at high speeds around the skies. When it finds its prey, Metang takes a firm grip with its sharp claws and never lets go.</t>
  </si>
  <si>
    <t>Two Beldum have become stuck together via their own magnetic forces. With two brains, the resulting Metang has doubled psychic powers.</t>
  </si>
  <si>
    <t>Using magnetic forces to stay aloft, this Pokémon flies at high speeds, weaving through harsh mountain terrain in pursuit of prey.</t>
  </si>
  <si>
    <t>Evolve Beldum</t>
  </si>
  <si>
    <t>0376-00</t>
  </si>
  <si>
    <t>Metagross</t>
  </si>
  <si>
    <t>Iron Leg Pokémon</t>
  </si>
  <si>
    <t>550.0 kg (1212.5 lbs)</t>
  </si>
  <si>
    <t>METAGROSS has four brains in total. Combined, the four brains can breeze through difficult calculations faster than a supercomputer. This POKéMON can float in the air by tucking in its four legs.</t>
  </si>
  <si>
    <t>METAGROSS is the result of two METANG achieving fusion. When hunting, this POKéMON pins the prey to the ground under its massive body. It then eats the helpless victim using the large mouth on its stomach.</t>
  </si>
  <si>
    <t>METAGROSS has four brains that are joined by a complex neural network. As a result of integration, this POKéMON is smarter than a supercomputer.</t>
  </si>
  <si>
    <t>It is formed by two METANG fusing. Its four brains are said to be superior to a supercomputer.</t>
  </si>
  <si>
    <t>METANG combined to form it. With four brains, it has the intelligence of a supercomputer.</t>
  </si>
  <si>
    <t>It folds its four legs when flying. Its four brains are said to be superior to a supercomputer.</t>
  </si>
  <si>
    <t>Metang combined to form it. With four brains, it has the intelligence of a supercomputer.</t>
  </si>
  <si>
    <t>With four linked brains, it’s more intelligent than a supercomputer, and it uses calculations to analyze foes.</t>
  </si>
  <si>
    <t>Metagross has four brains in total. Combined, the four brains can breeze through difficult calculations faster than a supercomputer. This Pokémon can float in the air by tucking in its four legs.</t>
  </si>
  <si>
    <t>Metagross is the result of two Metang achieving fusion. When hunting, this Pokémon pins the prey to the ground under its massive body. It then eats the helpless victim using the large mouth on its stomach.</t>
  </si>
  <si>
    <t>It firmly pins its prey using its four claws and large body. Then the teeth in the mouth on its stomach chew the prey to bits.</t>
  </si>
  <si>
    <t>A linkage of two Metang, this Pokémon can perform any calculation in a flash by utilizing parallel processing in its four brains.</t>
  </si>
  <si>
    <t>It boasts not only psychic powers but also fantastic strength. It grabs its prey with its four legs and holds them in place with its claws.</t>
  </si>
  <si>
    <t>It analyzes its opponents with more accuracy than a supercomputer, which enables it to calmly back them into a corner.</t>
  </si>
  <si>
    <t>Because the magnetic powers of these Pokémon get stronger in freezing temperatures, Metagross living on snowy mountains are full of energy.</t>
  </si>
  <si>
    <t>Metagross is the result of the fusion of two Metang. This Pokémon defeats its opponents through use of its supercomputer-level brain.</t>
  </si>
  <si>
    <t>Evolve Beldum / Metang</t>
  </si>
  <si>
    <t>0377-00</t>
  </si>
  <si>
    <t>Regirock</t>
  </si>
  <si>
    <t>Rock Peak Pokémon</t>
  </si>
  <si>
    <t>230.0 kg (507.1 lbs)</t>
  </si>
  <si>
    <t>REGIROCK was sealed away by people long ago. If this POKéMON’s body is damaged in battle, it is said to seek out suitable rocks on its own to repair itself.</t>
  </si>
  <si>
    <t>REGIROCK’s body is composed entirely of rocks. Recently, a study made the startling discovery that the rocks were all unearthed from different locations.</t>
  </si>
  <si>
    <t>A POKéMON that is made entirely of rocks and boulders. If parts of its body chip off in battle, REGIROCK repairs itself by adding new rocks.</t>
  </si>
  <si>
    <t>It is entirely composed of rocks with no sign of a brain or heart. It is a mystery even to modern scientists.</t>
  </si>
  <si>
    <t>Its entire body is made of rock. If any part chips off in battle, it attaches rocks to repair itself.</t>
  </si>
  <si>
    <t>The same rocks that form its body have been found in ground layers around the world.</t>
  </si>
  <si>
    <t>Regirock was sealed away by people long ago. If this Pokémon’s body is damaged in battle, it is said to seek out suitable rocks on its own to repair itself.</t>
  </si>
  <si>
    <t>Regirock’s body is composed entirely of rocks. Recently, a study made the startling discovery that the rocks were all unearthed from different locations.</t>
  </si>
  <si>
    <t>Every bit of Regirock’s body is made of stone. As parts of its body erode, this Pokémon sticks rocks to itself to repair what’s been lost.</t>
  </si>
  <si>
    <t>Cutting-edge technology was used to study the internals of this Pokémon’s rock body, but nothing was found—not even a brain or a heart.</t>
  </si>
  <si>
    <t>Its entire body is made of rock. If any part chips off in battle, Regirock attaches rocks to repair itself.</t>
  </si>
  <si>
    <t>Underground Ruins</t>
  </si>
  <si>
    <t>0378-00</t>
  </si>
  <si>
    <t>Regice</t>
  </si>
  <si>
    <t>Iceberg Pokémon</t>
  </si>
  <si>
    <t>175.0 kg (385.8 lbs)</t>
  </si>
  <si>
    <t>REGICE’s body was made during an ice age. The deep-frozen body can’t be melted, even by fire. This POKéMON controls frigid air of minus 328 degrees F.</t>
  </si>
  <si>
    <t>REGICE cloaks itself with frigid air of negative 328 degrees F. Things will freeze solid just by going near this POKéMON. Its icy body is so cold, it will not melt even if it is immersed in magma.</t>
  </si>
  <si>
    <t>Its entire body is made of Antarctic ice. After extensive studies, researchers believe the ice was formed during an ice age.</t>
  </si>
  <si>
    <t>Research revealed that its body is made of the same kind of ice that is found at the South Pole.</t>
  </si>
  <si>
    <t>Its body is made of ice from the ice age. It controls frigid air of -328 degrees Fahrenheit.</t>
  </si>
  <si>
    <t>It is said to have slept in a glacier for thousands of years. Its body can’t be melted, even by magma.</t>
  </si>
  <si>
    <t>Regice’s body was made during an ice age. The deep-frozen body can’t be melted, even by fire. This Pokémon controls frigid air of -328 degrees Fahrenheit.</t>
  </si>
  <si>
    <t>Regice cloaks itself with frigid air of -328 degrees Fahrenheit. Things will freeze solid just by going near this Pokémon. Its icy body is so cold, it will not melt even if it is immersed in magma.</t>
  </si>
  <si>
    <t>With cold air that can reach temperatures as low as −328 degrees Fahrenheit, Regice instantly freezes any creature that approaches it.</t>
  </si>
  <si>
    <t>This Pokémon’s body is made of solid ice. It’s said that Regice was born beneath thick ice in the ice age.</t>
  </si>
  <si>
    <t>Its body is made of ice from the ice age. It controls frigid air of −328 degrees Fahrenheit.</t>
  </si>
  <si>
    <t>Route 105</t>
  </si>
  <si>
    <t>0379-00</t>
  </si>
  <si>
    <t>Registeel</t>
  </si>
  <si>
    <t>Iron Pokémon</t>
  </si>
  <si>
    <t>205.0 kg (451.9 lbs)</t>
  </si>
  <si>
    <t>2 Defense, 1 Sp. Def</t>
  </si>
  <si>
    <t>REGISTEEL has a body that is harder than any kind of metal. Its body is apparently hollow. No one has any idea what this POKéMON eats.</t>
  </si>
  <si>
    <t>REGISTEEL was imprisoned by people in ancient times. The metal composing its body is thought to be a curious substance that is not of this earth.</t>
  </si>
  <si>
    <t>Its body is harder than any other kind of metal. The body metal is composed of a mysterious substance. Not only is it hard, it shrinks and stretches flexibly.</t>
  </si>
  <si>
    <t>It is sturdier than any kind of metal. It hardened due to pressure underground over tens of thousands of years.</t>
  </si>
  <si>
    <t>Tempered by pressure underground over tens of thousands of years, its body cannot be scratched.</t>
  </si>
  <si>
    <t>Its body is said to be harder than any kind of metal. A study has revealed that its body is hollow.</t>
  </si>
  <si>
    <t>Registeel has a body that is harder than any kind of metal. Its body is apparently hollow. No one has any idea what this Pokémon eats.</t>
  </si>
  <si>
    <t>Registeel was imprisoned by people in ancient times. The metal composing its body is thought to be a curious substance that is not of this earth.</t>
  </si>
  <si>
    <t>Registeel’s body is made of a strange material that is flexible enough to stretch and shrink but also more durable than any metal.</t>
  </si>
  <si>
    <t>It’s rumored that this Pokémon was born deep underground in the planet’s mantle and that it emerged onto the surface 10,000 years ago.</t>
  </si>
  <si>
    <t>0380-00</t>
  </si>
  <si>
    <t>Latias</t>
  </si>
  <si>
    <t>Eon Pokémon</t>
  </si>
  <si>
    <t>90 (higher than normal)</t>
  </si>
  <si>
    <t>LATIAS is highly sensitive to the emotions of people. If it senses any hostility, this POKéMON ruffles the feathers all over its body and cries shrilly to intimidate the foe.</t>
  </si>
  <si>
    <t>LATIAS is highly intelligent and capable of understanding human speech. It is covered with a glass-like down. The POKéMON enfolds its body with its down and refracts light to alter its appearance.</t>
  </si>
  <si>
    <t>They make a small herd of only several members. They rarely make contact with people or other POKéMON. They disappear if they sense enemies.</t>
  </si>
  <si>
    <t>It can telepathically communicate with people. It changes its appearance using its down that refracts light.</t>
  </si>
  <si>
    <t>Its body is covered with a down that can refract light in such a way that it becomes invisible.</t>
  </si>
  <si>
    <t>It communicates using telepathy. Its body is covered in down that refracts light to make it invisible.</t>
  </si>
  <si>
    <t>Latias is highly sensitive to the emotions of people. If it senses any hostility, this Pokémon ruffles the feathers all over its body and cries shrilly to intimidate the foe.</t>
  </si>
  <si>
    <t>Latias is highly intelligent and capable of understanding human speech. It is covered with a glass-like down. The Pokémon enfolds its body with its down and refracts light to alter its appearance.</t>
  </si>
  <si>
    <t>Southern Island</t>
  </si>
  <si>
    <t>Roaming Hoenn</t>
  </si>
  <si>
    <t>Southern Island , Roaming Hoenn</t>
  </si>
  <si>
    <t>0381-00</t>
  </si>
  <si>
    <t>Latios</t>
  </si>
  <si>
    <t>LATIOS has the ability to make its foe see an image of what it has seen or imagines in its head. This POKéMON is intelligent and understands human speech.</t>
  </si>
  <si>
    <t>LATIOS will only open its heart to a TRAINER with a compassionate spirit. This POKéMON can fly faster than a jet plane by folding its forelegs to minimize air resistance.</t>
  </si>
  <si>
    <t>Even in hiding, it can detect the locations of others and sense their emotions since it has telepathy. Its intelligence allows it to understand human languages.</t>
  </si>
  <si>
    <t>It has a docile temperament and dislikes fighting. Tucking in its forelegs, it can fly faster than a jet plane.</t>
  </si>
  <si>
    <t>A highly intelligent Pokémon. By folding back its wings in flight, it can overtake jet planes.</t>
  </si>
  <si>
    <t>It understands human speech and is highly intelligent. It is a tender Pokémon that dislikes fighting.</t>
  </si>
  <si>
    <t>Latios has the ability to make others see an image of what it has seen or imagines in its head. This Pokémon is intelligent and understands human speech.</t>
  </si>
  <si>
    <t>Latios will only open its heart to a Trainer with a compassionate spirit. This Pokémon can fly faster than a jet plane by folding its forelegs to minimize air resistance.</t>
  </si>
  <si>
    <t>It is a highly intelligent Pokémon. By folding back its forelegs in flight, it can overtake jet planes.</t>
  </si>
  <si>
    <t>0382-00</t>
  </si>
  <si>
    <t>Kyogre</t>
  </si>
  <si>
    <t>Sea Basin Pokémon</t>
  </si>
  <si>
    <t>4.5 m (14′09″)</t>
  </si>
  <si>
    <t>352.0 kg (776.0 lbs)</t>
  </si>
  <si>
    <t>335</t>
  </si>
  <si>
    <t>KYOGRE has the power to create massive rain clouds that cover the entire sky and bring about torrential downpours. This POKéMON saved people who were suffering from droughts.</t>
  </si>
  <si>
    <t>KYOGRE is named in mythology as the POKéMON that expanded the sea by covering the land with torrential rains and towering tidal waves. It took to sleep after a cataclysmic battle with GROUDON.</t>
  </si>
  <si>
    <t>KYOGRE has appeared in mythology as the creator of the sea. After long years of feuding with GROUDON, it took to sleep at the bottom of the sea.</t>
  </si>
  <si>
    <t>This POKéMON is said to have expanded the sea by bringing heavy rains. It has the power to control water.</t>
  </si>
  <si>
    <t>It is said to have widened the seas by causing downpours. It had been asleep in a marine trench.</t>
  </si>
  <si>
    <t>A mythical Pokémon said to have swelled the seas with rain and tidal waves. It battled with GROUDON.</t>
  </si>
  <si>
    <t>A mythical Pokémon said to have swelled the seas with rain and tidal waves. It battled with Groudon.</t>
  </si>
  <si>
    <t>Through Primal Reversion and with nature’s full power, it will take back its true form. It can summon storms that cause the sea levels to rise.</t>
  </si>
  <si>
    <t>Kyogre is said to be the personification of the sea itself. Legends tell of its many clashes against Groudon, as each sought to gain the power of nature.</t>
  </si>
  <si>
    <t>Cave of Origin</t>
  </si>
  <si>
    <t>Marine Cave</t>
  </si>
  <si>
    <t>Embedded Tower</t>
  </si>
  <si>
    <t>0383-00</t>
  </si>
  <si>
    <t>Groudon</t>
  </si>
  <si>
    <t>Continent Pokémon</t>
  </si>
  <si>
    <t>950.0 kg (2094.4 lbs)</t>
  </si>
  <si>
    <t>GROUDON has long been described in mythology as the POKéMON that raised lands and expanded continents. This POKéMON took to sleep after a cataclysmic battle with KYOGRE.</t>
  </si>
  <si>
    <t>GROUDON has the power to scatter rain clouds and make water evaporate with light and heat. It came as a savior to people who had been suffering from terrible floods.</t>
  </si>
  <si>
    <t>GROUDON has appeared in mythology as the creator of the land. It sleeps in magma underground and is said to make volcanoes erupt on awakening.</t>
  </si>
  <si>
    <t>This legendary POKéMON is said to represent the land. It went to sleep after dueling KYOGRE.</t>
  </si>
  <si>
    <t>It had been asleep in underground magma ever since it fiercely fought KYOGRE long ago.</t>
  </si>
  <si>
    <t>Said to have expanded the lands by evaporating water with raging heat. It battled titanically with KYOGRE.</t>
  </si>
  <si>
    <t>It had been asleep in underground magma ever since it fiercely fought Kyogre long ago.</t>
  </si>
  <si>
    <t>Said to have expanded the lands by evaporating water with raging heat. It battled titanically with Kyogre.</t>
  </si>
  <si>
    <t>This legendary Pokémon is said to represent the land. It went to sleep after dueling Kyogre.</t>
  </si>
  <si>
    <t>Groudon is said to be the personification of the land itself. Legends tell of its many clashes against Kyogre, as each sought to gain the power of nature.</t>
  </si>
  <si>
    <t>Through Primal Reversion and with nature’s full power, it will take back its true form. It can cause magma to erupt and expand the landmass of the world.</t>
  </si>
  <si>
    <t>Terra Cave</t>
  </si>
  <si>
    <t>0384-00</t>
  </si>
  <si>
    <t>Rayquaza</t>
  </si>
  <si>
    <t>Sky High Pokémon</t>
  </si>
  <si>
    <t>7.0 m (23′00″)</t>
  </si>
  <si>
    <t>206.5 kg (455.3 lbs)</t>
  </si>
  <si>
    <t>Air Lock</t>
  </si>
  <si>
    <t>2 Attack, 1 Sp. Atk</t>
  </si>
  <si>
    <t>RAYQUAZA lived for hundreds of millions of years in the earth’s ozone layer, never descending to the ground. This POKéMON appears to feed on water and particles in the atmosphere.</t>
  </si>
  <si>
    <t>RAYQUAZA is said to have lived for hundreds of millions of years in the earth’s ozone layer, above the clouds. Its existence had been completely unknown because it lived so high in the sky.</t>
  </si>
  <si>
    <t>A POKéMON that flies endlessly in the ozone layer. It is said it would descend to the ground if KYOGRE and GROUDON were to fight.</t>
  </si>
  <si>
    <t>It has lived for hundreds of millions of years in the ozone layer. Its flying form looks like a meteor.</t>
  </si>
  <si>
    <t>It lives in the ozone layer far above the clouds and cannot be seen from the ground.</t>
  </si>
  <si>
    <t>It flies in the ozone layer, way up high in the sky. Until recently, no one had ever seen it.</t>
  </si>
  <si>
    <t>Rayquaza is said to have lived for hundreds of millions of years. Legends remain of how it put to rest the clash between Kyogre and Groudon.</t>
  </si>
  <si>
    <t>It flies forever through the ozone layer, consuming meteoroids for sustenance. The many meteoroids in its body provide the energy it needs to Mega Evolve.</t>
  </si>
  <si>
    <t>0385-00</t>
  </si>
  <si>
    <t>Jirachi</t>
  </si>
  <si>
    <t>Wish Pokémon</t>
  </si>
  <si>
    <t>1.1 kg (2.4 lbs)</t>
  </si>
  <si>
    <t>A legend states that JIRACHI will make true any wish that is written on notes attached to its head when it awakens. If this POKéMON senses danger, it will fight without awakening.</t>
  </si>
  <si>
    <t>JIRACHI will awaken from its sleep of a thousand years if you sing to it in a voice of purity. It is said to make true any wish that people desire.</t>
  </si>
  <si>
    <t>JIRACHI is said to make wishes come true. While it sleeps, a tough crystalline shell envelops the body to protect it from enemies.</t>
  </si>
  <si>
    <t>It is said to make any wish come true. It is awake for only seven days out of a thousand years.</t>
  </si>
  <si>
    <t>It is said to have the ability to grant any wish for just one week every thousand years.</t>
  </si>
  <si>
    <t>Generations have believed that any wish written on a note on its head will come true when it awakens.</t>
  </si>
  <si>
    <t>A legend states that Jirachi will make true any wish that is written on notes attached to its head when it awakens. If this Pokémon senses danger, it will fight without awakening.</t>
  </si>
  <si>
    <t>Jirachi will awaken from its sleep of a thousand years if you sing to it in a voice of purity. It is said to make true any wish that people desire.</t>
  </si>
  <si>
    <t>Once every 1,000 years, the singing of a pure voice will rouse this Pokémon from its near-perpetual slumber. It wakes for only seven days.</t>
  </si>
  <si>
    <t>It’s believed that when this Pokémon wakes from its 1,000-year slumber, it will grant any wishes written on the notes attached to its head.</t>
  </si>
  <si>
    <t>It is said to wake up for just seven days every 1,000 years and use its power to grant any wish.</t>
  </si>
  <si>
    <t>0386-00</t>
  </si>
  <si>
    <t>Deoxys</t>
  </si>
  <si>
    <t>DNA Pokémon</t>
  </si>
  <si>
    <t>60.8 kg (134.0 lbs)</t>
  </si>
  <si>
    <t>1 Attack, 1 Sp. Atk, 1 Speed</t>
  </si>
  <si>
    <t>The DNA of a space virus underwent a sudden mutation upon exposure to a laser beam and resulted in DEOXYS. The crystalline organ on this POKéMON’s chest appears to be its brain.</t>
  </si>
  <si>
    <t>DEOXYS emerged from a virus that came from space. It is highly intelligent and wields psychokinetic powers. This POKéMON shoots lasers from the crystalline organ on its chest.</t>
  </si>
  <si>
    <t>A POKéMON that mutated from an extraterrestrial virus exposed to a laser beam. Its body is configured for superior agility and speed.</t>
  </si>
  <si>
    <t>This DEOXYS has transformed into its aggressive guise. It can fool enemies by altering its appearance.</t>
  </si>
  <si>
    <t>When it changes form, an aurora appears. It absorbs attacks by altering its cellular structure.</t>
  </si>
  <si>
    <t>An alien virus that fell to earth on a meteor underwent a DNA mutation to become this Pokémon.</t>
  </si>
  <si>
    <t>DNA from a space virus mutated and became a Pokémon. It appears where auroras are seen.</t>
  </si>
  <si>
    <t>The DNA of a space virus underwent a sudden mutation upon exposure to a laser beam and resulted in Deoxys. The crystalline organ on this Pokémon’s chest appears to be its brain.</t>
  </si>
  <si>
    <t>Deoxys emerged from a virus that came from space. It is highly intelligent and wields psychokinetic powers. This Pokémon shoots lasers from the crystalline organ on its chest.</t>
  </si>
  <si>
    <t>An alien virus that fell to earth on a meteorite underwent a DNA mutation to become this Pokémon.</t>
  </si>
  <si>
    <t>Birth Island</t>
  </si>
  <si>
    <t>0387-00</t>
  </si>
  <si>
    <t>Turtwig</t>
  </si>
  <si>
    <t>Tiny Leaf Pokémon</t>
  </si>
  <si>
    <t>10.2 kg (22.5 lbs)</t>
  </si>
  <si>
    <t>Turtwig → Grotle (Level 18) → Torterra (Level 32)</t>
  </si>
  <si>
    <t>Made from soil, the shell on its back hardens when it drinks water. It lives along lakes.</t>
  </si>
  <si>
    <t>It undertakes photosynthesis with its body, making oxygen. The leaf on its head wilts if it is thirsty.</t>
  </si>
  <si>
    <t>The shell on its back is made of soil. On a very healthy TURTWIG, the shell should feel moist.</t>
  </si>
  <si>
    <t>Photosynthesis occurs across its body under the sun. The shell on its back is actually hardened soil.</t>
  </si>
  <si>
    <t>The shell on its back is made of soil. On a very healthy Turtwig, the shell should feel moist.</t>
  </si>
  <si>
    <t>It undertakes photosynthesis within its body, making oxygen. The leaf on its head wilts if the Pokémon is thirsty.</t>
  </si>
  <si>
    <t>This Pokémon becomes more energetic the more sunlight there is. The part resembling a shell is similar to silt and is slightly damp and warm to the touch.</t>
  </si>
  <si>
    <t>Breed Grotle / Torterra</t>
  </si>
  <si>
    <t>Droning Meadow</t>
  </si>
  <si>
    <t>0388-00</t>
  </si>
  <si>
    <t>Grotle</t>
  </si>
  <si>
    <t>Grove Pokémon</t>
  </si>
  <si>
    <t>It lives along water in forests. In the daytime, it leaves the forest to sunbathe its treed shell.</t>
  </si>
  <si>
    <t>The shell is hardened soil. Some Pokémon come to peck the berries growing on the trees on its back.</t>
  </si>
  <si>
    <t>It knows where pure water wells up. It carries fellow Pokémon there on its back.</t>
  </si>
  <si>
    <t>A GROTLE that lives in the forest is said to have its own secret springwater.</t>
  </si>
  <si>
    <t>It lives along water in forests. In the daytime, it leaves the forest to sunbathe the trees on its shell.</t>
  </si>
  <si>
    <t>Its shell is hardened soil. Some Pokémon come to peck the berries growing on the trees on its back.</t>
  </si>
  <si>
    <t>Appears where there is clean spring water. The fruit that grows on the shrubs on its shell is sweet, nutritious, and truly delicious.</t>
  </si>
  <si>
    <t>Evolve Turtwig</t>
  </si>
  <si>
    <t>0389-00</t>
  </si>
  <si>
    <t>Torterra</t>
  </si>
  <si>
    <t>310.0 kg (683.4 lbs)</t>
  </si>
  <si>
    <t>Small Pokémon occasionally gather on its unmoving back to begin building their nests.</t>
  </si>
  <si>
    <t>Groups of this Pokémon migrating in search of water have been mistaken for “moving forests.”</t>
  </si>
  <si>
    <t>Some Pokémon are born on a TORTERRA’s back and spend their entire life there.</t>
  </si>
  <si>
    <t>Ancient people imagined that beneath the ground, a gigantic TORTERRA dwelled.</t>
  </si>
  <si>
    <t>Some Pokémon are born on a Torterra’s back and spend their entire life there.</t>
  </si>
  <si>
    <t>Ancient people imagined that beneath the ground, a gigantic Torterra dwelled.</t>
  </si>
  <si>
    <t>Groups of this Pokémon migrating in search of water have been mistaken for moving forests.</t>
  </si>
  <si>
    <t>This remarkable, large-bodied Pokémon would serve beautifully as borrowed scenery for a garden, and its strength is peerless. Torterra roams the wilderness in search of clean water.</t>
  </si>
  <si>
    <t>Evolve Turtwig / Grotle</t>
  </si>
  <si>
    <t>Holm of Trials</t>
  </si>
  <si>
    <t>0390-00</t>
  </si>
  <si>
    <t>Chimchar</t>
  </si>
  <si>
    <t>Chimp Pokémon</t>
  </si>
  <si>
    <t>6.2 kg (13.7 lbs)</t>
  </si>
  <si>
    <t>Chimchar → Monferno (Level 14) → Infernape (Level 36)</t>
  </si>
  <si>
    <t>It agilely scales sheer cliffs to live atop craggy mountains. Its fire is put out when it sleeps.</t>
  </si>
  <si>
    <t>Its fiery rear end is fueled by gas made in its belly. Even rain can’t extinguish the fire.</t>
  </si>
  <si>
    <t>It is very agile. Before going to sleep, it extinguishes the flame on its tail to prevent fires.</t>
  </si>
  <si>
    <t>The gas made in its belly burns from its rear end. The fire burns weakly when it feels sick.</t>
  </si>
  <si>
    <t>Full of vigor and always in high spirits. It was once known by the name “Lantern-Tail” and feared as some kind of apparition.</t>
  </si>
  <si>
    <t>Breed Monferno / Infernape</t>
  </si>
  <si>
    <t>Deertrack Heights , Ramanas Island</t>
  </si>
  <si>
    <t>0391-00</t>
  </si>
  <si>
    <t>Monferno</t>
  </si>
  <si>
    <t>Playful Pokémon</t>
  </si>
  <si>
    <t>To intimidate attackers, it stretches the fire on its tail to make itself appear bigger.</t>
  </si>
  <si>
    <t>It uses ceilings and walls to launch aerial attacks. Its fiery tail is but one weapon.</t>
  </si>
  <si>
    <t>It skillfully controls the intensity of the fire on its tail to keep its foes at an ideal distance.</t>
  </si>
  <si>
    <t>A bigger fire on its tail and a brighter blue pattern on its face means its rank in its pack is higher.</t>
  </si>
  <si>
    <t>To intimidate attackers, it expands the fire on its tail to make itself appear bigger.</t>
  </si>
  <si>
    <t>It uses ceilings and walls to launch aerial attacks. Its fiery tail is but one of its weapons.</t>
  </si>
  <si>
    <t>The deeper the blue on its face, the more powerful it will grow to become. It leaps about every which way and lands powerful blows against its opponents with the flame on its tail.</t>
  </si>
  <si>
    <t>Evolve Chimchar</t>
  </si>
  <si>
    <t>Ramanas Island</t>
  </si>
  <si>
    <t>0392-00</t>
  </si>
  <si>
    <t>Infernape</t>
  </si>
  <si>
    <t>240</t>
  </si>
  <si>
    <t>It uses a special kind of martial arts involving all its limbs. Its fire never goes out.</t>
  </si>
  <si>
    <t>Its crown of fire is indicative of its fiery nature. It is beaten by none in terms of quickness.</t>
  </si>
  <si>
    <t>It uses unique fighting moves with fire on its hands and feet. It will take on any opponent.</t>
  </si>
  <si>
    <t>It tosses its enemies around with agility. It uses all its limbs to fight in its own unique style.</t>
  </si>
  <si>
    <t>A tall, hardy Pokémon with a dazzling appearance. It shrouds itself in flame and battles as if engaged in dance—truly a sight to behold.</t>
  </si>
  <si>
    <t>Evolve Chimchar / Monferno</t>
  </si>
  <si>
    <t>0393-00</t>
  </si>
  <si>
    <t>Piplup</t>
  </si>
  <si>
    <t>Penguin Pokémon</t>
  </si>
  <si>
    <t>5.2 kg (11.5 lbs)</t>
  </si>
  <si>
    <t>Piplup → Prinplup (Level 16) → Empoleon (Level 36)</t>
  </si>
  <si>
    <t>Because it is very proud, it hates accepting food from people. Its thick down guards it from cold.</t>
  </si>
  <si>
    <t>It lives along shores in northern countries. A skilled swimmer, it dives for over 10 minutes to hunt.</t>
  </si>
  <si>
    <t>A poor walker, it often falls down. However, its strong pride makes it puff up its chest without a care.</t>
  </si>
  <si>
    <t>It doesn’t like to be taken care of. It’s difficult to bond with since it won’t listen to its Trainer.</t>
  </si>
  <si>
    <t>It lives along the shore in northern countries. A skilled swimmer, it dives for over 10 minutes while hunting.</t>
  </si>
  <si>
    <t>Prefers cold climes and appears along coasts. It’s an adorable little thing—as cute as any child—but it’s also prideful, unwilling to accept handouts from people.</t>
  </si>
  <si>
    <t>Breed Prinplup / Empoleon</t>
  </si>
  <si>
    <t>Spring Path</t>
  </si>
  <si>
    <t>0394-00</t>
  </si>
  <si>
    <t>Prinplup</t>
  </si>
  <si>
    <t>23.0 kg (50.7 lbs)</t>
  </si>
  <si>
    <t>It lives alone, away from others. Apparently, every one of them believes it is the most important.</t>
  </si>
  <si>
    <t>Its wings deliver wicked blows that snap even the thickest of trees. It searches for prey in icy seas.</t>
  </si>
  <si>
    <t>Because every PRINPLUP considers itself to be the most important, they can never form a group.</t>
  </si>
  <si>
    <t>It lives a solitary life. Its wings deliver wicked blows that can snap even the thickest of trees.</t>
  </si>
  <si>
    <t>Because every Prinplup considers itself to be the most important, they can never form a group.</t>
  </si>
  <si>
    <t>It swims gracefully through the frigid sea and sings with a voice like the roaring tide. It has powerful, sturdy wings and dignity to match.</t>
  </si>
  <si>
    <t>Evolve Piplup</t>
  </si>
  <si>
    <t>0395-00</t>
  </si>
  <si>
    <t>Empoleon</t>
  </si>
  <si>
    <t>Emperor Pokémon</t>
  </si>
  <si>
    <t>84.5 kg (186.3 lbs)</t>
  </si>
  <si>
    <t>The three horns that extend from its beak attest to its power. The leader has the biggest horns.</t>
  </si>
  <si>
    <t>It swims as fast as a jet boat. The edges of its wings are sharp and can slice apart drifting ice.</t>
  </si>
  <si>
    <t>If anyone were to hurt its pride, it would slash them with wings that can cleave through an ice floe.</t>
  </si>
  <si>
    <t>It avoids unnecessary disputes, but it will decimate anything that threatens its pride.</t>
  </si>
  <si>
    <t>Since ancient times, it has been revered by the people of Hisui, who call it the Master of the Waves. Its wings are a match for even master-crafted blades.</t>
  </si>
  <si>
    <t>Evolve Piplup / Prinplup</t>
  </si>
  <si>
    <t>0396-00</t>
  </si>
  <si>
    <t>Starly</t>
  </si>
  <si>
    <t>Starling Pokémon</t>
  </si>
  <si>
    <t>Starly → Staravia (Level 14) → Staraptor (Level 34)</t>
  </si>
  <si>
    <t>They flock in great numbers. Though small, they flap their wings with great power.</t>
  </si>
  <si>
    <t>Usually with a large flock, it is barely noticeable when alone. Its cries are very strident.</t>
  </si>
  <si>
    <t>Because they are weak individually, they form groups. However, they bicker if the group grows too big.</t>
  </si>
  <si>
    <t>They flock around mountains and fields, chasing after bug Pokémon. Their singing is noisy and annoying.</t>
  </si>
  <si>
    <t>They live in the fields and mountains, gathering in large flocks. Their cries are quite obnoxious. Though small, their wings are strong—a strike from them leaves pain that persists for a week.</t>
  </si>
  <si>
    <t>Route 201 , 202 , 203 , 204 , 209 , 212 , Great Marsh , Lake Verity</t>
  </si>
  <si>
    <t>Route 201 , 202 , 203 , 204 , Lake Verity</t>
  </si>
  <si>
    <t>Breed Staravia / Staraptor</t>
  </si>
  <si>
    <t>Aspiration Hill , Horseshoe Plains , Tidewater Dam , Deadwood Haunt , Ginkgo Landing , Windswept Run</t>
  </si>
  <si>
    <t>South Province (Area Two) , South Province (Area Four) , West Province (Area Two) , West Province (Area Three)</t>
  </si>
  <si>
    <t>0397-00</t>
  </si>
  <si>
    <t>Staravia</t>
  </si>
  <si>
    <t>It flies around forests and fields in search of bug Pokémon. It stays within a huge flock.</t>
  </si>
  <si>
    <t>It lives in forests and fields. Squabbles over territory occur when flocks collide.</t>
  </si>
  <si>
    <t>Recognizing their own weakness, they always live in a group. When alone, a STARAVIA cries noisily.</t>
  </si>
  <si>
    <t>They maintain huge flocks, although fierce scuffles break out between various flocks.</t>
  </si>
  <si>
    <t>Recognizing their own weakness, they always live in a group. When alone, a Staravia cries noisily.</t>
  </si>
  <si>
    <t>They fly around forests and fields in search of bug Pokémon, moving together in huge flocks.</t>
  </si>
  <si>
    <t>They live in forests and fields. Squabbles over territory occur when flocks collide.</t>
  </si>
  <si>
    <t>They form remarkably large flocks and are constantly fighting amongst themselves. I suspect that those with magnificent plumes on their heads are the strong ones.</t>
  </si>
  <si>
    <t>Route 209 , 212 , Great Marsh , Lake Valor , Lake Verity , Sendoff Spring , Trophy Garden , Valor Lakefront</t>
  </si>
  <si>
    <t>Route 209 , 210 , 212 , 215 , Great Marsh , Lake Valor , Sendoff Spring , Trophy Garden , Valor Lakefront</t>
  </si>
  <si>
    <t>Evolve Starly</t>
  </si>
  <si>
    <t>Route 209 , 212 , Lake Valor , Sendoff Spring , Trophy Garden , Valor Lakefront</t>
  </si>
  <si>
    <t>Nature’s Pantry , Sandgem Flats , Tidewater Dam , Ramanas Island</t>
  </si>
  <si>
    <t>0398-00</t>
  </si>
  <si>
    <t>Staraptor</t>
  </si>
  <si>
    <t>Predator Pokémon</t>
  </si>
  <si>
    <t>24.9 kg (54.9 lbs)</t>
  </si>
  <si>
    <t>It has a savage nature. It will courageously challenge foes that are much larger.</t>
  </si>
  <si>
    <t>The muscles in its wings and legs are strong. It can easily fly while gripping a small Pokémon.</t>
  </si>
  <si>
    <t>It never stops attacking even if it is injured. It fusses over the shape of its comb.</t>
  </si>
  <si>
    <t>When STARAVIA evolve into STARAPTOR, they leave the flock to live alone. They have sturdy wings.</t>
  </si>
  <si>
    <t>When Staravia evolve into Staraptor, they leave the flock to live alone. They have sturdy wings.</t>
  </si>
  <si>
    <t>It has a savage nature. It will courageously challenge foes that are much larger than itself.</t>
  </si>
  <si>
    <t>It has left the flock, having gained strength enough to survive on its own. The astounding force with which Staraptor flies through the air allows it to carry away large, burly targets.</t>
  </si>
  <si>
    <t>Evolve Starly / Staravia</t>
  </si>
  <si>
    <t>Nature’s Pantry</t>
  </si>
  <si>
    <t>Casseroya Lake , South Province (Area Two) , South Province (Area Four) , West Province (Area Two) , West Province (Area Three)</t>
  </si>
  <si>
    <t>0399-00</t>
  </si>
  <si>
    <t>Bidoof</t>
  </si>
  <si>
    <t>Plump Mouse Pokémon</t>
  </si>
  <si>
    <t>Bidoof → Bibarel (Level 15)</t>
  </si>
  <si>
    <t>With nerves of steel, nothing can perturb it. It is more agile and active than it appears.</t>
  </si>
  <si>
    <t>It constantly gnaws on logs and rocks to whittle down its front teeth. It nests alongside water.</t>
  </si>
  <si>
    <t>A comparison revealed that BIDOOF’s front teeth grow at the same rate as RATTATA’s.</t>
  </si>
  <si>
    <t>It lives in groups by the water. It chews up boulders and trees around its nest with its incisors.</t>
  </si>
  <si>
    <t>A comparison revealed that Bidoof’s front teeth grow at the same rate as Rattata’s.</t>
  </si>
  <si>
    <t>Bidoof has an unsophisticated face and is rarely flustered by anything. There have been incidents involving Bidoof sauntering into villages and gnawing on the houses without a single care.</t>
  </si>
  <si>
    <t>Route 201 , 202 , 203 , 204 , 205 , 208 , 211 , Great Marsh , Lake Verity , Valley Windworks</t>
  </si>
  <si>
    <t>Route 201 , 202 , 203 , 204 , 205 , 208 , 211 , Eterna Forest , Lake Verity</t>
  </si>
  <si>
    <t>Breed Bibarel</t>
  </si>
  <si>
    <t>Route 201 , 202 , 203 , 204 , 205 , 208 , 211 , Great Marsh , Lake Verity , Valley Windworks , Spacious Cave , Grassland Cave , Fountainspring Cave , Riverbank Cave , Still-Water Cavern , Sunlit Cavern</t>
  </si>
  <si>
    <t>Aspiration Hill , Horseshoe Plains , Tidewater Dam , Droning Meadow , Gapejaw Bog , Ursa's Ring</t>
  </si>
  <si>
    <t>0400-00</t>
  </si>
  <si>
    <t>Bibarel</t>
  </si>
  <si>
    <t>Beaver Pokémon</t>
  </si>
  <si>
    <t>It makes its nest by damming streams with bark and mud. It is known as an industrious worker.</t>
  </si>
  <si>
    <t>While its movements out of water are sluggish, it can swim as fast as any FEEBAS.</t>
  </si>
  <si>
    <t>A river dammed by BIBAREL will never overflow its banks, which is appreciated by people nearby.</t>
  </si>
  <si>
    <t>It busily makes its nest with stacks of branches and roots it has cut up with its sharp incisors.</t>
  </si>
  <si>
    <t>A river dammed by Bibarel will never overflow its banks, which is appreciated by people nearby.</t>
  </si>
  <si>
    <t>While its movements out of water are sluggish, it can swim as fast as any Feebas.</t>
  </si>
  <si>
    <t>Bibarel fur repels water and is also a fantastic material for heat retention. These Pokémon create dams on rivers to live in.</t>
  </si>
  <si>
    <t>Route 208 , 209 , 210 , 212 , Great Marsh , Lake Acuity , Lake Valor , Lake Verity , Sendoff Spring , Valor Lakefront</t>
  </si>
  <si>
    <t>Route 208 , 209 , 210 , Great Marsh , Lake Acuity , Lake Valor , Sendoff Spring , Valor Lakefront</t>
  </si>
  <si>
    <t>Evolve Bidoof</t>
  </si>
  <si>
    <t>Route 208 , 209 , 210 , 212 , Great Marsh , Lake Acuity , Lake Valor , Sendoff Spring , Valor Lakefront , Spacious Cave , Grassland Cave , Fountainspring Cave , Riverbank Cave , Still-Water Cavern , Sunlit Cavern</t>
  </si>
  <si>
    <t>Tidewater Dam , Droning Meadow , Gapejaw Bog , Ursa's Ring</t>
  </si>
  <si>
    <t>0401-00</t>
  </si>
  <si>
    <t>Kricketot</t>
  </si>
  <si>
    <t>Cricket Pokémon</t>
  </si>
  <si>
    <t>2.2 kg (4.9 lbs)</t>
  </si>
  <si>
    <t>Kricketot → Kricketune (Level 10)</t>
  </si>
  <si>
    <t>It shakes its head back to front, causing its antennae to hit each other and sound like a xylophone.</t>
  </si>
  <si>
    <t>It chats with others using the sounds of its colliding antennae. These sounds are fall hallmarks.</t>
  </si>
  <si>
    <t>Its legs are short. Whenever it stumbles, its stiff antennae clack with a xylophone-like sound.</t>
  </si>
  <si>
    <t>When its antennae hit each other, it sounds like the music of a xylophone.</t>
  </si>
  <si>
    <t>It chats with others using the sounds of its colliding antennae. These sounds are the hallmarks of fall evenings.</t>
  </si>
  <si>
    <t>When the trees take on new hues, more of these Pokémon appear. The tone they create by striking their antennae together resembles that of the marimba, an instrument of foreign lands.</t>
  </si>
  <si>
    <t>Route 202 , 203 , 204 , 206 , 207</t>
  </si>
  <si>
    <t>Route 201 , 202 , 203 , 204 , 205 , 207 , Eterna Forest</t>
  </si>
  <si>
    <t>National Park , Viridian Forest</t>
  </si>
  <si>
    <t>Breed Kricketune</t>
  </si>
  <si>
    <t>Route 202 , 203 , 204 , 206 , 207 , Spacious Cave , Grassland Cave , Riverbank Cave , Still-Water Cavern , Sunlit Cavern</t>
  </si>
  <si>
    <t>Deertrack Path , Nature’s Pantry , Cloudpool Ridge , Golden Lowlands , Windswept Run</t>
  </si>
  <si>
    <t>North Province (Area One) , North Province (Area Two) , South Province (Area Two)</t>
  </si>
  <si>
    <t>0402-00</t>
  </si>
  <si>
    <t>Kricketune</t>
  </si>
  <si>
    <t>25.5 kg (56.2 lbs)</t>
  </si>
  <si>
    <t>134</t>
  </si>
  <si>
    <t>It crosses its knifelike arms in front of its chest when it cries. It can compose melodies ad lib.</t>
  </si>
  <si>
    <t>It signals its emotions with its melodies. Scientists are studying these melodic patterns.</t>
  </si>
  <si>
    <t>There is a village that hosts a contest based on the amazingly variable cries of this Pokémon.</t>
  </si>
  <si>
    <t>By allowing its cry to resonate in the hollow of its belly, it produces a captivating sound.</t>
  </si>
  <si>
    <t>It uses its cutlass-like arms to produce sound, the melody of which varies from individual to individual. It is a worthwhile endeavor to seek out one’s favorite tunes.</t>
  </si>
  <si>
    <t>Route 206 , 210 , 212 , 214 , 215 , Trophy Garden , Valor Lakefront</t>
  </si>
  <si>
    <t>Route 206 , Trophy Garden , Valor Lakefront</t>
  </si>
  <si>
    <t>Nature’s Pantry , Cloudpool Ridge , Golden Lowlands</t>
  </si>
  <si>
    <t>0403-00</t>
  </si>
  <si>
    <t>Shinx</t>
  </si>
  <si>
    <t>Flash Pokémon</t>
  </si>
  <si>
    <t>Shinx → Luxio (Level 15) → Luxray (Level 30)</t>
  </si>
  <si>
    <t>All of its fur dazzles if danger is sensed. It flees while the foe is momentarily blinded.</t>
  </si>
  <si>
    <t>Its forelegs have a muscle-based system of generating electricity. Its body shines if endangered.</t>
  </si>
  <si>
    <t>The extension and contraction of its muscles generates electricity. It glows when in trouble.</t>
  </si>
  <si>
    <t>The extension and contraction of its muscles generates electricity. Its fur glows when it’s in trouble.</t>
  </si>
  <si>
    <t>This Pokémon generates electricity by contracting its muscles. Excited trembling is a sign that Shinx is generating a tremendous amount of electricity.</t>
  </si>
  <si>
    <t>Electricity makes this Pokémon’s fur glow. Shinx sends signals to others of its kind by shaking the tip of its tail while the tail tip is shining brightly.</t>
  </si>
  <si>
    <t>Its forelegs have a muscle-based system of generating electricity. Its body shines when it is in danger.</t>
  </si>
  <si>
    <t>Shakes its body to generate electricity. Its stature belies its aggression—one must be patient to tame this Pokémon.</t>
  </si>
  <si>
    <t>Route 202 , 203 , 204 , Fuego Ironworks</t>
  </si>
  <si>
    <t>Route 202 , 203 , 204 , Valley Windworks</t>
  </si>
  <si>
    <t>Breed Luxio / Luxray</t>
  </si>
  <si>
    <t>Challenge Beach , Challenge Road , Potbottom Desert , Training Lowlands</t>
  </si>
  <si>
    <t>Route 202 , 203 , 204 , Fuego Ironworks , Spacious Cave , Grassland Cave , Whiteout Cave , Sunlit Cavern</t>
  </si>
  <si>
    <t>Aspiration Hill , Oreburrow Tunnel , Floaro Gardens</t>
  </si>
  <si>
    <t>North Province (Area Two) , South Province (Area Three)</t>
  </si>
  <si>
    <t>0404-00</t>
  </si>
  <si>
    <t>Luxio</t>
  </si>
  <si>
    <t>Spark Pokémon</t>
  </si>
  <si>
    <t>30.5 kg (67.2 lbs)</t>
  </si>
  <si>
    <t>127</t>
  </si>
  <si>
    <t>Its claws loose electricity with enough amperage to cause fainting. They live in small groups.</t>
  </si>
  <si>
    <t>It rests its forelegs on others to communicate with rhythmic electric pulses from its claws.</t>
  </si>
  <si>
    <t>Strong electricity courses through the tips of its sharp claws. A light scratch causes fainting in foes.</t>
  </si>
  <si>
    <t>By gathering their tails together, they collectively generate powerful electricity from their claws.</t>
  </si>
  <si>
    <t>By joining its tail with that of another Luxio, this Pokémon can receive some of the other Luxio’s electricity and power up its own electric blasts.</t>
  </si>
  <si>
    <t>Upon encountering an opponent, this Pokémon prepares for battle by extending its claws, which can put out 1,000,000 volts of electricity.</t>
  </si>
  <si>
    <t>Its claws loose electricity with enough amperage to cause opponents to faint. It lives in small groups.</t>
  </si>
  <si>
    <t>Proudly uses its electrified claws as weapons. It seems to be a gracious Pokémon, evenly sharing the spoils of the hunt with others of its kind.</t>
  </si>
  <si>
    <t>Evolve Shinx</t>
  </si>
  <si>
    <t>Fuego Ironworks , Spacious Cave , Grassland Cave , Whiteout Cave , Sunlit Cavern</t>
  </si>
  <si>
    <t>Oreburrow Tunnel , Sandgem Flats , Floaro Gardens</t>
  </si>
  <si>
    <t>0405-00</t>
  </si>
  <si>
    <t>Luxray</t>
  </si>
  <si>
    <t>Gleam Eyes Pokémon</t>
  </si>
  <si>
    <t>42.0 kg (92.6 lbs)</t>
  </si>
  <si>
    <t>262</t>
  </si>
  <si>
    <t>It has eyes that can see through anything. It spots and captures prey hiding behind objects.</t>
  </si>
  <si>
    <t>When its eyes gleam gold, it can spot hiding prey--even those taking shelter behind a wall.</t>
  </si>
  <si>
    <t>It can see clearly through walls to track down its prey and seek its lost young.</t>
  </si>
  <si>
    <t>LUXRAY’s ability to see through objects comes in handy when it’s scouting for danger.</t>
  </si>
  <si>
    <t>Luxray’s ability to see through objects comes in handy when it’s scouting for danger.</t>
  </si>
  <si>
    <t>When its eyes gleam gold, it can spot hiding prey—even those taking shelter behind a wall.</t>
  </si>
  <si>
    <t>Luxray can see through solid objects. It will instantly spot prey trying to hide behind walls, even if the walls are thick.</t>
  </si>
  <si>
    <t>Seeing through solid objects uses up a lot of Luxray’s electricity, so the Pokémon sleeps for long periods of time to store up energy.</t>
  </si>
  <si>
    <t>They form packs, each having one male as leader. Legends say that when Luxray’s two eyes shimmer with gold, the Pokémon can see through anything.</t>
  </si>
  <si>
    <t>Evolve Shinx / Luxio</t>
  </si>
  <si>
    <t>Sandgem Flats , Cloudcap Pass , Heavenward Lookout , Sacred Plaza , Sonorous Path</t>
  </si>
  <si>
    <t>0406-00</t>
  </si>
  <si>
    <t>Budew</t>
  </si>
  <si>
    <t>Bud Pokémon</t>
  </si>
  <si>
    <t>Over the winter, it closes its bud and endures the cold. In spring, the bud opens and releases pollen.</t>
  </si>
  <si>
    <t>It lives alongside clear ponds. It scatters pollen that induces harsh sneezing and runny noses.</t>
  </si>
  <si>
    <t>Sensitive to changing temperature, the bud is said to bloom when it feels the sun’s warm touch.</t>
  </si>
  <si>
    <t>When it feels the sun’s warm touch, it opens its bud to release pollen. It lives alongside clear pools.</t>
  </si>
  <si>
    <t>Sensitive to changing temperatures, the bud blooms when it’s warm, releasing toxic pollen.</t>
  </si>
  <si>
    <t>The pollen it releases contains poison. If this Pokémon is raised on clean water, the poison’s toxicity is increased.</t>
  </si>
  <si>
    <t>This Pokémon is highly sensitive to temperature changes. When its bud starts to open, that means spring is right around the corner.</t>
  </si>
  <si>
    <t>When the sun’s light strengthens, the bud atop this Pokémon’s head opens. This is a sign to the people that the harsh winter is over, and the season of budding has begun.</t>
  </si>
  <si>
    <t>Route 204 , 212 , Eterna Forest , Great Marsh</t>
  </si>
  <si>
    <t>Route 204 , 205 , 208 , Eterna Forest</t>
  </si>
  <si>
    <t>Breed Roselia / Roserade</t>
  </si>
  <si>
    <t>Route 4 , Rolling Fields , East Lake Axewell , Dappled Grove , West Lake Axewell , Giant's Mirror</t>
  </si>
  <si>
    <t>Route 204 , 212 , Eterna Forest , Great Marsh , Spacious Cave , Grassland Cave , Riverbank Cave , Still-Water Cavern , Sunlit Cavern</t>
  </si>
  <si>
    <t>Fabled Spring , Gapejaw Bog , Golden Lowlands</t>
  </si>
  <si>
    <t>0407-00</t>
  </si>
  <si>
    <t>Roserade</t>
  </si>
  <si>
    <t>Bouquet Pokémon</t>
  </si>
  <si>
    <t>14.5 kg (32.0 lbs)</t>
  </si>
  <si>
    <t>232</t>
  </si>
  <si>
    <t>It attracts prey with a sweet aroma, then downs it with thorny whips hidden in its arms.</t>
  </si>
  <si>
    <t>With the movements of a dancer, it strikes with whips that are densely lined with poison thorns.</t>
  </si>
  <si>
    <t>Each of its hands contains different toxins, but both hands can jab with near-fatal power.</t>
  </si>
  <si>
    <t>Its sweet aroma attracts prey. Then it spews poison. The more toxic it is, the sweeter its aroma.</t>
  </si>
  <si>
    <t>Luring prey with a sweet scent, it uses poison whips on its arms to poison, bind, and finish off the prey.</t>
  </si>
  <si>
    <t>After captivating opponents with its sweet scent, it lashes them with its thorny whips.</t>
  </si>
  <si>
    <t>The poison in its right hand is quick acting. The poison in its left hand is slow acting. Both are life threatening.</t>
  </si>
  <si>
    <t>Hidden within the bouquet on each hand are thorned whips loaded with virulent poison. Roserade moves gracefully as it corners its prey and mercilessly lashes them with its whips.</t>
  </si>
  <si>
    <t>Evolve Roselia / Budew</t>
  </si>
  <si>
    <t>Cloudpool Ridge</t>
  </si>
  <si>
    <t>0408-00</t>
  </si>
  <si>
    <t>Cranidos</t>
  </si>
  <si>
    <t>Head Butt Pokémon</t>
  </si>
  <si>
    <t>Cranidos → Rampardos (Level 30)</t>
  </si>
  <si>
    <t>It lived in jungles around 100 million years ago. Its skull is as hard as iron.</t>
  </si>
  <si>
    <t>It was resurrected from an iron ball-like fossil. It downs prey with its head butts.</t>
  </si>
  <si>
    <t>A lifelong jungle dweller from 100 million years ago, it would snap obstructing trees with head butts.</t>
  </si>
  <si>
    <t>CRANIDOS toughen up their already rock-hard heads by headbutting one another.</t>
  </si>
  <si>
    <t>It was resurrected from an iron ball-like fossil. It downs prey with its headbutts.</t>
  </si>
  <si>
    <t>A lifelong jungle dweller from 100 million years ago, it would snap obstructing trees with headbutts.</t>
  </si>
  <si>
    <t>It lived in jungles around a hundred million years ago. It used its skillful headbutts to combat Aerodactyl.</t>
  </si>
  <si>
    <t>In rock layers where Cranidos fossils are found, the fossilized trunks of trees snapped in two are also often found.</t>
  </si>
  <si>
    <t>A primeval Pokémon, it possesses a hard and sturdy skull, lacking any intelligence within.</t>
  </si>
  <si>
    <t>Its hard skull is its distinguishing feature. It snapped trees by headbutting them, and then it fed on their ripe berries.</t>
  </si>
  <si>
    <t>It was resurrected from an iron-ball-like fossil. It downs prey with its headbutts.</t>
  </si>
  <si>
    <t>An incredibly rare sight. They duel each other by ramming their heads together, and the resulting sound echoes throughout the area like the pealing of a bell.</t>
  </si>
  <si>
    <t>0409-00</t>
  </si>
  <si>
    <t>Rampardos</t>
  </si>
  <si>
    <t>102.5 kg (226.0 lbs)</t>
  </si>
  <si>
    <t>Its powerful head butt has enough power to shatter even the most durable things upon impact.</t>
  </si>
  <si>
    <t>Its skull is as hard as iron. It is a brute that tears down jungle trees while catching prey.</t>
  </si>
  <si>
    <t>If two were to smash their heads together, their foot-thick skulls would keep them from fainting.</t>
  </si>
  <si>
    <t>Its skull withstands impacts of any magnitude. As a result, its brain never gets the chance to grow.</t>
  </si>
  <si>
    <t>The result of repeated headbutts is a skull grown thick and hard. However, its brain has shrunk in size compared with Cranidos’s.</t>
  </si>
  <si>
    <t>Records exist of a revived fossil that evolved into Rampardos. It proceeded to escape and then destroy a skyscraper with a headbutt.</t>
  </si>
  <si>
    <t>In ancient times, people would dig up fossils of this Pokémon and use its skull, which is harder than steel, to make helmets.</t>
  </si>
  <si>
    <t>This ancient Pokémon used headbutts skillfully. Its brain was really small, so some theories suggest that its stupidity led to its extinction.</t>
  </si>
  <si>
    <t>Its powerful headbutt has enough force to shatter even the most durable things upon impact.</t>
  </si>
  <si>
    <t>Very little is known about its biology. Can knock down massive trees by smashing its beautiful, pearl-like crown against them.</t>
  </si>
  <si>
    <t>Evolve Cranidos</t>
  </si>
  <si>
    <t>0410-00</t>
  </si>
  <si>
    <t>Shieldon</t>
  </si>
  <si>
    <t>Shield Pokémon</t>
  </si>
  <si>
    <t>57.0 kg (125.7 lbs)</t>
  </si>
  <si>
    <t>Shieldon → Bastiodon (Level 30)</t>
  </si>
  <si>
    <t>A Pokémon that lived in jungles around 100 million years ago. Its facial hide is extremely hard.</t>
  </si>
  <si>
    <t>It habitually polishes its face by rubbing it against tree trunks. It is weak to attacks from behind.</t>
  </si>
  <si>
    <t>It is outstandingly armored. As a result, it can eat grass and berries without having to fight.</t>
  </si>
  <si>
    <t>It was generated from a fossil dug out of a layer of clay that was older than anyone knows. It has a sturdy face.</t>
  </si>
  <si>
    <t>Many fossils of this Pokémon have been found, but almost none have shown signs of damage to the face.</t>
  </si>
  <si>
    <t>This Pokémon lived in primeval jungles. Few enemies would have been willing to square off against its heavily armored face, so it’s thought.</t>
  </si>
  <si>
    <t>A mild-mannered, herbivorous Pokémon, it used its face to dig up tree roots to eat. The skin on its face was plenty tough.</t>
  </si>
  <si>
    <t>Although its fossils can be found in layers of primeval rock, nothing but its face has ever been discovered.</t>
  </si>
  <si>
    <t>Much remains unknown about this Pokémon, as few have ever seen it. However, we know that it is calm and dislikes conflict, and it enjoys polishing its face against trees and rocks.</t>
  </si>
  <si>
    <t>0411-00</t>
  </si>
  <si>
    <t>Bastiodon</t>
  </si>
  <si>
    <t>149.5 kg (329.6 lbs)</t>
  </si>
  <si>
    <t>Any frontal attack is repulsed. It is a docile Pokémon that feeds on grass and berries.</t>
  </si>
  <si>
    <t>When attacked, they form a wall with their shieldlike faces to protect their young.</t>
  </si>
  <si>
    <t>When they lined up side by side, no foe could break through. They shielded their young in that way.</t>
  </si>
  <si>
    <t>When attacked, they form a wall. Their rock-hard faces serve to protect them from the attacks.</t>
  </si>
  <si>
    <t>While it can guard against any sort of attack from the front, it is left without recourse when attacked from behind.</t>
  </si>
  <si>
    <t>It lived in the same environments as Rampardos. Their fossils have been found together— seemingly from after they’d fought to the finish.</t>
  </si>
  <si>
    <t>The bones of its face are huge and hard, so they were mistaken for its spine until after this Pokémon was successfully restored.</t>
  </si>
  <si>
    <t>This Pokémon is from roughly 100 million years ago. Its terrifyingly tough face is harder than steel.</t>
  </si>
  <si>
    <t>When attacked, they form a wall with their shield-like faces to protect their young.</t>
  </si>
  <si>
    <t>Its face is sturdy—as strong as diamond—and this hardness offers a very stable defense. Much about this species is still unknown, such as its natural habitat.</t>
  </si>
  <si>
    <t>Evolve Shieldon</t>
  </si>
  <si>
    <t>0412-00</t>
  </si>
  <si>
    <t>Burmy</t>
  </si>
  <si>
    <t>3.4 kg (7.5 lbs)</t>
  </si>
  <si>
    <t>45</t>
  </si>
  <si>
    <t>Burmy → Mothim (Level 20, Male)</t>
  </si>
  <si>
    <t>To shelter itself from cold, wintry winds, it covers itself with a cloak made of twigs and leaves.</t>
  </si>
  <si>
    <t>If its cloak is broken in battle, it quickly remakes the cloak with materials nearby.</t>
  </si>
  <si>
    <t>Even if it is born where there are no cocooning materials, it somehow always ends up with a cloak.</t>
  </si>
  <si>
    <t>It covers itself with a cloak to shelter from the cold. When it’s hot, its cloak is thinner.</t>
  </si>
  <si>
    <t>If its cloak is even slightly damaged, Burmy will immediately repair it with whatever is close at hand. The Pokémon within the cloak is scrawny and vulnerable to the cold.</t>
  </si>
  <si>
    <t>Route 3 , 7</t>
  </si>
  <si>
    <t>Lake Acuity , Aspiration Hill , Horseshoe Plains , Deertrack Path , Deertrack Heights , Nature’s Pantry , Grueling Grove , Tidewater Dam , Avalanche Slopes , Bathers' Lagoon , Bonechill Wastes , Celestica Ruins , Celestica Trail , Cloudpool Ridge , Crossing Slope , Deadwood Haunt , Droning Meadow , Gapejaw Bog , Ginkgo Landing , Glacier Terrace , Golden Lowlands , Heavenward Lookout , Sacred Plaza , Shrouded Ruins , Stonetooth Rows , Tranquility Cove , Ursa's Ring , Veilstone Cape</t>
  </si>
  <si>
    <t>0413-00</t>
  </si>
  <si>
    <t>Wormadam</t>
  </si>
  <si>
    <t>148</t>
  </si>
  <si>
    <t>When BURMY evolved, its cloak became a part of this Pokémon’s body. The cloak is never shed.</t>
  </si>
  <si>
    <t>Its appearance changes depending on where it evolved. The materials on hand become a part of its body.</t>
  </si>
  <si>
    <t>When evolving, its body takes in surrounding materials. As a result, there are many body variations.</t>
  </si>
  <si>
    <t>It is said that a WORMADAM that evolves on a cold day will have a thicker cloak.</t>
  </si>
  <si>
    <t>When Burmy evolved, its cloak became a part of this Pokémon’s body. The cloak is never shed.</t>
  </si>
  <si>
    <t>When Burmy evolves, its cloak becomes a part of its body. Wormadam’s cloak is never shed.</t>
  </si>
  <si>
    <t>The cloak—fashioned from plant matter—has merged with the Pokémon and is now part of the body, like fur or skin. I suspect this fusion is an effect of the energy involved in evolution.</t>
  </si>
  <si>
    <t>Evolve Burmy (Plant Cloak) / Burmy (Sandy Cloak) / Burmy (Trash Cloak)</t>
  </si>
  <si>
    <t>Lake Acuity , Aspiration Hill , Horseshoe Plains , Grueling Grove , Sandgem Flats , Tidewater Dam , Avalanche Slopes , Bathers' Lagoon , Bonechill Wastes , Celestica Ruins , Celestica Trail , Crossing Slope , Deadwood Haunt , Droning Meadow , Gapejaw Bog , Ginkgo Landing , Glacier Terrace , Golden Lowlands , Heavenward Lookout , Sacred Plaza , Stonetooth Rows , Tranquility Cove , Ursa's Ring , Veilstone Cape</t>
  </si>
  <si>
    <t>0414-00</t>
  </si>
  <si>
    <t>Mothim</t>
  </si>
  <si>
    <t>Moth Pokémon</t>
  </si>
  <si>
    <t>23.3 kg (51.4 lbs)</t>
  </si>
  <si>
    <t>It loves the honey of flowers and steals honey collected by COMBEE.</t>
  </si>
  <si>
    <t>It does not keep a nest. It flies over fields and mountains in constant search of floral honey.</t>
  </si>
  <si>
    <t>While it loves floral honey, it won’t gather any itself. Instead, it plots to steal some from COMBEE.</t>
  </si>
  <si>
    <t>It flutters around at night and steals honey from the COMBEE hive.</t>
  </si>
  <si>
    <t>While it loves floral honey, it won’t gather any itself. Instead, it plots to steal some from Combee.</t>
  </si>
  <si>
    <t>It loves the honey of flowers and steals honey collected by Combee.</t>
  </si>
  <si>
    <t>It flutters around at night and steals honey from the Combee hive.</t>
  </si>
  <si>
    <t>It loves the nectar of flowers and steals nectar collected by Combee.</t>
  </si>
  <si>
    <t>It does not keep a nest. It flies over fields and mountains in constant search of its much-beloved nectar.</t>
  </si>
  <si>
    <t>Scatters steel-colored scales as it flaps its wings. Despite being observed feeding primarily on the nectar of flowers, Mothim is not often seen around flower gardens.</t>
  </si>
  <si>
    <t>Grueling Grove , Aipom Hill , Ginkgo Landing , Spring Path , Veilstone Cape , Wayward Wood</t>
  </si>
  <si>
    <t>0415-00</t>
  </si>
  <si>
    <t>Combee</t>
  </si>
  <si>
    <t>Tiny Bee Pokémon</t>
  </si>
  <si>
    <t>Combee → Vespiquen (Level 21, Female)</t>
  </si>
  <si>
    <t>A Pokémon formed by three others. It busily carries sweet floral honey to VESPIQUEN.</t>
  </si>
  <si>
    <t>It collects and delivers honey to its colony. At night, they cluster to form a beehive and sleep.</t>
  </si>
  <si>
    <t>The trio is together from birth. It constantly gathers honey from flowers to please VESPIQUEN.</t>
  </si>
  <si>
    <t>At night, COMBEE sleep in a group of about a thousand, packed closely together in a lump.</t>
  </si>
  <si>
    <t>The trio is together from birth. It constantly gathers honey from flowers to please Vespiquen.</t>
  </si>
  <si>
    <t>This Pokémon is a set of three. When they sleep, they gather up and form a giant hive of 100 Combee.</t>
  </si>
  <si>
    <t>The members of the trio spend all their time together. Each one has a slightly different taste in nectar.</t>
  </si>
  <si>
    <t>It ceaselessly gathers nectar from sunrise to sundown, all for the sake of Vespiquen and the swarm.</t>
  </si>
  <si>
    <t>Three Pokémon joined to become one. It busily carries sweet nectar to Vespiquen.</t>
  </si>
  <si>
    <t>They collect and deliver honey to their colony. At night, they cluster to form a beehive and sleep.</t>
  </si>
  <si>
    <t>They swear fealty to a queen Pokémon and work diligently to gather nectar. Each swarm produces a different flavor of honey.</t>
  </si>
  <si>
    <t>At night, Combee sleep in a group of about a hundred, packed closely together in a lump.</t>
  </si>
  <si>
    <t>The trio is together from birth. It constantly gathers nectar from flowers to please Vespiquen.</t>
  </si>
  <si>
    <t>Route 5 , 6 , 7 , 8 , 11 , 16 , 25 , Celadon City , Cerulean City , National Park , Vermilion City</t>
  </si>
  <si>
    <t>Rolling Fields , Honeycalm Island</t>
  </si>
  <si>
    <t>Grassland Cave , Sunlit Cavern</t>
  </si>
  <si>
    <t>The Heartwood , Grueling Grove , Aipom Hill , Cloudpool Ridge , Cottonsedge Prairie , Droning Meadow , Lake Valor , Ramanas Island</t>
  </si>
  <si>
    <t>0416-00</t>
  </si>
  <si>
    <t>Vespiquen</t>
  </si>
  <si>
    <t>Beehive Pokémon</t>
  </si>
  <si>
    <t>38.5 kg (84.9 lbs)</t>
  </si>
  <si>
    <t>Its abdomen is a honeycomb for grubs. It raises its grubs on honey collected by COMBEE.</t>
  </si>
  <si>
    <t>When endangered, grubs from its six-cell honeycomb strike back. There is only one in a colony.</t>
  </si>
  <si>
    <t>It releases various pheromones to make the grubs in its body do its bidding while fighting foes.</t>
  </si>
  <si>
    <t>It raises grubs in the holes in its body. It secretes pheromones to control COMBEE.</t>
  </si>
  <si>
    <t>It houses its colony in cells in its body and releases various pheromones to make those grubs do its bidding.</t>
  </si>
  <si>
    <t>Its abdomen is a honeycomb for grubs. It raises its grubs on honey collected by Combee.</t>
  </si>
  <si>
    <t>It skillfully commands its grubs in battles with its enemies. The grubs are willing to risk their lives to defend Vespiquen.</t>
  </si>
  <si>
    <t>Vespiquen that give off more pheromones have larger swarms of Combee attendants.</t>
  </si>
  <si>
    <t>Its abdomen is a honeycomb for grubs. It raises its grubs on nectar collected by Combee.</t>
  </si>
  <si>
    <t>When it is in danger, grubs from its six-cell honeycomb strike back. There is only one in a colony.</t>
  </si>
  <si>
    <t>Commands its subjects to build its hive. It will dispatch any interlopers who dare sneak into its nest and use them as nourishment for itself.</t>
  </si>
  <si>
    <t>It raises grubs in the holes in its body. It secretes pheromones to control Combee.</t>
  </si>
  <si>
    <t>Evolve Combee</t>
  </si>
  <si>
    <t>Cottonsedge Prairie , Droning Meadow , Lake Valor</t>
  </si>
  <si>
    <t>0417-00</t>
  </si>
  <si>
    <t>Pachirisu</t>
  </si>
  <si>
    <t>EleSquirrel Pokémon</t>
  </si>
  <si>
    <t>It makes fur balls that crackle with static electricity. It stores them with berries in tree holes.</t>
  </si>
  <si>
    <t>It makes electricity with pouches in its cheeks and shoots charges from its tail. It lives atop trees.</t>
  </si>
  <si>
    <t>A pair may be seen rubbing their cheek pouches together in an effort to share stored electricity.</t>
  </si>
  <si>
    <t>It’s one of the kinds of Pokémon with electric cheek pouches. It shoots charges from its tail.</t>
  </si>
  <si>
    <t>It stores its own fur balls that crackle with static electricity together with its favorite berries in tree hollows.</t>
  </si>
  <si>
    <t>A species related to the Pikachu line. Though Pachirisu is a calm Pokémon, it still presents a danger should one touch its electrified tail or cheeks.</t>
  </si>
  <si>
    <t>Route 205 , Fuego Ironworks , Valley Windworks , Spacious Cave , Whiteout Cave</t>
  </si>
  <si>
    <t>South Province (Area Four) , South Province (Area Five) , West Province (Area Three)</t>
  </si>
  <si>
    <t>0418-00</t>
  </si>
  <si>
    <t>Buizel</t>
  </si>
  <si>
    <t>Sea Weasel Pokémon</t>
  </si>
  <si>
    <t>Buizel → Floatzel (Level 26)</t>
  </si>
  <si>
    <t>It has a flotation sac that is like an inflatable collar. It floats on water with its head out.</t>
  </si>
  <si>
    <t>It swims by rotating its two tails like a screw. When it dives, its flotation sac collapses.</t>
  </si>
  <si>
    <t>It spins its two tails like a screw to propel itself through water. The tails also slice clinging seaweed.</t>
  </si>
  <si>
    <t>It inflates its flotation sac, keeping its face above water in order to watch for prey movement.</t>
  </si>
  <si>
    <t>It inflates the flotation sac around its neck and pokes its head out of the water to see what is going on.</t>
  </si>
  <si>
    <t>When air fills the flotation sac on its neck, the sac balloons like an inner tube. This Pokémon floats with its head out of the water.</t>
  </si>
  <si>
    <t>It moves freely in the water by spinning its forked tail for propulsion. The resemblance to the screw of a steamboat is coincidental.</t>
  </si>
  <si>
    <t>Route 205 , 213 , 224 , Valley Windworks</t>
  </si>
  <si>
    <t>Route 205 , 212 , 213 , Valley Windworks</t>
  </si>
  <si>
    <t>Route 11 , 14</t>
  </si>
  <si>
    <t>Route 11 , 14 , 23 , Lostlorn Forest , Victory Road , Nature Sanctuary , Nature Preserve</t>
  </si>
  <si>
    <t>Breed Floatzel</t>
  </si>
  <si>
    <t>Route 205 , 213 , 224 , Valley Windworks , Fountainspring Cave , Riverbank Cave , Still-Water Cavern</t>
  </si>
  <si>
    <t>Horseshoe Plains , Aipom Hill , Bathers' Lagoon , Windswept Run , Worn Bridge</t>
  </si>
  <si>
    <t>Tagtree Thicket , Asado Desert , Casseroya Lake , North Province (Area One) , North Province (Area Three) , East Province (Area One) , East Province (Area Two) , East Province (Area Three) , South Province (Area One) , South Province (Area Two) , South Province (Area Four) , South Province (Area Five) , South Province (Area Six) , West Province (Area One) , West Province (Area Two) , West Province (Area Three) , Glaseado Mountain , North Paldean Sea , East Paldean Sea , South Paldean Sea , West Paldean Sea</t>
  </si>
  <si>
    <t>0419-00</t>
  </si>
  <si>
    <t>Floatzel</t>
  </si>
  <si>
    <t>It floats using its well-developed flotation sac. It assists in the rescues of drowning people.</t>
  </si>
  <si>
    <t>Its flotation sac developed as a result of pursuing aquatic prey. It can double as a rubber raft.</t>
  </si>
  <si>
    <t>It is a common sight around fishing ports. It is known to rescue people and carry off prey.</t>
  </si>
  <si>
    <t>With its flotation sac inflated, it can carry people on its back. It deflates the sac before it dives.</t>
  </si>
  <si>
    <t>Its flotation sac developed as a result of pursuing aquatic prey. Floatzel carries people as if it were a rubber raft.</t>
  </si>
  <si>
    <t>Has a long, rather splendid flotation sac, which prevents Floatzel from drowning even in stormy seas. One might glimpse this species around fishing hamlets from time to time.</t>
  </si>
  <si>
    <t>It is a common sight around fishing ports. It is known to rescue people and help fishers carry what they caught.</t>
  </si>
  <si>
    <t>Route 213 , 218 , 221 , 222 , 224 , 230 , Fuego Ironworks , Victory Road</t>
  </si>
  <si>
    <t>Route 218 , 221 , 222 , 224 , 230 , Fuego Ironworks , Victory Road</t>
  </si>
  <si>
    <t>Evolve Buizel</t>
  </si>
  <si>
    <t>Route 15 , 16 , 21 , Frost Cavern , Couriway Town , Victory Road</t>
  </si>
  <si>
    <t>Aipom Hill , Bathers' Lagoon , Worn Bridge</t>
  </si>
  <si>
    <t>0420-00</t>
  </si>
  <si>
    <t>Cherubi</t>
  </si>
  <si>
    <t>Cherry Pokémon</t>
  </si>
  <si>
    <t>Cherubi → Cherrim (Level 25)</t>
  </si>
  <si>
    <t>The small ball holds the nutrients needed for evolution. Apparently, it is very sweet and tasty.</t>
  </si>
  <si>
    <t>Sunlight colors it red. When the small ball is drained of nutrients, it shrivels to herald evolution.</t>
  </si>
  <si>
    <t>The small ball is not only filled with nutrients, it is also tasty. STARLY try to peck it off.</t>
  </si>
  <si>
    <t>It evolves by sucking the energy out of the small ball where it had been storing nutrients.</t>
  </si>
  <si>
    <t>The small ball is not only filled with nutrients, it is also tasty. Starly try to peck it off.</t>
  </si>
  <si>
    <t>It nimbly dashes about to avoid getting pecked by bird Pokémon that would love to make off with its small, nutrient-rich storage ball.</t>
  </si>
  <si>
    <t>The deeper a Cherubi’s red, the more nutrients it has stockpiled in its body. And the sweeter and tastier its small ball!</t>
  </si>
  <si>
    <t>Sunlight colors it red. When the small ball is drained of nutrients and shriveled, evolution is near.</t>
  </si>
  <si>
    <t>Once the fruit growing alongside the main body is large and plump, Cherubi will use the nutrients within to evolve. The fruit then detaches, becoming nourishment for other creatures.</t>
  </si>
  <si>
    <t>Breed Cherrim</t>
  </si>
  <si>
    <t>Route 3 , Rolling Fields , Axew's Eye , Bridge Field , Dappled Grove , Giant's Cap , Giant's Mirror , Giant's Seat , Hammerlocke Hills , Lake of Outrage , Motostoke Riverbank , North Lake Miloch , Watchtower Ruins</t>
  </si>
  <si>
    <t>The Heartwood , Fabled Spring , Gapejaw Bog , Lonely Spring , Primeval Grotto</t>
  </si>
  <si>
    <t>0421-00</t>
  </si>
  <si>
    <t>Cherrim</t>
  </si>
  <si>
    <t>Blossom Pokémon</t>
  </si>
  <si>
    <t>9.3 kg (20.5 lbs)</t>
  </si>
  <si>
    <t>Flower Gift</t>
  </si>
  <si>
    <t>It blooms during times of strong sunlight. It tries to make up for everything it endured as a bud.</t>
  </si>
  <si>
    <t>It is docile as a bud, but turns cheerful when it blooms. It folds back into a bud if sunlight wanes.</t>
  </si>
  <si>
    <t>If it senses strong sunlight, it opens its folded petals to absorb the sun’s rays with its whole body.</t>
  </si>
  <si>
    <t>During times of strong sunlight, its bud blooms, its petals open fully, and it becomes very active.</t>
  </si>
  <si>
    <t>It blooms during times of strong sunlight. The Pokémon tries to make up for everything it endured as a bud.</t>
  </si>
  <si>
    <t>It is docile as a bud and turns cheerful when it blooms. It folds back into a bud if sunlight wanes.</t>
  </si>
  <si>
    <t>Motionless, save for the occasional quiver. A rich array of Pokémon can be found gathered around it, drawn by the scent exuded from Cherrim’s folded petals.</t>
  </si>
  <si>
    <t>Evolve Cherubi</t>
  </si>
  <si>
    <t>0422-00</t>
  </si>
  <si>
    <t>Shellos</t>
  </si>
  <si>
    <t>Sea Slug Pokémon</t>
  </si>
  <si>
    <t>6.3 kg (13.9 lbs)</t>
  </si>
  <si>
    <t>Shellos → Gastrodon (Level 30)</t>
  </si>
  <si>
    <t>0341</t>
  </si>
  <si>
    <t>0327</t>
  </si>
  <si>
    <t>Its colors and shapes differ from region to region. In the Sinnoh region, two types are confirmed.</t>
  </si>
  <si>
    <t>It lives along bodies of water. Its body shape has changed to suit its habitat.</t>
  </si>
  <si>
    <t>Beware of pushing strongly on its squishy body, as it makes a mysterious purple fluid ooze out.</t>
  </si>
  <si>
    <t>Its shape and coloration vary, depending on its habitat.</t>
  </si>
  <si>
    <t>It lives along bodies of water. Its body shape changed to suit its habitat.</t>
  </si>
  <si>
    <t>Found in abundance on seashores bordering warm waters. Shellos are unexpectedly friendly and will crawl toward any person they see. Take care not to get coated in mucus!</t>
  </si>
  <si>
    <t>Route 205 , 213 , 218 , 221 , 224 , Fuego Ironworks , Valley Windworks</t>
  </si>
  <si>
    <t>Route 205 , 212 , 213 , 218 , Canalave City , Fuego Ironworks , Pastoria City , Valley Windworks</t>
  </si>
  <si>
    <t>Route 103 , 110</t>
  </si>
  <si>
    <t>Breed Gastrodon</t>
  </si>
  <si>
    <t>Bridge Field , Giant's Cap , Giant's Mirror , Motostoke Riverbank , Stony Wilderness , Galar Mine No. 2</t>
  </si>
  <si>
    <t>Route 205 , 213 , 218 , 221 , 224 , Fuego Ironworks , Valley Windworks , Fountainspring Cave</t>
  </si>
  <si>
    <t>Sandgem Flats , Ramanas Island , Seagrass Haven , Tranquility Cove</t>
  </si>
  <si>
    <t>Casseroya Lake , North Province (Area One) , East Province (Area One) , South Province (Area Five) , West Province (Area Two)</t>
  </si>
  <si>
    <t>0423-00</t>
  </si>
  <si>
    <t>Gastrodon</t>
  </si>
  <si>
    <t>29.9 kg (65.9 lbs)</t>
  </si>
  <si>
    <t>0342</t>
  </si>
  <si>
    <t>It has a pliable body without any bones. If any part of its body is torn off, it grows right back.</t>
  </si>
  <si>
    <t>It apparently had a huge shell for protection in ancient times. It lives in shallow tidal pools.</t>
  </si>
  <si>
    <t>Long ago, its entire back was shielded with a sturdy shell. There are traces of it left in its cells.</t>
  </si>
  <si>
    <t>When its natural enemy attacks, it oozes purple fluid and escapes.</t>
  </si>
  <si>
    <t>Eats beach sand for nourishment. Should one Gastrodon encounter another of a different color, a fierce battle will inevitably ensue.</t>
  </si>
  <si>
    <t>Route 218 , 221 , 222 , 224 , 230 , Fuego Ironworks</t>
  </si>
  <si>
    <t>Route 205 , 212 , 213 , 218 , 224 , Canalave City , Fuego Ironworks , Pastoria City , Valley Windworks</t>
  </si>
  <si>
    <t>Evolve Shellos</t>
  </si>
  <si>
    <t>Poni Wilds , Ancient Poni Path , Poni Breaker Coast , Exeggutor Island</t>
  </si>
  <si>
    <t>Route 218 , 221 , 222 , 224 , 230 , Fuego Ironworks , Fountainspring Cave</t>
  </si>
  <si>
    <t>Sandgem Flats , Ramanas Island , Seagrass Haven</t>
  </si>
  <si>
    <t>0424-00</t>
  </si>
  <si>
    <t>Ambipom</t>
  </si>
  <si>
    <t>20.3 kg (44.8 lbs)</t>
  </si>
  <si>
    <t>0369</t>
  </si>
  <si>
    <t>To eat, it deftly shucks nuts with its two tails. It rarely uses its arms now.</t>
  </si>
  <si>
    <t>They work in large colonies and make rings by linking their tails, apparently in friendship.</t>
  </si>
  <si>
    <t>Split into two, the tails are so adept at handling and doing things, AMBIPOM rarely uses its hands.</t>
  </si>
  <si>
    <t>They live on large trees. They are said to communicate by connecting their tails to those of others.</t>
  </si>
  <si>
    <t>It is very difficult to dodge the consecutive strikes of its two tails.</t>
  </si>
  <si>
    <t>Split into two, the tails are so adept at handling and doing things, Ambipom rarely uses its hands.</t>
  </si>
  <si>
    <t>In their search for comfortable trees, they get into territorial disputes with groups of Passimian. They win about half the time.</t>
  </si>
  <si>
    <t>It uses its tails for everything. If it wraps both of its tails around you and gives you a squeeze, that’s proof it really likes you.</t>
  </si>
  <si>
    <t>To affirm their kinship, members of this species will form a ring by linking their newly doubled tails together. On rare occasions, humans have been accepted into such rings.</t>
  </si>
  <si>
    <t>Evolve Aipom</t>
  </si>
  <si>
    <t>Aipom Hill , Arena's Approach , Avalanche Slopes , Heart's Crag , Hideaway Bay</t>
  </si>
  <si>
    <t>0425-00</t>
  </si>
  <si>
    <t>Drifloon</t>
  </si>
  <si>
    <t>Flare Boost</t>
  </si>
  <si>
    <t>Drifloon → Drifblim (Level 28)</t>
  </si>
  <si>
    <t>A Pokémon formed by the spirits of people and Pokémon. It loves damp, humid seasons.</t>
  </si>
  <si>
    <t>It tugs on the hands of children to steal them away. However, it gets pulled around instead.</t>
  </si>
  <si>
    <t>Because of the way it floats aimlessly, an old folktale calls it a “Signpost for Wandering Spirits.”</t>
  </si>
  <si>
    <t>It is whispered that any child who mistakes DRIFLOON for a balloon and holds on to it could wind up missing.</t>
  </si>
  <si>
    <t>These Pokémon are called the “Signpost for Wandering Spirits.” Children holding them sometimes vanish.</t>
  </si>
  <si>
    <t>Stories go that it grabs the hands of small children and drags them away to the afterlife. It dislikes heavy children.</t>
  </si>
  <si>
    <t>If for some reason its body bursts, its soul spills out with a screaming sound.</t>
  </si>
  <si>
    <t>Its round body is stuffed with souls and expands each time it leads someone away.</t>
  </si>
  <si>
    <t>Wandering souls gathered together to form this Pokémon. When trying to make friends with children, Drifloon grabs them by the hand.</t>
  </si>
  <si>
    <t>Perhaps seeking company, it approaches children. However, it often quickly runs away again when the children play too roughly with it.</t>
  </si>
  <si>
    <t>The gathering of many souls gave rise to this Pokémon. During humid seasons, they seem to appear in abundance.</t>
  </si>
  <si>
    <t>It is a Pokémon formed by the spirits of people and Pokémon. It loves damp, humid seasons.</t>
  </si>
  <si>
    <t>It tugs on the hands of children to spirit them away. However, it gets pulled around instead.</t>
  </si>
  <si>
    <t>Said to lure away young children and carry them off to the afterlife. Some whisper that Drifloon are formed of reincarnated human souls, but these rumors are as yet unconfirmed.</t>
  </si>
  <si>
    <t>It is whispered that any child who mistakes Drifloon for a balloon and holds on to it could wind up missing.</t>
  </si>
  <si>
    <t>Because of the way it floats aimlessly, an old folktale calls it a “signpost for wandering spirits.”</t>
  </si>
  <si>
    <t>Breed Drifblim</t>
  </si>
  <si>
    <t>Route 1 , Hau'oli Cemetery</t>
  </si>
  <si>
    <t>Route 5 , South Lake Miloch , North Lake Miloch , Watchtower Ruins , Challenge Beach , Fields of Honor , Honeycalm Island , Honeycalm Sea , Insular Sea , Loop Lagoon , Stepping-Stone Sea , Workout Sea</t>
  </si>
  <si>
    <t>Aspiration Hill , Horseshoe Plains , Floaro Gardens , Ramanas Island</t>
  </si>
  <si>
    <t>North Province (Area One) , East Province (Area One) , East Province (Area Two) , East Province (Area Three) , South Province (Area One) , South Province (Area Two) , South Province (Area Three) , South Province (Area Four) , South Province (Area Five) , South Province (Area Six) , West Province (Area One) , West Province (Area Two) , West Province (Area Three) , Glaseado Mountain , The Pokémon League</t>
  </si>
  <si>
    <t>0426-00</t>
  </si>
  <si>
    <t>Drifblim</t>
  </si>
  <si>
    <t>Blimp Pokémon</t>
  </si>
  <si>
    <t>174</t>
  </si>
  <si>
    <t>It’s drowzy in daytime, but flies off in the evening in big groups. No one knows where they go.</t>
  </si>
  <si>
    <t>It carries people and Pokémon when it flies. But since it only drifts, it can end up anywhere.</t>
  </si>
  <si>
    <t>At dusk, swarms of them are carried aloft on winds. When noticed, they suddenly vanish.</t>
  </si>
  <si>
    <t>It can generate and release gas within its body. That’s how it can control the altitude of its drift.</t>
  </si>
  <si>
    <t>They carry people and Pokémon, but the wind can catch them, so there can’t be a fixed destination.</t>
  </si>
  <si>
    <t>It’s drowsy in daytime, but flies off in the evening in big groups. No one knows where they go.</t>
  </si>
  <si>
    <t>There was once an incident in which a man took a trip riding a Drifblim, only to go missing.</t>
  </si>
  <si>
    <t>Even while under careful observation, large flocks of Drifblim flying at dusk will inexplicably disappear from view.</t>
  </si>
  <si>
    <t>There’s a rumor that if you catch a Drifblim floating on the wind at dusk, you’ll be carried away to the afterlife.</t>
  </si>
  <si>
    <t>The raw material for the gas inside its body is souls. When its body starts to deflate, it’s thought to carry away people and Pokémon.</t>
  </si>
  <si>
    <t>Some say this Pokémon is a collection of souls burdened with regrets, silently drifting through the dusk.</t>
  </si>
  <si>
    <t>It grabs people and Pokémon and carries them off somewhere. Where do they go? Nobody knows.</t>
  </si>
  <si>
    <t>They’re drowsy in daytime but fly off in the evening in big groups. No one knows where they go.</t>
  </si>
  <si>
    <t>It drifts along at dusk, perfectly silent. Its transient, melancholy aspect touches some people deeply—every so often, one will come upon a song or poem devoted to Drifblim.</t>
  </si>
  <si>
    <t>Evolve Drifloon</t>
  </si>
  <si>
    <t>Route 13 , 14 , Giant Chasm</t>
  </si>
  <si>
    <t>Route 13 , 14 , Reversal Mountain</t>
  </si>
  <si>
    <t>Axew's Eye</t>
  </si>
  <si>
    <t>Sandgem Flats , Bathers' Lagoon , Deadwood Haunt , Ginkgo Landing , Ramanas Island , Tranquility Cove</t>
  </si>
  <si>
    <t>0427-00</t>
  </si>
  <si>
    <t>Buneary</t>
  </si>
  <si>
    <t>Rabbit Pokémon</t>
  </si>
  <si>
    <t>Klutz</t>
  </si>
  <si>
    <t>Buneary → Lopunny (high Friendship )</t>
  </si>
  <si>
    <t>It slams foes by sharply uncoiling its rolled ears. It stings enough to make a grown-up cry in pain.</t>
  </si>
  <si>
    <t>When it senses danger, it perks up its ears. On cold nights, it sleeps with its head tucked into its fur.</t>
  </si>
  <si>
    <t>Its ears are always rolled up. They can be forcefully extended to shatter even a large boulder.</t>
  </si>
  <si>
    <t>You can tell how it feels by the way it rolls its ears. When it’s scared, both ears are rolled up.</t>
  </si>
  <si>
    <t>By extending its rolled-up ears and striking the ground, it can bound so high it surprises itself.</t>
  </si>
  <si>
    <t>Its arms and legs are weak, but when it rolls its ears up tight and then unleashes them with its full force, it can smash boulders to dust.</t>
  </si>
  <si>
    <t>The reason it keeps one ear rolled up is so it can launch a swift counterattack if it’s attacked by an enemy.</t>
  </si>
  <si>
    <t>If both of Buneary’s ears are rolled up, something is wrong with its body or mind. It’s a sure sign the Pokémon is in need of care.</t>
  </si>
  <si>
    <t>Buneary can attack by rolling up their ears and then striking with the force created by unrolling them. This attack becomes stronger with training.</t>
  </si>
  <si>
    <t>My hypothesis as to why Buneary rolls up its ears is that its hearing is far too keen. I surmise that the Pokémon protects its hearing by limiting the sound that may enter its ears.</t>
  </si>
  <si>
    <t>Route 1 , Poni Grove</t>
  </si>
  <si>
    <t>Eterna Forest , Spacious Cave , Grassland Cave , Whiteout Cave , Icy Cave , Riverbank Cave , Still-Water Cavern , Sunlit Cavern , Glacial Cavern</t>
  </si>
  <si>
    <t>The Heartwood , Bonechill Wastes , Snowfall Hot Spring</t>
  </si>
  <si>
    <t>0428-00</t>
  </si>
  <si>
    <t>Lopunny</t>
  </si>
  <si>
    <t>An extremely cautious Pokémon. It cloaks its body with its fluffy ear fur when it senses danger.</t>
  </si>
  <si>
    <t>It is very conscious of its looks and never fails to groom its ears. It runs with sprightly jumps.</t>
  </si>
  <si>
    <t>The ears appear to be delicate. If they are touched roughly, it kicks with its graceful legs.</t>
  </si>
  <si>
    <t>It sheds its fur twice a year. Its winter fur is soft and fluffy.</t>
  </si>
  <si>
    <t>Extremely cautious, it quickly bounds off when it senses danger.</t>
  </si>
  <si>
    <t>Lopunny regrows its coat twice a year. Mufflers and hats made from its fur are really warm.</t>
  </si>
  <si>
    <t>It’s notably wary and has a dislike of fighting, but at the same time, it can deliver powerful kicks with its lithe legs.</t>
  </si>
  <si>
    <t>Lopunny is constantly monitoring its surroundings. If danger approaches, this Pokémon responds with superdestructive kicks.</t>
  </si>
  <si>
    <t>Once hot seasons are over, Lopunny’s coat will be replaced with fur that holds a lot of insulating air in preparation for colder weather.</t>
  </si>
  <si>
    <t>An extremely cautious Pokémon that cloaks its body with its fluffy ear fur when it senses danger.</t>
  </si>
  <si>
    <t>It likes to keep itself clean and never fails to groom its ears. It runs with sprightly jumps.</t>
  </si>
  <si>
    <t>Its fur is warm and yet remarkably light. This Pokémon kicks as though it were a master of karate, driving back its opponents with ease.</t>
  </si>
  <si>
    <t>Evolve Buneary</t>
  </si>
  <si>
    <t>0429-00</t>
  </si>
  <si>
    <t>Mismagius</t>
  </si>
  <si>
    <t>Magical Pokémon</t>
  </si>
  <si>
    <t>4.4 kg (9.7 lbs)</t>
  </si>
  <si>
    <t>Its cries sound like incantations. Those hearing it are tormented by headaches and hallucinations.</t>
  </si>
  <si>
    <t>It chants incantations. While they usually torment targets, some chants bring happiness.</t>
  </si>
  <si>
    <t>Its cry sounds like an incantation. It is said the cry may rarely be imbued with happiness-giving power.</t>
  </si>
  <si>
    <t>Its cries sound like incantations to torment the foe. It appears where you least expect it.</t>
  </si>
  <si>
    <t>It appears as if from nowhere—muttering incantations, placing curses, and giving people terrifying visions.</t>
  </si>
  <si>
    <t>Mismagius have been known to cast spells to make people fall in love, so some people search for this Pokémon as if their life depended on it.</t>
  </si>
  <si>
    <t>Feared for its wrath and the curses it spreads, this Pokémon will also, on a whim, cast spells that help people.</t>
  </si>
  <si>
    <t>Its muttered curses can cause awful headaches or terrifying visions that torment others.</t>
  </si>
  <si>
    <t>Its cries sound like incantations. Those who hear it are tormented by headaches and hallucinations.</t>
  </si>
  <si>
    <t>It chants incantations. While these incantations can torment targets, some bring happiness.</t>
  </si>
  <si>
    <t>The incantations Mismagius chants can ward against misfortune, so a custom exists of inviting it into one’s home. Incur the Pokémon’s displeasure, however, and disaster will surely ensue.</t>
  </si>
  <si>
    <t>Evolve Misdreavus</t>
  </si>
  <si>
    <t>Stonetooth Rows</t>
  </si>
  <si>
    <t>0430-00</t>
  </si>
  <si>
    <t>Honchkrow</t>
  </si>
  <si>
    <t>Big Boss Pokémon</t>
  </si>
  <si>
    <t>27.3 kg (60.2 lbs)</t>
  </si>
  <si>
    <t>Becoming active at night, it is known to swarm with numerous MURKROW in tow.</t>
  </si>
  <si>
    <t>It makes its MURKROW cronies bring it food. It idles its time away, grooming itself in its nest.</t>
  </si>
  <si>
    <t>If one utters a deep cry, many MURKROW gather quickly. For this, it is called “Summoner of Night.”</t>
  </si>
  <si>
    <t>It is merciless by nature. It is said that it never forgives the mistakes of its MURKROW followers.</t>
  </si>
  <si>
    <t>If one utters a deep cry, many Murkrow gather quickly. For this, it is called “Summoner of Night.”</t>
  </si>
  <si>
    <t>Becoming active at night, it is known to swarm with numerous Murkrow in tow.</t>
  </si>
  <si>
    <t>A single cry from this nocturnal Pokémon, and more than a hundred of its Murkrow cronies will assemble.</t>
  </si>
  <si>
    <t>If its Murkrow cronies fail to catch food for it, or if it feels they have betrayed it, it will hunt them down wherever they are and punish them.</t>
  </si>
  <si>
    <t>It will absolutely not forgive failure from or betrayal by its goons. It has no choice in this if it wants to maintain the order of the flock.</t>
  </si>
  <si>
    <t>Its goons take care of most of the fighting for it. The only time it dirties its own hands is in delivering a final blow to finish off an opponent.</t>
  </si>
  <si>
    <t>Becoming active at night, it is known to form flocks with numerous Murkrow in tow.</t>
  </si>
  <si>
    <t>It makes its Murkrow cronies bring it food. It idles its time away, grooming itself in its nest.</t>
  </si>
  <si>
    <t>One cry from this Pokémon, and a murder of Murkrow come flying. At such times, one would think the curtain of night had fallen, plunging the world into jet-black darkness.</t>
  </si>
  <si>
    <t>It is merciless by nature. It is said that it never forgives the mistakes of its Murkrow followers.</t>
  </si>
  <si>
    <t>A single cry from this nocturnal Pokémon, and more than 100 of its Murkrow cronies will assemble.</t>
  </si>
  <si>
    <t>Evolve Murkrow</t>
  </si>
  <si>
    <t>Bathers' Lagoon , Cloudpool Ridge</t>
  </si>
  <si>
    <t>0431-00</t>
  </si>
  <si>
    <t>Glameow</t>
  </si>
  <si>
    <t>Catty Pokémon</t>
  </si>
  <si>
    <t>Glameow → Purugly (Level 38)</t>
  </si>
  <si>
    <t>It claws if displeased and purrs when affectionate. Its fickleness is very popular among some.</t>
  </si>
  <si>
    <t>With its sharp glare, it puts foes in a mild hypnotic state. It is a very fickle Pokémon.</t>
  </si>
  <si>
    <t>It hides its spiteful tendency of hooking its claws into the nose of its Trainer if it isn’t fed.</t>
  </si>
  <si>
    <t>When it’s happy, GLAMEOW demonstrates beautiful movements of its tail, like a dancing ribbon.</t>
  </si>
  <si>
    <t>When it’s happy, Glameow demonstrates beautiful movements of its tail, like a dancing ribbon.</t>
  </si>
  <si>
    <t>Bewitches humans with its helical tail and piercing gaze. Its hidden claws are quite sharp as well, making this Pokémon an exceedingly tricky opponent if antagonized.</t>
  </si>
  <si>
    <t>Route 218 , 222 , Spacious Cave , Grassland Cave , Riverbank Cave , Still-Water Cavern , Sunlit Cavern</t>
  </si>
  <si>
    <t>Crossing Slope , Glacier Terrace , Veilstone Cape</t>
  </si>
  <si>
    <t>0432-00</t>
  </si>
  <si>
    <t>Purugly</t>
  </si>
  <si>
    <t>Tiger Cat Pokémon</t>
  </si>
  <si>
    <t>43.8 kg (96.6 lbs)</t>
  </si>
  <si>
    <t>It is a brazen brute that barges its way into another Pokémon’s nest and claims it as its own.</t>
  </si>
  <si>
    <t>To make itself appear intimidatingly beefy, it tightly cinches its waist with its twin tails.</t>
  </si>
  <si>
    <t>It binds its body with its tails to make itself look bigger. If it locks eyes, it will glare ceaselessly.</t>
  </si>
  <si>
    <t>It would claim another Pokémon’s nest as its own if it finds a nest sufficiently comfortable.</t>
  </si>
  <si>
    <t>To make itself appear intimidatingly beefy, it tightly cinches its waist with its split tail.</t>
  </si>
  <si>
    <t>Though impudent and difficult to tame, Purugly enjoys great popularity due to its fur, the beauty of which surpasses even velveteen.</t>
  </si>
  <si>
    <t>Route 222 , 229</t>
  </si>
  <si>
    <t>Route 222 , 229 , Spacious Cave , Grassland Cave , Riverbank Cave , Still-Water Cavern , Sunlit Cavern</t>
  </si>
  <si>
    <t>0433-00</t>
  </si>
  <si>
    <t>Chingling</t>
  </si>
  <si>
    <t>Bell Pokémon</t>
  </si>
  <si>
    <t>0.6 kg (1.3 lbs)</t>
  </si>
  <si>
    <t>It emits cries by agitating an orb at the back of its throat. It moves with flouncing hops.</t>
  </si>
  <si>
    <t>Each time it hops, it makes a ringing sound. It deafens foes by emitting high-frequency cries.</t>
  </si>
  <si>
    <t>There is an orb inside its mouth. When it hops, the orb bounces all over and makes a ringing sound.</t>
  </si>
  <si>
    <t>It emits high-frequency cries that people can’t hear. Once it starts, it can cry for an awfully long time.</t>
  </si>
  <si>
    <t>This Pokémon gave me an excruciating headache when it seemingly cried out without making a sound. Perhaps there are some sounds that the human ear is simply incapable of hearing.</t>
  </si>
  <si>
    <t>Route 211 , Lake Acuity , Lake Valor , Mt. Coronet</t>
  </si>
  <si>
    <t>Route 211 , Mt. Coronet , Sendoff Spring , Turnback Cave</t>
  </si>
  <si>
    <t>Breed Chimecho</t>
  </si>
  <si>
    <t>Route 11 , Reflection Cave</t>
  </si>
  <si>
    <t>Route 211 , Lake Acuity , Lake Valor , Mt. Coronet , Spacious Cave , Dazzling Cave , Stargleam Cavern</t>
  </si>
  <si>
    <t>Lake Acuity , Sacred Plaza</t>
  </si>
  <si>
    <t>0434-00</t>
  </si>
  <si>
    <t>Stunky</t>
  </si>
  <si>
    <t>Skunk Pokémon</t>
  </si>
  <si>
    <t>19.2 kg (42.3 lbs)</t>
  </si>
  <si>
    <t>Stunky → Skuntank (Level 34)</t>
  </si>
  <si>
    <t>It protects itself by spraying a noxious fluid from its rear. The stench lingers for 24 hours.</t>
  </si>
  <si>
    <t>It sprays a nose-curling, stinky fluid from its rear to repel attackers.</t>
  </si>
  <si>
    <t>It sprays a foul fluid from its rear. Its stench spreads over a mile radius, driving Pokémon away.</t>
  </si>
  <si>
    <t>The foul fluid from its rear is so revolting that it can make people feel queasy up to a mile and a quarter away.</t>
  </si>
  <si>
    <t>From its rear, it sprays a foul-smelling liquid at opponents. It aims for their faces, and it can hit them from over 16 feet away.</t>
  </si>
  <si>
    <t>If it lifts its tail and points its rear at you, beware. It’s about to spray you with a fluid stinky enough to make you faint.</t>
  </si>
  <si>
    <t>The poison that gushes from its aft end is accompanied by an utterly evil-smelling odor with such potency that one whiff can induce memory loss.</t>
  </si>
  <si>
    <t>Route 206 , 214 , 221</t>
  </si>
  <si>
    <t>Route 3 , South Lake Miloch , Dappled Grove , Giant's Cap , North Lake Miloch</t>
  </si>
  <si>
    <t>Route 206 , 214 , 221 , Spacious Cave , Grassland Cave , Riverbank Cave , Still-Water Cavern , Sunlit Cavern</t>
  </si>
  <si>
    <t>Ancient Quarry , Scarlet Bog</t>
  </si>
  <si>
    <t>Casseroya Lake , South Province (Area Five) , West Province (Area Two)</t>
  </si>
  <si>
    <t>0435-00</t>
  </si>
  <si>
    <t>Skuntank</t>
  </si>
  <si>
    <t>It sprays a vile-smelling fluid from the tip of its tail to attack. Its range is over 160 feet.</t>
  </si>
  <si>
    <t>It sprays a stinky fluid from its tail. The fluid smells worse the longer it is allowed to fester.</t>
  </si>
  <si>
    <t>It attacks by spraying a horribly smelly fluid from the tip of its tail. Attacks from above confound it.</t>
  </si>
  <si>
    <t>It attacks by spraying a repugnant fluid from its tail, but the stench dulls after a few squirts.</t>
  </si>
  <si>
    <t>In its belly, it reserves stinky fluid that it shoots from its tail during battle. As this Pokémon’s diet varies, so does the stench of its fluid.</t>
  </si>
  <si>
    <t>It digs holes in the ground to make its nest. The stench of the fluid it lets fly from the tip of its tail is extremely potent.</t>
  </si>
  <si>
    <t>It sprays a vile-smelling fluid from the tip of its tail to attack. It can fire this spray more than 160 feet.</t>
  </si>
  <si>
    <t>It sprays a stinky fluid from its tail. The fluid smells worse the longer it is allowed to fester in its belly.</t>
  </si>
  <si>
    <t>Sprays a poisonous fluid to take down prey. Sometimes, unable to stomach the stench of its own fluid, it leaves the bested prey uneaten.</t>
  </si>
  <si>
    <t>Route 221 , 225</t>
  </si>
  <si>
    <t>Evolve Stunky</t>
  </si>
  <si>
    <t>Route 221 , 225 , Spacious Cave , Grassland Cave , Riverbank Cave , Still-Water Cavern , Sunlit Cavern</t>
  </si>
  <si>
    <t>0436-00</t>
  </si>
  <si>
    <t>Bronzor</t>
  </si>
  <si>
    <t>Bronze Pokémon</t>
  </si>
  <si>
    <t>60.5 kg (133.4 lbs)</t>
  </si>
  <si>
    <t>Heatproof</t>
  </si>
  <si>
    <t>Bronzor → Bronzong (Level 33)</t>
  </si>
  <si>
    <t>Implements shaped like it were discovered in ancient tombs. It is unknown if they are related.</t>
  </si>
  <si>
    <t>X-ray photos were taken to check its body structure. Nothing appeared, however.</t>
  </si>
  <si>
    <t>There are researchers who believe this Pokémon reflected like a mirror in the distant past.</t>
  </si>
  <si>
    <t>Ancient people believed that the pattern on BRONZOR’s back contained a mysterious power.</t>
  </si>
  <si>
    <t>They are found in ancient tombs. The patterns on their backs are said to be imbued with mysterious power.</t>
  </si>
  <si>
    <t>Ancient people believed that the pattern on Bronzor’s back contained a mysterious power.</t>
  </si>
  <si>
    <t>It appears in ancient ruins. The pattern on its body doesn’t come from any culture in the Galar region, so it remains shrouded in mystery.</t>
  </si>
  <si>
    <t>Polishing Bronzor to a shine makes its surface reflect the truth, according to common lore. Be that as it may, Bronzor hates being polished.</t>
  </si>
  <si>
    <t>Implements shaped like Bronzor were discovered in ancient tombs. It is unknown whether they are related.</t>
  </si>
  <si>
    <t>X-ray photos were taken to check its body structure, but nothing was seen.</t>
  </si>
  <si>
    <t>Floats using a mysterious energy. The pattern engraved upon its back is held as sacred and can sometimes be found in imagery from ancient cemeteries and other such timeworn places.</t>
  </si>
  <si>
    <t>Route 206 , Mt. Coronet , Turnback Cave , Wayward Cave</t>
  </si>
  <si>
    <t>Route 211 , Mt. Coronet , Turnback Cave , Wayward Cave</t>
  </si>
  <si>
    <t>Breed Bronzong</t>
  </si>
  <si>
    <t>South Lake Miloch , Bridge Field , Giant's Seat , Giant's Foot , Three-Point Pass</t>
  </si>
  <si>
    <t>South Lake Miloch , Bridge Field , Giant's Seat , Stony Wilderness , Giant's Foot , Three-Point Pass</t>
  </si>
  <si>
    <t>Route 206 , Mt. Coronet , Turnback Cave , Wayward Cave , Rocky Cave , Dazzling Cave , Icy Cave , Big Bluff Cavern , Stargleam Cavern , Glacial Cavern</t>
  </si>
  <si>
    <t>Ancient Quarry , Celestica Ruins , Clamberclaw Cliffs , Lake Acuity , Stonetooth Rows</t>
  </si>
  <si>
    <t>0437-00</t>
  </si>
  <si>
    <t>Bronzong</t>
  </si>
  <si>
    <t>Bronze Bell Pokémon</t>
  </si>
  <si>
    <t>One caused a news sensation when it was dug up at a construction site after a 2,000-year sleep.</t>
  </si>
  <si>
    <t>It can summon rain clouds. People long ago revered it as the bringer of plentiful harvests.</t>
  </si>
  <si>
    <t>It brought rains by opening portals to another world. It was revered as a bringer of plentiful harvests.</t>
  </si>
  <si>
    <t>Ancient people believed that petitioning BRONZONG for rain was the way to make crops grow.</t>
  </si>
  <si>
    <t>In ages past, this Pokémon was revered as a bringer of rain. It was found buried in the ground.</t>
  </si>
  <si>
    <t>Ancient people believed that petitioning Bronzong for rain was the way to make crops grow.</t>
  </si>
  <si>
    <t>Some believe it to be a deity that summons rain clouds. When angered, it lets out a warning cry that rings out like the tolling of a bell.</t>
  </si>
  <si>
    <t>Many scientists suspect that this Pokémon originated outside the Galar region, based on the patterns on its body.</t>
  </si>
  <si>
    <t>One caused a media storm when it was dug up at a construction site after a 2,000-year sleep.</t>
  </si>
  <si>
    <t>Some believe that its bell-like cry opens holes to another world. It has been revered as a deity since ancient times.</t>
  </si>
  <si>
    <t>Evolve Bronzor</t>
  </si>
  <si>
    <t>Route 8 , Axew's Eye , Dusty Bowl , Lake of Outrage , Giant's Bed , Giant's Foot , Three-Point Pass</t>
  </si>
  <si>
    <t>Asado Desert , Casseroya Lake , North Province (Area One) , North Province (Area Three) , East Province (Area Two) , South Province (Area One) , South Province (Area Two) , South Province (Area Three) , South Province (Area Four) , South Province (Area Five) , South Province (Area Six) , West Province (Area One) , West Province (Area Three) , Glaseado Mountain</t>
  </si>
  <si>
    <t>0438-00</t>
  </si>
  <si>
    <t>Bonsly</t>
  </si>
  <si>
    <t>Bonsai Pokémon</t>
  </si>
  <si>
    <t>It looks as if it is always crying. It is actually adjusting its body’s fluid levels by eliminating excess.</t>
  </si>
  <si>
    <t>It prefers arid environments. It leaks water from its eyes to adjust its body’s fluid levels.</t>
  </si>
  <si>
    <t>It prefers an arid atmosphere. It leaks water that looks like tears when adjusting its moisture level.</t>
  </si>
  <si>
    <t>In order to adjust the level of fluids in its body, it exudes water from its eyes. This makes it appear to be crying.</t>
  </si>
  <si>
    <t>It does not deal well with water, so it lives in dry locales. Since its surroundings tend to lack greenery, it stands out noticeably.</t>
  </si>
  <si>
    <t>From its eyes, it can expel excess moisture from its body. This liquid is similar in composition to human sweat.</t>
  </si>
  <si>
    <t>It discharges moisture from its eyes, making it look like it’s crying—apparently an effective way of getting enemies to let down their guard.</t>
  </si>
  <si>
    <t>If its body gets too damp, it will die. So, in a process reminiscent of sweating, its eyes expel moisture.</t>
  </si>
  <si>
    <t>It expels both sweat and tears from its eyes. The sweat is a little salty, while the tears have a slight bitterness.</t>
  </si>
  <si>
    <t>This Pokémon lives in dry, rocky areas. As its green spheres dry out, their dull luster increases.</t>
  </si>
  <si>
    <t>Its tears elicit sympathy from those who see them, but do not be deceived! This expulsion of body water is merely a physiological mechanism for keeping itself in good health.</t>
  </si>
  <si>
    <t>Breed Sudowoodo</t>
  </si>
  <si>
    <t>Bridge Field , Stony Wilderness</t>
  </si>
  <si>
    <t>0439-00</t>
  </si>
  <si>
    <t>Mime Jr.</t>
  </si>
  <si>
    <t>Mime Pokémon</t>
  </si>
  <si>
    <t>145 (19.0% with PokéBall, full HP)</t>
  </si>
  <si>
    <t>0364</t>
  </si>
  <si>
    <t>It habitually mimics foes. Once mimicked, the foe cannot take its eyes off this Pokémon.</t>
  </si>
  <si>
    <t>It likes places where people gather. It mimics foes to confuse them, then makes its getaway.</t>
  </si>
  <si>
    <t>It mimics the expressions and motions of those it sees to understand the feelings of others.</t>
  </si>
  <si>
    <t>In an attempt to confuse its enemy, it mimics the enemy’s movements. Then it wastes no time in making itself scarce!</t>
  </si>
  <si>
    <t>It does its absolute best to mimic the movements and expressions of its opponents, but it’s still not very good at it.</t>
  </si>
  <si>
    <t>When this gifted mimic surprises an opponent, Mime Jr. feels so happy that it ends up forgetting it was imitating something.</t>
  </si>
  <si>
    <t>It mimics everyone it sees, but it puts extra effort into copying the graceful dance steps of Mr. Rime as practice.</t>
  </si>
  <si>
    <t>It looks for a Mr. Rime that’s a good dancer and carefully copies the Mr. Rime’s steps like an apprentice.</t>
  </si>
  <si>
    <t>It habitually mimics foes. The mimicked foe is said to be unable to look away from Mime Jr.</t>
  </si>
  <si>
    <t>Known to turn up in bustling marketplaces now and again. It mimics people much as a child would, then watches how they react, eyes sparkling.</t>
  </si>
  <si>
    <t>Breed Mr. Mime</t>
  </si>
  <si>
    <t>Hau'oli City</t>
  </si>
  <si>
    <t>Slippery Slope , Frostpoint Field , Giant's Bed , Old Cemetery , Snowslide Slope , Giant's Foot , Frigid Sea , Three-Point Pass , Ballimere Lake</t>
  </si>
  <si>
    <t>Breed Mr. Mime / Mr. Rime</t>
  </si>
  <si>
    <t>Horseshoe Plains , Sandgem Flats</t>
  </si>
  <si>
    <t>0440-00</t>
  </si>
  <si>
    <t>Happiny</t>
  </si>
  <si>
    <t>Playhouse Pokémon</t>
  </si>
  <si>
    <t>24.4 kg (53.8 lbs)</t>
  </si>
  <si>
    <t>130 (17.0% with PokéBall, full HP)</t>
  </si>
  <si>
    <t>110</t>
  </si>
  <si>
    <t>It loves round white things. It carries an egg-shaped rock in imitation of CHANSEY.</t>
  </si>
  <si>
    <t>It carries a round, egg-shaped rock in its belly pouch and gives the rock to its friends.</t>
  </si>
  <si>
    <t>It likes to carry around a small rock. It may wander around others’ feet and cause them to stumble.</t>
  </si>
  <si>
    <t>It carefully carries a round, white rock that it thinks is an egg. It’s bothered by how curly its hair looks.</t>
  </si>
  <si>
    <t>It carries a round white rock in its belly pouch. If it gets along well with someone, it will sometimes give that person the rock.</t>
  </si>
  <si>
    <t>It’s too small to lay eggs yet. As a surrogate, it searches out round white stones.</t>
  </si>
  <si>
    <t>Usually it’s a well-behaved Pokémon, but if you take its round rock away, it will cry and fuss and throw a big old tantrum.</t>
  </si>
  <si>
    <t>When it sees something round and white, Happiny puts it into the pouch on its stomach. It sometimes becomes overloaded and can’t move.</t>
  </si>
  <si>
    <t>Mimicking Chansey, Happiny will place an egg- shaped stone in its belly pouch. Happiny will treasure this stone.</t>
  </si>
  <si>
    <t>Happiny’s willing to lend its precious round stone to those it’s friendly with, but if the stone isn’t returned, Happiny will cry and throw a tantrum.</t>
  </si>
  <si>
    <t>It loves round, white things. It carries an egg-shaped rock in imitation of Chansey.</t>
  </si>
  <si>
    <t>In imitation of Chansey, it keeps a round stone tucked into its belly pouch and cherishes it dearly. It gets along well with children and will sometimes play house with them for fun.</t>
  </si>
  <si>
    <t>It carries a round, white rock in its belly pouch. If it gets along well with someone, it will sometimes give that person the rock.</t>
  </si>
  <si>
    <t>Breed Chansey / Blissey</t>
  </si>
  <si>
    <t>Route 1 , 4 , 6 , Hau'oli City , Lush Jungle , Malie City</t>
  </si>
  <si>
    <t>Route 1 , 4 , 6 , Hau'oli City , Seaward Cave , Wela Volcano Park , Lush Jungle , Mount Hokulani , Blush Mountain , Poni Grove</t>
  </si>
  <si>
    <t>Challenge Beach , Challenge Road , Fields of Honor , Forest of Focus , Honeycalm Island , Insular Sea , Loop Lagoon , Soothing Wetlands , Stepping-Stone Sea , Training Lowlands , Workout Sea</t>
  </si>
  <si>
    <t>Obsidian Falls , Oreburrow Tunnel , Avalanche Slopes , Hideaway Bay</t>
  </si>
  <si>
    <t>0441-00</t>
  </si>
  <si>
    <t>Chatot</t>
  </si>
  <si>
    <t>Music Note Pokémon</t>
  </si>
  <si>
    <t>It can learn and speak human words. If they gather, they all learn the same saying.</t>
  </si>
  <si>
    <t>It keeps rhythm by flicking its tail feathers like a metronome. It imitates human speech.</t>
  </si>
  <si>
    <t>Its tongue is just like a human’s. As a result, it can cleverly mimic human speech.</t>
  </si>
  <si>
    <t>It mimics the cries of other Pokémon to trick them into thinking it’s one of them. This way they won’t attack it.</t>
  </si>
  <si>
    <t>They can learn and speak human words. If they gather, they all learn the same saying.</t>
  </si>
  <si>
    <t>It keeps rhythm by flicking its tail feathers like a metronome. It also imitates human speech.</t>
  </si>
  <si>
    <t>A versatile performer skilled in the imitation of human speech. It is said that older, more experienced Chatot can even understand the meaning of the words they mimic.</t>
  </si>
  <si>
    <t>Route 222 , 224 , Eterna City</t>
  </si>
  <si>
    <t>Route 213 , 218 , 222 , Eterna City</t>
  </si>
  <si>
    <t>Route 103 , 104 , 110</t>
  </si>
  <si>
    <t>Route 222 , 224</t>
  </si>
  <si>
    <t>Deadwood Haunt</t>
  </si>
  <si>
    <t>0442-00</t>
  </si>
  <si>
    <t>Spiritomb</t>
  </si>
  <si>
    <t>Forbidden Pokémon</t>
  </si>
  <si>
    <t>0302</t>
  </si>
  <si>
    <t>A Pokémon that was formed by 108 spirits. It is bound to a fissure in an odd keystone.</t>
  </si>
  <si>
    <t>It was bound to a fissure in an odd keystone as punishment for misdeeds 500 years ago.</t>
  </si>
  <si>
    <t>Its constant mischief and misdeeds resulted in it being bound to an Odd Keystone by a mysterious spell.</t>
  </si>
  <si>
    <t>It was formed by uniting 108 spirits. It has been bound to the Odd Keystone to keep it from doing any mischief.</t>
  </si>
  <si>
    <t>Exactly 108 spirits gathered to become this Pokémon. Apparently there are some ill-natured spirits in the mix.</t>
  </si>
  <si>
    <t>All Spiritomb’s mischief and misdeeds compelled a traveler to use a mysterious spell to bind Spiritomb to an odd keystone.</t>
  </si>
  <si>
    <t>It is a Pokémon that was formed by 108 spirits. It is bound to a fissure in an odd keystone.</t>
  </si>
  <si>
    <t>It lays curses by thinking wicked thoughts. Writings tell that this Pokémon was born out of the assembly of five score and eight malevolent spirits.</t>
  </si>
  <si>
    <t>0443-00</t>
  </si>
  <si>
    <t>Gible</t>
  </si>
  <si>
    <t>Land Shark Pokémon</t>
  </si>
  <si>
    <t>Gible → Gabite (Level 24) → Garchomp (Level 48)</t>
  </si>
  <si>
    <t>0307</t>
  </si>
  <si>
    <t>It nests in small, horizontal holes in cave walls. It pounces to catch prey that stray too close.</t>
  </si>
  <si>
    <t>It once lived in the tropics. To avoid the cold, it lives in caves warmed by geothermal heat.</t>
  </si>
  <si>
    <t>It attacks using its huge mouth. While its attacks are powerful, it hurts itself out of clumsiness, too.</t>
  </si>
  <si>
    <t>It nests in horizontal holes warmed by geothermal heat. Foes who get too close can expect to be pounced on and bitten.</t>
  </si>
  <si>
    <t>It lives in caves warmed by geothermal heat. Even so, when the weather gets cold, it will huddle close with others of its kind.</t>
  </si>
  <si>
    <t>It skulks in caves, and when prey or an enemy passes by, it leaps out and chomps them. The force of its attack sometimes chips its teeth.</t>
  </si>
  <si>
    <t>It reacts to anything that moves—flies right at it and bites it. Sometimes it injures itself, but it doesn’t care too much.</t>
  </si>
  <si>
    <t>Its original home is an area much hotter than Alola. If you’re planning to live with one, your heating bill will soar.</t>
  </si>
  <si>
    <t>Gible prefers to stay in narrow holes in the sides of caves heated by geothermal energy. This way, Gible can stay warm even during a blizzard.</t>
  </si>
  <si>
    <t>Gible attacks anything that moves, and it drags whatever it catches into the crevice that is its lair. Despite the big mouth, Gible’s stomach is small.</t>
  </si>
  <si>
    <t>It nests in caves untouched by sunlight. Its sharp teeth may fall out when worn away or after an impact, but they regrow within a few days.</t>
  </si>
  <si>
    <t>Breed Gabite / Garchomp</t>
  </si>
  <si>
    <t>Wayward Cave , Fountainspring Cave , Riverbank Cave , Still-Water Cavern</t>
  </si>
  <si>
    <t>Clamberclaw Cliffs , Wayward Cave</t>
  </si>
  <si>
    <t>0444-00</t>
  </si>
  <si>
    <t>Gabite</t>
  </si>
  <si>
    <t>Cave Pokémon</t>
  </si>
  <si>
    <t>0308</t>
  </si>
  <si>
    <t>There is a long-held belief that medicine made from its scales will heal even incurable illnesses.</t>
  </si>
  <si>
    <t>It habitually digs up and hoards gems in its nest. Its loot is constantly targeted by thieves.</t>
  </si>
  <si>
    <t>It loves sparkly things. It seeks treasures in caves and hoards the loot in its nest.</t>
  </si>
  <si>
    <t>As it digs to expand its nest, it habitually digs up gems that it then hoards in its nest.</t>
  </si>
  <si>
    <t>In rare cases, it molts and sheds its scales. Medicine containing its scales as an ingredient will make a weary body feel invigorated.</t>
  </si>
  <si>
    <t>Shiny objects are its passion. It can be found in its cave, scarcely moving, its gaze fixed on the jewels it’s amassed or Carbink it has caught.</t>
  </si>
  <si>
    <t>It loves shiny things. When it finds a Sableye trying to catch a Carbink, Gabite becomes furiously angry and attacks the Sableye.</t>
  </si>
  <si>
    <t>It sheds its skin and gradually grows larger. Its scales can be ground into a powder and used as raw materials for traditional medicine.</t>
  </si>
  <si>
    <t>This Pokémon emits ultrasonic waves from a protrusion on either side of its head to probe pitch-dark caves.</t>
  </si>
  <si>
    <t>Jewels are buried in the caves these Pokémon nest in, but you’ll be torn apart by claws and fangs the moment you enter one of these caves.</t>
  </si>
  <si>
    <t>There is a long-held belief that medicine made from its scales will heal incurable illnesses.</t>
  </si>
  <si>
    <t>Though Gabite are usually of a violent disposition, when I gave one a glass bead it had been eyeing covetously, it suddenly became quite docile.</t>
  </si>
  <si>
    <t>Evolve Gible</t>
  </si>
  <si>
    <t>Avalanche Slopes , Clamberclaw Cliffs</t>
  </si>
  <si>
    <t>0445-00</t>
  </si>
  <si>
    <t>Garchomp</t>
  </si>
  <si>
    <t>Mach Pokémon</t>
  </si>
  <si>
    <t>0309</t>
  </si>
  <si>
    <t>When it folds up its body and extends its wings, it looks like a jet plane. It flies at sonic speed.</t>
  </si>
  <si>
    <t>It flies at speeds equal to a jet fighter plane. It never allows its prey to escape.</t>
  </si>
  <si>
    <t>It is said that when one runs at high speed, its wings create blades of wind that can fell nearby trees.</t>
  </si>
  <si>
    <t>Its body is covered in fine scales that reduce drag, enabling it to fly at high speeds.</t>
  </si>
  <si>
    <t>It can fly at speeds rivaling jet planes. It dives into flocks of bird Pokémon and gulps the entire flock down whole.</t>
  </si>
  <si>
    <t>The protuberances on its head serve as sensors. It can even detect distant prey.</t>
  </si>
  <si>
    <t>It flies at the speed of sound while searching for prey, and it has midair battles with Salamence as the two compete for food.</t>
  </si>
  <si>
    <t>Its fine scales don’t just reduce wind resistance—their sharp edges also cause injury to any opponent who attacks it.</t>
  </si>
  <si>
    <t>Garchomp makes its home in volcanic mountains. It flies through the sky as fast as a jet airplane, hunting down as much prey as it can.</t>
  </si>
  <si>
    <t>Garchomp is fast both underground and above. It can bring down prey and return to its den before its body has chilled from being outside.</t>
  </si>
  <si>
    <t>Soars across the heavens at blinding speed—a magnificent sight! It has a feral disposition. Utmost caution is required if one meets a Garchomp out in the wilds.</t>
  </si>
  <si>
    <t>Evolve Gible / Gabite</t>
  </si>
  <si>
    <t>Avalanche Slopes</t>
  </si>
  <si>
    <t>0446-00</t>
  </si>
  <si>
    <t>Munchlax</t>
  </si>
  <si>
    <t>Big Eater Pokémon</t>
  </si>
  <si>
    <t>It wolfs down its weight in food once a day, swallowing food whole with almost no chewing.</t>
  </si>
  <si>
    <t>It hides food under its long body hair. However, it forgets it has hidden the food.</t>
  </si>
  <si>
    <t>In its desperation to gulp down food, it forgets about the food it has hidden under its fur.</t>
  </si>
  <si>
    <t>It conceals food under the long fur on its body. It carts around this food stash and swallows it without chewing.</t>
  </si>
  <si>
    <t>It needs to consume its own weight in food every day. As far as flavor is concerned, it’s indifferent.</t>
  </si>
  <si>
    <t>When it finds something that looks like it might be edible, it goes right ahead and swallows it whole. That’s why it gets fatter day by day.</t>
  </si>
  <si>
    <t>It hides food under its long fur, but it sometimes forgets about it and causes a stinky disturbance.</t>
  </si>
  <si>
    <t>Anything that looks edible, Munchlax will go on and swallow whole. Its stomach is tough enough to handle it even if the food has gone rotten.</t>
  </si>
  <si>
    <t>Stuffing itself with vast amounts of food is its only concern. Whether the food is rotten or fresh, yummy or tasteless—it does not care.</t>
  </si>
  <si>
    <t>It stores food beneath its fur. It might share just one bite, but only if it really trusts you.</t>
  </si>
  <si>
    <t>It wolfs down its weight in food once a day, swallowing it whole with almost no chewing.</t>
  </si>
  <si>
    <t>Its robust stomach allows it to nonchalantly devour even rotted matter. It pays frequent visits to villages, seeking out food scraps intended for compost.</t>
  </si>
  <si>
    <t>Breed Snorlax</t>
  </si>
  <si>
    <t>Undella Town</t>
  </si>
  <si>
    <t>Motostoke Riverbank , Ballimere Lake</t>
  </si>
  <si>
    <t>Spacious Cave , Grassland Cave , Whiteout Cave , Riverbank Cave , Still-Water Cavern , Sunlit Cavern</t>
  </si>
  <si>
    <t>Deertrack Heights , Snowfall Hot Spring</t>
  </si>
  <si>
    <t>0447-00</t>
  </si>
  <si>
    <t>Riolu</t>
  </si>
  <si>
    <t>Emanation Pokémon</t>
  </si>
  <si>
    <t>Riolu → Lucario (high Friendship , Daytime)</t>
  </si>
  <si>
    <t>0377</t>
  </si>
  <si>
    <t>The aura that emanates from its body intensifies to alert others if it is afraid or sad.</t>
  </si>
  <si>
    <t>Its body is lithe yet powerful. It can crest three mountains and cross two canyons in one night.</t>
  </si>
  <si>
    <t>It has the peculiar power of being able to see emotions such as joy and rage in the form of waves.</t>
  </si>
  <si>
    <t>They communicate with one another using their auras. They are able to run all through the night.</t>
  </si>
  <si>
    <t>It uses the shapes of auras, which change according to emotion, to communicate with others.</t>
  </si>
  <si>
    <t>It can discern the physical and emotional states of people, Pokémon, and other natural things from the shape of their aura waves.</t>
  </si>
  <si>
    <t>It’s tough enough to run right through the night, and it’s also a hard worker, but it’s still just a youngster.</t>
  </si>
  <si>
    <t>It knows how people and Pokémon feel by looking at their auras. It doesn’t approach dangerous opponents.</t>
  </si>
  <si>
    <t>It uses waves called auras to communicate with others of its kind. It doesn’t make any noise during this time, so its enemies can’t detect it.</t>
  </si>
  <si>
    <t>It’s exceedingly energetic, with enough stamina to keep running all through the night. Taking it for walks can be a challenging experience.</t>
  </si>
  <si>
    <t>It can use waves called auras to gauge how others are feeling. These same waves can also tell this Pokémon about the state of the environment.</t>
  </si>
  <si>
    <t>Though infantile in appearance, it has the mysterious ability to read the minds of humans. The pure of heart are met with Riolu’s approval, while those of ill nature earn only its loathing.</t>
  </si>
  <si>
    <t>It has the peculiar power of being able to see emotions, such as joy and rage, in the form of waves.</t>
  </si>
  <si>
    <t>Giant's Cap , Roaring-Sea Caves</t>
  </si>
  <si>
    <t>Icebound Falls , Snowfall Hot Spring</t>
  </si>
  <si>
    <t>North Province (Area One) , North Province (Area Two) , South Province (Area Four) , South Province (Area Six)</t>
  </si>
  <si>
    <t>0448-00</t>
  </si>
  <si>
    <t>Lucario</t>
  </si>
  <si>
    <t>Aura Pokémon</t>
  </si>
  <si>
    <t>It has the ability to sense the auras of all things. It understands human speech.</t>
  </si>
  <si>
    <t>By catching the aura emanating from others, it can read their thoughts and movements.</t>
  </si>
  <si>
    <t>A well-trained one can sense auras to identify and take in the feelings of creatures over half a mile away.</t>
  </si>
  <si>
    <t>It’s said that no foe can remain invisible to LUCARIO, since it can detect auras. Even foes it could not otherwise see.</t>
  </si>
  <si>
    <t>By reading the auras of all things, it can tell how others are feeling from over half a mile away.</t>
  </si>
  <si>
    <t>Not only does it perceive auras, but it has also gained the power to control them. It employs them in battle.</t>
  </si>
  <si>
    <t>They can detect the species of a living being— and its emotions—from over half a mile away. They control auras and hunt their prey in packs.</t>
  </si>
  <si>
    <t>It concentrates its mental energy and fires off mysterious waves called auras, which can crush boulders of large size to dust.</t>
  </si>
  <si>
    <t>Lucario reads its opponent’s feelings with its aura waves. It finds out things it would rather not know, so it gets stressed out easily.</t>
  </si>
  <si>
    <t>It controls waves known as auras, which are powerful enough to pulverize huge rocks. It uses these waves to take down its prey.</t>
  </si>
  <si>
    <t>It can tell what people are thinking. Only Trainers who have justice in their hearts can earn this Pokémon’s trust.</t>
  </si>
  <si>
    <t>By sensing the aura emanating from others, it can read their thoughts and movements.</t>
  </si>
  <si>
    <t>A most gallant-looking creature. It emits energy waves and controls them with precision, using them to sense even faraway beings. I have given the name “aura” to this power.</t>
  </si>
  <si>
    <t>It’s said that no foe can remain invisible to Lucario, since it can detect auras—even those of foes it could not otherwise see.</t>
  </si>
  <si>
    <t>A well-trained one can use its aura to identify and take in the feelings of creatures over half a mile away.</t>
  </si>
  <si>
    <t>Evolve Riolu</t>
  </si>
  <si>
    <t>Tower of Mastery</t>
  </si>
  <si>
    <t>0449-00</t>
  </si>
  <si>
    <t>Hippopotas</t>
  </si>
  <si>
    <t>Hippo Pokémon</t>
  </si>
  <si>
    <t>49.5 kg (109.1 lbs)</t>
  </si>
  <si>
    <t>140 (18.3% with PokéBall, full HP)</t>
  </si>
  <si>
    <t>Hippopotas → Hippowdon (Level 34)</t>
  </si>
  <si>
    <t>0314</t>
  </si>
  <si>
    <t>It lives in arid places. Instead of perspiration, it expels grainy sand from its body.</t>
  </si>
  <si>
    <t>It enshrouds itself with sand to protect itself from germs. It does not enjoy getting wet.</t>
  </si>
  <si>
    <t>It shuts its nostrils tight then travels through sand as if walking. They form colonies of around ten.</t>
  </si>
  <si>
    <t>It shrouds itself in sand to ward off germs. It travels easily through the sands of the desert.</t>
  </si>
  <si>
    <t>It shuts its nostrils tight then travels through sand as if walking. They form colonies of around 10.</t>
  </si>
  <si>
    <t>It moves through the sands with its mouth open, swallowing sand along with its prey. It gets rid of the sand by spouting it from its nose.</t>
  </si>
  <si>
    <t>This Pokémon is active during the day and passes the cold desert nights burrowed snugly into the sand.</t>
  </si>
  <si>
    <t>Though large and languid, Hippopotas is difficult to detect due to its tendency to burrow into and lurk beneath the soil. When agitated or excited, it expels sand from its nostrils.</t>
  </si>
  <si>
    <t>It shuts its nostrils tight, then travels through sand as if walking. They form colonies of around 10.</t>
  </si>
  <si>
    <t>Ruin Maniac Tunnel</t>
  </si>
  <si>
    <t>Breed Hippowdon</t>
  </si>
  <si>
    <t>Route 6 , Dusty Bowl</t>
  </si>
  <si>
    <t>Ruin Maniac Tunnel , Rocky Cave , Sandsear Cave , Big Bluff Cavern</t>
  </si>
  <si>
    <t>Celestica Trail , Scarlet Bog , Sludge Mound</t>
  </si>
  <si>
    <t>0450-00</t>
  </si>
  <si>
    <t>Hippowdon</t>
  </si>
  <si>
    <t>Heavyweight Pokémon</t>
  </si>
  <si>
    <t>0315</t>
  </si>
  <si>
    <t>It blasts internally stored sand from ports on its body to create a towering twister for attack.</t>
  </si>
  <si>
    <t>Its huge mouth is almost seven feet across. It has enough power to completely crush a car.</t>
  </si>
  <si>
    <t>It is surprisingly quick to anger. It holds its mouth agape as a display of its strength.</t>
  </si>
  <si>
    <t>It brandishes its gaping mouth in a display of fearsome strength. It raises vast quantities of sand while attacking.</t>
  </si>
  <si>
    <t>Stones can get stuck in the ports on their bodies. Dwebble help dislodge such stones, so Hippowdon look after these Pokémon.</t>
  </si>
  <si>
    <t>When roused to violence by its rage, it spews out the quantities of sand it has swallowed and whips up a sandstorm.</t>
  </si>
  <si>
    <t>Its huge mouth opens almost seven feet wide. It has enough power to completely crush a car.</t>
  </si>
  <si>
    <t>Short-tempered and easily moved to violence. It whips up whirlwinds of sand to crush its foes’ spirits, then goes in for the attack.</t>
  </si>
  <si>
    <t>Evolve Hippopotas</t>
  </si>
  <si>
    <t>Route 8 , Giant's Mirror , Lake of Outrage</t>
  </si>
  <si>
    <t>0451-00</t>
  </si>
  <si>
    <t>Skorupi</t>
  </si>
  <si>
    <t>Scorpion Pokémon</t>
  </si>
  <si>
    <t>Skorupi → Drapion (Level 40)</t>
  </si>
  <si>
    <t>0285</t>
  </si>
  <si>
    <t>It grips prey with its tail claws and injects poison. It tenaciously hangs on until the poison takes.</t>
  </si>
  <si>
    <t>It lives in arid lands. It buries itself in sand and lies in wait for unsuspecting prey.</t>
  </si>
  <si>
    <t>As soon as the tail claws close, its needle tips secrete poison. It can survive a year without food.</t>
  </si>
  <si>
    <t>It burrows under the sand to lie in wait for prey. Its tail claws can inject its prey with a savage poison.</t>
  </si>
  <si>
    <t>It lives in arid regions and can go without food for a year while waiting for prey.</t>
  </si>
  <si>
    <t>After burrowing into the sand, it waits patiently for prey to come near. This Pokémon and Sizzlipede share common descent.</t>
  </si>
  <si>
    <t>It attacks using the claws on its tail. Once locked in its grip, its prey is unable to move as this Pokémon’s poison seeps in.</t>
  </si>
  <si>
    <t>Its claws are not only razor-sharp but poisonous, making Skorupi a highly dangerous Pokémon. It seems to be weakened by cold temperatures, however.</t>
  </si>
  <si>
    <t>Route 14 , 15 , 16</t>
  </si>
  <si>
    <t>Breed Drapion</t>
  </si>
  <si>
    <t>Route 6 , Giant's Mirror , Motostoke Riverbank , Soothing Wetlands</t>
  </si>
  <si>
    <t>Rocky Cave , Volcanic Cave , Swampy Cave , Sandsear Cave , Big Bluff Cavern , Bogsunk Cavern , Typhlo Cavern</t>
  </si>
  <si>
    <t>Castaway Shore , Ginkgo Landing</t>
  </si>
  <si>
    <t>0452-00</t>
  </si>
  <si>
    <t>Drapion</t>
  </si>
  <si>
    <t>Ogre Scorp Pokémon</t>
  </si>
  <si>
    <t>It has the power in its clawed arms to make scrap of a car. The tips of its claws release poison.</t>
  </si>
  <si>
    <t>Its body is encased in a sturdy shell. Its head rotates 180 degrees, eliminating blind spots.</t>
  </si>
  <si>
    <t>Possessing a sturdy build, it takes pride in its strength, taking down foes without using toxins.</t>
  </si>
  <si>
    <t>It attacks people and Pokémon that cross the desert. This has only furthered its bad reputation.</t>
  </si>
  <si>
    <t>It takes pride in its strength. Even though it can tear foes apart, it finishes them off with powerful poison.</t>
  </si>
  <si>
    <t>Its poison is potent, but it rarely sees use. This Pokémon prefers to use physical force instead, going on rampages with its car-crushing strength.</t>
  </si>
  <si>
    <t>It’s so vicious that it’s called the Sand Demon. Yet when confronted by Hippowdon, Drapion keeps a low profile and will never pick a fight.</t>
  </si>
  <si>
    <t>Has a brutish, ferocious temperament. With immense strength and a sturdy shell off which swords will bounce, it rampages about and wreaks havoc.</t>
  </si>
  <si>
    <t>Evolve Skorupi</t>
  </si>
  <si>
    <t>Route 8 , Lake of Outrage</t>
  </si>
  <si>
    <t>0453-00</t>
  </si>
  <si>
    <t>Croagunk</t>
  </si>
  <si>
    <t>Toxic Mouth Pokémon</t>
  </si>
  <si>
    <t>Croagunk → Toxicroak (Level 37)</t>
  </si>
  <si>
    <t>Its cheeks hold poison sacs. It tries to catch foes off guard to jab them with toxic fingers.</t>
  </si>
  <si>
    <t>Inflating its poison sacs, it makes an eerie blubbering sound for intimidation.</t>
  </si>
  <si>
    <t>It rarely fights fairly, but that is strictly to ensure survival. It is popular as a mascot.</t>
  </si>
  <si>
    <t>Fluid squeezed from its finger, albeit poisonous, is a significant ingredient in remedies for lower-back pain.</t>
  </si>
  <si>
    <t>Fluid squeezed from its finger, albeit poisonous, is a significant ingredient in remedies for lower back pain.</t>
  </si>
  <si>
    <t>Inflating its poison sacs, it fills the area with an odd sound and hits flinching opponents with a poison jab.</t>
  </si>
  <si>
    <t>It makes frightening noises with its poison-filled cheek sacs. When opponents flinch, Croagunk hits them with a poison jab.</t>
  </si>
  <si>
    <t>Once diluted, its poison becomes medicinal. This Pokémon came into popularity after a pharmaceutical company chose it as a mascot.</t>
  </si>
  <si>
    <t>It inflates its poison sacs and makes a blubbering sound to intimidate foes.</t>
  </si>
  <si>
    <t>A poison wielder with a dastardly personality. Despite such qualities, this species is afforded a measure of popularity due to its peculiar cry and comical features.</t>
  </si>
  <si>
    <t>Bridge Field , Dusty Bowl , Giant's Cap , Motostoke Outskirts , Stony Wilderness , Galar Mine No. 2 , Forest of Focus , Soothing Wetlands</t>
  </si>
  <si>
    <t>Swampy Cave , Riverbank Cave , Still-Water Cavern , Bogsunk Cavern</t>
  </si>
  <si>
    <t>Ancient Quarry , Gapejaw Bog , Holm of Trials , Scarlet Bog</t>
  </si>
  <si>
    <t>0454-00</t>
  </si>
  <si>
    <t>Toxicroak</t>
  </si>
  <si>
    <t>44.4 kg (97.9 lbs)</t>
  </si>
  <si>
    <t>0291</t>
  </si>
  <si>
    <t>Its knuckle claws secrete a toxin so vile that even a scratch could prove fatal.</t>
  </si>
  <si>
    <t>The toxin made in its poison sacs is pumped to the knuckle claws through tubes down its arms.</t>
  </si>
  <si>
    <t>It has a poison sac at its throat. When it croaks, the stored poison is churned for greater potency.</t>
  </si>
  <si>
    <t>Swaying and dodging the attacks of its foes, it weaves its flexible body in close, then lunges out with its poisonous claws.</t>
  </si>
  <si>
    <t>The croaking that Toxicroak produces before a battle is for churning the poison it has stored in its poison sac.</t>
  </si>
  <si>
    <t>It bounces toward opponents and gouges them with poisonous claws. No more than a scratch is needed to knock out its adversaries.</t>
  </si>
  <si>
    <t>It booms out a victory croak when its prey goes down in defeat. This Pokémon and Seismitoad are related species.</t>
  </si>
  <si>
    <t>The toxin made in its poison sac is pumped to the knuckle claws through tubes down its arms.</t>
  </si>
  <si>
    <t>Its crimson claws contain a virulent toxin. This toxin can be made into a tonic by diluting it, mixing it with several types of wild grass, and boiling it down over two days.</t>
  </si>
  <si>
    <t>Evolve Croagunk</t>
  </si>
  <si>
    <t>Ancient Quarry , Holm of Trials , Spring Path</t>
  </si>
  <si>
    <t>0455-00</t>
  </si>
  <si>
    <t>Carnivine</t>
  </si>
  <si>
    <t>Bug Catcher Pokémon</t>
  </si>
  <si>
    <t>It attracts prey with its sweet-smelling saliva, then chomps down. It takes a whole day to eat prey.</t>
  </si>
  <si>
    <t>Hanging from branches using its tentacles, it looks like a plant. It awaits prey, mouth wide open.</t>
  </si>
  <si>
    <t>It binds itself to trees in marshes. It attracts prey with its sweet-smelling drool and gulps them down.</t>
  </si>
  <si>
    <t>It walks around on its tentacles in search of a tree branch where it can dangle down and ambush prey.</t>
  </si>
  <si>
    <t>Using its tentacles to lash itself to trees, it lies in wait for prey, luring it close with sweet-smelling drool.</t>
  </si>
  <si>
    <t>It attracts prey with its sweet-smelling saliva, then chomps down. It takes a whole day to eat its prey.</t>
  </si>
  <si>
    <t>Using its tentacles to hang from branches, it looks like a plant when it is not moving. It awaits prey with its mouth wide open.</t>
  </si>
  <si>
    <t>Though this is a plant Pokémon, it has a gluttonous and unruly temperament. Carnivine attacks its prey with its cavernous maw wide open.</t>
  </si>
  <si>
    <t>Cloudpool Ridge , Gapejaw Bog , Golden Lowlands , Holm of Trials , Lonely Spring</t>
  </si>
  <si>
    <t>0456-00</t>
  </si>
  <si>
    <t>Finneon</t>
  </si>
  <si>
    <t>Wing Fish Pokémon</t>
  </si>
  <si>
    <t>Finneon → Lumineon (Level 31)</t>
  </si>
  <si>
    <t>After long exposure to sunlight, the patterns on its tail fins shine vividly when darkness arrives.</t>
  </si>
  <si>
    <t>The way its two tail fins flutter while it swims has earned it the nickname “BEAUTIFLY of the Sea.”</t>
  </si>
  <si>
    <t>The line running down its side can store sunlight. It shines vividly at night.</t>
  </si>
  <si>
    <t>Swimming and fluttering its two tail fins, it looks like a BEAUTIFLY. At night, the patterns on its tail fins softly shine.</t>
  </si>
  <si>
    <t>It absorbs sunlight with the pink areas of its skin, which then shine. This appears to be a form of camouflage.</t>
  </si>
  <si>
    <t>Its double tail fins propel its energetic jumps. When it breaks the surface of the sea, Wingull swoop down to grab it on the fly.</t>
  </si>
  <si>
    <t>When night falls, their pink patterns begin to shine. They’re popular with divers, so there are resorts that feed them to keep them close.</t>
  </si>
  <si>
    <t>It lures in prey with its shining tail fins. It stays near the surface during the day and moves to the depths when night falls.</t>
  </si>
  <si>
    <t>The way its two tail fins flutter while it swims has earned it the nickname Beautifly of the Sea.</t>
  </si>
  <si>
    <t>What a gorgeous sight this Pokémon is as it swims with its long, pink-painted caudal fins fluttering behind it. Finneon’s beautiful appearance has led to its nickname: “finery fish.”</t>
  </si>
  <si>
    <t>Route 205 , 218 , 219 , 220 , 221 , Canalave City , Fuego Ironworks , Iron Island , Valley Windworks</t>
  </si>
  <si>
    <t>Route 4 , 17 , 18 , P2 Laboratory , Virbank City , Virbank Complex</t>
  </si>
  <si>
    <t>Route 122 , 124 , 125 , 126 , 127 , 128 , 129 , 130 , 131 , 132 , 133 , 134</t>
  </si>
  <si>
    <t>Route 7 , 14 , 15 , Melemele Sea , Kala'e Bay , Hau'oli City , Hano Beach , Brooklet Hill</t>
  </si>
  <si>
    <t>Seagrass Haven</t>
  </si>
  <si>
    <t>North Paldean Sea , West Paldean Sea</t>
  </si>
  <si>
    <t>0457-00</t>
  </si>
  <si>
    <t>Lumineon</t>
  </si>
  <si>
    <t>Neon Pokémon</t>
  </si>
  <si>
    <t>It lives on the deep-sea floor. It attracts prey by flashing the patterns on its four tail fins.</t>
  </si>
  <si>
    <t>To avoid detection by predators, it crawls along the seafloor using the two fins on its chest.</t>
  </si>
  <si>
    <t>It crawls along the seafloor using its long front fins like legs. It competes for food with LANTURN.</t>
  </si>
  <si>
    <t>LUMINEON swimming in the darkness of the deep sea look like stars shining in the night sky.</t>
  </si>
  <si>
    <t>It crawls along the seafloor using its long front fins like legs. It competes for food with Lanturn.</t>
  </si>
  <si>
    <t>With its shining light, it lures its prey close. However, the light also happens to attract ferocious fish Pokémon—its natural predators.</t>
  </si>
  <si>
    <t>This deep-sea Pokémon lives at the bottom of the sea. Its fins haul it over the seabed in search of its favorite food—Starmie.</t>
  </si>
  <si>
    <t>Deep down at the bottom of the ocean, prey is scarce. Lumineon get into fierce disputes with Lanturn over food.</t>
  </si>
  <si>
    <t>They traverse the deep waters as if crawling over the seafloor. The fantastic lights of its fins shine like stars in the night sky.</t>
  </si>
  <si>
    <t>It lives on the deep-sea floor. It attracts prey by flashing patterns on its four fins.</t>
  </si>
  <si>
    <t>Uses its gleaming fins to hunt its prey. The view of Lumineon schooling near the surface of the sea at night is breathtaking— it’s as though there were shining stars right there.</t>
  </si>
  <si>
    <t>Lumineon swimming in the darkness of the deep sea look like stars shining in the night sky.</t>
  </si>
  <si>
    <t>Evolve Finneon</t>
  </si>
  <si>
    <t>Route 15 , Ancient Poni Path , Poni Breaker Coast</t>
  </si>
  <si>
    <t>0458-00</t>
  </si>
  <si>
    <t>Mantyke</t>
  </si>
  <si>
    <t>A friendly Pokémon that captures the subtle flows of seawater using its two antennae.</t>
  </si>
  <si>
    <t>Scientists discovered that the distinctive patterns on its back differ by region.</t>
  </si>
  <si>
    <t>People organize tours to see this Pokémon frolic and skim the tops of waves with REMORAID.</t>
  </si>
  <si>
    <t>When it swims close to the surface of the ocean, people aboard ships are able to observe the pattern on its back.</t>
  </si>
  <si>
    <t>People organize tours to see this Pokémon frolic and skim the tops of waves with Remoraid.</t>
  </si>
  <si>
    <t>The pattern on its back varies by region. It often swims in a school of Remoraid.</t>
  </si>
  <si>
    <t>It’s highly friendly and easily tamed. Tours that take people swimming with Mantyke are a super-popular beach activity.</t>
  </si>
  <si>
    <t>Mantyke are friendly toward people and will approach boats closely. The patterns on their backs differ depending on their habitat.</t>
  </si>
  <si>
    <t>Mantyke living in Galar seem to be somewhat sluggish. The colder waters of the seas in this region may be the cause.</t>
  </si>
  <si>
    <t>It swims along with a school of Remoraid, and they’ll all fight together to repel attackers.</t>
  </si>
  <si>
    <t>A friendly Pokémon that senses the subtle flows of seawater using its two antennae.</t>
  </si>
  <si>
    <t>Though ball-like in shape, this Pokémon is a proficient swimmer. I have discovered that if a Mantyke spends much time with schools of Remoraid, it will eventually achieve evolution.</t>
  </si>
  <si>
    <t>Route 223 , Sunyshore City</t>
  </si>
  <si>
    <t>Route 223</t>
  </si>
  <si>
    <t>Breed Mantine</t>
  </si>
  <si>
    <t>Melemele Sea , Kala'e Bay , Hau'oli City</t>
  </si>
  <si>
    <t>Route 9 , Lake of Outrage , Motostoke Riverbank , Fields of Honor , Honeycalm Island , Honeycalm Sea , Insular Sea , Stepping-Stone Sea , Workout Sea</t>
  </si>
  <si>
    <t>Route 223 , Sunyshore City , Spacious Cave , Fountainspring Cave , Riverbank Cave , Still-Water Cavern</t>
  </si>
  <si>
    <t>Ginkgo Landing , Tranquility Cove</t>
  </si>
  <si>
    <t>0459-00</t>
  </si>
  <si>
    <t>Snover</t>
  </si>
  <si>
    <t>Frost Tree Pokémon</t>
  </si>
  <si>
    <t>Snow Warning</t>
  </si>
  <si>
    <t>Snover → Abomasnow (Level 40)</t>
  </si>
  <si>
    <t>It lives on snowy mountains. Having had little contact with humans, it is boldly inquisitive.</t>
  </si>
  <si>
    <t>In the spring, it grows berries with the texture of frozen treats around its belly.</t>
  </si>
  <si>
    <t>Seemingly curious about people, they gather around footsteps they find on snowy mountains.</t>
  </si>
  <si>
    <t>During cold seasons, it migrates to the mountain’s lower reaches. It returns to the snow-covered summit in the spring.</t>
  </si>
  <si>
    <t>It lives on snowy mountains. It sinks its legs into the snow to absorb water and keep its own temperature down.</t>
  </si>
  <si>
    <t>The berries that grow around its belly are like ice pops. Galarian Darumaka absolutely love these berries.</t>
  </si>
  <si>
    <t>One is likely to encounter this Pokémon while out in the snow. There are stories of Snover appearing in human settlements but doing no harm—rather, they bond with the children.</t>
  </si>
  <si>
    <t>Route 216 , 217 , Acuity Lakefront , Mt. Coronet</t>
  </si>
  <si>
    <t>Route 216 , 217 , Acuity Lakefront , Lake Acuity , Mt. Coronet</t>
  </si>
  <si>
    <t>Breed Abomasnow</t>
  </si>
  <si>
    <t>Route 8 , 10 , South Lake Miloch , East Lake Axewell , Axew's Eye , Dappled Grove , Dusty Bowl , Giant's Cap , Giant's Mirror , Giant's Seat , North Lake Miloch , Watchtower Ruins , Frostpoint Field</t>
  </si>
  <si>
    <t>Route 216 , 217 , Acuity Lakefront , Mt. Coronet , Whiteout Cave , Icy Cave , Glacial Cavern</t>
  </si>
  <si>
    <t>Avalugg's Legacy , Glacier Terrace</t>
  </si>
  <si>
    <t>0460-00</t>
  </si>
  <si>
    <t>Abomasnow</t>
  </si>
  <si>
    <t>135.5 kg (298.7 lbs)</t>
  </si>
  <si>
    <t>It whips up blizzards in mountains that are always buried in snow. It is the abominable snowman.</t>
  </si>
  <si>
    <t>It blankets wide areas in snow by whipping up blizzards. It is also known as “The Ice Monster.”</t>
  </si>
  <si>
    <t>They appear when the snow flowers bloom. When the petals fall, they retreat to places unknown again.</t>
  </si>
  <si>
    <t>It lives a quiet life on mountains that are perpetually covered in snow. It hides itself by whipping up blizzards.</t>
  </si>
  <si>
    <t>If it sees any packs of Darumaka going after Snover, it chases them off, swinging its sizable arms like hammers.</t>
  </si>
  <si>
    <t>This Pokémon is known to bring blizzards. A shake of its massive body is enough to cause whiteout conditions.</t>
  </si>
  <si>
    <t>It blankets wide areas in snow by whipping up blizzards. It is also known as the Ice Monster.</t>
  </si>
  <si>
    <t>A powerful Pokémon that can split huge boulders with ease. Dislikes associating with others and chooses to live quietly deep within the mountains, playing with the snow.</t>
  </si>
  <si>
    <t>Route 10 , Dusty Bowl , Lake of Outrage , Frostpoint Field</t>
  </si>
  <si>
    <t>0461-00</t>
  </si>
  <si>
    <t>Weavile</t>
  </si>
  <si>
    <t>34.0 kg (75.0 lbs)</t>
  </si>
  <si>
    <t>They live in cold regions, forming groups of four or five that hunt prey with impressive coordination.</t>
  </si>
  <si>
    <t>It sends signals to others by carving odd patterns in frost-covered trees and ice.</t>
  </si>
  <si>
    <t>Evolution made it even more devious. It communicates by clawing signs in boulders.</t>
  </si>
  <si>
    <t>It lives in snowy regions. It carves patterns in trees with its claws as a signal to others.</t>
  </si>
  <si>
    <t>They communicate by clawing signs in boulders and work together to surround enemies.</t>
  </si>
  <si>
    <t>They travel in groups of four or five, leaving signs for one another on trees and rocks. They bring down their prey with coordinated attacks.</t>
  </si>
  <si>
    <t>They dwell in cold places. This Pokémon’s main food source in Alola is Vulpix and Sandshrew, which they carefully divide among their group.</t>
  </si>
  <si>
    <t>One Weavile will trip a Sandshrew and flip it over, and then another Weavile will deal the finishing blow with its sharp claws.</t>
  </si>
  <si>
    <t>Thanks to its increased intelligence, scrapping over food is a thing of the past. A scratch from its claws will give you a case of frostbite!</t>
  </si>
  <si>
    <t>They attack their quarry in packs. Prey as large as Mamoswine easily fall to the teamwork of a group of Weavile.</t>
  </si>
  <si>
    <t>With its claws, it leaves behind signs for its friends to find. The number of distinct signs is said to be over 500.</t>
  </si>
  <si>
    <t>It sends signals to others of its kind by carving odd patterns on trees and ice.</t>
  </si>
  <si>
    <t>This species corners prey as a pack, under the guidance of a leader. Weavile displays increased cunning, leading me to speculate that its evolution caused further brain development.</t>
  </si>
  <si>
    <t>Evolve Sneasel</t>
  </si>
  <si>
    <t>Evolve Sneasel / Hisuian Sneasel</t>
  </si>
  <si>
    <t>0462-00</t>
  </si>
  <si>
    <t>Magnezone</t>
  </si>
  <si>
    <t>Magnet Area Pokémon</t>
  </si>
  <si>
    <t>180.0 kg (396.8 lbs)</t>
  </si>
  <si>
    <t>268</t>
  </si>
  <si>
    <t>It evolved from exposure to a special magnetic field. Three units generate magnetism.</t>
  </si>
  <si>
    <t>A group tried to use scientific means to make MAGNEZONE evolve, but their efforts ended in failure.</t>
  </si>
  <si>
    <t>Exposure to a special magnetic field changed MAGNETON’s molecular structure, turning it into MAGNEZONE.</t>
  </si>
  <si>
    <t>A group tried to use scientific means to make Magnezone evolve, but their efforts ended in failure.</t>
  </si>
  <si>
    <t>Sometimes the magnetism emitted by Magnezone is too strong, making them attract each other so they cannot move.</t>
  </si>
  <si>
    <t>Three units generate magnetism. There have been many mistaken reports of UFO sightings when Magnezone flies through the night sky.</t>
  </si>
  <si>
    <t>As it zooms through the sky, this Pokémon seems to be receiving signals of unknown origin, while transmitting signals of unknown purpose.</t>
  </si>
  <si>
    <t>It uses radar to monitor its territory. Intruders are quickly disposed of with a hyper beam.</t>
  </si>
  <si>
    <t>There are still people who believe that this Pokémon came from outer space. It emanates a powerful magnetic field.</t>
  </si>
  <si>
    <t>Some say that Magnezone receives signals from space via the antenna on its head and that it’s being controlled by some mysterious being.</t>
  </si>
  <si>
    <t>It’s thought that a special magnetic field changed the molecular structure of this Pokémon’s body, and that’s what caused the Pokémon’s evolution.</t>
  </si>
  <si>
    <t>It evolved from exposure to a special magnetic field. Its three units generate magnetism.</t>
  </si>
  <si>
    <t>I theorize that a special magnetic field influenced this Pokémon, changing its molecular structure and causing it to evolve. It emits strange radio waves toward space from its antenna.</t>
  </si>
  <si>
    <t>As it zooms through the sky, this Pokémon seems to be receiving signals of unknown origin while transmitting signals of unknown purpose.</t>
  </si>
  <si>
    <t>Exposure to a special magnetic field changed Magneton’s molecular structure, turning it into Magnezone.</t>
  </si>
  <si>
    <t>Evolve Magnemite / Magneton</t>
  </si>
  <si>
    <t>Celestica Trail , Clamberclaw Cliffs , Fabled Spring</t>
  </si>
  <si>
    <t>0463-00</t>
  </si>
  <si>
    <t>Lickilicky</t>
  </si>
  <si>
    <t>140.0 kg (308.6 lbs)</t>
  </si>
  <si>
    <t>0376</t>
  </si>
  <si>
    <t>It wraps things with its extensible tongue. Getting too close to it will leave you soaked with drool.</t>
  </si>
  <si>
    <t>The long tongue is always soggy with slobber. The saliva contains a solvent that causes numbness.</t>
  </si>
  <si>
    <t>Its saliva can decompose anything. It wraps its long tongue around things to coat them with its sticky saliva.</t>
  </si>
  <si>
    <t>It has space in its throat to store saliva. It can also roll up its tongue and store it in the same spot.</t>
  </si>
  <si>
    <t>Their saliva contains lots of components that can dissolve anything. The numbness caused by their lick does not dissipate.</t>
  </si>
  <si>
    <t>A contest is under way to determine which one can stick its tongue out the farthest. The current record is...more than 82 feet.</t>
  </si>
  <si>
    <t>It uses its tongue much more skillfully than its hands or its feet. It can deftly pick up a single small bean with its tongue.</t>
  </si>
  <si>
    <t>Lickilicky’s strange tongue can stretch to many times the length of its body. No one has figured out how Lickilicky’s tongue can stretch so far.</t>
  </si>
  <si>
    <t>Lickilicky can do just about anything with its tongue, which is as dexterous as the human hand. In contrast, Lickilicky’s use of its fingers is clumsy.</t>
  </si>
  <si>
    <t>Its tongue can extend and contract freely, and it is capable of reaching lengths over 10 times Lickilicky’s height. Beware of the saliva, as it contains corrosive elements.</t>
  </si>
  <si>
    <t>Evolve Lickitung</t>
  </si>
  <si>
    <t>Avalanche Slopes , Shrouded Ruins</t>
  </si>
  <si>
    <t>0464-00</t>
  </si>
  <si>
    <t>Rhyperior</t>
  </si>
  <si>
    <t>2.4 m (7′10″)</t>
  </si>
  <si>
    <t>282.8 kg (623.5 lbs)</t>
  </si>
  <si>
    <t>It puts rocks in holes in its palms and uses its muscles to shoot them. GEODUDE are shot at rare times.</t>
  </si>
  <si>
    <t>It can launch a rock held in its hand like a missile by tightening then expanding muscles instantly.</t>
  </si>
  <si>
    <t>From holes in its palms, it fires out GEODUDE. Its carapace can withstand volcanic eruptions.</t>
  </si>
  <si>
    <t>From holes in its palms, it fires out Geodude. Its carapace can withstand volcanic eruptions.</t>
  </si>
  <si>
    <t>It puts rocks in holes in its palms and uses its muscles to shoot them. Geodude are shot at rare times.</t>
  </si>
  <si>
    <t>It can load up to three projectiles per arm into the holes in its hands. What launches out of those holes could be either rocks or Roggenrola.</t>
  </si>
  <si>
    <t>It relies on its carapace to deflect incoming attacks and throw its enemy off balance. As soon as that happens, it drives its drill into the foe.</t>
  </si>
  <si>
    <t>It puts rocks in holes in its palms and uses its muscles to shoot them. On rare occasions, the Pokémon even shoots out Geodude.</t>
  </si>
  <si>
    <t>This Pokémon evolved through use of a curious item. Its rocklike hide is composed of a mysterious substance and can withstand a blow from a masterwork sword with nary a scratch.</t>
  </si>
  <si>
    <t>Evolve Rhyhorn / Rhydon</t>
  </si>
  <si>
    <t>Sacred Plaza , Space-Time Distortion</t>
  </si>
  <si>
    <t>0465-00</t>
  </si>
  <si>
    <t>Tangrowth</t>
  </si>
  <si>
    <t>128.6 kg (283.5 lbs)</t>
  </si>
  <si>
    <t>It ensnares prey by extending arms made of vines. Losing arms to predators does not trouble it.</t>
  </si>
  <si>
    <t>Its arms are made of plants that bind themselves to things. They grow back right away if cut.</t>
  </si>
  <si>
    <t>When it remains still, it appears to be a large shrub. Unsuspecting prey that wander near get ensnared by its vines.</t>
  </si>
  <si>
    <t>Its vines grow so profusely that, in the warm season, you can’t even see its eyes.</t>
  </si>
  <si>
    <t>Even if one of its arms is eaten, it’s fine. The Pokémon regenerates quickly and will go right back to normal.</t>
  </si>
  <si>
    <t>Tangrowth has two arms that it can extend as it pleases. Recent research has shown that these arms are, in fact, bundles of vines.</t>
  </si>
  <si>
    <t>Vine growth is accelerated for Tangrowth living in warm climates. If the vines grow long, Tangrowth shortens them by tearing parts of them off.</t>
  </si>
  <si>
    <t>Draped with long vines, it resembles a shrub in appearance. It swings bundles of vines as though they were arms, wrapping them around prey to ensnare them.</t>
  </si>
  <si>
    <t>Evolve Tangela</t>
  </si>
  <si>
    <t>Route 13 , Giant Chasm , Humilau City</t>
  </si>
  <si>
    <t>Gapejaw Bog</t>
  </si>
  <si>
    <t>0466-00</t>
  </si>
  <si>
    <t>Electivire</t>
  </si>
  <si>
    <t>Thunderbolt Pokémon</t>
  </si>
  <si>
    <t>138.6 kg (305.6 lbs)</t>
  </si>
  <si>
    <t>Motor Drive</t>
  </si>
  <si>
    <t>It pushes the tips of its two tails against the foe, then lets loose with over 20,000 volts of power.</t>
  </si>
  <si>
    <t>Heedless of enemy attacks, it closes in, shoves its tails onto the foe, then looses high voltage.</t>
  </si>
  <si>
    <t>As its electric charge amplifies, blue sparks begin to crackle between its horns.</t>
  </si>
  <si>
    <t>The instant it presses the tips of its tails onto an opponent, it sends over 20,000 volts of electricity into the foe.</t>
  </si>
  <si>
    <t>It pushes the tips of its tails against its foes and then lets loose a high-voltage current. Its foes are burned to a crisp in an instant.</t>
  </si>
  <si>
    <t>When it gets excited, it thumps its chest. With every thud, thunder roars and electric sparks shower all around.</t>
  </si>
  <si>
    <t>It grips its tail, which spews electricity, and then beats down opponents with the power of its electrified fist.</t>
  </si>
  <si>
    <t>A single Electivire can provide enough electricity for all the buildings in a big city for a year.</t>
  </si>
  <si>
    <t>The amount of electrical energy this Pokémon produces is proportional to the rate of its pulse. The voltage jumps while Electivire is battling.</t>
  </si>
  <si>
    <t>In terms of electrical-energy output, Electivire is one of the best among all Electric Pokémon. It discharges high-voltage currents from its tails.</t>
  </si>
  <si>
    <t>It pushes the tips of its two tails against the foe, then lets loose with over 20,000 volts of electricity.</t>
  </si>
  <si>
    <t>Its evolution was induced by an unusual item, and its electrical output rises along with its heart rate. From its tails, it can unleash an electric current measuring 20,000 volts.</t>
  </si>
  <si>
    <t>Evolve Electabuzz / Elekid</t>
  </si>
  <si>
    <t>Cloudcap Pass</t>
  </si>
  <si>
    <t>0467-00</t>
  </si>
  <si>
    <t>Magmortar</t>
  </si>
  <si>
    <t>Blast Pokémon</t>
  </si>
  <si>
    <t>68.0 kg (149.9 lbs)</t>
  </si>
  <si>
    <t>It blasts fireballs of over 3,600 degrees F from the ends of its arms. It lives in volcanic craters.</t>
  </si>
  <si>
    <t>When launching 3,600 degrees F fireballs, its body takes on a whitish hue from the intense heat.</t>
  </si>
  <si>
    <t>It blasts fireballs of over 3,600 degrees Fahrenheit out of its arms. Its breath also sears and sizzles.</t>
  </si>
  <si>
    <t>When shooting 3,600 degree F fireballs from its arms, its body takes on a whitish hue from the intense heat.</t>
  </si>
  <si>
    <t>It blasts fireballs of over 3,600 degrees Fahrenheit from the ends of its arms. It lives in volcanic craters.</t>
  </si>
  <si>
    <t>They dwell in volcanic craters. According to what is known, a single pair of male and female Magmortar lives in one volcano.</t>
  </si>
  <si>
    <t>From its arm, it launches fireballs hotter than 3,500 degrees Fahrenheit. Its arm starts to melt when it fires a whole barrage.</t>
  </si>
  <si>
    <t>There are still quite a few factories that rely on the flames provided by Magmortar to process metals.</t>
  </si>
  <si>
    <t>Magmortar takes down its enemies by shooting fireballs, which burn them to a blackened crisp. It avoids this method when hunting prey.</t>
  </si>
  <si>
    <t>When Magmortar inhales deeply, the fire burning in its belly intensifies, rising in temperature to over 3,600 degrees Fahrenheit.</t>
  </si>
  <si>
    <t>Living in the crater of a volcano has caused this Pokémon’s body to resemble its environment—it has an organ similar to a magma chamber.</t>
  </si>
  <si>
    <t>Use of a strange item caused this Pokémon to evolve. Fireballs launched from the ends of its tubelike arms are hot enough to melt an iron pot in an instant.</t>
  </si>
  <si>
    <t>Evolve Magmar / Magby</t>
  </si>
  <si>
    <t>0468-00</t>
  </si>
  <si>
    <t>Togekiss</t>
  </si>
  <si>
    <t>Jubilee Pokémon</t>
  </si>
  <si>
    <t>245</t>
  </si>
  <si>
    <t>It will never appear where there is strife. Its sightings have become rare recently.</t>
  </si>
  <si>
    <t>It shares many blessings with people who respect one another’s rights and avoid needless strife.</t>
  </si>
  <si>
    <t>As everyone knows, it visits peaceful regions, bringing them gifts of kindness and sweet blessings.</t>
  </si>
  <si>
    <t>These Pokémon are never seen anywhere near conflict or turmoil. In recent times, they’ve hardly been seen at all.</t>
  </si>
  <si>
    <t>Known as a bringer of blessings, it’s been depicted on good-luck charms since ancient times.</t>
  </si>
  <si>
    <t>It will never appear where there is strife. Sightings of this Pokémon have recently become rare.</t>
  </si>
  <si>
    <t>Scant few have ever sighted this Pokémon. After studying what literature remains, I am certain Togekiss will reveal itself when peace reigns in the land.</t>
  </si>
  <si>
    <t>Evolve Togepi / Togetic</t>
  </si>
  <si>
    <t>0469-00</t>
  </si>
  <si>
    <t>Yanmega</t>
  </si>
  <si>
    <t>Ogre Darner Pokémon</t>
  </si>
  <si>
    <t>51.5 kg (113.5 lbs)</t>
  </si>
  <si>
    <t>By churning its wings, it creates shock waves that inflict critical internal injuries to foes.</t>
  </si>
  <si>
    <t>Its jaw power is incredible. It is adept at biting apart foes while flying by at high speed.</t>
  </si>
  <si>
    <t>This six-legged Pokémon is easily capable of transporting an adult in flight. The wings on its tail help it stay balanced.</t>
  </si>
  <si>
    <t>The beat of its wings is so powerful that it accidentally dislodges full-grown trees when it takes off in flight.</t>
  </si>
  <si>
    <t>It prefers to battle by biting apart foes’ heads instantly while flying by at high speed.</t>
  </si>
  <si>
    <t>Extremely violent. When hunting, it wastes none of its energy, aiming only for prey’s most vulnerable spots. Any who manage to tame this Pokémon must be of incredible bravery.</t>
  </si>
  <si>
    <t>Evolve Yanma</t>
  </si>
  <si>
    <t>Droning Meadow , Heavenward Lookout</t>
  </si>
  <si>
    <t>0470-00</t>
  </si>
  <si>
    <t>Leafeon</t>
  </si>
  <si>
    <t>Verdant Pokémon</t>
  </si>
  <si>
    <t>Just like a plant, it uses photosynthesis. As a result, it is always enveloped in clear air.</t>
  </si>
  <si>
    <t>It basically does not fight. With cells similar to those of plants, it can perform photosynthesis.</t>
  </si>
  <si>
    <t>When you see LEAFEON asleep in a patch of sunshine, you’ll know it is using photosynthesis to produce clean air.</t>
  </si>
  <si>
    <t>With cells similar to those of plants, it performs photosynthesis inside its body and creates pure air.</t>
  </si>
  <si>
    <t>When you see Leafeon asleep in a patch of sunshine, you’ll know it is using photosynthesis to produce clean air.</t>
  </si>
  <si>
    <t>Its cellular composition is closer to that of a plant than an animal. It uses photosynthesis to produce its energy supply without eating food.</t>
  </si>
  <si>
    <t>The younger they are, the more they smell like fresh grass. With age, their fragrance takes on the odor of fallen leaves.</t>
  </si>
  <si>
    <t>Although it doesn’t like disputes, it will sharpen the leaf on its tail into a blade and fight if it has to protect its friends.</t>
  </si>
  <si>
    <t>It gets its nutrition from photosynthesis. It lives a quiet life deep in forests where clean rivers flow.</t>
  </si>
  <si>
    <t>Galarians favor the distinctive aroma that drifts from this Pokémon’s leaves. There’s a popular perfume made using that scent.</t>
  </si>
  <si>
    <t>This Pokémon’s tail is blade sharp, with a fantastic cutting edge that can slice right though large trees.</t>
  </si>
  <si>
    <t>Cells similar to those of plants have been found in its fur. Its hard tail can fell a large tree with one stroke, and the tail’s sharpness exceeds even that of a sword crafted by a master.</t>
  </si>
  <si>
    <t>0471-00</t>
  </si>
  <si>
    <t>Glaceon</t>
  </si>
  <si>
    <t>Fresh Snow Pokémon</t>
  </si>
  <si>
    <t>25.9 kg (57.1 lbs)</t>
  </si>
  <si>
    <t>As a protective technique, it can completely freeze its fur to make its hairs stand like needles.</t>
  </si>
  <si>
    <t>By controlling its body heat, it can freeze the atmosphere around it to make a diamond-dust flurry.</t>
  </si>
  <si>
    <t>It causes small ice crystals to form by lowering the temperature of the surrounding atmosphere.</t>
  </si>
  <si>
    <t>It lowers its body heat to freeze its fur. The hairs then become like needles it can fire.</t>
  </si>
  <si>
    <t>It can control its body temperature at will. This enables it to freeze the moisture in the atmosphere, creating flurries of diamond dust.</t>
  </si>
  <si>
    <t>It freezes its fur into icicles, spiky and sharp, and tackles its prey.</t>
  </si>
  <si>
    <t>It protects itself by freezing its fur into sharp needles. It can drop its body temperature below –75 degrees Fahrenheit.</t>
  </si>
  <si>
    <t>It can instantaneously freeze any moisture that’s around it, creating ice pellets to shoot at its prey.</t>
  </si>
  <si>
    <t>Any who become captivated by the beauty of the snowfall that Glaceon creates will be frozen before they know it.</t>
  </si>
  <si>
    <t>The coldness emanating from Glaceon causes powdery snow to form, making it quite a popular Pokémon at ski resorts.</t>
  </si>
  <si>
    <t>As a defense mechanism, it can completely freeze its fur to make its hairs stand out like needles.</t>
  </si>
  <si>
    <t>Glaceon is able to lower its body temperature very quickly. It freezes the atmosphere, creating diamond dust that glitters like gems while it flutters and dances around.</t>
  </si>
  <si>
    <t>0472-00</t>
  </si>
  <si>
    <t>Gliscor</t>
  </si>
  <si>
    <t>Fang Scorp Pokémon</t>
  </si>
  <si>
    <t>42.5 kg (93.7 lbs)</t>
  </si>
  <si>
    <t>It observes prey while hanging inverted from branches. When the chance presents itself, it swoops!</t>
  </si>
  <si>
    <t>If it succeeds in catching even a faint breeze properly, it can circle the globe without flapping once.</t>
  </si>
  <si>
    <t>Its flight is soundless. It uses its lengthy tail to carry off its prey... Then its elongated fangs do the rest.</t>
  </si>
  <si>
    <t>It dances silently through the sky. When it approaches prey, it can land a critical hit in an instant.</t>
  </si>
  <si>
    <t>It observes prey while hanging inverted from branches. When the chance presents itself, Gliscor swoops!</t>
  </si>
  <si>
    <t>It glides soundlessly on pitch-black wings and sinks sharp fangs into the throat of its prey. It takes on a look of satisfaction once it has entirely drained its prey of blood.</t>
  </si>
  <si>
    <t>Evolve Gligar</t>
  </si>
  <si>
    <t>0473-00</t>
  </si>
  <si>
    <t>Mamoswine</t>
  </si>
  <si>
    <t>Twin Tusk Pokémon</t>
  </si>
  <si>
    <t>291.0 kg (641.5 lbs)</t>
  </si>
  <si>
    <t>Its impressive tusks are made of ice. The population thinned when it turned warm after the ice age.</t>
  </si>
  <si>
    <t>A frozen one was dug up from soil dating back 10,000 years. It woke up to much amazement.</t>
  </si>
  <si>
    <t>A frozen MAMOSWINE was dug from ice dating back 10,000 years. This Pokémon has been around a long, long, long time.</t>
  </si>
  <si>
    <t>It flourished worldwide during the ice age but its population declined when the masses of ice began to dwindle.</t>
  </si>
  <si>
    <t>When the temperature rose at the end of the ice age, most Mamoswine disappeared.</t>
  </si>
  <si>
    <t>A frozen Mamoswine was dug from ice dating back 10,000 years. This Pokémon has been around a long, long, long time.</t>
  </si>
  <si>
    <t>This Pokémon can be spotted in wall paintings from as far back as 10,000 years ago. For a while, it was thought to have gone extinct.</t>
  </si>
  <si>
    <t>It looks strong, and that’s exactly what it is. As the weather grows colder, its ice tusks grow longer, thicker, and more impressive.</t>
  </si>
  <si>
    <t>Its impressive tusks are made of ice. The ice age is over and the climate has warmed, so this Pokémon’s population has thinned.</t>
  </si>
  <si>
    <t>This species reached its zenith during the period known as the ice age. I suspect that Hisui’s frigid climate is in harmony with Mamoswine’s constitution, thus awakening hidden potential.</t>
  </si>
  <si>
    <t>Evolve Swinub / Piloswine</t>
  </si>
  <si>
    <t>0474-00</t>
  </si>
  <si>
    <t>Porygon-Z</t>
  </si>
  <si>
    <t>Additional software was installed to make it a better Pokémon. It began acting oddly, however.</t>
  </si>
  <si>
    <t>Its programming was modified to enable work in alien dimensions. It did not work as planned.</t>
  </si>
  <si>
    <t>Its programming was modified to enable it to travel through alien dimensions. Seems there might have been an error...</t>
  </si>
  <si>
    <t>In order to create a more advanced Pokémon, an additional program was installed, but apparently it contained a defect that makes it move oddly.</t>
  </si>
  <si>
    <t>Its program was modified to facilitate extra-dimensional activities, but that led to noticeably strange behavior.</t>
  </si>
  <si>
    <t>Its behavior is noticeably unstable, which is apparently due to the incompetence of the engineer who updated its programming.</t>
  </si>
  <si>
    <t>A faulty update was added to its programming. Its behavior is noticeably strange, so the experiment may have been a failure.</t>
  </si>
  <si>
    <t>Porygon-Z had a program installed to allow it to move between dimensions, but the program also caused instability in Porygon-Z’s behavior.</t>
  </si>
  <si>
    <t>Some say an additional program made this Pokémon evolve, but even academics can’t agree on whether Porygon-Z is really an evolution.</t>
  </si>
  <si>
    <t>Additional software was installed to make it an even better Pokémon. It began acting oddly, however.</t>
  </si>
  <si>
    <t>A curious item induced this evolution. The Pokémon’s offensive capabilities have greatly increased, but the strangeness of its behavior has magnified in equal measure. This worries me.</t>
  </si>
  <si>
    <t>Evolve Porygon / Porygon2</t>
  </si>
  <si>
    <t>0475-00</t>
  </si>
  <si>
    <t>Gallade</t>
  </si>
  <si>
    <t>Blade Pokémon</t>
  </si>
  <si>
    <t>Sharpness</t>
  </si>
  <si>
    <t>A master of courtesy and swordsmanship, it fights using extending swords on its elbows.</t>
  </si>
  <si>
    <t>When trying to protect someone, it extends its elbows as if they were swords and fights savagely.</t>
  </si>
  <si>
    <t>Because it can sense what its foe is thinking, its attacks burst out first, fast, and fierce.</t>
  </si>
  <si>
    <t>True to its honorable-warrior image, it uses the blades on its elbows only in defense of something or someone.</t>
  </si>
  <si>
    <t>Sharply attuned to others’ wishes for help, this Pokémon seeks out those in need and aids them in battle.</t>
  </si>
  <si>
    <t>A master of courtesy and swordsmanship, it fights using the extending swords on its elbows.</t>
  </si>
  <si>
    <t>The blades extending from its elbows are sharper than the finest swords. Its swordsmanship, albeit self-taught, is astonishingly impressive.</t>
  </si>
  <si>
    <t>0476-00</t>
  </si>
  <si>
    <t>Probopass</t>
  </si>
  <si>
    <t>340.0 kg (749.6 lbs)</t>
  </si>
  <si>
    <t>It exudes strong magnetism from all over. It controls three small units called Mini-Noses.</t>
  </si>
  <si>
    <t>It freely controls three small units called Mini-Noses using magnetic force.</t>
  </si>
  <si>
    <t>It controls three units called Mini-Noses using magnetic force. With them, it can attack the foe from three directions.</t>
  </si>
  <si>
    <t>It freely controls three units called Mini-Noses using magnetic force.</t>
  </si>
  <si>
    <t>It radiates such a powerful magnetic field that nearby electrical appliances become unusable.</t>
  </si>
  <si>
    <t>The main body controls three mobile units called Mini-Noses, which it maneuvers to catch prey.</t>
  </si>
  <si>
    <t>Although it can control its units known as Mini-Noses, they sometimes get lost and don’t come back.</t>
  </si>
  <si>
    <t>It uses three small units to catch prey and battle enemies. The main body mostly just gives orders.</t>
  </si>
  <si>
    <t>Its entire body exudes strong magnetism. Probopass controls three small units called Mini-Noses.</t>
  </si>
  <si>
    <t>It is able to emit powerful magnetism, allowing it control over the iron sand that forms its luscious mustache. Using this iron sand, Probopass forms hard stones with which it smites its prey.</t>
  </si>
  <si>
    <t>Evolve Nosepass</t>
  </si>
  <si>
    <t>0477-00</t>
  </si>
  <si>
    <t>Dusknoir</t>
  </si>
  <si>
    <t>Gripper Pokémon</t>
  </si>
  <si>
    <t>106.6 kg (235.0 lbs)</t>
  </si>
  <si>
    <t>The antenna on its head captures radio waves from the world of spirits that command it to take people there.</t>
  </si>
  <si>
    <t>It is said to take lost spirits into its pliant body and guide them home.</t>
  </si>
  <si>
    <t>This feared Pokémon is said to travel to worlds unknown. Some even believe that it takes lost spirits along with it.</t>
  </si>
  <si>
    <t>At the bidding of transmissions from the spirit world, it steals people and Pokémon away. No one knows whether it has a will of its own.</t>
  </si>
  <si>
    <t>With the mouth on its belly, Dusknoir swallows its target whole. The soul is the only thing eaten— Dusknoir disgorges the body before departing.</t>
  </si>
  <si>
    <t>Comes to those whose lives have come to an end and escorts their souls to the afterlife. Known to mistakenly take the souls of those who yet have life left in them, albeit rarely.</t>
  </si>
  <si>
    <t>Evolve Duskull / Dusclops</t>
  </si>
  <si>
    <t>0478-00</t>
  </si>
  <si>
    <t>Froslass</t>
  </si>
  <si>
    <t>Snow Land Pokémon</t>
  </si>
  <si>
    <t>26.6 kg (58.6 lbs)</t>
  </si>
  <si>
    <t>0359</t>
  </si>
  <si>
    <t>It freezes foes with an icy breath nearly -60 degrees F. What seems to be its body is actually hollow.</t>
  </si>
  <si>
    <t>It freezes prey by blowing its -58 degrees F breath. It is said to then secretly display its prey.</t>
  </si>
  <si>
    <t>Legends in snowy regions say that a woman who was lost on an icy mountain was reborn as FROSLASS.</t>
  </si>
  <si>
    <t>Legends in snowy regions say that a woman who was lost on an icy mountain was reborn as FROSLASS</t>
  </si>
  <si>
    <t>It freezes foes with an icy breath nearly -60 degrees Fahrenheit. What seems to be its body is actually hollow.</t>
  </si>
  <si>
    <t>Legends in snowy regions say that a woman who was lost on an icy mountain was reborn as Froslass.</t>
  </si>
  <si>
    <t>When it finds humans or Pokémon it likes, it freezes them and takes them to its chilly den, where they become decorations.</t>
  </si>
  <si>
    <t>The soul of a woman lost on a snowy mountain possessed an icicle, becoming this Pokémon. The food it most relishes is the souls of men.</t>
  </si>
  <si>
    <t>It freezes hikers who have come to climb snowy mountains and carries them back to its home. It only goes after men it thinks are handsome.</t>
  </si>
  <si>
    <t>It’s said that on nights of terrible blizzards, it comes down to human settlements. If you hear it knocking at your door, do not open it!</t>
  </si>
  <si>
    <t>After a woman met her end on a snowy mountain, her regrets lingered on. From them, this Pokémon was born. Its favorite food is frozen souls.</t>
  </si>
  <si>
    <t>It spits out cold air of nearly −60 degrees Fahrenheit to freeze its quarry. It brings frozen prey back to its lair and neatly lines them up.</t>
  </si>
  <si>
    <t>It freezes foes with an icy breath that is nearly −60 degrees Fahrenheit. What seems to be its body is actually hollow.</t>
  </si>
  <si>
    <t>A Pokémon inhabited by the soul of a woman who died bearing a grudge in the snowy mountains. Legends of Froslass placing deathly curses on misbehaving men send shivers down my spine.</t>
  </si>
  <si>
    <t>It freezes prey by blowing its −58 degree Fahrenheit breath. It is said to then secretly display its prey.</t>
  </si>
  <si>
    <t>Avalanche Slopes , Avalugg's Legacy , Bonechill Wastes , Ice Column Chamber</t>
  </si>
  <si>
    <t>0479-00</t>
  </si>
  <si>
    <t>Rotom</t>
  </si>
  <si>
    <t>Plasma Pokémon</t>
  </si>
  <si>
    <t>0.3 kg (0.7 lbs)</t>
  </si>
  <si>
    <t>Its body is composed of plasma. It is known to infiltrate electronic devices and wreak havoc.</t>
  </si>
  <si>
    <t>Its electric-like body can enter some kinds of machines and take control in order to make mischief.</t>
  </si>
  <si>
    <t>Research continues on this Pokémon, which could be the power source of a unique motor.</t>
  </si>
  <si>
    <t>One boy’s invention led to the development of many different machines that take advantage of Rotom’s unique capabilities.</t>
  </si>
  <si>
    <t>With a body made of plasma, it can inhabit all sorts of machines. It loves to surprise others.</t>
  </si>
  <si>
    <t>This bizarre Pokémon appears to be a will-o’-the-wisp powered by electricity. Be wary, as Rotom is both smart and mischievous.</t>
  </si>
  <si>
    <t>Its electricity-like body can enter some kinds of machines and take control in order to make mischief.</t>
  </si>
  <si>
    <t>Sacred Plaza , Stonetooth Rows</t>
  </si>
  <si>
    <t>0480-00</t>
  </si>
  <si>
    <t>Uxie</t>
  </si>
  <si>
    <t>Knowledge Pokémon</t>
  </si>
  <si>
    <t>Known as “The Being of Knowledge.” It is said that it can wipe out the memory of those who see its eyes.</t>
  </si>
  <si>
    <t>It is said that its emergence gave humans the intelligence to improve their quality of life.</t>
  </si>
  <si>
    <t>When UXIE flew, people gained the ability to solve problems. It was the birth of knowledge.</t>
  </si>
  <si>
    <t>According to some sources, this Pokémon provided people with the intelligence necessary to solve various problems.</t>
  </si>
  <si>
    <t>When Uxie flew, people gained the ability to solve problems. It was the birth of knowledge.</t>
  </si>
  <si>
    <t>Known as the Being of Knowledge, it is said that it can wipe out the memory of those who see its eyes.</t>
  </si>
  <si>
    <t>A Pokémon feared but also respected for stealing away the memories of evildoers. I have found records that suggest Uxie holds dominion over knowledge.</t>
  </si>
  <si>
    <t>0481-00</t>
  </si>
  <si>
    <t>Mesprit</t>
  </si>
  <si>
    <t>Known as “The Being of Emotion.” It taught humans the nobility of sorrow, pain, and joy.</t>
  </si>
  <si>
    <t>It sleeps at the bottom of a lake. Its spirit is said to leave its body to fly on the lake’s surface.</t>
  </si>
  <si>
    <t>When MESPRIT flew, people learned the joy and sadness of living. It was the birth of emotions.</t>
  </si>
  <si>
    <t>This Pokémon is said to have endowed the human heart with emotions, such as sorrow and joy.</t>
  </si>
  <si>
    <t>When Mesprit flew, people learned the joy and sadness of living. It was the birth of emotions.</t>
  </si>
  <si>
    <t>It is known as the Being of Emotion. It taught humans the nobility of sorrow, pain, and joy.</t>
  </si>
  <si>
    <t>Known as the Being of Emotion. In legend, this Pokémon was feared, as any who showed disrespect would have their emotions thrown into disarray.</t>
  </si>
  <si>
    <t>Celestial Tower</t>
  </si>
  <si>
    <t>0482-00</t>
  </si>
  <si>
    <t>Azelf</t>
  </si>
  <si>
    <t>Willpower Pokémon</t>
  </si>
  <si>
    <t>Known as “The Being of Willpower.” It sleeps at the bottom of a lake to keep the world in balance.</t>
  </si>
  <si>
    <t>It is thought that UXIE, MESPRIT and AZELF all came from the same egg.</t>
  </si>
  <si>
    <t>When AZELF flew, people gained the determination to do things. It was the birth of willpower.</t>
  </si>
  <si>
    <t>This Pokémon is said to have endowed humans with the determination needed to face any of life’s difficulties.</t>
  </si>
  <si>
    <t>When Azelf flew, people gained the determination to do things. It was the birth of willpower.</t>
  </si>
  <si>
    <t>It is thought that Uxie, Mesprit, and Azelf all came from the same egg.</t>
  </si>
  <si>
    <t>It is known as the Being of Willpower. It sleeps at the bottom of a lake to keep the world in balance.</t>
  </si>
  <si>
    <t>The dreaded Being of Willpower. Legends tell of this Pokémon manipulating the will of its adversaries and turning them into puppets of its own.</t>
  </si>
  <si>
    <t>0483-00</t>
  </si>
  <si>
    <t>Dialga</t>
  </si>
  <si>
    <t>Temporal Pokémon</t>
  </si>
  <si>
    <t>5.4 m (17′09″)</t>
  </si>
  <si>
    <t>683.0 kg (1505.8 lbs)</t>
  </si>
  <si>
    <t>It has the power to control time. It appears in Sinnoh-region myths as an ancient deity.</t>
  </si>
  <si>
    <t>A Pokémon spoken of in legend. It is said that time began moving when DIALGA was born.</t>
  </si>
  <si>
    <t>A legendary Pokémon of Sinnoh. It is said that time flows when DIALGA’s heart beats.</t>
  </si>
  <si>
    <t>This Pokémon completely controls the flow of time. It uses its power to travel at will through the past and future.</t>
  </si>
  <si>
    <t>A legendary Pokémon of Sinnoh. It is said that time flows when Dialga’s heart beats.</t>
  </si>
  <si>
    <t>A Pokémon spoken of in legend. It is said that time began moving when Dialga was born.</t>
  </si>
  <si>
    <t>This Pokémon is spoken of in legend. It is said that time began moving when Dialga was born.</t>
  </si>
  <si>
    <t>This Pokémon is revered as a deity in Hisuian legend. The birth of Dialga was what caused the vast river of time to begin flowing in our world.</t>
  </si>
  <si>
    <t>Spear Pillar</t>
  </si>
  <si>
    <t>Sinjoh Ruins</t>
  </si>
  <si>
    <t>Temple of Sinnoh</t>
  </si>
  <si>
    <t>0484-00</t>
  </si>
  <si>
    <t>Palkia</t>
  </si>
  <si>
    <t>Spatial Pokémon</t>
  </si>
  <si>
    <t>4.2 m (13′09″)</t>
  </si>
  <si>
    <t>336.0 kg (740.8 lbs)</t>
  </si>
  <si>
    <t>It has the ability to distort space. It is described as a deity in Sinnoh-region mythology.</t>
  </si>
  <si>
    <t>It is said to live in a gap in the spatial dimension parallel to ours. It appears in mythology.</t>
  </si>
  <si>
    <t>A legendary Pokémon of Sinnoh. It is said that space becomes more stable with PALKIA’s every breath.</t>
  </si>
  <si>
    <t>Its total control over the boundaries of space enable it to transport itself to faraway places or even other dimensions.</t>
  </si>
  <si>
    <t>A legendary Pokémon of Sinnoh. It is said that space becomes more stable with Palkia’s every breath.</t>
  </si>
  <si>
    <t>It is said to live in a gap in the spatial dimension parallel to ours. Palkia appears in mythology.</t>
  </si>
  <si>
    <t>This Pokémon is feared as a deity in Hisuian legend. The birth of Palkia was what caused the walls of our world to disappear, creating a sky that spans for infinity.</t>
  </si>
  <si>
    <t>0485-00</t>
  </si>
  <si>
    <t>Heatran</t>
  </si>
  <si>
    <t>Lava Dome Pokémon</t>
  </si>
  <si>
    <t>430.0 kg (948.0 lbs)</t>
  </si>
  <si>
    <t>It dwells in volcanic caves. It digs in with its cross-shaped feet to crawl on ceilings and walls.</t>
  </si>
  <si>
    <t>Its body is made of rugged steel. However, it is partially melted in spots because of its own heat.</t>
  </si>
  <si>
    <t>Boiling blood, like magma, circulates through its body. It makes its dwelling place in volcanic caves.</t>
  </si>
  <si>
    <t>Stories tell of this Pokémon being birthed from the boiling magma within Mount Coronet. Its molten-steel body holds many mysteries.</t>
  </si>
  <si>
    <t>Scorched Slab</t>
  </si>
  <si>
    <t>0486-00</t>
  </si>
  <si>
    <t>Regigigas</t>
  </si>
  <si>
    <t>Colossal Pokémon</t>
  </si>
  <si>
    <t>3.7 m (12′02″)</t>
  </si>
  <si>
    <t>420.0 kg (925.9 lbs)</t>
  </si>
  <si>
    <t>Slow Start</t>
  </si>
  <si>
    <t>302</t>
  </si>
  <si>
    <t>There is an enduring legend that states this Pokémon towed continents with ropes.</t>
  </si>
  <si>
    <t>It is said to have made Pokémon that look like itself from a special ice mountain, rocks, and magma.</t>
  </si>
  <si>
    <t>It is believed to have shaped REGIROCK, REGICE, and REGISTEEL out of clay, ice, and magma.</t>
  </si>
  <si>
    <t>All over the world, there are legends that tell of Regigigas creating other Pokémon in its own image.</t>
  </si>
  <si>
    <t>It’s said that Regigigas created other Pokémon from many different materials before it moved the continents to where they are today.</t>
  </si>
  <si>
    <t>According to legend, Regigigas pulled landmasses together and bound them with rope to create the continent of Hisui. Though I have my doubts, the story could well contain a shred of truth.</t>
  </si>
  <si>
    <t>Twist Mountain</t>
  </si>
  <si>
    <t>0487-00</t>
  </si>
  <si>
    <t>Giratina</t>
  </si>
  <si>
    <t>Renegade Pokémon</t>
  </si>
  <si>
    <t>750.0 kg (1653.5 lbs)</t>
  </si>
  <si>
    <t>A Pokémon that is said to live in a world on the reverse side of ours. It appears in an ancient cemetery.</t>
  </si>
  <si>
    <t>It was banished for its violence. It silently gazed upon the old world from the Distortion World.</t>
  </si>
  <si>
    <t>This Pokémon is said to live in a world on the reverse side of ours, where common knowledge is distorted and strange.</t>
  </si>
  <si>
    <t>There is one Hisuian verse that tells of a powerful light creating a deep shadow. I imagine that this deep shadow is Giratina.</t>
  </si>
  <si>
    <t>Distortion World , Turnback Cave</t>
  </si>
  <si>
    <t>0488-00</t>
  </si>
  <si>
    <t>Cresselia</t>
  </si>
  <si>
    <t>Lunar Pokémon</t>
  </si>
  <si>
    <t>85.6 kg (188.7 lbs)</t>
  </si>
  <si>
    <t>Shiny particles are released from its wings like a veil. It is said to represent the crescent moon.</t>
  </si>
  <si>
    <t>On nights around the quarter moon, the aurora from its tail extends and undulates beautifully.</t>
  </si>
  <si>
    <t>Those who sleep holding CRESSELIA’s feather are assured of joyful dreams. It is said to represent the crescent moon.</t>
  </si>
  <si>
    <t>Those who sleep holding Cresselia’s feather are assured of joyful dreams. It is said to represent the crescent moon.</t>
  </si>
  <si>
    <t>When it flies, it releases shiny particles from its veil-like wings. It is said to represent the crescent moon.</t>
  </si>
  <si>
    <t>Cresselia is reminiscent of the crescent moon. It leaves a brilliant line of light in its wake as it flies across the night sky. I daresay it resembles the heavenly maiden who created the Milky Way.</t>
  </si>
  <si>
    <t>Moonview Arena</t>
  </si>
  <si>
    <t>0489-00</t>
  </si>
  <si>
    <t>Phione</t>
  </si>
  <si>
    <t>Sea Drifter Pokémon</t>
  </si>
  <si>
    <t>3.1 kg (6.8 lbs)</t>
  </si>
  <si>
    <t>A Pokémon that lives in warm seas. It inflates the flotation sac on its head to drift and search for food.</t>
  </si>
  <si>
    <t>It drifts in warm seas. It always returns to where it was born, no matter how far it may have drifted.</t>
  </si>
  <si>
    <t>When the water warms, they inflate the flotation sac on their heads and drift languidly on the sea in packs.</t>
  </si>
  <si>
    <t>Can be seen floating offshore during seasons when the seas are warm. Its azure body blends in with the ocean waters—logic suggests this is a defense mechanism against natural predators.</t>
  </si>
  <si>
    <t>Seaside Hollow</t>
  </si>
  <si>
    <t>0490-00</t>
  </si>
  <si>
    <t>Manaphy</t>
  </si>
  <si>
    <t>Seafaring Pokémon</t>
  </si>
  <si>
    <t>1.4 kg (3.1 lbs)</t>
  </si>
  <si>
    <t>Born on a cold seafloor, it will swim great distances to return to its birthplace.</t>
  </si>
  <si>
    <t>Water makes up 80% of its body. This Pokémon is easily affected by its environment.</t>
  </si>
  <si>
    <t>It is born with a wondrous power that lets it bond with any kind of Pokémon.</t>
  </si>
  <si>
    <t>It starts its life with a wondrous power that permits it to bond with any kind of Pokémon.</t>
  </si>
  <si>
    <t>Water makes up 80 percent of its body. This Pokémon is easily affected by its environment.</t>
  </si>
  <si>
    <t>Rumored to migrate across the oceans and visit Hisui’s coastal waters only rarely. Although Manaphy resembles Phione, it is also quite different. The relation between the two is unclear.</t>
  </si>
  <si>
    <t>0491-00</t>
  </si>
  <si>
    <t>Darkrai</t>
  </si>
  <si>
    <t>Pitch-Black Pokémon</t>
  </si>
  <si>
    <t>Bad Dreams</t>
  </si>
  <si>
    <t>2 Sp. Atk, 1 Speed</t>
  </si>
  <si>
    <t>It can lull people to sleep and make them dream. It is active during nights of the new moon.</t>
  </si>
  <si>
    <t>Folklore has it that on moonless nights, this Pokémon will make people see horrific nightmares.</t>
  </si>
  <si>
    <t>To protect itself, it afflicts those around it with nightmares. However, it means no harm.</t>
  </si>
  <si>
    <t>It chases people and Pokémon from its territory by causing them to experience deep, nightmarish slumbers.</t>
  </si>
  <si>
    <t>It can lull people to sleep and make them dream. It is active during nights of a new moon.</t>
  </si>
  <si>
    <t>On a moonless night, a strange incident occurred in which every one of a village’s inhabitants suffered nightmares. The villagers attested that Darkrai appeared before them in these nightmares.</t>
  </si>
  <si>
    <t>Newmoon Island</t>
  </si>
  <si>
    <t>Clamberclaw Cliffs</t>
  </si>
  <si>
    <t>0492-00</t>
  </si>
  <si>
    <t>Shaymin</t>
  </si>
  <si>
    <t>Gratitude Pokémon</t>
  </si>
  <si>
    <t>It lives in flower patches and avoids detection by curling up to look like a flowering plant.</t>
  </si>
  <si>
    <t>It can dissolve toxins in the air to instantly transform ruined land into a lush field of flowers.</t>
  </si>
  <si>
    <t>The flowers all over its body burst into bloom if it is lovingly hugged and senses gratitude.</t>
  </si>
  <si>
    <t>The blooming of Gracidea flowers confers the power of flight upon it. Feelings of gratitude are the message it delivers.</t>
  </si>
  <si>
    <t>It lives in common flower patches but is rarely noticed. It is often mistaken for a flowering plant when curled up.</t>
  </si>
  <si>
    <t>When the turning of seasons brings the cruel winter to its end and the joyous people give thanks to the heavens, Shaymin appears and covers the withered land with flowers.</t>
  </si>
  <si>
    <t>Flower Paradise</t>
  </si>
  <si>
    <t>Floaro Gardens</t>
  </si>
  <si>
    <t>0493-00</t>
  </si>
  <si>
    <t>Arceus</t>
  </si>
  <si>
    <t>Alpha Pokémon</t>
  </si>
  <si>
    <t>3.2 m (10′06″)</t>
  </si>
  <si>
    <t>320.0 kg (705.5 lbs)</t>
  </si>
  <si>
    <t>Multitype</t>
  </si>
  <si>
    <t>360</t>
  </si>
  <si>
    <t>It is described in mythology as the Pokémon that shaped the universe with its 1,000 arms.</t>
  </si>
  <si>
    <t>It is told in mythology that this Pokémon was born before the universe even existed.</t>
  </si>
  <si>
    <t>It is said to have emerged from an egg in a place where there was nothing, then shaped the world.</t>
  </si>
  <si>
    <t>According to the legends of Sinnoh, this Pokémon emerged from an egg and shaped all there is in this world.</t>
  </si>
  <si>
    <t>It is said to have emerged from an egg in a place where there was nothing then shaped the world.</t>
  </si>
  <si>
    <t>It is told in mythology that this Pokémon was the first Pokémon born before the universe even existed.</t>
  </si>
  <si>
    <t>It is the heavenly fount from which pours the light that shines across Hisui. Its luminance guides and protects all Pokémon. Hisuian mythology states that Arceus is the creator of all things.</t>
  </si>
  <si>
    <t>Hall of Origin</t>
  </si>
  <si>
    <t>0494-00</t>
  </si>
  <si>
    <t>Victini</t>
  </si>
  <si>
    <t>Victory Pokémon</t>
  </si>
  <si>
    <t>Victory Star</t>
  </si>
  <si>
    <t>0000</t>
  </si>
  <si>
    <t>This Pokémon brings victory. It is said that Trainers with Victini always win, regardless of the type of encounter.</t>
  </si>
  <si>
    <t>It creates an unlimited supply of energy inside its body, which it shares with those who touch it.</t>
  </si>
  <si>
    <t>When it shares the infinite energy it creates, that being’s entire body will be overflowing with power.</t>
  </si>
  <si>
    <t>Liberty Island</t>
  </si>
  <si>
    <t>0495-00</t>
  </si>
  <si>
    <t>Snivy</t>
  </si>
  <si>
    <t>Grass Snake Pokémon</t>
  </si>
  <si>
    <t>8.1 kg (17.9 lbs)</t>
  </si>
  <si>
    <t>Snivy → Servine (Level 17) → Serperior (Level 36)</t>
  </si>
  <si>
    <t>It is very intelligent and calm. Being exposed to lots of sunlight makes its movements swifter.</t>
  </si>
  <si>
    <t>They photosynthesize by bathing their tails in sunlight. When they are not feeling well, their tails droop.</t>
  </si>
  <si>
    <t>Being exposed to sunlight makes its movements swifter. It uses vines more adeptly than its hands.</t>
  </si>
  <si>
    <t>Nuvema Town</t>
  </si>
  <si>
    <t>Aspertia City</t>
  </si>
  <si>
    <t>Breed Servine / Serperior</t>
  </si>
  <si>
    <t>0496-00</t>
  </si>
  <si>
    <t>Servine</t>
  </si>
  <si>
    <t>It moves along the ground as if sliding. Its swift movements befuddle its foes, and it then attacks with a vine whip.</t>
  </si>
  <si>
    <t>They avoid attacks by sinking into the shadows of thick foliage. They retaliate with masterful whipping techniques.</t>
  </si>
  <si>
    <t>When it gets dirty, its leaves can’t be used in photosynthesis, so it always keeps itself clean.</t>
  </si>
  <si>
    <t>Evolve Snivy</t>
  </si>
  <si>
    <t>0497-00</t>
  </si>
  <si>
    <t>Serperior</t>
  </si>
  <si>
    <t>Regal Pokémon</t>
  </si>
  <si>
    <t>3.3 m (10′10″)</t>
  </si>
  <si>
    <t>63.0 kg (138.9 lbs)</t>
  </si>
  <si>
    <t>238</t>
  </si>
  <si>
    <t>It can stop its opponents’ movements with just a glare. It takes in solar energy and boosts it internally.</t>
  </si>
  <si>
    <t>They raise their heads to intimidate opponents but only give it their all when fighting a powerful opponent.</t>
  </si>
  <si>
    <t>It only gives its all against strong opponents who are not fazed by the glare from Serperior’s noble eyes.</t>
  </si>
  <si>
    <t>Evolve Snivy / Servine</t>
  </si>
  <si>
    <t>0498-00</t>
  </si>
  <si>
    <t>Tepig</t>
  </si>
  <si>
    <t>Fire Pig Pokémon</t>
  </si>
  <si>
    <t>Tepig → Pignite (Level 17) → Emboar (Level 36)</t>
  </si>
  <si>
    <t>It can deftly dodge its foe’s attacks while shooting fireballs from its nose. It roasts berries before it eats them.</t>
  </si>
  <si>
    <t>It blows fire through its nose. When it catches a cold, the fire becomes pitch-black smoke instead.</t>
  </si>
  <si>
    <t>It loves to eat roasted berries, but sometimes it gets too excited and burns them to a crisp.</t>
  </si>
  <si>
    <t>Breed Pignite / Emboar</t>
  </si>
  <si>
    <t>0499-00</t>
  </si>
  <si>
    <t>Pignite</t>
  </si>
  <si>
    <t>55.5 kg (122.4 lbs)</t>
  </si>
  <si>
    <t>146</t>
  </si>
  <si>
    <t>When its internal fire flares up, its movements grow sharper and faster. When in trouble, it emits smoke.</t>
  </si>
  <si>
    <t>Whatever it eats becomes fuel for the flame in its stomach. When it is angered, the intensity of the flame increases.</t>
  </si>
  <si>
    <t>The more it eats, the more fuel it has to make the fire in its stomach stronger. This fills it with even more power.</t>
  </si>
  <si>
    <t>Evolve Tepig</t>
  </si>
  <si>
    <t>0500-00</t>
  </si>
  <si>
    <t>Emboar</t>
  </si>
  <si>
    <t>Mega Fire Pig Pokémon</t>
  </si>
  <si>
    <t>150.0 kg (330.7 lbs)</t>
  </si>
  <si>
    <t>It can throw a fire punch by setting its fists on fire with its fiery chin. It cares deeply about its friends.</t>
  </si>
  <si>
    <t>It has mastered fast and powerful fighting moves. It grows a beard of fire.</t>
  </si>
  <si>
    <t>A flaring beard of fire is proof that it is fired up. It is adept at using many different moves.</t>
  </si>
  <si>
    <t>Evolve Tepig / Pignite</t>
  </si>
  <si>
    <t>Ancient Poni Path</t>
  </si>
  <si>
    <t>0501-00</t>
  </si>
  <si>
    <t>Oshawott</t>
  </si>
  <si>
    <t>Sea Otter Pokémon</t>
  </si>
  <si>
    <t>5.9 kg (13.0 lbs)</t>
  </si>
  <si>
    <t>Oshawott → Dewott (Level 17) → Samurott (Level 36)</t>
  </si>
  <si>
    <t>It fights using the scalchop on its stomach. In response to an attack, it retaliates immediately by slashing.</t>
  </si>
  <si>
    <t>The scalchop on its stomach is made from the same elements as claws. It detaches the scalchop for use as a blade.</t>
  </si>
  <si>
    <t>The scalchop on its stomach isn’t just used for battle--it can be used to break open hard berries as well.</t>
  </si>
  <si>
    <t>The scalchop on its stomach isn’t just used for battle—it can be used to break open hard berries as well.</t>
  </si>
  <si>
    <t>This Pokémon from the Unova region uses the shell on its belly as a weapon to cut down its foes. Thus, I’ve conferred upon this shell the name “scalchop.”</t>
  </si>
  <si>
    <t>Breed Dewott / Samurott</t>
  </si>
  <si>
    <t>0502-00</t>
  </si>
  <si>
    <t>Dewott</t>
  </si>
  <si>
    <t>Discipline Pokémon</t>
  </si>
  <si>
    <t>Strict training is how it learns its flowing double-scalchop technique.</t>
  </si>
  <si>
    <t>Scalchop techniques differ from one Dewott to another. It never neglects maintaining its scalchops.</t>
  </si>
  <si>
    <t>As a result of strict training, each Dewott learns different forms for using the scalchops.</t>
  </si>
  <si>
    <t>Its exquisite double-scalchop technique is likely the result of daily training, and it can send even masters of the blade fleeing in defeat.</t>
  </si>
  <si>
    <t>Evolve Oshawott</t>
  </si>
  <si>
    <t>0503-00</t>
  </si>
  <si>
    <t>Samurott</t>
  </si>
  <si>
    <t>Formidable Pokémon</t>
  </si>
  <si>
    <t>94.6 kg (208.6 lbs)</t>
  </si>
  <si>
    <t>264</t>
  </si>
  <si>
    <t>One swing of the sword incorporated in its armor can fell an opponent. A simple glare from one of them quiets everybody.</t>
  </si>
  <si>
    <t>Part of the armor on its anterior legs becomes a giant sword. Its cry alone is enough to intimidate most enemies.</t>
  </si>
  <si>
    <t>In the time it takes a foe to blink, it can draw and sheathe the seamitars attached to its front legs.</t>
  </si>
  <si>
    <t>Evolve Oshawott / Dewott</t>
  </si>
  <si>
    <t>0504-00</t>
  </si>
  <si>
    <t>Patrat</t>
  </si>
  <si>
    <t>11.6 kg (25.6 lbs)</t>
  </si>
  <si>
    <t>Patrat → Watchog (Level 20)</t>
  </si>
  <si>
    <t>Using food stored in cheek pouches, they can keep watch for days. They use their tails to communicate with others.</t>
  </si>
  <si>
    <t>Extremely cautious, they take shifts to maintain a constant watch of their nest. They feel insecure without a lookout.</t>
  </si>
  <si>
    <t>Extremely cautious, one of them will always be on the lookout, but it won’t notice a foe coming from behind.</t>
  </si>
  <si>
    <t>Route 1 , 2 , 3 , Dreamyard</t>
  </si>
  <si>
    <t>Route 19 , 20 , Virbank Complex , Floccesy Ranch</t>
  </si>
  <si>
    <t>Breed Watchog</t>
  </si>
  <si>
    <t>0505-00</t>
  </si>
  <si>
    <t>Watchog</t>
  </si>
  <si>
    <t>Lookout Pokémon</t>
  </si>
  <si>
    <t>When they see an enemy, their tails stand high, and they spit the seeds of berries stored in their cheek pouches.</t>
  </si>
  <si>
    <t>They make the patterns on their bodies shine in order to threaten predators. Keen eyesight lets them see in the dark.</t>
  </si>
  <si>
    <t>Using luminescent matter, it makes its eyes and body glow and stuns attacking opponents.</t>
  </si>
  <si>
    <t>Route 1 , 7 , 15 , 18 , Dreamyard , P2 Laboratory</t>
  </si>
  <si>
    <t>Route 1 , 2 , 3 , 7 , 18 , Dreamyard , P2 Laboratory</t>
  </si>
  <si>
    <t>0506-00</t>
  </si>
  <si>
    <t>Lillipup</t>
  </si>
  <si>
    <t>4.1 kg (9.0 lbs)</t>
  </si>
  <si>
    <t>Lillipup → Herdier (Level 16) → Stoutland (Level 32)</t>
  </si>
  <si>
    <t>It faces strong opponents with great courage. But, when at a disadvantage in a fight, this intelligent Pokémon flees.</t>
  </si>
  <si>
    <t>The long hair around its face provides an amazing radar that lets it sense subtle changes in its surroundings.</t>
  </si>
  <si>
    <t>Though it is a very brave Pokémon, it’s also smart enough to check its foe’s strength and avoid battle.</t>
  </si>
  <si>
    <t>Because it doesn’t yelp, it’s extremely popular with Trainers who live in apartment buildings.</t>
  </si>
  <si>
    <t>The long fur surrounding its face functions as radar, enabling it to probe the condition of its battle opponents.</t>
  </si>
  <si>
    <t>This Pokémon has excellent judgment. If it decides it can’t defeat an opponent, it immediately turns tail and vamooses.</t>
  </si>
  <si>
    <t>This Pokémon is popular with beginners because it’s intelligent, obedient to its Trainer’s commands, and easy to raise.</t>
  </si>
  <si>
    <t>This Pokémon is courageous but also cautious. It uses the soft fur covering its face to collect information about its surroundings.</t>
  </si>
  <si>
    <t>This Pokémon is far brighter than the average child, and Lillipup won’t forget the love it receives or any abuse it suffers.</t>
  </si>
  <si>
    <t>Route 1 , 2 , 3</t>
  </si>
  <si>
    <t>Route 4 , 5 , 6 , Brooklet Hill , Paniola Ranch</t>
  </si>
  <si>
    <t>Route 4 , 5 , 6 , Paniola Ranch</t>
  </si>
  <si>
    <t>0507-00</t>
  </si>
  <si>
    <t>Herdier</t>
  </si>
  <si>
    <t>Loyal Dog Pokémon</t>
  </si>
  <si>
    <t>14.7 kg (32.4 lbs)</t>
  </si>
  <si>
    <t>130</t>
  </si>
  <si>
    <t>It has black, cape-like fur that is very hard and decreases the amount of damage it receives.</t>
  </si>
  <si>
    <t>It loyally follows its Trainer’s orders. For ages, they have helped Trainers raise Pokémon.</t>
  </si>
  <si>
    <t>This very loyal Pokémon helps Trainers, and it also takes care of other Pokémon.</t>
  </si>
  <si>
    <t>Its dense black fur grows continuously. The high cost of keeping its hard fur properly groomed makes this a troublesome Pokémon to train.</t>
  </si>
  <si>
    <t>This Pokémon obeys its master’s orders faithfully. However, it refuses to listen to anything said by a person it doesn’t respect.</t>
  </si>
  <si>
    <t>The longer its black fur grows, the harder and more impervious it gets. Claws and fangs can’t easily penetrate it.</t>
  </si>
  <si>
    <t>It has been living with people for so long that portrayals of it can be found on the walls of caves from long, long ago.</t>
  </si>
  <si>
    <t>Herdier is a very smart and friendly Pokémon. So much so that there’s a theory that Herdier was the first Pokémon to partner with people.</t>
  </si>
  <si>
    <t>The black fur that covers this Pokémon’s body is dense and springy. Even sharp fangs bounce right off.</t>
  </si>
  <si>
    <t>Route 1 , 10 , Cold Storage , P2 Laboratory</t>
  </si>
  <si>
    <t>Route 1 , 2 , 3 , P2 Laboratory</t>
  </si>
  <si>
    <t>Evolve Lillipup</t>
  </si>
  <si>
    <t>0508-00</t>
  </si>
  <si>
    <t>Stoutland</t>
  </si>
  <si>
    <t>Big-Hearted Pokémon</t>
  </si>
  <si>
    <t>61.0 kg (134.5 lbs)</t>
  </si>
  <si>
    <t>It rescues people stranded by blizzards in the mountains. Its shaggy fur shields it from the cold.</t>
  </si>
  <si>
    <t>This extremely wise Pokémon excels at rescuing people stranded at sea or in the mountains.</t>
  </si>
  <si>
    <t>Being wrapped in its long fur is so comfortable that a person would be fine even overnight on a wintry mountain.</t>
  </si>
  <si>
    <t>Intelligent, good-natured, and valiant, it’s a trustworthy partner on rescue teams.</t>
  </si>
  <si>
    <t>With this wise Pokémon, there could be no concern that it would ever attack people. Some parents even trust it to babysit.</t>
  </si>
  <si>
    <t>It pays no mind to the cold, thanks to its long warm coat. Stoutland in Alola look a little uncomfortable.</t>
  </si>
  <si>
    <t>Its fur is long and thick. A long time ago in cold regions, every household kept a Stoutland.</t>
  </si>
  <si>
    <t>These Pokémon seem to enjoy living with humans. Even a Stoutland caught in the wild will warm up to people in about three days.</t>
  </si>
  <si>
    <t>Stoutland is immensely proud of its impressive moustache. It’s said that moustache length is what determines social standing among this species.</t>
  </si>
  <si>
    <t>Route 10 , Cold Storage</t>
  </si>
  <si>
    <t>0509-00</t>
  </si>
  <si>
    <t>Purrloin</t>
  </si>
  <si>
    <t>Devious Pokémon</t>
  </si>
  <si>
    <t>10.1 kg (22.3 lbs)</t>
  </si>
  <si>
    <t>Purrloin → Liepard (Level 20)</t>
  </si>
  <si>
    <t>They steal from people for fun, but their victims can’t help but forgive them. Their deceptively cute act is perfect.</t>
  </si>
  <si>
    <t>Its cute act is a ruse. When victims let down their guard, they find their items taken. It attacks with sharp claws.</t>
  </si>
  <si>
    <t>Their cute act is a ruse. They trick people and steal their valuables just to see the looks on their faces.</t>
  </si>
  <si>
    <t>It steals things from people just to amuse itself with their frustration. A rivalry exists between this Pokémon and Nickit.</t>
  </si>
  <si>
    <t>Opponents that get drawn in by its adorable behavior come away with stinging scratches from its claws and stinging pride from its laughter.</t>
  </si>
  <si>
    <t>Route 2 , 3 , Dreamyard</t>
  </si>
  <si>
    <t>Route 3 , 19 , 20</t>
  </si>
  <si>
    <t>Breed Liepard</t>
  </si>
  <si>
    <t>Route 2 , East Lake Axewell , Dappled Grove , West Lake Axewell , Motostoke Riverbank , North Lake Miloch , Watchtower Ruins</t>
  </si>
  <si>
    <t>0510-00</t>
  </si>
  <si>
    <t>Liepard</t>
  </si>
  <si>
    <t>Cruel Pokémon</t>
  </si>
  <si>
    <t>37.5 kg (82.7 lbs)</t>
  </si>
  <si>
    <t>156</t>
  </si>
  <si>
    <t>These Pokémon vanish and appear unexpectedly. Many Trainers are drawn to their beautiful form and fur.</t>
  </si>
  <si>
    <t>Stealthily, it sneaks up on its target, striking from behind before its victim has a chance to react.</t>
  </si>
  <si>
    <t>Their beautiful form comes from the muscles they have developed. They run silently in the night.</t>
  </si>
  <si>
    <t>Don’t be fooled by its gorgeous fur and elegant figure. This is a moody and vicious Pokémon.</t>
  </si>
  <si>
    <t>This stealthy Pokémon sneaks up behind prey without making any sound at all. It competes with Thievul for territory.</t>
  </si>
  <si>
    <t>Route 5 , 9 , 16 , Dreamyard</t>
  </si>
  <si>
    <t>Route 2 , 5 , 9 , 16 , Dreamyard</t>
  </si>
  <si>
    <t>Route 7 , 9 , Axew's Eye , Bridge Field , Giant's Cap , Giant's Seat</t>
  </si>
  <si>
    <t>0511-00</t>
  </si>
  <si>
    <t>Pansage</t>
  </si>
  <si>
    <t>Grass Monkey Pokémon</t>
  </si>
  <si>
    <t>10.5 kg (23.1 lbs)</t>
  </si>
  <si>
    <t>Pansage → Simisage (use Leaf Stone )</t>
  </si>
  <si>
    <t>This Pokémon dwells deep in the forest. Eating a leaf from its head whisks weariness away as if by magic.</t>
  </si>
  <si>
    <t>It shares the leaf on its head with weary-looking Pokémon. These leaves are known to relieve stress.</t>
  </si>
  <si>
    <t>It’s good at finding berries and gathers them from all over. It’s kind enough to share them with friends.</t>
  </si>
  <si>
    <t>Dreamyard , Lostlorn Forest , Pinwheel Forest</t>
  </si>
  <si>
    <t>Lostlorn Forest , Pinwheel Forest</t>
  </si>
  <si>
    <t>0512-00</t>
  </si>
  <si>
    <t>Simisage</t>
  </si>
  <si>
    <t>Thorn Monkey Pokémon</t>
  </si>
  <si>
    <t>Ill tempered, it fights by swinging its barbed tail around wildly. The leaf growing on its head is very bitter.</t>
  </si>
  <si>
    <t>It attacks enemies with strikes of its thorn-covered tail. This Pokémon is wild tempered.</t>
  </si>
  <si>
    <t>It strikes its enemies with a thorn-covered tail. The leaf on its head is bitter.</t>
  </si>
  <si>
    <t>Evolve Pansage</t>
  </si>
  <si>
    <t>0513-00</t>
  </si>
  <si>
    <t>Pansear</t>
  </si>
  <si>
    <t>High Temp Pokémon</t>
  </si>
  <si>
    <t>Pansear → Simisear (use Fire Stone )</t>
  </si>
  <si>
    <t>When it is angered, the temperature of its head tuft reaches 600° F. It uses its tuft to roast berries.</t>
  </si>
  <si>
    <t>This Pokémon lives in caves in volcanoes. The fire within the tuft on its head can reach 600° F.</t>
  </si>
  <si>
    <t>Very intelligent, it roasts berries before eating them. It likes to help people.</t>
  </si>
  <si>
    <t>This Pokémon lives in caves in volcanoes. The fire within the tuft on its head can reach 600 degrees Fahrenheit.</t>
  </si>
  <si>
    <t>0514-00</t>
  </si>
  <si>
    <t>Simisear</t>
  </si>
  <si>
    <t>Ember Pokémon</t>
  </si>
  <si>
    <t>It loves sweets because they become energy for the fire burning inside its body.</t>
  </si>
  <si>
    <t>A flame burns inside its body. It scatters embers from its head and tail to sear its opponents.</t>
  </si>
  <si>
    <t>When it gets excited, embers rise from its head and tail and it gets hot. For some reason, it loves sweets.</t>
  </si>
  <si>
    <t>Evolve Pansear</t>
  </si>
  <si>
    <t>0515-00</t>
  </si>
  <si>
    <t>Panpour</t>
  </si>
  <si>
    <t>Spray Pokémon</t>
  </si>
  <si>
    <t>13.5 kg (29.8 lbs)</t>
  </si>
  <si>
    <t>Panpour → Simipour (use Water Stone )</t>
  </si>
  <si>
    <t>The water stored inside the tuft on its head is full of nutrients. Plants that receive its water grow large.</t>
  </si>
  <si>
    <t>It does not thrive in dry environments. It keeps itself damp by shooting water stored in its head tuft from its tail.</t>
  </si>
  <si>
    <t>The water stored inside the tuft on its head is full of nutrients. It waters plants with it using its tail.</t>
  </si>
  <si>
    <t>0516-00</t>
  </si>
  <si>
    <t>Simipour</t>
  </si>
  <si>
    <t>Geyser Pokémon</t>
  </si>
  <si>
    <t>The tuft on its head holds water. When the level runs low, it replenishes the tuft by siphoning up water with its tail.</t>
  </si>
  <si>
    <t>The high-pressure water expelled from its tail is so powerful, it can destroy a concrete wall.</t>
  </si>
  <si>
    <t>It prefers places with clean water. When its tuft runs low, it replenishes it by siphoning up water with its tail.</t>
  </si>
  <si>
    <t>Evolve Panpour</t>
  </si>
  <si>
    <t>0517-00</t>
  </si>
  <si>
    <t>Munna</t>
  </si>
  <si>
    <t>Dream Eater Pokémon</t>
  </si>
  <si>
    <t>Munna → Musharna (use Moon Stone )</t>
  </si>
  <si>
    <t>Munna always float in the air. People whose dreams are eaten by them forget what the dreams had been about.</t>
  </si>
  <si>
    <t>It eats the dreams of people and Pokémon. When it eats a pleasant dream, it expels pink-colored mist.</t>
  </si>
  <si>
    <t>This Pokémon appears before people and Pokémon who are having nightmares and eats those dreams.</t>
  </si>
  <si>
    <t>Late at night, it appears beside people’s pillows. As it feeds on dreams, the patterns on its body give off a faint glow.</t>
  </si>
  <si>
    <t>It eats dreams and releases mist. The mist is pink when it’s eating a good dream, and black when it’s eating a nightmare.</t>
  </si>
  <si>
    <t>Rolling Fields , East Lake Axewell , Slumbering Weald , Axew's Eye , Bridge Field , Giant's Cap , Giant's Seat , Stony Wilderness</t>
  </si>
  <si>
    <t>0518-00</t>
  </si>
  <si>
    <t>Musharna</t>
  </si>
  <si>
    <t>Drowsing Pokémon</t>
  </si>
  <si>
    <t>The mist emanating from their foreheads is packed with the dreams of people and Pokémon.</t>
  </si>
  <si>
    <t>With the mist from its forehead, it can create shapes of things from dreams it has eaten.</t>
  </si>
  <si>
    <t>The dream mist coming from its forehead changes into many different colors depending on the dream that was eaten.</t>
  </si>
  <si>
    <t>When dark mists emanate from its body, don’t get too near. If you do, your nightmares will become reality.</t>
  </si>
  <si>
    <t>It drowses and dreams all the time. It’s best to leave it be if it’s just woken up, as it’s a terrible grump when freshly roused from sleep.</t>
  </si>
  <si>
    <t>Evolve Munna</t>
  </si>
  <si>
    <t>0519-00</t>
  </si>
  <si>
    <t>Pidove</t>
  </si>
  <si>
    <t>Tiny Pigeon Pokémon</t>
  </si>
  <si>
    <t>Pidove → Tranquill (Level 21) → Unfezant (Level 32)</t>
  </si>
  <si>
    <t>Each follows its Trainer’s orders as best it can, but they sometimes fail to understand complicated commands.</t>
  </si>
  <si>
    <t>These Pokémon live in cities. They are accustomed to people. Flocks often gather in parks and plazas.</t>
  </si>
  <si>
    <t>This very forgetful Pokémon will wait for a new order from its Trainer even though it already has one.</t>
  </si>
  <si>
    <t>Where people go, these Pokémon follow. If you’re scattering food for them, be careful— several hundred of them can gather at once.</t>
  </si>
  <si>
    <t>It’s forgetful and not very bright, but many Trainers love it anyway for its friendliness and sincerity.</t>
  </si>
  <si>
    <t>Route 20 , Castelia City , Virbank Complex , Floccesy Ranch</t>
  </si>
  <si>
    <t>Route 104 , 115 , 116</t>
  </si>
  <si>
    <t>Rolling Fields , East Lake Axewell , North Lake Miloch , Watchtower Ruins</t>
  </si>
  <si>
    <t>0520-00</t>
  </si>
  <si>
    <t>Tranquill</t>
  </si>
  <si>
    <t>Wild Pigeon Pokémon</t>
  </si>
  <si>
    <t>125</t>
  </si>
  <si>
    <t>It can return to its Trainer’s location regardless of the distance separating them.</t>
  </si>
  <si>
    <t>Many people believe that, deep in the forest where Tranquill live, there is a peaceful place where there is no war.</t>
  </si>
  <si>
    <t>No matter where in the world it goes, it knows where its nest is, so it never gets separated from its Trainer.</t>
  </si>
  <si>
    <t>It can fly moderately quickly. No matter how far it travels, it can always find its way back to its master and its nest.</t>
  </si>
  <si>
    <t>These bright Pokémon have acute memories. Apparently delivery workers often choose them as their partners.</t>
  </si>
  <si>
    <t>Route 6 , 7 , 12 , Dragonspiral Tower , Lostlorn Forest , Pinwheel Forest</t>
  </si>
  <si>
    <t>Route 3 , 6 , 7 , 12 , Dragonspiral Tower , Victory Road</t>
  </si>
  <si>
    <t>Evolve Pidove</t>
  </si>
  <si>
    <t>Bridge Field , Giant's Mirror , Giant's Seat , Stony Wilderness</t>
  </si>
  <si>
    <t>0521-00</t>
  </si>
  <si>
    <t>Unfezant</t>
  </si>
  <si>
    <t>Proud Pokémon</t>
  </si>
  <si>
    <t>220</t>
  </si>
  <si>
    <t>Males swing their head plumage to threaten opponents. The females’ flying abilities surpass those of the males.</t>
  </si>
  <si>
    <t>Males have plumage on their heads. They will never let themselves feel close to anyone other than their Trainers.</t>
  </si>
  <si>
    <t>Males swing the plumage on their heads to threaten others, but females are better at flying.</t>
  </si>
  <si>
    <t>Route 6 , 7 , 12 , Dragonspiral Tower , Lostlorn Forest</t>
  </si>
  <si>
    <t>Evolve Pidove / Tranquill</t>
  </si>
  <si>
    <t>Axew's Eye , Hammerlocke Hills</t>
  </si>
  <si>
    <t>0522-00</t>
  </si>
  <si>
    <t>Blitzle</t>
  </si>
  <si>
    <t>Electrified Pokémon</t>
  </si>
  <si>
    <t>29.8 kg (65.7 lbs)</t>
  </si>
  <si>
    <t>Blitzle → Zebstrika (Level 27)</t>
  </si>
  <si>
    <t>Its mane shines when it discharges electricity. They use their flashing manes to communicate with one another.</t>
  </si>
  <si>
    <t>When thunderclouds cover the sky, it will appear. It can catch lightning with its mane and store the electricity.</t>
  </si>
  <si>
    <t>Its mane shines when it discharges electricity. They use the frequency and rhythm of these flashes to communicate.</t>
  </si>
  <si>
    <t>Breed Zebstrika</t>
  </si>
  <si>
    <t>0523-00</t>
  </si>
  <si>
    <t>Zebstrika</t>
  </si>
  <si>
    <t>They have lightning-like movements. When Zebstrika run at full speed, the sound of thunder reverberates.</t>
  </si>
  <si>
    <t>This ill-tempered Pokémon is dangerous because when it’s angry, it shoots lightning from its mane in all directions.</t>
  </si>
  <si>
    <t>When this ill-tempered Pokémon runs wild, it shoots lightning from its mane in all directions.</t>
  </si>
  <si>
    <t>0524-00</t>
  </si>
  <si>
    <t>Roggenrola</t>
  </si>
  <si>
    <t>Mantle Pokémon</t>
  </si>
  <si>
    <t>18.0 kg (39.7 lbs)</t>
  </si>
  <si>
    <t>Roggenrola → Boldore (Level 25) → Gigalith (Trade)</t>
  </si>
  <si>
    <t>Its ear is hexagonal in shape. Compressed underground, its body is as hard as steel.</t>
  </si>
  <si>
    <t>They were discovered a hundred years ago in an earthquake fissure. Inside each one is an energy core.</t>
  </si>
  <si>
    <t>The hexagonal-shaped hole is its ear. It has a tendency to walk in the direction the sound is coming from.</t>
  </si>
  <si>
    <t>Born deep within the ground, it compares itself with similar species, such as Geodude and Carbink, to settle which has the hardest body.</t>
  </si>
  <si>
    <t>The hexagonal cavity is its ear. It walks in the direction of sounds it hears, but if the sounds cease, it panics and topples over.</t>
  </si>
  <si>
    <t>The hexagonal hole is its ear. Deep in that ear is an energy core, so if you stick your hand in there, Roggenrola will be very angry!</t>
  </si>
  <si>
    <t>It was found in a fissure in a layer of exposed rock. The material that makes up its body is dirt from several hundred years ago.</t>
  </si>
  <si>
    <t>It’s as hard as steel, but apparently a long soak in water will cause it to soften a bit.</t>
  </si>
  <si>
    <t>When it detects a noise, it starts to move. The energy core inside it makes this Pokémon slightly warm to the touch.</t>
  </si>
  <si>
    <t>Wellspring Cave</t>
  </si>
  <si>
    <t>Relic Passage</t>
  </si>
  <si>
    <t>Rolling Fields , Galar Mine , Motostoke Outskirts , Stony Wilderness , Challenge Road</t>
  </si>
  <si>
    <t>0525-00</t>
  </si>
  <si>
    <t>Boldore</t>
  </si>
  <si>
    <t>Ore Pokémon</t>
  </si>
  <si>
    <t>102.0 kg (224.9 lbs)</t>
  </si>
  <si>
    <t>When it overflows with power, the orange crystal on its body glows. It looks for underground water in caves.</t>
  </si>
  <si>
    <t>Because its energy was too great to be contained, the energy leaked and formed orange crystals.</t>
  </si>
  <si>
    <t>When it is healthy, its core sticks out. Always facing the same way, it swiftly moves front to back and left to right.</t>
  </si>
  <si>
    <t>Its orange crystal is a mass of energy. Just one crystal fragment would provide enough fuel for a hundred dump trucks.</t>
  </si>
  <si>
    <t>It explores caves in search of underground water. It’s not comfortable around water, so this Pokémon takes great care in lapping it up.</t>
  </si>
  <si>
    <t>The energy overflowing from its body has turned into orange crystals that are hard enough to smash diamonds.</t>
  </si>
  <si>
    <t>Its orange crystals are lumps of powerful energy. They’re valuable, so Boldore is sometimes targeted for them.</t>
  </si>
  <si>
    <t>If you see its orange crystals start to glow, be wary. It’s about to fire off bursts of energy.</t>
  </si>
  <si>
    <t>It relies on sound in order to monitor what’s in its vicinity. When angered, it will attack without ever changing the direction it’s facing.</t>
  </si>
  <si>
    <t>Chargestone Cave , Mistralton Cave , Giant Chasm , Twist Mountain , Challenger's Cave , Victory Road</t>
  </si>
  <si>
    <t>Chargestone Cave , Mistralton Cave , Wellspring Cave , Twist Mountain , Victory Road , Clay Tunnel , Reversal Mountain , Relic Passage , Seaside Cave , Underground Ruins</t>
  </si>
  <si>
    <t>Evolve Roggenrola</t>
  </si>
  <si>
    <t>Route 8 , Giant's Cap , Giant's Mirror , Lake of Outrage , Stony Wilderness</t>
  </si>
  <si>
    <t>0526-00</t>
  </si>
  <si>
    <t>Gigalith</t>
  </si>
  <si>
    <t>Compressed Pokémon</t>
  </si>
  <si>
    <t>260.0 kg (573.2 lbs)</t>
  </si>
  <si>
    <t>Compressing the energy from its internal core lets it fire off an attack capable of blowing away a mountain.</t>
  </si>
  <si>
    <t>The solar energy absorbed by its body’s orange crystals is magnified internally and fired from its mouth.</t>
  </si>
  <si>
    <t>The solar rays it absorbs are processed in its energy core and fired as a ball of light.</t>
  </si>
  <si>
    <t>The blasts of energy it makes from sunbeams have terrifying power. However, it’s not able to fire its blasts at night or on rainy days.</t>
  </si>
  <si>
    <t>Known for its hefty horsepower, this Pokémon is a popular partner for construction workers.</t>
  </si>
  <si>
    <t>When it fires off energy with all its might, the power creates countless fissures on its body.</t>
  </si>
  <si>
    <t>It absorbs rays of sunlight and shoots out energy. It’s usually lurking deep beneath the surface.</t>
  </si>
  <si>
    <t>This hardy Pokémon can often be found on construction sites and in mines, working alongside people and Copperajah.</t>
  </si>
  <si>
    <t>Although its energy blasts can blow away a dump truck, they have a limitation— they can only be fired when the sun is out.</t>
  </si>
  <si>
    <t>Evolve Roggenrola / Boldore</t>
  </si>
  <si>
    <t>0527-00</t>
  </si>
  <si>
    <t>Woobat</t>
  </si>
  <si>
    <t>Woobat → Swoobat (high Friendship )</t>
  </si>
  <si>
    <t>Its habitat is dark forests and caves. It emits ultrasonic waves from its nose to learn about its surroundings.</t>
  </si>
  <si>
    <t>Suction from its nostrils enables it to stick to cave walls during sleep. It leaves a heart-shaped mark behind.</t>
  </si>
  <si>
    <t>The heart-shaped mark left on a body after a Woobat has been attached to it is said to bring good fortune.</t>
  </si>
  <si>
    <t>While inside a cave, if you look up and see lots of heart-shaped marks lining the walls, it’s evidence that Woobat live there.</t>
  </si>
  <si>
    <t>It emits ultrasonic waves as it flutters about, searching for its prey—bug Pokémon.</t>
  </si>
  <si>
    <t>Mistralton Cave , Wellspring Cave , Twist Mountain , Challenger's Cave , Victory Road</t>
  </si>
  <si>
    <t>Mistralton Cave , Wellspring Cave , Twist Mountain , Clay Tunnel , Reversal Mountain , Relic Passage , Seaside Cave , Underground Ruins</t>
  </si>
  <si>
    <t>Glittering Cave , Reflection Cave</t>
  </si>
  <si>
    <t>Bridge Field , Galar Mine , Giant's Mirror , Watchtower Ruins , Brawlers' Cave , Courageous Cavern</t>
  </si>
  <si>
    <t>0528-00</t>
  </si>
  <si>
    <t>Swoobat</t>
  </si>
  <si>
    <t>Courting Pokémon</t>
  </si>
  <si>
    <t>It emits sound waves of various frequencies from its nose, including some powerful enough to destroy rocks.</t>
  </si>
  <si>
    <t>Anyone who comes into contact with the ultrasonic waves emitted by a courting male experiences a positive mood shift.</t>
  </si>
  <si>
    <t>It shakes its tail vigorously when it emits ultrasonic waves strong enough to reduce concrete to rubble.</t>
  </si>
  <si>
    <t>Emitting powerful sound waves tires it out. Afterward, it won’t be able to fly for a little while.</t>
  </si>
  <si>
    <t>The auspicious shape of this Pokémon’s nose apparently led some regions to consider Swoobat a symbol of good luck.</t>
  </si>
  <si>
    <t>Evolve Woobat</t>
  </si>
  <si>
    <t>0529-00</t>
  </si>
  <si>
    <t>Drilbur</t>
  </si>
  <si>
    <t>Drilbur → Excadrill (Level 31)</t>
  </si>
  <si>
    <t>It can dig through the ground at a speed of 30 mph. It could give a car running aboveground a good race.</t>
  </si>
  <si>
    <t>It makes its way swiftly through the soil by putting both claws together and rotating at high speed.</t>
  </si>
  <si>
    <t>By spinning its body, it can dig straight through the ground at a speed of 30 mph.</t>
  </si>
  <si>
    <t>It brings its claws together and whirls around at high speed before rushing toward its prey.</t>
  </si>
  <si>
    <t>It’s a digger, using its claws to burrow through the ground. It causes damage to vegetable crops, so many farmers have little love for it.</t>
  </si>
  <si>
    <t>Chargestone Cave , Mistralton Cave , Wellspring Cave , Twist Mountain</t>
  </si>
  <si>
    <t>Chargestone Cave , Mistralton Cave , Relic Passage</t>
  </si>
  <si>
    <t>Breed Excadrill</t>
  </si>
  <si>
    <t>Dusty Bowl , Galar Mine , Giant's Cap , Giant's Mirror , Hammerlocke Hills , Stony Wilderness</t>
  </si>
  <si>
    <t>0530-00</t>
  </si>
  <si>
    <t>Excadrill</t>
  </si>
  <si>
    <t>Subterrene Pokémon</t>
  </si>
  <si>
    <t>40.4 kg (89.1 lbs)</t>
  </si>
  <si>
    <t>It can help in tunnel construction. Its drill has evolved into steel strong enough to bore through iron plates.</t>
  </si>
  <si>
    <t>More than 300 feet below the surface, they build mazelike nests. Their activity can be destructive to subway tunnels.</t>
  </si>
  <si>
    <t>Forming a drill with its steel claws and head, it can bore through a steel plate, no matter how thick it is.</t>
  </si>
  <si>
    <t>It’s not uncommon for tunnels that appear to have formed naturally to actually be a result of Excadrill’s rampant digging.</t>
  </si>
  <si>
    <t>Known as the Drill King, this Pokémon can tunnel through the terrain at speeds of over 90 mph.</t>
  </si>
  <si>
    <t>Giant Chasm , Challenger's Cave , Victory Road</t>
  </si>
  <si>
    <t>Giant Chasm , Wellspring Cave , Twist Mountain , Victory Road , Clay Tunnel , Reversal Mountain , Seaside Cave , Underground Ruins</t>
  </si>
  <si>
    <t>Giant's Mirror , Lake of Outrage</t>
  </si>
  <si>
    <t>0531-00</t>
  </si>
  <si>
    <t>Audino</t>
  </si>
  <si>
    <t>Hearing Pokémon</t>
  </si>
  <si>
    <t>31.0 kg (68.3 lbs)</t>
  </si>
  <si>
    <t>390</t>
  </si>
  <si>
    <t>It touches others with the feelers on its ears, using the sound of their heartbeats to tell how they are feeling.</t>
  </si>
  <si>
    <t>Its auditory sense is astounding. It has a radarlike ability to understand its surroundings through slight sounds.</t>
  </si>
  <si>
    <t>Using the feelers on its ears, it can tell how someone is feeling or when an egg might hatch.</t>
  </si>
  <si>
    <t>Audino’s sense of hearing is superb. Not even a pebble rolling along over a mile away will escape Audino’s ears.</t>
  </si>
  <si>
    <t>This Pokémon has a kind heart. By touching with its feelers, Audino can gauge other creatures’ feelings and physical conditions.</t>
  </si>
  <si>
    <t>Route 1 , 2 , 3 , 5 , 6 , 7 , 9 , 10 , 11 , 12 , 13 , 14 , 15 , 16 , 18 , Dreamyard , Dragonspiral Tower , Abundant Shrine , Cold Storage , Giant Chasm , Lostlorn Forest , Village Bridge , Pinwheel Forest</t>
  </si>
  <si>
    <t>Route 1 , 2 , 3 , 5 , 6 , 7 , 9 , 11 , 12 , 13 , 14 , 15 , 16 , 18 , 20 , 22 , 23 , Dreamyard , Dragonspiral Tower , Abundant Shrine , Giant Chasm , Castelia City , Lostlorn Forest , P2 Laboratory , Victory Road , Village Bridge , Pinwheel Forest , Virbank Complex , Floccesy Ranch , Nature Sanctuary , Reversal Mountain , Nature Preserve</t>
  </si>
  <si>
    <t>Slippery Slope , Frostpoint Field , Giant's Bed , Old Cemetery , Snowslide Slope , Tunnel to the Top , Path to the Peak , Giant's Foot , Roaring-Sea Caves , Frigid Sea , Three-Point Pass , Ballimere Lake , Lakeside Cave</t>
  </si>
  <si>
    <t>0532-00</t>
  </si>
  <si>
    <t>Timburr</t>
  </si>
  <si>
    <t>Muscular Pokémon</t>
  </si>
  <si>
    <t>70 (higher than normal)</t>
  </si>
  <si>
    <t>Timburr → Gurdurr (Level 25) → Conkeldurr (Trade)</t>
  </si>
  <si>
    <t>It fights by swinging a piece of lumber around. It is close to evolving when it can handle the lumber without difficulty.</t>
  </si>
  <si>
    <t>These Pokémon appear at building sites and help out with construction. They always carry squared logs.</t>
  </si>
  <si>
    <t>Always carrying squared logs, they help out with construction. As they grow, they carry bigger logs.</t>
  </si>
  <si>
    <t>It loves helping out with construction projects. It loves it so much that if rain causes work to halt, it swings its log around and throws a tantrum.</t>
  </si>
  <si>
    <t>Timburr that have started carrying logs that are about three times their size are nearly ready to evolve.</t>
  </si>
  <si>
    <t>Cold Storage , Pinwheel Forest</t>
  </si>
  <si>
    <t>Breed Gurdurr / Conkeldurr</t>
  </si>
  <si>
    <t>Galar Mine</t>
  </si>
  <si>
    <t>0533-00</t>
  </si>
  <si>
    <t>Gurdurr</t>
  </si>
  <si>
    <t>This Pokémon is so muscular and strongly built that even a group of wrestlers could not make it budge an inch.</t>
  </si>
  <si>
    <t>They strengthen their bodies by carrying steel beams. They show off their big muscles to their friends.</t>
  </si>
  <si>
    <t>With strengthened bodies, they skillfully wield steel beams to take down buildings.</t>
  </si>
  <si>
    <t>It shows off its muscles to Machoke and other Gurdurr. If it fails to measure up to the other Pokémon, it lies low for a little while.</t>
  </si>
  <si>
    <t>Gurdurr excels at demolition—construction is not its forte. In any case, there’s skill in the way this Pokémon wields its metal beam.</t>
  </si>
  <si>
    <t>Twist Mountain , Victory Road , Pinwheel Forest , Relic Passage</t>
  </si>
  <si>
    <t>Route 18 , Victory Road</t>
  </si>
  <si>
    <t>Evolve Timburr</t>
  </si>
  <si>
    <t>Route 8 , Dusty Bowl , Stony Wilderness , Giant's Bed , Giant's Foot</t>
  </si>
  <si>
    <t>Route 8 , Dusty Bowl , Giant's Bed , Giant's Foot</t>
  </si>
  <si>
    <t>0534-00</t>
  </si>
  <si>
    <t>Conkeldurr</t>
  </si>
  <si>
    <t>87.0 kg (191.8 lbs)</t>
  </si>
  <si>
    <t>It is thought that Conkeldurr taught humans how to make concrete more than 2,000 years ago.</t>
  </si>
  <si>
    <t>They use concrete pillars as walking canes. They know moves that enable them to swing the pillars freely in battle.</t>
  </si>
  <si>
    <t>Rather than rely on force, they master moves that utilize the centrifugal force of spinning concrete.</t>
  </si>
  <si>
    <t>Concrete mixed by Conkeldurr is much more durable than normal concrete, even when the compositions of the two materials are the same.</t>
  </si>
  <si>
    <t>When going all out, this Pokémon throws aside its concrete pillars and leaps at opponents to pummel them with its fists.</t>
  </si>
  <si>
    <t>Evolve Timburr / Gurdurr</t>
  </si>
  <si>
    <t>0535-00</t>
  </si>
  <si>
    <t>Tympole</t>
  </si>
  <si>
    <t>Tympole → Palpitoad (Level 25) → Seismitoad (Level 36)</t>
  </si>
  <si>
    <t>They warn others of danger by vibrating their cheeks to create a high-pitched sound.</t>
  </si>
  <si>
    <t>By vibrating its cheeks, it emits sound waves imperceptible to humans. It uses the rhythm of these sounds to talk.</t>
  </si>
  <si>
    <t>By vibrating its cheeks, it emits sound waves imperceptible to humans and warns others of danger.</t>
  </si>
  <si>
    <t>Graceful ripples running across the water’s surface are a sure sign that Tympole are singing in high-pitched voices below.</t>
  </si>
  <si>
    <t>It uses sound waves to communicate with others of its kind. People and other Pokémon species can’t hear its cries of warning.</t>
  </si>
  <si>
    <t>Breed Palpitoad / Seismitoad</t>
  </si>
  <si>
    <t>Route 102 , 114 , 117</t>
  </si>
  <si>
    <t>South Lake Miloch , Dappled Grove , West Lake Axewell , North Lake Miloch , Watchtower Ruins</t>
  </si>
  <si>
    <t>0536-00</t>
  </si>
  <si>
    <t>Palpitoad</t>
  </si>
  <si>
    <t>17.0 kg (37.5 lbs)</t>
  </si>
  <si>
    <t>When they vibrate the bumps on their heads, they can make waves in water or earthquake-like vibrations on land.</t>
  </si>
  <si>
    <t>It lives in the water and on land. It uses its long, sticky tongue to capture prey.</t>
  </si>
  <si>
    <t>It lives in the water and on land. It uses its long, sticky tongue to immobilize its opponents.</t>
  </si>
  <si>
    <t>It weakens its prey with sound waves intense enough to cause headaches, then entangles them with its sticky tongue.</t>
  </si>
  <si>
    <t>On occasion, their cries are sublimely pleasing to the ear. Palpitoad with larger lumps on their bodies can sing with a wider range of sounds.</t>
  </si>
  <si>
    <t>Route 8 , Icirrus City , Moor of Icirrus , Pinwheel Forest</t>
  </si>
  <si>
    <t>Evolve Tympole</t>
  </si>
  <si>
    <t>Bridge Field , Dusty Bowl , Giant's Cap , Giant's Mirror , Giant's Seat , Hammerlocke Hills , North Lake Miloch</t>
  </si>
  <si>
    <t>0537-00</t>
  </si>
  <si>
    <t>Seismitoad</t>
  </si>
  <si>
    <t>229</t>
  </si>
  <si>
    <t>They shoot paralyzing liquid from their head bumps. They use vibration to hurt their opponents.</t>
  </si>
  <si>
    <t>It increases the power of its punches by vibrating the bumps on its fists. It can turn a boulder to rubble with one punch.</t>
  </si>
  <si>
    <t>By putting power into its bumps, it creates vibrations and increases the power of its punches.</t>
  </si>
  <si>
    <t>The vibrating of the bumps all over its body causes earthquake-like tremors. Seismitoad and Croagunk are similar species.</t>
  </si>
  <si>
    <t>This Pokémon is popular among the elderly, who say the vibrations of its lumps are great for massages.</t>
  </si>
  <si>
    <t>Evolve Tympole / Palpitoad</t>
  </si>
  <si>
    <t>Route 7 , Axew's Eye , Lake of Outrage</t>
  </si>
  <si>
    <t>0538-00</t>
  </si>
  <si>
    <t>Throh</t>
  </si>
  <si>
    <t>Judo Pokémon</t>
  </si>
  <si>
    <t>When it tightens its belt, it becomes stronger. Wild Throh use vines to weave their own belts.</t>
  </si>
  <si>
    <t>When they encounter foes bigger than themselves, they try to throw them. They always travel in packs of five.</t>
  </si>
  <si>
    <t>When it encounters a foe bigger than itself, it wants to throw it. It changes belts as it gets stronger.</t>
  </si>
  <si>
    <t>It performs throwing moves with first-rate skill. Over the course of many battles, Throh’s belt grows darker as it absorbs its wearer’s sweat.</t>
  </si>
  <si>
    <t>They train in groups of five. Any member that can’t keep up will discard its belt and leave the group.</t>
  </si>
  <si>
    <t>Route 10 , 15 , 18 , Pinwheel Forest</t>
  </si>
  <si>
    <t>Route 15 , 18 , 23 , Victory Road , Pinwheel Forest</t>
  </si>
  <si>
    <t>Route 112</t>
  </si>
  <si>
    <t>Route 8 , Bridge Field , Giant's Mirror , Motostoke Outskirts , Motostoke Riverbank</t>
  </si>
  <si>
    <t>0539-00</t>
  </si>
  <si>
    <t>Sawk</t>
  </si>
  <si>
    <t>Karate Pokémon</t>
  </si>
  <si>
    <t>51.0 kg (112.4 lbs)</t>
  </si>
  <si>
    <t>The sound of Sawk punching boulders and trees can be heard all the way from the mountains where they train.</t>
  </si>
  <si>
    <t>Tying their belts gets them pumped and makes their punches more destructive. Disturbing their training angers them.</t>
  </si>
  <si>
    <t>Desiring the strongest karate chop, they seclude themselves in mountains and train without sleeping.</t>
  </si>
  <si>
    <t>If you see a Sawk training in the mountains in its single-minded pursuit of strength, it’s best to quietly pass by.</t>
  </si>
  <si>
    <t>The karate chops of a Sawk that’s trained itself to the limit can cleave the ocean itself.</t>
  </si>
  <si>
    <t>0540-00</t>
  </si>
  <si>
    <t>Sewaddle</t>
  </si>
  <si>
    <t>Sewing Pokémon</t>
  </si>
  <si>
    <t>Sewaddle → Swadloon (Level 20) → Leavanny (high Friendship )</t>
  </si>
  <si>
    <t>Leavanny dress it in clothes they made for it when it hatched. It hides its head in its hood while it is sleeping.</t>
  </si>
  <si>
    <t>This Pokémon makes clothes for itself. It chews up leaves and sews them with sticky thread extruded from its mouth.</t>
  </si>
  <si>
    <t>Since this Pokémon makes its own clothes out of leaves, it is a popular mascot for fashion designers.</t>
  </si>
  <si>
    <t>Route 12 , 20</t>
  </si>
  <si>
    <t>Route 101 , 104</t>
  </si>
  <si>
    <t>Breed Swadloon / Leavanny</t>
  </si>
  <si>
    <t>0541-00</t>
  </si>
  <si>
    <t>Swadloon</t>
  </si>
  <si>
    <t>Leaf-Wrapped Pokémon</t>
  </si>
  <si>
    <t>7.3 kg (16.1 lbs)</t>
  </si>
  <si>
    <t>Forests where Swadloon live have superb foliage because the nutrients they make from fallen leaves nourish the plant life.</t>
  </si>
  <si>
    <t>It protects itself from the cold by wrapping up in leaves. It stays on the move, eating leaves in forests.</t>
  </si>
  <si>
    <t>Preferring dark, damp places, it spends the entire day eating fallen leaves that lie around it.</t>
  </si>
  <si>
    <t>Route 6 , Lostlorn Forest , Pinwheel Forest</t>
  </si>
  <si>
    <t>Evolve Sewaddle</t>
  </si>
  <si>
    <t>0542-00</t>
  </si>
  <si>
    <t>Leavanny</t>
  </si>
  <si>
    <t>Nurturing Pokémon</t>
  </si>
  <si>
    <t>Upon finding a small Pokémon, it weaves clothing for it from leaves, using the cutters on its arms and sticky silk.</t>
  </si>
  <si>
    <t>It keeps its eggs warm with heat from fermenting leaves. It also uses leaves to make warm wrappings for Sewaddle.</t>
  </si>
  <si>
    <t>Upon finding a small Pokémon, it weaves clothing for it from leaves by using the sticky silk secreted from its mouth.</t>
  </si>
  <si>
    <t>Route 6 , Lostlorn Forest</t>
  </si>
  <si>
    <t>Route 6 , 12 , Lostlorn Forest</t>
  </si>
  <si>
    <t>Evolve Sewaddle / Swadloon</t>
  </si>
  <si>
    <t>Poni Meadow</t>
  </si>
  <si>
    <t>0543-00</t>
  </si>
  <si>
    <t>Venipede</t>
  </si>
  <si>
    <t>Centipede Pokémon</t>
  </si>
  <si>
    <t>5.3 kg (11.7 lbs)</t>
  </si>
  <si>
    <t>Venipede → Whirlipede (Level 22) → Scolipede (Level 30)</t>
  </si>
  <si>
    <t>Its bite injects a potent poison, enough to paralyze large bird Pokémon that try to prey on it.</t>
  </si>
  <si>
    <t>It discovers what is going on around it by using the feelers on its head and tail. It is brutally aggressive.</t>
  </si>
  <si>
    <t>Using the feelers on its head and tail, it picks up vibrations in the air to determine its prey’s location and state.</t>
  </si>
  <si>
    <t>Venipede and Sizzlipede are similar species, but when the two meet, a huge fight ensues.</t>
  </si>
  <si>
    <t>Its fangs are highly venomous. If this Pokémon finds prey it thinks it can eat, it leaps for them without any thought of how things might turn out.</t>
  </si>
  <si>
    <t>Route 20 , Lostlorn Forest</t>
  </si>
  <si>
    <t>0544-00</t>
  </si>
  <si>
    <t>Whirlipede</t>
  </si>
  <si>
    <t>Curlipede Pokémon</t>
  </si>
  <si>
    <t>58.5 kg (129.0 lbs)</t>
  </si>
  <si>
    <t>Protected by a hard shell, it spins its body like a wheel and crashes furiously into its enemies.</t>
  </si>
  <si>
    <t>It is usually motionless, but when attacked, it rotates at high speed and then crashes into its opponent.</t>
  </si>
  <si>
    <t>Storing energy for evolution, it sits. But, when predators approach, it moves to stab them with poison spikes.</t>
  </si>
  <si>
    <t>This Pokémon spins itself rapidly and charges into its opponents. Its top speed is just over 60 mph.</t>
  </si>
  <si>
    <t>Whirlipede protects itself with a sturdy shell and poisonous spikes while it stores up the energy it’ll need for evolution.</t>
  </si>
  <si>
    <t>Evolve Venipede</t>
  </si>
  <si>
    <t>0545-00</t>
  </si>
  <si>
    <t>Scolipede</t>
  </si>
  <si>
    <t>Megapede Pokémon</t>
  </si>
  <si>
    <t>200.5 kg (442.0 lbs)</t>
  </si>
  <si>
    <t>With quick movements, it chases down its foes, attacking relentlessly with its horns until it prevails.</t>
  </si>
  <si>
    <t>Highly aggressive, it uses the claws near its neck to dig into its opponents and poison them.</t>
  </si>
  <si>
    <t>It clasps its prey with the claws on its neck until it stops moving. Then it finishes it off with deadly poison.</t>
  </si>
  <si>
    <t>Scolipede latches on to its prey with the claws on its neck before slamming them into the ground and jabbing them with its claws’ toxic spikes.</t>
  </si>
  <si>
    <t>Scolipede engage in fierce territorial battles with Centiskorch. At the end of one of these battles, the victor makes a meal of the loser.</t>
  </si>
  <si>
    <t>Evolve Venipede / Whirlipede</t>
  </si>
  <si>
    <t>0546-00</t>
  </si>
  <si>
    <t>Cottonee</t>
  </si>
  <si>
    <t>Cotton Puff Pokémon</t>
  </si>
  <si>
    <t>Cottonee → Whimsicott (use Sun Stone )</t>
  </si>
  <si>
    <t>When attacked, it escapes by shooting cotton from its body. The cotton serves as a decoy to distract the attacker.</t>
  </si>
  <si>
    <t>They go wherever the wind takes them. On rainy days, their bodies are heavier, so they take shelter beneath big trees.</t>
  </si>
  <si>
    <t>Perhaps because they feel more at ease in a group, they stick to others they find. They end up looking like a cloud.</t>
  </si>
  <si>
    <t>When it finds others of its kind, they all stick together. When enough of them have collected, the mass resembles a cumulonimbus cloud.</t>
  </si>
  <si>
    <t>Pillows and beds stuffed with cotton exhaled by Cottonee are soft and puffy, light and airy— altogether top quality.</t>
  </si>
  <si>
    <t>To protect itself, it shoots cotton from its body. When it gets wet in the rain, its cotton grows moist and heavy, and it can’t move as well.</t>
  </si>
  <si>
    <t>When attacked, it expels cotton from its body to create a diversion. The cotton it loses grows back in quickly.</t>
  </si>
  <si>
    <t>It shoots cotton from its body to protect itself. If it gets caught up in hurricane-strength winds, it can get sent to the other side of the Earth.</t>
  </si>
  <si>
    <t>Weaving together the cotton of both Cottonee and Eldegoss produces exquisite cloth that’s highly prized by many luxury brands.</t>
  </si>
  <si>
    <t>Abundant Shrine , Lostlorn Forest , Pinwheel Forest</t>
  </si>
  <si>
    <t>Abundant Shrine , Castelia City , Lostlorn Forest , Victory Road , Pinwheel Forest</t>
  </si>
  <si>
    <t>Melemele Meadow , Ula'ula Meadow , Malie Garden , Poni Plains , Poni Meadow</t>
  </si>
  <si>
    <t>Stony Wilderness , Ballimere Lake</t>
  </si>
  <si>
    <t>0547-00</t>
  </si>
  <si>
    <t>Whimsicott</t>
  </si>
  <si>
    <t>Windveiled Pokémon</t>
  </si>
  <si>
    <t>Like the wind, it can slip through any gap, no matter how small. It leaves balls of white fluff behind.</t>
  </si>
  <si>
    <t>Riding whirlwinds, they appear. These Pokémon sneak through gaps into houses and cause all sorts of mischief.</t>
  </si>
  <si>
    <t>They appear along with whirlwinds. They pull pranks, such as moving furniture and leaving balls of cotton in homes.</t>
  </si>
  <si>
    <t>It rides on the wind and slips into people’s homes. After it has turned a room into a cotton-filled mess, it giggles to itself and takes off.</t>
  </si>
  <si>
    <t>This Pokémon appears, riding upon the wind. But if the wind gusts up, it’ll blow the cotton on this Pokémon’s head clean off.</t>
  </si>
  <si>
    <t>This nuisance sneaks into people’s homes, where it hides important things and scatters cotton all over the place.</t>
  </si>
  <si>
    <t>Whimsicott doesn’t live in a fixed location. It floats around on whirling winds, appearing all over the place to perform its mischief.</t>
  </si>
  <si>
    <t>It scatters cotton all over the place as a prank. If it gets wet, it’ll become too heavy to move and have no choice but to answer for its mischief.</t>
  </si>
  <si>
    <t>As long as this Pokémon bathes in sunlight, its cotton keeps growing. If too much cotton fluff builds up, Whimsicott tears it off and scatters it.</t>
  </si>
  <si>
    <t>Evolve Cottonee</t>
  </si>
  <si>
    <t>0548-00</t>
  </si>
  <si>
    <t>Petilil</t>
  </si>
  <si>
    <t>Bulb Pokémon</t>
  </si>
  <si>
    <t>Petilil → Lilligant (use Sun Stone )</t>
  </si>
  <si>
    <t>The leaves on its head are very bitter. Eating one of these leaves is known to refresh a tired body.</t>
  </si>
  <si>
    <t>Since they prefer moist, nutrient-rich soil, the areas where Petilil live are known to be good for growing plants.</t>
  </si>
  <si>
    <t>The leaves on its head grow right back even if they fall out. These bitter leaves refresh those who eat them.</t>
  </si>
  <si>
    <t>Although the leaves on its head are bitter enough to cause dizziness, they provide relief from weariness—even more so when boiled.</t>
  </si>
  <si>
    <t>By pruning the leaves on its head with regularity, this Pokémon can be grown into a fine plump shape.</t>
  </si>
  <si>
    <t>Some say if you dry the leaves on its head, boil them down, and drink the infusion, your vigor will return, so Petilil is popular with the elderly.</t>
  </si>
  <si>
    <t>They prefer clean water and soil. When the environment they live in turns bad, the whole bunch will up and move to a new area.</t>
  </si>
  <si>
    <t>Petilil appears around sources of clean water. Boiling leaves from this Pokémon’s head results in a liquid that’s sometimes used as a bug repellent.</t>
  </si>
  <si>
    <t>The deeper the color of a Petilil’s leaves, the healthier the Pokémon is. Petilil sometimes makes its home in a well-tended field or flowerbed.</t>
  </si>
  <si>
    <t>The leaves on its head are highly valued for medicinal purposes. Dry the leaves in the sun, boil them, and then drink the bitter decoction for remarkably effective relief from fatigue.</t>
  </si>
  <si>
    <t>If the leaves on its head are pruned with regularity, this Pokémon can be grown into a fine plump shape.</t>
  </si>
  <si>
    <t>Honeycalm Island</t>
  </si>
  <si>
    <t>Cottonsedge Prairie , Holm of Trials</t>
  </si>
  <si>
    <t>North Province (Area Three) , South Province (Area Two) , South Province (Area Four) , South Province (Area Six) , West Province (Area One)</t>
  </si>
  <si>
    <t>0549-00</t>
  </si>
  <si>
    <t>Lilligant</t>
  </si>
  <si>
    <t>Flowering Pokémon</t>
  </si>
  <si>
    <t>Even veteran Trainers face a challenge in getting its beautiful flower to bloom. This Pokémon is popular with celebrities.</t>
  </si>
  <si>
    <t>The fragrance of the garland on its head has a relaxing effect. It withers if a Trainer does not take good care of it.</t>
  </si>
  <si>
    <t>The fragrance of the garland on its head has a relaxing effect, but taking care of it is very difficult.</t>
  </si>
  <si>
    <t>No matter how much time and money is spent raising it, its flowers are the most beautiful when they bloom in the wild.</t>
  </si>
  <si>
    <t>As soon as it finds a male to be its partner, the beautiful flower on its head darkens, droops, and withers away.</t>
  </si>
  <si>
    <t>The fragrance of its flower differs slightly depending on the soil where it grew up. Sniffing the aroma calms your heart and mind.</t>
  </si>
  <si>
    <t>It’s well liked by other Pokémon because of its beauty. The flower on its head needs constant care, or it will soon wither and rot.</t>
  </si>
  <si>
    <t>It’s believed that even first-rate gardeners have a hard time getting the flower on a Lilligant’s head to bloom.</t>
  </si>
  <si>
    <t>Essential oils made from Lilligant flowers have a sublime scent, but they’re also staggeringly expensive.</t>
  </si>
  <si>
    <t>Evolve Petilil</t>
  </si>
  <si>
    <t>0550-00</t>
  </si>
  <si>
    <t>Basculin</t>
  </si>
  <si>
    <t>Hostile Pokémon</t>
  </si>
  <si>
    <t>Basculin → Basculegion (Male, receive 294 recoil damage in battle)</t>
  </si>
  <si>
    <t>Red and blue Basculin get along so poorly, they’ll start fighting instantly. These Pokémon are very hostile.</t>
  </si>
  <si>
    <t>Red and blue Basculin usually do not get along, but sometimes members of one school mingle with the other’s school.</t>
  </si>
  <si>
    <t>Red- and blue-striped Basculin are very violent and always fighting. They are also remarkably tasty.</t>
  </si>
  <si>
    <t>Route 1 , 3 , 6 , 11 , 14 , Dragonspiral Tower , Abundant Shrine , Giant Chasm , Driftveil City , Lostlorn Forest , Wellspring Cave , Striaton City , Challenger's Cave , Victory Road , Village Bridge , Pinwheel Forest</t>
  </si>
  <si>
    <t>Route 1 , 3 , 6 , 11 , 13 , 14 , 19 , 20 , 22 , 23 , Dragonspiral Tower , Abundant Shrine , Giant Chasm , Lostlorn Forest , Wellspring Cave , Striaton City , Undella Town , Victory Road , Village Bridge , Pinwheel Forest , Aspertia City , Floccesy Ranch , Humilau City , Clay Tunnel , Nature Sanctuary , Relic Passage , Nature Preserve</t>
  </si>
  <si>
    <t>Route 15 , 16 , 21 , Laverre City , Frost Cavern , Couriway Town , Pokémon Village , Victory Road</t>
  </si>
  <si>
    <t>Brooklet Hill , Malie Garden , Vast Poni Canyon</t>
  </si>
  <si>
    <t>Motostoke Riverbank , North Lake Miloch , Hulbury , Giant's Bed , Snowslide Slope , Giant's Foot , Roaring-Sea Caves , Frigid Sea , Ballimere Lake</t>
  </si>
  <si>
    <t>Fabled Spring , Heart's Crag , Islespy Shore , Lake Acuity , Tranquility Cove</t>
  </si>
  <si>
    <t>0551-00</t>
  </si>
  <si>
    <t>Sandile</t>
  </si>
  <si>
    <t>Desert Croc Pokémon</t>
  </si>
  <si>
    <t>Sandile → Krokorok (Level 29) → Krookodile (Level 40)</t>
  </si>
  <si>
    <t>0301</t>
  </si>
  <si>
    <t>They live buried in the sands of the desert. The sun-warmed sands prevent their body temperature from dropping.</t>
  </si>
  <si>
    <t>It moves along below the sand’s surface, except for its nose and eyes. A dark membrane shields its eyes from the sun.</t>
  </si>
  <si>
    <t>They live hidden under hot desert sands in order to keep their body temperature from dropping.</t>
  </si>
  <si>
    <t>It submerges itself in sand and moves as if swimming. This wise behavior keeps its enemies from finding it and maintains its temperature.</t>
  </si>
  <si>
    <t>It conceals itself in the sand and chomps down on the legs of any prey that unwarily walk over it. Its favorite food is Trapinch.</t>
  </si>
  <si>
    <t>Alola, where it’s warm all year round, is a comfortable environment for this Pokémon. Sometimes you’ll even see it outside of deserts.</t>
  </si>
  <si>
    <t>Sandile’s still not good at hunting, so it mostly eats things that have collapsed in the desert. It’s called “the cleaner of the desert.”</t>
  </si>
  <si>
    <t>The desert gets cold at night, so when the sun sets, this Pokémon burrows deep into the sand and sleeps until sunrise.</t>
  </si>
  <si>
    <t>Sandile is small, but its legs and lower body are powerful. Pushing sand aside as it goes, Sandile moves through the desert as if it’s swimming.</t>
  </si>
  <si>
    <t>Route 4 , Relic Castle , Desert Resort</t>
  </si>
  <si>
    <t>Breed Krokorok / Krookodile</t>
  </si>
  <si>
    <t>Potbottom Desert</t>
  </si>
  <si>
    <t>0552-00</t>
  </si>
  <si>
    <t>Krokorok</t>
  </si>
  <si>
    <t>33.4 kg (73.6 lbs)</t>
  </si>
  <si>
    <t>123</t>
  </si>
  <si>
    <t>They live in groups of a few individuals. Protective membranes shield their eyes from sandstorms.</t>
  </si>
  <si>
    <t>The special membrane covering its eyes can sense the heat of objects, so it can see its surroundings even in darkness.</t>
  </si>
  <si>
    <t>Protected by thin membranes, their eyes can see even in the dead of night. They live in groups of a few individuals.</t>
  </si>
  <si>
    <t>They move in groups of a few individuals. A female is often the leader of the group, and the males will gather food.</t>
  </si>
  <si>
    <t>Thanks to the special membrane covering its eyes, it can see its surroundings clearly, even in the middle of the night.</t>
  </si>
  <si>
    <t>Krokorok really hates it when its body gets cold. On nights when the temperature drops, it digs deep into the desert sands.</t>
  </si>
  <si>
    <t>It buries some of its prey in the sand to use as emergency meals when its hunts are unsuccessful.</t>
  </si>
  <si>
    <t>Krokorok has specialized eyes that enable it to see in the dark. This ability lets Krokorok hunt in the dead of night without getting lost.</t>
  </si>
  <si>
    <t>Although this Pokémon has specialized eyes that allow it to see in the dark, Krokorok won’t move much at night—the desert gets cold after sunset.</t>
  </si>
  <si>
    <t>Evolve Sandile</t>
  </si>
  <si>
    <t>0553-00</t>
  </si>
  <si>
    <t>Krookodile</t>
  </si>
  <si>
    <t>Intimidation Pokémon</t>
  </si>
  <si>
    <t>96.3 kg (212.3 lbs)</t>
  </si>
  <si>
    <t>260</t>
  </si>
  <si>
    <t>0303</t>
  </si>
  <si>
    <t>They never allow prey to escape. Their jaws are so powerful, they can crush the body of an automobile.</t>
  </si>
  <si>
    <t>It can expand the focus of its eyes, enabling it to see objects in the far distance as if it were using binoculars.</t>
  </si>
  <si>
    <t>Very violent Pokémon, they try to clamp down on anything that moves in front of their eyes.</t>
  </si>
  <si>
    <t>Its unique faculty of sight can detect small prey more than 30 miles away, even in the midst of a sandstorm.</t>
  </si>
  <si>
    <t>After clamping down with its powerful jaws, it twists its body around to rip its prey in half.</t>
  </si>
  <si>
    <t>When it spots prey, even at a distance of over 30 miles, it swims through the desert as if it were water, then jumps out and chomps them.</t>
  </si>
  <si>
    <t>It conceals itself in sandstorms that Flygon whip up and waits patiently for prey to appear.</t>
  </si>
  <si>
    <t>This Pokémon is known as the Bully of the Sands. Krookodile’s mighty jaws can bite through heavy plates of iron with almost no effort at all.</t>
  </si>
  <si>
    <t>While terribly aggressive, Krookodile also has the patience to stay hidden under sand for days, lying in wait for prey.</t>
  </si>
  <si>
    <t>Evolve Sandile / Krokorok</t>
  </si>
  <si>
    <t>0554-00</t>
  </si>
  <si>
    <t>Darumaka</t>
  </si>
  <si>
    <t>Zen Charm Pokémon</t>
  </si>
  <si>
    <t>Darumaka → Darmanitan (Level 35)</t>
  </si>
  <si>
    <t>When its internal fire is burning, it cannot calm down and it runs around. When the fire diminishes, it falls asleep.</t>
  </si>
  <si>
    <t>Darumaka’s droppings are hot, so people used to put them in their clothes to keep themselves warm.</t>
  </si>
  <si>
    <t>When it sleeps, it pulls its limbs into its body and its internal fire goes down to 1,100° F.</t>
  </si>
  <si>
    <t>When it sleeps, it pulls its limbs into its body and its internal fire goes down to 1,100 degrees Fahrenheit.</t>
  </si>
  <si>
    <t>It derives its power from fire burning inside its body. If the fire dwindles, this Pokémon will immediately fall asleep.</t>
  </si>
  <si>
    <t>This popular symbol of good fortune will never fall over in its sleep, no matter how it’s pushed or pulled.</t>
  </si>
  <si>
    <t>Route 4 , Desert Resort</t>
  </si>
  <si>
    <t>Breed Darmanitan (Standard Mode) / Darmanitan (Zen Mode)</t>
  </si>
  <si>
    <t>Route 8 , 10 , Snowslide Slope</t>
  </si>
  <si>
    <t>0555-00</t>
  </si>
  <si>
    <t>Darmanitan</t>
  </si>
  <si>
    <t>Blazing Pokémon</t>
  </si>
  <si>
    <t>92.9 kg (204.8 lbs)</t>
  </si>
  <si>
    <t>Zen Mode</t>
  </si>
  <si>
    <t>Its internal fire burns at 2,500° F, making enough power that it can destroy a dump truck with one punch.</t>
  </si>
  <si>
    <t>When weakened in battle, it transforms into a stone statue. Then it sharpens its mind and fights on mentally.</t>
  </si>
  <si>
    <t>When one is injured in a fierce battle, it hardens into a stone-like form. Then it meditates and sharpens its mind.</t>
  </si>
  <si>
    <t>Its internal fire burns at 2,500 degrees Fahrenheit, making enough power that it can destroy a dump truck with one punch.</t>
  </si>
  <si>
    <t>Desert Resort</t>
  </si>
  <si>
    <t>Evolve Darumaka</t>
  </si>
  <si>
    <t>Evolve Darumaka / Galarian Darumaka</t>
  </si>
  <si>
    <t>0556-00</t>
  </si>
  <si>
    <t>Maractus</t>
  </si>
  <si>
    <t>It uses an up-tempo song and dance to drive away the bird Pokémon that prey on its flower seeds.</t>
  </si>
  <si>
    <t>Arid regions are their habitat. They move rhythmically, making a sound similar to maracas.</t>
  </si>
  <si>
    <t>When it moves rhythmically, it makes a sound similar to maracas, making the surprised Pokémon flee.</t>
  </si>
  <si>
    <t>With noises that could be mistaken for the rattles of maracas, it creates an upbeat rhythm, startling bird Pokémon and making them fly off in a hurry.</t>
  </si>
  <si>
    <t>Once each year, this Pokémon scatters its seeds. They’re jam-packed with nutrients, making them a precious food source out in the desert.</t>
  </si>
  <si>
    <t>Route 6 , Bridge Field , Hammerlocke Hills , Stony Wilderness</t>
  </si>
  <si>
    <t>0557-00</t>
  </si>
  <si>
    <t>Dwebble</t>
  </si>
  <si>
    <t>Rock Inn Pokémon</t>
  </si>
  <si>
    <t>Dwebble → Crustle (Level 34)</t>
  </si>
  <si>
    <t>This Pokémon can easily melt holes in hard rocks with a liquid secreted from its mouth.</t>
  </si>
  <si>
    <t>It makes a hole in a suitable rock. If that rock breaks, the Pokémon remains agitated until it locates a replacement.</t>
  </si>
  <si>
    <t>When it finds a stone of a suitable size, it secretes a liquid from its mouth to open up a hole to crawl into.</t>
  </si>
  <si>
    <t>When it finds a stone appealing, it creates a hole inside it and uses it as its home. This Pokémon is the natural enemy of Roggenrola and Rolycoly.</t>
  </si>
  <si>
    <t>It first tries to find a rock to live in, but if there are no suitable rocks to be found, Dwebble may move in to the ports of a Hippowdon.</t>
  </si>
  <si>
    <t>Route 18 , Desert Resort</t>
  </si>
  <si>
    <t>Route 8 , 12 , Cyllage City , Ambrette Town , Glittering Cave , Azure Bay</t>
  </si>
  <si>
    <t>Breed Crustle</t>
  </si>
  <si>
    <t>Rolling Fields , South Lake Miloch , East Lake Axewell , West Lake Axewell , Giant's Seat , Hammerlocke Hills , North Lake Miloch , Stony Wilderness , Watchtower Ruins , Courageous Cavern , Loop Lagoon</t>
  </si>
  <si>
    <t>0558-00</t>
  </si>
  <si>
    <t>Crustle</t>
  </si>
  <si>
    <t>Stone Home Pokémon</t>
  </si>
  <si>
    <t>200.0 kg (440.9 lbs)</t>
  </si>
  <si>
    <t>Competing for territory, Crustle fight viciously. The one whose boulder is broken is the loser of the battle.</t>
  </si>
  <si>
    <t>It possesses legs of enormous strength, enabling it to carry heavy slabs for many days, even when crossing arid land.</t>
  </si>
  <si>
    <t>When its boulder is broken in battles for territory, it feels unsure and begins to weaken.</t>
  </si>
  <si>
    <t>This highly territorial Pokémon prefers dry climates. It won’t come out of its boulder on rainy days.</t>
  </si>
  <si>
    <t>Its thick claws are its greatest weapons. They’re mighty enough to crack Rhyperior’s carapace.</t>
  </si>
  <si>
    <t>Evolve Dwebble</t>
  </si>
  <si>
    <t>0559-00</t>
  </si>
  <si>
    <t>Scraggy</t>
  </si>
  <si>
    <t>Shedding Pokémon</t>
  </si>
  <si>
    <t>11.8 kg (26.0 lbs)</t>
  </si>
  <si>
    <t>Scraggy → Scrafty (Level 39)</t>
  </si>
  <si>
    <t>0335</t>
  </si>
  <si>
    <t>Its skin has a rubbery elasticity, so it can reduce damage by defensively pulling its skin up to its neck.</t>
  </si>
  <si>
    <t>It immediately headbutts anyone that makes eye contact with it. Its skull is massively thick.</t>
  </si>
  <si>
    <t>Proud of its sturdy skull, it suddenly headbutts everything, but its weight makes it unstable, too.</t>
  </si>
  <si>
    <t>They move in small groups, walking around lazily. Anyone who makes eye contact gets smacked with a headbutt.</t>
  </si>
  <si>
    <t>It stretches its saggy skin up to its neck to protect itself. The saggier their skin, the more respect they garner.</t>
  </si>
  <si>
    <t>If it locks eyes with you, watch out! Nothing and no one is safe from the reckless headbutts of this troublesome Pokémon.</t>
  </si>
  <si>
    <t>It protects itself with its durable skin. It’s thought that this Pokémon will evolve once its skin has completely stretched out.</t>
  </si>
  <si>
    <t>Route 1 , 4 , 18 , P2 Laboratory , Desert Resort</t>
  </si>
  <si>
    <t>Route 16 , 17</t>
  </si>
  <si>
    <t>Bridge Field , Dusty Bowl , Giant's Cap , Motostoke Outskirts , Stony Wilderness , Galar Mine No. 2 , Challenge Road , Potbottom Desert</t>
  </si>
  <si>
    <t>0560-00</t>
  </si>
  <si>
    <t>Scrafty</t>
  </si>
  <si>
    <t>Hoodlum Pokémon</t>
  </si>
  <si>
    <t>171</t>
  </si>
  <si>
    <t>0336</t>
  </si>
  <si>
    <t>Groups of them beat up anything that enters their territory. Each can spit acidic liquid from its mouth.</t>
  </si>
  <si>
    <t>It can smash concrete blocks with its kicking attacks. The one with the biggest crest is the group leader.</t>
  </si>
  <si>
    <t>It pulls up its shed skin to protect itself while it kicks. The bigger the crest, the more respected it is.</t>
  </si>
  <si>
    <t>This Pokémon may be rude, but it takes very good care of its family, its friends, and its turf.</t>
  </si>
  <si>
    <t>It taunts its opponents by spitting. It has a certain territory that it never leaves its whole life long.</t>
  </si>
  <si>
    <t>As halfhearted as this Pokémon’s kicks may seem, they pack enough power to shatter Conkeldurr’s concrete pillars.</t>
  </si>
  <si>
    <t>While mostly known for having the temperament of an aggressive ruffian, this Pokémon takes very good care of its family, friends, and territory.</t>
  </si>
  <si>
    <t>Evolve Scraggy</t>
  </si>
  <si>
    <t>Route 1 , 15 , 18 , P2 Laboratory</t>
  </si>
  <si>
    <t>0561-00</t>
  </si>
  <si>
    <t>Sigilyph</t>
  </si>
  <si>
    <t>Avianoid Pokémon</t>
  </si>
  <si>
    <t>They never vary the route they fly, because their memories of guarding an ancient city remain steadfast.</t>
  </si>
  <si>
    <t>The guardians of an ancient city, they use their psychic power to attack enemies that invade their territory.</t>
  </si>
  <si>
    <t>The guardians of an ancient city, they always fly the same route while keeping watch for invaders.</t>
  </si>
  <si>
    <t>Psychic power allows these Pokémon to fly. Some say they were the guardians of an ancient city. Others say they were the guardians’ emissaries.</t>
  </si>
  <si>
    <t>A discovery was made in the desert where Sigilyph fly. The ruins of what may have been an ancient city were found beneath the sands.</t>
  </si>
  <si>
    <t>Lake of Outrage , Motostoke Riverbank , Stony Wilderness</t>
  </si>
  <si>
    <t>0562-00</t>
  </si>
  <si>
    <t>Yamask</t>
  </si>
  <si>
    <t>Spirit Pokémon</t>
  </si>
  <si>
    <t>Mummy</t>
  </si>
  <si>
    <t>Yamask → Cofagrigus (Level 34)</t>
  </si>
  <si>
    <t>Each of them carries a mask that used to be its face when it was human. Sometimes they look at it and cry.</t>
  </si>
  <si>
    <t>These Pokémon arose from the spirits of people interred in graves in past ages. Each retains memories of its former life.</t>
  </si>
  <si>
    <t>These Pokémon arose from the spirits of people interred in graves. Each retains memories of its former life.</t>
  </si>
  <si>
    <t>It wanders through ruins by night, carrying a mask that’s said to have been the face it had when it was still human.</t>
  </si>
  <si>
    <t>The spirit of a person from a bygone age became this Pokémon. It rambles through ruins, searching for someone who knows its face.</t>
  </si>
  <si>
    <t>Breed Cofagrigus</t>
  </si>
  <si>
    <t>0563-00</t>
  </si>
  <si>
    <t>Cofagrigus</t>
  </si>
  <si>
    <t>Coffin Pokémon</t>
  </si>
  <si>
    <t>76.5 kg (168.7 lbs)</t>
  </si>
  <si>
    <t>It has been said that they swallow those who get too close and turn them into mummies. They like to eat gold nuggets.</t>
  </si>
  <si>
    <t>They pretend to be elaborate coffins to teach lessons to grave robbers. Their bodies are covered in pure gold.</t>
  </si>
  <si>
    <t>Grave robbers who mistake them for real coffins and get too close end up trapped inside their bodies.</t>
  </si>
  <si>
    <t>This Pokémon has a body of sparkling gold. People say it no longer remembers that it was once human.</t>
  </si>
  <si>
    <t>There are many depictions of Cofagrigus decorating ancient tombs. They’re symbols of the wealth that kings of bygone eras had.</t>
  </si>
  <si>
    <t>Evolve Yamask</t>
  </si>
  <si>
    <t>Evolve Yamask / Galarian Yamask</t>
  </si>
  <si>
    <t>0564-00</t>
  </si>
  <si>
    <t>Tirtouga</t>
  </si>
  <si>
    <t>Prototurtle Pokémon</t>
  </si>
  <si>
    <t>Tirtouga → Carracosta (Level 37)</t>
  </si>
  <si>
    <t>Restored from a fossil, this Pokémon can dive to depths beyond half a mile.</t>
  </si>
  <si>
    <t>About 100 million years ago, these Pokémon swam in oceans. It is thought they also went on land to attack prey.</t>
  </si>
  <si>
    <t>This Pokémon was restored from a fossil. It swam skillfully and dove to depths beyond half a mile.</t>
  </si>
  <si>
    <t>Based on studies of its skeletal structure, it can apparently dive to ocean depths of over half a mile.</t>
  </si>
  <si>
    <t>Reputed to be the ancestor of most turtle Pokémon, it lived in warm seas approximately a hundred million years ago.</t>
  </si>
  <si>
    <t>It was restored from an ancient fossil. Tirtouga lived in the sea but came up onto the land to search for prey.</t>
  </si>
  <si>
    <t>Its hunting grounds encompassed a broad area, from the land to more than half a mile deep in the ocean.</t>
  </si>
  <si>
    <t>This Pokémon inhabited ancient seas. Although it can only crawl, it still comes up onto land in search of prey.</t>
  </si>
  <si>
    <t>Tirtouga is considered to be the ancestor of many turtle Pokémon. It was restored to life from a fossil.</t>
  </si>
  <si>
    <t>0565-00</t>
  </si>
  <si>
    <t>Carracosta</t>
  </si>
  <si>
    <t>81.0 kg (178.6 lbs)</t>
  </si>
  <si>
    <t>They can live both in the ocean and on land. A slap from one of them is enough to open a hole in the bottom of a tanker.</t>
  </si>
  <si>
    <t>Incredible jaw strength enables them to chew up steel beams and rocks along with their prey.</t>
  </si>
  <si>
    <t>It could knock out a foe with a slap from one of its developed front appendages and chew it up, shell or bones and all.</t>
  </si>
  <si>
    <t>It constructed its sturdy shell by crunching and swallowing the hard shells or bones of its prey.</t>
  </si>
  <si>
    <t>Active both on land and in the sea, this Pokémon drags its land-based prey into the water to finish it off.</t>
  </si>
  <si>
    <t>Its jaws are terrifyingly powerful. It could eat Omastar and Omanyte whole and not be bothered in the slightest by their shells.</t>
  </si>
  <si>
    <t>Carracosta eats every last bit of the prey it catches, even the shells and bones, to further strengthen its sturdy shell.</t>
  </si>
  <si>
    <t>Carracosta completely devours its prey—bones, shells, and all. Because of this, Carracosta’s own shell grows thick and sturdy.</t>
  </si>
  <si>
    <t>This Pokémon emerges from the water in search of prey despite the fact that it moves more slowly on land.</t>
  </si>
  <si>
    <t>Evolve Tirtouga</t>
  </si>
  <si>
    <t>0566-00</t>
  </si>
  <si>
    <t>Archen</t>
  </si>
  <si>
    <t>First Bird Pokémon</t>
  </si>
  <si>
    <t>Defeatist</t>
  </si>
  <si>
    <t>Archen → Archeops (Level 37)</t>
  </si>
  <si>
    <t>Said to be an ancestor of bird Pokémon, they were unable to fly and moved about by hopping from one branch to another.</t>
  </si>
  <si>
    <t>Revived from a fossil, this Pokémon is thought to be the ancestor of all bird Pokémon.</t>
  </si>
  <si>
    <t>It was revived from an ancient fossil. Not able to fly, it lived in treetops and hopped from one branch to another.</t>
  </si>
  <si>
    <t>It is the ancestor of all bird Pokémon. Archen itself could not actually fly but moved by hopping from treetop to treetop.</t>
  </si>
  <si>
    <t>To all appearances flightless, it was able to glide down from tall treetops to snag its prey.</t>
  </si>
  <si>
    <t>Once thought to be the ancestor of all bird Pokémon, some of the latest research suggests that may not be the case.</t>
  </si>
  <si>
    <t>Restored from a fossil, this ancient bird Pokémon has wings but can’t yet fly.</t>
  </si>
  <si>
    <t>This Pokémon was successfully restored from a fossil. As research suggested, Archen is unable to fly. But it’s very good at jumping.</t>
  </si>
  <si>
    <t>Archen is said to be the ancestor of bird Pokémon. It lived in treetops, eating berries and bug Pokémon.</t>
  </si>
  <si>
    <t>Giant's Foot</t>
  </si>
  <si>
    <t>0567-00</t>
  </si>
  <si>
    <t>Archeops</t>
  </si>
  <si>
    <t>They are intelligent and will cooperate to catch prey. From the ground, they use a running start to take flight.</t>
  </si>
  <si>
    <t>It runs better than it flies. It catches prey by running at speeds comparable to those of an automobile.</t>
  </si>
  <si>
    <t>It runs better than it flies. It takes off into the sky by running at a speed of 25 mph.</t>
  </si>
  <si>
    <t>Although apparently able to fly, they tended to run along the ground, averaging speeds of roughly 25 mph.</t>
  </si>
  <si>
    <t>They hunted in flocks. When one Archeops had the prey cornered, another would swoop on it.</t>
  </si>
  <si>
    <t>This ancient Pokémon’s plumage is delicate, so if anyone other than an experienced professional tries to restore it, they will fail.</t>
  </si>
  <si>
    <t>Said to be an ancestor of bird Pokémon, the muscles it uses to flap its wings are still weak, so it needs a long runway in order to take off.</t>
  </si>
  <si>
    <t>It needs a running start to take off. If Archeops wants to fly, it first needs to run nearly 25 mph, building speed over a course of about 2.5 miles.</t>
  </si>
  <si>
    <t>Though capable of flight, Archeops was apparently better at hunting on the ground.</t>
  </si>
  <si>
    <t>Evolve Archen</t>
  </si>
  <si>
    <t>0568-00</t>
  </si>
  <si>
    <t>Trubbish</t>
  </si>
  <si>
    <t>Trash Bag Pokémon</t>
  </si>
  <si>
    <t>Trubbish → Garbodor (Level 36)</t>
  </si>
  <si>
    <t>Inhaling the gas they belch will make you sleep for a week. They prefer unsanitary places.</t>
  </si>
  <si>
    <t>The combination of garbage bags and industrial waste caused the chemical reaction that created this Pokémon.</t>
  </si>
  <si>
    <t>Wanting more garbage, they follow people who litter. They always belch poison gas.</t>
  </si>
  <si>
    <t>Unsanitary places are what they like best. They can be spotted in Alola, often with Grimer in hot pursuit.</t>
  </si>
  <si>
    <t>It gorges on trash until its stomach is full. Then it belches toxic gas. An unlucky whiff of gas will put a person in the hospital.</t>
  </si>
  <si>
    <t>Poisonous gas leaks out of it when it breathes. Muk that catch a whiff of that stench will come drooling.</t>
  </si>
  <si>
    <t>If a young Pokémon or child breathes in the toxic gas that Trubbish belches out, it could be a life-threatening situation.</t>
  </si>
  <si>
    <t>Its favorite places are unsanitary ones. If you leave trash lying around, you could even find one of these Pokémon living in your room.</t>
  </si>
  <si>
    <t>This Pokémon was born from a bag stuffed with trash. Galarian Weezing relish the fumes belched by Trubbish.</t>
  </si>
  <si>
    <t>Route 5 , 16</t>
  </si>
  <si>
    <t>Route 4 , 5 , 16</t>
  </si>
  <si>
    <t>Malie City</t>
  </si>
  <si>
    <t>0569-00</t>
  </si>
  <si>
    <t>Garbodor</t>
  </si>
  <si>
    <t>Trash Heap Pokémon</t>
  </si>
  <si>
    <t>107.3 kg (236.6 lbs)</t>
  </si>
  <si>
    <t>It clenches opponents with its left arm and finishes them off with foul-smelling poison gas belched from its mouth.</t>
  </si>
  <si>
    <t>They absorb garbage and make it part of their bodies. They shoot a poisonous liquid from their right-hand fingertips.</t>
  </si>
  <si>
    <t>Consuming garbage makes new kinds of poison gases and liquids inside their bodies.</t>
  </si>
  <si>
    <t>Beware the poisonous liquid it shoots from its right arm. If even a little of it gets on you, you’ll experience the effects of the unidentified toxin.</t>
  </si>
  <si>
    <t>For a time, their numbers increased explosively in Alola. Since the arrival of Grimer, their population has decreased dramatically.</t>
  </si>
  <si>
    <t>It locks opponents in place with its left hand, immobilizing them by entirely dousing their bodies with poisonous liquid.</t>
  </si>
  <si>
    <t>Some say the reason Garbodor in Alola are a little stronger than their counterparts elsewhere is the presence of Muk, their natural enemy.</t>
  </si>
  <si>
    <t>This Pokémon eats trash, which turns into poison inside its body. The main component of the poison depends on what sort of trash was eaten.</t>
  </si>
  <si>
    <t>The toxic liquid it launches from its right arm is so virulent that it can kill a weakened creature instantly.</t>
  </si>
  <si>
    <t>Lost Hotel , Pokémon Village</t>
  </si>
  <si>
    <t>Evolve Trubbish</t>
  </si>
  <si>
    <t>0570-00</t>
  </si>
  <si>
    <t>Zorua</t>
  </si>
  <si>
    <t>Tricky Fox Pokémon</t>
  </si>
  <si>
    <t>Illusion</t>
  </si>
  <si>
    <t>Zorua → Zoroark (Level 30)</t>
  </si>
  <si>
    <t>It changes into the forms of others to surprise them. Apparently, it often transforms into a silent child.</t>
  </si>
  <si>
    <t>To protect themselves from danger, they hide their true identities by transforming into people and Pokémon.</t>
  </si>
  <si>
    <t>It changes so it looks just like its foe, tricks it, and then uses that opportunity to flee.</t>
  </si>
  <si>
    <t>This Pokémon has a cowardly disposition, so when it’s not around friends, it basically always stays transformed as something else.</t>
  </si>
  <si>
    <t>If a normally talkative child suddenly stops talking, it may have been replaced by Zorua.</t>
  </si>
  <si>
    <t>Zorua is a timid Pokémon. This disposition seems to be what led to the development of Zorua’s ability to take on the forms of other creatures.</t>
  </si>
  <si>
    <t>Zorua sometimes transforms into a person and goes into cities to search for food. When Zorua does this, it usually takes on the form of a child.</t>
  </si>
  <si>
    <t>Breed Zoroark</t>
  </si>
  <si>
    <t>Bonechill Wastes</t>
  </si>
  <si>
    <t>Tagtree Thicket , West Province (Area Three)</t>
  </si>
  <si>
    <t>0571-00</t>
  </si>
  <si>
    <t>Zoroark</t>
  </si>
  <si>
    <t>Illusion Fox Pokémon</t>
  </si>
  <si>
    <t>81.1 kg (178.8 lbs)</t>
  </si>
  <si>
    <t>Bonds between these Pokémon are very strong. It protects the safety of its pack by tricking its opponents.</t>
  </si>
  <si>
    <t>Each has the ability to fool a large group of people simultaneously. They protect their lair with illusory scenery.</t>
  </si>
  <si>
    <t>Stories say those who tried to catch Zoroark were trapped in an illusion and punished.</t>
  </si>
  <si>
    <t>It doesn’t just transform itself—it also has the power to make hundreds of people see its illusions.</t>
  </si>
  <si>
    <t>If it thinks humans are going to discover its den, Zoroark shows them visions that make them wander around in the woods.</t>
  </si>
  <si>
    <t>This Pokémon cares deeply about others of its kind, and it will conjure terrifying illusions to keep its den and pack safe.</t>
  </si>
  <si>
    <t>Seeking to ease the burden of their solitude, lonely Trainers tell Zoroark to show illusions to them.</t>
  </si>
  <si>
    <t>Lostlorn Forest</t>
  </si>
  <si>
    <t>Evolve Zorua</t>
  </si>
  <si>
    <t>Evolve Zorua / Hisuian Zorua</t>
  </si>
  <si>
    <t>Bonechill Wastes , Lake Acuity</t>
  </si>
  <si>
    <t>Tagtree Thicket , Casseroya Lake , West Province (Area Three)</t>
  </si>
  <si>
    <t>0572-00</t>
  </si>
  <si>
    <t>Minccino</t>
  </si>
  <si>
    <t>Chinchilla Pokémon</t>
  </si>
  <si>
    <t>Minccino → Cinccino (use Shiny Stone )</t>
  </si>
  <si>
    <t>They greet one another by rubbing each other with their tails, which are always kept well groomed and clean.</t>
  </si>
  <si>
    <t>These Pokémon prefer a tidy habitat. They are always sweeping and dusting, using their tails as brooms.</t>
  </si>
  <si>
    <t>Minccino greet each other by grooming one another thoroughly with their tails.</t>
  </si>
  <si>
    <t>A clean freak that will not allow even the slightest mess, it uses its tail like a mop to thoroughly clean any and all filth.</t>
  </si>
  <si>
    <t>When its tail has gotten dirty from self-cleaning or from cleaning its nest, Minccino spends a whole day washing its tail in clean spring water.</t>
  </si>
  <si>
    <t>The way it brushes away grime with its tail can be helpful when cleaning. But its focus on spotlessness can make cleaning more of a hassle.</t>
  </si>
  <si>
    <t>They pet each other with their tails as a form of greeting. Of the two, the one whose tail is fluffier is a bit more boastful.</t>
  </si>
  <si>
    <t>Route 5 , 9 , 16 , Cold Storage</t>
  </si>
  <si>
    <t>Route 5 , 9 , 16</t>
  </si>
  <si>
    <t>Route 4 , 5 , 9 , 16</t>
  </si>
  <si>
    <t>Route 5 , Rolling Fields , East Lake Axewell , Giant's Cap</t>
  </si>
  <si>
    <t>0573-00</t>
  </si>
  <si>
    <t>Cinccino</t>
  </si>
  <si>
    <t>Scarf Pokémon</t>
  </si>
  <si>
    <t>Their white fur is coated in a special oil that makes it easy for them to deflect attacks.</t>
  </si>
  <si>
    <t>Their white fur feels amazing to touch. Their fur repels dust and prevents static electricity from building up.</t>
  </si>
  <si>
    <t>Cinccino’s body is coated in a special oil that helps it deflect attacks, such as punches.</t>
  </si>
  <si>
    <t>The white parts of its coat are covered in an oil secreted from its body, so this Pokémon can slide right away from its enemies’ attacks.</t>
  </si>
  <si>
    <t>The oil that seeps from its body is really smooth. For people troubled by bad skin, this oil is an effective treatment.</t>
  </si>
  <si>
    <t>Its body secretes oil that this Pokémon spreads over its nest as a coating to protect it from dust. Cinccino won’t tolerate even a speck of the stuff.</t>
  </si>
  <si>
    <t>A special oil that seeps through their fur helps them avoid attacks. The oil fetches a high price at market.</t>
  </si>
  <si>
    <t>Evolve Minccino</t>
  </si>
  <si>
    <t>0574-00</t>
  </si>
  <si>
    <t>Gothita</t>
  </si>
  <si>
    <t>Fixation Pokémon</t>
  </si>
  <si>
    <t>Gothita → Gothorita (Level 32) → Gothitelle (Level 41)</t>
  </si>
  <si>
    <t>Their ribbonlike feelers increase their psychic power. They are always staring at something.</t>
  </si>
  <si>
    <t>They intently observe both Trainers and Pokémon. Apparently, they are looking at something that only Gothita can see.</t>
  </si>
  <si>
    <t>It stares intently at everything. It can become so obsessed with watching that it doesn’t notice attacks.</t>
  </si>
  <si>
    <t>Though they’re still only babies, there’s psychic power stored in their ribbonlike feelers, and sometimes they use that power to fight.</t>
  </si>
  <si>
    <t>Even when nobody seems to be around, Gothita can still be heard making a muted cry. Many believe it’s speaking to something only it can see.</t>
  </si>
  <si>
    <t>This Pokémon is normally very innocent. When it is staring at something invisible, it is unblinking and utterly silent.</t>
  </si>
  <si>
    <t>Beware of touching the ribbon-shaped feelers that control its psychic power. Gothita will begin bawling if you do.</t>
  </si>
  <si>
    <t>Route 5 , 16 , Strange House</t>
  </si>
  <si>
    <t>Breed Gothorita / Gothitelle</t>
  </si>
  <si>
    <t>Giant's Cap , Slippery Slope , Frostpoint Field</t>
  </si>
  <si>
    <t>East Province (Area Three) , South Province (Area Six)</t>
  </si>
  <si>
    <t>0575-00</t>
  </si>
  <si>
    <t>Gothorita</t>
  </si>
  <si>
    <t>They use hypnosis to control people and Pokémon. Tales of Gothorita leading people astray are told in every corner.</t>
  </si>
  <si>
    <t>Starlight is the source of their power. At night, they mark star positions by using psychic power to float stones.</t>
  </si>
  <si>
    <t>According to many old tales, it creates friends for itself by controlling sleeping children on starry nights.</t>
  </si>
  <si>
    <t>It’s said that when stars shine in the night sky, this Pokémon will spirit away sleeping children. Some call it the Witch of Punishment.</t>
  </si>
  <si>
    <t>On nights when the stars shine, this Pokémon’s psychic power is at its strongest. It’s unknown just what link Gothorita has to the greater universe.</t>
  </si>
  <si>
    <t>This Pokémon will hypnotize children to put them to sleep before carrying them away. Be wary of nights when the starlight is bright.</t>
  </si>
  <si>
    <t>Using its psychic power, it arranges pebbles to form the shapes of constellations. Some people believe this Pokémon came from outer space.</t>
  </si>
  <si>
    <t>Route 9 , Strange House</t>
  </si>
  <si>
    <t>Evolve Gothita</t>
  </si>
  <si>
    <t>Dusty Bowl , Giant's Cap , Slippery Slope , Frostpoint Field</t>
  </si>
  <si>
    <t>0576-00</t>
  </si>
  <si>
    <t>Gothitelle</t>
  </si>
  <si>
    <t>Astral Body Pokémon</t>
  </si>
  <si>
    <t>44.0 kg (97.0 lbs)</t>
  </si>
  <si>
    <t>Starry skies thousands of light-years away are visible in the space distorted by their intense psychic power.</t>
  </si>
  <si>
    <t>They can predict the future from the placement and movement of the stars. They can see Trainers’ life spans.</t>
  </si>
  <si>
    <t>It can see the future from the movement of the stars. When it learns its Trainer’s life span, it cries in sadness.</t>
  </si>
  <si>
    <t>It has tremendous psychic power, but it dislikes conflict. It’s also able to predict the future based on the movement of the stars.</t>
  </si>
  <si>
    <t>A criminal who was shown his fate by a Gothitelle went missing that same day and was never seen again.</t>
  </si>
  <si>
    <t>Gothitelle unleashes psychic energy and shows opponents dreams of the universe’s end. These dreams are apparently ethereal and beautiful.</t>
  </si>
  <si>
    <t>It gazes at the stars to predict the future. It acts somewhat detached because it has seen the end of all existence.</t>
  </si>
  <si>
    <t>Evolve Gothita / Gothorita</t>
  </si>
  <si>
    <t>0577-00</t>
  </si>
  <si>
    <t>Solosis</t>
  </si>
  <si>
    <t>Cell Pokémon</t>
  </si>
  <si>
    <t>Solosis → Duosion (Level 32) → Reuniclus (Level 41)</t>
  </si>
  <si>
    <t>They drive away attackers by unleashing psychic power. They can use telepathy to talk with others.</t>
  </si>
  <si>
    <t>Because their bodies are enveloped in a special liquid, they can survive in any environment.</t>
  </si>
  <si>
    <t>Because their bodies are enveloped in a special liquid, they are fine in any environment, no matter how severe.</t>
  </si>
  <si>
    <t>It communicates with others telepathically. Its body is encapsulated in liquid, but if it takes a heavy blow, the liquid will leak out.</t>
  </si>
  <si>
    <t>Many say that the special liquid covering this Pokémon’s body would allow it to survive in the vacuum of space.</t>
  </si>
  <si>
    <t>Breed Duosion / Reuniclus</t>
  </si>
  <si>
    <t>0578-00</t>
  </si>
  <si>
    <t>Duosion</t>
  </si>
  <si>
    <t>Mitosis Pokémon</t>
  </si>
  <si>
    <t>Since they have two divided brains, at times they suddenly try to take two different actions at once.</t>
  </si>
  <si>
    <t>When their brains, now divided in two, are thinking the same thoughts, these Pokémon exhibit their maximum power.</t>
  </si>
  <si>
    <t>When their two divided brains think the same thoughts, their psychic power is maximized.</t>
  </si>
  <si>
    <t>Its psychic power can supposedly cover a range of more than half a mile—but only if its two brains can agree with each other.</t>
  </si>
  <si>
    <t>Its brain has split into two, and the two halves rarely think alike. Its actions are utterly unpredictable.</t>
  </si>
  <si>
    <t>Evolve Solosis</t>
  </si>
  <si>
    <t>Dusty Bowl , Slippery Slope , Frostpoint Field</t>
  </si>
  <si>
    <t>0579-00</t>
  </si>
  <si>
    <t>Reuniclus</t>
  </si>
  <si>
    <t>Multiplying Pokémon</t>
  </si>
  <si>
    <t>20.1 kg (44.3 lbs)</t>
  </si>
  <si>
    <t>When Reuniclus shake hands, a network forms between their brains, increasing their psychic power.</t>
  </si>
  <si>
    <t>These remarkably intelligent Pokémon fight by controlling arms that can grip with rock-crushing power.</t>
  </si>
  <si>
    <t>They use psychic power to control their arms, which are made of a special liquid. They can crush boulders psychically.</t>
  </si>
  <si>
    <t>While it could use its psychic abilities in battle, this Pokémon prefers to swing its powerful arms around to beat opponents into submission.</t>
  </si>
  <si>
    <t>It’s said that drinking the liquid surrounding Reuniclus grants wisdom. Problem is, the liquid is highly toxic to anything besides Reuniclus itself.</t>
  </si>
  <si>
    <t>Evolve Solosis / Duosion</t>
  </si>
  <si>
    <t>0580-00</t>
  </si>
  <si>
    <t>Ducklett</t>
  </si>
  <si>
    <t>Ducklett → Swanna (Level 35)</t>
  </si>
  <si>
    <t>These bird Pokémon are excellent divers. They swim around in the water eating their favorite food--peat moss.</t>
  </si>
  <si>
    <t>When attacked, it uses its feathers to splash water, escaping under cover of the spray.</t>
  </si>
  <si>
    <t>They are better at swimming than flying, and they happily eat their favorite food, peat moss, as they dive underwater.</t>
  </si>
  <si>
    <t>Driftveil Drawbridge</t>
  </si>
  <si>
    <t>Breed Swanna</t>
  </si>
  <si>
    <t>0581-00</t>
  </si>
  <si>
    <t>Swanna</t>
  </si>
  <si>
    <t>White Bird Pokémon</t>
  </si>
  <si>
    <t>24.2 kg (53.4 lbs)</t>
  </si>
  <si>
    <t>Swanna start to dance at dusk. The one dancing in the middle is the leader of the flock.</t>
  </si>
  <si>
    <t>It administers sharp, powerful pecks with its bill. It whips its long neck to deliver forceful repeated strikes.</t>
  </si>
  <si>
    <t>Despite their elegant appearance, they can flap their wings strongly and fly for thousands of miles.</t>
  </si>
  <si>
    <t>Evolve Ducklett</t>
  </si>
  <si>
    <t>0582-00</t>
  </si>
  <si>
    <t>Vanillite</t>
  </si>
  <si>
    <t>5.7 kg (12.6 lbs)</t>
  </si>
  <si>
    <t>Vanillite → Vanillish (Level 35) → Vanilluxe (Level 47)</t>
  </si>
  <si>
    <t>The temperature of their breath is -58° F. They create snow crystals and make snow fall in the areas around them.</t>
  </si>
  <si>
    <t>This Pokémon formed from icicles bathed in energy from the morning sun. It sleeps buried in snow.</t>
  </si>
  <si>
    <t>Theoretically, this Pokémon formed from icicles bathed in energy from the morning sun. Their breath is -58° F.</t>
  </si>
  <si>
    <t>The temperature of their breath is -58 degrees Fahrenheit. They create snow crystals and make snow fall in the areas around them.</t>
  </si>
  <si>
    <t>Born of an icicle, this Pokémon uses its frosty breath to make ice crystals, causing snow to fall.</t>
  </si>
  <si>
    <t>It feels pleasantly cool when embraced. This Pokémon is treasured by households in warm regions.</t>
  </si>
  <si>
    <t>It exhales cold air that is at –58 degrees Fahrenheit. When it’s in a warm place, it shrinks little by little.</t>
  </si>
  <si>
    <t>When the morning sun hit an icicle, it wished not to melt, and thus Vanillite was born. At night, it buries itself in snow to sleep.</t>
  </si>
  <si>
    <t>Unable to survive in hot areas, it makes itself comfortable by breathing out air cold enough to cause snow. It burrows into the snow to sleep.</t>
  </si>
  <si>
    <t>Supposedly, this Pokémon was born from an icicle. It spews out freezing air at −58 degrees Fahrenheit to make itself more comfortable.</t>
  </si>
  <si>
    <t>Route 6 , Dragonspiral Tower , Cold Storage</t>
  </si>
  <si>
    <t>Breed Vanillish / Vanilluxe</t>
  </si>
  <si>
    <t>Tapu Village , Mount Lanakila</t>
  </si>
  <si>
    <t>Rolling Fields , South Lake Miloch , East Lake Axewell , Bridge Field , Dappled Grove , West Lake Axewell , Giant's Cap , Giant's Mirror , Hammerlocke Hills , Lake of Outrage , Motostoke Riverbank , North Lake Miloch , Frostpoint Field , Giant's Bed , Old Cemetery , Snowslide Slope , Giant's Foot , Frigid Sea , Three-Point Pass , Ballimere Lake</t>
  </si>
  <si>
    <t>0583-00</t>
  </si>
  <si>
    <t>Vanillish</t>
  </si>
  <si>
    <t>Icy Snow Pokémon</t>
  </si>
  <si>
    <t>41.0 kg (90.4 lbs)</t>
  </si>
  <si>
    <t>Snowy mountains are this Pokémon’s habitat. During an ancient ice age, they moved to southern areas.</t>
  </si>
  <si>
    <t>It conceals itself from enemy eyes by creating many small ice particles and hiding among them.</t>
  </si>
  <si>
    <t>They cool down the surrounding air and create ice particles, which they use to freeze their foes.</t>
  </si>
  <si>
    <t>Hot days cause its body to melt. It can be restored by refreezing it, but the process leaves its body slightly warped.</t>
  </si>
  <si>
    <t>This Pokémon has existed since the Ice Age. It controls particles of ice, freezes its opponents, and then shatters them with a headbutt.</t>
  </si>
  <si>
    <t>It sprays its enemies with grains of ice to freeze them. Most Vanillish in Alola are smaller than average.</t>
  </si>
  <si>
    <t>This hearty Pokémon survived the Ice Age. It’s incredibly popular in very hot regions.</t>
  </si>
  <si>
    <t>By drinking pure water, it grows its icy body. This Pokémon can be hard to find on days with warm, sunny weather.</t>
  </si>
  <si>
    <t>It blasts enemies with cold air reaching −148 degrees Fahrenheit, freezing them solid. But it spares their lives afterward—it’s a kind Pokémon.</t>
  </si>
  <si>
    <t>Dragonspiral Tower , Giant Chasm</t>
  </si>
  <si>
    <t>Evolve Vanillite</t>
  </si>
  <si>
    <t>Route 8 , 10 , Axew's Eye , Dusty Bowl , Frostpoint Field , Giant's Bed , Old Cemetery , Snowslide Slope , Giant's Foot , Roaring-Sea Caves , Frigid Sea , Three-Point Pass , Ballimere Lake</t>
  </si>
  <si>
    <t>0584-00</t>
  </si>
  <si>
    <t>Vanilluxe</t>
  </si>
  <si>
    <t>Snowstorm Pokémon</t>
  </si>
  <si>
    <t>57.5 kg (126.8 lbs)</t>
  </si>
  <si>
    <t>Swallowing large amounts of water, they make snow clouds inside their bodies and attack their foes with violent blizzards.</t>
  </si>
  <si>
    <t>If both heads get angry simultaneously, this Pokémon expels a blizzard, burying everything in snow.</t>
  </si>
  <si>
    <t>Swallowing large amounts of water, they make snow clouds inside their bodies and, when angry, cause violent blizzards.</t>
  </si>
  <si>
    <t>Each of its two heads has a brain, and when they are in agreement, it attacks its enemies by exhaling a violent blizzard.</t>
  </si>
  <si>
    <t>Even if it loses one of its heads, it can live relatively problem-free. It makes snow clouds inside its body.</t>
  </si>
  <si>
    <t>It blasts blizzards from its two mouths. It can create snow anywhere, so it gets a lot of love from skiers and snowboarders.</t>
  </si>
  <si>
    <t>Vanilluxe is born when two Vanillish, half-melted by the day’s light, stick to each other and freeze together in the cold return of night.</t>
  </si>
  <si>
    <t>When its anger reaches a breaking point, this Pokémon unleashes a fierce blizzard that freezes every creature around it, be they friend or foe.</t>
  </si>
  <si>
    <t>People believe this Pokémon formed when two Vanillish stuck together. Its body temperature is roughly 21 degrees Fahrenheit.</t>
  </si>
  <si>
    <t>Evolve Vanillite / Vanillish</t>
  </si>
  <si>
    <t>0585-00</t>
  </si>
  <si>
    <t>Deerling</t>
  </si>
  <si>
    <t>Season Pokémon</t>
  </si>
  <si>
    <t>Deerling → Sawsbuck (Level 34)</t>
  </si>
  <si>
    <t>The color and scent of their fur changes to match the mountain grass. When they sense hostility, they hide in the grass.</t>
  </si>
  <si>
    <t>The turning of the seasons changes the color and scent of this Pokémon’s fur. People use it to mark the seasons.</t>
  </si>
  <si>
    <t>Their coloring changes according to the seasons and can be slightly affected by the temperature and humidity as well.</t>
  </si>
  <si>
    <t>Route 6 , 7 , Dragonspiral Tower</t>
  </si>
  <si>
    <t>Route 6 , 7</t>
  </si>
  <si>
    <t>Casseroya Lake , North Province (Area One) , East Province (Area One) , East Province (Area Two) , South Province (Area One) , South Province (Area Four) , South Province (Area Five) , West Province (Area Two) , West Province (Area Three)</t>
  </si>
  <si>
    <t>0586-00</t>
  </si>
  <si>
    <t>Sawsbuck</t>
  </si>
  <si>
    <t>92.5 kg (203.9 lbs)</t>
  </si>
  <si>
    <t>They migrate according to the seasons. People can tell the season by looking at Sawsbuck’s horns.</t>
  </si>
  <si>
    <t>The plants growing on its horns change according to the season. The leaders of the herd possess magnificent horns.</t>
  </si>
  <si>
    <t>They migrate according to the seasons, so some people call Sawsbuck the harbingers of spring.</t>
  </si>
  <si>
    <t>Evolve Deerling</t>
  </si>
  <si>
    <t>0587-00</t>
  </si>
  <si>
    <t>Emolga</t>
  </si>
  <si>
    <t>Sky Squirrel Pokémon</t>
  </si>
  <si>
    <t>150</t>
  </si>
  <si>
    <t>The energy made in its cheeks’ electric pouches is stored inside its membrane and released while it is gliding.</t>
  </si>
  <si>
    <t>They live on treetops and glide using the inside of a cape-like membrane while discharging electricity.</t>
  </si>
  <si>
    <t>It glides on its outstretched membrane while shocking foes with the electricity stored in the pouches on its cheeks.</t>
  </si>
  <si>
    <t>It glides using its cape-like membrane. Electrical energy scatters from it, shocking its friends and foes alike.</t>
  </si>
  <si>
    <t>It grills berries and bug Pokémon with electric shocks and makes a meal of them. It usually nests in the holes gouged in trees by Pikipek.</t>
  </si>
  <si>
    <t>They store up electricity to fly through the air. When thunder cracks at night, sometimes there are almost enough of them to blot out the sky.</t>
  </si>
  <si>
    <t>As it flies, it scatters electricity around, so bird Pokémon keep their distance. That’s why Emolga can keep all its food to itself.</t>
  </si>
  <si>
    <t>As Emolga flutters through the air, it crackles with electricity. This Pokémon is cute, but it can cause a lot of trouble.</t>
  </si>
  <si>
    <t>This Pokémon absolutely loves sweet berries. Sometimes it stuffs its cheeks full of so much food that it can’t fly properly.</t>
  </si>
  <si>
    <t>Route 5 , 6 , 7 , 9 , 10 , 11 , 12 , 15 , 16 , Dragonspiral Tower , Abundant Shrine , Lostlorn Forest , Village Bridge</t>
  </si>
  <si>
    <t>Route 5 , 6 , 7 , 9 , 11 , 12 , 13 , 14 , 15 , 16 , 22 , 23 , Dragonspiral Tower , Abundant Shrine , Lostlorn Forest , Village Bridge</t>
  </si>
  <si>
    <t>0588-00</t>
  </si>
  <si>
    <t>Karrablast</t>
  </si>
  <si>
    <t>Clamping Pokémon</t>
  </si>
  <si>
    <t>Karrablast → Escavalier (Trade with Shelmet )</t>
  </si>
  <si>
    <t>These mysterious Pokémon evolve when they receive electrical stimulation while they are in the same place as Shelmet.</t>
  </si>
  <si>
    <t>When they feel threatened, they spit an acidic liquid to drive attackers away. This Pokémon targets Shelmet.</t>
  </si>
  <si>
    <t>For some reason they evolve when they receive electrical energy while they are attacking Shelmet.</t>
  </si>
  <si>
    <t>Its strange physiology reacts to electrical energy in interesting ways. The presence of a Shelmet will cause this Pokémon to evolve.</t>
  </si>
  <si>
    <t>It spits a liquid from its mouth to melt through Shelmet’s shell. Karrablast doesn’t eat the shell— it eats only the contents.</t>
  </si>
  <si>
    <t>Route 6 , 11</t>
  </si>
  <si>
    <t>Route 6 , 8 , 11 , Icirrus City , Moor of Icirrus</t>
  </si>
  <si>
    <t>Route 7 , Bridge Field , Giant's Cap , Hammerlocke Hills , Motostoke Riverbank , Forest of Focus , Old Cemetery</t>
  </si>
  <si>
    <t>Route 7 , Bridge Field , Hammerlocke Hills , Motostoke Riverbank , Forest of Focus , Old Cemetery</t>
  </si>
  <si>
    <t>0589-00</t>
  </si>
  <si>
    <t>Escavalier</t>
  </si>
  <si>
    <t>Cavalry Pokémon</t>
  </si>
  <si>
    <t>33.0 kg (72.8 lbs)</t>
  </si>
  <si>
    <t>They fly around at high speed, striking with their pointed spears. Even when in trouble, they face opponents bravely.</t>
  </si>
  <si>
    <t>These Pokémon evolve by wearing the shell covering of a Shelmet. The steel armor protects their whole body.</t>
  </si>
  <si>
    <t>Wearing the shell covering they stole from Shelmet, they defend themselves and attack with two lances.</t>
  </si>
  <si>
    <t>They use shells they’ve stolen from Shelmet to arm and protect themselves. They’re very popular Pokémon in the Galar region.</t>
  </si>
  <si>
    <t>It charges its enemies, lances at the ready. An image of one of its duels is captured in a famous painting of Escavalier clashing with Sirfetch’d.</t>
  </si>
  <si>
    <t>Evolve Karrablast</t>
  </si>
  <si>
    <t>0590-00</t>
  </si>
  <si>
    <t>Foongus</t>
  </si>
  <si>
    <t>Foongus → Amoonguss (Level 39)</t>
  </si>
  <si>
    <t>It lures people in with its Poké Ball pattern, then releases poison spores. Why it resembles a Poké Ball is unknown.</t>
  </si>
  <si>
    <t>For some reason, this Pokémon resembles a Poké Ball. They release poison spores to repel those who try to catch them.</t>
  </si>
  <si>
    <t>It lures Pokémon with its pattern that looks just like a Poké Ball then releases poison spores.</t>
  </si>
  <si>
    <t>It lures Pokémon with its pattern that looks just like a Poké Ball, then releases poison spores.</t>
  </si>
  <si>
    <t>No one knows what the Poké Ball–like pattern on Foongus means or why Foongus has it.</t>
  </si>
  <si>
    <t>The spores released from this Pokémon’s hands are highly poisonous, but when thoroughly dried, the spores can be used as stomach medicine.</t>
  </si>
  <si>
    <t>There is a theory that the developer of the modern-day Poké Ball really liked Foongus, but this has not been confirmed.</t>
  </si>
  <si>
    <t>This Pokémon prefers damp places. It spurts out poison spores to repel approaching enemies.</t>
  </si>
  <si>
    <t>Route 6 , 7 , 10</t>
  </si>
  <si>
    <t>Route 15 , 16 , 20 , Pokémon Village</t>
  </si>
  <si>
    <t>0591-00</t>
  </si>
  <si>
    <t>Amoonguss</t>
  </si>
  <si>
    <t>162</t>
  </si>
  <si>
    <t>It lures prey close by dancing and waving its arm caps, which resemble Poké Balls, in a swaying motion.</t>
  </si>
  <si>
    <t>They show off their Poké Ball caps to lure prey, but very few Pokémon are fooled by this.</t>
  </si>
  <si>
    <t>It moves the caps on both arms and does a dance to lure prey. It prefers damp places.</t>
  </si>
  <si>
    <t>This Pokémon puffs poisonous spores at its foes. If the spores aren’t washed off quickly, they’ll grow into mushrooms wherever they land.</t>
  </si>
  <si>
    <t>Amoonguss generally doesn’t move much. It tends to stand still near Poké Balls that have been dropped on the ground.</t>
  </si>
  <si>
    <t>Be wary of the poisonous spores it releases. Mushrooms resembling Amoonguss’s caps will grow out of anywhere the spores touch.</t>
  </si>
  <si>
    <t>Amoonguss mimics Poké Balls. It is not yet clear whether this mimicry is effective against other Pokémon.</t>
  </si>
  <si>
    <t>Route 10 , 11</t>
  </si>
  <si>
    <t>Route 11 , 22 , 23</t>
  </si>
  <si>
    <t>Evolve Foongus</t>
  </si>
  <si>
    <t>0592-00</t>
  </si>
  <si>
    <t>Frillish</t>
  </si>
  <si>
    <t>Floating Pokémon</t>
  </si>
  <si>
    <t>Frillish → Jellicent (Level 40)</t>
  </si>
  <si>
    <t>With its thin, veil-like arms wrapped around the body of its opponent, it sinks to the ocean floor.</t>
  </si>
  <si>
    <t>They paralyze prey with poison, then drag them down to their lairs, five miles below the surface.</t>
  </si>
  <si>
    <t>If its veil-like arms stun and wrap a foe, that foe will be dragged miles below the surface, never to return.</t>
  </si>
  <si>
    <t>It wraps its veillike arms and legs around prey swimming by and drags them down to the depths of the ocean.</t>
  </si>
  <si>
    <t>Using the invisible poison spikes on its veillike arms and legs, it paralyzes its enemies and causes them to drown.</t>
  </si>
  <si>
    <t>Route 4 , 17 , 18 , Driftveil City , P2 Laboratory</t>
  </si>
  <si>
    <t>Route 4 , 13 , 17 , 18 , 21 , P2 Laboratory , Undella Bay , Undella Town , Virbank City , Virbank Complex , Humilau City , Seaside Cave</t>
  </si>
  <si>
    <t>Route 105 , 106 , 107 , 108 , 109 , 122 , 124 , 125 , 126 , 127 , 128 , 129 , 130 , 131 , 132 , 133 , 134</t>
  </si>
  <si>
    <t>East Lake Axewell , Bridge Field , West Lake Axewell , North Lake Miloch , Stepping-Stone Sea</t>
  </si>
  <si>
    <t>0593-00</t>
  </si>
  <si>
    <t>Jellicent</t>
  </si>
  <si>
    <t>135.0 kg (297.6 lbs)</t>
  </si>
  <si>
    <t>0319</t>
  </si>
  <si>
    <t>The fate of the ships and crew that wander into Jellicent’s habitat: all sunken, all lost, all vanished.</t>
  </si>
  <si>
    <t>They propel themselves by expelling absorbed seawater from their bodies. Their favorite food is life energy.</t>
  </si>
  <si>
    <t>Its body is mostly seawater. It’s said there’s a castle of ships Jellicent have sunk on the seafloor.</t>
  </si>
  <si>
    <t>Jellicent is always hanging around fancy cruise ships and tankers, hoping to drag away its prey.</t>
  </si>
  <si>
    <t>Fishermen are terrified of Jellicent. It’s rumored to drag them into the sea and steal their lives away.</t>
  </si>
  <si>
    <t>Evolve Frillish</t>
  </si>
  <si>
    <t>Route 9 , Lake of Outrage , Honeycalm Island , Honeycalm Sea , Insular Sea , Stepping-Stone Sea , Workout Sea</t>
  </si>
  <si>
    <t>0594-00</t>
  </si>
  <si>
    <t>Alomomola</t>
  </si>
  <si>
    <t>Caring Pokémon</t>
  </si>
  <si>
    <t>The special membrane enveloping Alomomola has the ability to heal wounds.</t>
  </si>
  <si>
    <t>Floating in the open sea is how they live. When they find a wounded Pokémon, they embrace it and bring it to shore.</t>
  </si>
  <si>
    <t>It gently holds injured and weak Pokémon in its fins. Its special membrane heals their wounds.</t>
  </si>
  <si>
    <t>It uses its special mucus to close the wounds of injured Pokémon. The reason for this behavior remains unknown.</t>
  </si>
  <si>
    <t>They float upon the open sea. Many water Pokémon gather in the area around Alomomola.</t>
  </si>
  <si>
    <t>Fishermen take them along on long voyages, because if you have an Alomomola with you, there’ll be no need for a doctor or medicine.</t>
  </si>
  <si>
    <t>The reason it helps Pokémon in a weakened condition is that any Pokémon coming after them may also attack Alomomola.</t>
  </si>
  <si>
    <t>Route 4 , 17 , 18 , 21 , P2 Laboratory , Virbank City , Virbank Complex</t>
  </si>
  <si>
    <t>Route 122 , 124 , 126 , 127 , 128 , 129 , 130 , 131 , 132 , 133 , 134</t>
  </si>
  <si>
    <t>North Province (Area One) , North Province (Area Three) , North Paldean Sea</t>
  </si>
  <si>
    <t>0595-00</t>
  </si>
  <si>
    <t>Joltik</t>
  </si>
  <si>
    <t>Attaching Pokémon</t>
  </si>
  <si>
    <t>0.1 m (0′04″)</t>
  </si>
  <si>
    <t>Joltik → Galvantula (Level 36)</t>
  </si>
  <si>
    <t>Joltik that live in cities have learned a technique for sucking electricity from the outlets in houses.</t>
  </si>
  <si>
    <t>They attach themselves to large-bodied Pokémon and absorb static electricity, which they store in an electric pouch.</t>
  </si>
  <si>
    <t>Since it can’t generate its own electricity, it sticks onto large-bodied Pokémon and absorbs static electricity.</t>
  </si>
  <si>
    <t>Joltik can be found clinging to other Pokémon. It’s soaking up static electricity because it can’t produce a charge on its own.</t>
  </si>
  <si>
    <t>Joltik latch on to other Pokémon and suck out static electricity. They’re often found sticking to Yamper’s hindquarters.</t>
  </si>
  <si>
    <t>Chargestone Cave</t>
  </si>
  <si>
    <t>Route 4 , Rolling Fields , South Lake Miloch , East Lake Axewell , Dappled Grove , West Lake Axewell , Giant's Cap , Giant's Mirror , North Lake Miloch</t>
  </si>
  <si>
    <t>0596-00</t>
  </si>
  <si>
    <t>Galvantula</t>
  </si>
  <si>
    <t>EleSpider Pokémon</t>
  </si>
  <si>
    <t>14.3 kg (31.5 lbs)</t>
  </si>
  <si>
    <t>When attacked, they create an electric barrier by spitting out many electrically charged threads.</t>
  </si>
  <si>
    <t>They employ an electrically charged web to trap their prey. While it is immobilized by shock, they leisurely consume it.</t>
  </si>
  <si>
    <t>It creates barriers from electrified silk that stun foes. This works as a weapon as well as a defense.</t>
  </si>
  <si>
    <t>It launches electrified fur from its abdomen as its means of attack. Opponents hit by the fur could be in for three full days and nights of paralysis.</t>
  </si>
  <si>
    <t>It lays traps of electrified threads near the nests of bird Pokémon, aiming to snare chicks that are not yet good at flying.</t>
  </si>
  <si>
    <t>Evolve Joltik</t>
  </si>
  <si>
    <t>Route 7 , Lake of Outrage , Giant's Bed , Old Cemetery , Giant's Foot , Three-Point Pass , Ballimere Lake</t>
  </si>
  <si>
    <t>0597-00</t>
  </si>
  <si>
    <t>Ferroseed</t>
  </si>
  <si>
    <t>Thorn Seed Pokémon</t>
  </si>
  <si>
    <t>18.8 kg (41.4 lbs)</t>
  </si>
  <si>
    <t>Iron Barbs</t>
  </si>
  <si>
    <t>Ferroseed → Ferrothorn (Level 40)</t>
  </si>
  <si>
    <t>When threatened, it attacks by shooting a barrage of spikes, which gives it a chance to escape by rolling away.</t>
  </si>
  <si>
    <t>They stick their spikes into cave walls and absorb the minerals they find in the rock.</t>
  </si>
  <si>
    <t>It absorbs the iron it finds in the rock while clinging to the ceiling. It shoots spikes when in danger.</t>
  </si>
  <si>
    <t>It defends itself by launching spikes, but its aim isn’t very good at first. Only after a lot of practice will it improve.</t>
  </si>
  <si>
    <t>Mossy caves are their preferred dwellings. Enzymes contained in mosses help Ferroseed’s spikes grow big and strong.</t>
  </si>
  <si>
    <t>Route 4 , Bridge Field , Motostoke Riverbank , Stony Wilderness , Lakeside Cave</t>
  </si>
  <si>
    <t>0598-00</t>
  </si>
  <si>
    <t>Ferrothorn</t>
  </si>
  <si>
    <t>Thorn Pod Pokémon</t>
  </si>
  <si>
    <t>110.0 kg (242.5 lbs)</t>
  </si>
  <si>
    <t>It fights by swinging around its three spiky feelers. A hit from these steel spikes can reduce a boulder to rubble.</t>
  </si>
  <si>
    <t>They attach themselves to cave ceilings, firing steel spikes at targets passing beneath them.</t>
  </si>
  <si>
    <t>By swinging around its three spiky feelers and shooting spikes, it can obliterate an opponent.</t>
  </si>
  <si>
    <t>This Pokémon scrapes its spikes across rocks, and then uses the tips of its feelers to absorb the nutrients it finds within the stone.</t>
  </si>
  <si>
    <t>Its spikes are harder than steel. This Pokémon crawls across rock walls by stabbing the spikes on its feelers into the stone.</t>
  </si>
  <si>
    <t>Evolve Ferroseed</t>
  </si>
  <si>
    <t>0599-00</t>
  </si>
  <si>
    <t>Klink</t>
  </si>
  <si>
    <t>Gear Pokémon</t>
  </si>
  <si>
    <t>Klink → Klang (Level 38) → Klinklang (Level 49)</t>
  </si>
  <si>
    <t>The two minigears that mesh together are predetermined. Each will rebound from other minigears without meshing.</t>
  </si>
  <si>
    <t>Interlocking two bodies and spinning around generates the energy they need to live.</t>
  </si>
  <si>
    <t>Two bodies comprise a fixed pair. They spin around each other to generate energy.</t>
  </si>
  <si>
    <t>The two minigears that compose this Pokémon are closer than twins. They mesh well only with each other.</t>
  </si>
  <si>
    <t>It’s suspected that Klink were the inspiration behind ancient people’s invention of the first gears.</t>
  </si>
  <si>
    <t>Chargestone Cave , P2 Laboratory</t>
  </si>
  <si>
    <t>Route 3 , South Lake Miloch , Axew's Eye , Dappled Grove , West Lake Axewell , Hammerlocke Hills , North Lake Miloch</t>
  </si>
  <si>
    <t>0600-00</t>
  </si>
  <si>
    <t>Klang</t>
  </si>
  <si>
    <t>By changing the direction in which it rotates, it communicates its feelings to others. When angry, it rotates faster.</t>
  </si>
  <si>
    <t>Spinning minigears are rotated at high speed and repeatedly fired away. It is dangerous if the gears don’t return.</t>
  </si>
  <si>
    <t>A minigear and big gear comprise its body. If the minigear it launches at a foe doesn’t return, it will die.</t>
  </si>
  <si>
    <t>When Klang goes all out, the minigear links up perfectly with the outer part of the big gear, and this Pokémon’s rotation speed increases sharply.</t>
  </si>
  <si>
    <t>Many companies in the Galar region choose Klang as their logo. This Pokémon is considered the symbol of industrial technology.</t>
  </si>
  <si>
    <t>Evolve Klink</t>
  </si>
  <si>
    <t>Route 10 , Dusty Bowl</t>
  </si>
  <si>
    <t>0601-00</t>
  </si>
  <si>
    <t>Klinklang</t>
  </si>
  <si>
    <t>Its red core functions as an energy tank. It fires the charged energy through its spikes into an area.</t>
  </si>
  <si>
    <t>The gear with the red core is rotated at high speed for a rapid energy charge.</t>
  </si>
  <si>
    <t>The minigear spins at high speed. Then the energy from the red core charges the minigear to make it ready to fire.</t>
  </si>
  <si>
    <t>From its spikes, it launches powerful blasts of electricity. Its red core contains an enormous amount of energy.</t>
  </si>
  <si>
    <t>The three gears that compose this Pokémon spin at high speed. Its new spiked gear isn’t a living creature.</t>
  </si>
  <si>
    <t>Evolve Klink / Klang</t>
  </si>
  <si>
    <t>0602-00</t>
  </si>
  <si>
    <t>Tynamo</t>
  </si>
  <si>
    <t>EleFish Pokémon</t>
  </si>
  <si>
    <t>Tynamo → Eelektrik (Level 39) → Eelektross (use Thunder Stone )</t>
  </si>
  <si>
    <t>While one alone doesn’t have much power, a chain of many Tynamo can be as powerful as lightning.</t>
  </si>
  <si>
    <t>These Pokémon move in schools. They have an electricity-generating organ, so they discharge electricity if in danger.</t>
  </si>
  <si>
    <t>One alone can emit only a trickle of electricity, so a group of them gathers to unleash a powerful electric shock.</t>
  </si>
  <si>
    <t>Chargestone Cave , Seaside Cave</t>
  </si>
  <si>
    <t>Breed Eelektrik / Eelektross</t>
  </si>
  <si>
    <t>South Province (Area Four) , South Province (Area Six) , West Province (Area One) , North Paldean Sea , South Paldean Sea , West Paldean Sea</t>
  </si>
  <si>
    <t>0603-00</t>
  </si>
  <si>
    <t>Eelektrik</t>
  </si>
  <si>
    <t>They coil around foes and shock them with electricity-generating organs that seem simply to be circular patterns.</t>
  </si>
  <si>
    <t>These Pokémon have a big appetite. When they spot their prey, they attack it and paralyze it with electricity.</t>
  </si>
  <si>
    <t>It wraps itself around its prey and paralyzes it with electricity from the round spots on its sides. Then it chomps.</t>
  </si>
  <si>
    <t>Evolve Tynamo</t>
  </si>
  <si>
    <t>0604-00</t>
  </si>
  <si>
    <t>Eelektross</t>
  </si>
  <si>
    <t>80.5 kg (177.5 lbs)</t>
  </si>
  <si>
    <t>258</t>
  </si>
  <si>
    <t>They crawl out of the ocean using their arms. They will attack prey on shore and immediately drag it into the ocean.</t>
  </si>
  <si>
    <t>With their sucker mouths, they suck in prey. Then they use their fangs to shock the prey with electricity.</t>
  </si>
  <si>
    <t>It latches on to prey with its sucker mouth, sinking in its fangs and shocking the prey with powerful electricity.</t>
  </si>
  <si>
    <t>Evolve Tynamo / Eelektrik</t>
  </si>
  <si>
    <t>0605-00</t>
  </si>
  <si>
    <t>Elgyem</t>
  </si>
  <si>
    <t>Cerebral Pokémon</t>
  </si>
  <si>
    <t>Elgyem → Beheeyem (Level 42)</t>
  </si>
  <si>
    <t>It uses its strong psychic power to squeeze its opponent’s brain, causing unendurable headaches.</t>
  </si>
  <si>
    <t>This Pokémon had never been seen until it appeared from far in the desert 50 years ago.</t>
  </si>
  <si>
    <t>Rumors of its origin are linked to a UFO crash site in the desert 50 years ago.</t>
  </si>
  <si>
    <t>It controls tremendous psychic power. Most reports of alien sightings are actually just people mistaking Elgyem for an alien.</t>
  </si>
  <si>
    <t>This Pokémon is shrouded in mystery. It’s said to have appeared from a UFO that fell from the sky about 50 years ago.</t>
  </si>
  <si>
    <t>If this Pokémon stands near a TV, strange scenery will appear on the screen. That scenery is said to be from its home.</t>
  </si>
  <si>
    <t>This Pokémon was discovered about 50 years ago. Its highly developed brain enables it to exert its psychic powers.</t>
  </si>
  <si>
    <t>Route 121 , Mt. Pyre</t>
  </si>
  <si>
    <t>Bridge Field , Motostoke Riverbank</t>
  </si>
  <si>
    <t>0606-00</t>
  </si>
  <si>
    <t>Beheeyem</t>
  </si>
  <si>
    <t>It can manipulate an opponent’s memory. Apparently, it communicates by flashing its three different-colored fingers.</t>
  </si>
  <si>
    <t>It uses psychic power to control an opponent’s brain and tamper with its memories.</t>
  </si>
  <si>
    <t>Apparently, it communicates by flashing its three fingers, but those patterns haven’t been decoded.</t>
  </si>
  <si>
    <t>With its psychic powers, it rewrites its opponents’ memories. You, too, may have already had your memories rewritten.</t>
  </si>
  <si>
    <t>It has strong psychic powers. Using its fingers that flash three different colors, it controls its opponents and rewrites their memories.</t>
  </si>
  <si>
    <t>Whenever a Beheeyem visits a farm, a Dubwool mysteriously disappears.</t>
  </si>
  <si>
    <t>Sometimes found drifting above wheat fields, this Pokémon can control the memories of its opponents.</t>
  </si>
  <si>
    <t>Evolve Elgyem</t>
  </si>
  <si>
    <t>0607-00</t>
  </si>
  <si>
    <t>Litwick</t>
  </si>
  <si>
    <t>Candle Pokémon</t>
  </si>
  <si>
    <t>Litwick → Lampent (Level 41) → Chandelure (use Dusk Stone )</t>
  </si>
  <si>
    <t>Litwick shines a light that absorbs the life energy of people and Pokémon, which becomes the fuel that it burns.</t>
  </si>
  <si>
    <t>While shining a light and pretending to be a guide, it leeches off the life force of any who follow it.</t>
  </si>
  <si>
    <t>Its flame is usually out, but it starts shining when it absorbs life force from people or Pokémon.</t>
  </si>
  <si>
    <t>The flame on its head keeps its body slightly warm. This Pokémon takes lost children by the hand to guide them to the spirit world.</t>
  </si>
  <si>
    <t>The younger the life this Pokémon absorbs, the brighter and eerier the flame on its head burns.</t>
  </si>
  <si>
    <t>Celestial Tower , Strange House</t>
  </si>
  <si>
    <t>0608-00</t>
  </si>
  <si>
    <t>Lampent</t>
  </si>
  <si>
    <t>Lamp Pokémon</t>
  </si>
  <si>
    <t>This ominous Pokémon is feared. Through cities it wanders, searching for the spirits of the fallen.</t>
  </si>
  <si>
    <t>It arrives near the moment of death and steals spirit from the body.</t>
  </si>
  <si>
    <t>The spirits it absorbs fuel its baleful fire. It hangs around hospitals waiting for people to pass on.</t>
  </si>
  <si>
    <t>This Pokémon appears just before someone passes away, so it’s feared as an emissary of death.</t>
  </si>
  <si>
    <t>It lurks in cities, pretending to be a lamp. Once it finds someone whose death is near, it will trail quietly after them.</t>
  </si>
  <si>
    <t>Evolve Litwick</t>
  </si>
  <si>
    <t>Lake of Outrage , Giant's Bed , Old Cemetery</t>
  </si>
  <si>
    <t>0609-00</t>
  </si>
  <si>
    <t>Chandelure</t>
  </si>
  <si>
    <t>Luring Pokémon</t>
  </si>
  <si>
    <t>34.3 kg (75.6 lbs)</t>
  </si>
  <si>
    <t>It absorbs a spirit, which it then burns. By waving the flames on its arms, it puts its foes into a hypnotic trance.</t>
  </si>
  <si>
    <t>Being consumed in Chandelure’s flame burns up the spirit, leaving the body behind.</t>
  </si>
  <si>
    <t>The spirits burned up in its ominous flame lose their way and wander this world forever.</t>
  </si>
  <si>
    <t>This Pokémon haunts dilapidated mansions. It sways its arms to hypnotize opponents with the ominous dancing of its flames.</t>
  </si>
  <si>
    <t>In homes illuminated by Chandelure instead of lights, funerals were a constant occurrence— or so it’s said.</t>
  </si>
  <si>
    <t>Evolve Litwick / Lampent</t>
  </si>
  <si>
    <t>0610-00</t>
  </si>
  <si>
    <t>Axew</t>
  </si>
  <si>
    <t>Tusk Pokémon</t>
  </si>
  <si>
    <t>Axew → Fraxure (Level 38) → Haxorus (Level 48)</t>
  </si>
  <si>
    <t>They use their tusks to crush the berries they eat. Repeated regrowth makes their tusks strong and sharp.</t>
  </si>
  <si>
    <t>They mark their territory by leaving gashes in trees with their tusks. If a tusk breaks, a new one grows in quickly.</t>
  </si>
  <si>
    <t>Its large tusks have a tendency to break, but each time they grow back, they grow in harder and sturdier.</t>
  </si>
  <si>
    <t>These Pokémon nest in the ground and use their tusks to crush hard berries. Crushing berries is also how they test each other’s strength.</t>
  </si>
  <si>
    <t>They play with each other by knocking their large tusks together. Their tusks break sometimes, but they grow back so quickly that it isn’t a concern.</t>
  </si>
  <si>
    <t>This Pokémon lives in nests that are made in the ground. People in ancient times used its tusks as cooking knives.</t>
  </si>
  <si>
    <t>If you see peculiar teeth marks on boulders or trees, it means an Axew is likely living nearby.</t>
  </si>
  <si>
    <t>Route 6 , Axew's Eye , Hammerlocke Hills</t>
  </si>
  <si>
    <t>Route 6 , Axew's Eye</t>
  </si>
  <si>
    <t>North Province (Area One) , South Province (Area Five)</t>
  </si>
  <si>
    <t>0611-00</t>
  </si>
  <si>
    <t>Fraxure</t>
  </si>
  <si>
    <t>Axe Jaw Pokémon</t>
  </si>
  <si>
    <t>Since a broken tusk will not grow back, they diligently sharpen their tusks on river rocks after they’ve been fighting.</t>
  </si>
  <si>
    <t>Their tusks can shatter rocks. Territory battles between Fraxure can be intensely violent.</t>
  </si>
  <si>
    <t>A broken tusk will not grow back, so it diligently sharpens its tusks on river rocks after the end of a battle.</t>
  </si>
  <si>
    <t>After battle, this Pokémon carefully sharpens its tusks on river rocks. It needs to take care of its tusks—if one breaks, it will never grow back.</t>
  </si>
  <si>
    <t>Its skin is as hard as a suit of armor. Fraxure’s favorite strategy is to tackle its opponents, stabbing them with its tusks at the same time.</t>
  </si>
  <si>
    <t>Because its tusks don’t grow back once they break, this Pokémon apparently won’t use them unless truly necessary.</t>
  </si>
  <si>
    <t>Fraxure uses its thick tusks to neatly cut prey into two portions—one to eat now and one to save for later.</t>
  </si>
  <si>
    <t>Evolve Axew</t>
  </si>
  <si>
    <t>0612-00</t>
  </si>
  <si>
    <t>Haxorus</t>
  </si>
  <si>
    <t>105.5 kg (232.6 lbs)</t>
  </si>
  <si>
    <t>They are kind but can be relentless when defending territory. They challenge foes with tusks that can cut steel.</t>
  </si>
  <si>
    <t>Their sturdy tusks will stay sharp even if used to cut steel beams. These Pokémon are covered in hard armor.</t>
  </si>
  <si>
    <t>Its tusks are incredibly destructive. They can easily slice through a thick, sturdy steel column every time.</t>
  </si>
  <si>
    <t>Its resilient tusks are its pride and joy. It licks up dirt to take in the minerals it needs to keep its tusks in top condition.</t>
  </si>
  <si>
    <t>While usually kindhearted, it can be terrifying if angered. Tusks that can slice through steel beams are how Haxorus deals with its adversaries.</t>
  </si>
  <si>
    <t>This Pokémon nests in caves and abandoned mines. It is docile, but it will become incredibly angry if its tusks are touched, so beware.</t>
  </si>
  <si>
    <t>It overwhelms enemies with its prized tusks, which are sharp enough to cut through a metal transmission tower in one strike.</t>
  </si>
  <si>
    <t>Evolve Axew / Fraxure</t>
  </si>
  <si>
    <t>Nature Preserve</t>
  </si>
  <si>
    <t>0613-00</t>
  </si>
  <si>
    <t>Cubchoo</t>
  </si>
  <si>
    <t>Chill Pokémon</t>
  </si>
  <si>
    <t>Slush Rush</t>
  </si>
  <si>
    <t>Cubchoo → Beartic (Level 37)</t>
  </si>
  <si>
    <t>When it is not feeling well, its mucus gets watery and the power of its Ice-type moves decreases.</t>
  </si>
  <si>
    <t>Its nose is always running. It sniffs the snot back up because the mucus provides the raw material for its moves.</t>
  </si>
  <si>
    <t>Their snot is a barometer of health. When healthy, their snot is sticky and the power of their ice moves increases.</t>
  </si>
  <si>
    <t>When this Pokémon is in good health, its snot becomes thicker and stickier. It will smear its snot on anyone it doesn’t like.</t>
  </si>
  <si>
    <t>It sniffles before performing a move, using its frosty snot to provide an icy element to any move that needs it.</t>
  </si>
  <si>
    <t>Many of this species can be found along the shorelines of cold regions. If a Cubchoo lacks dangling snot, there’s a chance it is sick.</t>
  </si>
  <si>
    <t>When Cubchoo starts sneezing, watch out! If it spatters you with its frosty snot, you’ll get frostbite.</t>
  </si>
  <si>
    <t>Route 7 , Dragonspiral Tower , Twist Mountain</t>
  </si>
  <si>
    <t>Route 10 , Bridge Field , Dusty Bowl , Giant's Mirror , Hammerlocke Hills , Stony Wilderness</t>
  </si>
  <si>
    <t>0614-00</t>
  </si>
  <si>
    <t>Beartic</t>
  </si>
  <si>
    <t>Freezing Pokémon</t>
  </si>
  <si>
    <t>2.6 m (8′06″)</t>
  </si>
  <si>
    <t>It can make its breath freeze at will. Very able in the water, it swims around in northern seas and catches prey.</t>
  </si>
  <si>
    <t>It freezes its breath to create fangs and claws of ice to fight with. Cold northern areas are its habitat.</t>
  </si>
  <si>
    <t>They love the cold seas of the north. They create pathways across the ocean waters by freezing their own breath.</t>
  </si>
  <si>
    <t>It swims through frigid seas, searching for prey. From its frozen breath, it forms icy fangs that are harder than steel.</t>
  </si>
  <si>
    <t>It swims energetically through frigid seas. When it gets tired, it freezes the seawater with its breath so it can rest on the ice.</t>
  </si>
  <si>
    <t>It is a ferocious, carnivorous Pokémon. Once it captures its prey, it will breathe cold air onto the prey to freeze and preserve it.</t>
  </si>
  <si>
    <t>Feared as the Snow-White Demon in northern lands, Beartic uses its frosty claws and fangs to attack prey.</t>
  </si>
  <si>
    <t>Dragonspiral Tower , Twist Mountain</t>
  </si>
  <si>
    <t>Evolve Cubchoo</t>
  </si>
  <si>
    <t>Route 10 , Snowslide Slope , Frigid Sea</t>
  </si>
  <si>
    <t>0615-00</t>
  </si>
  <si>
    <t>Cryogonal</t>
  </si>
  <si>
    <t>Crystallizing Pokémon</t>
  </si>
  <si>
    <t>148.0 kg (326.3 lbs)</t>
  </si>
  <si>
    <t>0360</t>
  </si>
  <si>
    <t>When its body temperature goes up, it turns into steam and vanishes. When its temperature lowers, it returns to ice.</t>
  </si>
  <si>
    <t>They are born in snow clouds. They use chains made of ice crystals to capture prey.</t>
  </si>
  <si>
    <t>They are composed of ice crystals. They capture prey with chains of ice, freezing the prey at -148° F.</t>
  </si>
  <si>
    <t>They are composed of ice crystals. They capture prey with chains of ice, freezing the prey at -148 degrees Fahrenheit.</t>
  </si>
  <si>
    <t>With its icy chains, Cryogonal freezes those it encounters. It then takes its victims away to somewhere unknown.</t>
  </si>
  <si>
    <t>When the weather gets hot, these Pokémon turn into water vapor. Cryogonal are almost never seen during summer.</t>
  </si>
  <si>
    <t>Cryogonal appear during cold seasons. It is said that people and Pokémon who die on snowy mountains are reborn into these Pokémon.</t>
  </si>
  <si>
    <t>Cryogonal uses its chains of ice to constrict its opponents and then flash-freezes them where they stand.</t>
  </si>
  <si>
    <t>0616-00</t>
  </si>
  <si>
    <t>Shelmet</t>
  </si>
  <si>
    <t>Snail Pokémon</t>
  </si>
  <si>
    <t>7.7 kg (17.0 lbs)</t>
  </si>
  <si>
    <t>Shelmet → Accelgor (Trade with Karrablast )</t>
  </si>
  <si>
    <t>When attacked, it defends itself by closing the lid of its shell. It can spit a sticky, poisonous liquid.</t>
  </si>
  <si>
    <t>It evolves when bathed in an electric-like energy along with Karrablast. The reason is still unknown.</t>
  </si>
  <si>
    <t>When it and Karrablast are together, and both receive electrical stimulation, they both evolve.</t>
  </si>
  <si>
    <t>When attacked, it tightly shuts the lid of its shell. This reaction fails to protect it from Karrablast, however, because they can still get into the shell.</t>
  </si>
  <si>
    <t>It has a strange physiology that responds to electricity. When together with Karrablast, Shelmet evolves for some reason.</t>
  </si>
  <si>
    <t>Route 7 , Bridge Field , Hammerlocke Hills , Motostoke Riverbank , Soothing Wetlands , Giant's Bed</t>
  </si>
  <si>
    <t>Route 7 , Bridge Field , Giant's Cap , Hammerlocke Hills , Motostoke Riverbank , Soothing Wetlands , Giant's Bed</t>
  </si>
  <si>
    <t>0617-00</t>
  </si>
  <si>
    <t>Accelgor</t>
  </si>
  <si>
    <t>Shell Out Pokémon</t>
  </si>
  <si>
    <t>25.3 kg (55.8 lbs)</t>
  </si>
  <si>
    <t>When its body dries out, it weakens. So, to prevent dehydration, it wraps itself in many layers of thin membrane.</t>
  </si>
  <si>
    <t>Having removed its heavy shell, it becomes very light and can fight with ninja-like movements.</t>
  </si>
  <si>
    <t>When its body dries out, it weakens. So it wraps a membrane around itself for protection while it spits poison.</t>
  </si>
  <si>
    <t>It moves with blinding speed and lobs poison at foes. Featuring Accelgor as a main character is a surefire way to make a movie or comic popular.</t>
  </si>
  <si>
    <t>Discarding its shell made it nimble. To keep itself from dehydrating, it wraps its body in bands of membrane.</t>
  </si>
  <si>
    <t>Evolve Shelmet</t>
  </si>
  <si>
    <t>0618-00</t>
  </si>
  <si>
    <t>Stunfisk</t>
  </si>
  <si>
    <t>Trap Pokémon</t>
  </si>
  <si>
    <t>Its skin is very hard, so it is unhurt even if stepped on by sumo wrestlers. It smiles when transmitting electricity.</t>
  </si>
  <si>
    <t>It conceals itself in the mud of the seashore. Then it waits. When prey touch it, it delivers a jolt of electricity.</t>
  </si>
  <si>
    <t>When its opponent can’t be paralyzed, it contorts itself with unexpected speed and flops away.</t>
  </si>
  <si>
    <t>Thanks to bacteria that lived in the mud flats with it, this Pokémon developed the organs it uses to generate electricity.</t>
  </si>
  <si>
    <t>For some reason, this Pokémon smiles slightly when it emits a strong electric current from the yellow markings on its body.</t>
  </si>
  <si>
    <t>Slumbering Weald , Dusty Bowl , Lake of Outrage , Galar Mine No. 2</t>
  </si>
  <si>
    <t>0619-00</t>
  </si>
  <si>
    <t>Mienfoo</t>
  </si>
  <si>
    <t>Martial Arts Pokémon</t>
  </si>
  <si>
    <t>Mienfoo → Mienshao (Level 50)</t>
  </si>
  <si>
    <t>In fights, they dominate with onslaughts of flowing, continuous attacks. With their sharp claws, they cut enemies.</t>
  </si>
  <si>
    <t>They have mastered elegant combos. As they concentrate, their battle moves become swifter and more precise.</t>
  </si>
  <si>
    <t>It takes pride in the speed at which it can use moves. What it loses in power, it makes up for in quantity.</t>
  </si>
  <si>
    <t>They can often be seen in packs in the morning, slowly moving their bodies through a series of poses.</t>
  </si>
  <si>
    <t>They seclude themselves in the mountains and devote themselves to training. The form of their kicks and chops differs from pack to pack.</t>
  </si>
  <si>
    <t>In one minute, a well-trained Mienfoo can chop with its arms more than 100 times.</t>
  </si>
  <si>
    <t>Though small, Mienfoo’s temperament is fierce. Any creature that approaches Mienfoo carelessly will be greeted with a flurry of graceful attacks.</t>
  </si>
  <si>
    <t>Route 14 , Dragonspiral Tower , Victory Road</t>
  </si>
  <si>
    <t>Route 14 , 22 , 23 , Dragonspiral Tower</t>
  </si>
  <si>
    <t>0620-00</t>
  </si>
  <si>
    <t>Mienshao</t>
  </si>
  <si>
    <t>35.5 kg (78.3 lbs)</t>
  </si>
  <si>
    <t>It wields the fur on its arms like a whip. Its arm attacks come with such rapidity that they cannot even be seen.</t>
  </si>
  <si>
    <t>They use the long fur on their arms as a whip to strike their opponents.</t>
  </si>
  <si>
    <t>Using the long fur on its arms like whips, it launches into combo attacks that, once started, no one can stop.</t>
  </si>
  <si>
    <t>It overwhelms its opponents with continuous attacks and then slowly stores up power before delivering the finishing blow.</t>
  </si>
  <si>
    <t>When Mienshao lets out a bizarre wail, you’re in danger. A flurry of kicks and chops too fast to see is about to be unleashed!</t>
  </si>
  <si>
    <t>When Mienshao comes across a truly challenging opponent, it will lighten itself by biting off the fur on its arms.</t>
  </si>
  <si>
    <t>Delivered at blinding speeds, kicks from this Pokémon can shatter massive boulders into tiny pieces.</t>
  </si>
  <si>
    <t>Route 23 , Dragonspiral Tower</t>
  </si>
  <si>
    <t>Evolve Mienfoo</t>
  </si>
  <si>
    <t>0621-00</t>
  </si>
  <si>
    <t>Druddigon</t>
  </si>
  <si>
    <t>139.0 kg (306.4 lbs)</t>
  </si>
  <si>
    <t>0374</t>
  </si>
  <si>
    <t>It warms its body by absorbing sunlight with its wings. When its body temperature falls, it can no longer move.</t>
  </si>
  <si>
    <t>It races through narrow caves, using its sharp claws to catch prey. The skin on its face is harder than a rock.</t>
  </si>
  <si>
    <t>It runs through the narrow tunnels formed by Excadrill and Onix. It uses its sharp claws to catch prey.</t>
  </si>
  <si>
    <t>The red skin on its face is harder than rock. In narrow caves, it squares off against its enemies and charges face-first right into them.</t>
  </si>
  <si>
    <t>It infiltrates tunnels that Pokémon like Diglett and Dugtrio have dug and quietly waits for prey to pass through.</t>
  </si>
  <si>
    <t>Druddigon lives in caves, but it never skips sunbathing—it won’t be able to move if its body gets too cold.</t>
  </si>
  <si>
    <t>Druddigon are vicious and cunning. They take up residence in nests dug out by other Pokémon, treating the stolen nests as their own lairs.</t>
  </si>
  <si>
    <t>Dragonspiral Tower , Victory Road</t>
  </si>
  <si>
    <t>Snowslide Slope , Path to the Peak , Three-Point Pass</t>
  </si>
  <si>
    <t>0622-00</t>
  </si>
  <si>
    <t>Golett</t>
  </si>
  <si>
    <t>Automaton Pokémon</t>
  </si>
  <si>
    <t>92.0 kg (202.8 lbs)</t>
  </si>
  <si>
    <t>Golett → Golurk (Level 43)</t>
  </si>
  <si>
    <t>0312</t>
  </si>
  <si>
    <t>The energy that burns inside it enables it to move, but no one has yet been able to identify this energy.</t>
  </si>
  <si>
    <t>These Pokémon are thought to have been created by the science of an ancient and mysterious civilization.</t>
  </si>
  <si>
    <t>Ancient science fashioned this Pokémon from clay. It’s been active for thousands of years.</t>
  </si>
  <si>
    <t>Its movements are powered by a mysterious energy. It has continued to move since ancient times, so its power may soon run out.</t>
  </si>
  <si>
    <t>Although ancient people apparently built it by working with clay, the source of its energy is unclear.</t>
  </si>
  <si>
    <t>They were sculpted from clay in ancient times. No one knows why, but some of them are driven to continually line up boulders.</t>
  </si>
  <si>
    <t>This Pokémon was created from clay. It received orders from its master many thousands of years ago, and it still follows those orders to this day.</t>
  </si>
  <si>
    <t>Breed Golurk</t>
  </si>
  <si>
    <t>Route 8 , Rolling Fields , Dappled Grove , Giant's Cap , Giant's Seat , North Lake Miloch , Stony Wilderness , Watchtower Ruins</t>
  </si>
  <si>
    <t>0623-00</t>
  </si>
  <si>
    <t>Golurk</t>
  </si>
  <si>
    <t>2.8 m (9′02″)</t>
  </si>
  <si>
    <t>330.0 kg (727.5 lbs)</t>
  </si>
  <si>
    <t>0313</t>
  </si>
  <si>
    <t>It flies across the sky at Mach speeds. Removing the seal on its chest makes its internal energy go out of control.</t>
  </si>
  <si>
    <t>It is said that Golurk were ordered to protect people and Pokémon by the ancient people who made them.</t>
  </si>
  <si>
    <t>Golurk were created to protect people and Pokémon. They run on a mysterious energy.</t>
  </si>
  <si>
    <t>Some say that ancient people invented Golurk to serve as a laborer. It follows its master’s orders faithfully.</t>
  </si>
  <si>
    <t>When the seal on its chest is removed, it rages indiscriminately, turning the whole town around it into a mountain of rubble.</t>
  </si>
  <si>
    <t>Artillery platforms built into the walls of ancient castles served as perches from which Golurk could fire energy beams.</t>
  </si>
  <si>
    <t>There’s a theory that inside Golurk is a perpetual motion machine that produces limitless energy, but this belief hasn’t been proven.</t>
  </si>
  <si>
    <t>Evolve Golett</t>
  </si>
  <si>
    <t>Lake of Outrage , Three-Point Pass</t>
  </si>
  <si>
    <t>0624-00</t>
  </si>
  <si>
    <t>Pawniard</t>
  </si>
  <si>
    <t>Sharp Blade Pokémon</t>
  </si>
  <si>
    <t>Pawniard → Bisharp (Level 52) → Kingambit (defeat 3 Bisharp that are holding Leader's Crest)</t>
  </si>
  <si>
    <t>0337</t>
  </si>
  <si>
    <t>Blades comprise this Pokémon’s entire body. If battling dulls the blades, it sharpens them on stones by the river.</t>
  </si>
  <si>
    <t>They fight at Bisharp’s command. They cling to their prey and inflict damage by sinking their blades into it.</t>
  </si>
  <si>
    <t>Ignoring their injuries, groups attack by sinking the blades that cover their bodies into their prey.</t>
  </si>
  <si>
    <t>After shredding its prey, it sharpens its blades on a stone by the river. Each Pawniard has its own favorite sharpening stone.</t>
  </si>
  <si>
    <t>It follows Bisharp’s orders to a tee when it attacks enemies. After slashing an opponent, Pawniard clangs both of its blades together.</t>
  </si>
  <si>
    <t>It uses river stones to maintain the cutting edges of the blades covering its body. These sharpened blades allow it to bring down opponents.</t>
  </si>
  <si>
    <t>A pack of these Pokémon forms to serve a Bisharp boss. Each Pawniard trains diligently, dreaming of one day taking the lead.</t>
  </si>
  <si>
    <t>Pawniard will fearlessly challenge even powerful foes. In a pinch, it will cling to opponents and pierce them with the blades all over its body.</t>
  </si>
  <si>
    <t>Any chips in its blades would prove fatal for it. After each battle, it diligently maintains its blades using its favorite sharpening stone.</t>
  </si>
  <si>
    <t>Route 9 , 11</t>
  </si>
  <si>
    <t>Route 15 , Lost Hotel</t>
  </si>
  <si>
    <t>Route 8 , Giant's Cap , Giant's Mirror , Motostoke Outskirts , Motostoke Riverbank , Stony Wilderness , Challenge Road , Forest of Focus , Potbottom Desert , Soothing Wetlands</t>
  </si>
  <si>
    <t>Tagtree Thicket , North Province (Area Two) , East Province (Area Three) , South Province (Area Five) , The Great Crater of Paldea</t>
  </si>
  <si>
    <t>0625-00</t>
  </si>
  <si>
    <t>Bisharp</t>
  </si>
  <si>
    <t>Sword Blade Pokémon</t>
  </si>
  <si>
    <t>70.0 kg (154.3 lbs)</t>
  </si>
  <si>
    <t>0338</t>
  </si>
  <si>
    <t>It leads a group of Pawniard. It battles to become the boss, but will be driven from the group if it loses.</t>
  </si>
  <si>
    <t>Bisharp pursues prey in the company of a large group of Pawniard. Then Bisharp finishes off the prey.</t>
  </si>
  <si>
    <t>This pitiless Pokémon commands a group of Pawniard to hound prey into immobility. It then moves in to finish the prey off.</t>
  </si>
  <si>
    <t>No matter how strong the Bisharp, it’s said that if the blade on its head is chipped, it will retire from its position as the boss.</t>
  </si>
  <si>
    <t>It leads a group of Pawniard. Bisharp doesn’t even change its expression when it deals the finishing blow to an opponent.</t>
  </si>
  <si>
    <t>It’s accompanied by a large retinue of Pawniard. Bisharp keeps a keen eye on its minions, ensuring none of them even think of double-crossing it.</t>
  </si>
  <si>
    <t>Violent conflicts erupt between Bisharp and Fraxure over places where sharpening stones can be found.</t>
  </si>
  <si>
    <t>This Pokémon commands a group of several Pawniard. Groups that are defeated in territorial disputes are absorbed by the winning side.</t>
  </si>
  <si>
    <t>Bisharp mercilessly cuts its opponents to pieces with the sharp blades covering its body. It will do anything to win.</t>
  </si>
  <si>
    <t>Evolve Pawniard</t>
  </si>
  <si>
    <t>Snowbelle City</t>
  </si>
  <si>
    <t>0626-00</t>
  </si>
  <si>
    <t>Bouffalant</t>
  </si>
  <si>
    <t>Bash Buffalo Pokémon</t>
  </si>
  <si>
    <t>Their fluffy fur absorbs damage, even if they strike foes with a fierce headbutt.</t>
  </si>
  <si>
    <t>They charge wildly and headbutt everything. Their headbutts have enough destructive force to derail a train.</t>
  </si>
  <si>
    <t>They are known to charge so wildly that if a train were to enter their territory, they would send it flying.</t>
  </si>
  <si>
    <t>These Pokémon can crush a car with no more than a headbutt. Bouffalant with more hair on their heads hold higher positions within the herd.</t>
  </si>
  <si>
    <t>These Pokémon live in herds of about 20 individuals. Bouffalant that betray the herd will lose the hair on their heads for some reason.</t>
  </si>
  <si>
    <t>0627-00</t>
  </si>
  <si>
    <t>Rufflet</t>
  </si>
  <si>
    <t>Eaglet Pokémon</t>
  </si>
  <si>
    <t>Rufflet → Braviary (Level 54)</t>
  </si>
  <si>
    <t>They crush berries with their talons. They bravely stand up to any opponent, no matter how strong it is.</t>
  </si>
  <si>
    <t>They will challenge anything, even strong opponents, without fear. Their frequent fights help them become stronger.</t>
  </si>
  <si>
    <t>It stands up to massive opponents, not out of courage, but out of recklessness. But that is how it gets stronger.</t>
  </si>
  <si>
    <t>They pick fights indiscriminately. They grow stronger and more powerful each time they faint or are injured.</t>
  </si>
  <si>
    <t>With its sharp claws, this Pokémon pierces its prey, and then it pecks at them. Although it also consumes berries, it’s a carnivore at heart.</t>
  </si>
  <si>
    <t>With its powerful legs and sturdy claws, it can crack even the hard shells of Shellder and pluck out their insides.</t>
  </si>
  <si>
    <t>Known as a natural-born warrior, soon after its hatching, it will challenge its parent to a fight in order to gain their acceptance.</t>
  </si>
  <si>
    <t>If it spies a strong Pokémon, Rufflet can’t resist challenging it to a battle. But if Rufflet loses, it starts bawling.</t>
  </si>
  <si>
    <t>A combative Pokémon, it’s ready to pick a fight with anyone. It has talons that can crush hard berries.</t>
  </si>
  <si>
    <t>Its chick-like looks belie its hotheadedness. It challenges its parents at every opportunity, desperate to prove its strength.</t>
  </si>
  <si>
    <t>Route 10 , 11 , Victory Road , Village Bridge</t>
  </si>
  <si>
    <t>Route 3 , Poké Pelago</t>
  </si>
  <si>
    <t>Route 8 , Bridge Field , Stony Wilderness , Potbottom Desert</t>
  </si>
  <si>
    <t>Asado Desert , North Province (Area One) , East Province (Area One) , East Province (Area Three) , South Province (Area Two) , South Province (Area Four) , South Province (Area Five) , South Province (Area Six) , West Province (Area One) , West Province (Area Two) , Glaseado Mountain</t>
  </si>
  <si>
    <t>0628-00</t>
  </si>
  <si>
    <t>Braviary</t>
  </si>
  <si>
    <t>Valiant Pokémon</t>
  </si>
  <si>
    <t>They fight for their friends without any thought about danger to themselves. One can carry a car while flying.</t>
  </si>
  <si>
    <t>The more scars they have, the more respect these brave soldiers of the sky get from their peers.</t>
  </si>
  <si>
    <t>For the sake of its friends, this brave warrior of the sky will not stop battling, even if injured.</t>
  </si>
  <si>
    <t>With its brave disposition, it fears nothing—not even death. Ancient Alolan people respected it, referring to it as “the hero of the sky.”</t>
  </si>
  <si>
    <t>It’s thought that people disturbed their habitats in the past, so Braviary banded together to fight back.</t>
  </si>
  <si>
    <t>The more scars it has on its front, the more heroic it’s considered to be. Those with many scars on their back are mocked by the flock.</t>
  </si>
  <si>
    <t>Known as “the hero of the skies,” this Pokémon is so proud and so brave that it will never retreat, even when it’s injured.</t>
  </si>
  <si>
    <t>Known for its bravery and pride, this majestic Pokémon is often seen as a motif for various kinds of emblems.</t>
  </si>
  <si>
    <t>Because this Pokémon is hotheaded and belligerent, it’s Corviknight that’s taken the role of transportation in Galar.</t>
  </si>
  <si>
    <t>Evolve Rufflet</t>
  </si>
  <si>
    <t>North Province (Area One) , North Province (Area Two) , The Great Crater of Paldea</t>
  </si>
  <si>
    <t>0629-00</t>
  </si>
  <si>
    <t>Vullaby</t>
  </si>
  <si>
    <t>Diapered Pokémon</t>
  </si>
  <si>
    <t>74</t>
  </si>
  <si>
    <t>Vullaby → Mandibuzz (Level 54)</t>
  </si>
  <si>
    <t>Its wings are too tiny to allow it to fly. As the time approaches for it to evolve, it discards the bones it was wearing.</t>
  </si>
  <si>
    <t>They tend to guard their posteriors with suitable bones they have found. They pursue weak Pokémon.</t>
  </si>
  <si>
    <t>Their wings are too tiny to allow them to fly. They guard their posteriors with bones that were gathered by Mandibuzz.</t>
  </si>
  <si>
    <t>It protects its plump posterior with the bones of prey it has consumed. As it grows, it replaces the bones.</t>
  </si>
  <si>
    <t>It can’t fly yet and must wait until its wings have developed more. Since it’s still at a playful age, it hops around friskily.</t>
  </si>
  <si>
    <t>Mandibuzz gives it the bones it wears. Vullaby’s wings are short, so it can’t fly yet, but it jumps around, dreaming of wide open skies.</t>
  </si>
  <si>
    <t>Its healthy appetite leads to visible growth spurts. It often has to replace the bones it wears as its size increases.</t>
  </si>
  <si>
    <t>It wears a bone to protect its rear. It often squabbles with others of its kind over particularly comfy bones.</t>
  </si>
  <si>
    <t>Vullaby grow quickly. Bones that have gotten too small for older Vullaby to wear often get passed down to younger ones in the nest.</t>
  </si>
  <si>
    <t>0630-00</t>
  </si>
  <si>
    <t>Mandibuzz</t>
  </si>
  <si>
    <t>Bone Vulture Pokémon</t>
  </si>
  <si>
    <t>It makes a nest out of bones it finds. It grabs weakened prey in its talons and hauls it to its nest of bones.</t>
  </si>
  <si>
    <t>Watching from the sky, they swoop to strike weakened Pokémon on the ground. They decorate themselves with bones.</t>
  </si>
  <si>
    <t>They fly in circles around the sky. When they spot prey, they attack and carry it back to their nest with ease.</t>
  </si>
  <si>
    <t>They adorn themselves beautifully with bones. This is supposedly an effort to attract males, but no male Mandibuzz have ever been found.</t>
  </si>
  <si>
    <t>It circles in the sky, keeping a keen eye out for Pokémon in a weakened state. Its choicest food is Cubone.</t>
  </si>
  <si>
    <t>It skillfully arranges the bones of its prey to construct its nest. Most of the bones are Cubone.</t>
  </si>
  <si>
    <t>It’s always searching for food for Vullaby. When it finds a weak Pokémon, Mandibuzz swoops it right off to its nest.</t>
  </si>
  <si>
    <t>Although it’s a bit of a ruffian, this Pokémon will take lost Vullaby under its wing and care for them till they’re ready to leave the nest.</t>
  </si>
  <si>
    <t>They adorn themselves with bones. There seem to be fashion trends among them, as different bones come into and fall out of popularity.</t>
  </si>
  <si>
    <t>Evolve Vullaby</t>
  </si>
  <si>
    <t>0631-00</t>
  </si>
  <si>
    <t>Heatmor</t>
  </si>
  <si>
    <t>Anteater Pokémon</t>
  </si>
  <si>
    <t>It breathes through a hole in its tail while it burns with an internal fire. Durant is its prey.</t>
  </si>
  <si>
    <t>Using their very hot, flame-covered tongues, they burn through Durant’s steel bodies and consume their insides.</t>
  </si>
  <si>
    <t>It draws in air through its tail, transforms it into fire, and uses it like a tongue. It melts Durant and eats them.</t>
  </si>
  <si>
    <t>There’s a hole in its tail that allows it to draw in the air it needs to keep its fire burning. If the hole gets blocked, this Pokémon will fall ill.</t>
  </si>
  <si>
    <t>A flame serves as its tongue, melting through the hard shell of Durant so that Heatmor can devour their insides.</t>
  </si>
  <si>
    <t>Route 6 , Giant's Mirror , Lake of Outrage , Giant's Bed , Old Cemetery , Three-Point Pass</t>
  </si>
  <si>
    <t>0632-00</t>
  </si>
  <si>
    <t>Durant</t>
  </si>
  <si>
    <t>Iron Ant Pokémon</t>
  </si>
  <si>
    <t>They attack in groups, covering themselves in steel armor to protect themselves from Heatmor.</t>
  </si>
  <si>
    <t>Durant dig nests in mountains. They build their complicated, interconnected tunnels into mazes.</t>
  </si>
  <si>
    <t>Individuals each play different roles in driving Heatmor, their natural predator, away from their colony.</t>
  </si>
  <si>
    <t>They lay their eggs deep inside their nests. When attacked by Heatmor, they retaliate using their massive mandibles.</t>
  </si>
  <si>
    <t>With their large mandibles, these Pokémon can crunch their way through rock. They work together to protect their eggs from Sandaconda.</t>
  </si>
  <si>
    <t>0633-00</t>
  </si>
  <si>
    <t>Deino</t>
  </si>
  <si>
    <t>Irate Pokémon</t>
  </si>
  <si>
    <t>17.3 kg (38.1 lbs)</t>
  </si>
  <si>
    <t>Deino → Zweilous (Level 50) → Hydreigon (Level 64)</t>
  </si>
  <si>
    <t>0386</t>
  </si>
  <si>
    <t>0370</t>
  </si>
  <si>
    <t>It tends to bite everything, and it is not a picky eater. Approaching it carelessly is dangerous.</t>
  </si>
  <si>
    <t>They cannot see, so they tackle and bite to learn about their surroundings. Their bodies are covered in wounds.</t>
  </si>
  <si>
    <t>Lacking sight, it’s unaware of its surroundings, so it bumps into things and eats anything that moves.</t>
  </si>
  <si>
    <t>When it encounters something, its first urge is usually to bite it. If it likes what it tastes, it will commit the associated scent to memory.</t>
  </si>
  <si>
    <t>Because it can’t see, this Pokémon is constantly biting at everything it touches, trying to keep track of its surroundings.</t>
  </si>
  <si>
    <t>It can’t see, so its first approach to examining things is to bite them. You will be covered in wounds until a Deino warms up to you.</t>
  </si>
  <si>
    <t>It nests deep inside a cave. Food there is scarce, so Deino will sink its teeth into anything that moves and attempt to eat it.</t>
  </si>
  <si>
    <t>Breed Zweilous / Hydreigon</t>
  </si>
  <si>
    <t>0634-00</t>
  </si>
  <si>
    <t>Zweilous</t>
  </si>
  <si>
    <t>50.0 kg (110.2 lbs)</t>
  </si>
  <si>
    <t>0387</t>
  </si>
  <si>
    <t>0371</t>
  </si>
  <si>
    <t>After it has eaten up all the food in its territory, it moves to another area. Its two heads do not get along.</t>
  </si>
  <si>
    <t>Since their two heads do not get along and compete with each other for food, they always eat too much.</t>
  </si>
  <si>
    <t>The two heads do not get along. Whichever head eats more than the other gets to be the leader.</t>
  </si>
  <si>
    <t>While hunting for prey, Zweilous wanders its territory, its two heads often bickering over which way to go.</t>
  </si>
  <si>
    <t>Their two heads will fight each other over a single piece of food. Zweilous are covered in scars even without battling others.</t>
  </si>
  <si>
    <t>The two heads do not get along at all. If you don’t give each head the same amount of attention, they’ll begin fighting out of jealousy.</t>
  </si>
  <si>
    <t>The two heads have different likes and dislikes. Because the heads fight with each other, Zweilous gets stronger without needing to rely on others.</t>
  </si>
  <si>
    <t>Evolve Deino</t>
  </si>
  <si>
    <t>0635-00</t>
  </si>
  <si>
    <t>Hydreigon</t>
  </si>
  <si>
    <t>160.0 kg (352.7 lbs)</t>
  </si>
  <si>
    <t>0388</t>
  </si>
  <si>
    <t>This brutal Pokémon travels the skies on its six wings. Anything that moves seems like a foe to it, triggering its attack.</t>
  </si>
  <si>
    <t>The heads on their arms do not have brains. They use all three heads to consume and destroy everything.</t>
  </si>
  <si>
    <t>It responds to movement by attacking. This scary, three-headed Pokémon devours everything in its path!</t>
  </si>
  <si>
    <t>There are a slew of stories about villages that were destroyed by Hydreigon. It bites anything that moves.</t>
  </si>
  <si>
    <t>The three heads take turns sinking their teeth into the opponent. Their attacks won’t slow until their target goes down.</t>
  </si>
  <si>
    <t>Only the central head has a brain. It is very intelligent, but it thinks only of destruction.</t>
  </si>
  <si>
    <t>It’s said that Hydreigon grew ferocious because people in times long past loathed it, considering it to be evil incarnate and attacking it relentlessly.</t>
  </si>
  <si>
    <t>Evolve Deino / Zweilous</t>
  </si>
  <si>
    <t>0636-00</t>
  </si>
  <si>
    <t>Larvesta</t>
  </si>
  <si>
    <t>Torch Pokémon</t>
  </si>
  <si>
    <t>28.8 kg (63.5 lbs)</t>
  </si>
  <si>
    <t>Larvesta → Volcarona (Level 59)</t>
  </si>
  <si>
    <t>This Pokémon was believed to have been born from the sun. When it evolves, its entire body is engulfed in flames.</t>
  </si>
  <si>
    <t>The base of volcanoes is where they make their homes. They shoot fire from their five horns to repel attacking enemies.</t>
  </si>
  <si>
    <t>Said to have been born from the sun, it spews fire from its horns and encases itself in a cocoon of fire when it evolves.</t>
  </si>
  <si>
    <t>When battling opponents, it sprays fire from its five horns. The max temperature of the flames can reach nearly 5,500 degrees Fahrenheit.</t>
  </si>
  <si>
    <t>It protects itself with flame. Long years ago, people believed Larvesta had a nest on the sun.</t>
  </si>
  <si>
    <t>The people of ancient times believed that Larvesta fell from the sun.</t>
  </si>
  <si>
    <t>Larvesta’s body is warm all over. It spouts fire from the tips of its horns to intimidate predators and scare prey.</t>
  </si>
  <si>
    <t>This Pokémon was called the Larva That Stole the Sun. The fire Larvesta spouts from its horns can cut right through a sheet of iron.</t>
  </si>
  <si>
    <t>In ancient times, Larvesta was worshiped as the emissary of the sun. However, it was also viewed as a burden since it often caused forest fires.</t>
  </si>
  <si>
    <t>Breed Volcarona</t>
  </si>
  <si>
    <t>Asado Desert , West Province (Area Two)</t>
  </si>
  <si>
    <t>0637-00</t>
  </si>
  <si>
    <t>Volcarona</t>
  </si>
  <si>
    <t>46.0 kg (101.4 lbs)</t>
  </si>
  <si>
    <t>15 (2.0% with PokéBall, full HP)</t>
  </si>
  <si>
    <t>275</t>
  </si>
  <si>
    <t>When volcanic ash darkened the atmosphere, it is said that Volcarona’s fire provided a replacement for the sun.</t>
  </si>
  <si>
    <t>A sea of fire engulfs the surroundings of their battles, since they use their six wings to scatter their ember scales.</t>
  </si>
  <si>
    <t>Thought to be an embodiment of the sun, it appeared during a bitterly cold winter and saved Pokémon from freezing.</t>
  </si>
  <si>
    <t>As it flies, it scatters its flaming scales. It was feared by ancient people, who referred to it as “the rage of the sun.”</t>
  </si>
  <si>
    <t>According to legends, it was hatched from a flaming cocoon to save people and Pokémon that were suffering from the cold.</t>
  </si>
  <si>
    <t>Volcarona scatters burning scales. Some say it does this to start fires. Others say it’s trying to rescue those that suffer in the cold.</t>
  </si>
  <si>
    <t>This Pokémon emerges from a cocoon formed of raging flames. Ancient murals depict Volcarona as a deity of fire.</t>
  </si>
  <si>
    <t>Its burning body causes it to be unpopular in hot parts of the world, but in cold ones, Volcarona is revered as an embodiment of the sun.</t>
  </si>
  <si>
    <t>This Pokémon scatters burning scales. Most of the danger of these scales is not in their heat—it’s in the way they rob the surrounding air of oxygen.</t>
  </si>
  <si>
    <t>Evolve Larvesta</t>
  </si>
  <si>
    <t>The Great Crater of Paldea</t>
  </si>
  <si>
    <t>0638-00</t>
  </si>
  <si>
    <t>Cobalion</t>
  </si>
  <si>
    <t>Iron Will Pokémon</t>
  </si>
  <si>
    <t>250.0 kg (551.2 lbs)</t>
  </si>
  <si>
    <t>This legendary Pokémon battled against humans to protect Pokémon. Its personality is calm and composed.</t>
  </si>
  <si>
    <t>It has a body and heart of steel. Its glare is sufficient to make even an unruly Pokémon obey it.</t>
  </si>
  <si>
    <t>It has a body and heart of steel. It worked with its allies to punish people when they hurt Pokémon.</t>
  </si>
  <si>
    <t>This Pokémon appears in a legend alongside Terrakion and Virizion, fighting against humans in defense of the Unova region’s Pokémon.</t>
  </si>
  <si>
    <t>From the moment it’s born, this Pokémon radiates the air of a leader. Its presence will calm even vicious foes.</t>
  </si>
  <si>
    <t>0639-00</t>
  </si>
  <si>
    <t>Terrakion</t>
  </si>
  <si>
    <t>Cavern Pokémon</t>
  </si>
  <si>
    <t>This Pokémon came to the defense of Pokémon that had lost their homes in a war among humans.</t>
  </si>
  <si>
    <t>Its charge is strong enough to break through a giant castle wall in one blow. This Pokémon is spoken of in legends.</t>
  </si>
  <si>
    <t>Spoken of in legend, this Pokémon used its phenomenal power to destroy a castle in its effort to protect Pokémon.</t>
  </si>
  <si>
    <t>It has phenomenal power. It will mercilessly crush anyone or anything that bullies small Pokémon.</t>
  </si>
  <si>
    <t>In Unovan legend, Terrakion battled against humans in an effort to protect other Pokémon.</t>
  </si>
  <si>
    <t>0640-00</t>
  </si>
  <si>
    <t>Virizion</t>
  </si>
  <si>
    <t>Grassland Pokémon</t>
  </si>
  <si>
    <t>This Pokémon fought humans in order to protect its friends. Legends about it continue to be passed down.</t>
  </si>
  <si>
    <t>Its head sprouts horns as sharp as blades. Using whirlwind-like movements, it confounds and swiftly cuts opponents.</t>
  </si>
  <si>
    <t>Legends say this Pokémon confounded opponents with its swift movements.</t>
  </si>
  <si>
    <t>A legend tells of this Pokémon working together with Cobalion and Terrakion to protect the Pokémon of the Unova region.</t>
  </si>
  <si>
    <t>It darts around opponents with a flurry of quick movements, slicing them up with its horns.</t>
  </si>
  <si>
    <t>0641-00</t>
  </si>
  <si>
    <t>Tornadus</t>
  </si>
  <si>
    <t>Cyclone Pokémon</t>
  </si>
  <si>
    <t>The lower half of its body is wrapped in a cloud of energy. It zooms through the sky at 200 mph.</t>
  </si>
  <si>
    <t>Tornadus expels massive energy from its tail, causing severe storms. Its power is great enough to blow houses away.</t>
  </si>
  <si>
    <t>In every direction it flies, creating winds so powerful, they blow everything away.</t>
  </si>
  <si>
    <t>This storm-stirring Pokémon is said to cause the seasons to turn by whipping up the air. I suspect its humanlike form to be a false one.</t>
  </si>
  <si>
    <t>Roaming Unova</t>
  </si>
  <si>
    <t>0642-00</t>
  </si>
  <si>
    <t>Thundurus</t>
  </si>
  <si>
    <t>Bolt Strike Pokémon</t>
  </si>
  <si>
    <t>Countless charred remains mar the landscape of places through which Thundurus has passed.</t>
  </si>
  <si>
    <t>The spikes on its tail discharge immense bolts of lightning. It flies around the Unova region firing off lightning bolts.</t>
  </si>
  <si>
    <t>As it flies around, it shoots lightning all over the place and causes forest fires. It is therefore disliked.</t>
  </si>
  <si>
    <t>They say this wielder of electricity has waged war with its nemesis, Tornadus, since time immemorial. The lightning bolts it hurls pierce the very earth and enrich the soil.</t>
  </si>
  <si>
    <t>Coastlands Camp</t>
  </si>
  <si>
    <t>0643-00</t>
  </si>
  <si>
    <t>Reshiram</t>
  </si>
  <si>
    <t>Vast White Pokémon</t>
  </si>
  <si>
    <t>Turboblaze</t>
  </si>
  <si>
    <t>This Pokémon appears in legends. It sends flames into the air from its tail, burning up everything around it.</t>
  </si>
  <si>
    <t>When Reshiram’s tail flares, the heat energy moves the atmosphere and changes the world’s weather.</t>
  </si>
  <si>
    <t>This legendary Pokémon can scorch the world with fire. It helps those who want to build a world of truth.</t>
  </si>
  <si>
    <t>Flames spew from its tail as it flies through the sky like a jet airplane. It’s said that this Pokémon will scorch the world.</t>
  </si>
  <si>
    <t>According to myth, if people ignore truth and let themselves become consumed by greed, Reshiram will arrive to burn their kingdoms down.</t>
  </si>
  <si>
    <t>Dragonspiral Tower , N's Castle</t>
  </si>
  <si>
    <t>0644-00</t>
  </si>
  <si>
    <t>Zekrom</t>
  </si>
  <si>
    <t>Deep Black Pokémon</t>
  </si>
  <si>
    <t>2.9 m (9′06″)</t>
  </si>
  <si>
    <t>345.0 kg (760.6 lbs)</t>
  </si>
  <si>
    <t>Teravolt</t>
  </si>
  <si>
    <t>Concealing itself in lightning clouds, it flies throughout the Unova region. It creates electricity in its tail.</t>
  </si>
  <si>
    <t>This Pokémon appears in legends. In its tail, it has a giant generator that creates electricity.</t>
  </si>
  <si>
    <t>This legendary Pokémon can scorch the world with lightning. It assists those who want to build an ideal world.</t>
  </si>
  <si>
    <t>When the interior part of its tail spins like a motor, Zekrom can generate many bolts of lightning to blast its surroundings.</t>
  </si>
  <si>
    <t>Mythology tells us that if people lose the righteousness in their hearts, their kingdoms will be razed by Zekrom’s lightning.</t>
  </si>
  <si>
    <t>0645-00</t>
  </si>
  <si>
    <t>Landorus</t>
  </si>
  <si>
    <t>Abundance Pokémon</t>
  </si>
  <si>
    <t>Lands visited by Landorus grant such bountiful crops that it has been hailed as “The Guardian of the Fields.”</t>
  </si>
  <si>
    <t>The energy that comes pouring from its tail increases the nutrition in the soil, making crops grow to great size.</t>
  </si>
  <si>
    <t>From the forces of lightning and wind, it creates energy to give nutrients to the soil and make the land abundant.</t>
  </si>
  <si>
    <t>When the incarnations of wind and of lightning clash, Landorus arrives to quell the conflict. After the tempests and thunderbolts abate, the land is sure to be blessed with bountiful harvests.</t>
  </si>
  <si>
    <t>0646-00</t>
  </si>
  <si>
    <t>Kyurem</t>
  </si>
  <si>
    <t>Boundary Pokémon</t>
  </si>
  <si>
    <t>3.0 m (9′10″)</t>
  </si>
  <si>
    <t>325.0 kg (716.5 lbs)</t>
  </si>
  <si>
    <t>1 HP, 1 Attack, 1 Sp. Atk</t>
  </si>
  <si>
    <t>297</t>
  </si>
  <si>
    <t>It generates a powerful, freezing energy inside itself, but its body became frozen when the energy leaked out.</t>
  </si>
  <si>
    <t>It can produce ultracold air. Its body is frozen.</t>
  </si>
  <si>
    <t>This legendary ice Pokémon waits for a hero to fill in the missing parts of its body with truth or ideals.</t>
  </si>
  <si>
    <t>Dwelling within it is a power even greater than that of Reshiram or Zekrom, but the extreme cold keeps that power bound.</t>
  </si>
  <si>
    <t>It appears that this Pokémon uses its powers over ice to freeze its own body in order to stabilize its cellular structure.</t>
  </si>
  <si>
    <t>0647-00</t>
  </si>
  <si>
    <t>Keldeo</t>
  </si>
  <si>
    <t>Colt Pokémon</t>
  </si>
  <si>
    <t>48.5 kg (106.9 lbs)</t>
  </si>
  <si>
    <t>By blasting water from its hooves, it can glide across water. It excels at using leg moves while battling.</t>
  </si>
  <si>
    <t>It crosses the world, running over the surfaces of oceans and rivers. It appears at scenic waterfronts.</t>
  </si>
  <si>
    <t>When it is resolute, its body fills with power and it becomes swifter. Its jumps are then too fast to follow.</t>
  </si>
  <si>
    <t>0648-00</t>
  </si>
  <si>
    <t>Meloetta</t>
  </si>
  <si>
    <t>Melody Pokémon</t>
  </si>
  <si>
    <t>1 Sp. Atk, 1 Sp. Def, 1 Speed</t>
  </si>
  <si>
    <t>Its melodies are sung with a special vocalization method that can control the feelings of those who hear it.</t>
  </si>
  <si>
    <t>Many famous songs have been inspired by the melodies that Meloetta plays.</t>
  </si>
  <si>
    <t>The melodies sung by Meloetta have the power to make Pokémon that hear them happy or sad.</t>
  </si>
  <si>
    <t>0649-00</t>
  </si>
  <si>
    <t>Genesect</t>
  </si>
  <si>
    <t>Paleozoic Pokémon</t>
  </si>
  <si>
    <t>82.5 kg (181.9 lbs)</t>
  </si>
  <si>
    <t>Over 300 million years ago, it was feared as the strongest of hunters. It has been modified by Team Plasma.</t>
  </si>
  <si>
    <t>This ancient bug Pokémon was altered by Team Plasma. They upgraded the cannon on its back.</t>
  </si>
  <si>
    <t>This Pokémon existed 300 million years ago. Team Plasma altered it and attached a cannon to its back.</t>
  </si>
  <si>
    <t>0650-00</t>
  </si>
  <si>
    <t>Chespin</t>
  </si>
  <si>
    <t>Spiny Nut Pokémon</t>
  </si>
  <si>
    <t>Bulletproof</t>
  </si>
  <si>
    <t>Chespin → Quilladin (Level 16) → Chesnaught (Level 36)</t>
  </si>
  <si>
    <t>The quills on its head are usually soft. When it flexes them, the points become so hard and sharp that they can pierce rock.</t>
  </si>
  <si>
    <t>Such a thick shell of wood covers its head and back that even a direct hit from a truck wouldn’t faze it.</t>
  </si>
  <si>
    <t>Vaniville Town , Aquacorde Town</t>
  </si>
  <si>
    <t>Breed Quilladin / Chesnaught</t>
  </si>
  <si>
    <t>0651-00</t>
  </si>
  <si>
    <t>Quilladin</t>
  </si>
  <si>
    <t>Spiny Armor Pokémon</t>
  </si>
  <si>
    <t>It relies on its sturdy shell to deflect predators’ attacks. It counterattacks with its sharp quills.</t>
  </si>
  <si>
    <t>They strengthen their lower bodies by running into one another. They are very kind and won’t start fights.</t>
  </si>
  <si>
    <t>Evolve Chespin</t>
  </si>
  <si>
    <t>0652-00</t>
  </si>
  <si>
    <t>Chesnaught</t>
  </si>
  <si>
    <t>265</t>
  </si>
  <si>
    <t>Its Tackle is forceful enough to flip a 50-ton tank. It shields its allies from danger with its own body.</t>
  </si>
  <si>
    <t>When it takes a defensive posture with its fists guarding its face, it could withstand a bomb blast.</t>
  </si>
  <si>
    <t>Evolve Chespin / Quilladin</t>
  </si>
  <si>
    <t>0653-00</t>
  </si>
  <si>
    <t>Fennekin</t>
  </si>
  <si>
    <t>9.4 kg (20.7 lbs)</t>
  </si>
  <si>
    <t>Magician</t>
  </si>
  <si>
    <t>Fennekin → Braixen (Level 16) → Delphox (Level 36)</t>
  </si>
  <si>
    <t>Eating a twig fills it with energy, and its roomy ears give vent to air hotter than 390 degrees Fahrenheit.</t>
  </si>
  <si>
    <t>As it walks, it munches on a twig in place of a snack. It intimidates opponents by puffing hot air out of its ears.</t>
  </si>
  <si>
    <t>Breed Braixen / Delphox</t>
  </si>
  <si>
    <t>0654-00</t>
  </si>
  <si>
    <t>Braixen</t>
  </si>
  <si>
    <t>143</t>
  </si>
  <si>
    <t>It has a twig stuck in its tail. With friction from its tail fur, it sets the twig on fire and launches into battle.</t>
  </si>
  <si>
    <t>When the twig is plucked from its tail, friction sets the twig alight. The flame is used to send signals to its allies.</t>
  </si>
  <si>
    <t>Evolve Fennekin</t>
  </si>
  <si>
    <t>0655-00</t>
  </si>
  <si>
    <t>Delphox</t>
  </si>
  <si>
    <t>It gazes into the flame at the tip of its branch to achieve a focused state, which allows it to see into the future.</t>
  </si>
  <si>
    <t>Using psychic power, it generates a fiery vortex of 5,400 degrees Fahrenheit, incinerating foes swept into this whirl of flame.</t>
  </si>
  <si>
    <t>Evolve Fennekin / Braixen</t>
  </si>
  <si>
    <t>0656-00</t>
  </si>
  <si>
    <t>Froakie</t>
  </si>
  <si>
    <t>Bubble Frog Pokémon</t>
  </si>
  <si>
    <t>Froakie → Frogadier (Level 16) → Greninja (Level 36)</t>
  </si>
  <si>
    <t>It secretes flexible bubbles from its chest and back. The bubbles reduce the damage it would otherwise take when attacked.</t>
  </si>
  <si>
    <t>It protects its skin by covering its body in delicate bubbles. Beneath its happy-go-lucky air, it keeps a watchful eye on its surroundings.</t>
  </si>
  <si>
    <t>Breed Frogadier / Greninja</t>
  </si>
  <si>
    <t>0657-00</t>
  </si>
  <si>
    <t>Frogadier</t>
  </si>
  <si>
    <t>10.9 kg (24.0 lbs)</t>
  </si>
  <si>
    <t>It can throw bubble-covered pebbles with precise control, hitting empty cans up to a hundred feet away.</t>
  </si>
  <si>
    <t>Its swiftness is unparalleled. It can scale a tower of more than 2,000 feet in a minute’s time.</t>
  </si>
  <si>
    <t>Evolve Froakie</t>
  </si>
  <si>
    <t>0658-00</t>
  </si>
  <si>
    <t>Greninja</t>
  </si>
  <si>
    <t>It creates throwing stars out of compressed water. When it spins them and throws them at high speed, these stars can split metal in two.</t>
  </si>
  <si>
    <t>It appears and vanishes with a ninja’s grace. It toys with its enemies using swift movements, while slicing them with throwing stars of sharpest water.</t>
  </si>
  <si>
    <t>Evolve Froakie / Frogadier</t>
  </si>
  <si>
    <t>0659-00</t>
  </si>
  <si>
    <t>Bunnelby</t>
  </si>
  <si>
    <t>Digging Pokémon</t>
  </si>
  <si>
    <t>Cheek Pouch</t>
  </si>
  <si>
    <t>Bunnelby → Diggersby (Level 20)</t>
  </si>
  <si>
    <t>They use their large ears to dig burrows. They will dig the whole night through.</t>
  </si>
  <si>
    <t>It has ears like shovels. Digging holes strengthens its ears so much that they can sever thick roots effortlessly.</t>
  </si>
  <si>
    <t>It excels at digging holes. Using its ears, it can dig a nest 33 feet deep in one night.</t>
  </si>
  <si>
    <t>It’s very sensitive to danger. The sound of Corviknight’s flapping will have Bunnelby digging a hole to hide underground in moments.</t>
  </si>
  <si>
    <t>Route 2 , 3 , 5 , 22</t>
  </si>
  <si>
    <t>Rolling Fields , East Lake Axewell , Dappled Grove , West Lake Axewell , Giant's Cap , North Lake Miloch</t>
  </si>
  <si>
    <t>0660-00</t>
  </si>
  <si>
    <t>Diggersby</t>
  </si>
  <si>
    <t>42.4 kg (93.5 lbs)</t>
  </si>
  <si>
    <t>With their powerful ears, they can heft boulders of a ton or more with ease. They can be a big help at construction sites.</t>
  </si>
  <si>
    <t>As powerful as an excavator, its ears can reduce dense bedrock to rubble. When it’s finished digging, it lounges lazily.</t>
  </si>
  <si>
    <t>With power equal to an excavator, it can dig through dense bedrock. It’s a huge help during tunnel construction.</t>
  </si>
  <si>
    <t>The fur on its belly retains heat exceptionally well. People used to make heavy winter clothing from fur shed by this Pokémon.</t>
  </si>
  <si>
    <t>Axew's Eye , Bridge Field , Giant's Cap , Giant's Mirror , Giant's Seat , North Lake Miloch</t>
  </si>
  <si>
    <t>0661-00</t>
  </si>
  <si>
    <t>Fletchling</t>
  </si>
  <si>
    <t>Tiny Robin Pokémon</t>
  </si>
  <si>
    <t>Gale Wings</t>
  </si>
  <si>
    <t>Fletchling → Fletchinder (Level 17) → Talonflame (Level 35)</t>
  </si>
  <si>
    <t>These friendly Pokémon send signals to one another with beautiful chirps and tail-feather movements.</t>
  </si>
  <si>
    <t>Despite the beauty of its lilting voice, it’s merciless to intruders that enter its territory.</t>
  </si>
  <si>
    <t>This amiable Pokémon is easy to train. But when battle is joined, it shows its ferocious side.</t>
  </si>
  <si>
    <t>When it’s excited, its temperature can double, spiking hormone production in its body.</t>
  </si>
  <si>
    <t>While it’s an amiable Pokémon, if you touch it unexpectedly, it will heat up its body in an instant, and you’ll be burned.</t>
  </si>
  <si>
    <t>Its body is always warm. Trainers who live in cold areas apparently sleep with it in their bed.</t>
  </si>
  <si>
    <t>Its melodious cries are actually warnings. Fletchling will mercilessly peck at anything that enters its territory.</t>
  </si>
  <si>
    <t>When this Pokémon gets excited, its body temperature increases sharply. If you touch a Fletchling with bare hands, you might get burned.</t>
  </si>
  <si>
    <t>This Pokémon is normally calm, but once it enters battle, its hormonal balance changes and it becomes aggressive.</t>
  </si>
  <si>
    <t>Fletchling can be found in both rural and urban areas. They once had a huge territorial dispute with Squawkabilly. Fights broke out all over town.</t>
  </si>
  <si>
    <t>Route 2 , 3 , Santalune Forest</t>
  </si>
  <si>
    <t>Wela Volcano Park , Poké Pelago</t>
  </si>
  <si>
    <t>Route 8 , Wela Volcano Park</t>
  </si>
  <si>
    <t>Challenge Road , Loop Lagoon , Potbottom Desert</t>
  </si>
  <si>
    <t>South Province (Area One) , South Province (Area Two)</t>
  </si>
  <si>
    <t>0662-00</t>
  </si>
  <si>
    <t>Fletchinder</t>
  </si>
  <si>
    <t>From its beak, it expels embers that set the tall grass on fire. Then it pounces on the bewildered prey that pop out of the grass.</t>
  </si>
  <si>
    <t>The hotter the flame sac on its belly, the faster it can fly, but it takes some time to get the fire going.</t>
  </si>
  <si>
    <t>From its beak, it fires embers at its prey. Once it has caught them, it grills them at high heat before feasting upon them.</t>
  </si>
  <si>
    <t>It will not tolerate other Fletchinder entering its territory, which has a radius of several miles.</t>
  </si>
  <si>
    <t>It scatters embers in the tall grass. Then bug Pokémon, frightened by the flames, come flying out, and Fletchinder gobbles them up.</t>
  </si>
  <si>
    <t>Its speed right after takeoff already puts it in the top speed class of all bird Pokémon.</t>
  </si>
  <si>
    <t>Fletchinder launches embers into the den of its prey. When the prey comes leaping out, Fletchinder’s sharp talons finish it off.</t>
  </si>
  <si>
    <t>Fletchinder are exceedingly territorial and aggressive. These Pokémon fight among themselves over feeding grounds.</t>
  </si>
  <si>
    <t>Fletchinder scatters embers in tall grass where bug Pokémon might be hiding and then catches them as they come leaping out.</t>
  </si>
  <si>
    <t>Its territory has a radius of just over a mile. If any bird Pokémon should enter, it will show them no mercy.</t>
  </si>
  <si>
    <t>Evolve Fletchling</t>
  </si>
  <si>
    <t>Honeycalm Island , Honeycalm Sea , Insular Sea , Loop Lagoon , Stepping-Stone Sea , Workout Sea</t>
  </si>
  <si>
    <t>0663-00</t>
  </si>
  <si>
    <t>Talonflame</t>
  </si>
  <si>
    <t>Scorching Pokémon</t>
  </si>
  <si>
    <t>In the fever of an exciting battle, it showers embers from the gaps between its feathers and takes to the air.</t>
  </si>
  <si>
    <t>When attacking prey, it can reach speeds of up to 310 mph. It finishes its prey off with a colossal kick.</t>
  </si>
  <si>
    <t>Its favorite foods are Wingull and Pikipek. It attacks with a powerful kick and grasps them firmly in its talons.</t>
  </si>
  <si>
    <t>It zooms directly at its prey at flight speeds of close to 310 mph, while fiery embers scatter from gaps in its feathers.</t>
  </si>
  <si>
    <t>Its tough wings don’t allow fire to pass through them. A long time ago, firefighters’ outfits were made from Talonflame wings.</t>
  </si>
  <si>
    <t>Bird Pokémon make up most of its diet. It approaches at high speeds and smacks them down to the ground with its powerful kick.</t>
  </si>
  <si>
    <t>Talonflame mainly preys upon other bird Pokémon. To intimidate opponents, it sends embers spewing from gaps between its feathers.</t>
  </si>
  <si>
    <t>Talonflame dives toward prey at speeds of up to 310 mph and assaults them with powerful kicks, giving the prey no chance to escape.</t>
  </si>
  <si>
    <t>It has top-notch flying capabilities. It flies around easily, even while carrying prey that weighs more than 220 lbs.</t>
  </si>
  <si>
    <t>When it gets excited, it vents sparks from the gaps between its feathers. These unburnable feathers are used as a fireproof material.</t>
  </si>
  <si>
    <t>Evolve Fletchling / Fletchinder</t>
  </si>
  <si>
    <t>0664-00</t>
  </si>
  <si>
    <t>Scatterbug</t>
  </si>
  <si>
    <t>Scatterdust Pokémon</t>
  </si>
  <si>
    <t>Scatterbug → Spewpa (Level 9) → Vivillon (Level 12)</t>
  </si>
  <si>
    <t>When under attack from bird Pokémon, it spews a poisonous black powder that causes paralysis on contact.</t>
  </si>
  <si>
    <t>The powder that covers its body regulates its temperature, so it can live in any region or climate.</t>
  </si>
  <si>
    <t>Any poison this Pokémon takes in is converted into a black powder and secreted. That’s why Scatterbug can eat poisonous leaves and roots.</t>
  </si>
  <si>
    <t>This Pokémon scatters poisonous powder to repel enemies. It will eat different plants depending on where it lives.</t>
  </si>
  <si>
    <t>0665-00</t>
  </si>
  <si>
    <t>Spewpa</t>
  </si>
  <si>
    <t>8.4 kg (18.5 lbs)</t>
  </si>
  <si>
    <t>It lives hidden within thicket shadows. When predators attack, it quickly bristles the fur covering its body in an effort to threaten them.</t>
  </si>
  <si>
    <t>The beaks of bird Pokémon can’t begin to scratch its stalwart body. To defend itself, it spews powder.</t>
  </si>
  <si>
    <t>If Rufflet attacks this Pokémon by pecking at it, it will retaliate with its sharp fur and poisonous black powder.</t>
  </si>
  <si>
    <t>Spewpa doesn’t live in a fixed location. It roams where it pleases across the fields and mountains, building up the energy it needs to evolve.</t>
  </si>
  <si>
    <t>Evolve Scatterbug</t>
  </si>
  <si>
    <t>South Province (Area One) , South Province (Area Four) , South Province (Area Five)</t>
  </si>
  <si>
    <t>0666-00</t>
  </si>
  <si>
    <t>Vivillon</t>
  </si>
  <si>
    <t>Scale Pokémon</t>
  </si>
  <si>
    <t>1 HP, 1 Sp. Atk, 1 Speed</t>
  </si>
  <si>
    <t>206</t>
  </si>
  <si>
    <t>Vivillon with many different patterns are found all over the world. These patterns are affected by the climate of their habitat.</t>
  </si>
  <si>
    <t>The patterns on this Pokémon’s wings depend on the climate and topography of its habitat. It scatters colorful scales.</t>
  </si>
  <si>
    <t>Evolve Scatterbug / Spewpa</t>
  </si>
  <si>
    <t>0667-00</t>
  </si>
  <si>
    <t>Litleo</t>
  </si>
  <si>
    <t>Lion Cub Pokémon</t>
  </si>
  <si>
    <t>220 (28.8% with PokéBall, full HP)</t>
  </si>
  <si>
    <t>12.5% male, 87.5% female</t>
  </si>
  <si>
    <t>Litleo → Pyroar (Level 35)</t>
  </si>
  <si>
    <t>The stronger the opponent it faces, the more heat surges from its mane and the more power flows through its body.</t>
  </si>
  <si>
    <t>They set off on their own from their pride and live by themselves to become stronger. These hot-blooded Pokémon are quick to fight.</t>
  </si>
  <si>
    <t>When they’re young, they live with a pride. Once they’re able to hunt prey on their own, they’re kicked out and have to make their own way.</t>
  </si>
  <si>
    <t>This hot-blooded Pokémon is filled with curiosity. When it gets angry or starts fighting, its short mane gets hot.</t>
  </si>
  <si>
    <t>When Litleo are young, female Pyroar will teach them how to hunt. Once the Litleo mature, they will leave the pride and set out on their own.</t>
  </si>
  <si>
    <t>The more a Litleo trains its body and spirit by battling mighty enemies, the hotter its mane will grow.</t>
  </si>
  <si>
    <t>East Province (Area One) , South Province (Area Five)</t>
  </si>
  <si>
    <t>0668-00</t>
  </si>
  <si>
    <t>Pyroar</t>
  </si>
  <si>
    <t>81.5 kg (179.7 lbs)</t>
  </si>
  <si>
    <t>The male with the largest mane of fire is the leader of the pride.</t>
  </si>
  <si>
    <t>With fiery breath of more than 10,000 degrees Fahrenheit, they viciously threaten any challenger. The females protect the pride’s cubs.</t>
  </si>
  <si>
    <t>The males are usually lazy, but when attacked by a strong foe, a male will protect its friends with no regard for its own safety.</t>
  </si>
  <si>
    <t>The temperature of its breath is over 10,000 degrees Fahrenheit, but Pyroar doesn’t use it on its prey. This Pokémon prefers to eat raw meat.</t>
  </si>
  <si>
    <t>The females of a pride work together to bring down prey. It’s thanks to them that their pride doesn’t starve.</t>
  </si>
  <si>
    <t>The mane of a male Pyroar heats up to over 3,600 degrees Fahrenheit during battle. Merely approaching it will cause severe burns.</t>
  </si>
  <si>
    <t>Evolve Litleo</t>
  </si>
  <si>
    <t>0669-00</t>
  </si>
  <si>
    <t>Flabébé</t>
  </si>
  <si>
    <t>Single Bloom Pokémon</t>
  </si>
  <si>
    <t>Flower Veil</t>
  </si>
  <si>
    <t>Symbiosis</t>
  </si>
  <si>
    <t>Flabébé → Floette (Level 19) → Florges (use Shiny Stone )</t>
  </si>
  <si>
    <t>It draws out and controls the hidden power of flowers. The flower Flabébé holds is most likely part of its body.</t>
  </si>
  <si>
    <t>When it finds a flower it likes, it dwells on that flower its whole life long. It floats in the wind’s embrace with an untroubled heart.</t>
  </si>
  <si>
    <t>It’s not safe without the power of a flower, but it will keep traveling around until it finds one with the color and shape it wants.</t>
  </si>
  <si>
    <t>Flabébé wears a crown made from pollen it’s collected from its flower. The crown has hidden healing properties.</t>
  </si>
  <si>
    <t>Melemele Meadow</t>
  </si>
  <si>
    <t>0670-00</t>
  </si>
  <si>
    <t>Floette</t>
  </si>
  <si>
    <t>0.9 kg (2.0 lbs)</t>
  </si>
  <si>
    <t>It flutters around fields of flowers and cares for flowers that are starting to wilt. It draws out the hidden power of flowers to battle.</t>
  </si>
  <si>
    <t>When the flowers of a well-tended flower bed bloom, it appears and celebrates with an elegant dance.</t>
  </si>
  <si>
    <t>It raises flowers and uses them as weapons. The more gorgeous the blossom, the more power it contains.</t>
  </si>
  <si>
    <t>It gives its own power to flowers, pouring its heart into caring for them. Floette never forgives anyone who messes up a flower bed.</t>
  </si>
  <si>
    <t>Evolve Flabébé</t>
  </si>
  <si>
    <t>Ula'ula Meadow , Poni Meadow</t>
  </si>
  <si>
    <t>Tagtree Thicket , Asado Desert , North Province (Area One) , North Province (Area Two) , North Province (Area Three) , South Province (Area One) , South Province (Area Two) , South Province (Area Four) , South Province (Area Five) , South Province (Area Six) , West Province (Area One) , The Great Crater of Paldea , Glaseado Mountain , East Paldean Sea , The Pokémon League</t>
  </si>
  <si>
    <t>0671-00</t>
  </si>
  <si>
    <t>Florges</t>
  </si>
  <si>
    <t>Garden Pokémon</t>
  </si>
  <si>
    <t>276</t>
  </si>
  <si>
    <t>It claims exquisite flower gardens as its territory, and it obtains power from basking in the energy emitted by flowering plants.</t>
  </si>
  <si>
    <t>In times long past, governors of castles would invite Florges to create flower gardens to embellish the castle domains.</t>
  </si>
  <si>
    <t>It controls the flowers it grows. The petal blizzards that Florges triggers are overwhelming in their beauty and power.</t>
  </si>
  <si>
    <t>Its life can span several hundred years. It’s said to devote its entire life to protecting gardens.</t>
  </si>
  <si>
    <t>Evolve Flabébé / Floette</t>
  </si>
  <si>
    <t>North Province (Area Three)</t>
  </si>
  <si>
    <t>0672-00</t>
  </si>
  <si>
    <t>Skiddo</t>
  </si>
  <si>
    <t>Mount Pokémon</t>
  </si>
  <si>
    <t>Grass Pelt</t>
  </si>
  <si>
    <t>Skiddo → Gogoat (Level 32)</t>
  </si>
  <si>
    <t>Thought to be one of the first Pokémon to live in harmony with humans, it has a placid disposition.</t>
  </si>
  <si>
    <t>If it has sunshine and water, it doesn’t need to eat, because it can generate energy from the leaves on its back.</t>
  </si>
  <si>
    <t>Until recently, people living in the mountains would ride on the backs of these Pokémon to traverse the mountain paths.</t>
  </si>
  <si>
    <t>As long as it has sunlight and water, Skiddo can make energy with the leaves on its body, allowing it to live on rocky mountains barren of food.</t>
  </si>
  <si>
    <t>Asado Desert , Casseroya Lake , North Province (Area One) , North Province (Area Two) , North Province (Area Three) , East Province (Area One) , East Province (Area Two) , East Province (Area Three) , South Province (Area Two) , South Province (Area Three) , South Province (Area Four) , South Province (Area Five) , South Province (Area Six) , West Province (Area One) , West Province (Area Two) , West Province (Area Three) , Glaseado Mountain , The Pokémon League</t>
  </si>
  <si>
    <t>0673-00</t>
  </si>
  <si>
    <t>Gogoat</t>
  </si>
  <si>
    <t>91.0 kg (200.6 lbs)</t>
  </si>
  <si>
    <t>It can tell how its Trainer is feeling by subtle shifts in the grip on its horns. This empathic sense lets them run as if one being.</t>
  </si>
  <si>
    <t>They inhabit mountainous regions. The leader of the herd is decided by a battle of clashing horns.</t>
  </si>
  <si>
    <t>It can sense the feelings of others by touching them with its horns. This species has assisted people with their work since 5,000 years ago.</t>
  </si>
  <si>
    <t>These Pokémon live in herds in mountainous places. The victor in their contests of clashing horns will become the leader of the herd.</t>
  </si>
  <si>
    <t>Evolve Skiddo</t>
  </si>
  <si>
    <t>0674-00</t>
  </si>
  <si>
    <t>Pancham</t>
  </si>
  <si>
    <t>Pancham → Pangoro (Level 32, Dark type Pokémon in party)</t>
  </si>
  <si>
    <t>It does its best to be taken seriously by its enemies, but its glare is not sufficiently intimidating. Chewing on a leaf is its trademark.</t>
  </si>
  <si>
    <t>It does its level best to glare and pull a scary face, but it can’t help grinning if anyone pats its head.</t>
  </si>
  <si>
    <t>It grows up imitating the behavior of Pangoro, which it looks up to as a leader.</t>
  </si>
  <si>
    <t>There’s no point to the leaf in its mouth, aside from an effort to look cool. It’s mischievous, so it’s not well suited to inexperienced Trainers.</t>
  </si>
  <si>
    <t>It follows Pangoro around like a henchman. When Pancham makes a big mistake, its leaf gets taken away.</t>
  </si>
  <si>
    <t>It’s desperate to intimidate its opponents. Be nice and pretend to be scared if you catch it glaring at you intensely.</t>
  </si>
  <si>
    <t>It chooses a Pangoro as its master and then imitates its master’s actions. This is how it learns to battle and hunt for prey.</t>
  </si>
  <si>
    <t>Wanting to make sure it’s taken seriously, Pancham’s always giving others a glare. But if it’s not focusing, it ends up smiling.</t>
  </si>
  <si>
    <t>Route 10 , 11 , 17</t>
  </si>
  <si>
    <t>Route 3 , Rolling Fields , East Lake Axewell , West Lake Axewell</t>
  </si>
  <si>
    <t>0675-00</t>
  </si>
  <si>
    <t>Pangoro</t>
  </si>
  <si>
    <t>Daunting Pokémon</t>
  </si>
  <si>
    <t>136.0 kg (299.8 lbs)</t>
  </si>
  <si>
    <t>Although it possesses a violent temperament, it won’t put up with bullying. It uses the leaf in its mouth to sense the movements of its enemies.</t>
  </si>
  <si>
    <t>It charges ahead and bashes its opponents like a berserker, uncaring about any hits it might take. Its arms are mighty enough to snap a telephone pole.</t>
  </si>
  <si>
    <t>It boasts superb physical strength. Those who wish to become Pangoro’s Trainer have no choice but to converse with their fists.</t>
  </si>
  <si>
    <t>From the slight twitches of its bamboo leaf, it deduces its opponent’s movements. It’s eager to tussle but kindhearted toward its companions.</t>
  </si>
  <si>
    <t>This rowdy Pokémon boasts great physical strength. Many Trainers are also smitten by its lively character.</t>
  </si>
  <si>
    <t>Pangoro is the type to talk with its fists. It doesn’t say much as it pummels opponents with enough force to send a dump truck flying.</t>
  </si>
  <si>
    <t>This Pokémon is quick to anger, and it has no problem using its prodigious strength to get its way. It lives for duels against Obstagoon.</t>
  </si>
  <si>
    <t>Using its leaf, Pangoro can predict the moves of its opponents. It strikes with punches that can turn a dump truck into scrap with just one hit.</t>
  </si>
  <si>
    <t>Evolve Pancham</t>
  </si>
  <si>
    <t>0676-00</t>
  </si>
  <si>
    <t>Furfrou</t>
  </si>
  <si>
    <t>Poodle Pokémon</t>
  </si>
  <si>
    <t>Fur Coat</t>
  </si>
  <si>
    <t>160 (20.9% with PokéBall, full HP)</t>
  </si>
  <si>
    <t>Trimming its fluffy fur not only makes it more elegant but also increases the swiftness of its movements.</t>
  </si>
  <si>
    <t>Historically, in the Kalos region, these Pokémon were the designated guardians of the king.</t>
  </si>
  <si>
    <t>There was an era when aristocrats would compete to see who could trim their Furfrou’s fur into the most exquisite style.</t>
  </si>
  <si>
    <t>Left alone, its fur will grow longer and longer, but it will only allow someone it trusts to cut it.</t>
  </si>
  <si>
    <t>Route 2 , Hau'oli City , Poni Wilds , Ancient Poni Path</t>
  </si>
  <si>
    <t>0677-00</t>
  </si>
  <si>
    <t>Espurr</t>
  </si>
  <si>
    <t>Restraint Pokémon</t>
  </si>
  <si>
    <t>Espurr → Meowstic (Level 25, Male)</t>
  </si>
  <si>
    <t>The organ that emits its intense psychic power is sheltered by its ears to keep power from leaking out.</t>
  </si>
  <si>
    <t>It has enough psychic energy to blast everything within 300 feet of itself, but it has no control over its power.</t>
  </si>
  <si>
    <t>Though Espurr’s expression never changes, behind that blank stare is an intense struggle to contain its devastating psychic power.</t>
  </si>
  <si>
    <t>There’s enough psychic power in Espurr to send a wrestler flying, but because this power can’t be controlled, Espurr finds it troublesome.</t>
  </si>
  <si>
    <t>Route 5 , Hammerlocke Hills , Motostoke Riverbank</t>
  </si>
  <si>
    <t>0678-00</t>
  </si>
  <si>
    <t>Meowstic</t>
  </si>
  <si>
    <t>Constraint Pokémon</t>
  </si>
  <si>
    <t>When in danger, it raises its ears and releases enough psychic power to grind a 10-ton truck into dust.</t>
  </si>
  <si>
    <t>The eyeball patterns on the interior of its ears emit psychic energy. It keeps the patterns tightly covered because that power is too immense.</t>
  </si>
  <si>
    <t>Evolve Espurr</t>
  </si>
  <si>
    <t>Route 7 , Dusty Bowl</t>
  </si>
  <si>
    <t>0679-00</t>
  </si>
  <si>
    <t>Honedge</t>
  </si>
  <si>
    <t>Sword Pokémon</t>
  </si>
  <si>
    <t>Honedge → Doublade (Level 35) → Aegislash (use Dusk Stone )</t>
  </si>
  <si>
    <t>Apparently this Pokémon is born when a departed spirit inhabits a sword. It attaches itself to people and drinks their life force.</t>
  </si>
  <si>
    <t>If anyone dares to grab its hilt, it wraps a blue cloth around that person’s arm and drains that person’s life energy completely.</t>
  </si>
  <si>
    <t>Honedge’s soul once belonged to a person who was killed a long time ago by the sword that makes up Honedge’s body.</t>
  </si>
  <si>
    <t>The blue eye on the sword’s handguard is the true body of Honedge. With its old cloth, it drains people’s lives away.</t>
  </si>
  <si>
    <t>Hammerlocke Hills</t>
  </si>
  <si>
    <t>0680-00</t>
  </si>
  <si>
    <t>Doublade</t>
  </si>
  <si>
    <t>When Honedge evolves, it divides into two swords, which cooperate via telepathy to coordinate attacks and slash their enemies to ribbons.</t>
  </si>
  <si>
    <t>The complex attack patterns of its two swords are unstoppable, even for an opponent greatly accomplished at swordplay.</t>
  </si>
  <si>
    <t>Honedge evolves into twins. The two blades rub together to emit a metallic sound that unnerves opponents.</t>
  </si>
  <si>
    <t>The two swords employ a strategy of rapidly alternating between offense and defense to bring down their prey.</t>
  </si>
  <si>
    <t>Evolve Honedge</t>
  </si>
  <si>
    <t>0681-00</t>
  </si>
  <si>
    <t>Aegislash</t>
  </si>
  <si>
    <t>Royal Sword Pokémon</t>
  </si>
  <si>
    <t>53.0 kg (116.8 lbs)</t>
  </si>
  <si>
    <t>Stance Change</t>
  </si>
  <si>
    <t>Generations of kings were attended by these Pokémon, which used their spectral power to manipulate and control people and Pokémon.</t>
  </si>
  <si>
    <t>Apparently, it can detect the innate qualities of leadership. According to legend, whoever it recognizes is destined to become king.</t>
  </si>
  <si>
    <t>Evolve Honedge / Doublade</t>
  </si>
  <si>
    <t>0682-00</t>
  </si>
  <si>
    <t>Spritzee</t>
  </si>
  <si>
    <t>Perfume Pokémon</t>
  </si>
  <si>
    <t>Aroma Veil</t>
  </si>
  <si>
    <t>Spritzee → Aromatisse (trade holding Sachet )</t>
  </si>
  <si>
    <t>It emits a scent that enraptures those who smell it. This fragrance changes depending on what it has eaten.</t>
  </si>
  <si>
    <t>In the past, rather than using perfume, royal ladies carried a Spritzee that would waft a fragrance they liked.</t>
  </si>
  <si>
    <t>A scent pouch within this Pokémon’s body allows it to create various scents. A change in its diet will alter the fragrance it produces.</t>
  </si>
  <si>
    <t>The scent its body gives off enraptures those who smell it. Noble ladies had no shortage of love for Spritzee.</t>
  </si>
  <si>
    <t>Route 5 , Glimwood Tangle , Giant's Mirror , Stony Wilderness</t>
  </si>
  <si>
    <t>0683-00</t>
  </si>
  <si>
    <t>Aromatisse</t>
  </si>
  <si>
    <t>Fragrance Pokémon</t>
  </si>
  <si>
    <t>It devises various scents, pleasant and unpleasant, and emits scents that its enemies dislike in order to gain an edge in battle.</t>
  </si>
  <si>
    <t>Its scent is so overpowering that, unless a Trainer happens to really enjoy the smell, he or she will have a hard time walking alongside it.</t>
  </si>
  <si>
    <t>The scent that constantly emits from its fur is so powerful that this Pokémon’s companions will eventually lose their sense of smell.</t>
  </si>
  <si>
    <t>The scents Aromatisse can produce range from sweet smells that bolster allies to foul smells that sap an opponent’s will to fight.</t>
  </si>
  <si>
    <t>Evolve Spritzee</t>
  </si>
  <si>
    <t>0684-00</t>
  </si>
  <si>
    <t>Swirlix</t>
  </si>
  <si>
    <t>Cotton Candy Pokémon</t>
  </si>
  <si>
    <t>Sweet Veil</t>
  </si>
  <si>
    <t>Swirlix → Slurpuff (trade holding Whipped Dream )</t>
  </si>
  <si>
    <t>To entangle its opponents in battle, it extrudes white threads as sweet and sticky as cotton candy.</t>
  </si>
  <si>
    <t>Because it eats nothing but sweets, its fur is as sticky sweet as cotton candy.</t>
  </si>
  <si>
    <t>It eats its own weight in sugar every day. If it doesn’t get enough sugar, it becomes incredibly grumpy.</t>
  </si>
  <si>
    <t>The sweet smell of cotton candy perfumes Swirlix’s fluffy fur. This Pokémon spits out sticky string to tangle up its enemies.</t>
  </si>
  <si>
    <t>0685-00</t>
  </si>
  <si>
    <t>Slurpuff</t>
  </si>
  <si>
    <t>Meringue Pokémon</t>
  </si>
  <si>
    <t>It can distinguish the faintest of scents. It puts its sensitive sense of smell to use by helping pastry chefs in their work.</t>
  </si>
  <si>
    <t>Its sense of smell is 100 million times better than a human’s, so even the faintest scent tells it about everything in the area. It’s like it can see with its nose!</t>
  </si>
  <si>
    <t>By taking in a person’s scent, it can sniff out their mental and physical condition. It’s hoped that this skill will have many medical applications.</t>
  </si>
  <si>
    <t>Slurpuff’s fur contains a lot of air, making it soft to the touch and lighter than it looks.</t>
  </si>
  <si>
    <t>Evolve Swirlix</t>
  </si>
  <si>
    <t>0686-00</t>
  </si>
  <si>
    <t>Inkay</t>
  </si>
  <si>
    <t>Revolving Pokémon</t>
  </si>
  <si>
    <t>Inkay → Malamar (Level 30, holding console upside down)</t>
  </si>
  <si>
    <t>Opponents who stare at the flashing of the light-emitting spots on its body become dazed and lose their will to fight.</t>
  </si>
  <si>
    <t>It flashes the light-emitting spots on its body, which drains its opponent’s will to fight. It takes the opportunity to scuttle away and hide.</t>
  </si>
  <si>
    <t>It draws prey near with its blinking lights and then wraps them up in its long tentacles and holds them in place.</t>
  </si>
  <si>
    <t>When exchanging information with others of its kind, it flashes the light-emitting spots on its body in a complex rhythm.</t>
  </si>
  <si>
    <t>It spins while making its luminescent spots flash. These spots allow it to communicate with others by using different patterns of light.</t>
  </si>
  <si>
    <t>By exposing foes to the blinking of its luminescent spots, Inkay demoralizes them, and then it seizes the chance to flee.</t>
  </si>
  <si>
    <t>Route 8 , Azure Bay</t>
  </si>
  <si>
    <t>Route 1 , Poni Wilds , Ancient Poni Path , Poni Gauntlet</t>
  </si>
  <si>
    <t>Route 7 , 9 , Bridge Field , Hammerlocke Hills , Challenge Beach , Fields of Honor , Loop Lagoon , Training Lowlands</t>
  </si>
  <si>
    <t>0687-00</t>
  </si>
  <si>
    <t>Malamar</t>
  </si>
  <si>
    <t>Overturning Pokémon</t>
  </si>
  <si>
    <t>80 (10.5% with PokéBall, full HP)</t>
  </si>
  <si>
    <t>It wields the most compelling hypnotic powers of any Pokémon, and it forces others to do whatever it wants.</t>
  </si>
  <si>
    <t>It lures its prey close with hypnotic motions, then wraps its tentacles around it before finishing it off with digestive fluids.</t>
  </si>
  <si>
    <t>When it comes to strong hypnosis, there’s an endless number of people who utilize Malamar for their nefarious deeds.</t>
  </si>
  <si>
    <t>It flashes the pattern on its torso to control its prey and draw them in. The edges of its fins are supremely sharp.</t>
  </si>
  <si>
    <t>Gazing at its luminescent spots will quickly induce a hypnotic state, putting the observer under Malamar’s control.</t>
  </si>
  <si>
    <t>It’s said that Malamar’s hypnotic powers played a role in certain history-changing events.</t>
  </si>
  <si>
    <t>Evolve Inkay</t>
  </si>
  <si>
    <t>0688-00</t>
  </si>
  <si>
    <t>Binacle</t>
  </si>
  <si>
    <t>Two-Handed Pokémon</t>
  </si>
  <si>
    <t>Binacle → Barbaracle (Level 39)</t>
  </si>
  <si>
    <t>Two Binacle live together on one rock. When they fight, one of them will move to a different rock.</t>
  </si>
  <si>
    <t>They stretch and then contract, yanking their rocks along with them in bold hops. They eat seaweed that washes up on the shoreline.</t>
  </si>
  <si>
    <t>After two Binacle find a suitably sized rock, they adhere themselves to it and live together. They cooperate to gather food during high tide.</t>
  </si>
  <si>
    <t>If the two don’t work well together, both their offense and defense fall apart. Without good teamwork, they won’t survive.</t>
  </si>
  <si>
    <t>Route 8 , 12 , Ambrette Town , Azure Bay</t>
  </si>
  <si>
    <t>Route 8 , 12 , Cyllage City , Ambrette Town , Azure Bay</t>
  </si>
  <si>
    <t>Breed Barbaracle</t>
  </si>
  <si>
    <t>Bridge Field , Motostoke Riverbank , Galar Mine No. 2</t>
  </si>
  <si>
    <t>0689-00</t>
  </si>
  <si>
    <t>Barbaracle</t>
  </si>
  <si>
    <t>Collective Pokémon</t>
  </si>
  <si>
    <t>96.0 kg (211.6 lbs)</t>
  </si>
  <si>
    <t>When they evolve, two Binacle multiply into seven. They fight with the power of seven Binacle.</t>
  </si>
  <si>
    <t>Barbaracle’s legs and hands have minds of their own, and they will move independently. But they usually follow the head’s orders.</t>
  </si>
  <si>
    <t>Seven Binacle come together to form one Barbaracle. The Binacle that serves as the head gives orders to those serving as the limbs.</t>
  </si>
  <si>
    <t>Having an eye on each palm allows it to keep watch in all directions. In a pinch, its limbs start to act on their own to ensure the enemy’s defeat.</t>
  </si>
  <si>
    <t>Evolve Binacle</t>
  </si>
  <si>
    <t>Route 9 , Dusty Bowl , Lake of Outrage</t>
  </si>
  <si>
    <t>0690-00</t>
  </si>
  <si>
    <t>Skrelp</t>
  </si>
  <si>
    <t>Mock Kelp Pokémon</t>
  </si>
  <si>
    <t>Skrelp → Dragalge (Level 48)</t>
  </si>
  <si>
    <t>Camouflaged as rotten kelp, they spray liquid poison on prey that approaches unawares and then finish it off.</t>
  </si>
  <si>
    <t>It looks just like rotten kelp. It hides from foes while storing up power for its evolution.</t>
  </si>
  <si>
    <t>It vanishes into seaweed and remains perfectly still to avoid attacks from large Pokémon. Rotten seaweed is its main food source.</t>
  </si>
  <si>
    <t>It’s not good at swimming, so it clings to the seaweed. In the Alola region, it’s often found near Dhelmise.</t>
  </si>
  <si>
    <t>It drifts in the ocean, blending in with floating seaweed. When other Pokémon come to feast on the seaweed, Skrelp feasts on them instead.</t>
  </si>
  <si>
    <t>Skrelp looks like a piece of rotten seaweed, so it can blend in with seaweed drifting on the ocean and avoid being detected by enemies.</t>
  </si>
  <si>
    <t>Skrelp evades its enemies by hiding amid drifting seaweed. It eats rotten seaweed to create its poison.</t>
  </si>
  <si>
    <t>This Pokémon is a poor swimmer. If it’s caught in a fierce storm, it will sometimes get washed far away and become unable to return to its home.</t>
  </si>
  <si>
    <t>Breed Dragalge</t>
  </si>
  <si>
    <t>Honeycalm Island , Honeycalm Sea , Insular Sea , Stepping-Stone Sea , Workout Sea</t>
  </si>
  <si>
    <t>0691-00</t>
  </si>
  <si>
    <t>Dragalge</t>
  </si>
  <si>
    <t>55 (7.2% with PokéBall, full HP)</t>
  </si>
  <si>
    <t>Their poison is strong enough to eat through the hull of a tanker, and they spit it indiscriminately at anything that enters their territory.</t>
  </si>
  <si>
    <t>Tales are told of ships that wander into seas where Dragalge live, never to return.</t>
  </si>
  <si>
    <t>This vicious Pokémon sprays a poisonous liquid on opponents that come near. For whatever reason, it gets along really well with Dhelmise.</t>
  </si>
  <si>
    <t>It blends in with seaweed to ambush its prey and then takes them down with a poisonous liquid strong enough to melt metal.</t>
  </si>
  <si>
    <t>Dragalge uses a poisonous liquid capable of corroding metal to send tankers that enter its territory to the bottom of the sea.</t>
  </si>
  <si>
    <t>Dragalge generates dragon energy by sticking the plume on its head out above the ocean’s surface and bathing it in sunlight.</t>
  </si>
  <si>
    <t>Using a liquid poison, Dragalge indiscriminately attacks anything that wanders into its territory. This poison can corrode the undersides of boats.</t>
  </si>
  <si>
    <t>Since Finizen is the better swimmer, Dragalge will approach it under the cover of seaweed, then immobilize it with a poisonous attack.</t>
  </si>
  <si>
    <t>Evolve Skrelp</t>
  </si>
  <si>
    <t>0692-00</t>
  </si>
  <si>
    <t>Clauncher</t>
  </si>
  <si>
    <t>Water Gun Pokémon</t>
  </si>
  <si>
    <t>8.3 kg (18.3 lbs)</t>
  </si>
  <si>
    <t>Clauncher → Clawitzer (Level 37)</t>
  </si>
  <si>
    <t>They knock down flying prey by firing compressed water from their massive claws like shooting a pistol.</t>
  </si>
  <si>
    <t>Through controlled explosions of internal gas, it can expel water like a pistol shot. At close distances, it can shatter rock.</t>
  </si>
  <si>
    <t>Its claws occasionally fall off, and it keeps a low profile until they grow back. The meat of its claws is so delicious!</t>
  </si>
  <si>
    <t>It moves around by jetting water from its right pincer. It has a poor sense of balance, so it’s terrible at swimming straight.</t>
  </si>
  <si>
    <t>Clauncher’s claws can fall off during battle, but they’ll regenerate. The meat inside the claws is popular as a delicacy in Galar.</t>
  </si>
  <si>
    <t>By detonating gas that accumulates in its right claw, this Pokémon launches water like a bullet. This is how Clauncher defeats its enemies.</t>
  </si>
  <si>
    <t>This Pokémon launches water by detonating gas inside its right claw. It snipes flying Pokémon.</t>
  </si>
  <si>
    <t>Clauncher’s claws will regrow if they fall off. The meat inside the claws is edible, but it has a distinct flavor that doesn’t appeal to all tastes.</t>
  </si>
  <si>
    <t>Breed Clawitzer</t>
  </si>
  <si>
    <t>0693-00</t>
  </si>
  <si>
    <t>Clawitzer</t>
  </si>
  <si>
    <t>Howitzer Pokémon</t>
  </si>
  <si>
    <t>35.3 kg (77.8 lbs)</t>
  </si>
  <si>
    <t>0350</t>
  </si>
  <si>
    <t>Their enormous claws launch cannonballs of water powerful enough to pierce tanker hulls.</t>
  </si>
  <si>
    <t>By expelling water from the nozzle in the back of its claw, it can move at a speed of 60 knots.</t>
  </si>
  <si>
    <t>It compresses the water it has sucked up and then projects it with enough power to punch a hole right through a thick sheet of iron.</t>
  </si>
  <si>
    <t>Its right arm is packed with meat. When its pincer falls off, it’s exported to be used as a cooking ingredient.</t>
  </si>
  <si>
    <t>After using the feelers on its oversized claw to detect the location of prey, Clawitzer launches a cannonball of water at its target.</t>
  </si>
  <si>
    <t>Clawitzer’s right arm is a cannon that launches projectiles made of seawater. Shots from a Clawitzer’s cannon arm can sink a tanker.</t>
  </si>
  <si>
    <t>Clawitzer can move through the water at a speed of 60 knots by using gas inside its body to expel water from the back of its claw.</t>
  </si>
  <si>
    <t>The cannonballs of seawater that Clawitzer launches from its claw are powerful enough to punch through tanker hulls.</t>
  </si>
  <si>
    <t>Evolve Clauncher</t>
  </si>
  <si>
    <t>0694-00</t>
  </si>
  <si>
    <t>Helioptile</t>
  </si>
  <si>
    <t>Generator Pokémon</t>
  </si>
  <si>
    <t>Helioptile → Heliolisk (use Sun Stone )</t>
  </si>
  <si>
    <t>They make their home in deserts. They can generate their energy from basking in the sun, so eating food is not a requirement.</t>
  </si>
  <si>
    <t>The frills on either side of its head have cells that generate electricity when exposed to sunlight.</t>
  </si>
  <si>
    <t>When spread, the frills on its head act like solar panels, generating the power behind this Pokémon’s electric moves.</t>
  </si>
  <si>
    <t>The sun powers this Pokémon’s electricity generation. Interruption of that process stresses Helioptile to the point of weakness.</t>
  </si>
  <si>
    <t>Breed Heliolisk</t>
  </si>
  <si>
    <t>Route 6 , Giant's Mirror</t>
  </si>
  <si>
    <t>0695-00</t>
  </si>
  <si>
    <t>Heliolisk</t>
  </si>
  <si>
    <t>They flare their frills and generate energy. A single Heliolisk can generate sufficient electricity to power a skyscraper.</t>
  </si>
  <si>
    <t>It stimulates its muscles with electricity, boosting the strength in its legs and enabling it to run 100 yards in five seconds.</t>
  </si>
  <si>
    <t>A now-vanished desert culture treasured these Pokémon. Appropriately, when Heliolisk came to the Galar region, treasure came with them.</t>
  </si>
  <si>
    <t>One Heliolisk basking in the sun with its frill outspread is all it would take to produce enough electricity to power a city.</t>
  </si>
  <si>
    <t>Evolve Helioptile</t>
  </si>
  <si>
    <t>0696-00</t>
  </si>
  <si>
    <t>Tyrunt</t>
  </si>
  <si>
    <t>Royal Heir Pokémon</t>
  </si>
  <si>
    <t>26.0 kg (57.3 lbs)</t>
  </si>
  <si>
    <t>Strong Jaw</t>
  </si>
  <si>
    <t>Tyrunt → Tyrantrum (Level 39, Daytime)</t>
  </si>
  <si>
    <t>This Pokémon was restored from a fossil. If something happens that it doesn’t like, it throws a tantrum and runs wild.</t>
  </si>
  <si>
    <t>Its immense jaws have enough destructive force that it can chew up an automobile. It lived 100 million years ago.</t>
  </si>
  <si>
    <t>Its large jaw has incredible destructive power. Some theories suggest that its restored form is different from its form of long ago.</t>
  </si>
  <si>
    <t>Tyrunt is spoiled and selfish. It may just be trying to frolic, but sometimes the ones it’s trying to frolic with are gravely injured.</t>
  </si>
  <si>
    <t>This is an ancient Pokémon, revived in modern times. It has a violent disposition, and it’ll tear apart anything it gets between its hefty jaws.</t>
  </si>
  <si>
    <t>This Pokémon is selfish and likes to be pampered. It can also inflict grievous wounds on its Trainer just by playing around.</t>
  </si>
  <si>
    <t>0697-00</t>
  </si>
  <si>
    <t>Tyrantrum</t>
  </si>
  <si>
    <t>Despot Pokémon</t>
  </si>
  <si>
    <t>270.0 kg (595.2 lbs)</t>
  </si>
  <si>
    <t>Thanks to its gargantuan jaws, which could shred thick metal plates as if they were paper, it was invincible in the ancient world it once inhabited.</t>
  </si>
  <si>
    <t>Nothing could stop this Pokémon 100 million years ago, so it behaved like a king.</t>
  </si>
  <si>
    <t>Complete restoration is impossible, allowing room for theories that its entire body was once covered in a feather-like coat.</t>
  </si>
  <si>
    <t>The king of the ancient world, it can easily crunch a car with the devastating strength of its enormous jaws.</t>
  </si>
  <si>
    <t>This Pokémon is from about 100,000,000 years ago. It has the presence of a king, vicious but magnificent.</t>
  </si>
  <si>
    <t>A single bite of Tyrantrum’s massive jaws will demolish a car. This Pokémon was the king of the ancient world.</t>
  </si>
  <si>
    <t>Evolve Tyrunt</t>
  </si>
  <si>
    <t>0698-00</t>
  </si>
  <si>
    <t>Amaura</t>
  </si>
  <si>
    <t>Tundra Pokémon</t>
  </si>
  <si>
    <t>25.2 kg (55.6 lbs)</t>
  </si>
  <si>
    <t>Refrigerate</t>
  </si>
  <si>
    <t>Amaura → Aurorus (Level 39, Nighttime)</t>
  </si>
  <si>
    <t>This ancient Pokémon was restored from part of its body that had been frozen in ice for over 100 million years.</t>
  </si>
  <si>
    <t>This calm Pokémon lived in a cold land where there were no violent predators like Tyrantrum.</t>
  </si>
  <si>
    <t>It lived in cold areas in ancient times. It’s said that when Amaura whinnies, auroras appear in the night sky.</t>
  </si>
  <si>
    <t>Amaura was restored successfully, but it’s not expected to live long because of the heat of the current environment.</t>
  </si>
  <si>
    <t>This Pokémon was successfully restored from a fossil. In the past, it lived with others of its kind in cold lands where there were fewer predators.</t>
  </si>
  <si>
    <t>Amaura is an ancient Pokémon that has gone extinct. Specimens of this species can sometimes be found frozen in ice.</t>
  </si>
  <si>
    <t>Slippery Slope , Frostpoint Field , Snowslide Slope</t>
  </si>
  <si>
    <t>0699-00</t>
  </si>
  <si>
    <t>Aurorus</t>
  </si>
  <si>
    <t>225.0 kg (496.0 lbs)</t>
  </si>
  <si>
    <t>104</t>
  </si>
  <si>
    <t>The diamond-shaped crystals on its body expel air as cold as -240 degrees Fahrenheit, surrounding its enemies and encasing them in ice.</t>
  </si>
  <si>
    <t>Using its diamond-shaped crystals, it can instantly create a wall of ice to block an opponent’s attack.</t>
  </si>
  <si>
    <t>An Aurorus was found frozen solid within a glacier, just as it appeared long ago, which became quite a big event in the news.</t>
  </si>
  <si>
    <t>This usually quiet and kindly Pokémon has a surface temperature of around –240 degrees Fahrenheit.</t>
  </si>
  <si>
    <t>Aurorus was restored from a fossil. It’s said that when this Pokémon howls, auroras appear in the night sky.</t>
  </si>
  <si>
    <t>When gripped by rage, Aurorus will emanate freezing air, covering everything around it in ice.</t>
  </si>
  <si>
    <t>Evolve Amaura</t>
  </si>
  <si>
    <t>0700-00</t>
  </si>
  <si>
    <t>Sylveon</t>
  </si>
  <si>
    <t>Intertwining Pokémon</t>
  </si>
  <si>
    <t>Pixilate</t>
  </si>
  <si>
    <t>It sends a soothing aura from its ribbonlike feelers to calm fights.</t>
  </si>
  <si>
    <t>It wraps its ribbonlike feelers around the arm of its beloved Trainer and walks with him or her.</t>
  </si>
  <si>
    <t>Its ribbonlike feelers give off an aura that weakens hostility in its prey, causing them to let down their guard. Then it attacks.</t>
  </si>
  <si>
    <t>When this Pokémon sights its prey, it swirls its ribbonlike feelers as a distraction. A moment later, it pounces.</t>
  </si>
  <si>
    <t>Once a fight breaks out, it will unflinchingly charge at dragon Pokémon that are many times larger than itself.</t>
  </si>
  <si>
    <t>Sylveon wraps its ribbonlike feelers around its Trainer’s arm because this touch enables it to read its Trainer’s feelings.</t>
  </si>
  <si>
    <t>By releasing enmity-erasing waves from its ribbonlike feelers, Sylveon stops any conflict.</t>
  </si>
  <si>
    <t>There’s a Galarian fairy tale that describes a beautiful Sylveon vanquishing a dreadful dragon Pokémon.</t>
  </si>
  <si>
    <t>It emits a soothing aura from its ribbon-shaped organs. It wraps these appendages around quarrelers to instantly restore calm to the situation.</t>
  </si>
  <si>
    <t>This Pokémon uses its ribbonlike feelers to send a soothing aura into its opponents, erasing their hostility.</t>
  </si>
  <si>
    <t>Sylveon cuts an elegant figure as it dances lightly around, feelers fluttering, but its piercing moves aim straight for its opponents’ weak spots.</t>
  </si>
  <si>
    <t>South Province (Area Six) , West Province (Area Three)</t>
  </si>
  <si>
    <t>0701-00</t>
  </si>
  <si>
    <t>Hawlucha</t>
  </si>
  <si>
    <t>Wrestling Pokémon</t>
  </si>
  <si>
    <t>0320</t>
  </si>
  <si>
    <t>Although its body is small, its proficient fighting skills enable it to keep up with big bruisers like Machamp and Hariyama.</t>
  </si>
  <si>
    <t>With its wings, it controls its position in the air. It likes to attack from above, a maneuver that is difficult to defend against.</t>
  </si>
  <si>
    <t>It overwhelms opponents with quick moves, but sometimes it showboats for too long when it’s using a special move and gets itself into a pinch.</t>
  </si>
  <si>
    <t>In combat, Hawlucha leaps nimbly about, taking advantage of its opponents’ blind spots. It’s also skilled at using superb submission holds.</t>
  </si>
  <si>
    <t>It drives its opponents to exhaustion with its agile maneuvers, then ends the fight with a flashy finishing move.</t>
  </si>
  <si>
    <t>It always strikes a pose before going for its finishing move. Sometimes opponents take advantage of that time to counterattack.</t>
  </si>
  <si>
    <t>Its elegant finishing moves—performed by nimbly leaping around using its wings—are polished in the forest where it was born and raised.</t>
  </si>
  <si>
    <t>Hawlucha live quietly without flocking together. They fight constantly with their natural enemies: noisy groups of Primeape.</t>
  </si>
  <si>
    <t>0702-00</t>
  </si>
  <si>
    <t>Dedenne</t>
  </si>
  <si>
    <t>Antenna Pokémon</t>
  </si>
  <si>
    <t>Its whiskers serve as antennas. By sending and receiving electrical waves, it can communicate with others over vast distances.</t>
  </si>
  <si>
    <t>It uses its tail to absorb electricity from power plants or from outlets in houses, and then it fires the electricity from its whiskers.</t>
  </si>
  <si>
    <t>It sneaks into people’s homes and steals electricity from their outlets. When your electric bill seems off, it’s the handiwork of this rascal.</t>
  </si>
  <si>
    <t>Its upper whiskers are sensors that survey its surroundings. Its lower whiskers are organs that shoot electricity.</t>
  </si>
  <si>
    <t>A Dedenne’s whiskers pick up electrical waves other Dedenne send out. These Pokémon share locations of food or electricity with one another.</t>
  </si>
  <si>
    <t>Since Dedenne can’t generate much electricity on its own, it steals electricity from outlets or other electric Pokémon.</t>
  </si>
  <si>
    <t>It’s small and its electricity-generating organ is not fully developed, so it uses its tail to absorb electricity from people’s homes and charge itself.</t>
  </si>
  <si>
    <t>Dedenne emit electrical waves from the whiskers on their cheeks to communicate with each other. When low on electricity, they curl up and sleep.</t>
  </si>
  <si>
    <t>North Province (Area Three) , West Province (Area Three)</t>
  </si>
  <si>
    <t>0703-00</t>
  </si>
  <si>
    <t>Carbink</t>
  </si>
  <si>
    <t>Jewel Pokémon</t>
  </si>
  <si>
    <t>Born from the temperatures and pressures deep underground, it fires beams from the stone in its head.</t>
  </si>
  <si>
    <t>It has slept underground for hundreds of millions of years since its birth. It’s occasionally found during the excavation of caves.</t>
  </si>
  <si>
    <t>Born from the high temperatures and pressures deep underground, it defends itself by firing beams from the jewel part of its body.</t>
  </si>
  <si>
    <t>Although this Pokémon is not especially rare, its glittering, jewel-draped body draws attention from people.</t>
  </si>
  <si>
    <t>Some say that deep beneath the surface of the world, a pack of Carbink live with their queen in a kingdom of jewels.</t>
  </si>
  <si>
    <t>To keep the jewels on their bodies free of tarnish, packs of Carbink use their soft manes to polish one another’s jewels.</t>
  </si>
  <si>
    <t>When beset by attackers, Carbink wipes them all out by firing high-energy beams from the gems embedded in its body.</t>
  </si>
  <si>
    <t>It’s said that somewhere in the world, there’s a mineral vein housing a large pack of slumbering Carbink. It’s also said that this pack has a queen.</t>
  </si>
  <si>
    <t>Ten Carat Hill , Vast Poni Canyon , Poké Pelago</t>
  </si>
  <si>
    <t>0704-00</t>
  </si>
  <si>
    <t>Goomy</t>
  </si>
  <si>
    <t>Soft Tissue Pokémon</t>
  </si>
  <si>
    <t>2.8 kg (6.2 lbs)</t>
  </si>
  <si>
    <t>Gooey</t>
  </si>
  <si>
    <t>Goomy → Sliggoo (Level 40) → Goodra (Level 50, during rain)</t>
  </si>
  <si>
    <t>0389</t>
  </si>
  <si>
    <t>The weakest Dragon-type Pokémon, it lives in damp, shady places, so its body doesn’t dry out.</t>
  </si>
  <si>
    <t>It’s covered in a slimy membrane that makes any punches or kicks slide off it harmlessly.</t>
  </si>
  <si>
    <t>The weakest of all Dragon-type Pokémon, it’s unable to breathe if its skin dries out, so it sticks to shady places.</t>
  </si>
  <si>
    <t>Its source of protection is its slimy, germ-laden mucous membrane. Anyone who touches it needs some thorough hand-washing.</t>
  </si>
  <si>
    <t>It uses its horns to check out its surroundings. They’re very sensitive, so if you grab them, it will feel a strong shock and be unable to move.</t>
  </si>
  <si>
    <t>Its body is mostly water. If it dries out, it will die, so it’s always sitting with perfect stillness in the shade.</t>
  </si>
  <si>
    <t>Because most of its body is water, it will dry up if the weather becomes too arid. It’s considered the weakest dragon Pokémon.</t>
  </si>
  <si>
    <t>Their horns are powerful sensors. As soon as Goomy pick up any sign of enemies, they go into hiding. This is how they’ve survived.</t>
  </si>
  <si>
    <t>Goomy hides away in the shade of trees, where it’s nice and humid. If the slime coating its body dries out, the Pokémon instantly becomes lethargic.</t>
  </si>
  <si>
    <t>Most of a Goomy’s body is water. A membrane covers the whole Pokémon to prevent it from shriveling up in dry weather.</t>
  </si>
  <si>
    <t>Goomy’s horns are excellent sensory organs that cover all five of Goomy’s senses. Goomy picks up on danger from the movement of the air.</t>
  </si>
  <si>
    <t>Route 17 , Lush Jungle</t>
  </si>
  <si>
    <t>Lake of Outrage , Soothing Wetlands</t>
  </si>
  <si>
    <t>Ancient Quarry , Holm of Trials</t>
  </si>
  <si>
    <t>0705-00</t>
  </si>
  <si>
    <t>Sliggoo</t>
  </si>
  <si>
    <t>0390</t>
  </si>
  <si>
    <t>It drives away opponents by excreting a sticky liquid that can dissolve anything. Its eyes devolved, so it can’t see anything.</t>
  </si>
  <si>
    <t>Its four horns are a high-performance radar system. It uses them to sense sounds and smells, rather than using ears or a nose.</t>
  </si>
  <si>
    <t>It has trouble drawing a line between friends and food. It will calmly try to melt and eat even those it gets along well with.</t>
  </si>
  <si>
    <t>This Pokémon’s mucous can dissolve anything. Toothless, it sprays mucous on its prey. Once they’re nicely dissolved, it slurps them up.</t>
  </si>
  <si>
    <t>It crawls along sluggishly. The swirly protrusion on its back is filled with its brain and other organs.</t>
  </si>
  <si>
    <t>Its entire body is covered with gooey mucus that can dissolve anything. Be sure to put gloves on if you’re going to touch it.</t>
  </si>
  <si>
    <t>Although this Pokémon isn’t very strong, its body is coated in a caustic slime that can melt through anything, so predators steer clear of it.</t>
  </si>
  <si>
    <t>The lump on its back contains its tiny brain. It thinks only of food and escaping its enemies.</t>
  </si>
  <si>
    <t>The swirly protrusion on its back is filled with all its vital organs, such as its brain and heart.</t>
  </si>
  <si>
    <t>When Sliggoo senses danger, the mucus coating its entire body becomes more concentrated—it’ll dissolve anything.</t>
  </si>
  <si>
    <t>0706-00</t>
  </si>
  <si>
    <t>Goodra</t>
  </si>
  <si>
    <t>150.5 kg (331.8 lbs)</t>
  </si>
  <si>
    <t>0391</t>
  </si>
  <si>
    <t>This very friendly Dragon-type Pokémon will hug its beloved Trainer, leaving that Trainer covered in sticky slime.</t>
  </si>
  <si>
    <t>It attacks with retractable horns. It throws a punch that’s the equivalent of the force of a hundred pro boxers.</t>
  </si>
  <si>
    <t>An amazingly friendly Pokémon, but if left to itself, loneliness overcomes it, and it oozes gooey tears.</t>
  </si>
  <si>
    <t>It gets picked on because it’s meek. But then, whoever teased it gets to feel the full force of its horns and a good swatting from its thick tail.</t>
  </si>
  <si>
    <t>It’s very friendly toward people. If you grow close to it, Goodra will hug you with its sticky, slime-covered body. Don’t get mad.</t>
  </si>
  <si>
    <t>Underneath its slimy skin is a thick layer of fat, and the combination of the two makes enemies’ attacks slide right off.</t>
  </si>
  <si>
    <t>Sometimes it misunderstands instructions and appears dazed or bewildered. Many Trainers don’t mind, finding this behavior to be adorable.</t>
  </si>
  <si>
    <t>Its form of offense is forcefully stretching out its horns. The strikes land 100 times harder than any blow from a heavyweight boxer.</t>
  </si>
  <si>
    <t>It loves the rain. This mellow Pokémon can be seen walking around on the plains and in the mountains on rainy days.</t>
  </si>
  <si>
    <t>This Pokémon is uncontrollable when enraged. It rampages on and on, lashing its tail with enough power to send a dump truck flying.</t>
  </si>
  <si>
    <t>Evolve Goomy / Sliggoo</t>
  </si>
  <si>
    <t>Evolve Goomy / Sliggoo / Hisuian Sliggoo</t>
  </si>
  <si>
    <t>Ancient Quarry</t>
  </si>
  <si>
    <t>0707-00</t>
  </si>
  <si>
    <t>Klefki</t>
  </si>
  <si>
    <t>Key Ring Pokémon</t>
  </si>
  <si>
    <t>These key collectors threaten any attackers by fiercely jingling their keys at them.</t>
  </si>
  <si>
    <t>It never lets go of a key that it likes, so people give it the keys to vaults and safes as a way to prevent crime.</t>
  </si>
  <si>
    <t>This even-tempered Pokémon has a habit of collecting keys. It will sneak into people’s homes to steal their keys.</t>
  </si>
  <si>
    <t>It inserts its horn into chinks in metal, absorbing metal ions. For some reason, it collects keys.</t>
  </si>
  <si>
    <t>Although it’s unclear why it collects keys, giving it a key makes Klefki very happy. However, it apparently only likes master keys.</t>
  </si>
  <si>
    <t>Long ago it lived in mines, but once the minerals that make up its diet became scarcer, Klefki began appearing in human settlements.</t>
  </si>
  <si>
    <t>This Pokémon is constantly collecting keys. Entrust a Klefki with important keys, and the Pokémon will protect them no matter what.</t>
  </si>
  <si>
    <t>Klefki sucks in metal ions with the horn topping its head. It seems this Pokémon loves keys so much that its head needed to look like one, too.</t>
  </si>
  <si>
    <t>Once it absorbs a key’s metal ions, it discards the key without a second thought. However, it will hang on to keys it favors for decades.</t>
  </si>
  <si>
    <t>In the past, noble families entrusted their vault keys to a Klefki. They passed the Klefki down through the generations, taking good care of it.</t>
  </si>
  <si>
    <t>Route 15 , 16 , Lost Hotel</t>
  </si>
  <si>
    <t>Thrifty Megamart , Poké Pelago</t>
  </si>
  <si>
    <t>0708-00</t>
  </si>
  <si>
    <t>Phantump</t>
  </si>
  <si>
    <t>Stump Pokémon</t>
  </si>
  <si>
    <t>Phantump → Trevenant (Trade)</t>
  </si>
  <si>
    <t>These Pokémon are created when spirits possess rotten tree stumps. They prefer to live in abandoned forests.</t>
  </si>
  <si>
    <t>According to old tales, these Pokémon are stumps possessed by the spirits of children who died while lost in the forest.</t>
  </si>
  <si>
    <t>These Pokémon are stumps possessed by the spirits of children who died in the forest. Their cries sound like eerie screams.</t>
  </si>
  <si>
    <t>According to legend, medicine to cure any illness can be made by plucking the green leaves on its head, brewing them, and boiling down the liquid.</t>
  </si>
  <si>
    <t>By imitating the voice of a child, it causes people to get hopelessly lost deep in the forest. It’s trying to make friends with them.</t>
  </si>
  <si>
    <t>An unknown spirit came to lodge in a tree stump, creating this Pokémon. A cure-all can be made from an infusion of its green leaves.</t>
  </si>
  <si>
    <t>After a lost child perished in the forest, their spirit possessed a tree stump, causing the spirit’s rebirth as this Pokémon.</t>
  </si>
  <si>
    <t>With a voice like a human child’s, it cries out to lure adults deep into the forest, getting them lost among the trees.</t>
  </si>
  <si>
    <t>Memorial Hill</t>
  </si>
  <si>
    <t>Memorial Hill , Tapu Village</t>
  </si>
  <si>
    <t>Glimwood Tangle , Slippery Slope , Old Cemetery , Snowslide Slope , Giant's Foot , Three-Point Pass</t>
  </si>
  <si>
    <t>0709-00</t>
  </si>
  <si>
    <t>Trevenant</t>
  </si>
  <si>
    <t>Elder Tree Pokémon</t>
  </si>
  <si>
    <t>71.0 kg (156.5 lbs)</t>
  </si>
  <si>
    <t>It can control trees at will. It will trap people who harm the forest, so they can never leave.</t>
  </si>
  <si>
    <t>Using its roots as a nervous system, it controls the trees in the forest. It’s kind to the Pokémon that reside in its body.</t>
  </si>
  <si>
    <t>This Pokémon is said to devour anyone daring to ravage the forest. To the creatures dwelling in the forest, it offers great kindness.</t>
  </si>
  <si>
    <t>Through its roots, it exerts control over other trees. A deadly curse falls upon anyone cutting down trees in forests where Trevenant dwell.</t>
  </si>
  <si>
    <t>It’s feared as a ghost of the forest. Lumberjacks bring along Fire types, which Trevenant hates, when they enter the forest.</t>
  </si>
  <si>
    <t>This Pokémon controls trees via roots stretching from its feet, and it will attack anyone that dares to ravage the forest.</t>
  </si>
  <si>
    <t>People fear it due to a belief that it devours any who try to cut down trees in its forest, but to the Pokémon it shares its woods with, it’s kind.</t>
  </si>
  <si>
    <t>Small roots that extend from the tips of this Pokémon’s feet can tie into the trees of the forest and give Trevenant control over them.</t>
  </si>
  <si>
    <t>Evolve Phantump</t>
  </si>
  <si>
    <t>0710-00</t>
  </si>
  <si>
    <t>Pumpkaboo</t>
  </si>
  <si>
    <t>Pumpkin Pokémon</t>
  </si>
  <si>
    <t>Pumpkaboo → Gourgeist (Trade)</t>
  </si>
  <si>
    <t>The pumpkin body is inhabited by a spirit trapped in this world. As the sun sets, it becomes restless and active.</t>
  </si>
  <si>
    <t>It is said to carry wandering spirits to the place where they belong so they can move on.</t>
  </si>
  <si>
    <t>Route 4 , Giant's Mirror , Hammerlocke Hills</t>
  </si>
  <si>
    <t>0711-00</t>
  </si>
  <si>
    <t>Gourgeist</t>
  </si>
  <si>
    <t>Singing in eerie voices, they wander town streets on the night of the new moon. Anyone who hears their song is cursed.</t>
  </si>
  <si>
    <t>It enwraps its prey in its hairlike arms. It sings joyfully as it observes the suffering of its prey.</t>
  </si>
  <si>
    <t>Evolve Pumpkaboo (Average Size)</t>
  </si>
  <si>
    <t>0712-00</t>
  </si>
  <si>
    <t>Bergmite</t>
  </si>
  <si>
    <t>Ice Chunk Pokémon</t>
  </si>
  <si>
    <t>99.5 kg (219.4 lbs)</t>
  </si>
  <si>
    <t>Bergmite → Avalugg (Level 37)</t>
  </si>
  <si>
    <t>It blocks opponents’ attacks with the ice that shields its body. It uses cold air to repair any cracks with new ice.</t>
  </si>
  <si>
    <t>Using air of -150 degrees Fahrenheit, they freeze opponents solid. They live in herds above the snow line on mountains.</t>
  </si>
  <si>
    <t>They chill the air around them to −150 degrees Fahrenheit, freezing the water in the air into ice that they use as armor.</t>
  </si>
  <si>
    <t>This Pokémon lives in areas of frigid cold. It secures itself to the back of an Avalugg by freezing its feet in place.</t>
  </si>
  <si>
    <t>Lives on mountains blanketed in perennial snow. It freezes water vapor in the air to make the ice helmet that it dons for defense.</t>
  </si>
  <si>
    <t>They live in mountainous regions of frigid cold. On rare occasions, they ride on the back of an Avalugg to cross seas and move to new habitats.</t>
  </si>
  <si>
    <t>Bergmite protects itself by coating its body in ice formed by frigid air of −148 degrees Fahrenheit. It fights with Frigibax whenever they meet.</t>
  </si>
  <si>
    <t>Route 9 , Lake of Outrage , Frigid Sea , Three-Point Pass</t>
  </si>
  <si>
    <t>Arena's Approach , Avalugg's Legacy , Ice Column Chamber</t>
  </si>
  <si>
    <t>Casseroya Lake , North Paldean Sea</t>
  </si>
  <si>
    <t>0713-00</t>
  </si>
  <si>
    <t>Avalugg</t>
  </si>
  <si>
    <t>505.0 kg (1113.3 lbs)</t>
  </si>
  <si>
    <t>Its ice-covered body is as hard as steel. Its cumbersome frame crushes anything that stands in its way.</t>
  </si>
  <si>
    <t>The way several Bergmite huddle on its back makes it look like an aircraft carrier made of ice.</t>
  </si>
  <si>
    <t>At high latitudes, this Pokémon can be found with clusters of Bergmite on its back as it swims among the icebergs.</t>
  </si>
  <si>
    <t>As Avalugg moves about during the day, the cracks in its body deepen. The Pokémon’s body returns to a pristine state overnight.</t>
  </si>
  <si>
    <t>As Avalugg walks along with Bergmite on its back, it comes across pods of Cetitan. It lets them pass to avoid conflict.</t>
  </si>
  <si>
    <t>This Pokémon uses its massive icy body to flatten anything that gets in its way. When it’s floating out on the ocean, it looks exactly like drift ice.</t>
  </si>
  <si>
    <t>Evolve Bergmite</t>
  </si>
  <si>
    <t>Frigid Sea , Three-Point Pass</t>
  </si>
  <si>
    <t>Avalugg's Legacy</t>
  </si>
  <si>
    <t>0714-00</t>
  </si>
  <si>
    <t>Noibat</t>
  </si>
  <si>
    <t>Sound Wave Pokémon</t>
  </si>
  <si>
    <t>Noibat → Noivern (Level 48)</t>
  </si>
  <si>
    <t>They live in pitch-black caves. Their enormous ears can emit ultrasonic waves of 200,000 hertz.</t>
  </si>
  <si>
    <t>Even a robust wrestler will become dizzy and unable to stand when exposed to its 200,000-hertz ultrasonic waves.</t>
  </si>
  <si>
    <t>Fruits are its favorite foods. This gourmet carefully picks out just the ripe ones using its sonar.</t>
  </si>
  <si>
    <t>It flies around in search of fruit to eat. It uses ultrasonic waves to detect which fruits are ripe.</t>
  </si>
  <si>
    <t>After nightfall, they emerge from the caves they nest in during the day. Using their ultrasonic waves, they go on the hunt for ripened fruit.</t>
  </si>
  <si>
    <t>No wavelength of sound is beyond Noibat’s ability to produce. The ultrasonic waves it generates can overcome much larger Pokémon.</t>
  </si>
  <si>
    <t>This Pokémon emits ultrasonic waves from its large ears to search for fruit to eat. It mistakes Applin for its food.</t>
  </si>
  <si>
    <t>Noibat can change the frequency of its sound waves at will, and it generates ultrasonic waves of up to 200,000 hertz.</t>
  </si>
  <si>
    <t>Route 5 , Verdant Cavern</t>
  </si>
  <si>
    <t>Bridge Field , Watchtower Ruins , Galar Mine No. 2</t>
  </si>
  <si>
    <t>North Province (Area One) , North Province (Area Two) , West Province (Area Two)</t>
  </si>
  <si>
    <t>0715-00</t>
  </si>
  <si>
    <t>Noivern</t>
  </si>
  <si>
    <t>85.0 kg (187.4 lbs)</t>
  </si>
  <si>
    <t>They fly around on moonless nights and attack careless prey. Nothing can beat them in a battle in the dark.</t>
  </si>
  <si>
    <t>The ultrasonic waves it emits from its ears can reduce a large boulder to pebbles. It swoops out of the dark to attack.</t>
  </si>
  <si>
    <t>Although it has a violent disposition, if you give it a nice ripe fruit that it loves, Noivern will suddenly become tame.</t>
  </si>
  <si>
    <t>This hot-blooded Pokémon attacks anything it sees with ultrasonic waves that can crush boulders.</t>
  </si>
  <si>
    <t>Aggressive and cruel, this Pokémon will ruthlessly torment enemies that are helpless in the dark.</t>
  </si>
  <si>
    <t>Flying through the darkness, it weakens enemies with ultrasonic waves that could crush stone. Its fangs finish the fight.</t>
  </si>
  <si>
    <t>Ultrasonic waves emitted by a Noivern can pulverize a large boulder. This Pokémon has a cruel disposition.</t>
  </si>
  <si>
    <t>In the dark, even Hydreigon are terrified of this Pokémon. But in the light, Noivern is the one that avoids battle.</t>
  </si>
  <si>
    <t>Evolve Noibat</t>
  </si>
  <si>
    <t>Lake of Outrage , Ballimere Lake , Lakeside Cave</t>
  </si>
  <si>
    <t>0716-00</t>
  </si>
  <si>
    <t>Xerneas</t>
  </si>
  <si>
    <t>Life Pokémon</t>
  </si>
  <si>
    <t>215.0 kg (474.0 lbs)</t>
  </si>
  <si>
    <t>Fairy Aura</t>
  </si>
  <si>
    <t>Legends say it can share eternal life. It slept for a thousand years in the form of a tree before its revival.</t>
  </si>
  <si>
    <t>When the horns on its head shine in seven colors, it is said to be sharing everlasting life.</t>
  </si>
  <si>
    <t>Team Flare HQ</t>
  </si>
  <si>
    <t>0717-00</t>
  </si>
  <si>
    <t>Yveltal</t>
  </si>
  <si>
    <t>Destruction Pokémon</t>
  </si>
  <si>
    <t>5.8 m (19′00″)</t>
  </si>
  <si>
    <t>203.0 kg (447.5 lbs)</t>
  </si>
  <si>
    <t>Dark Aura</t>
  </si>
  <si>
    <t>When this legendary Pokémon’s wings and tail feathers spread wide and glow red, it absorbs the life force of living creatures.</t>
  </si>
  <si>
    <t>When its life comes to an end, it absorbs the life energy of every living thing and turns into a cocoon once more.</t>
  </si>
  <si>
    <t>0718-00</t>
  </si>
  <si>
    <t>Zygarde</t>
  </si>
  <si>
    <t>Order Pokémon</t>
  </si>
  <si>
    <t>5.0 m (16′05″)</t>
  </si>
  <si>
    <t>305.0 kg (672.4 lbs)</t>
  </si>
  <si>
    <t>Aura Break</t>
  </si>
  <si>
    <t>Power Construct</t>
  </si>
  <si>
    <t>When the Kalos region’s ecosystem falls into disarray, it appears and reveals its secret power.</t>
  </si>
  <si>
    <t>It’s hypothesized that it’s monitoring those who destroy the ecosystem from deep in the cave where it lives.</t>
  </si>
  <si>
    <t>This is Zygarde’s form when it has gathered 50% of its cells. It wipes out all those who oppose it, showing not a shred of mercy.</t>
  </si>
  <si>
    <t>It’s thought to be monitoring the ecosystem. There are rumors that even greater power lies hidden within it.</t>
  </si>
  <si>
    <t>This is Zygarde’s form when about half of its pieces have been assembled. It plays the role of monitoring the ecosystem.</t>
  </si>
  <si>
    <t>Some say it can change to an even more powerful form when battling those who threaten the ecosystem.</t>
  </si>
  <si>
    <t>0719-00</t>
  </si>
  <si>
    <t>Diancie</t>
  </si>
  <si>
    <t>A sudden transformation of Carbink, its pink, glimmering body is said to be the loveliest sight in the whole world.</t>
  </si>
  <si>
    <t>It can instantly create many diamonds by compressing the carbon in the air between its hands.</t>
  </si>
  <si>
    <t>0720-00</t>
  </si>
  <si>
    <t>Hoopa</t>
  </si>
  <si>
    <t>Mischief Pokémon</t>
  </si>
  <si>
    <t>This troublemaker sends anything and everything to faraway places using its loop, which can warp space.</t>
  </si>
  <si>
    <t>It gathers things it likes and passes them through its loop to teleport them to a secret place.</t>
  </si>
  <si>
    <t>In its true form, it possess a huge amount of power. Legends of its avarice tell how it once carried off an entire castle to gain the treasure hidden within.</t>
  </si>
  <si>
    <t>It is said to be able to seize anything it desires with its six rings and six huge arms. With its power sealed, it is transformed into a much smaller form.</t>
  </si>
  <si>
    <t>0721-00</t>
  </si>
  <si>
    <t>Volcanion</t>
  </si>
  <si>
    <t>Steam Pokémon</t>
  </si>
  <si>
    <t>195.0 kg (429.9 lbs)</t>
  </si>
  <si>
    <t>It lets out billows of steam and disappears into the dense fog. It’s said to live in mountains where humans do not tread.</t>
  </si>
  <si>
    <t>It expels its internal steam from the arms on its back. It has enough power to blow away a mountain.</t>
  </si>
  <si>
    <t>0722-00</t>
  </si>
  <si>
    <t>Rowlet</t>
  </si>
  <si>
    <t>Grass Quill Pokémon</t>
  </si>
  <si>
    <t>Long Reach</t>
  </si>
  <si>
    <t>Rowlet → Dartrix (Level 17) → Decidueye (Level 34)</t>
  </si>
  <si>
    <t>This wary Pokémon uses photosynthesis to store up energy during the day, while becoming active at night.</t>
  </si>
  <si>
    <t>Silently it glides, drawing near its targets. Before they even notice it, it begins to pelt them with vicious kicks.</t>
  </si>
  <si>
    <t>It sends its feathers, which are as sharp as blades, flying in attack. Its legs are strong, so its kicks are also formidable.</t>
  </si>
  <si>
    <t>It feels relaxed in tight, dark places and has been known to use its Trainer’s pocket or bag as a nest.</t>
  </si>
  <si>
    <t>At a distance, it launches its sharp feathers while flying about. If the enemy gets too close, Rowlet switches tactics and delivers vicious kicks.</t>
  </si>
  <si>
    <t>During the day, it builds up energy via photosynthesis. At night, it flies silently through the sky, on the prowl for prey.</t>
  </si>
  <si>
    <t>Flies noiselessly on delicate wings. It has mastered the art of deftly launching dagger-sharp feathers from those same wings.</t>
  </si>
  <si>
    <t>Iki Town</t>
  </si>
  <si>
    <t>0723-00</t>
  </si>
  <si>
    <t>Dartrix</t>
  </si>
  <si>
    <t>Blade Quill Pokémon</t>
  </si>
  <si>
    <t>A bit of a dandy, it spends its free time preening its wings. Its preoccupation with any dirt on its plumage can leave it unable to battle.</t>
  </si>
  <si>
    <t>It throws sharp feathers called blade quills at enemies or prey. It seldom misses.</t>
  </si>
  <si>
    <t>This narcissistic Pokémon is a clean freak. If you don’t groom it diligently, it will stop listening to you.</t>
  </si>
  <si>
    <t>Supremely sensitive to the presence of others, it can detect opponents standing behind it, flinging its sharp feathers to take them out.</t>
  </si>
  <si>
    <t>It throws one knifelike feather after another at its enemies, and each one precisely strikes a weak point. These feathers are known as blade quills.</t>
  </si>
  <si>
    <t>It never slacks when it comes to the task of cleaning its feathers. Thorough preening keeps it looking spiffy and its blade quills nice and sharp.</t>
  </si>
  <si>
    <t>Regularly basks in sunlight to gather power—presumably due to the frigid climate. Nonetheless, the edges of the blade quills set into its wings are keen as ever.</t>
  </si>
  <si>
    <t>Evolve Rowlet</t>
  </si>
  <si>
    <t>0724-00</t>
  </si>
  <si>
    <t>Decidueye</t>
  </si>
  <si>
    <t>Arrow Quill Pokémon</t>
  </si>
  <si>
    <t>36.6 kg (80.7 lbs)</t>
  </si>
  <si>
    <t>It fires arrow quills from its wings with such precision, they can pierce a pebble at distances over a hundred yards.</t>
  </si>
  <si>
    <t>Although basically cool and cautious, when it’s caught by surprise, it’s seized by panic.</t>
  </si>
  <si>
    <t>It nocks its arrow quills and shoots them at opponents. When it simply can’t afford to miss, it tugs the vine on its head to improve its focus.</t>
  </si>
  <si>
    <t>Decidueye can nock and fire an arrow at an enemy in a tenth of a second, so its battles are decided in the blink of an eye.</t>
  </si>
  <si>
    <t>As if wielding a bow, it launches the arrow quills hidden among the feathers of its wings. Decidueye’s shots never miss.</t>
  </si>
  <si>
    <t>In a tenth of a second, it can nock and fire an arrow quill, piercing an opponent’s weak point before they notice what’s happening.</t>
  </si>
  <si>
    <t>Evolve Rowlet / Dartrix</t>
  </si>
  <si>
    <t>0725-00</t>
  </si>
  <si>
    <t>Litten</t>
  </si>
  <si>
    <t>Fire Cat Pokémon</t>
  </si>
  <si>
    <t>4.3 kg (9.5 lbs)</t>
  </si>
  <si>
    <t>Litten → Torracat (Level 17) → Incineroar (Level 34)</t>
  </si>
  <si>
    <t>While grooming itself, it builds up fur inside its stomach. It sets the fur alight and spews fiery attacks, which change based on how it coughs.</t>
  </si>
  <si>
    <t>It doesn’t allow its emotions to be easily seen. Earning its trust takes time. It prefers solitude.</t>
  </si>
  <si>
    <t>If you try too hard to get close to it, it won’t open up to you. Even if you do grow close, giving it too much affection is still a no-no.</t>
  </si>
  <si>
    <t>Its coat regrows twice a year. When the time comes, Litten sets its own body on fire and burns away the old fur.</t>
  </si>
  <si>
    <t>It spends even the smallest amount of downtime grooming its fur with its tongue. Loose fur gathers in its stomach and serves as fuel for fiery moves.</t>
  </si>
  <si>
    <t>Trying to pet Litten before it trusts you will result in a nasty scratch from its sharp claws. Be careful.</t>
  </si>
  <si>
    <t>0726-00</t>
  </si>
  <si>
    <t>Torracat</t>
  </si>
  <si>
    <t>At its throat, it bears a bell of fire. The bell rings brightly whenever this Pokémon spits fire.</t>
  </si>
  <si>
    <t>It boasts powerful front legs. With a single punch, it can bend an iron bar right over.</t>
  </si>
  <si>
    <t>It can act spoiled if it grows close to its Trainer. A powerful Pokémon, its sharp claws can leave its Trainer’s whole body covered in scratches.</t>
  </si>
  <si>
    <t>When its mane is standing on end, you can tell it’s feeling good. When it isn’t feeling well, its fur will lie down flat.</t>
  </si>
  <si>
    <t>In the midst of battle, the fire pouch on Torracat’s neck rings like a bell and produces stronger flames than usual.</t>
  </si>
  <si>
    <t>When facing a powerful enemy, Torracat’s fighting spirit gets pumped up, and its fire bell blazes hotter.</t>
  </si>
  <si>
    <t>Evolve Litten</t>
  </si>
  <si>
    <t>0727-00</t>
  </si>
  <si>
    <t>Incineroar</t>
  </si>
  <si>
    <t>Heel Pokémon</t>
  </si>
  <si>
    <t>83.0 kg (183.0 lbs)</t>
  </si>
  <si>
    <t>This Pokémon has a violent, selfish disposition. If it’s not in the mood to listen, it will ignore its Trainer’s orders with complete nonchalance.</t>
  </si>
  <si>
    <t>After hurling ferocious punches and flinging furious kicks, it finishes opponents off by spewing fire from around its navel.</t>
  </si>
  <si>
    <t>Although it’s rough mannered and egotistical, it finds beating down unworthy opponents boring. It gets motivated for stronger opponents.</t>
  </si>
  <si>
    <t>When its fighting spirit is set alight, the flames around its waist become especially intense.</t>
  </si>
  <si>
    <t>It excels at violent, no-holds-barred battles. The temperature of the flames that issue from its navel exceeds 3,600 degrees Fahrenheit.</t>
  </si>
  <si>
    <t>Incineroar’s rough and aggressive behavior is its most notable trait, but the way it helps out small Pokémon shows that it has a kind side as well.</t>
  </si>
  <si>
    <t>Evolve Litten / Torracat</t>
  </si>
  <si>
    <t>0728-00</t>
  </si>
  <si>
    <t>Popplio</t>
  </si>
  <si>
    <t>Liquid Voice</t>
  </si>
  <si>
    <t>Popplio → Brionne (Level 17) → Primarina (Level 34)</t>
  </si>
  <si>
    <t>This Pokémon snorts body fluids from its nose, blowing balloons to smash into its foes. It’s famous for being a hard worker.</t>
  </si>
  <si>
    <t>This Pokémon can control water bubbles. It practices diligently so it can learn to make big bubbles.</t>
  </si>
  <si>
    <t>The balloons it inflates with its nose grow larger and larger as it practices day by day.</t>
  </si>
  <si>
    <t>Popplio gets on top of its bouncy water balloons to jump higher. It’s quite the acrobatic fighter!</t>
  </si>
  <si>
    <t>It creates special bouncy balloons to send at its opponents. When the balloons pop, the sheer force of their bursting is what deals damage.</t>
  </si>
  <si>
    <t>If Popplio want to create big, powerful balloons, they must be persistent. It takes daily practice for these Pokémon to develop their skills.</t>
  </si>
  <si>
    <t>0729-00</t>
  </si>
  <si>
    <t>Brionne</t>
  </si>
  <si>
    <t>Pop Star Pokémon</t>
  </si>
  <si>
    <t>A skillful dancer, it creates a sequence of water balloons as it dances, and briskly bombards its enemies.</t>
  </si>
  <si>
    <t>It cares deeply for its companions. When its Trainer is feeling down, it performs a cheery dance to try and help.</t>
  </si>
  <si>
    <t>It gets excited when it sees a dance it doesn’t know. This hard worker practices diligently until it can learn that dance.</t>
  </si>
  <si>
    <t>It attacks by smacking its enemies with the exploding water balloons that it creates.</t>
  </si>
  <si>
    <t>As if dancing, it artfully dodges the attacks of its enemies. All the while, it’s busy forming a bunch of balloons to overwhelm its foes.</t>
  </si>
  <si>
    <t>On nights when the sea is calm, Brionne dance with one another to the singing of the Primarina that’s leading them.</t>
  </si>
  <si>
    <t>Evolve Popplio</t>
  </si>
  <si>
    <t>0730-00</t>
  </si>
  <si>
    <t>Primarina</t>
  </si>
  <si>
    <t>Soloist Pokémon</t>
  </si>
  <si>
    <t>It controls its water balloons with song. The melody is learned from others of its kind and is passed down from one generation to the next.</t>
  </si>
  <si>
    <t>Its singing voice is its chief weapon in battle. This Pokémon’s Trainer must prioritize the daily maintenance of its throat at all costs.</t>
  </si>
  <si>
    <t>To Primarina, every battle is a stage. It takes down its prey with beautiful singing and dancing.</t>
  </si>
  <si>
    <t>Also known as a songstress, it has a fantastical look on moonlit nights when it leads its colony in song.</t>
  </si>
  <si>
    <t>With its mouth, it makes sonic waves that sound like beautiful singing. It uses the sonic waves to control its water balloons.</t>
  </si>
  <si>
    <t>For Primarina, every battle’s a stage. Its singing and the dancing of its balloons will mesmerize the audience.</t>
  </si>
  <si>
    <t>Evolve Popplio / Brionne</t>
  </si>
  <si>
    <t>0731-00</t>
  </si>
  <si>
    <t>Pikipek</t>
  </si>
  <si>
    <t>Woodpecker Pokémon</t>
  </si>
  <si>
    <t>Pikipek → Trumbeak (Level 14) → Toucannon (Level 28)</t>
  </si>
  <si>
    <t>It can peck at a rate of 16 times a second to drill holes in trees. It uses the holes for food storage and for nesting.</t>
  </si>
  <si>
    <t>This Pokémon feeds on berries, whose leftover seeds become the ammunition for the attacks it fires off from its mouth.</t>
  </si>
  <si>
    <t>It pecks at trees with its hard beak. You can get some idea of its mood or condition from the rhythm of its pecking.</t>
  </si>
  <si>
    <t>It may look spindly, but its neck muscles are heavy-duty. It can peck at a tree 16 times per second!</t>
  </si>
  <si>
    <t>Route 1 , 4 , 5 , 6 , 8 , Poké Pelago</t>
  </si>
  <si>
    <t>Route 1 , 4 , 5 , 6 , Poké Pelago</t>
  </si>
  <si>
    <t>0732-00</t>
  </si>
  <si>
    <t>Trumbeak</t>
  </si>
  <si>
    <t>Bugle Beak Pokémon</t>
  </si>
  <si>
    <t>14.8 kg (32.6 lbs)</t>
  </si>
  <si>
    <t>124</t>
  </si>
  <si>
    <t>It eats berries and stores their seeds in its beak. When it encounters enemies or prey, it fires off all the seeds in a burst.</t>
  </si>
  <si>
    <t>By bending its beak, it can produce a variety of calls and brand itself a noisy nuisance for its neighbors.</t>
  </si>
  <si>
    <t>It can bend the tip of its beak to produce over a hundred different cries at will.</t>
  </si>
  <si>
    <t>From its mouth, it fires the seeds of berries it has eaten. The scattered seeds give rise to new plants.</t>
  </si>
  <si>
    <t>Route 8 , 11 , Lush Jungle , Poni Grove , Poni Plains</t>
  </si>
  <si>
    <t>0733-00</t>
  </si>
  <si>
    <t>Toucannon</t>
  </si>
  <si>
    <t>Cannon Pokémon</t>
  </si>
  <si>
    <t>When it battles, its beak heats up. The temperature can easily exceed 212 degrees Fahrenheit, causing severe burns when it hits.</t>
  </si>
  <si>
    <t>Within its beak, its internal gas ignites, explosively launching seeds with enough power to pulverize boulders.</t>
  </si>
  <si>
    <t>They smack beaks with others of their kind to communicate. The strength and number of hits tell each other how they feel.</t>
  </si>
  <si>
    <t>Known for forming harmonious couples, this Pokémon is brought to wedding ceremonies as a good luck charm.</t>
  </si>
  <si>
    <t>Evolve Pikipek / Trumbeak</t>
  </si>
  <si>
    <t>Route 11 , Poni Grove , Poni Plains</t>
  </si>
  <si>
    <t>0734-00</t>
  </si>
  <si>
    <t>Yungoos</t>
  </si>
  <si>
    <t>Loitering Pokémon</t>
  </si>
  <si>
    <t>Stakeout</t>
  </si>
  <si>
    <t>Yungoos → Gumshoos (Level 20, Daytime)</t>
  </si>
  <si>
    <t>With its sharp fangs, it will bite anything. It did not originally live in Alola but was imported from another region.</t>
  </si>
  <si>
    <t>It wanders around in a never-ending search for food. At dusk, it collapses from exhaustion and falls asleep on the spot.</t>
  </si>
  <si>
    <t>Its stomach takes up most of its long torso. It’s a big eater, so the amount Trainers have to spend on its food is no laughing matter.</t>
  </si>
  <si>
    <t>Although it will eat anything, it prefers fresh living things, so it marches down streets in search of prey.</t>
  </si>
  <si>
    <t>Its stomach fills most of its torso. It wanders the same path every day, searching for fresh food.</t>
  </si>
  <si>
    <t>It spends its waking hours searching endlessly for food. When Yungoos is hungry, its ferocity gains a certain edge.</t>
  </si>
  <si>
    <t>Route 1 , 2 , 3 , 4 , 6 , 8 , Kala'e Bay , Hau'oli City</t>
  </si>
  <si>
    <t>0735-00</t>
  </si>
  <si>
    <t>Gumshoos</t>
  </si>
  <si>
    <t>Stakeout Pokémon</t>
  </si>
  <si>
    <t>14.2 kg (31.3 lbs)</t>
  </si>
  <si>
    <t>When it finds a trace of its prey, it patiently stakes out the location...but it’s always snoozing by nightfall.</t>
  </si>
  <si>
    <t>It adores having Rattata and Raticate for dinner, but as it’s diurnal, it never encounters them. This Pokémon boasts incredible patience.</t>
  </si>
  <si>
    <t>Although it wasn’t originally found in Alola, this Pokémon was brought over a long time ago when there was a huge Rattata outbreak.</t>
  </si>
  <si>
    <t>Patient by nature, this Pokémon loses control of itself and pounces when it spots its favorite meal—Rattata!</t>
  </si>
  <si>
    <t>Once it finds signs of prey, it will patiently stake out the location, waiting until the sun goes down.</t>
  </si>
  <si>
    <t>Gumshoos specializes in relentlessly tracking down prey. The simple-minded Skwovet doesn’t seem to provide Gumshoos enough challenge.</t>
  </si>
  <si>
    <t>0736-00</t>
  </si>
  <si>
    <t>Grubbin</t>
  </si>
  <si>
    <t>Larva Pokémon</t>
  </si>
  <si>
    <t>Grubbin → Charjabug (Level 20) → Vikavolt (use Thunder Stone , in Gen 8+, or level up in a Magnetic Field area)</t>
  </si>
  <si>
    <t>Its strong jaw enables it to scrape trees and slurp out the sap. It normally lives underground.</t>
  </si>
  <si>
    <t>They often gather near places frequented by electric Pokémon in order to avoid being attacked by bird Pokémon.</t>
  </si>
  <si>
    <t>If you find its nest, you shouldn’t stick your hand inside. You’ll get bitten by an irritated Grubbin.</t>
  </si>
  <si>
    <t>It spits a sticky thread to stop opponents in their tracks, and then it grabs them in its sharp, sturdy mandibles to take them down.</t>
  </si>
  <si>
    <t>Its natural enemies, like Rookidee, may flee rather than risk getting caught in its large mandibles that can snap thick tree branches.</t>
  </si>
  <si>
    <t>It uses its big jaws to dig nests into the forest floor, and it loves to feed on sweet tree sap.</t>
  </si>
  <si>
    <t>Route 1 , 4 , 5 , 6</t>
  </si>
  <si>
    <t>Route 1 , 4 , 5 , 6 , Blush Mountain</t>
  </si>
  <si>
    <t>Route 1 , East Lake Axewell , Slumbering Weald , Dappled Grove , North Lake Miloch , Watchtower Ruins</t>
  </si>
  <si>
    <t>0737-00</t>
  </si>
  <si>
    <t>Charjabug</t>
  </si>
  <si>
    <t>Battery Pokémon</t>
  </si>
  <si>
    <t>Battery</t>
  </si>
  <si>
    <t>Its body is capable of storing electricity. On camping trips, people are grateful to have one around.</t>
  </si>
  <si>
    <t>From the food it digests, it generates electricity, and it stores this energy in its electric sac.</t>
  </si>
  <si>
    <t>It buries itself in fallen leaves and barely moves, munching away on humus. If you accidentally step on one, you’ll get a shock!</t>
  </si>
  <si>
    <t>Its stout shell provides excellent defense from attacks. It uses electricity on persistent opponents.</t>
  </si>
  <si>
    <t>While its durable shell protects it from attacks, Charjabug strikes at enemies with jolts of electricity discharged from the tips of its jaws.</t>
  </si>
  <si>
    <t>Its digestive processes convert the leaves it eats into electricity. An electric sac in its belly stores the electricity for later use.</t>
  </si>
  <si>
    <t>Axew's Eye , Dusty Bowl , Hammerlocke Hills</t>
  </si>
  <si>
    <t>0738-00</t>
  </si>
  <si>
    <t>Vikavolt</t>
  </si>
  <si>
    <t>It zips around, on sharp lookout for an opening. It concentrates electrical energy within its large jaws and uses it to zap its enemies.</t>
  </si>
  <si>
    <t>It produces electricity via an electrical organ in its abdomen. It overwhelms bird Pokémon with shocking beams of electrical energy.</t>
  </si>
  <si>
    <t>It has an organ that generates electricity in its abdomen. It concentrates energy in its strong jaws and fires off powerful jolts of electricity.</t>
  </si>
  <si>
    <t>Vikavolt flusters opponents with acrobatic flying maneuvers. This creates an opening for it to deliver an electric beam attack.</t>
  </si>
  <si>
    <t>It builds up electricity in its abdomen, focuses it through its jaws, and then fires the electricity off in concentrated beams.</t>
  </si>
  <si>
    <t>If it carries a Charjabug to use as a spare battery, a flying Vikavolt can rapidly fire high-powered beams of electricity.</t>
  </si>
  <si>
    <t>Evolve Grubbin / Charjabug</t>
  </si>
  <si>
    <t>Blush Mountain , Heahea Beach</t>
  </si>
  <si>
    <t>0739-00</t>
  </si>
  <si>
    <t>Crabrawler</t>
  </si>
  <si>
    <t>Boxing Pokémon</t>
  </si>
  <si>
    <t>Crabrawler → Crabominable (use Ice Stone , or at Mount Lanakila in Alola)</t>
  </si>
  <si>
    <t>While guarding its weak points with its pincers, it looks for an opening and unleashes punches. When it loses, it foams at the mouth and faints.</t>
  </si>
  <si>
    <t>It punches so much, its pincers often come off from overuse, but they grow back quickly. What little meat they contain is rich and delicious.</t>
  </si>
  <si>
    <t>Its hard pincers are well suited to both offense and defense. Fights between two Crabrawler are like boxing matches.</t>
  </si>
  <si>
    <t>Crabrawler has been known to mistake Exeggutor for a coconut tree and climb it. The enraged Exeggutor shakes it off and stomps it.</t>
  </si>
  <si>
    <t>This Pokémon punches trees and eats the berries that drop down, training itself and getting food at the same time.</t>
  </si>
  <si>
    <t>If it loses its pincers, they’ll quickly regrow. The pincers are popular ingredients in paella since their shells produce a tasty soup stock.</t>
  </si>
  <si>
    <t>Route 2 , 3 , 4 , 5 , 8 , 10 , 12 , 15 , 16 , 17 , Berry Fields , Poni Wilds , Poni Plains</t>
  </si>
  <si>
    <t>Route 2 , 3 , 4 , 5 , 8 , 10 , 16 , 17 , Berry Fields , Poni Wilds , Poni Plains , Ula'ula Beach</t>
  </si>
  <si>
    <t>Casseroya Lake , North Province (Area One) , North Province (Area Three) , East Province (Area One) , East Province (Area Two) , South Province (Area One) , South Province (Area Five) , West Province (Area One) , West Province (Area Two) , Glaseado Mountain , East Paldean Sea</t>
  </si>
  <si>
    <t>0740-00</t>
  </si>
  <si>
    <t>Crabominable</t>
  </si>
  <si>
    <t>Woolly Crab Pokémon</t>
  </si>
  <si>
    <t>167</t>
  </si>
  <si>
    <t>It aimed for the top but got lost and ended up on a snowy mountain. Being forced to endure the cold, this Pokémon evolved and grew fur.</t>
  </si>
  <si>
    <t>It just throws punches indiscriminately. In times of desperation, it can lop off its own pincers and fire them like rockets.</t>
  </si>
  <si>
    <t>It stores coldness in its pincers and pummels its foes. It can even smash thick walls of ice to bits!</t>
  </si>
  <si>
    <t>Before it stops to think, it just starts pummeling. There are records of its turning back avalanches with a flurry of punches.</t>
  </si>
  <si>
    <t>The detached pincers of these Pokémon are delicious. Some Trainers bring Lechonk into the mountains just to search for them.</t>
  </si>
  <si>
    <t>Though its punches are powerful, this Pokémon’s movements are sluggish. It blows icy bubbles from its mouth to immobilize its opponents.</t>
  </si>
  <si>
    <t>Evolve Crabrawler</t>
  </si>
  <si>
    <t>0741-00</t>
  </si>
  <si>
    <t>Oricorio</t>
  </si>
  <si>
    <t>Dancing Pokémon</t>
  </si>
  <si>
    <t>Dancer</t>
  </si>
  <si>
    <t>It beats its wings together to create fire. As it moves in the steps of its beautiful dance, it bathes opponents in intense flames.</t>
  </si>
  <si>
    <t>This Oricorio has sipped red nectar. Its passionate dance moves cause its enemies to combust in both body and mind.</t>
  </si>
  <si>
    <t>It wins the hearts of its enemies with its passionate dancing and then uses the opening it creates to burn them up with blazing flames.</t>
  </si>
  <si>
    <t>This Oricorio has drunk red nectar. If its Trainer gives the wrong order, this passionate Pokémon becomes fiercely angry.</t>
  </si>
  <si>
    <t>This Pokémon is incredibly popular, possibly because its passionate dancing is a great match with the temperament of Paldean people.</t>
  </si>
  <si>
    <t>This form of Oricorio has sipped red nectar. It whips up blazing flames as it moves to the steps of its passionate dance.</t>
  </si>
  <si>
    <t>Route 6 , Melemele Meadow , Ula'ula Meadow , Poni Meadow</t>
  </si>
  <si>
    <t>East Province (Area One) , South Province (Area One) , South Province (Area Three)</t>
  </si>
  <si>
    <t>0742-00</t>
  </si>
  <si>
    <t>Cutiefly</t>
  </si>
  <si>
    <t>Bee Fly Pokémon</t>
  </si>
  <si>
    <t>0.2 kg (0.4 lbs)</t>
  </si>
  <si>
    <t>Cutiefly → Ribombee (Level 25)</t>
  </si>
  <si>
    <t>It feeds on the nectar and pollen of flowers. Because it’s able to sense auras, it can identify which flowers are about to bloom.</t>
  </si>
  <si>
    <t>Myriads of Cutiefly flutter above the heads of people who have auras resembling those of flowers.</t>
  </si>
  <si>
    <t>Nectar and pollen are its favorite fare. In fields of flowers, it gets into skirmishes with Butterfree over food.</t>
  </si>
  <si>
    <t>Cutiefly can pick up the auras of living things. It skillfully reads those auras to predict its foes’ movements and make fools of them.</t>
  </si>
  <si>
    <t>Nectar and pollen are its favorite fare. You can find Cutiefly hovering around Gossifleur, trying to get some of Gossifleur’s pollen.</t>
  </si>
  <si>
    <t>An opponent’s aura can tell Cutiefly what that opponent’s next move will be. Then Cutiefly can glide around the attack and strike back.</t>
  </si>
  <si>
    <t>Route 2 , 3 , Melemele Meadow</t>
  </si>
  <si>
    <t>Route 2 , 3 , Melemele Meadow , Poké Pelago</t>
  </si>
  <si>
    <t>Route 4 , Bridge Field , Giant's Mirror , Motostoke Riverbank</t>
  </si>
  <si>
    <t>0743-00</t>
  </si>
  <si>
    <t>Ribombee</t>
  </si>
  <si>
    <t>It rolls up pollen into puffs. It makes many different varieties, some used as food and others used in battle.</t>
  </si>
  <si>
    <t>Some of Ribombee’s pollen puffs are highly nutritious. They are sometimes sold as supplements.</t>
  </si>
  <si>
    <t>Rain makes pollen damp, so Ribombee hates rain. When it sees ominous clouds, it finds a hollow in a tree, where it waits stock-still.</t>
  </si>
  <si>
    <t>It can predict the weather from moisture levels and wind direction. Ribombee only reveals itself when there are a few clear days in a row.</t>
  </si>
  <si>
    <t>It makes pollen puffs from pollen and nectar. The puffs’ effects depend on the type of ingredients and how much of each one is used.</t>
  </si>
  <si>
    <t>Ribombee absolutely hate getting wet or rained on. In the cloudy Galar region, they are very seldom seen.</t>
  </si>
  <si>
    <t>Ula'ula Meadow , Poni Meadow , Heahea Beach</t>
  </si>
  <si>
    <t>0744-00</t>
  </si>
  <si>
    <t>Rockruff</t>
  </si>
  <si>
    <t>9.2 kg (20.3 lbs)</t>
  </si>
  <si>
    <t>Rockruff → Lycanroc (Level 25, Daytime)</t>
  </si>
  <si>
    <t>It’s considered to be a good Pokémon for beginners because of its friendliness, but its disposition grows rougher as it grows up.</t>
  </si>
  <si>
    <t>This Pokémon has lived with people since times long ago. It can sense when its Trainer is in the dumps and will stick close by its Trainer’s side.</t>
  </si>
  <si>
    <t>As they develop, their disposition grows more violent and aggressive. Many Trainers find them too much to handle and abandon them.</t>
  </si>
  <si>
    <t>When it rubs the rocks on its neck against you, that’s proof of its love for you. However, the rocks are sharp, so the gesture is quite painful!</t>
  </si>
  <si>
    <t>This Pokémon can bond very strongly with its Trainer, but it also has a habit of biting. Raising a Rockruff for a long time can be challenging.</t>
  </si>
  <si>
    <t>This Pokémon intimidates opponents by striking the ground with the rocks on its neck. The moment an opponent flinches, Rockruff attacks.</t>
  </si>
  <si>
    <t>This Pokémon is very friendly when it’s young. Its disposition becomes vicious once it matures, but it never forgets the kindness of its master.</t>
  </si>
  <si>
    <t>This Pokémon travels in a pack with others until it grows up. When its mood turns sour, it starts striking the ground with the rocks on its neck.</t>
  </si>
  <si>
    <t>Route 1 , Ten Carat Hill</t>
  </si>
  <si>
    <t>0745-00</t>
  </si>
  <si>
    <t>Lycanroc</t>
  </si>
  <si>
    <t>Wolf Pokémon</t>
  </si>
  <si>
    <t>Its quick movements confuse its enemies. Well equipped with claws and fangs, it also uses the sharp rocks in its mane as weapons.</t>
  </si>
  <si>
    <t>When properly raised from a young age, it will become a trustworthy partner that will absolutely never betray its Trainer.</t>
  </si>
  <si>
    <t>The sharp rocks in its mane can cut like knives. Lycanroc wears its prey down by degrees before finishing them off.</t>
  </si>
  <si>
    <t>The rocks in its mane are sharper than a knife. Fragments that break off are treasured as good luck charms.</t>
  </si>
  <si>
    <t>This Lycanroc is calm and cautious. The rocks jutting from its mane are razor sharp.</t>
  </si>
  <si>
    <t>With swift movements, this Pokémon gradually backs its prey into a corner. Lycanroc’s fangs are always aimed toward opponents’ weak spots.</t>
  </si>
  <si>
    <t>Lycanroc attacks its prey with its sharp claws and fangs. It loyally obeys the instructions of a Trainer it trusts.</t>
  </si>
  <si>
    <t>It has a calm and collected demeanor. It swiftly closes in on its prey, then slices them with the rocks in its mane.</t>
  </si>
  <si>
    <t>Evolve Rockruff / Rockruff (Own Tempo Rockruff)</t>
  </si>
  <si>
    <t>North Province (Area One) , East Province (Area One) , South Province (Area Two) , South Province (Area Four) , South Province (Area Five) , South Province (Area Six) , West Province (Area One) , The Great Crater of Paldea , Glaseado Mountain</t>
  </si>
  <si>
    <t>0746-00</t>
  </si>
  <si>
    <t>Wishiwashi</t>
  </si>
  <si>
    <t>Small Fry Pokémon</t>
  </si>
  <si>
    <t>Schooling</t>
  </si>
  <si>
    <t>When it’s in trouble, its eyes moisten and begin to shine. The shining light attracts its comrades, and they stand together against their enemies.</t>
  </si>
  <si>
    <t>It’s awfully weak and notably tasty, so everyone is always out to get it. As it happens, anyone trying to bully it receives a painful lesson.</t>
  </si>
  <si>
    <t>They’re weak, so they move in schools. However, they can also often be seen all alone, having strayed from the school.</t>
  </si>
  <si>
    <t>When it’s in a jam, its shining eyes attract others of its kind. The light from its eyes is visible almost 25 miles away.</t>
  </si>
  <si>
    <t>Individually, they’re incredibly weak. It’s by gathering up into schools that they’re able to confront opponents.</t>
  </si>
  <si>
    <t>When it senses danger, its eyes tear up. The sparkle of its tears signals other Wishiwashi to gather.</t>
  </si>
  <si>
    <t>Route 7 , 8 , 9 , 13 , 14 , 15 , Melemele Sea , Kala'e Bay , Brooklet Hill , Secluded Shore , Tapu Village</t>
  </si>
  <si>
    <t>Route 7 , 8 , 9 , 13 , 14 , 15 , Melemele Sea , Kala'e Bay , Hau'oli City , Akala Outskirts , Brooklet Hill , Tapu Village</t>
  </si>
  <si>
    <t>Route 9 , East Lake Axewell , Axew's Eye , West Lake Axewell , Hulbury , Challenge Beach , Honeycalm Island , Honeycalm Sea , Insular Sea , Stepping-Stone Sea</t>
  </si>
  <si>
    <t>0747-00</t>
  </si>
  <si>
    <t>Mareanie</t>
  </si>
  <si>
    <t>Brutal Star Pokémon</t>
  </si>
  <si>
    <t>Merciless</t>
  </si>
  <si>
    <t>Mareanie → Toxapex (Level 38)</t>
  </si>
  <si>
    <t>0344</t>
  </si>
  <si>
    <t>It plunges the poison spike on its head into its prey. When the prey has weakened, Mareanie deals the finishing blow with its 10 tentacles.</t>
  </si>
  <si>
    <t>It’s found crawling on beaches and seafloors. The coral that grows on Corsola’s head is as good as a five-star banquet to this Pokémon.</t>
  </si>
  <si>
    <t>They eat Corsola branches, so Mareanie are hated by craftsmen who work with Corsola branches that have naturally fallen off.</t>
  </si>
  <si>
    <t>Aside from its head, its body parts regenerate quickly if they’re cut off. After a good night’s sleep, Mareanie is back to normal.</t>
  </si>
  <si>
    <t>The first symptom of its sting is numbness. The next is an itching sensation so intense that it’s impossible to resist the urge to claw at your skin.</t>
  </si>
  <si>
    <t>Unlike their Alolan counterparts, the Mareanie of the Galar region have not yet figured out that the branches of Corsola are delicious.</t>
  </si>
  <si>
    <t>This Pokémon wanders the seaside looking for food. It often gets electric shocks from broken Pincurchin spines that it tries to eat.</t>
  </si>
  <si>
    <t>It has excellent regenerative capabilities. Legs that a Mareanie has lost have a very bitter, astringent flavor—they’re not suitable as food.</t>
  </si>
  <si>
    <t>Route 9 , Giant's Mirror , Motostoke Riverbank , Loop Lagoon</t>
  </si>
  <si>
    <t>East Province (Area One) , East Province (Area Two) , East Paldean Sea</t>
  </si>
  <si>
    <t>0748-00</t>
  </si>
  <si>
    <t>Toxapex</t>
  </si>
  <si>
    <t>Toxapex crawls along the ocean floor on its 12 legs. It leaves a trail of Corsola bits scattered in its wake.</t>
  </si>
  <si>
    <t>Those attacked by Toxapex’s poison will suffer intense pain for three days and three nights. Post-recovery, there will be some aftereffects.</t>
  </si>
  <si>
    <t>To attack, this Pokémon sends toxic spikes flying at its enemies. Ones that come close get mown down by the claws on its feet.</t>
  </si>
  <si>
    <t>With its 12 legs, it creates a dome to shelter within. The flow of the tides doesn’t affect Toxapex in there, so it’s very comfortable.</t>
  </si>
  <si>
    <t>To survive in the cold waters of Galar, this Pokémon forms a dome with its legs, enclosing its body so it can capture its own body heat.</t>
  </si>
  <si>
    <t>Within the poison sac in its body is a poison so toxic that Pokémon as large as Wailord will still be suffering three days after it first takes effect.</t>
  </si>
  <si>
    <t>This Pokémon lives within a dome made by its own legs. Toxapex monitors its surroundings by sensing the flow of the tide through its spikes.</t>
  </si>
  <si>
    <t>Toxapex gets into fierce battles with Bruxish over areas where warm ocean currents flow, but the odds are always against it.</t>
  </si>
  <si>
    <t>Evolve Mareanie</t>
  </si>
  <si>
    <t>0749-00</t>
  </si>
  <si>
    <t>Mudbray</t>
  </si>
  <si>
    <t>Donkey Pokémon</t>
  </si>
  <si>
    <t>Stamina</t>
  </si>
  <si>
    <t>Mudbray → Mudsdale (Level 30)</t>
  </si>
  <si>
    <t>The mud stuck to Mudbray’s hooves enhances its grip and its powerful running gait.</t>
  </si>
  <si>
    <t>It has a stubborn, individualistic disposition. Eating dirt, making mud, and playing in the mire all form part of its daily routine.</t>
  </si>
  <si>
    <t>It loves playing in the mud. If it isn’t showered with mud on a daily basis, it gets stressed out and stops listening to its Trainer.</t>
  </si>
  <si>
    <t>Possessing mighty power, Mudbray can be loaded with 50 times its own body weight and will be totally fine.</t>
  </si>
  <si>
    <t>Loads weighing up to 50 times as much as its own body weight pose no issue for this Pokémon. It’s skilled at making use of mud.</t>
  </si>
  <si>
    <t>It eats dirt to create mud and smears this mud all over its feet, giving them the grip needed to walk on rough terrain without slipping.</t>
  </si>
  <si>
    <t>This Pokémon covers itself in mud that it has regurgitated. The mud won’t dry out even if it’s exposed to the sun for a long time.</t>
  </si>
  <si>
    <t>Though a slow walker, Mudbray is plenty strong. Its pace doesn’t change even when it’s loaded with 50 times its own body weight.</t>
  </si>
  <si>
    <t>Route 4 , 6 , 12 , Paniola Ranch , Blush Mountain</t>
  </si>
  <si>
    <t>Route 3 , Rolling Fields , South Lake Miloch , East Lake Axewell , Dappled Grove , West Lake Axewell , Giant's Cap , Giant's Seat , North Lake Miloch</t>
  </si>
  <si>
    <t>0750-00</t>
  </si>
  <si>
    <t>Mudsdale</t>
  </si>
  <si>
    <t>Draft Horse Pokémon</t>
  </si>
  <si>
    <t>920.0 kg (2028.3 lbs)</t>
  </si>
  <si>
    <t>It spits a mud that provides resistance to both wind and rain, so the walls of old houses were often coated with it.</t>
  </si>
  <si>
    <t>Its heavy, mud-covered kicks are its best means of attack, and it can reduce large trucks to scrap without breaking a sweat.</t>
  </si>
  <si>
    <t>It remains calm and unmoving no matter the situation. It mixes dirt with the saliva in its mouth to make a special kind of mud.</t>
  </si>
  <si>
    <t>It can trudge mountain roads without rest for three days and three nights, all the while dragging a 10-ton load.</t>
  </si>
  <si>
    <t>Mud that hardens around a Mudsdale’s legs sets harder than stone. It’s so hard that it allows this Pokémon to scrap a truck with a single kick.</t>
  </si>
  <si>
    <t>Mudsdale has so much stamina that it could carry over 10 tons across the Galar region without rest or sleep.</t>
  </si>
  <si>
    <t>This Pokémon has been treasured not just for its physical labor but also because it produces high-quality mud used for making pottery.</t>
  </si>
  <si>
    <t>Its legs are fortified with mud and harder than stone, and they can reduce a large truck to scrap with one kick.</t>
  </si>
  <si>
    <t>Route 12 , Blush Mountain , Poni Plains</t>
  </si>
  <si>
    <t>Axew's Eye , Dusty Bowl , Giant's Seat</t>
  </si>
  <si>
    <t>0751-00</t>
  </si>
  <si>
    <t>Dewpider</t>
  </si>
  <si>
    <t>Water Bubble Pokémon</t>
  </si>
  <si>
    <t>Water Bubble</t>
  </si>
  <si>
    <t>Dewpider → Araquanid (Level 22)</t>
  </si>
  <si>
    <t>It crawls onto the land in search of food. Its water bubble allows it to breathe and protects its soft head.</t>
  </si>
  <si>
    <t>When it comes across enemies or potential prey, this Pokémon smashes its water-bubble-covered head into them.</t>
  </si>
  <si>
    <t>When two Dewpider meet, they display their water bubbles to each other. Then the one with the smaller bubble gets out of the other’s way.</t>
  </si>
  <si>
    <t>It can only breathe oxygen that has dissolved in water, so it wears a water bubble on its head when it walks around on land.</t>
  </si>
  <si>
    <t>It forms a water bubble at the rear of its body and then covers its head with it. Meeting another Dewpider means comparing water-bubble sizes.</t>
  </si>
  <si>
    <t>Dewpider normally lives underwater. When it comes onto land in search of food, it takes water with it in the form of a bubble on its head.</t>
  </si>
  <si>
    <t>Route 5 , Motostoke Riverbank , Stony Wilderness , Giant's Bed , Old Cemetery , Giant's Foot , Frigid Sea , Three-Point Pass , Ballimere Lake</t>
  </si>
  <si>
    <t>0752-00</t>
  </si>
  <si>
    <t>Araquanid</t>
  </si>
  <si>
    <t>It delivers headbutts with the water bubble on its head. Small Pokémon get sucked into the bubble, where they drown.</t>
  </si>
  <si>
    <t>Despite what its appearance suggests, it cares for others. If it finds vulnerable, weak Pokémon, it protectively brings them into its water bubble.</t>
  </si>
  <si>
    <t>It usually passes its time in the water. When its belly is full, it stores its subdued prey in the water bubble on its head.</t>
  </si>
  <si>
    <t>It has a habit of storing things it values in its water bubble. If its Trainer doesn’t watch out, Araquanid will try to put them in its bubble!</t>
  </si>
  <si>
    <t>It launches water bubbles with its legs, drowning prey within the bubbles. This Pokémon can then take its time to savor its meal.</t>
  </si>
  <si>
    <t>It acts as a caretaker for Dewpider, putting them inside its bubble and letting them eat any leftover food.</t>
  </si>
  <si>
    <t>Malie Garden , Heahea Beach</t>
  </si>
  <si>
    <t>Lake of Outrage , Giant's Bed , Old Cemetery , Giant's Foot , Frigid Sea , Three-Point Pass , Ballimere Lake</t>
  </si>
  <si>
    <t>0753-00</t>
  </si>
  <si>
    <t>Fomantis</t>
  </si>
  <si>
    <t>Sickle Grass Pokémon</t>
  </si>
  <si>
    <t>Fomantis → Lurantis (Level 34, Daytime)</t>
  </si>
  <si>
    <t>During the day, it sleeps and soaks up light. When night falls, it walks around looking for a safer place to sleep.</t>
  </si>
  <si>
    <t>They give off a sweet and refreshing scent. Cutiefly often gather near the tall grass where Fomantis are hiding.</t>
  </si>
  <si>
    <t>When the sun rises, Fomantis spreads its four leaves and bathes in the sunlight. The tip of its head has a pleasant aroma.</t>
  </si>
  <si>
    <t>It loves the sunshine. When it basks in the sunlight regularly, it grows up with vivid coloration.</t>
  </si>
  <si>
    <t>When bathed in sunlight, this Pokémon emits a pleasantly sweet scent, which causes bug Pokémon to gather around it.</t>
  </si>
  <si>
    <t>During the day, Fomantis basks in sunlight and sleeps peacefully. It wakes and moves around at night.</t>
  </si>
  <si>
    <t>Fomantis hates having its naps interrupted. It fires off beams using energy it gathers by bathing in the sun.</t>
  </si>
  <si>
    <t>Many Trainers give their Fomantis their own flowerpots so they can sunbathe in peace and quiet.</t>
  </si>
  <si>
    <t>Route 5 , Lush Jungle</t>
  </si>
  <si>
    <t>Challenge Beach , Fields of Honor , Forest of Focus , Soothing Wetlands , Training Lowlands</t>
  </si>
  <si>
    <t>Tagtree Thicket , Casseroya Lake , North Province (Area One) , North Province (Area Two) , North Province (Area Three) , South Province (Area Five)</t>
  </si>
  <si>
    <t>0754-00</t>
  </si>
  <si>
    <t>Lurantis</t>
  </si>
  <si>
    <t>Bloom Sickle Pokémon</t>
  </si>
  <si>
    <t>It requires a lot of effort to maintain Lurantis’s vivid coloring, but some collectors enjoy this work and treat it as their hobby.</t>
  </si>
  <si>
    <t>It fires beams from its sickle-shaped petals. These beams are powerful enough to cleave through thick metal plates.</t>
  </si>
  <si>
    <t>For self-protection, it pretends to be a bug Pokémon. Both of its arms bear keen-edged petals.</t>
  </si>
  <si>
    <t>As it slashes into its enemies, it looks like it’s dancing. Its elegant appearance has led some to call it the most glamorous Grass Pokémon.</t>
  </si>
  <si>
    <t>This Pokémon resembles a beautiful flower. A properly raised Lurantis will have gorgeous, brilliant colors.</t>
  </si>
  <si>
    <t>The petals on this Pokémon’s arms are thin and super sharp, and they can fire laser beams if Lurantis gathers light first.</t>
  </si>
  <si>
    <t>By masquerading as a bug Pokémon, it lowers the guard of actual bug Pokémon lured in by a scent of sweet flowers. Its sickles bring them down.</t>
  </si>
  <si>
    <t>A lot of time and effort is required to maintain the vivid colors of its petals. This Pokémon puts its Trainer’s attentiveness to the test.</t>
  </si>
  <si>
    <t>Evolve Fomantis</t>
  </si>
  <si>
    <t>0755-00</t>
  </si>
  <si>
    <t>Morelull</t>
  </si>
  <si>
    <t>Illuminating Pokémon</t>
  </si>
  <si>
    <t>Morelull → Shiinotic (Level 24)</t>
  </si>
  <si>
    <t>It scatters spores that flicker and glow. Anyone seeing these lights falls into a deep slumber.</t>
  </si>
  <si>
    <t>As it drowses the day away, it nourishes itself by sucking from tree roots. It wakens at the fall of night, wandering off in search of a new tree.</t>
  </si>
  <si>
    <t>It scatters its shining spores around itself. Even though they’re dangerous, nighttime tours of forests where Morelull live are popular.</t>
  </si>
  <si>
    <t>It likes damp dark places. When night falls, the spores filling the caps of its mushrooms glow.</t>
  </si>
  <si>
    <t>Pokémon living in the forest eat the delicious caps on Morelull’s head. The caps regrow overnight.</t>
  </si>
  <si>
    <t>Morelull live in forests that stay dark even during the day. They scatter flickering spores that put enemies to sleep.</t>
  </si>
  <si>
    <t>Giant's Mirror , Hammerlocke Hills</t>
  </si>
  <si>
    <t>0756-00</t>
  </si>
  <si>
    <t>Shiinotic</t>
  </si>
  <si>
    <t>Forests where Shiinotic live are treacherous to enter at night. People confused by its strange lights can never find their way home again.</t>
  </si>
  <si>
    <t>It emits flickering spores that cause drowsiness. When its prey succumb to sleep, this Pokémon feeds on them by sucking in their energy.</t>
  </si>
  <si>
    <t>It puts its prey to sleep and siphons off their vitality through the tip of its arms. If one of its kind is weakened, it helps by sending it vitality.</t>
  </si>
  <si>
    <t>When it starts fighting for territory with Parasect, the entire area gets completely coated in spores!</t>
  </si>
  <si>
    <t>Its flickering spores lure in prey and put them to sleep. Once this Pokémon has its prey snoozing, it drains their vitality with its fingertips.</t>
  </si>
  <si>
    <t>If you see a light deep in a forest at night, don’t go near. Shiinotic will make you fall fast asleep.</t>
  </si>
  <si>
    <t>Evolve Morelull</t>
  </si>
  <si>
    <t>Glimwood Tangle</t>
  </si>
  <si>
    <t>0757-00</t>
  </si>
  <si>
    <t>Salandit</t>
  </si>
  <si>
    <t>Toxic Lizard Pokémon</t>
  </si>
  <si>
    <t>4.8 kg (10.6 lbs)</t>
  </si>
  <si>
    <t>Corrosion</t>
  </si>
  <si>
    <t>Salandit → Salazzle (Level 33, Female)</t>
  </si>
  <si>
    <t>It burns its bodily fluids to create a poisonous gas. When its enemies become disoriented from inhaling the gas, it attacks them.</t>
  </si>
  <si>
    <t>Volcanoes or dry, craggy places are its home. It emanates a sweet-smelling poisonous gas that attracts bug Pokémon, then attacks them.</t>
  </si>
  <si>
    <t>The males will do whatever the females tell them. They give the females most of their food. Due to malnutrition, the males can’t evolve.</t>
  </si>
  <si>
    <t>It weakens opponents and sends them reeling with its poisonous gas. Salandit doesn’t deal well with Spinda, since it’s always reeling.</t>
  </si>
  <si>
    <t>Its venom sacs produce a fluid that this Pokémon then heats up with the flame in its tail. This process creates Salandit’s poisonous gas.</t>
  </si>
  <si>
    <t>This sneaky Pokémon will slink behind its prey and immobilize it with poisonous gas before the prey even realizes Salandit is there.</t>
  </si>
  <si>
    <t>It taunts its prey and lures them into narrow, rocky areas where it then sprays them with toxic gas to make them dizzy and take them down.</t>
  </si>
  <si>
    <t>Only female Salandit can produce gas laden with pheromones. Males entranced by this gas will do whatever the females tell them.</t>
  </si>
  <si>
    <t>Route 8 , Wela Volcano Park , Lush Jungle</t>
  </si>
  <si>
    <t>Stony Wilderness , Challenge Road</t>
  </si>
  <si>
    <t>Motostoke Outskirts , Motostoke Riverbank , Stony Wilderness , Challenge Road</t>
  </si>
  <si>
    <t>0758-00</t>
  </si>
  <si>
    <t>Salazzle</t>
  </si>
  <si>
    <t>22.2 kg (48.9 lbs)</t>
  </si>
  <si>
    <t>For some reason, only females have been found. It creates a reverse harem of male Salandit that it lives with.</t>
  </si>
  <si>
    <t>Filled with pheromones, its poisonous gas can be diluted to use in the production of luscious perfumes.</t>
  </si>
  <si>
    <t>Salazzle lives deep in caves and forces the Salandit it has attracted with its pheromones to serve it.</t>
  </si>
  <si>
    <t>It punishes Salandit that couldn’t bring it food with a fierce slap of its flame-spewing palm.</t>
  </si>
  <si>
    <t>Only female Salazzle exist. They emit a gas laden with pheromones to captivate male Salandit.</t>
  </si>
  <si>
    <t>The winner of competitions between Salazzle is decided by which one has the most male Salandit with it.</t>
  </si>
  <si>
    <t>Salazzle makes its opponents light-headed with poisonous gas, then captivates them with alluring movements to turn them into loyal servants.</t>
  </si>
  <si>
    <t>When two Salazzle meet, they will use their pheromone gas to fight over the males in each other’s group.</t>
  </si>
  <si>
    <t>Evolve Salandit</t>
  </si>
  <si>
    <t>Wela Volcano Park , Lush Jungle</t>
  </si>
  <si>
    <t>Wela Volcano Park , Lush Jungle , Heahea Beach</t>
  </si>
  <si>
    <t>0759-00</t>
  </si>
  <si>
    <t>Stufful</t>
  </si>
  <si>
    <t>Flailing Pokémon</t>
  </si>
  <si>
    <t>6.8 kg (15.0 lbs)</t>
  </si>
  <si>
    <t>Fluffy</t>
  </si>
  <si>
    <t>Stufful → Bewear (Level 27)</t>
  </si>
  <si>
    <t>Despite its adorable appearance, when it gets angry and flails about, its arms and legs could knock a pro wrestler sprawling.</t>
  </si>
  <si>
    <t>A touch from anyone except a known friend sends it into a surging frenzy. It’s an incredibly dangerous Pokémon.</t>
  </si>
  <si>
    <t>It boasts power enough to split large trees in half. The organ on its rear releases an odor that it uses to communicate with others of its kind.</t>
  </si>
  <si>
    <t>Stufful hates to be hugged or touched in any way. It will squirm, thrash, and resist with amazing power.</t>
  </si>
  <si>
    <t>Its fluffy fur is a delight to pet, but carelessly reaching out to touch this Pokémon could result in painful retaliation.</t>
  </si>
  <si>
    <t>The way it protects itself by flailing its arms may be an adorable sight, but stay well away. This is flailing that can snap thick tree trunks.</t>
  </si>
  <si>
    <t>Route 5 , East Lake Axewell , Bridge Field , Dappled Grove , Giant's Seat , Hammerlocke Hills , North Lake Miloch</t>
  </si>
  <si>
    <t>0760-00</t>
  </si>
  <si>
    <t>Bewear</t>
  </si>
  <si>
    <t>Strong Arm Pokémon</t>
  </si>
  <si>
    <t>This immensely dangerous Pokémon possesses overwhelming physical strength. Its habitat is generally off-limits.</t>
  </si>
  <si>
    <t>This Pokémon has the habit of hugging its companions. Many Trainers have left this world after their spines were squashed by its hug.</t>
  </si>
  <si>
    <t>It waves its hands wildly in intimidation and warning. Life is over for anyone who doesn’t run away as fast as possible.</t>
  </si>
  <si>
    <t>It boasts tremendous physical strength. Many people call it the most dangerous Pokémon in the Alola region.</t>
  </si>
  <si>
    <t>Once it accepts you as a friend, it tries to show its affection with a hug. Letting it do that is dangerous—it could easily shatter your bones.</t>
  </si>
  <si>
    <t>The moves it uses to take down its prey would make a martial artist jealous. It tucks subdued prey under its arms to carry them to its nest.</t>
  </si>
  <si>
    <t>Hau'oli City , Poni Gauntlet</t>
  </si>
  <si>
    <t>Axew's Eye , Giant's Seat , Lake of Outrage</t>
  </si>
  <si>
    <t>0761-00</t>
  </si>
  <si>
    <t>Bounsweet</t>
  </si>
  <si>
    <t>Bounsweet → Steenee (Level 18) → Tsareena (after Stomp learned)</t>
  </si>
  <si>
    <t>A delectable aroma pours from its body. They are often swallowed whole by Toucannon lured by that wafting deliciousness.</t>
  </si>
  <si>
    <t>Although it’s too sugary for human consumption, Bounsweet’s sweat can be watered down into a juice with just the right amount of sweetness.</t>
  </si>
  <si>
    <t>Because of its sweet, delicious aroma, bird Pokémon are always after it, but it’s not intelligent enough to care.</t>
  </si>
  <si>
    <t>It tries to resist being swallowed by a bird Pokémon by spinning the sepals on its head. It’s usually a fruitless attempt.</t>
  </si>
  <si>
    <t>Its body gives off a sweet, fruity scent that is extremely appetizing to bird Pokémon.</t>
  </si>
  <si>
    <t>When under attack, it secretes a sweet and delicious sweat. The scent only calls more enemies to it.</t>
  </si>
  <si>
    <t>Its sweat is sweet, like syrup made from boiled-down fruit. Because of this, Bounsweet was highly valued in the past, when sweeteners were scarce.</t>
  </si>
  <si>
    <t>A Greedent drawn in by the sweet scent of these Pokémon will tuck the Bounsweet in among the berries in its tail and carry them all away.</t>
  </si>
  <si>
    <t>Breed Steenee / Tsareena</t>
  </si>
  <si>
    <t>Rolling Fields , East Lake Axewell , Dappled Grove , West Lake Axewell , Stony Wilderness , Watchtower Ruins</t>
  </si>
  <si>
    <t>0762-00</t>
  </si>
  <si>
    <t>Steenee</t>
  </si>
  <si>
    <t>8.2 kg (18.1 lbs)</t>
  </si>
  <si>
    <t>102</t>
  </si>
  <si>
    <t>The sepals on its head developed to protect its body. These are quite hard, so even if pecked by bird Pokémon, this Pokémon is totally fine.</t>
  </si>
  <si>
    <t>This Pokémon is always bouncing around energetically. Other Pokémon are attracted by its lively appearance and pleasant aroma.</t>
  </si>
  <si>
    <t>It’s protected by its hard sepals, so it plays with bird Pokémon without worry. They peck it relentlessly, but it doesn’t care.</t>
  </si>
  <si>
    <t>It bounces around, swinging the sepals on its head with abandon. They’re quite painful when they smack you!</t>
  </si>
  <si>
    <t>As it twirls like a dancer, a sweet smell spreads out around it. Anyone who inhales the scent will feel a surge of happiness.</t>
  </si>
  <si>
    <t>Any Corvisquire that pecks at this Pokémon will be greeted with a smack from its sepals followed by a sharp kick.</t>
  </si>
  <si>
    <t>Steenee spreads a sweet scent that makes others feel invigorated. This same scent is popular for antiperspirants.</t>
  </si>
  <si>
    <t>Steenee bounces energetically through forests. If the rind that peels off its body is pulverized, it can be used to treat stomach pains.</t>
  </si>
  <si>
    <t>East Province (Area One)</t>
  </si>
  <si>
    <t>0763-00</t>
  </si>
  <si>
    <t>Tsareena</t>
  </si>
  <si>
    <t>Queenly Majesty</t>
  </si>
  <si>
    <t>Its long, striking legs aren’t just for show but to be used to kick with skill. In victory, it shows off by kicking the defeated, laughing boisterously.</t>
  </si>
  <si>
    <t>A Pokémon known for the beauty of its well-shaped legs, it sometimes appears as a mascot in advertisements for beauty salons.</t>
  </si>
  <si>
    <t>A master of grand and beautiful kicks, it can knock out even kickboxing champions with a single blow.</t>
  </si>
  <si>
    <t>A Pokémon with an aggressive personality and a mastery of kicking, it cackles every time it kicks an opponent.</t>
  </si>
  <si>
    <t>This feared Pokémon has long, slender legs and a cruel heart. It shows no mercy as it stomps on its opponents.</t>
  </si>
  <si>
    <t>A kick from the hardened tips of this Pokémon’s legs leaves a wound in the opponent’s body and soul that will never heal.</t>
  </si>
  <si>
    <t>This Pokémon is proud and aggressive. However, it is said that a Tsareena will instantly become calm if someone touches the crown on its calyx.</t>
  </si>
  <si>
    <t>This Pokémon launches fierce yet elegant kicks with its long, slender legs. It views Quaquaval as its rival.</t>
  </si>
  <si>
    <t>Evolve Bounsweet / Steenee</t>
  </si>
  <si>
    <t>0764-00</t>
  </si>
  <si>
    <t>Comfey</t>
  </si>
  <si>
    <t>Posy Picker Pokémon</t>
  </si>
  <si>
    <t>Triage</t>
  </si>
  <si>
    <t>It attaches flowers to its highly nutritious vine. This revitalizes the flowers, and they give off an aromatic scent.</t>
  </si>
  <si>
    <t>Baths prepared with the flowers from its vine have a relaxing effect, so this Pokémon is a hit with many people.</t>
  </si>
  <si>
    <t>It stretches sticky vines out from its head and picks flowers to adorn itself with. When it doesn’t have any flowers, it feels uneasy.</t>
  </si>
  <si>
    <t>It picks flowers and sticks them to its body with fluids it produces. The aroma that wafts from its petals has a healing effect.</t>
  </si>
  <si>
    <t>Comfey picks flowers with its vine and decorates itself with them. For some reason, flowers won’t wither once they’re attached to a Comfey.</t>
  </si>
  <si>
    <t>These Pokémon smell very nice. All Comfey wear different flowers, so each of these Pokémon has its own individual scent.</t>
  </si>
  <si>
    <t>0765-00</t>
  </si>
  <si>
    <t>Oranguru</t>
  </si>
  <si>
    <t>Sage Pokémon</t>
  </si>
  <si>
    <t>76.0 kg (167.6 lbs)</t>
  </si>
  <si>
    <t>Known for its extreme intelligence, this Pokémon will look down on inexperienced Trainers, so it’s best suited to veteran Trainers.</t>
  </si>
  <si>
    <t>Deep in the jungle, high in the lofty canopy, this Pokémon abides. On rare occasions, it shows up at the beach to match wits with Slowking.</t>
  </si>
  <si>
    <t>It normally spends its time meditating in the treetops. It throws Poké Balls and gives other Pokémon orders as it pleases.</t>
  </si>
  <si>
    <t>Oranguru don’t get along with each other, so they’re always engaging in battles of wits to decide which one is superior.</t>
  </si>
  <si>
    <t>With waves of its fan—made from leaves and its own fur—Oranguru skillfully gives instructions to other Pokémon.</t>
  </si>
  <si>
    <t>It knows the forest inside and out. If it comes across a wounded Pokémon, Oranguru will gather medicinal herbs to treat it.</t>
  </si>
  <si>
    <t>People used to mistake Oranguru for a human when they saw it issue command after command to the other Pokémon of the forest.</t>
  </si>
  <si>
    <t>This Pokémon lives quietly in the depths of the forest. The purple, cape-like fur gets longer and longer as Oranguru ages.</t>
  </si>
  <si>
    <t>Glimwood Tangle , Forest of Focus</t>
  </si>
  <si>
    <t>Tagtree Thicket , Casseroya Lake , North Province (Area Two)</t>
  </si>
  <si>
    <t>0766-00</t>
  </si>
  <si>
    <t>Passimian</t>
  </si>
  <si>
    <t>Teamwork Pokémon</t>
  </si>
  <si>
    <t>82.8 kg (182.5 lbs)</t>
  </si>
  <si>
    <t>Receiver</t>
  </si>
  <si>
    <t>They form groups of roughly 20 individuals. Their mutual bond is remarkable—they will never let down a comrade.</t>
  </si>
  <si>
    <t>They battle with hard berries for weapons. Their techniques are passed from the boss to the group, generation upon generation.</t>
  </si>
  <si>
    <t>They use their saliva to stick leaves to their shoulders. You can tell what troop they belong to from the position of the leaves.</t>
  </si>
  <si>
    <t>Berries are its weapons as well as the staple of its diet. The one that can throw a berry the farthest is the boss of the troop.</t>
  </si>
  <si>
    <t>Displaying amazing teamwork, they follow the orders of their boss as they all help out in the search for their favorite berries.</t>
  </si>
  <si>
    <t>Passimian live in groups of about 20, with each member performing an assigned role. Through cooperation, the group survives.</t>
  </si>
  <si>
    <t>This Pokémon battles by throwing hard berries. It won’t obey a Trainer who throws Poké Balls without skill.</t>
  </si>
  <si>
    <t>The boss chooses 10 members of the group to go out hunting. The hunting party will evenly split the food they find with the rest of the group.</t>
  </si>
  <si>
    <t>0767-00</t>
  </si>
  <si>
    <t>Wimpod</t>
  </si>
  <si>
    <t>Turn Tail Pokémon</t>
  </si>
  <si>
    <t>Wimp Out</t>
  </si>
  <si>
    <t>46</t>
  </si>
  <si>
    <t>Wimpod → Golisopod (Level 30)</t>
  </si>
  <si>
    <t>This Pokémon is a coward. As it desperately dashes off, the flailing of its many legs leaves a sparkling clean path in its wake.</t>
  </si>
  <si>
    <t>Its habitat varies from beaches to seabeds. A natural scavenger, it will gleefully chow down on anything edible, no matter how rotten.</t>
  </si>
  <si>
    <t>It will pick up anything it finds on the ground. Sometimes it finds coins, so Murkrow and Meowth will go after it.</t>
  </si>
  <si>
    <t>An astonishingly cowardly Pokémon, Wimpod will whir its legs at high speeds to run away if anything comes near it.</t>
  </si>
  <si>
    <t>It’s nature’s cleaner—it eats anything and everything, including garbage and rotten things. The ground near its nest is always clean.</t>
  </si>
  <si>
    <t>Wimpod gather in swarms, constantly on the lookout for danger. They scatter the moment they detect an enemy’s presence.</t>
  </si>
  <si>
    <t>Route 8 , Poni Wilds , Poni Breaker Coast</t>
  </si>
  <si>
    <t>Route 8 , Poni Breaker Coast , Dividing Peak Tunnel</t>
  </si>
  <si>
    <t>Bridge Field , Giant's Mirror , Hammerlocke Hills , Motostoke Riverbank , Galar Mine No. 2 , Courageous Cavern</t>
  </si>
  <si>
    <t>0768-00</t>
  </si>
  <si>
    <t>Golisopod</t>
  </si>
  <si>
    <t>Hard Scale Pokémon</t>
  </si>
  <si>
    <t>Emergency Exit</t>
  </si>
  <si>
    <t>With a flashing slash of its giant sharp claws, it cleaves seawater—or even air—right in two.</t>
  </si>
  <si>
    <t>It battles skillfully with its six arms, but spends most of its time peacefully meditating in caves deep beneath the sea.</t>
  </si>
  <si>
    <t>The shell covering its body is as hard as diamond. This Pokémon will do anything it takes to win.</t>
  </si>
  <si>
    <t>Its claws, which it can extend and retract at will, are its greatest weapons. Golisopod is sometimes accompanied by Wimpod.</t>
  </si>
  <si>
    <t>It will do anything to win, taking advantage of every opening and finishing opponents off with the small claws on its front legs.</t>
  </si>
  <si>
    <t>They live in sunken ships or in holes in the seabed. When Golisopod and Grapploct battle, the loser becomes the winner’s meal.</t>
  </si>
  <si>
    <t>Evolve Wimpod</t>
  </si>
  <si>
    <t>0769-00</t>
  </si>
  <si>
    <t>Sandygast</t>
  </si>
  <si>
    <t>Sand Heap Pokémon</t>
  </si>
  <si>
    <t>Water Compaction</t>
  </si>
  <si>
    <t>Sandygast → Palossand (Level 42)</t>
  </si>
  <si>
    <t>Born from a sand mound playfully built by a child, this Pokémon embodies the grudges of the departed.</t>
  </si>
  <si>
    <t>It takes control of anyone who puts a hand in its mouth. And so it adds to the accumulation of its sand-mound body.</t>
  </si>
  <si>
    <t>It likes the shovel on its head, so Sandygast will get serious and fight any children who come to take it back.</t>
  </si>
  <si>
    <t>If you build sand mounds when you’re playing, destroy them before you go home, or they may get possessed and become Sandygast.</t>
  </si>
  <si>
    <t>Grudges of the dead have possessed a mound of sand and become a Pokémon. Sandygast is fond of the shovel on its head.</t>
  </si>
  <si>
    <t>Sandygast mainly inhabits beaches. It takes control of anyone who puts their hand into its mouth, forcing them to make its body bigger.</t>
  </si>
  <si>
    <t>If it loses its shovel, it will stick something else—like a branch—in its head to make do until it finds another shovel.</t>
  </si>
  <si>
    <t>It flings sand into the eyes of its prey and tries to close in on them while they’re blinded, but since Sandygast is so slow, the prey tends to escape.</t>
  </si>
  <si>
    <t>Hano Beach</t>
  </si>
  <si>
    <t>Route 15 , Hano Beach</t>
  </si>
  <si>
    <t>Loop Lagoon</t>
  </si>
  <si>
    <t>0770-00</t>
  </si>
  <si>
    <t>Palossand</t>
  </si>
  <si>
    <t>Sand Castle Pokémon</t>
  </si>
  <si>
    <t>Possessed people controlled by this Pokémon transformed its sand mound into a castle. As it evolved, its power to curse grew ever stronger.</t>
  </si>
  <si>
    <t>Buried beneath the castle are masses of dried-up bones from those whose vitality it has drained.</t>
  </si>
  <si>
    <t>Each of its grains of sand has its own will. Palossand eats small Pokémon and siphons away their vital essence while they’re still alive.</t>
  </si>
  <si>
    <t>Once it has whipped up a sandstorm to halt its opponents in their tracks, this terrifying Pokémon snatches away their vitality.</t>
  </si>
  <si>
    <t>Palossand is known as the Beach Nightmare. It pulls its prey down into the sand by controlling the sand itself, and then it sucks out their souls.</t>
  </si>
  <si>
    <t>This Pokémon lives on beaches, but it hates water. Palossand can’t maintain its castle-like shape if it gets drenched by a heavy rain.</t>
  </si>
  <si>
    <t>The terrifying Palossand drags smaller Pokémon into its sandy body. Once its victims are trapped, it drains them of their vitality whenever it pleases.</t>
  </si>
  <si>
    <t>From the hollows in its arms, it fires the bones of its victims, which are all dried up after being drained of their vitality.</t>
  </si>
  <si>
    <t>Evolve Sandygast</t>
  </si>
  <si>
    <t>0771-00</t>
  </si>
  <si>
    <t>Pyukumuku</t>
  </si>
  <si>
    <t>Sea Cucumber Pokémon</t>
  </si>
  <si>
    <t>Innards Out</t>
  </si>
  <si>
    <t>It lives in shallow seas, such as areas near a beach. It can eject its internal organs, which it uses to engulf its prey or battle enemies.</t>
  </si>
  <si>
    <t>These Pokémon line the beaches. The sticky mucous that covers their bodies can be used to soothe sunburned skin. How convenient!</t>
  </si>
  <si>
    <t>The tradition known as Pyukumuku chucking started from the custom of throwing Pyukumuku back into the sea after they wash onshore.</t>
  </si>
  <si>
    <t>Its entire body is covered in its own slime. If you accidentally step on one, you’ll slip, and it will get mad and smack you!</t>
  </si>
  <si>
    <t>It lives in warm, shallow waters. If it encounters a foe, it will spit out its internal organs as a means to punch them.</t>
  </si>
  <si>
    <t>It’s covered in a slime that keeps its skin moist, allowing it to stay on land for days without drying up.</t>
  </si>
  <si>
    <t>Route 9 , South Lake Miloch , Giant's Seat</t>
  </si>
  <si>
    <t>0772-00</t>
  </si>
  <si>
    <t>Type: Null</t>
  </si>
  <si>
    <t>Synthetic Pokémon</t>
  </si>
  <si>
    <t>120.5 kg (265.7 lbs)</t>
  </si>
  <si>
    <t>107</t>
  </si>
  <si>
    <t>Type: Null → Silvally (high Friendship )</t>
  </si>
  <si>
    <t>The heavy control mask it wears suppresses its intrinsic capabilities. This Pokémon has some hidden special power.</t>
  </si>
  <si>
    <t>Due to the danger that this synthetic Pokémon may go on a rampage, it wears a control mask to restrain its power.</t>
  </si>
  <si>
    <t>A Pokémon weapon developed for a specific mission, it went berserk during an experiment, so it was cryogenically frozen.</t>
  </si>
  <si>
    <t>There’s danger of its going on a rampage, so its true power is sealed away beneath its control mask.</t>
  </si>
  <si>
    <t>Rumor has it that the theft of top-secret research notes led to a new instance of this Pokémon being created in the Galar region.</t>
  </si>
  <si>
    <t>It was modeled after a mighty Pokémon of myth. The mask placed upon it limits its power in order to keep it under control.</t>
  </si>
  <si>
    <t>Aether Paradise</t>
  </si>
  <si>
    <t>0773-00</t>
  </si>
  <si>
    <t>Silvally</t>
  </si>
  <si>
    <t>RKS System</t>
  </si>
  <si>
    <t>257</t>
  </si>
  <si>
    <t>Its trust in its partner is what awakens it. This Pokémon is capable of changing its type, a flexibility that is well displayed in battle.</t>
  </si>
  <si>
    <t>Although its name was Type: Null at first, the boy who evolved it into this form gave it the name by which it is now known.</t>
  </si>
  <si>
    <t>This is its form once it has awakened and evolved. Freed from its heavy mask, its speed is greatly increased.</t>
  </si>
  <si>
    <t>Through the bond it formed with its Trainer, its will was strengthened, and it was able to destroy its control mask.</t>
  </si>
  <si>
    <t>A solid bond of trust between this Pokémon and its Trainer awakened the strength hidden within Silvally. It can change its type at will.</t>
  </si>
  <si>
    <t>The final factor needed to release this Pokémon’s true power was a strong bond with a Trainer it trusts.</t>
  </si>
  <si>
    <t>Evolve Type: Null</t>
  </si>
  <si>
    <t>0774-00</t>
  </si>
  <si>
    <t>Minior</t>
  </si>
  <si>
    <t>Meteor Pokémon</t>
  </si>
  <si>
    <t>Shields Down</t>
  </si>
  <si>
    <t>Originally making its home in the ozone layer, it hurtles to the ground when the shell enclosing its body grows too heavy.</t>
  </si>
  <si>
    <t>Strong impacts can knock it out of its shell. This Pokémon was born from mutated nanoparticles.</t>
  </si>
  <si>
    <t>It lives in the ozone layer, where it becomes food for stronger Pokémon. When it tries to run away, it falls to the ground.</t>
  </si>
  <si>
    <t>Although its outer shell is uncommonly durable, the shock of falling to the ground smashes the shell to smithereens.</t>
  </si>
  <si>
    <t>0775-00</t>
  </si>
  <si>
    <t>Komala</t>
  </si>
  <si>
    <t>Comatose</t>
  </si>
  <si>
    <t>It is born asleep, and it dies asleep. All its movements are apparently no more than the results of it tossing and turning in its dreams.</t>
  </si>
  <si>
    <t>The log it holds was given to it by its parents at birth. It has also been known to cling to the arm of a friendly Trainer.</t>
  </si>
  <si>
    <t>It stays asleep from the moment it’s born. When it falls into a deep sleep, it stops moving altogether.</t>
  </si>
  <si>
    <t>It remains asleep from birth to death as a result of the sedative properties of the leaves that form its diet.</t>
  </si>
  <si>
    <t>Komala spends its entire life sleeping. It feeds on leaves that contain a potent poison only Komala can break down.</t>
  </si>
  <si>
    <t>A potent anesthetic can be made by diluting Komala’s drool. This anesthetic was used for surgeries in the past.</t>
  </si>
  <si>
    <t>0776-00</t>
  </si>
  <si>
    <t>Turtonator</t>
  </si>
  <si>
    <t>Blast Turtle Pokémon</t>
  </si>
  <si>
    <t>212.0 kg (467.4 lbs)</t>
  </si>
  <si>
    <t>The shell on its back is chemically unstable and explodes violently if struck. The hole in its stomach is its weak point.</t>
  </si>
  <si>
    <t>It gushes fire and poisonous gases from its nostrils. Its dung is an explosive substance and can be put to various uses.</t>
  </si>
  <si>
    <t>It lives in volcanoes and eats sulfur and other minerals. Materials from the food it eats form the basis of its explosive shell.</t>
  </si>
  <si>
    <t>Its exploding shell poses a real danger but is sensitive to moisture. On rainy days, Turtonator takes silent refuge in caves.</t>
  </si>
  <si>
    <t>Explosive substances coat the shell on its back. Enemies that dare attack it will be blown away by an immense detonation.</t>
  </si>
  <si>
    <t>Eating sulfur in its volcanic habitat is what causes explosive compounds to develop in its shell. Its droppings are also dangerously explosive.</t>
  </si>
  <si>
    <t>0777-00</t>
  </si>
  <si>
    <t>Togedemaru</t>
  </si>
  <si>
    <t>Roly-Poly Pokémon</t>
  </si>
  <si>
    <t>152</t>
  </si>
  <si>
    <t>The spiny fur on its back is normally at rest. When this Pokémon becomes agitated, its fur stands on end and stabs into its attackers.</t>
  </si>
  <si>
    <t>The long hairs on its back act as lightning rods. The bolts of lightning it attracts are stored as energy in its electric sac.</t>
  </si>
  <si>
    <t>When it’s surprised or agitated, the 14 fur spikes on its back will stand up involuntarily.</t>
  </si>
  <si>
    <t>Its capacity to produce electricity is somewhat limited, so it gets charged up by letting lightning strike it!</t>
  </si>
  <si>
    <t>With the long hairs on its back, this Pokémon takes in electricity from other electric Pokémon. It stores what it absorbs in an electric sac.</t>
  </si>
  <si>
    <t>When it’s in trouble, it curls up into a ball, makes its fur spikes stand on end, and then discharges electricity indiscriminately.</t>
  </si>
  <si>
    <t>0778-00</t>
  </si>
  <si>
    <t>Mimikyu</t>
  </si>
  <si>
    <t>Disguise Pokémon</t>
  </si>
  <si>
    <t>0.7 kg (1.5 lbs)</t>
  </si>
  <si>
    <t>Disguise</t>
  </si>
  <si>
    <t>After going to all the effort of disguising itself, its neck was broken. Whatever is inside is probably unharmed, but it’s still feeling sad.</t>
  </si>
  <si>
    <t>If its neck is broken or its rag torn during an attack, it works through the night to patch it.</t>
  </si>
  <si>
    <t>It stands in front of a mirror, trying to fix its broken neck as if its life depended on it. It has a hard time getting it right, so it’s crying inside.</t>
  </si>
  <si>
    <t>Sad that its true identity may be exposed, Mimikyu will mercilessly seek revenge on any opponent that breaks its neck.</t>
  </si>
  <si>
    <t>There will be no forgiveness for any who reveal that it was pretending to be Pikachu. It will bring the culprit down, even at the cost of its own life.</t>
  </si>
  <si>
    <t>Its disguise made from an old rag allowed it to avoid an attack, but the impact broke the neck of the disguise. Now everyone knows it’s a Mimikyu.</t>
  </si>
  <si>
    <t>Even as it struggles beneath the cloth to repair the broken neck of its disguise, Mimikyu keeps up its impersonation of Pikachu.</t>
  </si>
  <si>
    <t>It has taken damage and can no longer hold the head of its cloth disguise upright. For as long as it lives, Mimikyu will never forget its attacker.</t>
  </si>
  <si>
    <t>Thrifty Megamart , Heahea Beach</t>
  </si>
  <si>
    <t>Giant's Mirror , Slippery Slope , Frostpoint Field , Giant's Bed , Old Cemetery , Snowslide Slope , Giant's Foot , Frigid Sea , Three-Point Pass , Ballimere Lake</t>
  </si>
  <si>
    <t>Tagtree Thicket , East Province (Area Two)</t>
  </si>
  <si>
    <t>0779-00</t>
  </si>
  <si>
    <t>Bruxish</t>
  </si>
  <si>
    <t>Gnash Teeth Pokémon</t>
  </si>
  <si>
    <t>Dazzling</t>
  </si>
  <si>
    <t>When it unleashes its psychic power from the protuberance on its head, the grating sound of grinding teeth echoes through the area.</t>
  </si>
  <si>
    <t>It stuns its prey with psychokinesis and then grinds them to mush with its strong teeth. Even Shellder’s shell is no match for it.</t>
  </si>
  <si>
    <t>It burrows beneath the sand, radiating psychic power from the protuberance on its head. It waits for prey as it surveys the area.</t>
  </si>
  <si>
    <t>Its skin is thick enough to fend off Mareanie’s spikes. With its robust teeth, Bruxish crunches up the spikes and eats them.</t>
  </si>
  <si>
    <t>It grinds its teeth with great force to stimulate its brain. It fires the psychic energy created by this process from the protuberance on its head.</t>
  </si>
  <si>
    <t>When sunlight reflects on the ripples created by a Bruxish grinding its teeth, the water all around sparkles brilliantly.</t>
  </si>
  <si>
    <t>Route 13 , 14 , 15 , Secluded Shore , Tapu Village</t>
  </si>
  <si>
    <t>Route 13 , 14 , 15 , Tapu Village</t>
  </si>
  <si>
    <t>East Paldean Sea , South Paldean Sea , West Paldean Sea</t>
  </si>
  <si>
    <t>0780-00</t>
  </si>
  <si>
    <t>Drampa</t>
  </si>
  <si>
    <t>Placid Pokémon</t>
  </si>
  <si>
    <t>185.0 kg (407.9 lbs)</t>
  </si>
  <si>
    <t>Berserk</t>
  </si>
  <si>
    <t>It has a compassionate personality, but if it is angered, it completely destroys its surroundings with its intense breath.</t>
  </si>
  <si>
    <t>This Pokémon is friendly to people and loves children most of all. It comes from deep in the mountains to play with children it likes in town.</t>
  </si>
  <si>
    <t>If a child it has made friends with is bullied, Drampa will find the bully’s house and burn it to the ground.</t>
  </si>
  <si>
    <t>It appears in towns and plays with the children. Drampa will protect kids when they’re in danger, so their moms don’t have to worry.</t>
  </si>
  <si>
    <t>The mountains it calls home are nearly two miles in height. On rare occasions, it descends to play with the children living in the towns below.</t>
  </si>
  <si>
    <t>Drampa is a kind and friendly Pokémon—up until it’s angered. When that happens, it stirs up a gale and flattens everything around.</t>
  </si>
  <si>
    <t>0781-00</t>
  </si>
  <si>
    <t>Dhelmise</t>
  </si>
  <si>
    <t>Sea Creeper Pokémon</t>
  </si>
  <si>
    <t>3.9 m (12′10″)</t>
  </si>
  <si>
    <t>Steelworker</t>
  </si>
  <si>
    <t>181</t>
  </si>
  <si>
    <t>Swinging its massive anchor, it can KO Wailord in a single blow. What appears to be green seaweed is actually its body.</t>
  </si>
  <si>
    <t>The soul of seaweed adrift in the waves became reborn as this Pokémon. It maintains itself with new infusions of seabed detritus and seaweed.</t>
  </si>
  <si>
    <t>It wraps its prey in green seaweed and sucks away their vitality. It only likes to go after big prey like Wailord.</t>
  </si>
  <si>
    <t>Its chain-like green seaweed can stretch outward for hundreds of yards. For some reason, it gets along well with Skrelp.</t>
  </si>
  <si>
    <t>After a piece of seaweed merged with debris from a sunken ship, it was reborn as this ghost Pokémon.</t>
  </si>
  <si>
    <t>After lowering its anchor, it waits for its prey. It catches large Wailord and drains their life-force.</t>
  </si>
  <si>
    <t>Route 9 , Challenge Beach , Frigid Sea</t>
  </si>
  <si>
    <t>0782-00</t>
  </si>
  <si>
    <t>Jangmo-o</t>
  </si>
  <si>
    <t>Scaly Pokémon</t>
  </si>
  <si>
    <t>29.7 kg (65.5 lbs)</t>
  </si>
  <si>
    <t>Jangmo-o → Hakamo-o (Level 35) → Kommo-o (Level 45)</t>
  </si>
  <si>
    <t>0392</t>
  </si>
  <si>
    <t>It expresses its feelings by smacking its scales. Metallic sounds echo through the tall mountains where Jangmo-o lives.</t>
  </si>
  <si>
    <t>They live in mountains where no trace of humans can be detected. Jangmo-o grow little by little as they battle one another.</t>
  </si>
  <si>
    <t>It smacks the scales on its head against rocks or against the ground to frighten its opponents. It can also contact its friends with these noises.</t>
  </si>
  <si>
    <t>It will never show an enemy its back in battle. Ancient warriors liked Jangmo-o for its valiant disposition and made it one of their own.</t>
  </si>
  <si>
    <t>They learn to fight by smashing their head scales together. The dueling strengthens both their skills and their spirits.</t>
  </si>
  <si>
    <t>Jangmo-o strikes its scales to communicate with others of its kind. Its scales are actually fur that’s become as hard as metal.</t>
  </si>
  <si>
    <t>Lake of Outrage , Challenge Road , Potbottom Desert</t>
  </si>
  <si>
    <t>0783-00</t>
  </si>
  <si>
    <t>Hakamo-o</t>
  </si>
  <si>
    <t>0393</t>
  </si>
  <si>
    <t>It leaps at its prey with a courageous shout. Its scaly punches tear its opponents to shreds.</t>
  </si>
  <si>
    <t>It sheds and regrows its scales on a continuous basis. The scales become harder and sharper each time they’re regrown.</t>
  </si>
  <si>
    <t>It makes noise by clanging its scales together. When the rhythm has reached its peak, Hakamo-o attacks.</t>
  </si>
  <si>
    <t>The scales it sheds can be molded and processed to make pots and pans. They conduct heat well, so they’re a popular item.</t>
  </si>
  <si>
    <t>The scaleless, scarred parts of its body are signs of its strength. It shows them off to defeated opponents.</t>
  </si>
  <si>
    <t>Before attacking its enemies, it clashes its scales together and roars. Its sharp claws shred the opposition.</t>
  </si>
  <si>
    <t>0784-00</t>
  </si>
  <si>
    <t>Kommo-o</t>
  </si>
  <si>
    <t>78.2 kg (172.4 lbs)</t>
  </si>
  <si>
    <t>0394</t>
  </si>
  <si>
    <t>When it spots enemies, it threatens them by jingling the scales on its tail. Weak opponents will crack and flee in panic.</t>
  </si>
  <si>
    <t>Its rigid scales function as offense and defense. In the past, its scales were processed and used to make weapons and other commodities.</t>
  </si>
  <si>
    <t>When it howls after finishing off its prey, the metallic sounds of its celebrating comrades can be heard from all around.</t>
  </si>
  <si>
    <t>It battles valiantly with its fists, which are armored in steel scales. Kommo-o specializes in uppercuts.</t>
  </si>
  <si>
    <t>It clatters its tail scales to unnerve opponents. This Pokémon will battle only those who stand steadfast in the face of this display.</t>
  </si>
  <si>
    <t>Certain ruins have paintings of ancient warriors wearing armor made of Kommo-o scales.</t>
  </si>
  <si>
    <t>Vast Poni Canyon , Heahea Beach</t>
  </si>
  <si>
    <t>Evolve Jangmo-o / Hakamo-o</t>
  </si>
  <si>
    <t>0785-00</t>
  </si>
  <si>
    <t>Tapu Koko</t>
  </si>
  <si>
    <t>Land Spirit Pokémon</t>
  </si>
  <si>
    <t>Electric Surge</t>
  </si>
  <si>
    <t>This guardian deity of Melemele is brimming with curiosity. It summons thunderclouds and stores their lightning inside its body.</t>
  </si>
  <si>
    <t>It confuses its enemies by flying too quickly for the eye to follow. It has a hair-trigger temper but forgets what made it angry an instant later.</t>
  </si>
  <si>
    <t>Although it’s called a guardian deity, if a person or Pokémon puts it in a bad mood, it will become a malevolent deity and attack.</t>
  </si>
  <si>
    <t>The lightning-wielding guardian deity of Melemele, Tapu Koko is brimming with curiosity and appears before people from time to time.</t>
  </si>
  <si>
    <t>Ruins of Conflict</t>
  </si>
  <si>
    <t>0786-00</t>
  </si>
  <si>
    <t>Tapu Lele</t>
  </si>
  <si>
    <t>Psychic Surge</t>
  </si>
  <si>
    <t>This guardian deity of Akala is guilelessly cruel. The fragrant aroma of flowers is the source of its energy.</t>
  </si>
  <si>
    <t>As it flutters about, it scatters its strangely glowing scales. Touching them is said to restore good health on the spot.</t>
  </si>
  <si>
    <t>It heals the wounds of people and Pokémon by sprinkling them with its sparkling scales. This guardian deity is worshiped on Akala.</t>
  </si>
  <si>
    <t>Although called a guardian deity, Tapu Lele is devoid of guilt about its cruel disposition and can be described as nature incarnate.</t>
  </si>
  <si>
    <t>Ruins of Life</t>
  </si>
  <si>
    <t>0787-00</t>
  </si>
  <si>
    <t>Tapu Bulu</t>
  </si>
  <si>
    <t>Grassy Surge</t>
  </si>
  <si>
    <t>It pulls large trees up by the roots and swings them around. It causes vegetation to grow, and then it absorbs energy from the growth.</t>
  </si>
  <si>
    <t>The guardian deity of Ula’ula is a lazy Pokémon. It commands plants to immobilize its foes and then deals them a savage blow with its horns.</t>
  </si>
  <si>
    <t>Although it’s called a guardian deity, it’s violent enough to crush anyone it sees as an enemy.</t>
  </si>
  <si>
    <t>It makes ringing sounds with its tail to let others know where it is, avoiding unneeded conflicts. This guardian deity of Ula’ula controls plants.</t>
  </si>
  <si>
    <t>Ruins of Abundance</t>
  </si>
  <si>
    <t>0788-00</t>
  </si>
  <si>
    <t>Tapu Fini</t>
  </si>
  <si>
    <t>Misty Surge</t>
  </si>
  <si>
    <t>The dense fog it creates brings the downfall and destruction of its confused enemies. Ocean currents are the source of its energy.</t>
  </si>
  <si>
    <t>The guardian deity of Poni, it can control water. People say it can create pure water that will wash away any uncleanness.</t>
  </si>
  <si>
    <t>This guardian deity of Poni Island manipulates water. Because it lives deep within a thick fog, it came to be both feared and revered.</t>
  </si>
  <si>
    <t>Although it’s called a guardian deity, terrible calamities sometimes befall those who recklessly approach Tapu Fini.</t>
  </si>
  <si>
    <t>Ruins of Hope</t>
  </si>
  <si>
    <t>0789-00</t>
  </si>
  <si>
    <t>Cosmog</t>
  </si>
  <si>
    <t>Nebula Pokémon</t>
  </si>
  <si>
    <t>Cosmog → Cosmoem (Level 43) → Solgaleo (Level 53, in Pokémon Sun or Ultra Sun)</t>
  </si>
  <si>
    <t>Its body is gaseous and frail. It slowly grows as it collects dust from the atmosphere.</t>
  </si>
  <si>
    <t>In ages past, it was called the child of the stars. It’s said to be a Pokémon from another world, but no specific details are known.</t>
  </si>
  <si>
    <t>Even though its helpless, gaseous body can be blown away by the slightest breeze, it doesn’t seem to care.</t>
  </si>
  <si>
    <t>Whether or not it’s a Pokémon from this world is a mystery. When it’s in a jam, it warps away to a safe place to hide.</t>
  </si>
  <si>
    <t>This Pokémon came from another universe. Its gaseous body is so light that even a gentle breeze can blow it away.</t>
  </si>
  <si>
    <t>Cosmog is very curious but not very cautious, often placing itself in danger. If things start to look dicey, it teleports away.</t>
  </si>
  <si>
    <t>Lake of the Sunne</t>
  </si>
  <si>
    <t>Lake of the Moone</t>
  </si>
  <si>
    <t>0790-00</t>
  </si>
  <si>
    <t>Cosmoem</t>
  </si>
  <si>
    <t>Protostar Pokémon</t>
  </si>
  <si>
    <t>999.9 kg (2204.4 lbs)</t>
  </si>
  <si>
    <t>Motionless as if dead, its body is faintly warm to the touch. In the distant past, it was called the cocoon of the stars.</t>
  </si>
  <si>
    <t>There’s something accumulating around the black core within its hard shell. People think this Pokémon may come from another world.</t>
  </si>
  <si>
    <t>The king who ruled Alola in times of antiquity called it the “cocoon of the stars” and built an altar to worship it.</t>
  </si>
  <si>
    <t>As it absorbs light, Cosmoem continues to grow. Its golden shell is surprisingly solid.</t>
  </si>
  <si>
    <t>The absorption of starlight fuels this Pokémon’s growth. The shell that encases it is harder than any known material.</t>
  </si>
  <si>
    <t>It sucks in dust from the air at an astounding rate, frantically building up energy within its core as preparation for evolution.</t>
  </si>
  <si>
    <t>Evolve Cosmog</t>
  </si>
  <si>
    <t>0791-00</t>
  </si>
  <si>
    <t>Solgaleo</t>
  </si>
  <si>
    <t>Sunne Pokémon</t>
  </si>
  <si>
    <t>3.4 m (11′02″)</t>
  </si>
  <si>
    <t>Full Metal Body</t>
  </si>
  <si>
    <t>It is said to live in another world. The intense light it radiates from the surface of its body can make the darkest of nights light up like midday.</t>
  </si>
  <si>
    <t>This Pokémon is said to be a male evolution of Cosmog. At the activation of its third eye, it departs for another world.</t>
  </si>
  <si>
    <t>Sometimes the result of its opening an Ultra Wormhole is that energy and life-forms from other worlds are called here to this world.</t>
  </si>
  <si>
    <t>In writings from the distant past, it’s called by the name “the beast that devours the sun.”</t>
  </si>
  <si>
    <t>When light radiates from its body, this Pokémon could almost appear to be the sun. It will dispel any darkness and light up the world.</t>
  </si>
  <si>
    <t>Solgaleo was once known as the Beast That Devours the Sun. Energy in the form of light radiates boundlessly from it.</t>
  </si>
  <si>
    <t>Altar of the Sunne</t>
  </si>
  <si>
    <t>Mahalo Trail</t>
  </si>
  <si>
    <t>0792-00</t>
  </si>
  <si>
    <t>Lunala</t>
  </si>
  <si>
    <t>Moone Pokémon</t>
  </si>
  <si>
    <t>Shadow Shield</t>
  </si>
  <si>
    <t>It is said to be a female evolution of Cosmog. When its third eye activates, away it flies to another world.</t>
  </si>
  <si>
    <t>Said to live in another world, this Pokémon devours light, drawing the moonless dark veil of night over the brightness of day.</t>
  </si>
  <si>
    <t>Records of it exist in writings from long, long ago, where it was known by the name “the beast that calls the moon.”</t>
  </si>
  <si>
    <t>It sometimes summons unknown powers and life-forms here to this world from holes that lead to other worlds.</t>
  </si>
  <si>
    <t>Known as the Beast That Calls the Moon, this Pokémon lives by taking in any and all light and converting it into its own energy.</t>
  </si>
  <si>
    <t>It steals the light from its surroundings and then becomes the full moon, showering its own light across the night sky.</t>
  </si>
  <si>
    <t>Altar of the Moone</t>
  </si>
  <si>
    <t>0793-00</t>
  </si>
  <si>
    <t>Nihilego</t>
  </si>
  <si>
    <t>Parasite Pokémon</t>
  </si>
  <si>
    <t>Beast Boost</t>
  </si>
  <si>
    <t>One of several mysterious Ultra Beasts. People on the street report observing those infested by it suddenly becoming violent.</t>
  </si>
  <si>
    <t>One of the Ultra Beasts. It’s unclear whether or not this Pokémon is sentient, but sometimes it can be observed behaving like a young girl.</t>
  </si>
  <si>
    <t>A life-form from another world, it was dubbed a UB and is thought to produce a strong neurotoxin.</t>
  </si>
  <si>
    <t>It appeared in this world from an Ultra Wormhole. Nihilego appears to be a parasite that lives by feeding on people and Pokémon.</t>
  </si>
  <si>
    <t>Diglett's Tunnel , Wela Volcano Park</t>
  </si>
  <si>
    <t>Ultra Space</t>
  </si>
  <si>
    <t>0794-00</t>
  </si>
  <si>
    <t>Buzzwole</t>
  </si>
  <si>
    <t>Swollen Pokémon</t>
  </si>
  <si>
    <t>333.6 kg (735.5 lbs)</t>
  </si>
  <si>
    <t>1 Attack, 2 Defense</t>
  </si>
  <si>
    <t>This Ultra Beast appeared from another world. It shows off its body, but whether that display is a boast or a threat remains unclear.</t>
  </si>
  <si>
    <t>A mysterious life-form called an Ultra Beast. Witnesses saw it pulverize a dump truck with a single punch.</t>
  </si>
  <si>
    <t>Although it’s alien to this world and a danger here, it’s apparently a common organism in the world where it normally lives.</t>
  </si>
  <si>
    <t>Buzzwole goes around showing off its abnormally swollen muscles. It is one kind of Ultra Beast.</t>
  </si>
  <si>
    <t>0795-00</t>
  </si>
  <si>
    <t>Pheromosa</t>
  </si>
  <si>
    <t>Lissome Pokémon</t>
  </si>
  <si>
    <t>0395</t>
  </si>
  <si>
    <t>One of the dangerous Ultra Beasts, it has been spotted running across the land at terrific speeds.</t>
  </si>
  <si>
    <t>One of the Ultra Beasts. It refuses to touch anything, perhaps because it senses some uncleanness in this world.</t>
  </si>
  <si>
    <t>A life-form that lives in another world, its body is thin and supple, but it also possesses great power.</t>
  </si>
  <si>
    <t>Verdant Cavern</t>
  </si>
  <si>
    <t>0796-00</t>
  </si>
  <si>
    <t>Xurkitree</t>
  </si>
  <si>
    <t>Glowing Pokémon</t>
  </si>
  <si>
    <t>0396</t>
  </si>
  <si>
    <t>One of the mysterious life-forms known as Ultra Beasts. Astonishing electric shocks emanate from its entire body, according to witnesses.</t>
  </si>
  <si>
    <t>It appeared from the Ultra Wormhole. It raided a power plant, so people think it energizes itself with electricity.</t>
  </si>
  <si>
    <t>They’ve been dubbed Ultra Beasts. Some of them stand unmoving, like trees, with their arms and legs stuck into the ground.</t>
  </si>
  <si>
    <t>Memorial Hill , Lush Jungle</t>
  </si>
  <si>
    <t>0797-00</t>
  </si>
  <si>
    <t>Celesteela</t>
  </si>
  <si>
    <t>Launch Pokémon</t>
  </si>
  <si>
    <t>1 Attack, 1 Defense, 1 Sp. Atk</t>
  </si>
  <si>
    <t>0397</t>
  </si>
  <si>
    <t>It appeared from the Ultra Wormhole. Witnesses observed it flying across the sky at high speed.</t>
  </si>
  <si>
    <t>One kind of Ultra Beast. Witnesses have seen it burn down a forest by expelling gas from its two arms.</t>
  </si>
  <si>
    <t>One of the dangerous UBs, high energy readings can be detected coming from both of its huge arms.</t>
  </si>
  <si>
    <t>Haina Desert , Malie Garden</t>
  </si>
  <si>
    <t>0798-00</t>
  </si>
  <si>
    <t>Kartana</t>
  </si>
  <si>
    <t>Drawn Sword Pokémon</t>
  </si>
  <si>
    <t>0398</t>
  </si>
  <si>
    <t>This Ultra Beast came from the Ultra Wormhole. It seems not to attack enemies on its own, but its sharp body is a dangerous weapon in itself.</t>
  </si>
  <si>
    <t>One of the Ultra Beast life-forms, it was observed cutting down a gigantic steel tower with one stroke of its blade.</t>
  </si>
  <si>
    <t>This Ultra Beast’s body, which is as thin as paper, is like a sharpened sword.</t>
  </si>
  <si>
    <t>Route 17 , Malie Garden</t>
  </si>
  <si>
    <t>0799-00</t>
  </si>
  <si>
    <t>Guzzlord</t>
  </si>
  <si>
    <t>Junkivore Pokémon</t>
  </si>
  <si>
    <t>5.5 m (18′01″)</t>
  </si>
  <si>
    <t>888.0 kg (1957.7 lbs)</t>
  </si>
  <si>
    <t>0399</t>
  </si>
  <si>
    <t>It has gobbled mountains and swallowed whole buildings, according to reports. It’s one of the Ultra Beasts.</t>
  </si>
  <si>
    <t>A dangerous Ultra Beast, it appears to be eating constantly, but for some reason its droppings have never been found.</t>
  </si>
  <si>
    <t>An unknown life-form called a UB. It may be constantly hungry—it is certainly always devouring something.</t>
  </si>
  <si>
    <t>0800-00</t>
  </si>
  <si>
    <t>Necrozma</t>
  </si>
  <si>
    <t>Prism Pokémon</t>
  </si>
  <si>
    <t>Prism Armor</t>
  </si>
  <si>
    <t>1 Attack, 2 Sp. Atk</t>
  </si>
  <si>
    <t>0400</t>
  </si>
  <si>
    <t>Reminiscent of the Ultra Beasts, this life-form, apparently asleep underground, is thought to have come from another world in ancient times.</t>
  </si>
  <si>
    <t>Light is apparently the source of its energy. It has an extraordinarily vicious disposition and is constantly firing off laser beams.</t>
  </si>
  <si>
    <t>It looks somehow pained as it rages around in search of light, which serves as its energy. It’s apparently from another world.</t>
  </si>
  <si>
    <t>Light is the source of its energy. If it isn’t devouring light, impurities build up in it and on it, and Necrozma darkens and stops moving.</t>
  </si>
  <si>
    <t>It survives by absorbing light. After a long time spent slumbering underground, impurities accumulated within it, causing its body to darken.</t>
  </si>
  <si>
    <t>It needs light to survive, and it goes on a rampage seeking it out. Its laser beams will cut anything to pieces.</t>
  </si>
  <si>
    <t>0801-00</t>
  </si>
  <si>
    <t>Magearna</t>
  </si>
  <si>
    <t>Artificial Pokémon</t>
  </si>
  <si>
    <t>Soul-Heart</t>
  </si>
  <si>
    <t>0401</t>
  </si>
  <si>
    <t>This artificial Pokémon, constructed more than 500 years ago, can understand human speech but cannot itself speak.</t>
  </si>
  <si>
    <t>Its mechanized body is merely a vessel. Its true self is its Soul-Heart, an artificial soul.</t>
  </si>
  <si>
    <t>It synchronizes its consciousness with others to understand their feelings. This faculty makes it useful for taking care of people.</t>
  </si>
  <si>
    <t>Built roughly 500 years ago by a scientist, the part called the Soul-Heart is the actual life-form.</t>
  </si>
  <si>
    <t>0802-00</t>
  </si>
  <si>
    <t>Marshadow</t>
  </si>
  <si>
    <t>Gloomdweller Pokémon</t>
  </si>
  <si>
    <t>2 Attack, 1 Speed</t>
  </si>
  <si>
    <t>0402</t>
  </si>
  <si>
    <t>Able to conceal itself in shadows, it never appears before humans, so its very existence was the stuff of myth.</t>
  </si>
  <si>
    <t>It lurks in the shadows of others, copying their movements and powers. This Pokémon is craven and cowering.</t>
  </si>
  <si>
    <t>It slips into the shadows of others and mimics their powers and movements. As it improves, it becomes stronger than those it’s imitating.</t>
  </si>
  <si>
    <t>It sinks into the shadows of people and Pokémon, where it can understand their feelings and copy their capabilities.</t>
  </si>
  <si>
    <t>By slipping into the shadow of a martial arts master and copying their movements, this Pokémon learned the ultimate techniques.</t>
  </si>
  <si>
    <t>This Pokémon can conceal itself in any shadow, so it went undiscovered for a long time.</t>
  </si>
  <si>
    <t>0803-00</t>
  </si>
  <si>
    <t>Poipole</t>
  </si>
  <si>
    <t>Poipole → Naganadel (after Dragon Pulse learned)</t>
  </si>
  <si>
    <t>This Ultra Beast is well enough liked to be chosen as a first partner in its own world.</t>
  </si>
  <si>
    <t>An Ultra Beast that lives in a different world, it cackles wildly as it sprays its opponents with poison from the needles on its head.</t>
  </si>
  <si>
    <t>Ultra Megalopolis</t>
  </si>
  <si>
    <t>0804-00</t>
  </si>
  <si>
    <t>Naganadel</t>
  </si>
  <si>
    <t>3.6 m (11′10″)</t>
  </si>
  <si>
    <t>It stores hundreds of liters of poisonous liquid inside its body. It is one of the organisms known as UBs.</t>
  </si>
  <si>
    <t>One kind of Ultra Beast, it fires a glowing, venomous liquid from its needles. This liquid is also immensely adhesive.</t>
  </si>
  <si>
    <t>Evolve Poipole</t>
  </si>
  <si>
    <t>0805-00</t>
  </si>
  <si>
    <t>Stakataka</t>
  </si>
  <si>
    <t>Rampart Pokémon</t>
  </si>
  <si>
    <t>820.0 kg (1807.8 lbs)</t>
  </si>
  <si>
    <t>It appeared from an Ultra Wormhole. Each one appears to be made up of many life-forms stacked one on top of each other.</t>
  </si>
  <si>
    <t>When stone walls started moving and attacking, the brute’s true identity was this mysterious life-form, which brings to mind an Ultra Beast.</t>
  </si>
  <si>
    <t>0806-00</t>
  </si>
  <si>
    <t>Blacephalon</t>
  </si>
  <si>
    <t>Fireworks Pokémon</t>
  </si>
  <si>
    <t>It slithers toward people. Then, without warning, it triggers the explosion of its own head. It’s apparently one kind of Ultra Beast.</t>
  </si>
  <si>
    <t>A UB that appeared from an Ultra Wormhole, it causes explosions, then takes advantage of opponents’ surprise to rob them of their vitality.</t>
  </si>
  <si>
    <t>0807-00</t>
  </si>
  <si>
    <t>Zeraora</t>
  </si>
  <si>
    <t>Thunderclap Pokémon</t>
  </si>
  <si>
    <t>It electrifies its claws and tears its opponents apart with them. Even if they dodge its attack, they’ll be electrocuted by the flying sparks.</t>
  </si>
  <si>
    <t>It approaches its enemies at the speed of lightning, then tears them limb from limb with its sharp claws.</t>
  </si>
  <si>
    <t>It runs as fast as lightning strikes, shredding its opponents with its high-voltage claws.</t>
  </si>
  <si>
    <t>Electricity sparks from the pads on its limbs. Wherever Zeraora runs, lightning flashes and thunder echoes.</t>
  </si>
  <si>
    <t>0808-00</t>
  </si>
  <si>
    <t>Meltan</t>
  </si>
  <si>
    <t>Hex Nut Pokémon</t>
  </si>
  <si>
    <t>Meltan → Melmetal (Pokémon GO only, 400 Meltan Candies)</t>
  </si>
  <si>
    <t>It melts particles of iron and other metals found in the subsoil, so it can absorb them into its body of molten steel.</t>
  </si>
  <si>
    <t>It dissolves and eats metal. Circulating liquid metal within its body is how it generates energy.</t>
  </si>
  <si>
    <t>They live as a group, but when the time comes, one strong Meltan will absorb all the others and evolve.</t>
  </si>
  <si>
    <t>0809-00</t>
  </si>
  <si>
    <t>Melmetal</t>
  </si>
  <si>
    <t>800.0 kg (1763.7 lbs)</t>
  </si>
  <si>
    <t>Iron</t>
  </si>
  <si>
    <t>Revered long ago for its capacity to create iron from nothing, for some reason it has come back to life after 3,000 years.</t>
  </si>
  <si>
    <t>At the end of its life-span, Melmetal will rust and fall apart. The small shards left behind will eventually be reborn as Meltan.</t>
  </si>
  <si>
    <t>Centrifugal force is behind the punches of Melmetal’s heavy hex-nut arms. Melmetal is said to deliver the strongest punches of all Pokémon.</t>
  </si>
  <si>
    <t>0810-00</t>
  </si>
  <si>
    <t>Grookey</t>
  </si>
  <si>
    <t>Grookey → Thwackey (Level 16) → Rillaboom (Level 35)</t>
  </si>
  <si>
    <t>When it uses its special stick to strike up a beat, the sound waves produced carry revitalizing energy to the plants and flowers in the area.</t>
  </si>
  <si>
    <t>It attacks with rapid beats of its stick. As it strikes with amazing speed, it gets more and more pumped.</t>
  </si>
  <si>
    <t>0811-00</t>
  </si>
  <si>
    <t>Thwackey</t>
  </si>
  <si>
    <t>Beat Pokémon</t>
  </si>
  <si>
    <t>The faster a Thwackey can beat out a rhythm with its two sticks, the more respect it wins from its peers.</t>
  </si>
  <si>
    <t>When it’s drumming out rapid beats in battle, it gets so caught up in the rhythm that it won’t even notice that it’s already knocked out its opponent.</t>
  </si>
  <si>
    <t>0812-00</t>
  </si>
  <si>
    <t>Rillaboom</t>
  </si>
  <si>
    <t>Drummer Pokémon</t>
  </si>
  <si>
    <t>By drumming, it taps into the power of its special tree stump. The roots of the stump follow its direction in battle.</t>
  </si>
  <si>
    <t>The one with the best drumming techniques becomes the boss of the troop. It has a gentle disposition and values harmony among its group.</t>
  </si>
  <si>
    <t>0813-00</t>
  </si>
  <si>
    <t>Scorbunny</t>
  </si>
  <si>
    <t>Libero</t>
  </si>
  <si>
    <t>Scorbunny → Raboot (Level 16) → Cinderace (Level 35)</t>
  </si>
  <si>
    <t>A warm-up of running around gets fire energy coursing through this Pokémon’s body. Once that happens, it’s ready to fight at full power.</t>
  </si>
  <si>
    <t>It has special pads on the backs of its feet, and one on its nose. Once it’s raring to fight, these pads radiate tremendous heat.</t>
  </si>
  <si>
    <t>0814-00</t>
  </si>
  <si>
    <t>Raboot</t>
  </si>
  <si>
    <t>Its thick and fluffy fur protects it from the cold and enables it to use hotter fire moves.</t>
  </si>
  <si>
    <t>It kicks berries right off the branches of trees and then juggles them with its feet, practicing its footwork.</t>
  </si>
  <si>
    <t>0815-00</t>
  </si>
  <si>
    <t>Cinderace</t>
  </si>
  <si>
    <t>Striker Pokémon</t>
  </si>
  <si>
    <t>It juggles a pebble with its feet, turning it into a burning soccer ball. Its shots strike opponents hard and leave them scorched.</t>
  </si>
  <si>
    <t>It’s skilled at both offense and defense, and it gets pumped up when cheered on. But if it starts showboating, it could put itself in a tough spot.</t>
  </si>
  <si>
    <t>0816-00</t>
  </si>
  <si>
    <t>Sobble</t>
  </si>
  <si>
    <t>Water Lizard Pokémon</t>
  </si>
  <si>
    <t>Sobble → Drizzile (Level 16) → Inteleon (Level 35)</t>
  </si>
  <si>
    <t>When scared, this Pokémon cries. Its tears pack the chemical punch of 100 onions, and attackers won’t be able to resist weeping.</t>
  </si>
  <si>
    <t>When it gets wet, its skin changes color, and this Pokémon becomes invisible as if it were camouflaged.</t>
  </si>
  <si>
    <t>0817-00</t>
  </si>
  <si>
    <t>Drizzile</t>
  </si>
  <si>
    <t>Water lizard Pokémon</t>
  </si>
  <si>
    <t>A clever combatant, this Pokémon battles using water balloons created with moisture secreted from its palms.</t>
  </si>
  <si>
    <t>Highly intelligent but also very lazy, it keeps enemies out of its territory by laying traps everywhere.</t>
  </si>
  <si>
    <t>0818-00</t>
  </si>
  <si>
    <t>Inteleon</t>
  </si>
  <si>
    <t>Secret Agent Pokémon</t>
  </si>
  <si>
    <t>45.2 kg (99.6 lbs)</t>
  </si>
  <si>
    <t>It has many hidden capabilities, such as fingertips that can shoot water and a membrane on its back that it can use to glide through the air.</t>
  </si>
  <si>
    <t>Its nictitating membranes let it pick out foes’ weak points so it can precisely blast them with water that shoots from its fingertips at Mach 3.</t>
  </si>
  <si>
    <t>0819-00</t>
  </si>
  <si>
    <t>Skwovet</t>
  </si>
  <si>
    <t>Cheeky Pokémon</t>
  </si>
  <si>
    <t>Skwovet → Greedent (Level 24)</t>
  </si>
  <si>
    <t>Found throughout the Galar region, this Pokémon becomes uneasy if its cheeks are ever completely empty of berries.</t>
  </si>
  <si>
    <t>It eats berries nonstop—a habit that has made it more resilient than it looks. It’ll show up on farms, searching for yet more berries.</t>
  </si>
  <si>
    <t>It stores berries in its cheeks. When there are no berries to be found, Skwovet will stuff pebbles into its cheeks to stave off its cravings.</t>
  </si>
  <si>
    <t>No matter how much it stuffs its belly with food, it is always anxious about getting hungry again. So, it stashes berries in its cheeks and tail.</t>
  </si>
  <si>
    <t>Route 1 , 2 , 3 , 4 , 5 , Rolling Fields , Slumbering Weald , Dappled Grove , Motostoke Riverbank , North Lake Miloch , Watchtower Ruins , Challenge Beach , Fields of Honor , Forest of Focus , Insular Sea , Loop Lagoon , Soothing Wetlands , Stepping-Stone Sea , Training Lowlands , Workout Sea , Slippery Slope , Frostpoint Field , Giant's Bed , Giant's Foot , Ballimere Lake</t>
  </si>
  <si>
    <t>Tagtree Thicket , Casseroya Lake , North Province (Area One) , North Province (Area Two) , East Province (Area One) , East Province (Area Two) , South Province (Area One) , South Province (Area Two) , South Province (Area Four) , South Province (Area Five) , South Province (Area Six) , West Province (Area One) , West Province (Area Three) , Glaseado Mountain</t>
  </si>
  <si>
    <t>0820-00</t>
  </si>
  <si>
    <t>Greedent</t>
  </si>
  <si>
    <t>Greedy Pokémon</t>
  </si>
  <si>
    <t>It stashes berries in its tail—so many berries that they fall out constantly. But this Pokémon is a bit slow-witted, so it doesn’t notice the loss.</t>
  </si>
  <si>
    <t>Common throughout the Galar region, this Pokémon has strong teeth and can chew through the toughest of berry shells.</t>
  </si>
  <si>
    <t>If it spots a berry tree, it will immediately go to gather berries without a sideways glance—even if it’s in the middle of a battle.</t>
  </si>
  <si>
    <t>This Pokémon makes off with heaps of fallen berries by wrapping them in its tail, which is roughly twice the length of its body.</t>
  </si>
  <si>
    <t>Route 6 , 7 , 9 , Axew's Eye , Bridge Field , Giant's Cap , Giant's Mirror , Giant's Seat , Hammerlocke Hills , Lake of Outrage , Motostoke Riverbank , Slippery Slope , Frostpoint Field , Giant's Bed , Giant's Foot , Ballimere Lake</t>
  </si>
  <si>
    <t>0821-00</t>
  </si>
  <si>
    <t>Rookidee</t>
  </si>
  <si>
    <t>Rookidee → Corvisquire (Level 18) → Corviknight (Level 38)</t>
  </si>
  <si>
    <t>It will bravely challenge any opponent, no matter how powerful. This Pokémon benefits from every battle—even a defeat increases its strength a bit.</t>
  </si>
  <si>
    <t>Jumping nimbly about, this small-bodied Pokémon takes advantage of even the slightest opportunity to disorient larger opponents.</t>
  </si>
  <si>
    <t>This Pokémon is brave and reckless. The white markings around a Rookidee’s eyes intimidate fainthearted Pokémon.</t>
  </si>
  <si>
    <t>The females are fussier than the males. If another creature dirties a female Rookidee’s wings, it’ll peck the offender relentlessly in a burning rage.</t>
  </si>
  <si>
    <t>Route 1 , 2 , 3 , Slumbering Weald , Motostoke Riverbank</t>
  </si>
  <si>
    <t>East Province (Area One) , East Province (Area Two) , East Province (Area Three) , South Province (Area Three) , South Province (Area Five)</t>
  </si>
  <si>
    <t>0822-00</t>
  </si>
  <si>
    <t>Corvisquire</t>
  </si>
  <si>
    <t>Raven Pokémon</t>
  </si>
  <si>
    <t>Smart enough to use tools in battle, these Pokémon have been seen picking up rocks and flinging them or using ropes to wrap up enemies.</t>
  </si>
  <si>
    <t>The lessons of many harsh battles have taught it how to accurately judge an opponent’s strength.</t>
  </si>
  <si>
    <t>It’s said that the reason behind Corvisquire’s high level of intelligence is the large size of its brain relative to those of other bird Pokémon.</t>
  </si>
  <si>
    <t>This intelligent Pokémon will quickly learn how to use any tool it can hold in its beak or its talons.</t>
  </si>
  <si>
    <t>Giant's Mirror , Hammerlocke Hills , Motostoke Riverbank , Ballimere Lake</t>
  </si>
  <si>
    <t>East Province (Area One) , East Province (Area Two) , East Province (Area Three) , South Province (Area Five)</t>
  </si>
  <si>
    <t>0823-00</t>
  </si>
  <si>
    <t>Corviknight</t>
  </si>
  <si>
    <t>Mirror Armor</t>
  </si>
  <si>
    <t>248</t>
  </si>
  <si>
    <t>This Pokémon reigns supreme in the skies of the Galar region. The black luster of its steel body could drive terror into the heart of any foe.</t>
  </si>
  <si>
    <t>With their great intellect and flying skills, these Pokémon very successfully act as the Galar region’s airborne taxi service.</t>
  </si>
  <si>
    <t>Corviknight can’t serve as a taxi service in Paldea because the Pokémon’s natural predators will attack it while it flies, endangering the customer.</t>
  </si>
  <si>
    <t>Although its wings have partly turned to steel and become heavy as a result, this Pokémon flies through the skies with ease.</t>
  </si>
  <si>
    <t>Route 7 , Slumbering Weald , Dusty Bowl , Lake of Outrage</t>
  </si>
  <si>
    <t>0824-00</t>
  </si>
  <si>
    <t>Blipbug</t>
  </si>
  <si>
    <t>Blipbug → Dottler (Level 10) → Orbeetle (Level 30)</t>
  </si>
  <si>
    <t>A constant collector of information, this Pokémon is very smart. Very strong is what it isn’t.</t>
  </si>
  <si>
    <t>Often found in gardens, this Pokémon has hairs on its body that it uses to assess its surroundings.</t>
  </si>
  <si>
    <t>Route 1 , 2 , Slumbering Weald , Giant's Cap , Challenge Beach , Challenge Road , Fields of Honor , Honeycalm Island , Insular Sea , Loop Lagoon , Stepping-Stone Sea , Training Lowlands , Workout Sea</t>
  </si>
  <si>
    <t>0825-00</t>
  </si>
  <si>
    <t>Dottler</t>
  </si>
  <si>
    <t>Radome Pokémon</t>
  </si>
  <si>
    <t>117</t>
  </si>
  <si>
    <t>It barely moves, but it’s still alive. Hiding in its shell without food or water seems to have awakened its psychic powers.</t>
  </si>
  <si>
    <t>As it grows inside its shell, it uses its psychic abilities to monitor the outside world and prepare for evolution.</t>
  </si>
  <si>
    <t>Route 5 , Giant's Cap , Giant's Mirror , Stony Wilderness</t>
  </si>
  <si>
    <t>0826-00</t>
  </si>
  <si>
    <t>Orbeetle</t>
  </si>
  <si>
    <t>Seven Spot Pokémon</t>
  </si>
  <si>
    <t>253</t>
  </si>
  <si>
    <t>It’s famous for its high level of intelligence, and the large size of its brain is proof that it also possesses immense psychic power.</t>
  </si>
  <si>
    <t>It emits psychic energy to observe and study what’s around it—and what’s around it can include things over six miles away.</t>
  </si>
  <si>
    <t>0827-00</t>
  </si>
  <si>
    <t>Nickit</t>
  </si>
  <si>
    <t>8.9 kg (19.6 lbs)</t>
  </si>
  <si>
    <t>Nickit → Thievul (Level 18)</t>
  </si>
  <si>
    <t>Aided by the soft pads on its feet, it silently raids the food stores of other Pokémon. It survives off its ill-gotten gains.</t>
  </si>
  <si>
    <t>Cunning and cautious, this Pokémon survives by stealing food from others. It erases its tracks with swipes of its tail as it makes off with its plunder.</t>
  </si>
  <si>
    <t>Route 1 , 2 , Dusty Bowl , Giant's Mirror , Stony Wilderness</t>
  </si>
  <si>
    <t>0828-00</t>
  </si>
  <si>
    <t>Thievul</t>
  </si>
  <si>
    <t>It secretly marks potential targets with a scent. By following the scent, it stalks its targets and steals from them when they least expect it.</t>
  </si>
  <si>
    <t>With a lithe body and sharp claws, it goes around stealing food and eggs. Boltund is its natural enemy.</t>
  </si>
  <si>
    <t>Route 7 , 9 , Bridge Field , Hammerlocke Hills , Stony Wilderness</t>
  </si>
  <si>
    <t>0829-00</t>
  </si>
  <si>
    <t>Gossifleur</t>
  </si>
  <si>
    <t>Cotton Down</t>
  </si>
  <si>
    <t>Gossifleur → Eldegoss (Level 20)</t>
  </si>
  <si>
    <t>It anchors itself in the ground with its single leg, then basks in the sun. After absorbing enough sunlight, its petals spread as it blooms brilliantly.</t>
  </si>
  <si>
    <t>It whirls around in the wind while singing a joyous song. This delightful display has charmed many into raising this Pokémon.</t>
  </si>
  <si>
    <t>Route 2 , 3 , Motostoke Riverbank , Ballimere Lake</t>
  </si>
  <si>
    <t>0830-00</t>
  </si>
  <si>
    <t>Eldegoss</t>
  </si>
  <si>
    <t>Cotton Bloom Pokémon</t>
  </si>
  <si>
    <t>The seeds attached to its cotton fluff are full of nutrients. It spreads them on the wind so that plants and other Pokémon can benefit from them.</t>
  </si>
  <si>
    <t>The cotton on the head of this Pokémon can be spun into a glossy, gorgeous yarn—a Galar regional specialty.</t>
  </si>
  <si>
    <t>Dusty Bowl , Giant's Cap , Motostoke Riverbank , Stony Wilderness</t>
  </si>
  <si>
    <t>0831-00</t>
  </si>
  <si>
    <t>Wooloo</t>
  </si>
  <si>
    <t>Sheep Pokémon</t>
  </si>
  <si>
    <t>Wooloo → Dubwool (Level 24)</t>
  </si>
  <si>
    <t>Its curly fleece is such an effective cushion that this Pokémon could fall off a cliff and stand right back up at the bottom, unharmed.</t>
  </si>
  <si>
    <t>If its fleece grows too long, Wooloo won’t be able to move. Cloth made with the wool of this Pokémon is surprisingly strong.</t>
  </si>
  <si>
    <t>Route 1 , 4 , Motostoke Riverbank , Slippery Slope , Frostpoint Field , Giant's Bed , Snowslide Slope , Three-Point Pass</t>
  </si>
  <si>
    <t>0832-00</t>
  </si>
  <si>
    <t>Dubwool</t>
  </si>
  <si>
    <t>43.0 kg (94.8 lbs)</t>
  </si>
  <si>
    <t>Weave a carpet from its springy wool, and you end up with something closer to a trampoline. You’ll start to bounce the moment you set foot on it.</t>
  </si>
  <si>
    <t>Its majestic horns are meant only to impress the opposite gender. They never see use in battle.</t>
  </si>
  <si>
    <t>Dusty Bowl , Hammerlocke Hills , Motostoke Riverbank , Slippery Slope , Frostpoint Field , Giant's Bed , Snowslide Slope , Three-Point Pass</t>
  </si>
  <si>
    <t>0833-00</t>
  </si>
  <si>
    <t>Chewtle</t>
  </si>
  <si>
    <t>Snapping Pokémon</t>
  </si>
  <si>
    <t>Chewtle → Drednaw (Level 22)</t>
  </si>
  <si>
    <t>Apparently the itch of its teething impels it to snap its jaws at anything in front of it.</t>
  </si>
  <si>
    <t>It starts off battles by attacking with its rock-hard horn, but as soon as the opponent flinches, this Pokémon bites down and never lets go.</t>
  </si>
  <si>
    <t>Its large front tooth is still growing in. When the tooth itches, this Pokémon will bite another Chewtle’s horn, and the two Pokémon will tussle.</t>
  </si>
  <si>
    <t>A popular game among children is to lift up sticks that Chewtle have bitten onto to see whose Chewtle can hang on the longest.</t>
  </si>
  <si>
    <t>Route 2 , 4 , 5 , Motostoke , Giant's Cap , Giant's Mirror , Motostoke Outskirts , Motostoke Riverbank , Hulbury , Galar Mine No. 2 , Courageous Cavern , Soothing Wetlands</t>
  </si>
  <si>
    <t>0834-00</t>
  </si>
  <si>
    <t>Drednaw</t>
  </si>
  <si>
    <t>115.5 kg (254.6 lbs)</t>
  </si>
  <si>
    <t>With jaws that can shear through steel rods, this highly aggressive Pokémon chomps down on its unfortunate prey.</t>
  </si>
  <si>
    <t>This Pokémon rapidly extends its retractable neck to sink its sharp fangs into distant enemies and take them down.</t>
  </si>
  <si>
    <t>Its massive, jagged teeth can crush a boulder in a single bite. This Pokémon has an extremely vicious disposition.</t>
  </si>
  <si>
    <t>Drednaw lurks along the shoreline. When prey come to drink water, Drednaw stretches its neck out and chomps down on them.</t>
  </si>
  <si>
    <t>Route 6 , Bridge Field , Dusty Bowl , Giant's Cap , Giant's Mirror , Lake of Outrage</t>
  </si>
  <si>
    <t>0835-00</t>
  </si>
  <si>
    <t>Yamper</t>
  </si>
  <si>
    <t>Ball Fetch</t>
  </si>
  <si>
    <t>Yamper → Boltund (Level 25)</t>
  </si>
  <si>
    <t>This Pokémon is very popular as a herding dog in the Galar region. As it runs, it generates electricity from the base of its tail.</t>
  </si>
  <si>
    <t>This gluttonous Pokémon only assists people with their work because it wants treats. As it runs, it crackles with electricity.</t>
  </si>
  <si>
    <t>Route 2 , 4 , Giant's Mirror , Motostoke Riverbank , Stony Wilderness , Ballimere Lake</t>
  </si>
  <si>
    <t>0836-00</t>
  </si>
  <si>
    <t>Boltund</t>
  </si>
  <si>
    <t>Dog Pokémon</t>
  </si>
  <si>
    <t>This Pokémon generates electricity and channels it into its legs to keep them going strong. Boltund can run nonstop for three full days.</t>
  </si>
  <si>
    <t>It sends electricity through its legs to boost their strength. Running at top speed, it easily breaks 50 mph.</t>
  </si>
  <si>
    <t>Dusty Bowl , Lake of Outrage , Motostoke Riverbank , Ballimere Lake</t>
  </si>
  <si>
    <t>0837-00</t>
  </si>
  <si>
    <t>Rolycoly</t>
  </si>
  <si>
    <t>Steam Engine</t>
  </si>
  <si>
    <t>Rolycoly → Carkol (Level 18) → Coalossal (Level 34)</t>
  </si>
  <si>
    <t>Most of its body has the same composition as coal. Fittingly, this Pokémon was first discovered in coal mines about 400 years ago.</t>
  </si>
  <si>
    <t>It can race around like a unicycle, even on rough, rocky terrain. Burning coal sustains it.</t>
  </si>
  <si>
    <t>On sunny days, Rolycoly will come out onto grassy plains and roll around. Then it will eat the grass that gets tangled in its wheel-like leg.</t>
  </si>
  <si>
    <t>Chunks of the surface of this Pokémon’s body that have grown old and flaked off have long been used for fuel as an alternative to coal.</t>
  </si>
  <si>
    <t>Route 3 , Galar Mine , Giant's Cap , Motostoke Riverbank</t>
  </si>
  <si>
    <t>0838-00</t>
  </si>
  <si>
    <t>Carkol</t>
  </si>
  <si>
    <t>78.0 kg (172.0 lbs)</t>
  </si>
  <si>
    <t>It forms coal inside its body. Coal dropped by this Pokémon once helped fuel the lives of people in the Galar region.</t>
  </si>
  <si>
    <t>By rapidly rolling its legs, it can travel at over 18 mph. The temperature of the flames it breathes exceeds 1,800 degrees Fahrenheit.</t>
  </si>
  <si>
    <t>The temperature inside its body increases when it experiences strong emotions. It rolls around frantically while spewing flames.</t>
  </si>
  <si>
    <t>Due to the coal tar created inside it, the heap of coal on Carkol’s back never falls apart, even when the Pokémon rolls around at high speeds.</t>
  </si>
  <si>
    <t>Bridge Field , Giant's Cap , Stony Wilderness , Ballimere Lake , Lakeside Cave</t>
  </si>
  <si>
    <t>0839-00</t>
  </si>
  <si>
    <t>Coalossal</t>
  </si>
  <si>
    <t>310.5 kg (684.5 lbs)</t>
  </si>
  <si>
    <t>It’s usually peaceful, but the vandalism of mines enrages it. Offenders will be incinerated with flames that reach 2,700 degrees Fahrenheit.</t>
  </si>
  <si>
    <t>While it’s engaged in battle, its mountain of coal will burn bright red, sending off sparks that scorch the surrounding area.</t>
  </si>
  <si>
    <t>To intimidate its opponents, Coalossal will vigorously shake its body, scattering coal from its smoldering back.</t>
  </si>
  <si>
    <t>It’s gentle usually but fearsome when angered. With a body that burns at over 2,700 degrees Fahrenheit, it crushes foes and turns them to ash.</t>
  </si>
  <si>
    <t>0840-00</t>
  </si>
  <si>
    <t>Applin</t>
  </si>
  <si>
    <t>Apple Core Pokémon</t>
  </si>
  <si>
    <t>Ripen</t>
  </si>
  <si>
    <t>Applin → Flapple (use Tart Apple )</t>
  </si>
  <si>
    <t>It spends its entire life inside an apple. It hides from its natural enemies, bird Pokémon, by pretending it’s just an apple and nothing more.</t>
  </si>
  <si>
    <t>As soon as it’s born, it burrows into an apple. Not only does the apple serve as its food source, but the flavor of the fruit determines its evolution.</t>
  </si>
  <si>
    <t>It grows by eating the flesh of an apple. Applin uses its own body fluid to strengthen the apple’s skin and prevent it from rotting.</t>
  </si>
  <si>
    <t>Applin lives inside an apple. When an Applin is separated from its apple, its body loses moisture and the Pokémon grows weak.</t>
  </si>
  <si>
    <t>Route 5 , Dusty Bowl , Giant's Mirror , Stony Wilderness , Challenge Beach , Fields of Honor , Forest of Focus , Insular Sea , Loop Lagoon , Soothing Wetlands , Stepping-Stone Sea , Training Lowlands , Workout Sea</t>
  </si>
  <si>
    <t>0841-00</t>
  </si>
  <si>
    <t>Flapple</t>
  </si>
  <si>
    <t>Apple Wing Pokémon</t>
  </si>
  <si>
    <t>It ate a sour apple, and that induced its evolution. In its cheeks, it stores an acid capable of causing chemical burns.</t>
  </si>
  <si>
    <t>It flies on wings of apple skin and spits a powerful acid. It can also change its shape into that of an apple.</t>
  </si>
  <si>
    <t>It flutters around while seeking an opening in the opponent’s guard, then attacks by spitting acidic liquid strong enough to melt metal.</t>
  </si>
  <si>
    <t>It uses its own body fluid to repair its apple. Strong Flapple that have won many battles have apples that are clay colored all over.</t>
  </si>
  <si>
    <t>Stepping-Stone Sea</t>
  </si>
  <si>
    <t>Evolve Applin</t>
  </si>
  <si>
    <t>0842-00</t>
  </si>
  <si>
    <t>Appletun</t>
  </si>
  <si>
    <t>Apple Nectar Pokémon</t>
  </si>
  <si>
    <t>Eating a sweet apple caused its evolution. A nectarous scent wafts from its body, luring in the bug Pokémon it preys on.</t>
  </si>
  <si>
    <t>Its body is covered in sweet nectar, and the skin on its back is especially yummy. Children used to have it as a snack.</t>
  </si>
  <si>
    <t>It feeds mainly on sweet apples. It will also eat small bug Pokémon that are attracted by its sweet nectar.</t>
  </si>
  <si>
    <t>When some Lechonk come along to lick the sweet nectar on Appletun’s back, Appletun will spew sticky nectar at them to drive them away.</t>
  </si>
  <si>
    <t>0843-00</t>
  </si>
  <si>
    <t>Silicobra</t>
  </si>
  <si>
    <t>Sand Snake Pokémon</t>
  </si>
  <si>
    <t>Sand Spit</t>
  </si>
  <si>
    <t>Silicobra → Sandaconda (Level 36)</t>
  </si>
  <si>
    <t>As it digs, it swallows sand and stores it in its neck pouch. The pouch can hold more than 17 pounds of sand.</t>
  </si>
  <si>
    <t>It spews sand from its nostrils. While the enemy is blinded, it burrows into the ground to hide.</t>
  </si>
  <si>
    <t>Silicobra’s neck pouch, which can inflate and deflate like a balloon, gets more elastic each time Silicobra sheds its skin.</t>
  </si>
  <si>
    <t>Silicobra’s large nostrils are specialized for spraying sand, so this Pokémon is not very good at telling apart different smells.</t>
  </si>
  <si>
    <t>Route 6 , Challenge Road , Forest of Focus , Potbottom Desert , Training Lowlands</t>
  </si>
  <si>
    <t>Asado Desert , East Province (Area Three) , West Province (Area Two)</t>
  </si>
  <si>
    <t>0844-00</t>
  </si>
  <si>
    <t>Sandaconda</t>
  </si>
  <si>
    <t>When it contracts its body, over 220 pounds of sand sprays from its nose. If it ever runs out of sand, it becomes disheartened.</t>
  </si>
  <si>
    <t>Its unique style of coiling allows it to blast sand out of its sand sac more efficiently.</t>
  </si>
  <si>
    <t>It will expand its body as much as it can and then contract itself, blasting out sand with enough force to wash away a dump truck.</t>
  </si>
  <si>
    <t>The sand it spews contains sharp, pointy gravel, which is actually just sand that Sandaconda’s saliva has hardened into irregular shapes.</t>
  </si>
  <si>
    <t>0845-00</t>
  </si>
  <si>
    <t>Cramorant</t>
  </si>
  <si>
    <t>Gulp Pokémon</t>
  </si>
  <si>
    <t>Gulp Missile</t>
  </si>
  <si>
    <t>It’s so strong that it can knock out some opponents in a single hit, but it also may forget what it’s battling midfight.</t>
  </si>
  <si>
    <t>This hungry Pokémon swallows Arrokuda whole. Occasionally, it makes a mistake and tries to swallow a Pokémon other than its preferred prey.</t>
  </si>
  <si>
    <t>Route 9 , Bridge Field , Lake of Outrage , Stony Wilderness , Challenge Beach , Forest of Focus , Training Lowlands</t>
  </si>
  <si>
    <t>0846-00</t>
  </si>
  <si>
    <t>Arrokuda</t>
  </si>
  <si>
    <t>Rush Pokémon</t>
  </si>
  <si>
    <t>Propeller Tail</t>
  </si>
  <si>
    <t>Arrokuda → Barraskewda (Level 26)</t>
  </si>
  <si>
    <t>If it sees any movement around it, this Pokémon charges for it straightaway, leading with its sharply pointed jaw. It’s very proud of that jaw.</t>
  </si>
  <si>
    <t>After it’s eaten its fill, its movements become extremely sluggish. That’s when Cramorant swallows it up.</t>
  </si>
  <si>
    <t>Arrokuda can swim quickly only in a straight line. The ones that become sluggish from overeating are the first to be targeted by flocks of Wattrel.</t>
  </si>
  <si>
    <t>It takes down prey by charging into them with its hard, pointed jaw. But Arrokuda’s eyesight is poor, so this tactic has a low success rate.</t>
  </si>
  <si>
    <t>Route 2 , Motostoke Riverbank , Hulbury , Challenge Beach , Forest of Focus , Training Lowlands</t>
  </si>
  <si>
    <t>0847-00</t>
  </si>
  <si>
    <t>Barraskewda</t>
  </si>
  <si>
    <t>Skewer Pokémon</t>
  </si>
  <si>
    <t>This Pokémon has a jaw that’s as sharp as a spear and as strong as steel. Apparently Barraskewda’s flesh is surprisingly tasty, too.</t>
  </si>
  <si>
    <t>It spins its tail fins to propel itself, surging forward at speeds of over 100 knots before ramming prey and spearing into them.</t>
  </si>
  <si>
    <t>It spins its tail fins to leap from the water, then viciously bites down on Wingull flying close to the water’s surface.</t>
  </si>
  <si>
    <t>It swims at speeds of over 100 knots and battles fiercely with pods of Finizen over prey.</t>
  </si>
  <si>
    <t>Route 2 , Dusty Bowl , Lake of Outrage , Motostoke Riverbank</t>
  </si>
  <si>
    <t>0848-00</t>
  </si>
  <si>
    <t>Toxel</t>
  </si>
  <si>
    <t>Baby Pokémon</t>
  </si>
  <si>
    <t>Toxel → Toxtricity (Level 30, with an amped Nature)</t>
  </si>
  <si>
    <t>It stores poison in an internal poison sac and secretes that poison through its skin. If you touch this Pokémon, a tingling sensation follows.</t>
  </si>
  <si>
    <t>It manipulates the chemical makeup of its poison to produce electricity. The voltage is weak, but it can cause a tingling paralysis.</t>
  </si>
  <si>
    <t>It has no problem drinking dirty water. An organ inside Toxel’s body filters such water into a poisonous liquid that is harmless to Toxel.</t>
  </si>
  <si>
    <t>This selfish, attention-seeking Pokémon stores poison and electricity in two different sacs inside its body.</t>
  </si>
  <si>
    <t>Route 7 , Bridge Field , Giant's Cap , Hammerlocke Hills , Motostoke Riverbank , Stony Wilderness</t>
  </si>
  <si>
    <t>South Province (Area Four) , South Province (Area Six)</t>
  </si>
  <si>
    <t>0849-00</t>
  </si>
  <si>
    <t>Toxtricity</t>
  </si>
  <si>
    <t>Punk Pokémon</t>
  </si>
  <si>
    <t>Punk Rock</t>
  </si>
  <si>
    <t>176</t>
  </si>
  <si>
    <t>When this Pokémon sounds as if it’s strumming a guitar, it’s actually clawing at the protrusions on its chest to generate electricity.</t>
  </si>
  <si>
    <t>This short-tempered and aggressive Pokémon chugs stagnant water to absorb any toxins it might contain.</t>
  </si>
  <si>
    <t>As it scatters toxic sweat and emits electricity, a melody that sounds like it came from a guitar reverberates through the surrounding area.</t>
  </si>
  <si>
    <t>The jolts of electricity it launches by violently strumming the protrusions on its chest easily exceed 15,000 volts.</t>
  </si>
  <si>
    <t>Evolve Toxel</t>
  </si>
  <si>
    <t>0850-00</t>
  </si>
  <si>
    <t>Sizzlipede</t>
  </si>
  <si>
    <t>Radiator Pokémon</t>
  </si>
  <si>
    <t>Sizzlipede → Centiskorch (Level 28)</t>
  </si>
  <si>
    <t>It stores flammable gas in its body and uses it to generate heat. The yellow sections on its belly get particularly hot.</t>
  </si>
  <si>
    <t>It wraps prey up with its heated body, cooking them in its coils. Once they’re well-done, it will voraciously nibble them down to the last morsel.</t>
  </si>
  <si>
    <t>Route 3 , Giant's Foot</t>
  </si>
  <si>
    <t>0851-00</t>
  </si>
  <si>
    <t>Centiskorch</t>
  </si>
  <si>
    <t>When it heats up, its body temperature reaches about 1,500 degrees Fahrenheit. It lashes its body like a whip and launches itself at enemies.</t>
  </si>
  <si>
    <t>While its burning body is already dangerous on its own, this excessively hostile Pokémon also has large and very sharp fangs.</t>
  </si>
  <si>
    <t>0852-00</t>
  </si>
  <si>
    <t>Clobbopus</t>
  </si>
  <si>
    <t>Tantrum Pokémon</t>
  </si>
  <si>
    <t>Clobbopus → Grapploct (after Taunt learned)</t>
  </si>
  <si>
    <t>It’s very curious, but its means of investigating things is to try to punch them with its tentacles. The search for food is what brings it onto land.</t>
  </si>
  <si>
    <t>Its tentacles tear off easily, but it isn’t alarmed when that happens—it knows they’ll grow back. It’s about as smart as a three-year-old.</t>
  </si>
  <si>
    <t>Route 9 , Courageous Cavern , Loop Lagoon</t>
  </si>
  <si>
    <t>0853-00</t>
  </si>
  <si>
    <t>Grapploct</t>
  </si>
  <si>
    <t>A body made up of nothing but muscle makes the grappling moves this Pokémon performs with its tentacles tremendously powerful.</t>
  </si>
  <si>
    <t>Searching for an opponent to test its skills against, it emerges onto land. Once the battle is over, it returns to the sea.</t>
  </si>
  <si>
    <t>Evolve Clobbopus</t>
  </si>
  <si>
    <t>0854-00</t>
  </si>
  <si>
    <t>Sinistea</t>
  </si>
  <si>
    <t>Black Tea Pokémon</t>
  </si>
  <si>
    <t>Sinistea → Polteageist (use Cracked Pot )</t>
  </si>
  <si>
    <t>The swirl pattern in this Pokémon’s body is its weakness. If it gets stirred, the swirl loses its shape, and Sinistea gets dizzy.</t>
  </si>
  <si>
    <t>It absorbs the life-force of those who drink it. It waits patiently, but opportunities are fleeting— it tastes so bad that it gets spat out immediately.</t>
  </si>
  <si>
    <t>Some fanatics will go to great pains to prepare the perfect tea and teacup, eagerly waiting for a Sinistea to come and possess their selections.</t>
  </si>
  <si>
    <t>This Sinistea lives in an antique teacup. As valuable as this Pokémon is, its awful taste remains unchanged.</t>
  </si>
  <si>
    <t>0855-00</t>
  </si>
  <si>
    <t>Polteageist</t>
  </si>
  <si>
    <t>0.4 kg (0.9 lbs)</t>
  </si>
  <si>
    <t>Trainers Polteageist trusts will be allowed to experience its distinctive flavor and aroma firsthand by sampling just a tiny bit of its tea.</t>
  </si>
  <si>
    <t>When angered, it launches tea from its body at the offender’s mouth. The tea causes strong chills if swallowed.</t>
  </si>
  <si>
    <t>Apparently a Polteageist’s disposition is affected by the type of tea the Pokémon came from. What teapot it inhabits makes no difference.</t>
  </si>
  <si>
    <t>Though risky to drink, this Pokémon’s tea tastes delicious. Gourmets who have no fear of danger drink Polteageist tea day after day.</t>
  </si>
  <si>
    <t>Evolve Sinistea</t>
  </si>
  <si>
    <t>0856-00</t>
  </si>
  <si>
    <t>Hatenna</t>
  </si>
  <si>
    <t>Calm Pokémon</t>
  </si>
  <si>
    <t>Hatenna → Hattrem (Level 32) → Hatterene (Level 42)</t>
  </si>
  <si>
    <t>Via the protrusion on its head, it senses other creatures’ emotions. If you don’t have a calm disposition, it will never warm up to you.</t>
  </si>
  <si>
    <t>If this Pokémon senses a strong emotion, it will run away as fast as it can. It prefers areas without people.</t>
  </si>
  <si>
    <t>Because the emotions of others constantly flow into its head, this Pokémon prefers environments where no other creatures live.</t>
  </si>
  <si>
    <t>It senses the feelings of other living creatures. Be careful not to expose it to strong emotions for too long, or it will end up exhausted.</t>
  </si>
  <si>
    <t>Hammerlocke Hills , Motostoke Outskirts , Stony Wilderness , Slippery Slope , Frostpoint Field , Giant's Bed , Old Cemetery , Giant's Foot , Frigid Sea , Three-Point Pass , Ballimere Lake</t>
  </si>
  <si>
    <t>0857-00</t>
  </si>
  <si>
    <t>Hattrem</t>
  </si>
  <si>
    <t>Serene Pokémon</t>
  </si>
  <si>
    <t>No matter who you are, if you bring strong emotions near this Pokémon, it will silence you violently.</t>
  </si>
  <si>
    <t>Using the braids on its head, it pummels foes to get them to quiet down. One blow from those braids would knock out a professional boxer.</t>
  </si>
  <si>
    <t>To this Pokémon, strong emotions apparently feel like incredibly loud noises—even if the emotions are happy ones.</t>
  </si>
  <si>
    <t>The moment this Pokémon finds someone who’s emitting strong emotions, it will pummel them senseless with its braids to silence them.</t>
  </si>
  <si>
    <t>Glimwood Tangle , Dusty Bowl , Frostpoint Field , Giant's Bed , Old Cemetery , Giant's Foot , Frigid Sea , Three-Point Pass , Ballimere Lake</t>
  </si>
  <si>
    <t>0858-00</t>
  </si>
  <si>
    <t>Hatterene</t>
  </si>
  <si>
    <t>Silent Pokémon</t>
  </si>
  <si>
    <t>5.1 kg (11.2 lbs)</t>
  </si>
  <si>
    <t>It emits psychic power strong enough to cause headaches as a deterrent to the approach of others.</t>
  </si>
  <si>
    <t>If you’re too loud around it, you risk being torn apart by the claws on its tentacle. This Pokémon is also known as the Forest Witch.</t>
  </si>
  <si>
    <t>Hatterene knocks out those that intrude in its home forest by blasting them with a beam, then slashing with claws enhanced by psychic power.</t>
  </si>
  <si>
    <t>Beware of forests that show no signs of living creatures within. You may have wandered into Hatterene’s territory.</t>
  </si>
  <si>
    <t>0859-00</t>
  </si>
  <si>
    <t>Impidimp</t>
  </si>
  <si>
    <t>Impidimp → Morgrem (Level 32) → Grimmsnarl (Level 42)</t>
  </si>
  <si>
    <t>Through its nose, it sucks in the emanations produced by people and Pokémon when they feel annoyed. It thrives off this negative energy.</t>
  </si>
  <si>
    <t>It sneaks into people’s homes, stealing things and feasting on the negative energy of the frustrated occupants.</t>
  </si>
  <si>
    <t>The reason this Pokémon causes trouble for those it feels close to is because Impidimp itself gets irritable if it can’t absorb negative emotions.</t>
  </si>
  <si>
    <t>They live in groups, pestering and playing pranks on each other to polish their troublemaking skills.</t>
  </si>
  <si>
    <t>Giant's Mirror , Hammerlocke Hills , Motostoke Outskirts , Stony Wilderness , Slippery Slope</t>
  </si>
  <si>
    <t>Tagtree Thicket</t>
  </si>
  <si>
    <t>0860-00</t>
  </si>
  <si>
    <t>Morgrem</t>
  </si>
  <si>
    <t>When it gets down on all fours as if to beg for forgiveness, it’s trying to lure opponents in so that it can stab them with its spear-like hair.</t>
  </si>
  <si>
    <t>With sly cunning, it tries to lure people into the woods. Some believe it to have the power to make crops grow.</t>
  </si>
  <si>
    <t>Morgrem prefers dirty tactics, like ambushing, because it doesn’t have confidence in its brawn.</t>
  </si>
  <si>
    <t>This Pokémon absorbs negative emotions and turns them into energy. It’s popular with people who tend to think gloomy thoughts.</t>
  </si>
  <si>
    <t>Glimwood Tangle , Giant's Bed , Snowslide Slope , Giant's Foot</t>
  </si>
  <si>
    <t>0861-00</t>
  </si>
  <si>
    <t>Grimmsnarl</t>
  </si>
  <si>
    <t>Bulk Up Pokémon</t>
  </si>
  <si>
    <t>With the hair wrapped around its body helping to enhance its muscles, this Pokémon can overwhelm even Machamp.</t>
  </si>
  <si>
    <t>Its hairs work like muscle fibers. When its hairs unfurl, they latch on to opponents, ensnaring them as tentacles would.</t>
  </si>
  <si>
    <t>This Pokémon has complete control over its hair. Grimmsnarl normally keeps its hair wrapped around its body to support its muscles.</t>
  </si>
  <si>
    <t>It lives deep within the forest. Even after evolving into this splendid form, it hasn’t given up on its petty misdeeds and pranks.</t>
  </si>
  <si>
    <t>0862-00</t>
  </si>
  <si>
    <t>Obstagoon</t>
  </si>
  <si>
    <t>Blocking Pokémon</t>
  </si>
  <si>
    <t>Its voice is staggering in volume. Obstagoon has a tendency to take on a threatening posture and shout—this move is known as Obstruct.</t>
  </si>
  <si>
    <t>It evolved after experiencing numerous fights. While crossing its arms, it lets out a shout that would make any opponent flinch.</t>
  </si>
  <si>
    <t>0863-00</t>
  </si>
  <si>
    <t>Perrserker</t>
  </si>
  <si>
    <t>Viking Pokémon</t>
  </si>
  <si>
    <t>Steely Spirit</t>
  </si>
  <si>
    <t>What appears to be an iron helmet is actually hardened hair. This Pokémon lives for the thrill of battle.</t>
  </si>
  <si>
    <t>After many battles, it evolved dangerous claws that come together to form daggers when extended.</t>
  </si>
  <si>
    <t>Route 7 , 9 , Lake of Outrage</t>
  </si>
  <si>
    <t>0864-00</t>
  </si>
  <si>
    <t>Cursola</t>
  </si>
  <si>
    <t>Perish Body</t>
  </si>
  <si>
    <t>Its shell is overflowing with its heightened otherworldly energy. The ectoplasm serves as protection for this Pokémon’s core spirit.</t>
  </si>
  <si>
    <t>Be cautious of the ectoplasmic body surrounding its soul. You’ll become stiff as stone if you touch it.</t>
  </si>
  <si>
    <t>Evolve Corsola / Galarian Corsola</t>
  </si>
  <si>
    <t>0865-00</t>
  </si>
  <si>
    <t>Sirfetch'd</t>
  </si>
  <si>
    <t>117.0 kg (257.9 lbs)</t>
  </si>
  <si>
    <t>Only Farfetch’d that have survived many battles can attain this evolution. When this Pokémon’s leek withers, it will retire from combat.</t>
  </si>
  <si>
    <t>After deflecting attacks with its hard leaf shield, it strikes back with its sharp leek stalk. The leek stalk is both weapon and food.</t>
  </si>
  <si>
    <t>Evolve Farfetch'd / Galarian Farfetch'd</t>
  </si>
  <si>
    <t>0866-00</t>
  </si>
  <si>
    <t>Mr. Rime</t>
  </si>
  <si>
    <t>Comedian Pokémon</t>
  </si>
  <si>
    <t>58.2 kg (128.3 lbs)</t>
  </si>
  <si>
    <t>Screen Cleaner</t>
  </si>
  <si>
    <t>It’s highly skilled at tap-dancing. It waves its cane of ice in time with its graceful movements.</t>
  </si>
  <si>
    <t>Its amusing movements make it very popular. It releases its psychic power from the pattern on its belly.</t>
  </si>
  <si>
    <t>Evolve Galarian Mr. Mime / Mime Jr.</t>
  </si>
  <si>
    <t>0867-00</t>
  </si>
  <si>
    <t>Runerigus</t>
  </si>
  <si>
    <t>Grudge Pokémon</t>
  </si>
  <si>
    <t>Wandering Spirit</t>
  </si>
  <si>
    <t>A powerful curse was woven into an ancient painting. After absorbing the spirit of a Yamask, the painting began to move.</t>
  </si>
  <si>
    <t>Never touch its shadowlike body, or you’ll be shown the horrific memories behind the picture carved into it.</t>
  </si>
  <si>
    <t>0868-00</t>
  </si>
  <si>
    <t>Milcery</t>
  </si>
  <si>
    <t>Cream Pokémon</t>
  </si>
  <si>
    <t>Milcery → Alcremie (spin around holding Sweet)</t>
  </si>
  <si>
    <t>This Pokémon was born from sweet-smelling particles in the air. Its body is made of cream.</t>
  </si>
  <si>
    <t>They say that any patisserie visited by Milcery is guaranteed success and good fortune.</t>
  </si>
  <si>
    <t>Route 4 , Bridge Field , Giant's Mirror</t>
  </si>
  <si>
    <t>0869-00</t>
  </si>
  <si>
    <t>Alcremie</t>
  </si>
  <si>
    <t>The moment it evolved, it took on a bitter flavor. This is because of the way its cells spontaneously shifted during evolution.</t>
  </si>
  <si>
    <t>The cells that compose its cream fluctuated suddenly during evolution, giving the cream a bitter flavor.</t>
  </si>
  <si>
    <t>Evolve Milcery</t>
  </si>
  <si>
    <t>0870-00</t>
  </si>
  <si>
    <t>Falinks</t>
  </si>
  <si>
    <t>Formation Pokémon</t>
  </si>
  <si>
    <t>Five of them are troopers, and one is the brass. The brass’s orders are absolute.</t>
  </si>
  <si>
    <t>The six of them work together as one Pokémon. Teamwork is also their battle strategy, and they constantly change their formation as they fight.</t>
  </si>
  <si>
    <t>The brass, which is the one that stands at the front and issues orders, is the strongest and smartest of the six.</t>
  </si>
  <si>
    <t>The leader, known as the brass, uses its extendible horn to issue orders to the others when it’s time to change formation.</t>
  </si>
  <si>
    <t>Asado Desert , North Province (Area Two) , West Province (Area One)</t>
  </si>
  <si>
    <t>0871-00</t>
  </si>
  <si>
    <t>Pincurchin</t>
  </si>
  <si>
    <t>Sea Urchin Pokémon</t>
  </si>
  <si>
    <t>It feeds on seaweed, using its teeth to scrape it off rocks. Electric current flows from the tips of its spines.</t>
  </si>
  <si>
    <t>It stores electricity in each spine. Even if one gets broken off, it still continues to emit electricity for at least three hours.</t>
  </si>
  <si>
    <t>This Pokémon generates electricity when it digests food. It uses its five hard teeth to scrape seaweed off surfaces and eat it.</t>
  </si>
  <si>
    <t>This Pokémon is so timid that even brushing against seaweed will make it discharge electricity in surprise. Its lips do not conduct electricity.</t>
  </si>
  <si>
    <t>Route 9 , Courageous Cavern , Loop Lagoon , Frigid Sea</t>
  </si>
  <si>
    <t>Casseroya Lake , North Province (Area One) , North Province (Area Three) , East Province (Area One) , East Province (Area Two) , South Province (Area One) , South Province (Area Five) , West Province (Area One) , West Province (Area Two) , East Paldean Sea</t>
  </si>
  <si>
    <t>0872-00</t>
  </si>
  <si>
    <t>Snom</t>
  </si>
  <si>
    <t>3.8 kg (8.4 lbs)</t>
  </si>
  <si>
    <t>Ice Scales</t>
  </si>
  <si>
    <t>37</t>
  </si>
  <si>
    <t>Snom → Frosmoth (high Friendship , Nighttime)</t>
  </si>
  <si>
    <t>It spits out thread imbued with a frigid sort of energy and uses it to tie its body to branches, disguising itself as an icicle while it sleeps.</t>
  </si>
  <si>
    <t>It eats snow that piles up on the ground. The more snow it eats, the bigger and more impressive the spikes on its back grow.</t>
  </si>
  <si>
    <t>It eats snow that has accumulated on the ground. It prefers soft, freshly fallen snow, so it will eat its way up a mountain, aiming for the peak.</t>
  </si>
  <si>
    <t>Within its internal organs, Snom amplifies the frigid air it gets from eating snow and then uses this amplified air to create icicle-like spikes.</t>
  </si>
  <si>
    <t>Route 8 , 10 , Lake of Outrage , Slippery Slope , Snowslide Slope , Path to the Peak</t>
  </si>
  <si>
    <t>0873-00</t>
  </si>
  <si>
    <t>Frosmoth</t>
  </si>
  <si>
    <t>Frost Moth Pokémon</t>
  </si>
  <si>
    <t>Icy scales fall from its wings like snow as it flies over fields and mountains. The temperature of its wings is less than −290 degrees Fahrenheit.</t>
  </si>
  <si>
    <t>It shows no mercy to any who desecrate fields and mountains. It will fly around on its icy wings, causing a blizzard to chase offenders away.</t>
  </si>
  <si>
    <t>Frosmoth senses air currents with its antennae. It sends its scales drifting on frigid air, making them fall like snow.</t>
  </si>
  <si>
    <t>It causes blizzards as it flies around with its huge, chill-emanating wings. Clean meltwater is its favorite thing to drink.</t>
  </si>
  <si>
    <t>Path to the Peak</t>
  </si>
  <si>
    <t>Casseroya Lake , North Province (Area One) , North Province (Area Three) , The Great Crater of Paldea , Glaseado Mountain</t>
  </si>
  <si>
    <t>0874-00</t>
  </si>
  <si>
    <t>Stonjourner</t>
  </si>
  <si>
    <t>Big Rock Pokémon</t>
  </si>
  <si>
    <t>520.0 kg (1146.4 lbs)</t>
  </si>
  <si>
    <t>Power Spot</t>
  </si>
  <si>
    <t>It stands in grasslands, watching the sun’s descent from zenith to horizon. This Pokémon has a talent for delivering dynamic kicks.</t>
  </si>
  <si>
    <t>Once a year, on a specific date and at a specific time, they gather out of nowhere and form up in a circle.</t>
  </si>
  <si>
    <t>The elemental composition of the rocks that form its body were found to match the bedrock of a land far away from this Pokémon’s habitat.</t>
  </si>
  <si>
    <t>This Pokémon spends its life gazing at the setting sun. It strides leisurely across grassy plains on legs of rock that weigh over 400 pounds each.</t>
  </si>
  <si>
    <t>Route 10 , Lake of Outrage , Giant's Bed , Giant's Foot</t>
  </si>
  <si>
    <t>0875-00</t>
  </si>
  <si>
    <t>Eiscue</t>
  </si>
  <si>
    <t>89.0 kg (196.2 lbs)</t>
  </si>
  <si>
    <t>Ice Face</t>
  </si>
  <si>
    <t>It drifted in on the flow of ocean waters from a frigid place. It keeps its head iced constantly to make sure it stays nice and cold.</t>
  </si>
  <si>
    <t>This Pokémon keeps its heat-sensitive head cool with ice. It fishes for its food, dangling its single hair into the sea to lure in prey.</t>
  </si>
  <si>
    <t>On hot days, these Pokémon press their ice cube heads together and pass the time cooling each other down.</t>
  </si>
  <si>
    <t>If you lick the ice covering its face, you’ll find it has a faintly salty taste. This species rode here on ocean currents from a cold, faraway land.</t>
  </si>
  <si>
    <t>Route 10 , Lake of Outrage , Frigid Sea</t>
  </si>
  <si>
    <t>0876-00</t>
  </si>
  <si>
    <t>Indeedee</t>
  </si>
  <si>
    <t>It uses the horns on its head to sense the emotions of others. Males will act as valets for those they serve, looking after their every need.</t>
  </si>
  <si>
    <t>Through its horns, it can pick up on the emotions of creatures around it. Positive emotions are the source of its strength.</t>
  </si>
  <si>
    <t>This Pokémon picks up on the positive emotions of other creatures via its horns and uses those emotions to fuel itself.</t>
  </si>
  <si>
    <t>This Pokémon never leaves its Trainer’s side. It predicts their actions with its psychic power and takes care of their day-to-day needs.</t>
  </si>
  <si>
    <t>Glimwood Tangle , Lake of Outrage , Ballimere Lake</t>
  </si>
  <si>
    <t>0877-00</t>
  </si>
  <si>
    <t>Morpeko</t>
  </si>
  <si>
    <t>Two-Sided Pokémon</t>
  </si>
  <si>
    <t>Hunger Switch</t>
  </si>
  <si>
    <t>153</t>
  </si>
  <si>
    <t>As it eats the seeds stored up in its pocket-like pouches, this Pokémon is not just satisfying its constant hunger. It’s also generating electricity.</t>
  </si>
  <si>
    <t>It carries electrically roasted seeds with it as if they’re precious treasures. No matter how much it eats, it always gets hungry again in short order.</t>
  </si>
  <si>
    <t>Route 7 , 9 , Lake of Outrage , Challenge Beach , Ballimere Lake</t>
  </si>
  <si>
    <t>0878-00</t>
  </si>
  <si>
    <t>Cufant</t>
  </si>
  <si>
    <t>Copperderm Pokémon</t>
  </si>
  <si>
    <t>Cufant → Copperajah (Level 34)</t>
  </si>
  <si>
    <t>It digs up the ground with its trunk. It’s also very strong, being able to carry loads of over five tons without any problem at all.</t>
  </si>
  <si>
    <t>If a job requires serious strength, this Pokémon will excel at it. Its copper body tarnishes in the rain, turning a vibrant green color.</t>
  </si>
  <si>
    <t>Using the pointy tip of its trunk, it carves off chunks of hard rocks to eat. It is very docile and helps people with physical labor.</t>
  </si>
  <si>
    <t>Cufant can lift loads weighing five tons. In the mornings, it heads into caves with its herd, in search of the ore on which these Pokémon feed.</t>
  </si>
  <si>
    <t>Bridge Field , Giant's Foot</t>
  </si>
  <si>
    <t>0879-00</t>
  </si>
  <si>
    <t>Copperajah</t>
  </si>
  <si>
    <t>650.0 kg (1433.0 lbs)</t>
  </si>
  <si>
    <t>They came over from another region long ago and worked together with humans. Their green skin is resistant to water.</t>
  </si>
  <si>
    <t>These Pokémon live in herds. Their trunks have incredible grip strength, strong enough to crush giant rocks into powder.</t>
  </si>
  <si>
    <t>This Pokémon was brought to Paldea long ago by people from a faraway land. It’s so strong that it can easily pull an airplane.</t>
  </si>
  <si>
    <t>Copperajah are prideful, cantankerous Pokémon. Specimens with vibrant green skin command the respect of others of their kind.</t>
  </si>
  <si>
    <t>Lake of Outrage , Giant's Foot</t>
  </si>
  <si>
    <t>0880-00</t>
  </si>
  <si>
    <t>Dracozolt</t>
  </si>
  <si>
    <t>190.0 kg (418.9 lbs)</t>
  </si>
  <si>
    <t>In ancient times, it was unbeatable thanks to its powerful lower body, but it went extinct anyway after it depleted all its plant-based food sources.</t>
  </si>
  <si>
    <t>The powerful muscles in its tail generate its electricity. Compared to its lower body, its upper half is entirely too small.</t>
  </si>
  <si>
    <t>0881-00</t>
  </si>
  <si>
    <t>Arctozolt</t>
  </si>
  <si>
    <t>The shaking of its freezing upper half is what generates its electricity. It has a hard time walking around.</t>
  </si>
  <si>
    <t>This Pokémon lived on prehistoric seashores and was able to preserve food with the ice on its body. It went extinct because it moved so slowly.</t>
  </si>
  <si>
    <t>0882-00</t>
  </si>
  <si>
    <t>Dracovish</t>
  </si>
  <si>
    <t>Powerful legs and jaws made it the apex predator of its time. Its own overhunting of its prey was what drove it to extinction.</t>
  </si>
  <si>
    <t>Its mighty legs are capable of running at speeds exceeding 40 mph, but this Pokémon can’t breathe unless it’s underwater.</t>
  </si>
  <si>
    <t>0883-00</t>
  </si>
  <si>
    <t>Arctovish</t>
  </si>
  <si>
    <t>Though it’s able to capture prey by freezing its surroundings, it has trouble eating the prey afterward because its mouth is on top of its head.</t>
  </si>
  <si>
    <t>The skin on its face is impervious to attack, but breathing difficulties made this Pokémon go extinct anyway.</t>
  </si>
  <si>
    <t>0884-00</t>
  </si>
  <si>
    <t>Duraludon</t>
  </si>
  <si>
    <t>Alloy Pokémon</t>
  </si>
  <si>
    <t>Stalwart</t>
  </si>
  <si>
    <t>Duraludon → Archaludon (use Metal Alloy )</t>
  </si>
  <si>
    <t>Its body resembles polished metal, and it’s both lightweight and strong. The only drawback is that it rusts easily.</t>
  </si>
  <si>
    <t>The special metal that composes its body is very light, so this Pokémon has considerable agility. It lives in caves because it dislikes the rain.</t>
  </si>
  <si>
    <t>0885-00</t>
  </si>
  <si>
    <t>Dreepy</t>
  </si>
  <si>
    <t>Lingering Pokémon</t>
  </si>
  <si>
    <t>Dreepy → Drakloak (Level 50) → Dragapult (Level 60)</t>
  </si>
  <si>
    <t>After being reborn as a ghost Pokémon, Dreepy wanders the areas it used to inhabit back when it was alive in prehistoric seas.</t>
  </si>
  <si>
    <t>If this weak Pokémon is by itself, a mere child could defeat it. But if Dreepy has friends to help it train, it can evolve and become much stronger.</t>
  </si>
  <si>
    <t>In the evening, groups of Dreepy will fly at high speeds over the ocean and poke at Pokémon in the water for fun.</t>
  </si>
  <si>
    <t>It has a habit of biting at Clauncher even though it doesn’t feed on them. This is said to be vestigial behavior from when Dreepy was alive.</t>
  </si>
  <si>
    <t>Tagtree Thicket , Asado Desert , Casseroya Lake , North Province (Area One) , North Province (Area Two) , North Province (Area Three) , East Province (Area One) , East Province (Area Two) , East Province (Area Three) , South Province (Area One) , South Province (Area Two) , South Province (Area Four) , South Province (Area Five) , South Province (Area Six) , West Province (Area One) , West Province (Area Two) , West Province (Area Three) , The Great Crater of Paldea , Glaseado Mountain , South Paldean Sea</t>
  </si>
  <si>
    <t>0886-00</t>
  </si>
  <si>
    <t>Drakloak</t>
  </si>
  <si>
    <t>Caretaker Pokémon</t>
  </si>
  <si>
    <t>It’s capable of flying faster than 120 mph. It battles alongside Dreepy and dotes on them until they successfully evolve.</t>
  </si>
  <si>
    <t>Without a Dreepy to place on its head and care for, it gets so uneasy it’ll try to substitute any Pokémon it finds for the missing Dreepy.</t>
  </si>
  <si>
    <t>This Pokémon flies around at over 120 miles per hour. If a Drakloak is defeated in a battle, its Dreepy will wander off without a second thought.</t>
  </si>
  <si>
    <t>This Pokémon stores up energy in its lungs, then shoots it out. It takes care of Dreepy and battles alongside them until they’re all grown up.</t>
  </si>
  <si>
    <t>Lake of Outrage , Old Cemetery</t>
  </si>
  <si>
    <t>0887-00</t>
  </si>
  <si>
    <t>Dragapult</t>
  </si>
  <si>
    <t>Stealth Pokémon</t>
  </si>
  <si>
    <t>When it isn’t battling, it keeps Dreepy in the holes on its horns. Once a fight starts, it launches the Dreepy like supersonic missiles.</t>
  </si>
  <si>
    <t>Apparently the Dreepy inside Dragapult’s horns eagerly look forward to being launched out at Mach speeds.</t>
  </si>
  <si>
    <t>Dragapult can make its whole body transparent by clearing its mind and focusing. Even the Dreepy in Dragapult’s horns become invisible.</t>
  </si>
  <si>
    <t>The fastest Dragapult of the group is always surrounded by Dreepy that want to fly at sonic speed.</t>
  </si>
  <si>
    <t>Evolve Dreepy / Drakloak</t>
  </si>
  <si>
    <t>0888-00</t>
  </si>
  <si>
    <t>Zacian</t>
  </si>
  <si>
    <t>Warrior Pokémon</t>
  </si>
  <si>
    <t>Intrepid Sword</t>
  </si>
  <si>
    <t>10 (1.3% with PokéBall, full HP)</t>
  </si>
  <si>
    <t>330</t>
  </si>
  <si>
    <t>Known as a legendary hero, this Pokémon absorbs metal particles, transforming them into a weapon it uses to battle.</t>
  </si>
  <si>
    <t>This Pokémon has slumbered for many years. Some say it’s Zamazenta’s elder sister—others say the two Pokémon are rivals.</t>
  </si>
  <si>
    <t>0889-00</t>
  </si>
  <si>
    <t>Zamazenta</t>
  </si>
  <si>
    <t>Dauntless Shield</t>
  </si>
  <si>
    <t>In times past, it worked together with a king of the people to save the Galar region. It absorbs metal that it then uses in battle.</t>
  </si>
  <si>
    <t>This Pokémon slept for aeons while in the form of a statue. It was asleep for so long, people forgot that it ever existed.</t>
  </si>
  <si>
    <t>0890-00</t>
  </si>
  <si>
    <t>Eternatus</t>
  </si>
  <si>
    <t>Gigantic Pokémon</t>
  </si>
  <si>
    <t>20.0 m (65′07″)</t>
  </si>
  <si>
    <t>345</t>
  </si>
  <si>
    <t>The core on its chest absorbs energy emanating from the lands of the Galar region. This energy is what allows Eternatus to stay active.</t>
  </si>
  <si>
    <t>It was inside a meteorite that fell 20,000 years ago. There seems to be a connection between this Pokémon and the Dynamax phenomenon.</t>
  </si>
  <si>
    <t>0891-00</t>
  </si>
  <si>
    <t>Kubfu</t>
  </si>
  <si>
    <t>Wushu Pokémon</t>
  </si>
  <si>
    <t>Kubfu → Urshifu (use Scroll Of Darkness , or in Tower of Darkness in Galar)</t>
  </si>
  <si>
    <t>Kubfu trains hard to perfect its moves. The moves it masters will determine which form it takes when it evolves.</t>
  </si>
  <si>
    <t>If Kubfu pulls the long white hair on its head, its fighting spirit heightens and power wells up from the depths of its belly.</t>
  </si>
  <si>
    <t>0892-00</t>
  </si>
  <si>
    <t>Urshifu</t>
  </si>
  <si>
    <t>Unseen Fist</t>
  </si>
  <si>
    <t>People call it the embodiment of rage. It’s said that this Pokémon’s terrifying expression and shout will rid the world of malevolence.</t>
  </si>
  <si>
    <t>The energy released by this Pokémon’s fists forms shock waves that can blow away Dynamax Pokémon in just one hit.</t>
  </si>
  <si>
    <t>0893-00</t>
  </si>
  <si>
    <t>Zarude</t>
  </si>
  <si>
    <t>Rogue Monkey Pokémon</t>
  </si>
  <si>
    <t>Within dense forests, this Pokémon lives in a pack with others of its kind. It’s incredibly aggressive, and the other Pokémon of the forest fear it.</t>
  </si>
  <si>
    <t>Once the vines on Zarude’s body tear off, they become nutrients in the soil. This helps the plants of the forest grow.</t>
  </si>
  <si>
    <t>0894-00</t>
  </si>
  <si>
    <t>Regieleki</t>
  </si>
  <si>
    <t>Electron Pokémon</t>
  </si>
  <si>
    <t>145.0 kg (319.7 lbs)</t>
  </si>
  <si>
    <t>Transistor</t>
  </si>
  <si>
    <t>This Pokémon is a cluster of electrical energy. It’s said that removing the rings on Regieleki’s body will unleash the Pokémon’s latent power.</t>
  </si>
  <si>
    <t>Its entire body is made up of a single organ that generates electrical energy. Regieleki is capable of creating all Galar’s electricity.</t>
  </si>
  <si>
    <t>0895-00</t>
  </si>
  <si>
    <t>Regidrago</t>
  </si>
  <si>
    <t>Dragon Orb Pokémon</t>
  </si>
  <si>
    <t>Dragon's Maw</t>
  </si>
  <si>
    <t>An academic theory proposes that Regidrago’s arms were once the head of an ancient dragon Pokémon. The theory remains unproven.</t>
  </si>
  <si>
    <t>Its body is composed of crystallized dragon energy. Regidrago is said to have the powers of every dragon Pokémon.</t>
  </si>
  <si>
    <t>0896-00</t>
  </si>
  <si>
    <t>Glastrier</t>
  </si>
  <si>
    <t>Wild Horse Pokémon</t>
  </si>
  <si>
    <t>Chilling Neigh</t>
  </si>
  <si>
    <t>Glastrier emits intense cold from its hooves. It’s also a belligerent Pokémon—anything it wants, it takes by force.</t>
  </si>
  <si>
    <t>Glastrier has tremendous physical strength, and the mask of ice covering its face is 100 times harder than diamond.</t>
  </si>
  <si>
    <t>0897-00</t>
  </si>
  <si>
    <t>Spectrier</t>
  </si>
  <si>
    <t>Swift Horse Pokémon</t>
  </si>
  <si>
    <t>Grim Neigh</t>
  </si>
  <si>
    <t>It probes its surroundings with all its senses save one—it doesn’t use its sense of sight. Spectrier’s kicks are said to separate soul from body.</t>
  </si>
  <si>
    <t>As it dashes through the night, Spectrier absorbs the life-force of sleeping creatures. It craves silence and solitude.</t>
  </si>
  <si>
    <t>0898-00</t>
  </si>
  <si>
    <t>Calyrex</t>
  </si>
  <si>
    <t>King Pokémon</t>
  </si>
  <si>
    <t>Unerve</t>
  </si>
  <si>
    <t>Calyrex is a merciful Pokémon, capable of providing healing and blessings. It reigned over the Galar region in times of yore.</t>
  </si>
  <si>
    <t>Calyrex is known in legend as a king that ruled over Galar in ancient times. It has the power to cause hearts to mend and plants to spring forth.</t>
  </si>
  <si>
    <t>0899-00</t>
  </si>
  <si>
    <t>Wyrdeer</t>
  </si>
  <si>
    <t>95.1 kg (209.7 lbs)</t>
  </si>
  <si>
    <t>263</t>
  </si>
  <si>
    <t>The black orbs shine with an uncanny light when the Pokémon is erecting invisible barriers. The fur shed from its beard retains heat well and is a highly useful material for winter clothing.</t>
  </si>
  <si>
    <t>Evolve Stantler</t>
  </si>
  <si>
    <t>0900-00</t>
  </si>
  <si>
    <t>Kleavor</t>
  </si>
  <si>
    <t>Axe Pokémon</t>
  </si>
  <si>
    <t>A violent creature that fells towering trees with its crude axes and shields itself with hard stone. If one should chance upon this Pokémon in the wilds, one’s only recourse is to flee.</t>
  </si>
  <si>
    <t>0901-00</t>
  </si>
  <si>
    <t>Ursaluna</t>
  </si>
  <si>
    <t>Peat Pokémon</t>
  </si>
  <si>
    <t>290.0 kg (639.3 lbs)</t>
  </si>
  <si>
    <t>20 (2.6% with PokéBall, full HP)</t>
  </si>
  <si>
    <t>I believe it was Hisui’s swampy terrain that gave Ursaluna its burly physique and newfound capacity to manipulate peat at will.</t>
  </si>
  <si>
    <t>Evolve Teddiursa / Ursaring</t>
  </si>
  <si>
    <t>0902-00</t>
  </si>
  <si>
    <t>Basculegion</t>
  </si>
  <si>
    <t>Big Fish Pokémon</t>
  </si>
  <si>
    <t>Clads itself in the souls of comrades that perished before fulfilling their goals of journeying upstream. No other species throughout all Hisui’s rivers is Basculegion’s equal.</t>
  </si>
  <si>
    <t>Evolve Basculin (Red-Striped Form) / Basculin (Blue-Striped Form) / Basculin (White-Striped Form)</t>
  </si>
  <si>
    <t>0903-00</t>
  </si>
  <si>
    <t>Sneasler</t>
  </si>
  <si>
    <t>Free Climb Pokémon</t>
  </si>
  <si>
    <t>Because of Sneasler’s virulent poison and daunting physical prowess, no other species could hope to best it on the frozen highlands. Preferring solitude, this species does not form packs.</t>
  </si>
  <si>
    <t>0904-00</t>
  </si>
  <si>
    <t>Overqwil</t>
  </si>
  <si>
    <t>Pin Cluster Pokémon</t>
  </si>
  <si>
    <t>Its lancelike spikes and savage temperament have earned it the nickname “sea fiend.” It slurps up poison to nourish itself.</t>
  </si>
  <si>
    <t>Evolve Qwilfish / Hisuian Qwilfish</t>
  </si>
  <si>
    <t>0905-00</t>
  </si>
  <si>
    <t>Enamorus</t>
  </si>
  <si>
    <t>Love-Hate Pokémon</t>
  </si>
  <si>
    <t>When it flies to this land from across the sea, the bitter winter comes to an end. According to legend, this Pokémon’s love gives rise to the budding of fresh life across Hisui.</t>
  </si>
  <si>
    <t>Scarlet Bog</t>
  </si>
  <si>
    <t>0906-00</t>
  </si>
  <si>
    <t>Sprigatito</t>
  </si>
  <si>
    <t>Grass Cat Pokémon</t>
  </si>
  <si>
    <t>Sprigatito → Floragato (Level 16) → Meowscarada (Level 36)</t>
  </si>
  <si>
    <t>Its fluffy fur is similar in composition to plants. This Pokémon frequently washes its face to keep it from drying out.</t>
  </si>
  <si>
    <t>The sweet scent its body gives off mesmerizes those around it. The scent grows stronger when this Pokémon is in the sun.</t>
  </si>
  <si>
    <t>Cabo Poco</t>
  </si>
  <si>
    <t>0907-00</t>
  </si>
  <si>
    <t>Floragato</t>
  </si>
  <si>
    <t>12.2 kg (26.9 lbs)</t>
  </si>
  <si>
    <t>Floragato deftly wields the vine hidden beneath its long fur, slamming the hard flower bud against its opponents.</t>
  </si>
  <si>
    <t>The hardness of Floragato’s fur depends on the Pokémon’s mood. When Floragato is prepared to battle, its fur becomes pointed and needle sharp.</t>
  </si>
  <si>
    <t>0908-00</t>
  </si>
  <si>
    <t>Meowscarada</t>
  </si>
  <si>
    <t>Magician Pokémon</t>
  </si>
  <si>
    <t>31.2 kg (68.8 lbs)</t>
  </si>
  <si>
    <t>This Pokémon uses the reflective fur lining its cape to camouflage the stem of its flower, creating the illusion that the flower is floating.</t>
  </si>
  <si>
    <t>With skillful misdirection, it rigs foes with pollen-packed flower bombs. Meowscarada sets off the bombs before its foes realize what’s going on.</t>
  </si>
  <si>
    <t>0909-00</t>
  </si>
  <si>
    <t>Fuecoco</t>
  </si>
  <si>
    <t>Fire Croc Pokémon</t>
  </si>
  <si>
    <t>9.8 kg (21.6 lbs)</t>
  </si>
  <si>
    <t>Fuecoco → Crocalor (Level 16) → Skeledirge (Level 36)</t>
  </si>
  <si>
    <t>It lies on warm rocks and uses the heat absorbed by its square-shaped scales to create fire energy.</t>
  </si>
  <si>
    <t>Its flame sac is small, so energy is always leaking out. This energy is released from the dent atop Fuecoco’s head and flickers to and fro.</t>
  </si>
  <si>
    <t>0910-00</t>
  </si>
  <si>
    <t>Crocalor</t>
  </si>
  <si>
    <t>30.7 kg (67.7 lbs)</t>
  </si>
  <si>
    <t>The combination of Crocalor’s fire energy and overflowing vitality has caused an egg-shaped fireball to appear on the Pokémon’s head.</t>
  </si>
  <si>
    <t>The valve in Crocalor’s flame sac is closely connected to its vocal cords. This Pokémon utters a guttural cry as it spews flames every which way.</t>
  </si>
  <si>
    <t>0911-00</t>
  </si>
  <si>
    <t>Skeledirge</t>
  </si>
  <si>
    <t>Singer Pokémon</t>
  </si>
  <si>
    <t>326.5 kg (719.8 lbs)</t>
  </si>
  <si>
    <t>The fiery bird changes shape when Skeledirge sings. Rumor has it that the bird was born when the fireball on Skeledirge’s head gained a soul.</t>
  </si>
  <si>
    <t>Skeledirge’s gentle singing soothes the souls of all that hear it. It burns its enemies to a crisp with flames of over 5,400 degrees Fahrenheit.</t>
  </si>
  <si>
    <t>0912-00</t>
  </si>
  <si>
    <t>Quaxly</t>
  </si>
  <si>
    <t>Duckling Pokémon</t>
  </si>
  <si>
    <t>6.1 kg (13.4 lbs)</t>
  </si>
  <si>
    <t>Quaxly → Quaxwell (Level 16) → Quaquaval (Level 36)</t>
  </si>
  <si>
    <t>This Pokémon migrated to Paldea from distant lands long ago. The gel secreted by its feathers repels water and grime.</t>
  </si>
  <si>
    <t>Its strong legs let it easily swim around in even fast-flowing rivers. It likes to keep things tidy and is prone to overthinking things.</t>
  </si>
  <si>
    <t>0913-00</t>
  </si>
  <si>
    <t>Quaxwell</t>
  </si>
  <si>
    <t>Practicing Pokémon</t>
  </si>
  <si>
    <t>These Pokémon constantly run through shallow waters to train their legs, then compete with each other to see which of them kicks most gracefully.</t>
  </si>
  <si>
    <t>The hardworking Quaxwell observes people and Pokémon from various regions and incorporates their movements into its own dance routines.</t>
  </si>
  <si>
    <t>0914-00</t>
  </si>
  <si>
    <t>Quaquaval</t>
  </si>
  <si>
    <t>Dancer Pokémon</t>
  </si>
  <si>
    <t>61.9 kg (136.5 lbs)</t>
  </si>
  <si>
    <t>A single kick from a Quaquaval can send a truck rolling. This Pokémon uses its powerful legs to perform striking dances from far-off lands.</t>
  </si>
  <si>
    <t>Dancing in ways that evoke far-away places, this Pokémon mesmerizes all that see it. Flourishes of its decorative water feathers slice into its foes.</t>
  </si>
  <si>
    <t>0915-00</t>
  </si>
  <si>
    <t>Lechonk</t>
  </si>
  <si>
    <t>Hog Pokémon</t>
  </si>
  <si>
    <t>Lechonk → Oinkologne (Level 18, Male)</t>
  </si>
  <si>
    <t>It searches for food all day. It possesses a keen sense of smell but doesn’t use it for anything other than foraging.</t>
  </si>
  <si>
    <t>This Pokémon spurns all but the finest of foods. Its body gives off an herblike scent that bug Pokémon detest.</t>
  </si>
  <si>
    <t>Tagtree Thicket , East Province (Area One) , South Province (Area One) , South Province (Area Four) , South Province (Area Five) , West Province (Area Two) , West Province (Area Three) , The Pokémon League</t>
  </si>
  <si>
    <t>0916-00</t>
  </si>
  <si>
    <t>Oinkologne</t>
  </si>
  <si>
    <t>Lingering Aroma</t>
  </si>
  <si>
    <t>Oinkologne is proud of its fine, glossy skin. It emits a concentrated scent from the tip of its tail.</t>
  </si>
  <si>
    <t>It entrances female Pokémon with the sweet, alluring scent that wafts from all over its body.</t>
  </si>
  <si>
    <t>Tagtree Thicket , Casseroya Lake , East Province (Area One) , East Province (Area Two) , South Province (Area One) , South Province (Area Five) , West Province (Area Two) , West Province (Area Three) , The Pokémon League</t>
  </si>
  <si>
    <t>0917-00</t>
  </si>
  <si>
    <t>Tarountula</t>
  </si>
  <si>
    <t>String Ball Pokémon</t>
  </si>
  <si>
    <t>Tarountula → Spidops (Level 15)</t>
  </si>
  <si>
    <t>The ball of threads wrapped around its body is elastic enough to deflect the scythes of Scyther, this Pokémon’s natural enemy.</t>
  </si>
  <si>
    <t>The thread it secretes from its rear is as strong as wire. The secret behind the thread’s strength is the topic of ongoing research.</t>
  </si>
  <si>
    <t>Tagtree Thicket , Casseroya Lake , North Province (Area Two) , East Province (Area One) , East Province (Area Two) , South Province (Area One) , South Province (Area Four) , South Province (Area Five) , West Province (Area Two) , West Province (Area Three) , The Pokémon League</t>
  </si>
  <si>
    <t>0918-00</t>
  </si>
  <si>
    <t>Spidops</t>
  </si>
  <si>
    <t>141</t>
  </si>
  <si>
    <t>It clings to branches and ceilings using its threads and moves without a sound. It takes out its prey before the prey even notices it.</t>
  </si>
  <si>
    <t>Spidops covers its territory in tough, sticky threads to set up traps for intruders.</t>
  </si>
  <si>
    <t>Tagtree Thicket , Casseroya Lake , North Province (Area Two) , East Province (Area One) , East Province (Area Two) , South Province (Area One) , West Province (Area Three)</t>
  </si>
  <si>
    <t>0919-00</t>
  </si>
  <si>
    <t>Nymble</t>
  </si>
  <si>
    <t>Grasshopper Pokémon</t>
  </si>
  <si>
    <t>20 (lower than normal)</t>
  </si>
  <si>
    <t>Nymble → Lokix (Level 24)</t>
  </si>
  <si>
    <t>It has its third set of legs folded up. When it’s in a tough spot, this Pokémon jumps over 30 feet using the strength of its legs.</t>
  </si>
  <si>
    <t>It’s highly skilled at a fighting style in which it uses its jumping capabilities to dodge incoming attacks while also dealing damage to opponents.</t>
  </si>
  <si>
    <t>South Province (Area Three) , West Province (Area One)</t>
  </si>
  <si>
    <t>0920-00</t>
  </si>
  <si>
    <t>Lokix</t>
  </si>
  <si>
    <t>When it decides to fight all out, it stands on its previously folded legs to enter Showdown Mode. It neutralizes its enemies in short order.</t>
  </si>
  <si>
    <t>It uses its normally folded third set of legs when in Showdown Mode. This places a huge burden on its body, so it can’t stay in this mode for long.</t>
  </si>
  <si>
    <t>0921-00</t>
  </si>
  <si>
    <t>Pawmi</t>
  </si>
  <si>
    <t>Pawmi → Pawmo (Level 18) → Pawmot (walk 1,000 steps in Let's Go mode)</t>
  </si>
  <si>
    <t>It has underdeveloped electric sacs on its cheeks. These sacs can produce electricity only if Pawmi rubs them furiously with the pads on its forepaws.</t>
  </si>
  <si>
    <t>The pads of its paws are electricity-discharging organs. Pawmi fires electricity from its forepaws while standing unsteadily on its hind legs.</t>
  </si>
  <si>
    <t>Asado Desert , North Province (Area One) , North Province (Area Three) , East Province (Area One) , East Province (Area Two) , East Province (Area Three) , South Province (Area One) , South Province (Area Two) , South Province (Area Three) , South Province (Area Four) , South Province (Area Five) , South Province (Area Six) , West Province (Area One) , West Province (Area Two) , West Province (Area Three) , Glaseado Mountain , The Pokémon League</t>
  </si>
  <si>
    <t>0922-00</t>
  </si>
  <si>
    <t>Pawmo</t>
  </si>
  <si>
    <t>When its group is attacked, Pawmo is the first to leap into battle, defeating enemies with a fighting technique that utilizes electric shocks.</t>
  </si>
  <si>
    <t>Pawmo uses a unique fighting technique in which it uses its forepaws to strike foes and zap them with electricity from its paw pads simultaneously.</t>
  </si>
  <si>
    <t>0923-00</t>
  </si>
  <si>
    <t>Pawmot</t>
  </si>
  <si>
    <t>Hands-On Pokémon</t>
  </si>
  <si>
    <t>This Pokémon normally is slow to react, but once it enters battle, it will strike down its enemies with lightning-fast movements.</t>
  </si>
  <si>
    <t>Pawmot’s fluffy fur acts as a battery. It can store the same amount of electricity as an electric car.</t>
  </si>
  <si>
    <t>0924-00</t>
  </si>
  <si>
    <t>Tandemaus</t>
  </si>
  <si>
    <t>Couple Pokémon</t>
  </si>
  <si>
    <t>Tandemaus → Maushold (Level 25, rare)</t>
  </si>
  <si>
    <t>Exhibiting great teamwork, they use their incisors to cut pieces out of any material that might be useful for a nest, then make off with them.</t>
  </si>
  <si>
    <t>The pair sticks together no matter what. They split any food they find exactly in half and then eat it together.</t>
  </si>
  <si>
    <t>0925-00</t>
  </si>
  <si>
    <t>Maushold</t>
  </si>
  <si>
    <t>Family Pokémon</t>
  </si>
  <si>
    <t>The two little ones just appeared one day. The group might be a family of related Pokémon, but nobody knows for sure.</t>
  </si>
  <si>
    <t>The larger pair protects the little ones during battles. When facing strong opponents, the whole group will join the fight.</t>
  </si>
  <si>
    <t>0926-00</t>
  </si>
  <si>
    <t>Fidough</t>
  </si>
  <si>
    <t>Fidough → Dachsbun (Level 26)</t>
  </si>
  <si>
    <t>This Pokémon is smooth and moist to the touch. Yeast in Fidough’s breath induces fermentation in the Pokémon’s vicinity.</t>
  </si>
  <si>
    <t>The yeast in Fidough’s breath is useful for cooking, so this Pokémon has been protected by people since long ago.</t>
  </si>
  <si>
    <t>East Province (Area Three) , South Province (Area One) , South Province (Area Two) , South Province (Area Three) , South Province (Area Six) , West Province (Area Three) , The Pokémon League</t>
  </si>
  <si>
    <t>0927-00</t>
  </si>
  <si>
    <t>Dachsbun</t>
  </si>
  <si>
    <t>14.9 kg (32.8 lbs)</t>
  </si>
  <si>
    <t>Well-Baked Body</t>
  </si>
  <si>
    <t>The pleasant aroma that emanates from this Pokémon’s body helps wheat grow, so Dachsbun has been treasured by farming villages.</t>
  </si>
  <si>
    <t>The surface of this Pokémon’s skin hardens when exposed to intense heat, and its body has an appetizing aroma.</t>
  </si>
  <si>
    <t>0928-00</t>
  </si>
  <si>
    <t>Smoliv</t>
  </si>
  <si>
    <t>Olive Pokémon</t>
  </si>
  <si>
    <t>Smoliv → Dolliv (Level 25) → Arboliva (Level 35)</t>
  </si>
  <si>
    <t>It protects itself from enemies by emitting oil from the fruit on its head. This oil is bitter and astringent enough to make someone flinch.</t>
  </si>
  <si>
    <t>This Pokémon converts nutrients into oil, which it stores in the fruit on its head. It can easily go a whole week without eating or drinking.</t>
  </si>
  <si>
    <t>0929-00</t>
  </si>
  <si>
    <t>Dolliv</t>
  </si>
  <si>
    <t>11.9 kg (26.2 lbs)</t>
  </si>
  <si>
    <t>Dolliv shares its tasty, fresh-scented oil with others. This species has coexisted with humans since times long gone.</t>
  </si>
  <si>
    <t>It basks in the sun to its heart’s content until the fruits on its head ripen. After that, Dolliv departs from human settlements and goes on a journey.</t>
  </si>
  <si>
    <t>0930-00</t>
  </si>
  <si>
    <t>Arboliva</t>
  </si>
  <si>
    <t>48.2 kg (106.3 lbs)</t>
  </si>
  <si>
    <t>Seed Sower</t>
  </si>
  <si>
    <t>This calm Pokémon is very compassionate. It will share its delicious, nutrient-rich oil with weakened Pokémon.</t>
  </si>
  <si>
    <t>This Pokémon drives back enemies by launching its rich, aromatic oil at them with enough force to smash a boulder.</t>
  </si>
  <si>
    <t>0931-00</t>
  </si>
  <si>
    <t>Squawkabilly</t>
  </si>
  <si>
    <t>Parrot Pokémon</t>
  </si>
  <si>
    <t>2.4 kg (5.3 lbs)</t>
  </si>
  <si>
    <t>These Pokémon prefer to live in cities. They form flocks based on the color of their feathers, and they fight over territory.</t>
  </si>
  <si>
    <t>Green-feathered flocks hold the most sway. When they’re out searching for food in the mornings and evenings, it gets very noisy.</t>
  </si>
  <si>
    <t>0932-00</t>
  </si>
  <si>
    <t>Nacli</t>
  </si>
  <si>
    <t>Rock Salt Pokémon</t>
  </si>
  <si>
    <t>Purifying Salt</t>
  </si>
  <si>
    <t>Nacli → Naclstack (Level 24) → Garganacl (Level 38)</t>
  </si>
  <si>
    <t>It was born in a layer of rock salt deep under the earth. This species was particularly treasured in the old days, as they would share precious salt.</t>
  </si>
  <si>
    <t>The ground scrapes its body as it travels, causing it to leave salt behind. Salt is constantly being created and replenished inside Nacli’s body.</t>
  </si>
  <si>
    <t>Asado Desert , Casseroya Lake , North Province (Area One) , North Province (Area Two) , North Province (Area Three) , East Province (Area One) , East Province (Area Two) , East Province (Area Three) , South Province (Area One) , South Province (Area Two) , South Province (Area Three) , South Province (Area Four) , South Province (Area Five) , South Province (Area Six) , West Province (Area One) , West Province (Area Two) , West Province (Area Three) , Glaseado Mountain , East Paldean Sea , The Pokémon League</t>
  </si>
  <si>
    <t>0933-00</t>
  </si>
  <si>
    <t>Naclstack</t>
  </si>
  <si>
    <t>This Pokémon dry cures its prey by spraying salt over them. The curing process steals away the water in the prey’s body.</t>
  </si>
  <si>
    <t>It compresses rock salt inside its body and shoots out hardened salt pellets with enough force to perforate an iron sheet.</t>
  </si>
  <si>
    <t>0934-00</t>
  </si>
  <si>
    <t>Garganacl</t>
  </si>
  <si>
    <t>240.0 kg (529.1 lbs)</t>
  </si>
  <si>
    <t>Garganacl will rub its fingertips together and sprinkle injured Pokémon with salt. Even severe wounds will promptly heal afterward.</t>
  </si>
  <si>
    <t>Many Pokémon gather around Garganacl, hoping to lick at its mineral-rich salt.</t>
  </si>
  <si>
    <t>0935-00</t>
  </si>
  <si>
    <t>Charcadet</t>
  </si>
  <si>
    <t>Fire Child Pokémon</t>
  </si>
  <si>
    <t>Charcadet → Armarouge (use Auspicious Armor )</t>
  </si>
  <si>
    <t>Burnt charcoal came to life and became a Pokémon. Possessing a fiery fighting spirit, Charcadet will battle even tough opponents.</t>
  </si>
  <si>
    <t>Its firepower increases when it fights, reaching over 1,800 degrees Fahrenheit. It likes berries that are rich in fat.</t>
  </si>
  <si>
    <t>0936-00</t>
  </si>
  <si>
    <t>Armarouge</t>
  </si>
  <si>
    <t>Fire Warrior Pokémon</t>
  </si>
  <si>
    <t>Armarouge evolved through the use of a set of armor that belonged to a distinguished warrior. This Pokémon is incredibly loyal.</t>
  </si>
  <si>
    <t>This Pokémon clads itself in armor that has been fortified by psychic and fire energy, and it shoots blazing fireballs.</t>
  </si>
  <si>
    <t>0937-00</t>
  </si>
  <si>
    <t>Ceruledge</t>
  </si>
  <si>
    <t>Fire Blades Pokémon</t>
  </si>
  <si>
    <t>The fiery blades on its arms burn fiercely with the lingering resentment of a sword wielder who fell before accomplishing their goal.</t>
  </si>
  <si>
    <t>An old set of armor steeped in grudges caused this Pokémon’s evolution. Ceruledge cuts its enemies to pieces without mercy.</t>
  </si>
  <si>
    <t>0938-00</t>
  </si>
  <si>
    <t>Tadbulb</t>
  </si>
  <si>
    <t>EleTadpole Pokémon</t>
  </si>
  <si>
    <t>Tadbulb → Bellibolt (use Thunder Stone )</t>
  </si>
  <si>
    <t>Tadbulb shakes its tail to generate electricity. If it senses danger, it will make its head blink on and off to alert its allies.</t>
  </si>
  <si>
    <t>It floats using the electricity stored in its body. When thunderclouds are around, Tadbulb will float higher off the ground.</t>
  </si>
  <si>
    <t>Tagtree Thicket , Asado Desert , Casseroya Lake , North Province (Area One) , North Province (Area Three) , East Province (Area One) , East Province (Area Two) , East Province (Area Three) , South Province (Area One) , South Province (Area Two) , South Province (Area Four) , South Province (Area Five) , South Province (Area Six) , West Province (Area One) , West Province (Area Two) , West Province (Area Three) , The Great Crater of Paldea , Glaseado Mountain , South Paldean Sea</t>
  </si>
  <si>
    <t>0939-00</t>
  </si>
  <si>
    <t>Bellibolt</t>
  </si>
  <si>
    <t>EleFrog Pokémon</t>
  </si>
  <si>
    <t>113.0 kg (249.1 lbs)</t>
  </si>
  <si>
    <t>Electromorphosis</t>
  </si>
  <si>
    <t>When this Pokémon expands and contracts its wobbly body, the belly-button dynamo in its stomach produces a huge amount of electricity.</t>
  </si>
  <si>
    <t>What appear to be eyeballs are actually organs for discharging the electricity generated by Bellibolt’s belly-button dynamo.</t>
  </si>
  <si>
    <t>0940-00</t>
  </si>
  <si>
    <t>Wattrel</t>
  </si>
  <si>
    <t>Storm Petrel Pokémon</t>
  </si>
  <si>
    <t>Wind Power</t>
  </si>
  <si>
    <t>Wattrel → Kilowattrel (Level 25)</t>
  </si>
  <si>
    <t>When its wings catch the wind, the bones within produce electricity. This Pokémon dives into the ocean, catching prey by electrocuting them.</t>
  </si>
  <si>
    <t>These Pokémon make their nests on coastal cliffs. The nests have a strange, crackling texture, and they’re a popular delicacy.</t>
  </si>
  <si>
    <t>0941-00</t>
  </si>
  <si>
    <t>Kilowattrel</t>
  </si>
  <si>
    <t>Frigatebird Pokémon</t>
  </si>
  <si>
    <t>38.6 kg (85.1 lbs)</t>
  </si>
  <si>
    <t>Kilowattrel inflates its throat sac to amplify its electricity. By riding the wind, this Pokémon can fly over 430 miles in a day.</t>
  </si>
  <si>
    <t>It uses its throat sac to store electricity generated by its wings. There’s hardly any oil in its feathers, so it is a poor swimmer.</t>
  </si>
  <si>
    <t>0942-00</t>
  </si>
  <si>
    <t>Maschiff</t>
  </si>
  <si>
    <t>Rascal Pokémon</t>
  </si>
  <si>
    <t>Maschiff → Mabosstiff (Level 30)</t>
  </si>
  <si>
    <t>It always scowls in an attempt to make opponents take it seriously, but even crying children will burst into laughter when they see Maschiff’s face.</t>
  </si>
  <si>
    <t>Its well-developed jaw and fangs are strong enough to crunch through boulders, and its thick fat makes for an excellent defense.</t>
  </si>
  <si>
    <t>0943-00</t>
  </si>
  <si>
    <t>Mabosstiff</t>
  </si>
  <si>
    <t>Boss Pokémon</t>
  </si>
  <si>
    <t>Guard Dog</t>
  </si>
  <si>
    <t>This Pokémon can store energy in its large dewlap. Mabosstiff unleashes this energy all at once to blow away enemies.</t>
  </si>
  <si>
    <t>Mabosstiff loves playing with children. Though usually gentle, it takes on an intimidating look when protecting its family.</t>
  </si>
  <si>
    <t>0944-00</t>
  </si>
  <si>
    <t>Shroodle</t>
  </si>
  <si>
    <t>Toxic Mouse Pokémon</t>
  </si>
  <si>
    <t>Shroodle → Grafaiai (Level 28)</t>
  </si>
  <si>
    <t>Though usually a mellow Pokémon, it will sink its sharp, poison-soaked front teeth into any that anger it, causing paralysis in the object of its ire.</t>
  </si>
  <si>
    <t>To keep enemies away from its territory, it paints markings around its nest using a poisonous liquid that has an acrid odor.</t>
  </si>
  <si>
    <t>0945-00</t>
  </si>
  <si>
    <t>Grafaiai</t>
  </si>
  <si>
    <t>Toxic Monkey Pokémon</t>
  </si>
  <si>
    <t>27.2 kg (60.0 lbs)</t>
  </si>
  <si>
    <t>The color of the poisonous saliva depends on what the Pokémon eats. Grafaiai covers its fingers in its saliva and draws patterns on trees in forests.</t>
  </si>
  <si>
    <t>Each Grafaiai paints its own individual pattern, and it will paint that same pattern over and over again throughout its life.</t>
  </si>
  <si>
    <t>0946-00</t>
  </si>
  <si>
    <t>Bramblin</t>
  </si>
  <si>
    <t>Tumbleweed Pokémon</t>
  </si>
  <si>
    <t>Bramblin → Brambleghast (walk 1,000 steps in Let's Go mode)</t>
  </si>
  <si>
    <t>A soul unable to move on to the afterlife was blown around by the wind until it got tangled up with dried grass and became a Pokémon.</t>
  </si>
  <si>
    <t>Not even Bramblin knows where it is headed as it tumbles across the wilderness, blown by the wind. It loathes getting wet.</t>
  </si>
  <si>
    <t>Asado Desert , East Province (Area Three)</t>
  </si>
  <si>
    <t>0947-00</t>
  </si>
  <si>
    <t>Brambleghast</t>
  </si>
  <si>
    <t>It will open the branches of its head to envelop its prey. Once it absorbs all the life energy it needs, it expels the prey and discards it.</t>
  </si>
  <si>
    <t>Brambleghast wanders around arid regions. On rare occasions, mass outbreaks of these Pokémon will bury an entire town.</t>
  </si>
  <si>
    <t>Casseroya Lake , North Province (Area One)</t>
  </si>
  <si>
    <t>0948-00</t>
  </si>
  <si>
    <t>Toedscool</t>
  </si>
  <si>
    <t>Woodear Pokémon</t>
  </si>
  <si>
    <t>Mycelium Might</t>
  </si>
  <si>
    <t>Toedscool → Toedscruel (Level 30)</t>
  </si>
  <si>
    <t>Toedscool lives in muggy forests. The flaps that fall from its body are chewy and very delicious.</t>
  </si>
  <si>
    <t>Though it looks like Tentacool, Toedscool is a completely different species. Its legs may be thin, but it can run at a speed of 30 mph.</t>
  </si>
  <si>
    <t>Tagtree Thicket , Asado Desert , Casseroya Lake , North Province (Area One) , North Province (Area Two) , North Province (Area Three) , East Province (Area One) , East Province (Area Two) , East Province (Area Three) , South Province (Area One) , South Province (Area Two) , South Province (Area Three) , South Province (Area Four) , South Province (Area Five) , West Province (Area One) , West Province (Area Two) , West Province (Area Three) , The Pokémon League</t>
  </si>
  <si>
    <t>0949-00</t>
  </si>
  <si>
    <t>Toedscruel</t>
  </si>
  <si>
    <t>These Pokémon gather into groups and form colonies deep within forests. They absolutely hate it when strangers approach.</t>
  </si>
  <si>
    <t>It coils its 10 tentacles around prey and sucks out their nutrients, causing the prey pain. The folds along the rim of its head are a popular delicacy.</t>
  </si>
  <si>
    <t>0950-00</t>
  </si>
  <si>
    <t>Klawf</t>
  </si>
  <si>
    <t>Ambush Pokémon</t>
  </si>
  <si>
    <t>79.0 kg (174.2 lbs)</t>
  </si>
  <si>
    <t>Anger Shell</t>
  </si>
  <si>
    <t>Klawf hangs upside-down from cliffs, waiting for prey. But Klawf can’t remain in this position for long because its blood rushes to its head.</t>
  </si>
  <si>
    <t>This Pokémon lives on sheer cliffs. It sidesteps opponents’ attacks, then lunges for their weak spots with its claws.</t>
  </si>
  <si>
    <t>South Province (Area Three)</t>
  </si>
  <si>
    <t>0951-00</t>
  </si>
  <si>
    <t>Capsakid</t>
  </si>
  <si>
    <t>Spicy Pepper Pokémon</t>
  </si>
  <si>
    <t>Capsakid → Scovillain (use Fire Stone )</t>
  </si>
  <si>
    <t>The more sunlight this Pokémon bathes in, the more spicy chemicals are produced by its body, and thus the spicier its moves become.</t>
  </si>
  <si>
    <t>Traditional Paldean dishes can be extremely spicy because they include the shed front teeth of Capsakid among their ingredients.</t>
  </si>
  <si>
    <t>Asado Desert , West Province (Area One)</t>
  </si>
  <si>
    <t>0952-00</t>
  </si>
  <si>
    <t>Scovillain</t>
  </si>
  <si>
    <t>The red head converts spicy chemicals into fire energy and blasts the surrounding area with a super spicy stream of flame.</t>
  </si>
  <si>
    <t>The green head has turned vicious due to the spicy chemicals stimulating its brain. Once it goes on a rampage, there is no stopping it.</t>
  </si>
  <si>
    <t>Asado Desert , North Province (Area One) , East Province (Area One) , South Province (Area Two) , South Province (Area Four) , South Province (Area Five) , South Province (Area Six) , West Province (Area One) , West Province (Area Two) , Glaseado Mountain</t>
  </si>
  <si>
    <t>0953-00</t>
  </si>
  <si>
    <t>Rellor</t>
  </si>
  <si>
    <t>Rolling Pokémon</t>
  </si>
  <si>
    <t>Rellor → Rabsca (walk 1,000 steps in Let's Go mode)</t>
  </si>
  <si>
    <t>This Pokémon creates a mud ball by mixing sand and dirt with psychic energy. It treasures its mud ball more than its own life.</t>
  </si>
  <si>
    <t>It rolls its mud ball around while the energy it needs for evolution matures. Eventually the time comes for it to evolve.</t>
  </si>
  <si>
    <t>0954-00</t>
  </si>
  <si>
    <t>Rabsca</t>
  </si>
  <si>
    <t>The body that supports the ball barely moves. Therefore, it is thought that the true body of this Pokémon is actually inside the ball.</t>
  </si>
  <si>
    <t>An infant sleeps inside the ball. Rabsca rolls the ball soothingly with its legs to ensure the infant sleeps comfortably.</t>
  </si>
  <si>
    <t>0955-00</t>
  </si>
  <si>
    <t>Flittle</t>
  </si>
  <si>
    <t>Frill Pokémon</t>
  </si>
  <si>
    <t>Flittle → Espathra (Level 35)</t>
  </si>
  <si>
    <t>Flittle’s toes levitate about half an inch above the ground because of the psychic power emitted from the frills on the Pokémon’s belly.</t>
  </si>
  <si>
    <t>It spends its time running around wastelands. If anyone steals its beloved berries, it will chase them down and exact its revenge.</t>
  </si>
  <si>
    <t>0956-00</t>
  </si>
  <si>
    <t>Espathra</t>
  </si>
  <si>
    <t>Ostrich Pokémon</t>
  </si>
  <si>
    <t>Opportunist</t>
  </si>
  <si>
    <t>It immobilizes opponents by bathing them in psychic power from its large eyes. Despite its appearance, it has a vicious temperament.</t>
  </si>
  <si>
    <t>It emits psychic power from the gaps between its multicolored frills and sprints at speeds greater than 120 mph.</t>
  </si>
  <si>
    <t>Asado Desert , North Province (Area One) , East Province (Area One) , South Province (Area Two) , South Province (Area Four) , South Province (Area Five) , South Province (Area Six) , West Province (Area One) , West Province (Area Two) , The Great Crater of Paldea , Glaseado Mountain</t>
  </si>
  <si>
    <t>0957-00</t>
  </si>
  <si>
    <t>Tinkatink</t>
  </si>
  <si>
    <t>Metalsmith Pokémon</t>
  </si>
  <si>
    <t>Tinkatink → Tinkatuff (Level 24) → Tinkaton (Level 38)</t>
  </si>
  <si>
    <t>It swings its handmade hammer around to protect itself, but the hammer is often stolen by Pokémon that eat metal.</t>
  </si>
  <si>
    <t>This Pokémon pounds iron scraps together to make a hammer. It will remake the hammer again and again until it’s satisfied with the result.</t>
  </si>
  <si>
    <t>0958-00</t>
  </si>
  <si>
    <t>Tinkatuff</t>
  </si>
  <si>
    <t>Hammer Pokémon</t>
  </si>
  <si>
    <t>59.1 kg (130.3 lbs)</t>
  </si>
  <si>
    <t>This Pokémon will attack groups of Pawniard and Bisharp, gathering metal from them in order to create a large and sturdy hammer.</t>
  </si>
  <si>
    <t>These Pokémon make their homes in piles of scrap metal. They test the strength of each other’s hammers by smashing them together.</t>
  </si>
  <si>
    <t>0959-00</t>
  </si>
  <si>
    <t>Tinkaton</t>
  </si>
  <si>
    <t>112.8 kg (248.7 lbs)</t>
  </si>
  <si>
    <t>This intelligent Pokémon has a very daring disposition. It knocks rocks into the sky with its hammer, aiming for flying Corviknight.</t>
  </si>
  <si>
    <t>The hammer tops 220 pounds, yet it gets swung around easily by Tinkaton as it steals whatever it pleases and carries its plunder back home.</t>
  </si>
  <si>
    <t>0960-00</t>
  </si>
  <si>
    <t>Wiglett</t>
  </si>
  <si>
    <t>Garden Eel Pokémon</t>
  </si>
  <si>
    <t>Wiglett → Wugtrio (Level 26)</t>
  </si>
  <si>
    <t>This Pokémon can pick up the scent of a Veluza just over 65 feet away and will hide itself in the sand.</t>
  </si>
  <si>
    <t>Though it looks like Diglett, Wiglett is an entirely different species. The resemblance seems to be a coincidental result of environmental adaptation.</t>
  </si>
  <si>
    <t>0961-00</t>
  </si>
  <si>
    <t>Wugtrio</t>
  </si>
  <si>
    <t>It has a vicious temperament, contrary to what its appearance may suggest. It wraps its long bodies around prey, then drags the prey into its den.</t>
  </si>
  <si>
    <t>A variety of fish Pokémon, Wugtrio was once considered to be a regional form of Dugtrio.</t>
  </si>
  <si>
    <t>0962-00</t>
  </si>
  <si>
    <t>Bombirdier</t>
  </si>
  <si>
    <t>Item Drop Pokémon</t>
  </si>
  <si>
    <t>42.9 kg (94.6 lbs)</t>
  </si>
  <si>
    <t>Rocky Payload</t>
  </si>
  <si>
    <t>It gathers things up in an apron made from shed feathers added to the Pokémon’s chest feathers, then drops those things from high places for fun.</t>
  </si>
  <si>
    <t>Bombirdier uses the apron on its chest to bundle up food, which it carries back to its nest. It enjoys dropping things that make loud noises.</t>
  </si>
  <si>
    <t>South Province (Area Six) , West Province (Area One) , West Province (Area Three) , West Paldean Sea</t>
  </si>
  <si>
    <t>0963-00</t>
  </si>
  <si>
    <t>Finizen</t>
  </si>
  <si>
    <t>Dolphin Pokémon</t>
  </si>
  <si>
    <t>60.2 kg (132.7 lbs)</t>
  </si>
  <si>
    <t>Finizen → Palafin (Level 38, while in multiplayer)</t>
  </si>
  <si>
    <t>It likes playing with others of its kind using the water ring on its tail. It uses ultrasonic waves to sense the emotions of other living creatures.</t>
  </si>
  <si>
    <t>Its water ring is made from seawater mixed with a sticky fluid that Finizen secretes from its blowhole.</t>
  </si>
  <si>
    <t>0964-00</t>
  </si>
  <si>
    <t>Palafin</t>
  </si>
  <si>
    <t>Zero to Hero</t>
  </si>
  <si>
    <t>This Pokémon changes its appearance if it hears its allies calling for help. Palafin will never show anybody its moment of transformation.</t>
  </si>
  <si>
    <t>Its physical capabilities are no different than a Finizen’s, but when its allies are in danger, it transforms and powers itself up.</t>
  </si>
  <si>
    <t>0965-00</t>
  </si>
  <si>
    <t>Varoom</t>
  </si>
  <si>
    <t>Single-Cyl Pokémon</t>
  </si>
  <si>
    <t>Varoom → Revavroom (Level 40)</t>
  </si>
  <si>
    <t>It is said that this Pokémon was born when an unknown poison Pokémon entered and inspirited an engine left at a scrap-processing factory.</t>
  </si>
  <si>
    <t>The steel section is Varoom’s actual body. This Pokémon clings to rocks and converts the minerals within into energy to fuel its activities.</t>
  </si>
  <si>
    <t>North Province (Area One) , East Province (Area Three) , West Province (Area Two)</t>
  </si>
  <si>
    <t>0966-00</t>
  </si>
  <si>
    <t>Revavroom</t>
  </si>
  <si>
    <t>Multi-Cyl Pokémon</t>
  </si>
  <si>
    <t>It creates a gas out of poison and minerals from rocks. It then detonates the gas in its cylinders—now numbering eight—to generate energy.</t>
  </si>
  <si>
    <t>Revavroom viciously threatens others with the sound of its exhaust. It sticks its tongue out from its cylindrical mouth and sprays toxic fluids.</t>
  </si>
  <si>
    <t>North Province (Area One) , East Province (Area Three)</t>
  </si>
  <si>
    <t>0967-00</t>
  </si>
  <si>
    <t>Cyclizar</t>
  </si>
  <si>
    <t>Apparently Cyclizar has been allowing people to ride on its back since ancient times. Depictions of this have been found in 10,000-year-old murals.</t>
  </si>
  <si>
    <t>It can sprint at over 70 mph while carrying a human. The rider’s body heat warms Cyclizar’s back and lifts the Pokémon’s spirit.</t>
  </si>
  <si>
    <t>0968-00</t>
  </si>
  <si>
    <t>Orthworm</t>
  </si>
  <si>
    <t>Earthworm Pokémon</t>
  </si>
  <si>
    <t>Earth Eater</t>
  </si>
  <si>
    <t>When attacked, this Pokémon will wield the tendrils on its body like fists and pelt the opponent with a storm of punches.</t>
  </si>
  <si>
    <t>This Pokémon lives in arid deserts. It maintains its metal body by consuming iron from the soil.</t>
  </si>
  <si>
    <t>0969-00</t>
  </si>
  <si>
    <t>Glimmet</t>
  </si>
  <si>
    <t>Toxic Debris</t>
  </si>
  <si>
    <t>Glimmet → Glimmora (Level 35)</t>
  </si>
  <si>
    <t>It absorbs nutrients from cave walls. The petals it wears are made of crystallized poison.</t>
  </si>
  <si>
    <t>Glimmet’s toxic mineral crystals look just like flower petals. This Pokémon scatters poisonous powder like pollen to protect itself.</t>
  </si>
  <si>
    <t>0970-00</t>
  </si>
  <si>
    <t>Glimmora</t>
  </si>
  <si>
    <t>When this Pokémon detects danger, it will open up its crystalline petals and fire beams from its conical body.</t>
  </si>
  <si>
    <t>Glimmora’s petals are made of crystallized poison energy. It has recently become evident that these petals resemble Tera Jewels.</t>
  </si>
  <si>
    <t>0971-00</t>
  </si>
  <si>
    <t>Greavard</t>
  </si>
  <si>
    <t>Ghost Dog Pokémon</t>
  </si>
  <si>
    <t>Greavard → Houndstone (Level 30, Nighttime)</t>
  </si>
  <si>
    <t>It is said that a dog Pokémon that died in the wild without ever interacting with a human was reborn as this Pokémon.</t>
  </si>
  <si>
    <t>This friendly Pokémon doesn’t like being alone. Pay it even the slightest bit of attention, and it will follow you forever.</t>
  </si>
  <si>
    <t>Asado Desert , Casseroya Lake , North Province (Area One) , North Province (Area Three) , East Province (Area One) , East Province (Area Two) , South Province (Area One) , South Province (Area Two) , South Province (Area Three) , South Province (Area Four) , South Province (Area Five) , South Province (Area Six) , West Province (Area One) , West Province (Area Three) , The Great Crater of Paldea , Glaseado Mountain</t>
  </si>
  <si>
    <t>0972-00</t>
  </si>
  <si>
    <t>Houndstone</t>
  </si>
  <si>
    <t>Houndstone spends most of its time sleeping in graveyards. Among all the dog Pokémon, this one is most loyal to its master.</t>
  </si>
  <si>
    <t>A lovingly mourned Pokémon was reborn as Houndstone. It doesn’t like anyone touching the protuberance atop its head.</t>
  </si>
  <si>
    <t>0973-00</t>
  </si>
  <si>
    <t>Flamigo</t>
  </si>
  <si>
    <t>Synchronize Pokémon</t>
  </si>
  <si>
    <t>Costar</t>
  </si>
  <si>
    <t>This Pokémon apparently ties the base of its neck into a knot so that energy stored in its belly does not escape from its beak.</t>
  </si>
  <si>
    <t>Thanks to a behavior of theirs known as “synchronizing,” an entire flock of these Pokémon can attack simultaneously in perfect harmony.</t>
  </si>
  <si>
    <t>0974-00</t>
  </si>
  <si>
    <t>Cetoddle</t>
  </si>
  <si>
    <t>Terra Whale Pokémon</t>
  </si>
  <si>
    <t>Cetoddle → Cetitan (use Ice Stone )</t>
  </si>
  <si>
    <t>This species left the ocean and began living on land a very long time ago. It seems to be closely related to Wailmer.</t>
  </si>
  <si>
    <t>It lives in frigid regions in pods of five or so individuals. It loves the minerals found in snow and ice.</t>
  </si>
  <si>
    <t>0975-00</t>
  </si>
  <si>
    <t>Cetitan</t>
  </si>
  <si>
    <t>700.0 kg (1543.2 lbs)</t>
  </si>
  <si>
    <t>This Pokémon wanders around snowy, icy areas. It protects its body with powerful muscles and a thick layer of fat under its skin.</t>
  </si>
  <si>
    <t>Ice energy builds up in the horn on its upper jaw, causing the horn to reach cryogenic temperatures that freeze its surroundings.</t>
  </si>
  <si>
    <t>0976-00</t>
  </si>
  <si>
    <t>Veluza</t>
  </si>
  <si>
    <t>Jettison Pokémon</t>
  </si>
  <si>
    <t>When Veluza discards unnecessary flesh, its mind becomes honed and its psychic power increases. The spare flesh has a mild but delicious flavor.</t>
  </si>
  <si>
    <t>Veluza has excellent regenerative capabilities. It sheds spare flesh from its body to boost its agility, then charges at its prey.</t>
  </si>
  <si>
    <t>Casseroya Lake , West Paldean Sea</t>
  </si>
  <si>
    <t>0977-00</t>
  </si>
  <si>
    <t>Dondozo</t>
  </si>
  <si>
    <t>Big Catfish Pokémon</t>
  </si>
  <si>
    <t>12.0 m (39′04″)</t>
  </si>
  <si>
    <t>This Pokémon is a glutton, but it’s bad at getting food. It teams up with a Tatsugiri to catch prey.</t>
  </si>
  <si>
    <t>It treats Tatsugiri like its boss and follows it loyally. Though powerful, Dondozo is apparently not very smart.</t>
  </si>
  <si>
    <t>0978-00</t>
  </si>
  <si>
    <t>Tatsugiri</t>
  </si>
  <si>
    <t>Mimicry Pokémon</t>
  </si>
  <si>
    <t>Commander</t>
  </si>
  <si>
    <t>This is a small dragon Pokémon. It lives inside the mouth of Dondozo to protect itself from enemies on the outside.</t>
  </si>
  <si>
    <t>Tatsugiri is an extremely cunning Pokémon. It feigns weakness to lure in prey, then orders its partner to attack.</t>
  </si>
  <si>
    <t>0979-00</t>
  </si>
  <si>
    <t>Annihilape</t>
  </si>
  <si>
    <t>Rage Monkey Pokémon</t>
  </si>
  <si>
    <t>When its anger rose beyond a critical point, this Pokémon gained power that is unfettered by the limits of its physical body.</t>
  </si>
  <si>
    <t>It imbues its fists with the power of the rage that it kept hidden in its heart. Opponents struck by these imbued fists will be shattered to their core.</t>
  </si>
  <si>
    <t>0980-00</t>
  </si>
  <si>
    <t>Clodsire</t>
  </si>
  <si>
    <t>Spiny Fish Pokémon</t>
  </si>
  <si>
    <t>223.0 kg (491.6 lbs)</t>
  </si>
  <si>
    <t>When attacked, this Pokémon will retaliate by sticking thick spines out from its body. It’s a risky move that puts everything on the line.</t>
  </si>
  <si>
    <t>It lives at the bottom of ponds and swamps. It will carry Wooper on its back and ferry them across water from one shore to the other.</t>
  </si>
  <si>
    <t>0981-00</t>
  </si>
  <si>
    <t>Farigiraf</t>
  </si>
  <si>
    <t>Cud Chew</t>
  </si>
  <si>
    <t>Armor Tail</t>
  </si>
  <si>
    <t>Now that the brain waves from the head and tail are synced up, the psychic power of this Pokémon is 10 times stronger than Girafarig’s.</t>
  </si>
  <si>
    <t>The hardened head from the tail protects the head of the main body as Farigiraf whips its long neck around to headbutt enemies.</t>
  </si>
  <si>
    <t>0982-00</t>
  </si>
  <si>
    <t>Dudunsparce</t>
  </si>
  <si>
    <t>This Pokémon uses its hard tail to make its nest by boring holes into bedrock deep underground. The nest can reach lengths of over six miles.</t>
  </si>
  <si>
    <t>It drives enemies out of its nest by sucking in enough air to fill its long, narrow lungs, then releasing the air in an intense blast.</t>
  </si>
  <si>
    <t>0983-00</t>
  </si>
  <si>
    <t>Kingambit</t>
  </si>
  <si>
    <t>Big Blade Pokémon</t>
  </si>
  <si>
    <t>Supreme Overlord</t>
  </si>
  <si>
    <t>Only a Bisharp that stands above all others in its vast army can evolve into Kingambit.</t>
  </si>
  <si>
    <t>Though it commands a massive army in battle, it’s not skilled at devising complex strategies. It just uses brute strength to keep pushing.</t>
  </si>
  <si>
    <t>0984-00</t>
  </si>
  <si>
    <t>Great Tusk</t>
  </si>
  <si>
    <t>Paradox Pokémon</t>
  </si>
  <si>
    <t>Photosynthesis</t>
  </si>
  <si>
    <t>50 (12,594–12,850 steps)</t>
  </si>
  <si>
    <t>Sightings of this Pokémon have occurred in recent years. The name Great Tusk was taken from a creature listed in a certain book.</t>
  </si>
  <si>
    <t>This creature resembles a mysterious Pokémon that, according to a paranormal magazine, has lived since ancient times.</t>
  </si>
  <si>
    <t>0985-00</t>
  </si>
  <si>
    <t>Scream Tail</t>
  </si>
  <si>
    <t>There has been only one reported sighting of this Pokémon. It resembles a mysterious creature depicted in an old expedition journal.</t>
  </si>
  <si>
    <t>It resembles a mysterious Pokémon described in a paranormal magazine as a Jigglypuff from one billion years ago.</t>
  </si>
  <si>
    <t>0986-00</t>
  </si>
  <si>
    <t>Brute Bonnet</t>
  </si>
  <si>
    <t>It is possible that the creature listed as Brute Bonnet in a certain book could actually be this Pokémon.</t>
  </si>
  <si>
    <t>It bears a slight resemblance to a Pokémon described in a dubious magazine as a cross between a dinosaur and a mushroom.</t>
  </si>
  <si>
    <t>0987-00</t>
  </si>
  <si>
    <t>Flutter Mane</t>
  </si>
  <si>
    <t>This Pokémon has characteristics similar to those of Flutter Mane, a creature mentioned in a certain book.</t>
  </si>
  <si>
    <t>It has similar features to a ghostly pterosaur that was covered in a paranormal magazine, but the two have little else in common.</t>
  </si>
  <si>
    <t>0988-00</t>
  </si>
  <si>
    <t>Slither Wing</t>
  </si>
  <si>
    <t>This mysterious Pokémon has some similarities to a creature that an old book introduced as Slither Wing.</t>
  </si>
  <si>
    <t>This Pokémon somewhat resembles an ancient form of Volcarona that was introduced in a dubious magazine.</t>
  </si>
  <si>
    <t>0989-00</t>
  </si>
  <si>
    <t>Sandy Shocks</t>
  </si>
  <si>
    <t>No records exist of this Pokémon being caught. Data is lacking, but the Pokémon’s traits match up with a creature shown in an expedition journal.</t>
  </si>
  <si>
    <t>It slightly resembles a Magneton that lived for 10,000 years and was featured in an article in a paranormal magazine.</t>
  </si>
  <si>
    <t>0990-00</t>
  </si>
  <si>
    <t>Iron Treads</t>
  </si>
  <si>
    <t>Quark Drive</t>
  </si>
  <si>
    <t>This Pokémon closely resembles a scientific weapon that a paranormal magazine claimed was sent to this planet by aliens.</t>
  </si>
  <si>
    <t>Sightings of this Pokémon have occurred in recent years. It resembles a mysterious object described in an old expedition journal.</t>
  </si>
  <si>
    <t>0991-00</t>
  </si>
  <si>
    <t>Iron Bundle</t>
  </si>
  <si>
    <t>Its shape is similar to a robot featured in a paranormal magazine article. The robot was said to have been created by an ancient civilization.</t>
  </si>
  <si>
    <t>It resembles a mysterious object mentioned in an old book. There are only two reported sightings of this Pokémon.</t>
  </si>
  <si>
    <t>0992-00</t>
  </si>
  <si>
    <t>Iron Hands</t>
  </si>
  <si>
    <t>380.7 kg (839.3 lbs)</t>
  </si>
  <si>
    <t>It is very similar to a cyborg covered exclusively by a paranormal magazine. The cyborg was said to be the modified form of a certain athlete.</t>
  </si>
  <si>
    <t>This Pokémon shares many similarities with Iron Hands, an object mentioned in a certain expedition journal.</t>
  </si>
  <si>
    <t>0993-00</t>
  </si>
  <si>
    <t>Iron Jugulis</t>
  </si>
  <si>
    <t>111.0 kg (244.7 lbs)</t>
  </si>
  <si>
    <t>It resembles a certain Pokémon introduced in a paranormal magazine, described as the offspring of a Hydreigon that fell in love with a robot.</t>
  </si>
  <si>
    <t>It’s possible that Iron Jugulis, an object described in an old book, may actually be this Pokémon.</t>
  </si>
  <si>
    <t>0994-00</t>
  </si>
  <si>
    <t>Iron Moth</t>
  </si>
  <si>
    <t>This Pokémon resembles an unknown object described in a paranormal magazine as a UFO sent to observe humanity.</t>
  </si>
  <si>
    <t>No records exist of this species being caught. Data is lacking, but the Pokémon’s traits match up with an object described in an old book.</t>
  </si>
  <si>
    <t>0995-00</t>
  </si>
  <si>
    <t>Iron Thorns</t>
  </si>
  <si>
    <t>303.0 kg (668.0 lbs)</t>
  </si>
  <si>
    <t>It has some similarities to a Pokémon introduced in a dubious magazine as a Tyranitar from one billion years into the future.</t>
  </si>
  <si>
    <t>Some of its notable features match those of an object named within a certain expedition journal as Iron Thorns.</t>
  </si>
  <si>
    <t>0996-00</t>
  </si>
  <si>
    <t>Frigibax</t>
  </si>
  <si>
    <t>Ice Fin Pokémon</t>
  </si>
  <si>
    <t>Thermal Exchange</t>
  </si>
  <si>
    <t>Frigibax → Arctibax (Level 35) → Baxcalibur (Level 54)</t>
  </si>
  <si>
    <t>Frigibax absorbs heat through its dorsal fin and converts the heat into ice energy. The higher the temperature, the more energy Frigibax stores.</t>
  </si>
  <si>
    <t>This Pokémon lives in forests and craggy areas. Using the power of its dorsal fin, it cools the inside of its nest like a refrigerator.</t>
  </si>
  <si>
    <t>0997-00</t>
  </si>
  <si>
    <t>Arctibax</t>
  </si>
  <si>
    <t>Arctibax freezes the air around it, protecting its face with an ice mask and turning its dorsal fin into a blade of ice.</t>
  </si>
  <si>
    <t>It attacks with the blade of its frozen dorsal fin by doing a front flip in the air. Arctibax’s strong back and legs allow it to pull off this technique.</t>
  </si>
  <si>
    <t>0998-00</t>
  </si>
  <si>
    <t>Baxcalibur</t>
  </si>
  <si>
    <t>Ice Dragon Pokémon</t>
  </si>
  <si>
    <t>This Pokémon blasts cryogenic air out from its mouth. This air can instantly freeze even liquid-hot lava.</t>
  </si>
  <si>
    <t>It launches itself into battle by flipping upside down and spewing frigid air from its mouth. It finishes opponents off with its dorsal blade.</t>
  </si>
  <si>
    <t>0999-00</t>
  </si>
  <si>
    <t>Gimmighoul</t>
  </si>
  <si>
    <t>Coin Chest Pokémon</t>
  </si>
  <si>
    <t>Gimmighoul → Gholdengo (collect 999 Coins from Roaming Form)</t>
  </si>
  <si>
    <t>This Pokémon was born inside a treasure chest about 1,500 years ago. It sucks the life-force out of scoundrels who try to steal the treasure.</t>
  </si>
  <si>
    <t>It lives inside an old treasure chest. Sometimes it gets left in shop corners since no one realizes it’s actually a Pokémon.</t>
  </si>
  <si>
    <t>Casseroya Lake , North Province (Area One) , East Province (Area One) , East Province (Area Three) , South Province (Area Two) , South Province (Area Three) , South Province (Area Six) , West Province (Area One) , Glaseado Mountain</t>
  </si>
  <si>
    <t>1000-00</t>
  </si>
  <si>
    <t>Gholdengo</t>
  </si>
  <si>
    <t>Coin Entity Pokémon</t>
  </si>
  <si>
    <t>Good as Gold</t>
  </si>
  <si>
    <t>Its body seems to be made up of 1,000 coins. This Pokémon gets along well with others and is quick to make friends with anybody.</t>
  </si>
  <si>
    <t>It has a sturdy body made up of stacked coins. Gholdengo overwhelms its enemies by firing coin after coin at them in quick succession.</t>
  </si>
  <si>
    <t>1001-00</t>
  </si>
  <si>
    <t>Wo-Chien</t>
  </si>
  <si>
    <t>Ruinous Pokémon</t>
  </si>
  <si>
    <t>74.2 kg (163.6 lbs)</t>
  </si>
  <si>
    <t>Tablets of Ruin</t>
  </si>
  <si>
    <t>6 (0.8% with PokéBall, full HP)</t>
  </si>
  <si>
    <t>The grudge of a person punished for writing the king’s evil deeds upon wooden tablets has clad itself in dead leaves to become a Pokémon.</t>
  </si>
  <si>
    <t>It drains the life-force from vegetation, causing nearby forests to instantly wither and fields to turn barren.</t>
  </si>
  <si>
    <t>1002-00</t>
  </si>
  <si>
    <t>Chien-Pao</t>
  </si>
  <si>
    <t>152.2 kg (335.5 lbs)</t>
  </si>
  <si>
    <t>Sword of Ruin</t>
  </si>
  <si>
    <t>This Pokémon can control 100 tons of fallen snow. It plays around innocently by leaping in and out of avalanches it has caused.</t>
  </si>
  <si>
    <t>The hatred of those who perished by the sword long ago has clad itself in snow and become a Pokémon.</t>
  </si>
  <si>
    <t>West Province (Area One)</t>
  </si>
  <si>
    <t>1003-00</t>
  </si>
  <si>
    <t>Ting-Lu</t>
  </si>
  <si>
    <t>699.7 kg (1542.6 lbs)</t>
  </si>
  <si>
    <t>Vessel of Ruin</t>
  </si>
  <si>
    <t>The fear poured into an ancient ritual vessel has clad itself in rocks and dirt to become a Pokémon.</t>
  </si>
  <si>
    <t>It slowly brings its exceedingly heavy head down upon the ground, splitting the earth open with huge fissures that run over 160 feet deep.</t>
  </si>
  <si>
    <t>Socarrat Trail</t>
  </si>
  <si>
    <t>1004-00</t>
  </si>
  <si>
    <t>Chi-Yu</t>
  </si>
  <si>
    <t>4.9 kg (10.8 lbs)</t>
  </si>
  <si>
    <t>Beads of Ruin</t>
  </si>
  <si>
    <t>It controls flames burning at over 5,400 degrees Fahrenheit. It casually swims through the sea of lava it creates by melting rock and sand.</t>
  </si>
  <si>
    <t>The envy accumulated within curved beads that sparked multiple conflicts has clad itself in fire and become a Pokémon.</t>
  </si>
  <si>
    <t>1005-00</t>
  </si>
  <si>
    <t>Roaring Moon</t>
  </si>
  <si>
    <t>380.0 kg (837.8 lbs)</t>
  </si>
  <si>
    <t>295</t>
  </si>
  <si>
    <t>It is possible that this is the creature listed as Roaring Moon in an expedition journal that still holds many mysteries.</t>
  </si>
  <si>
    <t>According to an article in a dubious magazine, this Pokémon has some connection to a phenomenon that occurs in a certain region.</t>
  </si>
  <si>
    <t>1006-00</t>
  </si>
  <si>
    <t>Iron Valiant</t>
  </si>
  <si>
    <t>It has some similarities to a mad scientist’s invention covered in a paranormal magazine.</t>
  </si>
  <si>
    <t>It’s possible that this is the object listed as Iron Valiant in a certain expedition journal.</t>
  </si>
  <si>
    <t>1007-00</t>
  </si>
  <si>
    <t>Koraidon</t>
  </si>
  <si>
    <t>Orichalcum Pulse</t>
  </si>
  <si>
    <t>This seems to be the Winged King mentioned in an old expedition journal. It was said to have split the land with its bare fists.</t>
  </si>
  <si>
    <t>This Pokémon resembles Cyclizar, but it is far burlier and more ferocious. Nothing is known about its ecology or other features.</t>
  </si>
  <si>
    <t>Poco Path , The Great Crater of Paldea</t>
  </si>
  <si>
    <t>1008-00</t>
  </si>
  <si>
    <t>Miraidon</t>
  </si>
  <si>
    <t>Hadron Engine</t>
  </si>
  <si>
    <t>Much remains unknown about this creature. It resembles Cyclizar, but it is far more ruthless and powerful.</t>
  </si>
  <si>
    <t>This seems to be the Iron Serpent mentioned in an old book. The Iron Serpent is said to have turned the land to ash with its lightning.</t>
  </si>
  <si>
    <t>1009-00</t>
  </si>
  <si>
    <t>Walking Wake</t>
  </si>
  <si>
    <t>280.0 kg (617.3 lbs)</t>
  </si>
  <si>
    <t>5 (0.7% with PokéBall, full HP)</t>
  </si>
  <si>
    <t>—</t>
  </si>
  <si>
    <t>1010-00</t>
  </si>
  <si>
    <t>Iron Leaves</t>
  </si>
  <si>
    <t>125.0 kg (275.6 lbs)</t>
  </si>
  <si>
    <t>1011-00</t>
  </si>
  <si>
    <t>Dipplin</t>
  </si>
  <si>
    <t>Candy Apple Pokémon</t>
  </si>
  <si>
    <t>Supersweet Syrup</t>
  </si>
  <si>
    <t>1012-00</t>
  </si>
  <si>
    <t>Poltchageist</t>
  </si>
  <si>
    <t>Matcha Pokémon</t>
  </si>
  <si>
    <t>Hospitality</t>
  </si>
  <si>
    <t>Poltchageist → Sinistcha (use Unremarkable Teacup )</t>
  </si>
  <si>
    <t>1013-00</t>
  </si>
  <si>
    <t>Sinistcha</t>
  </si>
  <si>
    <t>1014-00</t>
  </si>
  <si>
    <t>Okidogi</t>
  </si>
  <si>
    <t>Retainer Pokémon</t>
  </si>
  <si>
    <t>Toxic Chain</t>
  </si>
  <si>
    <t>1015-00</t>
  </si>
  <si>
    <t>Munkidori</t>
  </si>
  <si>
    <t>1016-00</t>
  </si>
  <si>
    <t>Fezandipiti</t>
  </si>
  <si>
    <t>30.1 kg (66.4 lbs)</t>
  </si>
  <si>
    <t>1017-00</t>
  </si>
  <si>
    <t>Ogerpon</t>
  </si>
  <si>
    <t>Mask Pokémon</t>
  </si>
  <si>
    <t>39.8 kg (87.7 lbs)</t>
  </si>
  <si>
    <t>Embody Aspect</t>
  </si>
  <si>
    <t>1018-00</t>
  </si>
  <si>
    <t>Archaludon</t>
  </si>
  <si>
    <t>1019-00</t>
  </si>
  <si>
    <t>Hydrapple</t>
  </si>
  <si>
    <t>93.0 kg (205.0 lbs)</t>
  </si>
  <si>
    <t>1020-00</t>
  </si>
  <si>
    <t>Gouging Fire</t>
  </si>
  <si>
    <t>590.0 kg (1300.7 lbs)</t>
  </si>
  <si>
    <t>1021-00</t>
  </si>
  <si>
    <t>Raging Bolt</t>
  </si>
  <si>
    <t>480.0 kg (1058.2 lbs)</t>
  </si>
  <si>
    <t>1022-00</t>
  </si>
  <si>
    <t>Iron Boulder</t>
  </si>
  <si>
    <t>162.5 kg (358.3 lbs)</t>
  </si>
  <si>
    <t>1023-00</t>
  </si>
  <si>
    <t>Iron Crown</t>
  </si>
  <si>
    <t>156.0 kg (343.9 lbs)</t>
  </si>
  <si>
    <t>1024-00</t>
  </si>
  <si>
    <t>Terapagos</t>
  </si>
  <si>
    <t>Tera Pokémon</t>
  </si>
  <si>
    <t>Tera Shift</t>
  </si>
  <si>
    <t>1025-00</t>
  </si>
  <si>
    <t>Pecharunt</t>
  </si>
  <si>
    <t>Subjugation Pokémon</t>
  </si>
  <si>
    <t>Poison Puppeteer</t>
  </si>
  <si>
    <t>#</t>
  </si>
  <si>
    <t>Column 1</t>
  </si>
  <si>
    <r>
      <rPr>
        <rFont val="&quot;Fira Sans&quot;, &quot;Trebuchet MS&quot;, Ubuntu, Helvetica, Arial, sans-serif"/>
        <b/>
        <color rgb="FF1155CC"/>
        <u/>
      </rPr>
      <t>Bulbasaur</t>
    </r>
  </si>
  <si>
    <t>venusaur-mega</t>
  </si>
  <si>
    <t>venusaur-gigantamax</t>
  </si>
  <si>
    <t>pikachu-alola-cap</t>
  </si>
  <si>
    <r>
      <rPr>
        <rFont val="&quot;Fira Sans&quot;, &quot;Trebuchet MS&quot;, Ubuntu, Helvetica, Arial, sans-serif"/>
        <b/>
        <color rgb="FF1155CC"/>
        <u/>
      </rPr>
      <t>Ivysaur</t>
    </r>
  </si>
  <si>
    <t>charizard-mega-x</t>
  </si>
  <si>
    <t>charizard-gigantamax</t>
  </si>
  <si>
    <t>pikachu-hoenn-cap</t>
  </si>
  <si>
    <r>
      <rPr>
        <rFont val="&quot;Fira Sans&quot;, &quot;Trebuchet MS&quot;, Ubuntu, Helvetica, Arial, sans-serif"/>
        <b/>
        <color rgb="FF1155CC"/>
        <u/>
      </rPr>
      <t>Venusaur</t>
    </r>
  </si>
  <si>
    <t>charizard-mega-y</t>
  </si>
  <si>
    <t>blastoise-gigantamax</t>
  </si>
  <si>
    <t>pikachu-kalos-cap</t>
  </si>
  <si>
    <r>
      <rPr>
        <rFont val="&quot;Fira Sans&quot;, &quot;Trebuchet MS&quot;, Ubuntu, Helvetica, Arial, sans-serif"/>
        <b/>
        <color rgb="FF1155CC"/>
        <u/>
      </rPr>
      <t>Venusaur</t>
    </r>
    <r>
      <rPr>
        <rFont val="&quot;Fira Sans&quot;, &quot;Trebuchet MS&quot;, Ubuntu, Helvetica, Arial, sans-serif"/>
        <b/>
      </rPr>
      <t xml:space="preserve">
Mega Venusaur</t>
    </r>
  </si>
  <si>
    <t>blastoise-mega</t>
  </si>
  <si>
    <t>butterfree-gigantamax</t>
  </si>
  <si>
    <t>pikachu-original-cap</t>
  </si>
  <si>
    <r>
      <rPr>
        <rFont val="&quot;Fira Sans&quot;, &quot;Trebuchet MS&quot;, Ubuntu, Helvetica, Arial, sans-serif"/>
        <b/>
        <color rgb="FF1155CC"/>
        <u/>
      </rPr>
      <t>Charmander</t>
    </r>
  </si>
  <si>
    <t>beedrill-mega</t>
  </si>
  <si>
    <t>pikachu-gigantamax</t>
  </si>
  <si>
    <t>pikachu-partner-cap</t>
  </si>
  <si>
    <r>
      <rPr>
        <rFont val="&quot;Fira Sans&quot;, &quot;Trebuchet MS&quot;, Ubuntu, Helvetica, Arial, sans-serif"/>
        <b/>
        <color rgb="FF1155CC"/>
        <u/>
      </rPr>
      <t>Charmeleon</t>
    </r>
  </si>
  <si>
    <t>pidgeot-mega</t>
  </si>
  <si>
    <t>meowth-gigantamax</t>
  </si>
  <si>
    <t>pikachu-sinnoh-cap</t>
  </si>
  <si>
    <r>
      <rPr>
        <rFont val="&quot;Fira Sans&quot;, &quot;Trebuchet MS&quot;, Ubuntu, Helvetica, Arial, sans-serif"/>
        <b/>
        <color rgb="FF1155CC"/>
        <u/>
      </rPr>
      <t>Charizard</t>
    </r>
  </si>
  <si>
    <t>rattata-alolan</t>
  </si>
  <si>
    <t>machamp-gigantamax</t>
  </si>
  <si>
    <t>pikachu-unova-cap</t>
  </si>
  <si>
    <r>
      <rPr>
        <rFont val="&quot;Fira Sans&quot;, &quot;Trebuchet MS&quot;, Ubuntu, Helvetica, Arial, sans-serif"/>
        <b/>
        <color rgb="FF1155CC"/>
        <u/>
      </rPr>
      <t>Charizard</t>
    </r>
    <r>
      <rPr>
        <rFont val="&quot;Fira Sans&quot;, &quot;Trebuchet MS&quot;, Ubuntu, Helvetica, Arial, sans-serif"/>
        <b/>
      </rPr>
      <t xml:space="preserve">
Mega Charizard X</t>
    </r>
  </si>
  <si>
    <t>raticate-alolan</t>
  </si>
  <si>
    <t>gengar-gigantamax</t>
  </si>
  <si>
    <t>pikachu-world-cap</t>
  </si>
  <si>
    <r>
      <rPr>
        <rFont val="&quot;Fira Sans&quot;, &quot;Trebuchet MS&quot;, Ubuntu, Helvetica, Arial, sans-serif"/>
        <b/>
        <color rgb="FF1155CC"/>
        <u/>
      </rPr>
      <t>Charizard</t>
    </r>
    <r>
      <rPr>
        <rFont val="&quot;Fira Sans&quot;, &quot;Trebuchet MS&quot;, Ubuntu, Helvetica, Arial, sans-serif"/>
        <b/>
      </rPr>
      <t xml:space="preserve">
Mega Charizard Y</t>
    </r>
  </si>
  <si>
    <t>diglett-alolan</t>
  </si>
  <si>
    <t>kingler-gigantamax</t>
  </si>
  <si>
    <r>
      <rPr>
        <rFont val="&quot;Fira Sans&quot;, &quot;Trebuchet MS&quot;, Ubuntu, Helvetica, Arial, sans-serif"/>
        <b/>
        <color rgb="FF1155CC"/>
        <u/>
      </rPr>
      <t>Squirtle</t>
    </r>
  </si>
  <si>
    <t>dugtrio-alolan</t>
  </si>
  <si>
    <t>lapras-gigantamax</t>
  </si>
  <si>
    <t>pumpkaboo-small</t>
  </si>
  <si>
    <r>
      <rPr>
        <rFont val="&quot;Fira Sans&quot;, &quot;Trebuchet MS&quot;, Ubuntu, Helvetica, Arial, sans-serif"/>
        <b/>
        <color rgb="FF1155CC"/>
        <u/>
      </rPr>
      <t>Wartortle</t>
    </r>
  </si>
  <si>
    <t>meowth-alolan</t>
  </si>
  <si>
    <t>eevee-gigantamax</t>
  </si>
  <si>
    <t>pumpkaboo-average</t>
  </si>
  <si>
    <r>
      <rPr>
        <rFont val="&quot;Fira Sans&quot;, &quot;Trebuchet MS&quot;, Ubuntu, Helvetica, Arial, sans-serif"/>
        <b/>
        <color rgb="FF1155CC"/>
        <u/>
      </rPr>
      <t>Blastoise</t>
    </r>
  </si>
  <si>
    <t>meowth-galarian</t>
  </si>
  <si>
    <t>snorlax-gigantamax</t>
  </si>
  <si>
    <t>pumpkaboo-large</t>
  </si>
  <si>
    <r>
      <rPr>
        <rFont val="&quot;Fira Sans&quot;, &quot;Trebuchet MS&quot;, Ubuntu, Helvetica, Arial, sans-serif"/>
        <b/>
        <color rgb="FF1155CC"/>
        <u/>
      </rPr>
      <t>Blastoise</t>
    </r>
    <r>
      <rPr>
        <rFont val="&quot;Fira Sans&quot;, &quot;Trebuchet MS&quot;, Ubuntu, Helvetica, Arial, sans-serif"/>
        <b/>
      </rPr>
      <t xml:space="preserve">
Mega Blastoise</t>
    </r>
  </si>
  <si>
    <t>persian-alolan</t>
  </si>
  <si>
    <t>garbodor-gigantamax</t>
  </si>
  <si>
    <t>pumpkaboo-super</t>
  </si>
  <si>
    <r>
      <rPr>
        <rFont val="&quot;Fira Sans&quot;, &quot;Trebuchet MS&quot;, Ubuntu, Helvetica, Arial, sans-serif"/>
        <b/>
        <color rgb="FF1155CC"/>
        <u/>
      </rPr>
      <t>Caterpie</t>
    </r>
  </si>
  <si>
    <t>growlithe-hisuian</t>
  </si>
  <si>
    <t>melmetal-gigantamax</t>
  </si>
  <si>
    <r>
      <rPr>
        <rFont val="&quot;Fira Sans&quot;, &quot;Trebuchet MS&quot;, Ubuntu, Helvetica, Arial, sans-serif"/>
        <b/>
        <color rgb="FF1155CC"/>
        <u/>
      </rPr>
      <t>Metapod</t>
    </r>
  </si>
  <si>
    <t>arcanine-hisuian</t>
  </si>
  <si>
    <t>rillaboom-gigantamax</t>
  </si>
  <si>
    <t>minior-meteor</t>
  </si>
  <si>
    <r>
      <rPr>
        <rFont val="&quot;Fira Sans&quot;, &quot;Trebuchet MS&quot;, Ubuntu, Helvetica, Arial, sans-serif"/>
        <b/>
        <color rgb="FF1155CC"/>
        <u/>
      </rPr>
      <t>Butterfree</t>
    </r>
  </si>
  <si>
    <t>alakazam-mega</t>
  </si>
  <si>
    <t>cinderace-gigantamax</t>
  </si>
  <si>
    <t>minior-blue-core</t>
  </si>
  <si>
    <r>
      <rPr>
        <rFont val="&quot;Fira Sans&quot;, &quot;Trebuchet MS&quot;, Ubuntu, Helvetica, Arial, sans-serif"/>
        <b/>
        <color rgb="FF1155CC"/>
        <u/>
      </rPr>
      <t>Weedle</t>
    </r>
  </si>
  <si>
    <t>victreebel-mega</t>
  </si>
  <si>
    <t>inteleon-gigantamax</t>
  </si>
  <si>
    <t>minior-green-core</t>
  </si>
  <si>
    <r>
      <rPr>
        <rFont val="&quot;Fira Sans&quot;, &quot;Trebuchet MS&quot;, Ubuntu, Helvetica, Arial, sans-serif"/>
        <b/>
        <color rgb="FF1155CC"/>
        <u/>
      </rPr>
      <t>Kakuna</t>
    </r>
  </si>
  <si>
    <t>geodude-alolan</t>
  </si>
  <si>
    <t>corviknight-gigantamax</t>
  </si>
  <si>
    <t>minior-indigo-core</t>
  </si>
  <si>
    <r>
      <rPr>
        <rFont val="&quot;Fira Sans&quot;, &quot;Trebuchet MS&quot;, Ubuntu, Helvetica, Arial, sans-serif"/>
        <b/>
        <color rgb="FF1155CC"/>
        <u/>
      </rPr>
      <t>Beedrill</t>
    </r>
  </si>
  <si>
    <t>graveler-alolan</t>
  </si>
  <si>
    <t>orbeetle-gigantamax</t>
  </si>
  <si>
    <t>minior-orange-core</t>
  </si>
  <si>
    <r>
      <rPr>
        <rFont val="&quot;Fira Sans&quot;, &quot;Trebuchet MS&quot;, Ubuntu, Helvetica, Arial, sans-serif"/>
        <b/>
        <color rgb="FF1155CC"/>
        <u/>
      </rPr>
      <t>Beedrill</t>
    </r>
    <r>
      <rPr>
        <rFont val="&quot;Fira Sans&quot;, &quot;Trebuchet MS&quot;, Ubuntu, Helvetica, Arial, sans-serif"/>
        <b/>
      </rPr>
      <t xml:space="preserve">
Mega Beedrill</t>
    </r>
  </si>
  <si>
    <t>golem-alolan</t>
  </si>
  <si>
    <t>drednaw-gigantamax</t>
  </si>
  <si>
    <t>minior-red-core</t>
  </si>
  <si>
    <r>
      <rPr>
        <rFont val="&quot;Fira Sans&quot;, &quot;Trebuchet MS&quot;, Ubuntu, Helvetica, Arial, sans-serif"/>
        <b/>
        <color rgb="FF1155CC"/>
        <u/>
      </rPr>
      <t>Pidgey</t>
    </r>
  </si>
  <si>
    <t>ponyta-galarian</t>
  </si>
  <si>
    <t>coalossal-gigantamax</t>
  </si>
  <si>
    <t>minior-violet-core</t>
  </si>
  <si>
    <r>
      <rPr>
        <rFont val="&quot;Fira Sans&quot;, &quot;Trebuchet MS&quot;, Ubuntu, Helvetica, Arial, sans-serif"/>
        <b/>
        <color rgb="FF1155CC"/>
        <u/>
      </rPr>
      <t>Pidgeotto</t>
    </r>
  </si>
  <si>
    <t>rapidash-galarian</t>
  </si>
  <si>
    <t>flapple-gigantamax</t>
  </si>
  <si>
    <t>minior-yellow-core</t>
  </si>
  <si>
    <r>
      <rPr>
        <rFont val="&quot;Fira Sans&quot;, &quot;Trebuchet MS&quot;, Ubuntu, Helvetica, Arial, sans-serif"/>
        <b/>
        <color rgb="FF1155CC"/>
        <u/>
      </rPr>
      <t>Pidgeot</t>
    </r>
  </si>
  <si>
    <t>slowpoke-galarian</t>
  </si>
  <si>
    <t>appletun-gigantamax</t>
  </si>
  <si>
    <r>
      <rPr>
        <rFont val="&quot;Fira Sans&quot;, &quot;Trebuchet MS&quot;, Ubuntu, Helvetica, Arial, sans-serif"/>
        <b/>
        <color rgb="FF1155CC"/>
        <u/>
      </rPr>
      <t>Pidgeot</t>
    </r>
    <r>
      <rPr>
        <rFont val="&quot;Fira Sans&quot;, &quot;Trebuchet MS&quot;, Ubuntu, Helvetica, Arial, sans-serif"/>
        <b/>
      </rPr>
      <t xml:space="preserve">
Mega Pidgeot</t>
    </r>
  </si>
  <si>
    <t>slowbro-mega</t>
  </si>
  <si>
    <t>sandaconda-gigantamax</t>
  </si>
  <si>
    <r>
      <rPr>
        <rFont val="&quot;Fira Sans&quot;, &quot;Trebuchet MS&quot;, Ubuntu, Helvetica, Arial, sans-serif"/>
        <b/>
        <color rgb="FF1155CC"/>
        <u/>
      </rPr>
      <t>Rattata</t>
    </r>
  </si>
  <si>
    <t>slowbro-galarian</t>
  </si>
  <si>
    <t>toxtricity-gigantamax</t>
  </si>
  <si>
    <r>
      <rPr>
        <rFont val="&quot;Fira Sans&quot;, &quot;Trebuchet MS&quot;, Ubuntu, Helvetica, Arial, sans-serif"/>
        <b/>
        <color rgb="FF1155CC"/>
        <u/>
      </rPr>
      <t>Rattata</t>
    </r>
    <r>
      <rPr>
        <rFont val="&quot;Fira Sans&quot;, &quot;Trebuchet MS&quot;, Ubuntu, Helvetica, Arial, sans-serif"/>
        <b/>
      </rPr>
      <t xml:space="preserve">
Alolan Rattata</t>
    </r>
  </si>
  <si>
    <t>farfetchd-galarian</t>
  </si>
  <si>
    <t>centiskorch-gigantamax</t>
  </si>
  <si>
    <r>
      <rPr>
        <rFont val="&quot;Fira Sans&quot;, &quot;Trebuchet MS&quot;, Ubuntu, Helvetica, Arial, sans-serif"/>
        <b/>
        <color rgb="FF1155CC"/>
        <u/>
      </rPr>
      <t>Raticate</t>
    </r>
  </si>
  <si>
    <t>grimer-alolan</t>
  </si>
  <si>
    <t>hatterene-gigantamax</t>
  </si>
  <si>
    <r>
      <rPr>
        <rFont val="&quot;Fira Sans&quot;, &quot;Trebuchet MS&quot;, Ubuntu, Helvetica, Arial, sans-serif"/>
        <b/>
        <color rgb="FF1155CC"/>
        <u/>
      </rPr>
      <t>Raticate</t>
    </r>
    <r>
      <rPr>
        <rFont val="&quot;Fira Sans&quot;, &quot;Trebuchet MS&quot;, Ubuntu, Helvetica, Arial, sans-serif"/>
        <b/>
      </rPr>
      <t xml:space="preserve">
Alolan Raticate</t>
    </r>
  </si>
  <si>
    <t>muk-alolan</t>
  </si>
  <si>
    <t>grimmsnarl-gigantamax</t>
  </si>
  <si>
    <r>
      <rPr>
        <rFont val="&quot;Fira Sans&quot;, &quot;Trebuchet MS&quot;, Ubuntu, Helvetica, Arial, sans-serif"/>
        <b/>
        <color rgb="FF1155CC"/>
        <u/>
      </rPr>
      <t>Spearow</t>
    </r>
  </si>
  <si>
    <t>gengar-mega</t>
  </si>
  <si>
    <t>alcremie-gigantamax</t>
  </si>
  <si>
    <r>
      <rPr>
        <rFont val="&quot;Fira Sans&quot;, &quot;Trebuchet MS&quot;, Ubuntu, Helvetica, Arial, sans-serif"/>
        <b/>
        <color rgb="FF1155CC"/>
        <u/>
      </rPr>
      <t>Fearow</t>
    </r>
  </si>
  <si>
    <t>voltorb-hisuian</t>
  </si>
  <si>
    <t>copperajah-gigantamax</t>
  </si>
  <si>
    <r>
      <rPr>
        <rFont val="&quot;Fira Sans&quot;, &quot;Trebuchet MS&quot;, Ubuntu, Helvetica, Arial, sans-serif"/>
        <b/>
        <color rgb="FF1155CC"/>
        <u/>
      </rPr>
      <t>Ekans</t>
    </r>
  </si>
  <si>
    <t>electrode-hisuian</t>
  </si>
  <si>
    <t>duraludon-gigantamax</t>
  </si>
  <si>
    <r>
      <rPr>
        <rFont val="&quot;Fira Sans&quot;, &quot;Trebuchet MS&quot;, Ubuntu, Helvetica, Arial, sans-serif"/>
        <b/>
        <color rgb="FF1155CC"/>
        <u/>
      </rPr>
      <t>Arbok</t>
    </r>
  </si>
  <si>
    <t>exeggutor-alolan</t>
  </si>
  <si>
    <t>urshifu-gigantamax</t>
  </si>
  <si>
    <r>
      <rPr>
        <rFont val="&quot;Fira Sans&quot;, &quot;Trebuchet MS&quot;, Ubuntu, Helvetica, Arial, sans-serif"/>
        <b/>
        <color rgb="FF1155CC"/>
        <u/>
      </rPr>
      <t>Pikachu</t>
    </r>
  </si>
  <si>
    <t>marowak-alolan</t>
  </si>
  <si>
    <r>
      <rPr>
        <rFont val="&quot;Fira Sans&quot;, &quot;Trebuchet MS&quot;, Ubuntu, Helvetica, Arial, sans-serif"/>
        <b/>
        <color rgb="FF1155CC"/>
        <u/>
      </rPr>
      <t>Pikachu</t>
    </r>
    <r>
      <rPr>
        <rFont val="&quot;Fira Sans&quot;, &quot;Trebuchet MS&quot;, Ubuntu, Helvetica, Arial, sans-serif"/>
        <b/>
      </rPr>
      <t xml:space="preserve">
Partner Pikachu</t>
    </r>
  </si>
  <si>
    <t>weezing-galarian</t>
  </si>
  <si>
    <r>
      <rPr>
        <rFont val="&quot;Fira Sans&quot;, &quot;Trebuchet MS&quot;, Ubuntu, Helvetica, Arial, sans-serif"/>
        <b/>
        <color rgb="FF1155CC"/>
        <u/>
      </rPr>
      <t>Raichu</t>
    </r>
  </si>
  <si>
    <t>kangaskhan-mega</t>
  </si>
  <si>
    <r>
      <rPr>
        <rFont val="&quot;Fira Sans&quot;, &quot;Trebuchet MS&quot;, Ubuntu, Helvetica, Arial, sans-serif"/>
        <b/>
        <color rgb="FF1155CC"/>
        <u/>
      </rPr>
      <t>Raichu</t>
    </r>
    <r>
      <rPr>
        <rFont val="&quot;Fira Sans&quot;, &quot;Trebuchet MS&quot;, Ubuntu, Helvetica, Arial, sans-serif"/>
        <b/>
      </rPr>
      <t xml:space="preserve">
Alolan Raichu</t>
    </r>
  </si>
  <si>
    <t>gyarados-mega</t>
  </si>
  <si>
    <r>
      <rPr>
        <rFont val="&quot;Fira Sans&quot;, &quot;Trebuchet MS&quot;, Ubuntu, Helvetica, Arial, sans-serif"/>
        <b/>
        <color rgb="FF1155CC"/>
        <u/>
      </rPr>
      <t>Sandshrew</t>
    </r>
  </si>
  <si>
    <t>articuno-galarian</t>
  </si>
  <si>
    <r>
      <rPr>
        <rFont val="&quot;Fira Sans&quot;, &quot;Trebuchet MS&quot;, Ubuntu, Helvetica, Arial, sans-serif"/>
        <b/>
        <color rgb="FF1155CC"/>
        <u/>
      </rPr>
      <t>Sandshrew</t>
    </r>
    <r>
      <rPr>
        <rFont val="&quot;Fira Sans&quot;, &quot;Trebuchet MS&quot;, Ubuntu, Helvetica, Arial, sans-serif"/>
        <b/>
      </rPr>
      <t xml:space="preserve">
Alolan Sandshrew</t>
    </r>
  </si>
  <si>
    <t>zapdos-galarian</t>
  </si>
  <si>
    <r>
      <rPr>
        <rFont val="&quot;Fira Sans&quot;, &quot;Trebuchet MS&quot;, Ubuntu, Helvetica, Arial, sans-serif"/>
        <b/>
        <color rgb="FF1155CC"/>
        <u/>
      </rPr>
      <t>Sandslash</t>
    </r>
  </si>
  <si>
    <t>moltres-galarian</t>
  </si>
  <si>
    <r>
      <rPr>
        <rFont val="&quot;Fira Sans&quot;, &quot;Trebuchet MS&quot;, Ubuntu, Helvetica, Arial, sans-serif"/>
        <b/>
        <color rgb="FF1155CC"/>
        <u/>
      </rPr>
      <t>Sandslash</t>
    </r>
    <r>
      <rPr>
        <rFont val="&quot;Fira Sans&quot;, &quot;Trebuchet MS&quot;, Ubuntu, Helvetica, Arial, sans-serif"/>
        <b/>
      </rPr>
      <t xml:space="preserve">
Alolan Sandslash</t>
    </r>
  </si>
  <si>
    <t>dragonite-mega</t>
  </si>
  <si>
    <r>
      <rPr>
        <rFont val="&quot;Fira Sans&quot;, &quot;Trebuchet MS&quot;, Ubuntu, Helvetica, Arial, sans-serif"/>
        <b/>
        <color rgb="FF1155CC"/>
        <u/>
      </rPr>
      <t>Nidoran♀</t>
    </r>
  </si>
  <si>
    <t>mewtwo-mega-x</t>
  </si>
  <si>
    <r>
      <rPr>
        <rFont val="&quot;Fira Sans&quot;, &quot;Trebuchet MS&quot;, Ubuntu, Helvetica, Arial, sans-serif"/>
        <b/>
        <color rgb="FF1155CC"/>
        <u/>
      </rPr>
      <t>Nidorina</t>
    </r>
  </si>
  <si>
    <t>mewtwo-mega-y</t>
  </si>
  <si>
    <r>
      <rPr>
        <rFont val="&quot;Fira Sans&quot;, &quot;Trebuchet MS&quot;, Ubuntu, Helvetica, Arial, sans-serif"/>
        <b/>
        <color rgb="FF1155CC"/>
        <u/>
      </rPr>
      <t>Nidoqueen</t>
    </r>
  </si>
  <si>
    <t>typhlosion-hisuian</t>
  </si>
  <si>
    <r>
      <rPr>
        <rFont val="&quot;Fira Sans&quot;, &quot;Trebuchet MS&quot;, Ubuntu, Helvetica, Arial, sans-serif"/>
        <b/>
        <color rgb="FF1155CC"/>
        <u/>
      </rPr>
      <t>Nidoran♂</t>
    </r>
  </si>
  <si>
    <t>ampharos-mega</t>
  </si>
  <si>
    <r>
      <rPr>
        <rFont val="&quot;Fira Sans&quot;, &quot;Trebuchet MS&quot;, Ubuntu, Helvetica, Arial, sans-serif"/>
        <b/>
        <color rgb="FF1155CC"/>
        <u/>
      </rPr>
      <t>Nidorino</t>
    </r>
  </si>
  <si>
    <t>wooper-paldean</t>
  </si>
  <si>
    <r>
      <rPr>
        <rFont val="&quot;Fira Sans&quot;, &quot;Trebuchet MS&quot;, Ubuntu, Helvetica, Arial, sans-serif"/>
        <b/>
        <color rgb="FF1155CC"/>
        <u/>
      </rPr>
      <t>Nidoking</t>
    </r>
  </si>
  <si>
    <t>slowking-galarian</t>
  </si>
  <si>
    <r>
      <rPr>
        <rFont val="&quot;Fira Sans&quot;, &quot;Trebuchet MS&quot;, Ubuntu, Helvetica, Arial, sans-serif"/>
        <b/>
        <color rgb="FF1155CC"/>
        <u/>
      </rPr>
      <t>Clefairy</t>
    </r>
  </si>
  <si>
    <t>steelix-mega</t>
  </si>
  <si>
    <r>
      <rPr>
        <rFont val="&quot;Fira Sans&quot;, &quot;Trebuchet MS&quot;, Ubuntu, Helvetica, Arial, sans-serif"/>
        <b/>
        <color rgb="FF1155CC"/>
        <u/>
      </rPr>
      <t>Clefable</t>
    </r>
  </si>
  <si>
    <t>qwilfish-hisuian</t>
  </si>
  <si>
    <r>
      <rPr>
        <rFont val="&quot;Fira Sans&quot;, &quot;Trebuchet MS&quot;, Ubuntu, Helvetica, Arial, sans-serif"/>
        <b/>
        <color rgb="FF1155CC"/>
        <u/>
      </rPr>
      <t>Vulpix</t>
    </r>
  </si>
  <si>
    <t>scizor-mega</t>
  </si>
  <si>
    <r>
      <rPr>
        <rFont val="&quot;Fira Sans&quot;, &quot;Trebuchet MS&quot;, Ubuntu, Helvetica, Arial, sans-serif"/>
        <b/>
        <color rgb="FF1155CC"/>
        <u/>
      </rPr>
      <t>Vulpix</t>
    </r>
    <r>
      <rPr>
        <rFont val="&quot;Fira Sans&quot;, &quot;Trebuchet MS&quot;, Ubuntu, Helvetica, Arial, sans-serif"/>
        <b/>
      </rPr>
      <t xml:space="preserve">
Alolan Vulpix</t>
    </r>
  </si>
  <si>
    <t>heracross-mega</t>
  </si>
  <si>
    <r>
      <rPr>
        <rFont val="&quot;Fira Sans&quot;, &quot;Trebuchet MS&quot;, Ubuntu, Helvetica, Arial, sans-serif"/>
        <b/>
        <color rgb="FF1155CC"/>
        <u/>
      </rPr>
      <t>Ninetales</t>
    </r>
  </si>
  <si>
    <t>sneasel-hisuian</t>
  </si>
  <si>
    <r>
      <rPr>
        <rFont val="&quot;Fira Sans&quot;, &quot;Trebuchet MS&quot;, Ubuntu, Helvetica, Arial, sans-serif"/>
        <b/>
        <color rgb="FF1155CC"/>
        <u/>
      </rPr>
      <t>Ninetales</t>
    </r>
    <r>
      <rPr>
        <rFont val="&quot;Fira Sans&quot;, &quot;Trebuchet MS&quot;, Ubuntu, Helvetica, Arial, sans-serif"/>
        <b/>
      </rPr>
      <t xml:space="preserve">
Alolan Ninetales</t>
    </r>
  </si>
  <si>
    <t>corsola-galarian</t>
  </si>
  <si>
    <r>
      <rPr>
        <rFont val="&quot;Fira Sans&quot;, &quot;Trebuchet MS&quot;, Ubuntu, Helvetica, Arial, sans-serif"/>
        <b/>
        <color rgb="FF1155CC"/>
        <u/>
      </rPr>
      <t>Jigglypuff</t>
    </r>
  </si>
  <si>
    <t>houndoom-mega</t>
  </si>
  <si>
    <r>
      <rPr>
        <rFont val="&quot;Fira Sans&quot;, &quot;Trebuchet MS&quot;, Ubuntu, Helvetica, Arial, sans-serif"/>
        <b/>
        <color rgb="FF1155CC"/>
        <u/>
      </rPr>
      <t>Wigglytuff</t>
    </r>
  </si>
  <si>
    <t>tyranitar-mega</t>
  </si>
  <si>
    <r>
      <rPr>
        <rFont val="&quot;Fira Sans&quot;, &quot;Trebuchet MS&quot;, Ubuntu, Helvetica, Arial, sans-serif"/>
        <b/>
        <color rgb="FF1155CC"/>
        <u/>
      </rPr>
      <t>Zubat</t>
    </r>
  </si>
  <si>
    <t>sceptile-mega</t>
  </si>
  <si>
    <r>
      <rPr>
        <rFont val="&quot;Fira Sans&quot;, &quot;Trebuchet MS&quot;, Ubuntu, Helvetica, Arial, sans-serif"/>
        <b/>
        <color rgb="FF1155CC"/>
        <u/>
      </rPr>
      <t>Golbat</t>
    </r>
  </si>
  <si>
    <t>blaziken-mega</t>
  </si>
  <si>
    <r>
      <rPr>
        <rFont val="&quot;Fira Sans&quot;, &quot;Trebuchet MS&quot;, Ubuntu, Helvetica, Arial, sans-serif"/>
        <b/>
        <color rgb="FF1155CC"/>
        <u/>
      </rPr>
      <t>Oddish</t>
    </r>
  </si>
  <si>
    <t>swampert-mega</t>
  </si>
  <si>
    <r>
      <rPr>
        <rFont val="&quot;Fira Sans&quot;, &quot;Trebuchet MS&quot;, Ubuntu, Helvetica, Arial, sans-serif"/>
        <b/>
        <color rgb="FF1155CC"/>
        <u/>
      </rPr>
      <t>Gloom</t>
    </r>
  </si>
  <si>
    <t>zigzagoon-galarian</t>
  </si>
  <si>
    <r>
      <rPr>
        <rFont val="&quot;Fira Sans&quot;, &quot;Trebuchet MS&quot;, Ubuntu, Helvetica, Arial, sans-serif"/>
        <b/>
        <color rgb="FF1155CC"/>
        <u/>
      </rPr>
      <t>Vileplume</t>
    </r>
  </si>
  <si>
    <t>linoone-galarian</t>
  </si>
  <si>
    <r>
      <rPr>
        <rFont val="&quot;Fira Sans&quot;, &quot;Trebuchet MS&quot;, Ubuntu, Helvetica, Arial, sans-serif"/>
        <b/>
        <color rgb="FF1155CC"/>
        <u/>
      </rPr>
      <t>Paras</t>
    </r>
  </si>
  <si>
    <t>gardevoir-mega</t>
  </si>
  <si>
    <r>
      <rPr>
        <rFont val="&quot;Fira Sans&quot;, &quot;Trebuchet MS&quot;, Ubuntu, Helvetica, Arial, sans-serif"/>
        <b/>
        <color rgb="FF1155CC"/>
        <u/>
      </rPr>
      <t>Parasect</t>
    </r>
  </si>
  <si>
    <t>sableye-mega</t>
  </si>
  <si>
    <r>
      <rPr>
        <rFont val="&quot;Fira Sans&quot;, &quot;Trebuchet MS&quot;, Ubuntu, Helvetica, Arial, sans-serif"/>
        <b/>
        <color rgb="FF1155CC"/>
        <u/>
      </rPr>
      <t>Venonat</t>
    </r>
  </si>
  <si>
    <t>mawile-mega</t>
  </si>
  <si>
    <r>
      <rPr>
        <rFont val="&quot;Fira Sans&quot;, &quot;Trebuchet MS&quot;, Ubuntu, Helvetica, Arial, sans-serif"/>
        <b/>
        <color rgb="FF1155CC"/>
        <u/>
      </rPr>
      <t>Venomoth</t>
    </r>
  </si>
  <si>
    <t>aggron-mega</t>
  </si>
  <si>
    <r>
      <rPr>
        <rFont val="&quot;Fira Sans&quot;, &quot;Trebuchet MS&quot;, Ubuntu, Helvetica, Arial, sans-serif"/>
        <b/>
        <color rgb="FF1155CC"/>
        <u/>
      </rPr>
      <t>Diglett</t>
    </r>
  </si>
  <si>
    <t>medicham-mega</t>
  </si>
  <si>
    <r>
      <rPr>
        <rFont val="&quot;Fira Sans&quot;, &quot;Trebuchet MS&quot;, Ubuntu, Helvetica, Arial, sans-serif"/>
        <b/>
        <color rgb="FF1155CC"/>
        <u/>
      </rPr>
      <t>Diglett</t>
    </r>
    <r>
      <rPr>
        <rFont val="&quot;Fira Sans&quot;, &quot;Trebuchet MS&quot;, Ubuntu, Helvetica, Arial, sans-serif"/>
        <b/>
      </rPr>
      <t xml:space="preserve">
Alolan Diglett</t>
    </r>
  </si>
  <si>
    <t>manectric-mega</t>
  </si>
  <si>
    <r>
      <rPr>
        <rFont val="&quot;Fira Sans&quot;, &quot;Trebuchet MS&quot;, Ubuntu, Helvetica, Arial, sans-serif"/>
        <b/>
        <color rgb="FF1155CC"/>
        <u/>
      </rPr>
      <t>Dugtrio</t>
    </r>
  </si>
  <si>
    <t>sharpedo-mega</t>
  </si>
  <si>
    <r>
      <rPr>
        <rFont val="&quot;Fira Sans&quot;, &quot;Trebuchet MS&quot;, Ubuntu, Helvetica, Arial, sans-serif"/>
        <b/>
        <color rgb="FF1155CC"/>
        <u/>
      </rPr>
      <t>Dugtrio</t>
    </r>
    <r>
      <rPr>
        <rFont val="&quot;Fira Sans&quot;, &quot;Trebuchet MS&quot;, Ubuntu, Helvetica, Arial, sans-serif"/>
        <b/>
      </rPr>
      <t xml:space="preserve">
Alolan Dugtrio</t>
    </r>
  </si>
  <si>
    <t>camerupt-mega</t>
  </si>
  <si>
    <r>
      <rPr>
        <rFont val="&quot;Fira Sans&quot;, &quot;Trebuchet MS&quot;, Ubuntu, Helvetica, Arial, sans-serif"/>
        <b/>
        <color rgb="FF1155CC"/>
        <u/>
      </rPr>
      <t>Meowth</t>
    </r>
  </si>
  <si>
    <t>altaria-mega</t>
  </si>
  <si>
    <r>
      <rPr>
        <rFont val="&quot;Fira Sans&quot;, &quot;Trebuchet MS&quot;, Ubuntu, Helvetica, Arial, sans-serif"/>
        <b/>
        <color rgb="FF1155CC"/>
        <u/>
      </rPr>
      <t>Meowth</t>
    </r>
    <r>
      <rPr>
        <rFont val="&quot;Fira Sans&quot;, &quot;Trebuchet MS&quot;, Ubuntu, Helvetica, Arial, sans-serif"/>
        <b/>
      </rPr>
      <t xml:space="preserve">
Alolan Meowth</t>
    </r>
  </si>
  <si>
    <t>absol-mega</t>
  </si>
  <si>
    <r>
      <rPr>
        <rFont val="&quot;Fira Sans&quot;, &quot;Trebuchet MS&quot;, Ubuntu, Helvetica, Arial, sans-serif"/>
        <b/>
        <color rgb="FF1155CC"/>
        <u/>
      </rPr>
      <t>Meowth</t>
    </r>
    <r>
      <rPr>
        <rFont val="&quot;Fira Sans&quot;, &quot;Trebuchet MS&quot;, Ubuntu, Helvetica, Arial, sans-serif"/>
        <b/>
      </rPr>
      <t xml:space="preserve">
Galarian Meowth</t>
    </r>
  </si>
  <si>
    <t>glalie-mega</t>
  </si>
  <si>
    <r>
      <rPr>
        <rFont val="&quot;Fira Sans&quot;, &quot;Trebuchet MS&quot;, Ubuntu, Helvetica, Arial, sans-serif"/>
        <b/>
        <color rgb="FF1155CC"/>
        <u/>
      </rPr>
      <t>Persian</t>
    </r>
  </si>
  <si>
    <t>salamence-mega</t>
  </si>
  <si>
    <r>
      <rPr>
        <rFont val="&quot;Fira Sans&quot;, &quot;Trebuchet MS&quot;, Ubuntu, Helvetica, Arial, sans-serif"/>
        <b/>
        <color rgb="FF1155CC"/>
        <u/>
      </rPr>
      <t>Persian</t>
    </r>
    <r>
      <rPr>
        <rFont val="&quot;Fira Sans&quot;, &quot;Trebuchet MS&quot;, Ubuntu, Helvetica, Arial, sans-serif"/>
        <b/>
      </rPr>
      <t xml:space="preserve">
Alolan Persian</t>
    </r>
  </si>
  <si>
    <t>metagross-mega</t>
  </si>
  <si>
    <r>
      <rPr>
        <rFont val="&quot;Fira Sans&quot;, &quot;Trebuchet MS&quot;, Ubuntu, Helvetica, Arial, sans-serif"/>
        <b/>
        <color rgb="FF1155CC"/>
        <u/>
      </rPr>
      <t>Psyduck</t>
    </r>
  </si>
  <si>
    <t>latias-mega</t>
  </si>
  <si>
    <r>
      <rPr>
        <rFont val="&quot;Fira Sans&quot;, &quot;Trebuchet MS&quot;, Ubuntu, Helvetica, Arial, sans-serif"/>
        <b/>
        <color rgb="FF1155CC"/>
        <u/>
      </rPr>
      <t>Golduck</t>
    </r>
  </si>
  <si>
    <t>latios-mega</t>
  </si>
  <si>
    <r>
      <rPr>
        <rFont val="&quot;Fira Sans&quot;, &quot;Trebuchet MS&quot;, Ubuntu, Helvetica, Arial, sans-serif"/>
        <b/>
        <color rgb="FF1155CC"/>
        <u/>
      </rPr>
      <t>Mankey</t>
    </r>
  </si>
  <si>
    <t>kyogre-primal</t>
  </si>
  <si>
    <r>
      <rPr>
        <rFont val="&quot;Fira Sans&quot;, &quot;Trebuchet MS&quot;, Ubuntu, Helvetica, Arial, sans-serif"/>
        <b/>
        <color rgb="FF1155CC"/>
        <u/>
      </rPr>
      <t>Primeape</t>
    </r>
  </si>
  <si>
    <t>groudon-primal</t>
  </si>
  <si>
    <r>
      <rPr>
        <rFont val="&quot;Fira Sans&quot;, &quot;Trebuchet MS&quot;, Ubuntu, Helvetica, Arial, sans-serif"/>
        <b/>
        <color rgb="FF1155CC"/>
        <u/>
      </rPr>
      <t>Growlithe</t>
    </r>
  </si>
  <si>
    <t>rayquaza-mega</t>
  </si>
  <si>
    <r>
      <rPr>
        <rFont val="&quot;Fira Sans&quot;, &quot;Trebuchet MS&quot;, Ubuntu, Helvetica, Arial, sans-serif"/>
        <b/>
        <color rgb="FF1155CC"/>
        <u/>
      </rPr>
      <t>Growlithe</t>
    </r>
    <r>
      <rPr>
        <rFont val="&quot;Fira Sans&quot;, &quot;Trebuchet MS&quot;, Ubuntu, Helvetica, Arial, sans-serif"/>
        <b/>
      </rPr>
      <t xml:space="preserve">
Hisuian Growlithe</t>
    </r>
  </si>
  <si>
    <t>deoxys-normal</t>
  </si>
  <si>
    <r>
      <rPr>
        <rFont val="&quot;Fira Sans&quot;, &quot;Trebuchet MS&quot;, Ubuntu, Helvetica, Arial, sans-serif"/>
        <b/>
        <color rgb="FF1155CC"/>
        <u/>
      </rPr>
      <t>Arcanine</t>
    </r>
  </si>
  <si>
    <t>deoxys-attack</t>
  </si>
  <si>
    <r>
      <rPr>
        <rFont val="&quot;Fira Sans&quot;, &quot;Trebuchet MS&quot;, Ubuntu, Helvetica, Arial, sans-serif"/>
        <b/>
        <color rgb="FF1155CC"/>
        <u/>
      </rPr>
      <t>Arcanine</t>
    </r>
    <r>
      <rPr>
        <rFont val="&quot;Fira Sans&quot;, &quot;Trebuchet MS&quot;, Ubuntu, Helvetica, Arial, sans-serif"/>
        <b/>
      </rPr>
      <t xml:space="preserve">
Hisuian Arcanine</t>
    </r>
  </si>
  <si>
    <t>deoxys-defense</t>
  </si>
  <si>
    <r>
      <rPr>
        <rFont val="&quot;Fira Sans&quot;, &quot;Trebuchet MS&quot;, Ubuntu, Helvetica, Arial, sans-serif"/>
        <b/>
        <color rgb="FF1155CC"/>
        <u/>
      </rPr>
      <t>Poliwag</t>
    </r>
  </si>
  <si>
    <t>deoxys-speed</t>
  </si>
  <si>
    <r>
      <rPr>
        <rFont val="&quot;Fira Sans&quot;, &quot;Trebuchet MS&quot;, Ubuntu, Helvetica, Arial, sans-serif"/>
        <b/>
        <color rgb="FF1155CC"/>
        <u/>
      </rPr>
      <t>Poliwhirl</t>
    </r>
  </si>
  <si>
    <t>burmy-plant</t>
  </si>
  <si>
    <r>
      <rPr>
        <rFont val="&quot;Fira Sans&quot;, &quot;Trebuchet MS&quot;, Ubuntu, Helvetica, Arial, sans-serif"/>
        <b/>
        <color rgb="FF1155CC"/>
        <u/>
      </rPr>
      <t>Poliwrath</t>
    </r>
  </si>
  <si>
    <t>burmy-sandy</t>
  </si>
  <si>
    <r>
      <rPr>
        <rFont val="&quot;Fira Sans&quot;, &quot;Trebuchet MS&quot;, Ubuntu, Helvetica, Arial, sans-serif"/>
        <b/>
        <color rgb="FF1155CC"/>
        <u/>
      </rPr>
      <t>Abra</t>
    </r>
  </si>
  <si>
    <t>burmy-trash</t>
  </si>
  <si>
    <r>
      <rPr>
        <rFont val="&quot;Fira Sans&quot;, &quot;Trebuchet MS&quot;, Ubuntu, Helvetica, Arial, sans-serif"/>
        <b/>
        <color rgb="FF1155CC"/>
        <u/>
      </rPr>
      <t>Kadabra</t>
    </r>
  </si>
  <si>
    <t>wormadam-plant</t>
  </si>
  <si>
    <r>
      <rPr>
        <rFont val="&quot;Fira Sans&quot;, &quot;Trebuchet MS&quot;, Ubuntu, Helvetica, Arial, sans-serif"/>
        <b/>
        <color rgb="FF1155CC"/>
        <u/>
      </rPr>
      <t>Alakazam</t>
    </r>
  </si>
  <si>
    <t>wormadam-sandy</t>
  </si>
  <si>
    <r>
      <rPr>
        <rFont val="&quot;Fira Sans&quot;, &quot;Trebuchet MS&quot;, Ubuntu, Helvetica, Arial, sans-serif"/>
        <b/>
        <color rgb="FF1155CC"/>
        <u/>
      </rPr>
      <t>Alakazam</t>
    </r>
    <r>
      <rPr>
        <rFont val="&quot;Fira Sans&quot;, &quot;Trebuchet MS&quot;, Ubuntu, Helvetica, Arial, sans-serif"/>
        <b/>
      </rPr>
      <t xml:space="preserve">
Mega Alakazam</t>
    </r>
  </si>
  <si>
    <t>wormadam-trash</t>
  </si>
  <si>
    <r>
      <rPr>
        <rFont val="&quot;Fira Sans&quot;, &quot;Trebuchet MS&quot;, Ubuntu, Helvetica, Arial, sans-serif"/>
        <b/>
        <color rgb="FF1155CC"/>
        <u/>
      </rPr>
      <t>Machop</t>
    </r>
  </si>
  <si>
    <t>lopunny-mega</t>
  </si>
  <si>
    <r>
      <rPr>
        <rFont val="&quot;Fira Sans&quot;, &quot;Trebuchet MS&quot;, Ubuntu, Helvetica, Arial, sans-serif"/>
        <b/>
        <color rgb="FF1155CC"/>
        <u/>
      </rPr>
      <t>Machoke</t>
    </r>
  </si>
  <si>
    <t>garchomp-mega</t>
  </si>
  <si>
    <r>
      <rPr>
        <rFont val="&quot;Fira Sans&quot;, &quot;Trebuchet MS&quot;, Ubuntu, Helvetica, Arial, sans-serif"/>
        <b/>
        <color rgb="FF1155CC"/>
        <u/>
      </rPr>
      <t>Machamp</t>
    </r>
  </si>
  <si>
    <t>lucario-mega</t>
  </si>
  <si>
    <r>
      <rPr>
        <rFont val="&quot;Fira Sans&quot;, &quot;Trebuchet MS&quot;, Ubuntu, Helvetica, Arial, sans-serif"/>
        <b/>
        <color rgb="FF1155CC"/>
        <u/>
      </rPr>
      <t>Bellsprout</t>
    </r>
  </si>
  <si>
    <t>abomasnow-mega</t>
  </si>
  <si>
    <r>
      <rPr>
        <rFont val="&quot;Fira Sans&quot;, &quot;Trebuchet MS&quot;, Ubuntu, Helvetica, Arial, sans-serif"/>
        <b/>
        <color rgb="FF1155CC"/>
        <u/>
      </rPr>
      <t>Weepinbell</t>
    </r>
  </si>
  <si>
    <t>gallade-mega</t>
  </si>
  <si>
    <r>
      <rPr>
        <rFont val="&quot;Fira Sans&quot;, &quot;Trebuchet MS&quot;, Ubuntu, Helvetica, Arial, sans-serif"/>
        <b/>
        <color rgb="FF1155CC"/>
        <u/>
      </rPr>
      <t>Victreebel</t>
    </r>
  </si>
  <si>
    <t>rotom-heat</t>
  </si>
  <si>
    <r>
      <rPr>
        <rFont val="&quot;Fira Sans&quot;, &quot;Trebuchet MS&quot;, Ubuntu, Helvetica, Arial, sans-serif"/>
        <b/>
        <color rgb="FF1155CC"/>
        <u/>
      </rPr>
      <t>Victreebel</t>
    </r>
    <r>
      <rPr>
        <rFont val="&quot;Fira Sans&quot;, &quot;Trebuchet MS&quot;, Ubuntu, Helvetica, Arial, sans-serif"/>
        <b/>
      </rPr>
      <t xml:space="preserve">
Mega Victreebel</t>
    </r>
  </si>
  <si>
    <t>rotom-wash</t>
  </si>
  <si>
    <r>
      <rPr>
        <rFont val="&quot;Fira Sans&quot;, &quot;Trebuchet MS&quot;, Ubuntu, Helvetica, Arial, sans-serif"/>
        <b/>
        <color rgb="FF1155CC"/>
        <u/>
      </rPr>
      <t>Tentacool</t>
    </r>
  </si>
  <si>
    <t>rotom-frost</t>
  </si>
  <si>
    <r>
      <rPr>
        <rFont val="&quot;Fira Sans&quot;, &quot;Trebuchet MS&quot;, Ubuntu, Helvetica, Arial, sans-serif"/>
        <b/>
        <color rgb="FF1155CC"/>
        <u/>
      </rPr>
      <t>Tentacruel</t>
    </r>
  </si>
  <si>
    <t>rotom-fan</t>
  </si>
  <si>
    <r>
      <rPr>
        <rFont val="&quot;Fira Sans&quot;, &quot;Trebuchet MS&quot;, Ubuntu, Helvetica, Arial, sans-serif"/>
        <b/>
        <color rgb="FF1155CC"/>
        <u/>
      </rPr>
      <t>Geodude</t>
    </r>
  </si>
  <si>
    <t>rotom-mow</t>
  </si>
  <si>
    <r>
      <rPr>
        <rFont val="&quot;Fira Sans&quot;, &quot;Trebuchet MS&quot;, Ubuntu, Helvetica, Arial, sans-serif"/>
        <b/>
        <color rgb="FF1155CC"/>
        <u/>
      </rPr>
      <t>Geodude</t>
    </r>
    <r>
      <rPr>
        <rFont val="&quot;Fira Sans&quot;, &quot;Trebuchet MS&quot;, Ubuntu, Helvetica, Arial, sans-serif"/>
        <b/>
      </rPr>
      <t xml:space="preserve">
Alolan Geodude</t>
    </r>
  </si>
  <si>
    <t>dialga-origin</t>
  </si>
  <si>
    <r>
      <rPr>
        <rFont val="&quot;Fira Sans&quot;, &quot;Trebuchet MS&quot;, Ubuntu, Helvetica, Arial, sans-serif"/>
        <b/>
        <color rgb="FF1155CC"/>
        <u/>
      </rPr>
      <t>Graveler</t>
    </r>
  </si>
  <si>
    <t>palkia-origin</t>
  </si>
  <si>
    <r>
      <rPr>
        <rFont val="&quot;Fira Sans&quot;, &quot;Trebuchet MS&quot;, Ubuntu, Helvetica, Arial, sans-serif"/>
        <b/>
        <color rgb="FF1155CC"/>
        <u/>
      </rPr>
      <t>Graveler</t>
    </r>
    <r>
      <rPr>
        <rFont val="&quot;Fira Sans&quot;, &quot;Trebuchet MS&quot;, Ubuntu, Helvetica, Arial, sans-serif"/>
        <b/>
      </rPr>
      <t xml:space="preserve">
Alolan Graveler</t>
    </r>
  </si>
  <si>
    <t>giratina-altered</t>
  </si>
  <si>
    <r>
      <rPr>
        <rFont val="&quot;Fira Sans&quot;, &quot;Trebuchet MS&quot;, Ubuntu, Helvetica, Arial, sans-serif"/>
        <b/>
        <color rgb="FF1155CC"/>
        <u/>
      </rPr>
      <t>Golem</t>
    </r>
  </si>
  <si>
    <t>giratina-origin</t>
  </si>
  <si>
    <r>
      <rPr>
        <rFont val="&quot;Fira Sans&quot;, &quot;Trebuchet MS&quot;, Ubuntu, Helvetica, Arial, sans-serif"/>
        <b/>
        <color rgb="FF1155CC"/>
        <u/>
      </rPr>
      <t>Golem</t>
    </r>
    <r>
      <rPr>
        <rFont val="&quot;Fira Sans&quot;, &quot;Trebuchet MS&quot;, Ubuntu, Helvetica, Arial, sans-serif"/>
        <b/>
      </rPr>
      <t xml:space="preserve">
Alolan Golem</t>
    </r>
  </si>
  <si>
    <t>shaymin-land</t>
  </si>
  <si>
    <r>
      <rPr>
        <rFont val="&quot;Fira Sans&quot;, &quot;Trebuchet MS&quot;, Ubuntu, Helvetica, Arial, sans-serif"/>
        <b/>
        <color rgb="FF1155CC"/>
        <u/>
      </rPr>
      <t>Ponyta</t>
    </r>
  </si>
  <si>
    <t>shaymin-sky</t>
  </si>
  <si>
    <r>
      <rPr>
        <rFont val="&quot;Fira Sans&quot;, &quot;Trebuchet MS&quot;, Ubuntu, Helvetica, Arial, sans-serif"/>
        <b/>
        <color rgb="FF1155CC"/>
        <u/>
      </rPr>
      <t>Ponyta</t>
    </r>
    <r>
      <rPr>
        <rFont val="&quot;Fira Sans&quot;, &quot;Trebuchet MS&quot;, Ubuntu, Helvetica, Arial, sans-serif"/>
        <b/>
      </rPr>
      <t xml:space="preserve">
Galarian Ponyta</t>
    </r>
  </si>
  <si>
    <t>samurott-hisuian</t>
  </si>
  <si>
    <r>
      <rPr>
        <rFont val="&quot;Fira Sans&quot;, &quot;Trebuchet MS&quot;, Ubuntu, Helvetica, Arial, sans-serif"/>
        <b/>
        <color rgb="FF1155CC"/>
        <u/>
      </rPr>
      <t>Rapidash</t>
    </r>
  </si>
  <si>
    <t>audino-mega</t>
  </si>
  <si>
    <r>
      <rPr>
        <rFont val="&quot;Fira Sans&quot;, &quot;Trebuchet MS&quot;, Ubuntu, Helvetica, Arial, sans-serif"/>
        <b/>
        <color rgb="FF1155CC"/>
        <u/>
      </rPr>
      <t>Rapidash</t>
    </r>
    <r>
      <rPr>
        <rFont val="&quot;Fira Sans&quot;, &quot;Trebuchet MS&quot;, Ubuntu, Helvetica, Arial, sans-serif"/>
        <b/>
      </rPr>
      <t xml:space="preserve">
Galarian Rapidash</t>
    </r>
  </si>
  <si>
    <t>lilligant-hisuian</t>
  </si>
  <si>
    <r>
      <rPr>
        <rFont val="&quot;Fira Sans&quot;, &quot;Trebuchet MS&quot;, Ubuntu, Helvetica, Arial, sans-serif"/>
        <b/>
        <color rgb="FF1155CC"/>
        <u/>
      </rPr>
      <t>Slowpoke</t>
    </r>
  </si>
  <si>
    <t>basculin-red-striped</t>
  </si>
  <si>
    <r>
      <rPr>
        <rFont val="&quot;Fira Sans&quot;, &quot;Trebuchet MS&quot;, Ubuntu, Helvetica, Arial, sans-serif"/>
        <b/>
        <color rgb="FF1155CC"/>
        <u/>
      </rPr>
      <t>Slowpoke</t>
    </r>
    <r>
      <rPr>
        <rFont val="&quot;Fira Sans&quot;, &quot;Trebuchet MS&quot;, Ubuntu, Helvetica, Arial, sans-serif"/>
        <b/>
      </rPr>
      <t xml:space="preserve">
Galarian Slowpoke</t>
    </r>
  </si>
  <si>
    <t>basculin-blue-striped</t>
  </si>
  <si>
    <r>
      <rPr>
        <rFont val="&quot;Fira Sans&quot;, &quot;Trebuchet MS&quot;, Ubuntu, Helvetica, Arial, sans-serif"/>
        <b/>
        <color rgb="FF1155CC"/>
        <u/>
      </rPr>
      <t>Slowbro</t>
    </r>
  </si>
  <si>
    <t>basculin-white-striped</t>
  </si>
  <si>
    <r>
      <rPr>
        <rFont val="&quot;Fira Sans&quot;, &quot;Trebuchet MS&quot;, Ubuntu, Helvetica, Arial, sans-serif"/>
        <b/>
        <color rgb="FF1155CC"/>
        <u/>
      </rPr>
      <t>Slowbro</t>
    </r>
    <r>
      <rPr>
        <rFont val="&quot;Fira Sans&quot;, &quot;Trebuchet MS&quot;, Ubuntu, Helvetica, Arial, sans-serif"/>
        <b/>
      </rPr>
      <t xml:space="preserve">
Mega Slowbro</t>
    </r>
  </si>
  <si>
    <t>darumaka-galarian</t>
  </si>
  <si>
    <r>
      <rPr>
        <rFont val="&quot;Fira Sans&quot;, &quot;Trebuchet MS&quot;, Ubuntu, Helvetica, Arial, sans-serif"/>
        <b/>
        <color rgb="FF1155CC"/>
        <u/>
      </rPr>
      <t>Slowbro</t>
    </r>
    <r>
      <rPr>
        <rFont val="&quot;Fira Sans&quot;, &quot;Trebuchet MS&quot;, Ubuntu, Helvetica, Arial, sans-serif"/>
        <b/>
      </rPr>
      <t xml:space="preserve">
Galarian Slowbro</t>
    </r>
  </si>
  <si>
    <t>darmanitan-standard</t>
  </si>
  <si>
    <r>
      <rPr>
        <rFont val="&quot;Fira Sans&quot;, &quot;Trebuchet MS&quot;, Ubuntu, Helvetica, Arial, sans-serif"/>
        <b/>
        <color rgb="FF1155CC"/>
        <u/>
      </rPr>
      <t>Magnemite</t>
    </r>
  </si>
  <si>
    <t>darmanitan-zen</t>
  </si>
  <si>
    <r>
      <rPr>
        <rFont val="&quot;Fira Sans&quot;, &quot;Trebuchet MS&quot;, Ubuntu, Helvetica, Arial, sans-serif"/>
        <b/>
        <color rgb="FF1155CC"/>
        <u/>
      </rPr>
      <t>Magneton</t>
    </r>
  </si>
  <si>
    <t>darmanitan-galarian-standard</t>
  </si>
  <si>
    <r>
      <rPr>
        <rFont val="&quot;Fira Sans&quot;, &quot;Trebuchet MS&quot;, Ubuntu, Helvetica, Arial, sans-serif"/>
        <b/>
        <color rgb="FF1155CC"/>
        <u/>
      </rPr>
      <t>Farfetch'd</t>
    </r>
  </si>
  <si>
    <t>darmanitan-galarian-zen</t>
  </si>
  <si>
    <r>
      <rPr>
        <rFont val="&quot;Fira Sans&quot;, &quot;Trebuchet MS&quot;, Ubuntu, Helvetica, Arial, sans-serif"/>
        <b/>
        <color rgb="FF1155CC"/>
        <u/>
      </rPr>
      <t>Farfetch'd</t>
    </r>
    <r>
      <rPr>
        <rFont val="&quot;Fira Sans&quot;, &quot;Trebuchet MS&quot;, Ubuntu, Helvetica, Arial, sans-serif"/>
        <b/>
      </rPr>
      <t xml:space="preserve">
Galarian Farfetch'd</t>
    </r>
  </si>
  <si>
    <t>yamask-galarian</t>
  </si>
  <si>
    <r>
      <rPr>
        <rFont val="&quot;Fira Sans&quot;, &quot;Trebuchet MS&quot;, Ubuntu, Helvetica, Arial, sans-serif"/>
        <b/>
        <color rgb="FF1155CC"/>
        <u/>
      </rPr>
      <t>Doduo</t>
    </r>
  </si>
  <si>
    <t>stunfisk-galarian</t>
  </si>
  <si>
    <r>
      <rPr>
        <rFont val="&quot;Fira Sans&quot;, &quot;Trebuchet MS&quot;, Ubuntu, Helvetica, Arial, sans-serif"/>
        <b/>
        <color rgb="FF1155CC"/>
        <u/>
      </rPr>
      <t>Dodrio</t>
    </r>
  </si>
  <si>
    <t>braviary-hisuian</t>
  </si>
  <si>
    <r>
      <rPr>
        <rFont val="&quot;Fira Sans&quot;, &quot;Trebuchet MS&quot;, Ubuntu, Helvetica, Arial, sans-serif"/>
        <b/>
        <color rgb="FF1155CC"/>
        <u/>
      </rPr>
      <t>Seel</t>
    </r>
  </si>
  <si>
    <t>tornadus-incarnate</t>
  </si>
  <si>
    <r>
      <rPr>
        <rFont val="&quot;Fira Sans&quot;, &quot;Trebuchet MS&quot;, Ubuntu, Helvetica, Arial, sans-serif"/>
        <b/>
        <color rgb="FF1155CC"/>
        <u/>
      </rPr>
      <t>Dewgong</t>
    </r>
  </si>
  <si>
    <t>tornadus-therian</t>
  </si>
  <si>
    <r>
      <rPr>
        <rFont val="&quot;Fira Sans&quot;, &quot;Trebuchet MS&quot;, Ubuntu, Helvetica, Arial, sans-serif"/>
        <b/>
        <color rgb="FF1155CC"/>
        <u/>
      </rPr>
      <t>Grimer</t>
    </r>
  </si>
  <si>
    <t>thundurus-incarnate</t>
  </si>
  <si>
    <r>
      <rPr>
        <rFont val="&quot;Fira Sans&quot;, &quot;Trebuchet MS&quot;, Ubuntu, Helvetica, Arial, sans-serif"/>
        <b/>
        <color rgb="FF1155CC"/>
        <u/>
      </rPr>
      <t>Grimer</t>
    </r>
    <r>
      <rPr>
        <rFont val="&quot;Fira Sans&quot;, &quot;Trebuchet MS&quot;, Ubuntu, Helvetica, Arial, sans-serif"/>
        <b/>
      </rPr>
      <t xml:space="preserve">
Alolan Grimer</t>
    </r>
  </si>
  <si>
    <t>thundurus-therian</t>
  </si>
  <si>
    <r>
      <rPr>
        <rFont val="&quot;Fira Sans&quot;, &quot;Trebuchet MS&quot;, Ubuntu, Helvetica, Arial, sans-serif"/>
        <b/>
        <color rgb="FF1155CC"/>
        <u/>
      </rPr>
      <t>Muk</t>
    </r>
  </si>
  <si>
    <t>landorus-incarnate</t>
  </si>
  <si>
    <r>
      <rPr>
        <rFont val="&quot;Fira Sans&quot;, &quot;Trebuchet MS&quot;, Ubuntu, Helvetica, Arial, sans-serif"/>
        <b/>
        <color rgb="FF1155CC"/>
        <u/>
      </rPr>
      <t>Muk</t>
    </r>
    <r>
      <rPr>
        <rFont val="&quot;Fira Sans&quot;, &quot;Trebuchet MS&quot;, Ubuntu, Helvetica, Arial, sans-serif"/>
        <b/>
      </rPr>
      <t xml:space="preserve">
Alolan Muk</t>
    </r>
  </si>
  <si>
    <t>landorus-therian</t>
  </si>
  <si>
    <r>
      <rPr>
        <rFont val="&quot;Fira Sans&quot;, &quot;Trebuchet MS&quot;, Ubuntu, Helvetica, Arial, sans-serif"/>
        <b/>
        <color rgb="FF1155CC"/>
        <u/>
      </rPr>
      <t>Shellder</t>
    </r>
  </si>
  <si>
    <t>kyurem-white</t>
  </si>
  <si>
    <r>
      <rPr>
        <rFont val="&quot;Fira Sans&quot;, &quot;Trebuchet MS&quot;, Ubuntu, Helvetica, Arial, sans-serif"/>
        <b/>
        <color rgb="FF1155CC"/>
        <u/>
      </rPr>
      <t>Cloyster</t>
    </r>
  </si>
  <si>
    <t>kyurem-black</t>
  </si>
  <si>
    <r>
      <rPr>
        <rFont val="&quot;Fira Sans&quot;, &quot;Trebuchet MS&quot;, Ubuntu, Helvetica, Arial, sans-serif"/>
        <b/>
        <color rgb="FF1155CC"/>
        <u/>
      </rPr>
      <t>Gastly</t>
    </r>
  </si>
  <si>
    <t>keldeo-ordinary</t>
  </si>
  <si>
    <r>
      <rPr>
        <rFont val="&quot;Fira Sans&quot;, &quot;Trebuchet MS&quot;, Ubuntu, Helvetica, Arial, sans-serif"/>
        <b/>
        <color rgb="FF1155CC"/>
        <u/>
      </rPr>
      <t>Haunter</t>
    </r>
  </si>
  <si>
    <t>keldeo-resolute</t>
  </si>
  <si>
    <r>
      <rPr>
        <rFont val="&quot;Fira Sans&quot;, &quot;Trebuchet MS&quot;, Ubuntu, Helvetica, Arial, sans-serif"/>
        <b/>
        <color rgb="FF1155CC"/>
        <u/>
      </rPr>
      <t>Gengar</t>
    </r>
  </si>
  <si>
    <t>meloetta-aria</t>
  </si>
  <si>
    <r>
      <rPr>
        <rFont val="&quot;Fira Sans&quot;, &quot;Trebuchet MS&quot;, Ubuntu, Helvetica, Arial, sans-serif"/>
        <b/>
        <color rgb="FF1155CC"/>
        <u/>
      </rPr>
      <t>Gengar</t>
    </r>
    <r>
      <rPr>
        <rFont val="&quot;Fira Sans&quot;, &quot;Trebuchet MS&quot;, Ubuntu, Helvetica, Arial, sans-serif"/>
        <b/>
      </rPr>
      <t xml:space="preserve">
Mega Gengar</t>
    </r>
  </si>
  <si>
    <t>meloetta-pirouette</t>
  </si>
  <si>
    <r>
      <rPr>
        <rFont val="&quot;Fira Sans&quot;, &quot;Trebuchet MS&quot;, Ubuntu, Helvetica, Arial, sans-serif"/>
        <b/>
        <color rgb="FF1155CC"/>
        <u/>
      </rPr>
      <t>Onix</t>
    </r>
  </si>
  <si>
    <t>greninja-ash</t>
  </si>
  <si>
    <r>
      <rPr>
        <rFont val="&quot;Fira Sans&quot;, &quot;Trebuchet MS&quot;, Ubuntu, Helvetica, Arial, sans-serif"/>
        <b/>
        <color rgb="FF1155CC"/>
        <u/>
      </rPr>
      <t>Drowzee</t>
    </r>
  </si>
  <si>
    <t>meowstic-male</t>
  </si>
  <si>
    <r>
      <rPr>
        <rFont val="&quot;Fira Sans&quot;, &quot;Trebuchet MS&quot;, Ubuntu, Helvetica, Arial, sans-serif"/>
        <b/>
        <color rgb="FF1155CC"/>
        <u/>
      </rPr>
      <t>Hypno</t>
    </r>
  </si>
  <si>
    <t>meowstic-female</t>
  </si>
  <si>
    <r>
      <rPr>
        <rFont val="&quot;Fira Sans&quot;, &quot;Trebuchet MS&quot;, Ubuntu, Helvetica, Arial, sans-serif"/>
        <b/>
        <color rgb="FF1155CC"/>
        <u/>
      </rPr>
      <t>Krabby</t>
    </r>
  </si>
  <si>
    <t>aegislash-shield</t>
  </si>
  <si>
    <r>
      <rPr>
        <rFont val="&quot;Fira Sans&quot;, &quot;Trebuchet MS&quot;, Ubuntu, Helvetica, Arial, sans-serif"/>
        <b/>
        <color rgb="FF1155CC"/>
        <u/>
      </rPr>
      <t>Kingler</t>
    </r>
  </si>
  <si>
    <t>aegislash-blade</t>
  </si>
  <si>
    <r>
      <rPr>
        <rFont val="&quot;Fira Sans&quot;, &quot;Trebuchet MS&quot;, Ubuntu, Helvetica, Arial, sans-serif"/>
        <b/>
        <color rgb="FF1155CC"/>
        <u/>
      </rPr>
      <t>Voltorb</t>
    </r>
  </si>
  <si>
    <t>diancie-mega</t>
  </si>
  <si>
    <r>
      <rPr>
        <rFont val="&quot;Fira Sans&quot;, &quot;Trebuchet MS&quot;, Ubuntu, Helvetica, Arial, sans-serif"/>
        <b/>
        <color rgb="FF1155CC"/>
        <u/>
      </rPr>
      <t>Voltorb</t>
    </r>
    <r>
      <rPr>
        <rFont val="&quot;Fira Sans&quot;, &quot;Trebuchet MS&quot;, Ubuntu, Helvetica, Arial, sans-serif"/>
        <b/>
      </rPr>
      <t xml:space="preserve">
Hisuian Voltorb</t>
    </r>
  </si>
  <si>
    <t>hoopa-confined</t>
  </si>
  <si>
    <r>
      <rPr>
        <rFont val="&quot;Fira Sans&quot;, &quot;Trebuchet MS&quot;, Ubuntu, Helvetica, Arial, sans-serif"/>
        <b/>
        <color rgb="FF1155CC"/>
        <u/>
      </rPr>
      <t>Electrode</t>
    </r>
  </si>
  <si>
    <t>hoopa-unbound</t>
  </si>
  <si>
    <r>
      <rPr>
        <rFont val="&quot;Fira Sans&quot;, &quot;Trebuchet MS&quot;, Ubuntu, Helvetica, Arial, sans-serif"/>
        <b/>
        <color rgb="FF1155CC"/>
        <u/>
      </rPr>
      <t>Electrode</t>
    </r>
    <r>
      <rPr>
        <rFont val="&quot;Fira Sans&quot;, &quot;Trebuchet MS&quot;, Ubuntu, Helvetica, Arial, sans-serif"/>
        <b/>
      </rPr>
      <t xml:space="preserve">
Hisuian Electrode</t>
    </r>
  </si>
  <si>
    <t>decidueye-hisuian</t>
  </si>
  <si>
    <r>
      <rPr>
        <rFont val="&quot;Fira Sans&quot;, &quot;Trebuchet MS&quot;, Ubuntu, Helvetica, Arial, sans-serif"/>
        <b/>
        <color rgb="FF1155CC"/>
        <u/>
      </rPr>
      <t>Exeggcute</t>
    </r>
  </si>
  <si>
    <t>oricorio-baile</t>
  </si>
  <si>
    <r>
      <rPr>
        <rFont val="&quot;Fira Sans&quot;, &quot;Trebuchet MS&quot;, Ubuntu, Helvetica, Arial, sans-serif"/>
        <b/>
        <color rgb="FF1155CC"/>
        <u/>
      </rPr>
      <t>Exeggutor</t>
    </r>
  </si>
  <si>
    <t>oricorio-pom-pom</t>
  </si>
  <si>
    <r>
      <rPr>
        <rFont val="&quot;Fira Sans&quot;, &quot;Trebuchet MS&quot;, Ubuntu, Helvetica, Arial, sans-serif"/>
        <b/>
        <color rgb="FF1155CC"/>
        <u/>
      </rPr>
      <t>Exeggutor</t>
    </r>
    <r>
      <rPr>
        <rFont val="&quot;Fira Sans&quot;, &quot;Trebuchet MS&quot;, Ubuntu, Helvetica, Arial, sans-serif"/>
        <b/>
      </rPr>
      <t xml:space="preserve">
Alolan Exeggutor</t>
    </r>
  </si>
  <si>
    <t>oricorio-pau</t>
  </si>
  <si>
    <r>
      <rPr>
        <rFont val="&quot;Fira Sans&quot;, &quot;Trebuchet MS&quot;, Ubuntu, Helvetica, Arial, sans-serif"/>
        <b/>
        <color rgb="FF1155CC"/>
        <u/>
      </rPr>
      <t>Cubone</t>
    </r>
  </si>
  <si>
    <t>oricorio-sensu</t>
  </si>
  <si>
    <r>
      <rPr>
        <rFont val="&quot;Fira Sans&quot;, &quot;Trebuchet MS&quot;, Ubuntu, Helvetica, Arial, sans-serif"/>
        <b/>
        <color rgb="FF1155CC"/>
        <u/>
      </rPr>
      <t>Marowak</t>
    </r>
  </si>
  <si>
    <t>rockruff-own-tempo</t>
  </si>
  <si>
    <r>
      <rPr>
        <rFont val="&quot;Fira Sans&quot;, &quot;Trebuchet MS&quot;, Ubuntu, Helvetica, Arial, sans-serif"/>
        <b/>
        <color rgb="FF1155CC"/>
        <u/>
      </rPr>
      <t>Marowak</t>
    </r>
    <r>
      <rPr>
        <rFont val="&quot;Fira Sans&quot;, &quot;Trebuchet MS&quot;, Ubuntu, Helvetica, Arial, sans-serif"/>
        <b/>
      </rPr>
      <t xml:space="preserve">
Alolan Marowak</t>
    </r>
  </si>
  <si>
    <t>lycanroc-midday</t>
  </si>
  <si>
    <r>
      <rPr>
        <rFont val="&quot;Fira Sans&quot;, &quot;Trebuchet MS&quot;, Ubuntu, Helvetica, Arial, sans-serif"/>
        <b/>
        <color rgb="FF1155CC"/>
        <u/>
      </rPr>
      <t>Hitmonlee</t>
    </r>
  </si>
  <si>
    <t>lycanroc-midnight</t>
  </si>
  <si>
    <r>
      <rPr>
        <rFont val="&quot;Fira Sans&quot;, &quot;Trebuchet MS&quot;, Ubuntu, Helvetica, Arial, sans-serif"/>
        <b/>
        <color rgb="FF1155CC"/>
        <u/>
      </rPr>
      <t>Hitmonchan</t>
    </r>
  </si>
  <si>
    <t>lycanroc-dusk</t>
  </si>
  <si>
    <r>
      <rPr>
        <rFont val="&quot;Fira Sans&quot;, &quot;Trebuchet MS&quot;, Ubuntu, Helvetica, Arial, sans-serif"/>
        <b/>
        <color rgb="FF1155CC"/>
        <u/>
      </rPr>
      <t>Lickitung</t>
    </r>
  </si>
  <si>
    <t>wishiwashi-solo</t>
  </si>
  <si>
    <r>
      <rPr>
        <rFont val="&quot;Fira Sans&quot;, &quot;Trebuchet MS&quot;, Ubuntu, Helvetica, Arial, sans-serif"/>
        <b/>
        <color rgb="FF1155CC"/>
        <u/>
      </rPr>
      <t>Koffing</t>
    </r>
  </si>
  <si>
    <t>wishiwashi-school</t>
  </si>
  <si>
    <r>
      <rPr>
        <rFont val="&quot;Fira Sans&quot;, &quot;Trebuchet MS&quot;, Ubuntu, Helvetica, Arial, sans-serif"/>
        <b/>
        <color rgb="FF1155CC"/>
        <u/>
      </rPr>
      <t>Weezing</t>
    </r>
  </si>
  <si>
    <r>
      <rPr>
        <rFont val="&quot;Fira Sans&quot;, &quot;Trebuchet MS&quot;, Ubuntu, Helvetica, Arial, sans-serif"/>
        <b/>
        <color rgb="FF1155CC"/>
        <u/>
      </rPr>
      <t>Weezing</t>
    </r>
    <r>
      <rPr>
        <rFont val="&quot;Fira Sans&quot;, &quot;Trebuchet MS&quot;, Ubuntu, Helvetica, Arial, sans-serif"/>
        <b/>
      </rPr>
      <t xml:space="preserve">
Galarian Weezing</t>
    </r>
  </si>
  <si>
    <t>minior-core</t>
  </si>
  <si>
    <r>
      <rPr>
        <rFont val="&quot;Fira Sans&quot;, &quot;Trebuchet MS&quot;, Ubuntu, Helvetica, Arial, sans-serif"/>
        <b/>
        <color rgb="FF1155CC"/>
        <u/>
      </rPr>
      <t>Rhyhorn</t>
    </r>
  </si>
  <si>
    <t>necrozma-dusk-mane</t>
  </si>
  <si>
    <r>
      <rPr>
        <rFont val="&quot;Fira Sans&quot;, &quot;Trebuchet MS&quot;, Ubuntu, Helvetica, Arial, sans-serif"/>
        <b/>
        <color rgb="FF1155CC"/>
        <u/>
      </rPr>
      <t>Rhydon</t>
    </r>
  </si>
  <si>
    <t>necrozma-dawn-wings</t>
  </si>
  <si>
    <r>
      <rPr>
        <rFont val="&quot;Fira Sans&quot;, &quot;Trebuchet MS&quot;, Ubuntu, Helvetica, Arial, sans-serif"/>
        <b/>
        <color rgb="FF1155CC"/>
        <u/>
      </rPr>
      <t>Chansey</t>
    </r>
  </si>
  <si>
    <t>necrozma-ultra</t>
  </si>
  <si>
    <r>
      <rPr>
        <rFont val="&quot;Fira Sans&quot;, &quot;Trebuchet MS&quot;, Ubuntu, Helvetica, Arial, sans-serif"/>
        <b/>
        <color rgb="FF1155CC"/>
        <u/>
      </rPr>
      <t>Tangela</t>
    </r>
  </si>
  <si>
    <t>zacian-hero</t>
  </si>
  <si>
    <r>
      <rPr>
        <rFont val="&quot;Fira Sans&quot;, &quot;Trebuchet MS&quot;, Ubuntu, Helvetica, Arial, sans-serif"/>
        <b/>
        <color rgb="FF1155CC"/>
        <u/>
      </rPr>
      <t>Kangaskhan</t>
    </r>
  </si>
  <si>
    <t>zacian-crowned</t>
  </si>
  <si>
    <r>
      <rPr>
        <rFont val="&quot;Fira Sans&quot;, &quot;Trebuchet MS&quot;, Ubuntu, Helvetica, Arial, sans-serif"/>
        <b/>
        <color rgb="FF1155CC"/>
        <u/>
      </rPr>
      <t>Kangaskhan</t>
    </r>
    <r>
      <rPr>
        <rFont val="&quot;Fira Sans&quot;, &quot;Trebuchet MS&quot;, Ubuntu, Helvetica, Arial, sans-serif"/>
        <b/>
      </rPr>
      <t xml:space="preserve">
Mega Kangaskhan</t>
    </r>
  </si>
  <si>
    <t>zamazenta-hero</t>
  </si>
  <si>
    <r>
      <rPr>
        <rFont val="&quot;Fira Sans&quot;, &quot;Trebuchet MS&quot;, Ubuntu, Helvetica, Arial, sans-serif"/>
        <b/>
        <color rgb="FF1155CC"/>
        <u/>
      </rPr>
      <t>Horsea</t>
    </r>
  </si>
  <si>
    <t>zamazenta-crowned</t>
  </si>
  <si>
    <r>
      <rPr>
        <rFont val="&quot;Fira Sans&quot;, &quot;Trebuchet MS&quot;, Ubuntu, Helvetica, Arial, sans-serif"/>
        <b/>
        <color rgb="FF1155CC"/>
        <u/>
      </rPr>
      <t>Seadra</t>
    </r>
  </si>
  <si>
    <t>eternatus-eternamax</t>
  </si>
  <si>
    <r>
      <rPr>
        <rFont val="&quot;Fira Sans&quot;, &quot;Trebuchet MS&quot;, Ubuntu, Helvetica, Arial, sans-serif"/>
        <b/>
        <color rgb="FF1155CC"/>
        <u/>
      </rPr>
      <t>Goldeen</t>
    </r>
  </si>
  <si>
    <t>urshifu-single-strike</t>
  </si>
  <si>
    <r>
      <rPr>
        <rFont val="&quot;Fira Sans&quot;, &quot;Trebuchet MS&quot;, Ubuntu, Helvetica, Arial, sans-serif"/>
        <b/>
        <color rgb="FF1155CC"/>
        <u/>
      </rPr>
      <t>Seaking</t>
    </r>
  </si>
  <si>
    <t>urshifu-rapid-strike</t>
  </si>
  <si>
    <r>
      <rPr>
        <rFont val="&quot;Fira Sans&quot;, &quot;Trebuchet MS&quot;, Ubuntu, Helvetica, Arial, sans-serif"/>
        <b/>
        <color rgb="FF1155CC"/>
        <u/>
      </rPr>
      <t>Staryu</t>
    </r>
  </si>
  <si>
    <t>calyrex-ice-rider</t>
  </si>
  <si>
    <r>
      <rPr>
        <rFont val="&quot;Fira Sans&quot;, &quot;Trebuchet MS&quot;, Ubuntu, Helvetica, Arial, sans-serif"/>
        <b/>
        <color rgb="FF1155CC"/>
        <u/>
      </rPr>
      <t>Starmie</t>
    </r>
  </si>
  <si>
    <t>calyrex-shadow-rider</t>
  </si>
  <si>
    <r>
      <rPr>
        <rFont val="&quot;Fira Sans&quot;, &quot;Trebuchet MS&quot;, Ubuntu, Helvetica, Arial, sans-serif"/>
        <b/>
        <color rgb="FF1155CC"/>
        <u/>
      </rPr>
      <t>Mr. Mime</t>
    </r>
  </si>
  <si>
    <t>basculegion-male</t>
  </si>
  <si>
    <r>
      <rPr>
        <rFont val="&quot;Fira Sans&quot;, &quot;Trebuchet MS&quot;, Ubuntu, Helvetica, Arial, sans-serif"/>
        <b/>
        <color rgb="FF1155CC"/>
        <u/>
      </rPr>
      <t>Mr. Mime</t>
    </r>
    <r>
      <rPr>
        <rFont val="&quot;Fira Sans&quot;, &quot;Trebuchet MS&quot;, Ubuntu, Helvetica, Arial, sans-serif"/>
        <b/>
      </rPr>
      <t xml:space="preserve">
Galarian Mr. Mime</t>
    </r>
  </si>
  <si>
    <t>basculegion-female</t>
  </si>
  <si>
    <r>
      <rPr>
        <rFont val="&quot;Fira Sans&quot;, &quot;Trebuchet MS&quot;, Ubuntu, Helvetica, Arial, sans-serif"/>
        <b/>
        <color rgb="FF1155CC"/>
        <u/>
      </rPr>
      <t>Scyther</t>
    </r>
  </si>
  <si>
    <t>enamorus-incarnate</t>
  </si>
  <si>
    <r>
      <rPr>
        <rFont val="&quot;Fira Sans&quot;, &quot;Trebuchet MS&quot;, Ubuntu, Helvetica, Arial, sans-serif"/>
        <b/>
        <color rgb="FF1155CC"/>
        <u/>
      </rPr>
      <t>Jynx</t>
    </r>
  </si>
  <si>
    <t>enamorus-therian</t>
  </si>
  <si>
    <r>
      <rPr>
        <rFont val="&quot;Fira Sans&quot;, &quot;Trebuchet MS&quot;, Ubuntu, Helvetica, Arial, sans-serif"/>
        <b/>
        <color rgb="FF1155CC"/>
        <u/>
      </rPr>
      <t>Electabuzz</t>
    </r>
  </si>
  <si>
    <r>
      <rPr>
        <rFont val="&quot;Fira Sans&quot;, &quot;Trebuchet MS&quot;, Ubuntu, Helvetica, Arial, sans-serif"/>
        <b/>
        <color rgb="FF1155CC"/>
        <u/>
      </rPr>
      <t>Magmar</t>
    </r>
  </si>
  <si>
    <t>sneasler</t>
  </si>
  <si>
    <r>
      <rPr>
        <rFont val="&quot;Fira Sans&quot;, &quot;Trebuchet MS&quot;, Ubuntu, Helvetica, Arial, sans-serif"/>
        <b/>
        <color rgb="FF1155CC"/>
        <u/>
      </rPr>
      <t>Pinsir</t>
    </r>
  </si>
  <si>
    <t>overqwil</t>
  </si>
  <si>
    <r>
      <rPr>
        <rFont val="&quot;Fira Sans&quot;, &quot;Trebuchet MS&quot;, Ubuntu, Helvetica, Arial, sans-serif"/>
        <b/>
        <color rgb="FF1155CC"/>
        <u/>
      </rPr>
      <t>Pinsir</t>
    </r>
    <r>
      <rPr>
        <rFont val="&quot;Fira Sans&quot;, &quot;Trebuchet MS&quot;, Ubuntu, Helvetica, Arial, sans-serif"/>
        <b/>
      </rPr>
      <t xml:space="preserve">
Mega Pinsir</t>
    </r>
  </si>
  <si>
    <t>gimmighoul-chest</t>
  </si>
  <si>
    <r>
      <rPr>
        <rFont val="&quot;Fira Sans&quot;, &quot;Trebuchet MS&quot;, Ubuntu, Helvetica, Arial, sans-serif"/>
        <b/>
        <color rgb="FF1155CC"/>
        <u/>
      </rPr>
      <t>Tauros</t>
    </r>
  </si>
  <si>
    <t>gimmighoul-roaming</t>
  </si>
  <si>
    <r>
      <rPr>
        <rFont val="&quot;Fira Sans&quot;, &quot;Trebuchet MS&quot;, Ubuntu, Helvetica, Arial, sans-serif"/>
        <b/>
        <color rgb="FF1155CC"/>
        <u/>
      </rPr>
      <t>Tauros</t>
    </r>
    <r>
      <rPr>
        <rFont val="&quot;Fira Sans&quot;, &quot;Trebuchet MS&quot;, Ubuntu, Helvetica, Arial, sans-serif"/>
        <b/>
      </rPr>
      <t xml:space="preserve">
Combat Breed</t>
    </r>
  </si>
  <si>
    <t>oinkologne-male</t>
  </si>
  <si>
    <r>
      <rPr>
        <rFont val="&quot;Fira Sans&quot;, &quot;Trebuchet MS&quot;, Ubuntu, Helvetica, Arial, sans-serif"/>
        <b/>
        <color rgb="FF1155CC"/>
        <u/>
      </rPr>
      <t>Tauros</t>
    </r>
    <r>
      <rPr>
        <rFont val="&quot;Fira Sans&quot;, &quot;Trebuchet MS&quot;, Ubuntu, Helvetica, Arial, sans-serif"/>
        <b/>
      </rPr>
      <t xml:space="preserve">
Blaze Breed</t>
    </r>
  </si>
  <si>
    <t>oinkologne-female</t>
  </si>
  <si>
    <r>
      <rPr>
        <rFont val="&quot;Fira Sans&quot;, &quot;Trebuchet MS&quot;, Ubuntu, Helvetica, Arial, sans-serif"/>
        <b/>
        <color rgb="FF1155CC"/>
        <u/>
      </rPr>
      <t>Tauros</t>
    </r>
    <r>
      <rPr>
        <rFont val="&quot;Fira Sans&quot;, &quot;Trebuchet MS&quot;, Ubuntu, Helvetica, Arial, sans-serif"/>
        <b/>
      </rPr>
      <t xml:space="preserve">
Aqua Breed</t>
    </r>
  </si>
  <si>
    <t>maushold-family4</t>
  </si>
  <si>
    <r>
      <rPr>
        <rFont val="&quot;Fira Sans&quot;, &quot;Trebuchet MS&quot;, Ubuntu, Helvetica, Arial, sans-serif"/>
        <b/>
        <color rgb="FF1155CC"/>
        <u/>
      </rPr>
      <t>Magikarp</t>
    </r>
  </si>
  <si>
    <t>maushold-family3</t>
  </si>
  <si>
    <r>
      <rPr>
        <rFont val="&quot;Fira Sans&quot;, &quot;Trebuchet MS&quot;, Ubuntu, Helvetica, Arial, sans-serif"/>
        <b/>
        <color rgb="FF1155CC"/>
        <u/>
      </rPr>
      <t>Gyarados</t>
    </r>
  </si>
  <si>
    <t>squawkabilly-green</t>
  </si>
  <si>
    <r>
      <rPr>
        <rFont val="&quot;Fira Sans&quot;, &quot;Trebuchet MS&quot;, Ubuntu, Helvetica, Arial, sans-serif"/>
        <b/>
        <color rgb="FF1155CC"/>
        <u/>
      </rPr>
      <t>Gyarados</t>
    </r>
    <r>
      <rPr>
        <rFont val="&quot;Fira Sans&quot;, &quot;Trebuchet MS&quot;, Ubuntu, Helvetica, Arial, sans-serif"/>
        <b/>
      </rPr>
      <t xml:space="preserve">
Mega Gyarados</t>
    </r>
  </si>
  <si>
    <t>squawkabilly-blue</t>
  </si>
  <si>
    <r>
      <rPr>
        <rFont val="&quot;Fira Sans&quot;, &quot;Trebuchet MS&quot;, Ubuntu, Helvetica, Arial, sans-serif"/>
        <b/>
        <color rgb="FF1155CC"/>
        <u/>
      </rPr>
      <t>Lapras</t>
    </r>
  </si>
  <si>
    <t>squawkabilly-yellow</t>
  </si>
  <si>
    <r>
      <rPr>
        <rFont val="&quot;Fira Sans&quot;, &quot;Trebuchet MS&quot;, Ubuntu, Helvetica, Arial, sans-serif"/>
        <b/>
        <color rgb="FF1155CC"/>
        <u/>
      </rPr>
      <t>Ditto</t>
    </r>
  </si>
  <si>
    <t>squawkabilly-white</t>
  </si>
  <si>
    <r>
      <rPr>
        <rFont val="&quot;Fira Sans&quot;, &quot;Trebuchet MS&quot;, Ubuntu, Helvetica, Arial, sans-serif"/>
        <b/>
        <color rgb="FF1155CC"/>
        <u/>
      </rPr>
      <t>Eevee</t>
    </r>
  </si>
  <si>
    <t>palafin-zero</t>
  </si>
  <si>
    <r>
      <rPr>
        <rFont val="&quot;Fira Sans&quot;, &quot;Trebuchet MS&quot;, Ubuntu, Helvetica, Arial, sans-serif"/>
        <b/>
        <color rgb="FF1155CC"/>
        <u/>
      </rPr>
      <t>Eevee</t>
    </r>
    <r>
      <rPr>
        <rFont val="&quot;Fira Sans&quot;, &quot;Trebuchet MS&quot;, Ubuntu, Helvetica, Arial, sans-serif"/>
        <b/>
      </rPr>
      <t xml:space="preserve">
Partner Eevee</t>
    </r>
  </si>
  <si>
    <t>palafin-hero</t>
  </si>
  <si>
    <r>
      <rPr>
        <rFont val="&quot;Fira Sans&quot;, &quot;Trebuchet MS&quot;, Ubuntu, Helvetica, Arial, sans-serif"/>
        <b/>
        <color rgb="FF1155CC"/>
        <u/>
      </rPr>
      <t>Vaporeon</t>
    </r>
  </si>
  <si>
    <t>dudunsparce-two-segment</t>
  </si>
  <si>
    <r>
      <rPr>
        <rFont val="&quot;Fira Sans&quot;, &quot;Trebuchet MS&quot;, Ubuntu, Helvetica, Arial, sans-serif"/>
        <b/>
        <color rgb="FF1155CC"/>
        <u/>
      </rPr>
      <t>Jolteon</t>
    </r>
  </si>
  <si>
    <t>dudunsparce-three-segment</t>
  </si>
  <si>
    <r>
      <rPr>
        <rFont val="&quot;Fira Sans&quot;, &quot;Trebuchet MS&quot;, Ubuntu, Helvetica, Arial, sans-serif"/>
        <b/>
        <color rgb="FF1155CC"/>
        <u/>
      </rPr>
      <t>Flareon</t>
    </r>
  </si>
  <si>
    <t>tatsugiri-curly</t>
  </si>
  <si>
    <r>
      <rPr>
        <rFont val="&quot;Fira Sans&quot;, &quot;Trebuchet MS&quot;, Ubuntu, Helvetica, Arial, sans-serif"/>
        <b/>
        <color rgb="FF1155CC"/>
        <u/>
      </rPr>
      <t>Porygon</t>
    </r>
  </si>
  <si>
    <t>tatsugiri-droopy</t>
  </si>
  <si>
    <r>
      <rPr>
        <rFont val="&quot;Fira Sans&quot;, &quot;Trebuchet MS&quot;, Ubuntu, Helvetica, Arial, sans-serif"/>
        <b/>
        <color rgb="FF1155CC"/>
        <u/>
      </rPr>
      <t>Omanyte</t>
    </r>
  </si>
  <si>
    <t>tatsugiri-stretchy</t>
  </si>
  <si>
    <r>
      <rPr>
        <rFont val="&quot;Fira Sans&quot;, &quot;Trebuchet MS&quot;, Ubuntu, Helvetica, Arial, sans-serif"/>
        <b/>
        <color rgb="FF1155CC"/>
        <u/>
      </rPr>
      <t>Omastar</t>
    </r>
  </si>
  <si>
    <t>ogerpon-teal</t>
  </si>
  <si>
    <r>
      <rPr>
        <rFont val="&quot;Fira Sans&quot;, &quot;Trebuchet MS&quot;, Ubuntu, Helvetica, Arial, sans-serif"/>
        <b/>
        <color rgb="FF1155CC"/>
        <u/>
      </rPr>
      <t>Kabuto</t>
    </r>
  </si>
  <si>
    <t>ogerpon-wellspring</t>
  </si>
  <si>
    <r>
      <rPr>
        <rFont val="&quot;Fira Sans&quot;, &quot;Trebuchet MS&quot;, Ubuntu, Helvetica, Arial, sans-serif"/>
        <b/>
        <color rgb="FF1155CC"/>
        <u/>
      </rPr>
      <t>Kabutops</t>
    </r>
  </si>
  <si>
    <t>ogerpon-hearthflame</t>
  </si>
  <si>
    <r>
      <rPr>
        <rFont val="&quot;Fira Sans&quot;, &quot;Trebuchet MS&quot;, Ubuntu, Helvetica, Arial, sans-serif"/>
        <b/>
        <color rgb="FF1155CC"/>
        <u/>
      </rPr>
      <t>Aerodactyl</t>
    </r>
  </si>
  <si>
    <t>ogerpon-cornerstone</t>
  </si>
  <si>
    <r>
      <rPr>
        <rFont val="&quot;Fira Sans&quot;, &quot;Trebuchet MS&quot;, Ubuntu, Helvetica, Arial, sans-serif"/>
        <b/>
        <color rgb="FF1155CC"/>
        <u/>
      </rPr>
      <t>Aerodactyl</t>
    </r>
    <r>
      <rPr>
        <rFont val="&quot;Fira Sans&quot;, &quot;Trebuchet MS&quot;, Ubuntu, Helvetica, Arial, sans-serif"/>
        <b/>
      </rPr>
      <t xml:space="preserve">
Mega Aerodactyl</t>
    </r>
  </si>
  <si>
    <t>ursaluna-bloodmoon</t>
  </si>
  <si>
    <r>
      <rPr>
        <rFont val="&quot;Fira Sans&quot;, &quot;Trebuchet MS&quot;, Ubuntu, Helvetica, Arial, sans-serif"/>
        <b/>
        <color rgb="FF1155CC"/>
        <u/>
      </rPr>
      <t>Snorlax</t>
    </r>
  </si>
  <si>
    <r>
      <rPr>
        <rFont val="&quot;Fira Sans&quot;, &quot;Trebuchet MS&quot;, Ubuntu, Helvetica, Arial, sans-serif"/>
        <b/>
        <color rgb="FF1155CC"/>
        <u/>
      </rPr>
      <t>Articuno</t>
    </r>
  </si>
  <si>
    <r>
      <rPr>
        <rFont val="&quot;Fira Sans&quot;, &quot;Trebuchet MS&quot;, Ubuntu, Helvetica, Arial, sans-serif"/>
        <b/>
        <color rgb="FF1155CC"/>
        <u/>
      </rPr>
      <t>Articuno</t>
    </r>
    <r>
      <rPr>
        <rFont val="&quot;Fira Sans&quot;, &quot;Trebuchet MS&quot;, Ubuntu, Helvetica, Arial, sans-serif"/>
        <b/>
      </rPr>
      <t xml:space="preserve">
Galarian Articuno</t>
    </r>
  </si>
  <si>
    <r>
      <rPr>
        <rFont val="&quot;Fira Sans&quot;, &quot;Trebuchet MS&quot;, Ubuntu, Helvetica, Arial, sans-serif"/>
        <b/>
        <color rgb="FF1155CC"/>
        <u/>
      </rPr>
      <t>Zapdos</t>
    </r>
  </si>
  <si>
    <r>
      <rPr>
        <rFont val="&quot;Fira Sans&quot;, &quot;Trebuchet MS&quot;, Ubuntu, Helvetica, Arial, sans-serif"/>
        <b/>
        <color rgb="FF1155CC"/>
        <u/>
      </rPr>
      <t>Zapdos</t>
    </r>
    <r>
      <rPr>
        <rFont val="&quot;Fira Sans&quot;, &quot;Trebuchet MS&quot;, Ubuntu, Helvetica, Arial, sans-serif"/>
        <b/>
      </rPr>
      <t xml:space="preserve">
Galarian Zapdos</t>
    </r>
  </si>
  <si>
    <t>terapagos-normal</t>
  </si>
  <si>
    <r>
      <rPr>
        <rFont val="&quot;Fira Sans&quot;, &quot;Trebuchet MS&quot;, Ubuntu, Helvetica, Arial, sans-serif"/>
        <b/>
        <color rgb="FF1155CC"/>
        <u/>
      </rPr>
      <t>Moltres</t>
    </r>
  </si>
  <si>
    <t>terapagos-terastal</t>
  </si>
  <si>
    <r>
      <rPr>
        <rFont val="&quot;Fira Sans&quot;, &quot;Trebuchet MS&quot;, Ubuntu, Helvetica, Arial, sans-serif"/>
        <b/>
        <color rgb="FF1155CC"/>
        <u/>
      </rPr>
      <t>Moltres</t>
    </r>
    <r>
      <rPr>
        <rFont val="&quot;Fira Sans&quot;, &quot;Trebuchet MS&quot;, Ubuntu, Helvetica, Arial, sans-serif"/>
        <b/>
      </rPr>
      <t xml:space="preserve">
Galarian Moltres</t>
    </r>
  </si>
  <si>
    <t>terapagos-stellar</t>
  </si>
  <si>
    <r>
      <rPr>
        <rFont val="&quot;Fira Sans&quot;, &quot;Trebuchet MS&quot;, Ubuntu, Helvetica, Arial, sans-serif"/>
        <b/>
        <color rgb="FF1155CC"/>
        <u/>
      </rPr>
      <t>Dratini</t>
    </r>
  </si>
  <si>
    <r>
      <rPr>
        <rFont val="&quot;Fira Sans&quot;, &quot;Trebuchet MS&quot;, Ubuntu, Helvetica, Arial, sans-serif"/>
        <b/>
        <color rgb="FF1155CC"/>
        <u/>
      </rPr>
      <t>Dragonair</t>
    </r>
  </si>
  <si>
    <r>
      <rPr>
        <rFont val="&quot;Fira Sans&quot;, &quot;Trebuchet MS&quot;, Ubuntu, Helvetica, Arial, sans-serif"/>
        <b/>
        <color rgb="FF1155CC"/>
        <u/>
      </rPr>
      <t>Dragonite</t>
    </r>
  </si>
  <si>
    <r>
      <rPr>
        <rFont val="&quot;Fira Sans&quot;, &quot;Trebuchet MS&quot;, Ubuntu, Helvetica, Arial, sans-serif"/>
        <b/>
        <color rgb="FF1155CC"/>
        <u/>
      </rPr>
      <t>Dragonite</t>
    </r>
    <r>
      <rPr>
        <rFont val="&quot;Fira Sans&quot;, &quot;Trebuchet MS&quot;, Ubuntu, Helvetica, Arial, sans-serif"/>
        <b/>
      </rPr>
      <t xml:space="preserve">
Mega Dragonite</t>
    </r>
  </si>
  <si>
    <r>
      <rPr>
        <rFont val="&quot;Fira Sans&quot;, &quot;Trebuchet MS&quot;, Ubuntu, Helvetica, Arial, sans-serif"/>
        <b/>
        <color rgb="FF1155CC"/>
        <u/>
      </rPr>
      <t>Mewtwo</t>
    </r>
  </si>
  <si>
    <r>
      <rPr>
        <rFont val="&quot;Fira Sans&quot;, &quot;Trebuchet MS&quot;, Ubuntu, Helvetica, Arial, sans-serif"/>
        <b/>
        <color rgb="FF1155CC"/>
        <u/>
      </rPr>
      <t>Mewtwo</t>
    </r>
    <r>
      <rPr>
        <rFont val="&quot;Fira Sans&quot;, &quot;Trebuchet MS&quot;, Ubuntu, Helvetica, Arial, sans-serif"/>
        <b/>
      </rPr>
      <t xml:space="preserve">
Mega Mewtwo X</t>
    </r>
  </si>
  <si>
    <r>
      <rPr>
        <rFont val="&quot;Fira Sans&quot;, &quot;Trebuchet MS&quot;, Ubuntu, Helvetica, Arial, sans-serif"/>
        <b/>
        <color rgb="FF1155CC"/>
        <u/>
      </rPr>
      <t>Mewtwo</t>
    </r>
    <r>
      <rPr>
        <rFont val="&quot;Fira Sans&quot;, &quot;Trebuchet MS&quot;, Ubuntu, Helvetica, Arial, sans-serif"/>
        <b/>
      </rPr>
      <t xml:space="preserve">
Mega Mewtwo Y</t>
    </r>
  </si>
  <si>
    <r>
      <rPr>
        <rFont val="&quot;Fira Sans&quot;, &quot;Trebuchet MS&quot;, Ubuntu, Helvetica, Arial, sans-serif"/>
        <b/>
        <color rgb="FF1155CC"/>
        <u/>
      </rPr>
      <t>Mew</t>
    </r>
  </si>
  <si>
    <r>
      <rPr>
        <rFont val="&quot;Fira Sans&quot;, &quot;Trebuchet MS&quot;, Ubuntu, Helvetica, Arial, sans-serif"/>
        <b/>
        <color rgb="FF1155CC"/>
        <u/>
      </rPr>
      <t>Chikorita</t>
    </r>
  </si>
  <si>
    <r>
      <rPr>
        <rFont val="&quot;Fira Sans&quot;, &quot;Trebuchet MS&quot;, Ubuntu, Helvetica, Arial, sans-serif"/>
        <b/>
        <color rgb="FF1155CC"/>
        <u/>
      </rPr>
      <t>Bayleef</t>
    </r>
  </si>
  <si>
    <r>
      <rPr>
        <rFont val="&quot;Fira Sans&quot;, &quot;Trebuchet MS&quot;, Ubuntu, Helvetica, Arial, sans-serif"/>
        <b/>
        <color rgb="FF1155CC"/>
        <u/>
      </rPr>
      <t>Meganium</t>
    </r>
  </si>
  <si>
    <r>
      <rPr>
        <rFont val="&quot;Fira Sans&quot;, &quot;Trebuchet MS&quot;, Ubuntu, Helvetica, Arial, sans-serif"/>
        <b/>
        <color rgb="FF1155CC"/>
        <u/>
      </rPr>
      <t>Cyndaquil</t>
    </r>
  </si>
  <si>
    <r>
      <rPr>
        <rFont val="&quot;Fira Sans&quot;, &quot;Trebuchet MS&quot;, Ubuntu, Helvetica, Arial, sans-serif"/>
        <b/>
        <color rgb="FF1155CC"/>
        <u/>
      </rPr>
      <t>Quilava</t>
    </r>
  </si>
  <si>
    <r>
      <rPr>
        <rFont val="&quot;Fira Sans&quot;, &quot;Trebuchet MS&quot;, Ubuntu, Helvetica, Arial, sans-serif"/>
        <b/>
        <color rgb="FF1155CC"/>
        <u/>
      </rPr>
      <t>Typhlosion</t>
    </r>
  </si>
  <si>
    <r>
      <rPr>
        <rFont val="&quot;Fira Sans&quot;, &quot;Trebuchet MS&quot;, Ubuntu, Helvetica, Arial, sans-serif"/>
        <b/>
        <color rgb="FF1155CC"/>
        <u/>
      </rPr>
      <t>Typhlosion</t>
    </r>
    <r>
      <rPr>
        <rFont val="&quot;Fira Sans&quot;, &quot;Trebuchet MS&quot;, Ubuntu, Helvetica, Arial, sans-serif"/>
        <b/>
      </rPr>
      <t xml:space="preserve">
Hisuian Typhlosion</t>
    </r>
  </si>
  <si>
    <r>
      <rPr>
        <rFont val="&quot;Fira Sans&quot;, &quot;Trebuchet MS&quot;, Ubuntu, Helvetica, Arial, sans-serif"/>
        <b/>
        <color rgb="FF1155CC"/>
        <u/>
      </rPr>
      <t>Totodile</t>
    </r>
  </si>
  <si>
    <r>
      <rPr>
        <rFont val="&quot;Fira Sans&quot;, &quot;Trebuchet MS&quot;, Ubuntu, Helvetica, Arial, sans-serif"/>
        <b/>
        <color rgb="FF1155CC"/>
        <u/>
      </rPr>
      <t>Croconaw</t>
    </r>
  </si>
  <si>
    <r>
      <rPr>
        <rFont val="&quot;Fira Sans&quot;, &quot;Trebuchet MS&quot;, Ubuntu, Helvetica, Arial, sans-serif"/>
        <b/>
        <color rgb="FF1155CC"/>
        <u/>
      </rPr>
      <t>Feraligatr</t>
    </r>
  </si>
  <si>
    <r>
      <rPr>
        <rFont val="&quot;Fira Sans&quot;, &quot;Trebuchet MS&quot;, Ubuntu, Helvetica, Arial, sans-serif"/>
        <b/>
        <color rgb="FF1155CC"/>
        <u/>
      </rPr>
      <t>Sentret</t>
    </r>
  </si>
  <si>
    <r>
      <rPr>
        <rFont val="&quot;Fira Sans&quot;, &quot;Trebuchet MS&quot;, Ubuntu, Helvetica, Arial, sans-serif"/>
        <b/>
        <color rgb="FF1155CC"/>
        <u/>
      </rPr>
      <t>Furret</t>
    </r>
  </si>
  <si>
    <r>
      <rPr>
        <rFont val="&quot;Fira Sans&quot;, &quot;Trebuchet MS&quot;, Ubuntu, Helvetica, Arial, sans-serif"/>
        <b/>
        <color rgb="FF1155CC"/>
        <u/>
      </rPr>
      <t>Hoothoot</t>
    </r>
  </si>
  <si>
    <r>
      <rPr>
        <rFont val="&quot;Fira Sans&quot;, &quot;Trebuchet MS&quot;, Ubuntu, Helvetica, Arial, sans-serif"/>
        <b/>
        <color rgb="FF1155CC"/>
        <u/>
      </rPr>
      <t>Noctowl</t>
    </r>
  </si>
  <si>
    <r>
      <rPr>
        <rFont val="&quot;Fira Sans&quot;, &quot;Trebuchet MS&quot;, Ubuntu, Helvetica, Arial, sans-serif"/>
        <b/>
        <color rgb="FF1155CC"/>
        <u/>
      </rPr>
      <t>Ledyba</t>
    </r>
  </si>
  <si>
    <r>
      <rPr>
        <rFont val="&quot;Fira Sans&quot;, &quot;Trebuchet MS&quot;, Ubuntu, Helvetica, Arial, sans-serif"/>
        <b/>
        <color rgb="FF1155CC"/>
        <u/>
      </rPr>
      <t>Ledian</t>
    </r>
  </si>
  <si>
    <r>
      <rPr>
        <rFont val="&quot;Fira Sans&quot;, &quot;Trebuchet MS&quot;, Ubuntu, Helvetica, Arial, sans-serif"/>
        <b/>
        <color rgb="FF1155CC"/>
        <u/>
      </rPr>
      <t>Spinarak</t>
    </r>
  </si>
  <si>
    <r>
      <rPr>
        <rFont val="&quot;Fira Sans&quot;, &quot;Trebuchet MS&quot;, Ubuntu, Helvetica, Arial, sans-serif"/>
        <b/>
        <color rgb="FF1155CC"/>
        <u/>
      </rPr>
      <t>Ariados</t>
    </r>
  </si>
  <si>
    <r>
      <rPr>
        <rFont val="&quot;Fira Sans&quot;, &quot;Trebuchet MS&quot;, Ubuntu, Helvetica, Arial, sans-serif"/>
        <b/>
        <color rgb="FF1155CC"/>
        <u/>
      </rPr>
      <t>Crobat</t>
    </r>
  </si>
  <si>
    <r>
      <rPr>
        <rFont val="&quot;Fira Sans&quot;, &quot;Trebuchet MS&quot;, Ubuntu, Helvetica, Arial, sans-serif"/>
        <b/>
        <color rgb="FF1155CC"/>
        <u/>
      </rPr>
      <t>Chinchou</t>
    </r>
  </si>
  <si>
    <r>
      <rPr>
        <rFont val="&quot;Fira Sans&quot;, &quot;Trebuchet MS&quot;, Ubuntu, Helvetica, Arial, sans-serif"/>
        <b/>
        <color rgb="FF1155CC"/>
        <u/>
      </rPr>
      <t>Lanturn</t>
    </r>
  </si>
  <si>
    <r>
      <rPr>
        <rFont val="&quot;Fira Sans&quot;, &quot;Trebuchet MS&quot;, Ubuntu, Helvetica, Arial, sans-serif"/>
        <b/>
        <color rgb="FF1155CC"/>
        <u/>
      </rPr>
      <t>Pichu</t>
    </r>
  </si>
  <si>
    <r>
      <rPr>
        <rFont val="&quot;Fira Sans&quot;, &quot;Trebuchet MS&quot;, Ubuntu, Helvetica, Arial, sans-serif"/>
        <b/>
        <color rgb="FF1155CC"/>
        <u/>
      </rPr>
      <t>Cleffa</t>
    </r>
  </si>
  <si>
    <r>
      <rPr>
        <rFont val="&quot;Fira Sans&quot;, &quot;Trebuchet MS&quot;, Ubuntu, Helvetica, Arial, sans-serif"/>
        <b/>
        <color rgb="FF1155CC"/>
        <u/>
      </rPr>
      <t>Igglybuff</t>
    </r>
  </si>
  <si>
    <r>
      <rPr>
        <rFont val="&quot;Fira Sans&quot;, &quot;Trebuchet MS&quot;, Ubuntu, Helvetica, Arial, sans-serif"/>
        <b/>
        <color rgb="FF1155CC"/>
        <u/>
      </rPr>
      <t>Togepi</t>
    </r>
  </si>
  <si>
    <r>
      <rPr>
        <rFont val="&quot;Fira Sans&quot;, &quot;Trebuchet MS&quot;, Ubuntu, Helvetica, Arial, sans-serif"/>
        <b/>
        <color rgb="FF1155CC"/>
        <u/>
      </rPr>
      <t>Togetic</t>
    </r>
  </si>
  <si>
    <r>
      <rPr>
        <rFont val="&quot;Fira Sans&quot;, &quot;Trebuchet MS&quot;, Ubuntu, Helvetica, Arial, sans-serif"/>
        <b/>
        <color rgb="FF1155CC"/>
        <u/>
      </rPr>
      <t>Natu</t>
    </r>
  </si>
  <si>
    <r>
      <rPr>
        <rFont val="&quot;Fira Sans&quot;, &quot;Trebuchet MS&quot;, Ubuntu, Helvetica, Arial, sans-serif"/>
        <b/>
        <color rgb="FF1155CC"/>
        <u/>
      </rPr>
      <t>Xatu</t>
    </r>
  </si>
  <si>
    <r>
      <rPr>
        <rFont val="&quot;Fira Sans&quot;, &quot;Trebuchet MS&quot;, Ubuntu, Helvetica, Arial, sans-serif"/>
        <b/>
        <color rgb="FF1155CC"/>
        <u/>
      </rPr>
      <t>Mareep</t>
    </r>
  </si>
  <si>
    <r>
      <rPr>
        <rFont val="&quot;Fira Sans&quot;, &quot;Trebuchet MS&quot;, Ubuntu, Helvetica, Arial, sans-serif"/>
        <b/>
        <color rgb="FF1155CC"/>
        <u/>
      </rPr>
      <t>Flaaffy</t>
    </r>
  </si>
  <si>
    <r>
      <rPr>
        <rFont val="&quot;Fira Sans&quot;, &quot;Trebuchet MS&quot;, Ubuntu, Helvetica, Arial, sans-serif"/>
        <b/>
        <color rgb="FF1155CC"/>
        <u/>
      </rPr>
      <t>Ampharos</t>
    </r>
  </si>
  <si>
    <r>
      <rPr>
        <rFont val="&quot;Fira Sans&quot;, &quot;Trebuchet MS&quot;, Ubuntu, Helvetica, Arial, sans-serif"/>
        <b/>
        <color rgb="FF1155CC"/>
        <u/>
      </rPr>
      <t>Ampharos</t>
    </r>
    <r>
      <rPr>
        <rFont val="&quot;Fira Sans&quot;, &quot;Trebuchet MS&quot;, Ubuntu, Helvetica, Arial, sans-serif"/>
        <b/>
      </rPr>
      <t xml:space="preserve">
Mega Ampharos</t>
    </r>
  </si>
  <si>
    <r>
      <rPr>
        <rFont val="&quot;Fira Sans&quot;, &quot;Trebuchet MS&quot;, Ubuntu, Helvetica, Arial, sans-serif"/>
        <b/>
        <color rgb="FF1155CC"/>
        <u/>
      </rPr>
      <t>Bellossom</t>
    </r>
  </si>
  <si>
    <r>
      <rPr>
        <rFont val="&quot;Fira Sans&quot;, &quot;Trebuchet MS&quot;, Ubuntu, Helvetica, Arial, sans-serif"/>
        <b/>
        <color rgb="FF1155CC"/>
        <u/>
      </rPr>
      <t>Marill</t>
    </r>
  </si>
  <si>
    <r>
      <rPr>
        <rFont val="&quot;Fira Sans&quot;, &quot;Trebuchet MS&quot;, Ubuntu, Helvetica, Arial, sans-serif"/>
        <b/>
        <color rgb="FF1155CC"/>
        <u/>
      </rPr>
      <t>Azumarill</t>
    </r>
  </si>
  <si>
    <r>
      <rPr>
        <rFont val="&quot;Fira Sans&quot;, &quot;Trebuchet MS&quot;, Ubuntu, Helvetica, Arial, sans-serif"/>
        <b/>
        <color rgb="FF1155CC"/>
        <u/>
      </rPr>
      <t>Sudowoodo</t>
    </r>
  </si>
  <si>
    <r>
      <rPr>
        <rFont val="&quot;Fira Sans&quot;, &quot;Trebuchet MS&quot;, Ubuntu, Helvetica, Arial, sans-serif"/>
        <b/>
        <color rgb="FF1155CC"/>
        <u/>
      </rPr>
      <t>Politoed</t>
    </r>
  </si>
  <si>
    <r>
      <rPr>
        <rFont val="&quot;Fira Sans&quot;, &quot;Trebuchet MS&quot;, Ubuntu, Helvetica, Arial, sans-serif"/>
        <b/>
        <color rgb="FF1155CC"/>
        <u/>
      </rPr>
      <t>Hoppip</t>
    </r>
  </si>
  <si>
    <r>
      <rPr>
        <rFont val="&quot;Fira Sans&quot;, &quot;Trebuchet MS&quot;, Ubuntu, Helvetica, Arial, sans-serif"/>
        <b/>
        <color rgb="FF1155CC"/>
        <u/>
      </rPr>
      <t>Skiploom</t>
    </r>
  </si>
  <si>
    <r>
      <rPr>
        <rFont val="&quot;Fira Sans&quot;, &quot;Trebuchet MS&quot;, Ubuntu, Helvetica, Arial, sans-serif"/>
        <b/>
        <color rgb="FF1155CC"/>
        <u/>
      </rPr>
      <t>Jumpluff</t>
    </r>
  </si>
  <si>
    <r>
      <rPr>
        <rFont val="&quot;Fira Sans&quot;, &quot;Trebuchet MS&quot;, Ubuntu, Helvetica, Arial, sans-serif"/>
        <b/>
        <color rgb="FF1155CC"/>
        <u/>
      </rPr>
      <t>Aipom</t>
    </r>
  </si>
  <si>
    <r>
      <rPr>
        <rFont val="&quot;Fira Sans&quot;, &quot;Trebuchet MS&quot;, Ubuntu, Helvetica, Arial, sans-serif"/>
        <b/>
        <color rgb="FF1155CC"/>
        <u/>
      </rPr>
      <t>Sunkern</t>
    </r>
  </si>
  <si>
    <r>
      <rPr>
        <rFont val="&quot;Fira Sans&quot;, &quot;Trebuchet MS&quot;, Ubuntu, Helvetica, Arial, sans-serif"/>
        <b/>
        <color rgb="FF1155CC"/>
        <u/>
      </rPr>
      <t>Sunflora</t>
    </r>
  </si>
  <si>
    <r>
      <rPr>
        <rFont val="&quot;Fira Sans&quot;, &quot;Trebuchet MS&quot;, Ubuntu, Helvetica, Arial, sans-serif"/>
        <b/>
        <color rgb="FF1155CC"/>
        <u/>
      </rPr>
      <t>Yanma</t>
    </r>
  </si>
  <si>
    <r>
      <rPr>
        <rFont val="&quot;Fira Sans&quot;, &quot;Trebuchet MS&quot;, Ubuntu, Helvetica, Arial, sans-serif"/>
        <b/>
        <color rgb="FF1155CC"/>
        <u/>
      </rPr>
      <t>Wooper</t>
    </r>
  </si>
  <si>
    <r>
      <rPr>
        <rFont val="&quot;Fira Sans&quot;, &quot;Trebuchet MS&quot;, Ubuntu, Helvetica, Arial, sans-serif"/>
        <b/>
        <color rgb="FF1155CC"/>
        <u/>
      </rPr>
      <t>Wooper</t>
    </r>
    <r>
      <rPr>
        <rFont val="&quot;Fira Sans&quot;, &quot;Trebuchet MS&quot;, Ubuntu, Helvetica, Arial, sans-serif"/>
        <b/>
      </rPr>
      <t xml:space="preserve">
Paldean Wooper</t>
    </r>
  </si>
  <si>
    <r>
      <rPr>
        <rFont val="&quot;Fira Sans&quot;, &quot;Trebuchet MS&quot;, Ubuntu, Helvetica, Arial, sans-serif"/>
        <b/>
        <color rgb="FF1155CC"/>
        <u/>
      </rPr>
      <t>Quagsire</t>
    </r>
  </si>
  <si>
    <r>
      <rPr>
        <rFont val="&quot;Fira Sans&quot;, &quot;Trebuchet MS&quot;, Ubuntu, Helvetica, Arial, sans-serif"/>
        <b/>
        <color rgb="FF1155CC"/>
        <u/>
      </rPr>
      <t>Espeon</t>
    </r>
  </si>
  <si>
    <r>
      <rPr>
        <rFont val="&quot;Fira Sans&quot;, &quot;Trebuchet MS&quot;, Ubuntu, Helvetica, Arial, sans-serif"/>
        <b/>
        <color rgb="FF1155CC"/>
        <u/>
      </rPr>
      <t>Umbreon</t>
    </r>
  </si>
  <si>
    <r>
      <rPr>
        <rFont val="&quot;Fira Sans&quot;, &quot;Trebuchet MS&quot;, Ubuntu, Helvetica, Arial, sans-serif"/>
        <b/>
        <color rgb="FF1155CC"/>
        <u/>
      </rPr>
      <t>Murkrow</t>
    </r>
  </si>
  <si>
    <r>
      <rPr>
        <rFont val="&quot;Fira Sans&quot;, &quot;Trebuchet MS&quot;, Ubuntu, Helvetica, Arial, sans-serif"/>
        <b/>
        <color rgb="FF1155CC"/>
        <u/>
      </rPr>
      <t>Slowking</t>
    </r>
  </si>
  <si>
    <r>
      <rPr>
        <rFont val="&quot;Fira Sans&quot;, &quot;Trebuchet MS&quot;, Ubuntu, Helvetica, Arial, sans-serif"/>
        <b/>
        <color rgb="FF1155CC"/>
        <u/>
      </rPr>
      <t>Slowking</t>
    </r>
    <r>
      <rPr>
        <rFont val="&quot;Fira Sans&quot;, &quot;Trebuchet MS&quot;, Ubuntu, Helvetica, Arial, sans-serif"/>
        <b/>
      </rPr>
      <t xml:space="preserve">
Galarian Slowking</t>
    </r>
  </si>
  <si>
    <r>
      <rPr>
        <rFont val="&quot;Fira Sans&quot;, &quot;Trebuchet MS&quot;, Ubuntu, Helvetica, Arial, sans-serif"/>
        <b/>
        <color rgb="FF1155CC"/>
        <u/>
      </rPr>
      <t>Misdreavus</t>
    </r>
  </si>
  <si>
    <r>
      <rPr>
        <rFont val="&quot;Fira Sans&quot;, &quot;Trebuchet MS&quot;, Ubuntu, Helvetica, Arial, sans-serif"/>
        <b/>
        <color rgb="FF1155CC"/>
        <u/>
      </rPr>
      <t>Unown</t>
    </r>
  </si>
  <si>
    <r>
      <rPr>
        <rFont val="&quot;Fira Sans&quot;, &quot;Trebuchet MS&quot;, Ubuntu, Helvetica, Arial, sans-serif"/>
        <b/>
        <color rgb="FF1155CC"/>
        <u/>
      </rPr>
      <t>Wobbuffet</t>
    </r>
  </si>
  <si>
    <r>
      <rPr>
        <rFont val="&quot;Fira Sans&quot;, &quot;Trebuchet MS&quot;, Ubuntu, Helvetica, Arial, sans-serif"/>
        <b/>
        <color rgb="FF1155CC"/>
        <u/>
      </rPr>
      <t>Girafarig</t>
    </r>
  </si>
  <si>
    <r>
      <rPr>
        <rFont val="&quot;Fira Sans&quot;, &quot;Trebuchet MS&quot;, Ubuntu, Helvetica, Arial, sans-serif"/>
        <b/>
        <color rgb="FF1155CC"/>
        <u/>
      </rPr>
      <t>Pineco</t>
    </r>
  </si>
  <si>
    <r>
      <rPr>
        <rFont val="&quot;Fira Sans&quot;, &quot;Trebuchet MS&quot;, Ubuntu, Helvetica, Arial, sans-serif"/>
        <b/>
        <color rgb="FF1155CC"/>
        <u/>
      </rPr>
      <t>Forretress</t>
    </r>
  </si>
  <si>
    <r>
      <rPr>
        <rFont val="&quot;Fira Sans&quot;, &quot;Trebuchet MS&quot;, Ubuntu, Helvetica, Arial, sans-serif"/>
        <b/>
        <color rgb="FF1155CC"/>
        <u/>
      </rPr>
      <t>Dunsparce</t>
    </r>
  </si>
  <si>
    <r>
      <rPr>
        <rFont val="&quot;Fira Sans&quot;, &quot;Trebuchet MS&quot;, Ubuntu, Helvetica, Arial, sans-serif"/>
        <b/>
        <color rgb="FF1155CC"/>
        <u/>
      </rPr>
      <t>Gligar</t>
    </r>
  </si>
  <si>
    <r>
      <rPr>
        <rFont val="&quot;Fira Sans&quot;, &quot;Trebuchet MS&quot;, Ubuntu, Helvetica, Arial, sans-serif"/>
        <b/>
        <color rgb="FF1155CC"/>
        <u/>
      </rPr>
      <t>Steelix</t>
    </r>
  </si>
  <si>
    <r>
      <rPr>
        <rFont val="&quot;Fira Sans&quot;, &quot;Trebuchet MS&quot;, Ubuntu, Helvetica, Arial, sans-serif"/>
        <b/>
        <color rgb="FF1155CC"/>
        <u/>
      </rPr>
      <t>Steelix</t>
    </r>
    <r>
      <rPr>
        <rFont val="&quot;Fira Sans&quot;, &quot;Trebuchet MS&quot;, Ubuntu, Helvetica, Arial, sans-serif"/>
        <b/>
      </rPr>
      <t xml:space="preserve">
Mega Steelix</t>
    </r>
  </si>
  <si>
    <r>
      <rPr>
        <rFont val="&quot;Fira Sans&quot;, &quot;Trebuchet MS&quot;, Ubuntu, Helvetica, Arial, sans-serif"/>
        <b/>
        <color rgb="FF1155CC"/>
        <u/>
      </rPr>
      <t>Snubbull</t>
    </r>
  </si>
  <si>
    <r>
      <rPr>
        <rFont val="&quot;Fira Sans&quot;, &quot;Trebuchet MS&quot;, Ubuntu, Helvetica, Arial, sans-serif"/>
        <b/>
        <color rgb="FF1155CC"/>
        <u/>
      </rPr>
      <t>Granbull</t>
    </r>
  </si>
  <si>
    <r>
      <rPr>
        <rFont val="&quot;Fira Sans&quot;, &quot;Trebuchet MS&quot;, Ubuntu, Helvetica, Arial, sans-serif"/>
        <b/>
        <color rgb="FF1155CC"/>
        <u/>
      </rPr>
      <t>Qwilfish</t>
    </r>
  </si>
  <si>
    <r>
      <rPr>
        <rFont val="&quot;Fira Sans&quot;, &quot;Trebuchet MS&quot;, Ubuntu, Helvetica, Arial, sans-serif"/>
        <b/>
        <color rgb="FF1155CC"/>
        <u/>
      </rPr>
      <t>Qwilfish</t>
    </r>
    <r>
      <rPr>
        <rFont val="&quot;Fira Sans&quot;, &quot;Trebuchet MS&quot;, Ubuntu, Helvetica, Arial, sans-serif"/>
        <b/>
      </rPr>
      <t xml:space="preserve">
Hisuian Qwilfish</t>
    </r>
  </si>
  <si>
    <r>
      <rPr>
        <rFont val="&quot;Fira Sans&quot;, &quot;Trebuchet MS&quot;, Ubuntu, Helvetica, Arial, sans-serif"/>
        <b/>
        <color rgb="FF1155CC"/>
        <u/>
      </rPr>
      <t>Scizor</t>
    </r>
  </si>
  <si>
    <r>
      <rPr>
        <rFont val="&quot;Fira Sans&quot;, &quot;Trebuchet MS&quot;, Ubuntu, Helvetica, Arial, sans-serif"/>
        <b/>
        <color rgb="FF1155CC"/>
        <u/>
      </rPr>
      <t>Scizor</t>
    </r>
    <r>
      <rPr>
        <rFont val="&quot;Fira Sans&quot;, &quot;Trebuchet MS&quot;, Ubuntu, Helvetica, Arial, sans-serif"/>
        <b/>
      </rPr>
      <t xml:space="preserve">
Mega Scizor</t>
    </r>
  </si>
  <si>
    <r>
      <rPr>
        <rFont val="&quot;Fira Sans&quot;, &quot;Trebuchet MS&quot;, Ubuntu, Helvetica, Arial, sans-serif"/>
        <b/>
        <color rgb="FF1155CC"/>
        <u/>
      </rPr>
      <t>Shuckle</t>
    </r>
  </si>
  <si>
    <r>
      <rPr>
        <rFont val="&quot;Fira Sans&quot;, &quot;Trebuchet MS&quot;, Ubuntu, Helvetica, Arial, sans-serif"/>
        <b/>
        <color rgb="FF1155CC"/>
        <u/>
      </rPr>
      <t>Heracross</t>
    </r>
  </si>
  <si>
    <r>
      <rPr>
        <rFont val="&quot;Fira Sans&quot;, &quot;Trebuchet MS&quot;, Ubuntu, Helvetica, Arial, sans-serif"/>
        <b/>
        <color rgb="FF1155CC"/>
        <u/>
      </rPr>
      <t>Heracross</t>
    </r>
    <r>
      <rPr>
        <rFont val="&quot;Fira Sans&quot;, &quot;Trebuchet MS&quot;, Ubuntu, Helvetica, Arial, sans-serif"/>
        <b/>
      </rPr>
      <t xml:space="preserve">
Mega Heracross</t>
    </r>
  </si>
  <si>
    <r>
      <rPr>
        <rFont val="&quot;Fira Sans&quot;, &quot;Trebuchet MS&quot;, Ubuntu, Helvetica, Arial, sans-serif"/>
        <b/>
        <color rgb="FF1155CC"/>
        <u/>
      </rPr>
      <t>Sneasel</t>
    </r>
  </si>
  <si>
    <r>
      <rPr>
        <rFont val="&quot;Fira Sans&quot;, &quot;Trebuchet MS&quot;, Ubuntu, Helvetica, Arial, sans-serif"/>
        <b/>
        <color rgb="FF1155CC"/>
        <u/>
      </rPr>
      <t>Sneasel</t>
    </r>
    <r>
      <rPr>
        <rFont val="&quot;Fira Sans&quot;, &quot;Trebuchet MS&quot;, Ubuntu, Helvetica, Arial, sans-serif"/>
        <b/>
      </rPr>
      <t xml:space="preserve">
Hisuian Sneasel</t>
    </r>
  </si>
  <si>
    <r>
      <rPr>
        <rFont val="&quot;Fira Sans&quot;, &quot;Trebuchet MS&quot;, Ubuntu, Helvetica, Arial, sans-serif"/>
        <b/>
        <color rgb="FF1155CC"/>
        <u/>
      </rPr>
      <t>Teddiursa</t>
    </r>
  </si>
  <si>
    <r>
      <rPr>
        <rFont val="&quot;Fira Sans&quot;, &quot;Trebuchet MS&quot;, Ubuntu, Helvetica, Arial, sans-serif"/>
        <b/>
        <color rgb="FF1155CC"/>
        <u/>
      </rPr>
      <t>Ursaring</t>
    </r>
  </si>
  <si>
    <r>
      <rPr>
        <rFont val="&quot;Fira Sans&quot;, &quot;Trebuchet MS&quot;, Ubuntu, Helvetica, Arial, sans-serif"/>
        <b/>
        <color rgb="FF1155CC"/>
        <u/>
      </rPr>
      <t>Slugma</t>
    </r>
  </si>
  <si>
    <r>
      <rPr>
        <rFont val="&quot;Fira Sans&quot;, &quot;Trebuchet MS&quot;, Ubuntu, Helvetica, Arial, sans-serif"/>
        <b/>
        <color rgb="FF1155CC"/>
        <u/>
      </rPr>
      <t>Magcargo</t>
    </r>
  </si>
  <si>
    <r>
      <rPr>
        <rFont val="&quot;Fira Sans&quot;, &quot;Trebuchet MS&quot;, Ubuntu, Helvetica, Arial, sans-serif"/>
        <b/>
        <color rgb="FF1155CC"/>
        <u/>
      </rPr>
      <t>Swinub</t>
    </r>
  </si>
  <si>
    <r>
      <rPr>
        <rFont val="&quot;Fira Sans&quot;, &quot;Trebuchet MS&quot;, Ubuntu, Helvetica, Arial, sans-serif"/>
        <b/>
        <color rgb="FF1155CC"/>
        <u/>
      </rPr>
      <t>Piloswine</t>
    </r>
  </si>
  <si>
    <r>
      <rPr>
        <rFont val="&quot;Fira Sans&quot;, &quot;Trebuchet MS&quot;, Ubuntu, Helvetica, Arial, sans-serif"/>
        <b/>
        <color rgb="FF1155CC"/>
        <u/>
      </rPr>
      <t>Corsola</t>
    </r>
  </si>
  <si>
    <r>
      <rPr>
        <rFont val="&quot;Fira Sans&quot;, &quot;Trebuchet MS&quot;, Ubuntu, Helvetica, Arial, sans-serif"/>
        <b/>
        <color rgb="FF1155CC"/>
        <u/>
      </rPr>
      <t>Corsola</t>
    </r>
    <r>
      <rPr>
        <rFont val="&quot;Fira Sans&quot;, &quot;Trebuchet MS&quot;, Ubuntu, Helvetica, Arial, sans-serif"/>
        <b/>
      </rPr>
      <t xml:space="preserve">
Galarian Corsola</t>
    </r>
  </si>
  <si>
    <r>
      <rPr>
        <rFont val="&quot;Fira Sans&quot;, &quot;Trebuchet MS&quot;, Ubuntu, Helvetica, Arial, sans-serif"/>
        <b/>
        <color rgb="FF1155CC"/>
        <u/>
      </rPr>
      <t>Remoraid</t>
    </r>
  </si>
  <si>
    <r>
      <rPr>
        <rFont val="&quot;Fira Sans&quot;, &quot;Trebuchet MS&quot;, Ubuntu, Helvetica, Arial, sans-serif"/>
        <b/>
        <color rgb="FF1155CC"/>
        <u/>
      </rPr>
      <t>Octillery</t>
    </r>
  </si>
  <si>
    <r>
      <rPr>
        <rFont val="&quot;Fira Sans&quot;, &quot;Trebuchet MS&quot;, Ubuntu, Helvetica, Arial, sans-serif"/>
        <b/>
        <color rgb="FF1155CC"/>
        <u/>
      </rPr>
      <t>Delibird</t>
    </r>
  </si>
  <si>
    <r>
      <rPr>
        <rFont val="&quot;Fira Sans&quot;, &quot;Trebuchet MS&quot;, Ubuntu, Helvetica, Arial, sans-serif"/>
        <b/>
        <color rgb="FF1155CC"/>
        <u/>
      </rPr>
      <t>Mantine</t>
    </r>
  </si>
  <si>
    <r>
      <rPr>
        <rFont val="&quot;Fira Sans&quot;, &quot;Trebuchet MS&quot;, Ubuntu, Helvetica, Arial, sans-serif"/>
        <b/>
        <color rgb="FF1155CC"/>
        <u/>
      </rPr>
      <t>Skarmory</t>
    </r>
  </si>
  <si>
    <r>
      <rPr>
        <rFont val="&quot;Fira Sans&quot;, &quot;Trebuchet MS&quot;, Ubuntu, Helvetica, Arial, sans-serif"/>
        <b/>
        <color rgb="FF1155CC"/>
        <u/>
      </rPr>
      <t>Houndour</t>
    </r>
  </si>
  <si>
    <r>
      <rPr>
        <rFont val="&quot;Fira Sans&quot;, &quot;Trebuchet MS&quot;, Ubuntu, Helvetica, Arial, sans-serif"/>
        <b/>
        <color rgb="FF1155CC"/>
        <u/>
      </rPr>
      <t>Houndoom</t>
    </r>
  </si>
  <si>
    <r>
      <rPr>
        <rFont val="&quot;Fira Sans&quot;, &quot;Trebuchet MS&quot;, Ubuntu, Helvetica, Arial, sans-serif"/>
        <b/>
        <color rgb="FF1155CC"/>
        <u/>
      </rPr>
      <t>Houndoom</t>
    </r>
    <r>
      <rPr>
        <rFont val="&quot;Fira Sans&quot;, &quot;Trebuchet MS&quot;, Ubuntu, Helvetica, Arial, sans-serif"/>
        <b/>
      </rPr>
      <t xml:space="preserve">
Mega Houndoom</t>
    </r>
  </si>
  <si>
    <r>
      <rPr>
        <rFont val="&quot;Fira Sans&quot;, &quot;Trebuchet MS&quot;, Ubuntu, Helvetica, Arial, sans-serif"/>
        <b/>
        <color rgb="FF1155CC"/>
        <u/>
      </rPr>
      <t>Kingdra</t>
    </r>
  </si>
  <si>
    <r>
      <rPr>
        <rFont val="&quot;Fira Sans&quot;, &quot;Trebuchet MS&quot;, Ubuntu, Helvetica, Arial, sans-serif"/>
        <b/>
        <color rgb="FF1155CC"/>
        <u/>
      </rPr>
      <t>Phanpy</t>
    </r>
  </si>
  <si>
    <r>
      <rPr>
        <rFont val="&quot;Fira Sans&quot;, &quot;Trebuchet MS&quot;, Ubuntu, Helvetica, Arial, sans-serif"/>
        <b/>
        <color rgb="FF1155CC"/>
        <u/>
      </rPr>
      <t>Donphan</t>
    </r>
  </si>
  <si>
    <r>
      <rPr>
        <rFont val="&quot;Fira Sans&quot;, &quot;Trebuchet MS&quot;, Ubuntu, Helvetica, Arial, sans-serif"/>
        <b/>
        <color rgb="FF1155CC"/>
        <u/>
      </rPr>
      <t>Porygon2</t>
    </r>
  </si>
  <si>
    <r>
      <rPr>
        <rFont val="&quot;Fira Sans&quot;, &quot;Trebuchet MS&quot;, Ubuntu, Helvetica, Arial, sans-serif"/>
        <b/>
        <color rgb="FF1155CC"/>
        <u/>
      </rPr>
      <t>Stantler</t>
    </r>
  </si>
  <si>
    <r>
      <rPr>
        <rFont val="&quot;Fira Sans&quot;, &quot;Trebuchet MS&quot;, Ubuntu, Helvetica, Arial, sans-serif"/>
        <b/>
        <color rgb="FF1155CC"/>
        <u/>
      </rPr>
      <t>Smeargle</t>
    </r>
  </si>
  <si>
    <r>
      <rPr>
        <rFont val="&quot;Fira Sans&quot;, &quot;Trebuchet MS&quot;, Ubuntu, Helvetica, Arial, sans-serif"/>
        <b/>
        <color rgb="FF1155CC"/>
        <u/>
      </rPr>
      <t>Tyrogue</t>
    </r>
  </si>
  <si>
    <r>
      <rPr>
        <rFont val="&quot;Fira Sans&quot;, &quot;Trebuchet MS&quot;, Ubuntu, Helvetica, Arial, sans-serif"/>
        <b/>
        <color rgb="FF1155CC"/>
        <u/>
      </rPr>
      <t>Hitmontop</t>
    </r>
  </si>
  <si>
    <r>
      <rPr>
        <rFont val="&quot;Fira Sans&quot;, &quot;Trebuchet MS&quot;, Ubuntu, Helvetica, Arial, sans-serif"/>
        <b/>
        <color rgb="FF1155CC"/>
        <u/>
      </rPr>
      <t>Smoochum</t>
    </r>
  </si>
  <si>
    <r>
      <rPr>
        <rFont val="&quot;Fira Sans&quot;, &quot;Trebuchet MS&quot;, Ubuntu, Helvetica, Arial, sans-serif"/>
        <b/>
        <color rgb="FF1155CC"/>
        <u/>
      </rPr>
      <t>Elekid</t>
    </r>
  </si>
  <si>
    <r>
      <rPr>
        <rFont val="&quot;Fira Sans&quot;, &quot;Trebuchet MS&quot;, Ubuntu, Helvetica, Arial, sans-serif"/>
        <b/>
        <color rgb="FF1155CC"/>
        <u/>
      </rPr>
      <t>Magby</t>
    </r>
  </si>
  <si>
    <r>
      <rPr>
        <rFont val="&quot;Fira Sans&quot;, &quot;Trebuchet MS&quot;, Ubuntu, Helvetica, Arial, sans-serif"/>
        <b/>
        <color rgb="FF1155CC"/>
        <u/>
      </rPr>
      <t>Miltank</t>
    </r>
  </si>
  <si>
    <r>
      <rPr>
        <rFont val="&quot;Fira Sans&quot;, &quot;Trebuchet MS&quot;, Ubuntu, Helvetica, Arial, sans-serif"/>
        <b/>
        <color rgb="FF1155CC"/>
        <u/>
      </rPr>
      <t>Blissey</t>
    </r>
  </si>
  <si>
    <r>
      <rPr>
        <rFont val="&quot;Fira Sans&quot;, &quot;Trebuchet MS&quot;, Ubuntu, Helvetica, Arial, sans-serif"/>
        <b/>
        <color rgb="FF1155CC"/>
        <u/>
      </rPr>
      <t>Raikou</t>
    </r>
  </si>
  <si>
    <r>
      <rPr>
        <rFont val="&quot;Fira Sans&quot;, &quot;Trebuchet MS&quot;, Ubuntu, Helvetica, Arial, sans-serif"/>
        <b/>
        <color rgb="FF1155CC"/>
        <u/>
      </rPr>
      <t>Entei</t>
    </r>
  </si>
  <si>
    <r>
      <rPr>
        <rFont val="&quot;Fira Sans&quot;, &quot;Trebuchet MS&quot;, Ubuntu, Helvetica, Arial, sans-serif"/>
        <b/>
        <color rgb="FF1155CC"/>
        <u/>
      </rPr>
      <t>Suicune</t>
    </r>
  </si>
  <si>
    <r>
      <rPr>
        <rFont val="&quot;Fira Sans&quot;, &quot;Trebuchet MS&quot;, Ubuntu, Helvetica, Arial, sans-serif"/>
        <b/>
        <color rgb="FF1155CC"/>
        <u/>
      </rPr>
      <t>Larvitar</t>
    </r>
  </si>
  <si>
    <r>
      <rPr>
        <rFont val="&quot;Fira Sans&quot;, &quot;Trebuchet MS&quot;, Ubuntu, Helvetica, Arial, sans-serif"/>
        <b/>
        <color rgb="FF1155CC"/>
        <u/>
      </rPr>
      <t>Pupitar</t>
    </r>
  </si>
  <si>
    <r>
      <rPr>
        <rFont val="&quot;Fira Sans&quot;, &quot;Trebuchet MS&quot;, Ubuntu, Helvetica, Arial, sans-serif"/>
        <b/>
        <color rgb="FF1155CC"/>
        <u/>
      </rPr>
      <t>Tyranitar</t>
    </r>
  </si>
  <si>
    <r>
      <rPr>
        <rFont val="&quot;Fira Sans&quot;, &quot;Trebuchet MS&quot;, Ubuntu, Helvetica, Arial, sans-serif"/>
        <b/>
        <color rgb="FF1155CC"/>
        <u/>
      </rPr>
      <t>Tyranitar</t>
    </r>
    <r>
      <rPr>
        <rFont val="&quot;Fira Sans&quot;, &quot;Trebuchet MS&quot;, Ubuntu, Helvetica, Arial, sans-serif"/>
        <b/>
      </rPr>
      <t xml:space="preserve">
Mega Tyranitar</t>
    </r>
  </si>
  <si>
    <r>
      <rPr>
        <rFont val="&quot;Fira Sans&quot;, &quot;Trebuchet MS&quot;, Ubuntu, Helvetica, Arial, sans-serif"/>
        <b/>
        <color rgb="FF1155CC"/>
        <u/>
      </rPr>
      <t>Lugia</t>
    </r>
  </si>
  <si>
    <r>
      <rPr>
        <rFont val="&quot;Fira Sans&quot;, &quot;Trebuchet MS&quot;, Ubuntu, Helvetica, Arial, sans-serif"/>
        <b/>
        <color rgb="FF1155CC"/>
        <u/>
      </rPr>
      <t>Ho-oh</t>
    </r>
  </si>
  <si>
    <r>
      <rPr>
        <rFont val="&quot;Fira Sans&quot;, &quot;Trebuchet MS&quot;, Ubuntu, Helvetica, Arial, sans-serif"/>
        <b/>
        <color rgb="FF1155CC"/>
        <u/>
      </rPr>
      <t>Celebi</t>
    </r>
  </si>
  <si>
    <r>
      <rPr>
        <rFont val="&quot;Fira Sans&quot;, &quot;Trebuchet MS&quot;, Ubuntu, Helvetica, Arial, sans-serif"/>
        <b/>
        <color rgb="FF1155CC"/>
        <u/>
      </rPr>
      <t>Treecko</t>
    </r>
  </si>
  <si>
    <r>
      <rPr>
        <rFont val="&quot;Fira Sans&quot;, &quot;Trebuchet MS&quot;, Ubuntu, Helvetica, Arial, sans-serif"/>
        <b/>
        <color rgb="FF1155CC"/>
        <u/>
      </rPr>
      <t>Grovyle</t>
    </r>
  </si>
  <si>
    <r>
      <rPr>
        <rFont val="&quot;Fira Sans&quot;, &quot;Trebuchet MS&quot;, Ubuntu, Helvetica, Arial, sans-serif"/>
        <b/>
        <color rgb="FF1155CC"/>
        <u/>
      </rPr>
      <t>Sceptile</t>
    </r>
  </si>
  <si>
    <r>
      <rPr>
        <rFont val="&quot;Fira Sans&quot;, &quot;Trebuchet MS&quot;, Ubuntu, Helvetica, Arial, sans-serif"/>
        <b/>
        <color rgb="FF1155CC"/>
        <u/>
      </rPr>
      <t>Sceptile</t>
    </r>
    <r>
      <rPr>
        <rFont val="&quot;Fira Sans&quot;, &quot;Trebuchet MS&quot;, Ubuntu, Helvetica, Arial, sans-serif"/>
        <b/>
      </rPr>
      <t xml:space="preserve">
Mega Sceptile</t>
    </r>
  </si>
  <si>
    <r>
      <rPr>
        <rFont val="&quot;Fira Sans&quot;, &quot;Trebuchet MS&quot;, Ubuntu, Helvetica, Arial, sans-serif"/>
        <b/>
        <color rgb="FF1155CC"/>
        <u/>
      </rPr>
      <t>Torchic</t>
    </r>
  </si>
  <si>
    <r>
      <rPr>
        <rFont val="&quot;Fira Sans&quot;, &quot;Trebuchet MS&quot;, Ubuntu, Helvetica, Arial, sans-serif"/>
        <b/>
        <color rgb="FF1155CC"/>
        <u/>
      </rPr>
      <t>Combusken</t>
    </r>
  </si>
  <si>
    <r>
      <rPr>
        <rFont val="&quot;Fira Sans&quot;, &quot;Trebuchet MS&quot;, Ubuntu, Helvetica, Arial, sans-serif"/>
        <b/>
        <color rgb="FF1155CC"/>
        <u/>
      </rPr>
      <t>Blaziken</t>
    </r>
  </si>
  <si>
    <r>
      <rPr>
        <rFont val="&quot;Fira Sans&quot;, &quot;Trebuchet MS&quot;, Ubuntu, Helvetica, Arial, sans-serif"/>
        <b/>
        <color rgb="FF1155CC"/>
        <u/>
      </rPr>
      <t>Blaziken</t>
    </r>
    <r>
      <rPr>
        <rFont val="&quot;Fira Sans&quot;, &quot;Trebuchet MS&quot;, Ubuntu, Helvetica, Arial, sans-serif"/>
        <b/>
      </rPr>
      <t xml:space="preserve">
Mega Blaziken</t>
    </r>
  </si>
  <si>
    <r>
      <rPr>
        <rFont val="&quot;Fira Sans&quot;, &quot;Trebuchet MS&quot;, Ubuntu, Helvetica, Arial, sans-serif"/>
        <b/>
        <color rgb="FF1155CC"/>
        <u/>
      </rPr>
      <t>Mudkip</t>
    </r>
  </si>
  <si>
    <r>
      <rPr>
        <rFont val="&quot;Fira Sans&quot;, &quot;Trebuchet MS&quot;, Ubuntu, Helvetica, Arial, sans-serif"/>
        <b/>
        <color rgb="FF1155CC"/>
        <u/>
      </rPr>
      <t>Marshtomp</t>
    </r>
  </si>
  <si>
    <r>
      <rPr>
        <rFont val="&quot;Fira Sans&quot;, &quot;Trebuchet MS&quot;, Ubuntu, Helvetica, Arial, sans-serif"/>
        <b/>
        <color rgb="FF1155CC"/>
        <u/>
      </rPr>
      <t>Swampert</t>
    </r>
  </si>
  <si>
    <r>
      <rPr>
        <rFont val="&quot;Fira Sans&quot;, &quot;Trebuchet MS&quot;, Ubuntu, Helvetica, Arial, sans-serif"/>
        <b/>
        <color rgb="FF1155CC"/>
        <u/>
      </rPr>
      <t>Swampert</t>
    </r>
    <r>
      <rPr>
        <rFont val="&quot;Fira Sans&quot;, &quot;Trebuchet MS&quot;, Ubuntu, Helvetica, Arial, sans-serif"/>
        <b/>
      </rPr>
      <t xml:space="preserve">
Mega Swampert</t>
    </r>
  </si>
  <si>
    <r>
      <rPr>
        <rFont val="&quot;Fira Sans&quot;, &quot;Trebuchet MS&quot;, Ubuntu, Helvetica, Arial, sans-serif"/>
        <b/>
        <color rgb="FF1155CC"/>
        <u/>
      </rPr>
      <t>Poochyena</t>
    </r>
  </si>
  <si>
    <r>
      <rPr>
        <rFont val="&quot;Fira Sans&quot;, &quot;Trebuchet MS&quot;, Ubuntu, Helvetica, Arial, sans-serif"/>
        <b/>
        <color rgb="FF1155CC"/>
        <u/>
      </rPr>
      <t>Mightyena</t>
    </r>
  </si>
  <si>
    <r>
      <rPr>
        <rFont val="&quot;Fira Sans&quot;, &quot;Trebuchet MS&quot;, Ubuntu, Helvetica, Arial, sans-serif"/>
        <b/>
        <color rgb="FF1155CC"/>
        <u/>
      </rPr>
      <t>Zigzagoon</t>
    </r>
  </si>
  <si>
    <r>
      <rPr>
        <rFont val="&quot;Fira Sans&quot;, &quot;Trebuchet MS&quot;, Ubuntu, Helvetica, Arial, sans-serif"/>
        <b/>
        <color rgb="FF1155CC"/>
        <u/>
      </rPr>
      <t>Zigzagoon</t>
    </r>
    <r>
      <rPr>
        <rFont val="&quot;Fira Sans&quot;, &quot;Trebuchet MS&quot;, Ubuntu, Helvetica, Arial, sans-serif"/>
        <b/>
      </rPr>
      <t xml:space="preserve">
Galarian Zigzagoon</t>
    </r>
  </si>
  <si>
    <r>
      <rPr>
        <rFont val="&quot;Fira Sans&quot;, &quot;Trebuchet MS&quot;, Ubuntu, Helvetica, Arial, sans-serif"/>
        <b/>
        <color rgb="FF1155CC"/>
        <u/>
      </rPr>
      <t>Linoone</t>
    </r>
  </si>
  <si>
    <r>
      <rPr>
        <rFont val="&quot;Fira Sans&quot;, &quot;Trebuchet MS&quot;, Ubuntu, Helvetica, Arial, sans-serif"/>
        <b/>
        <color rgb="FF1155CC"/>
        <u/>
      </rPr>
      <t>Linoone</t>
    </r>
    <r>
      <rPr>
        <rFont val="&quot;Fira Sans&quot;, &quot;Trebuchet MS&quot;, Ubuntu, Helvetica, Arial, sans-serif"/>
        <b/>
      </rPr>
      <t xml:space="preserve">
Galarian Linoone</t>
    </r>
  </si>
  <si>
    <r>
      <rPr>
        <rFont val="&quot;Fira Sans&quot;, &quot;Trebuchet MS&quot;, Ubuntu, Helvetica, Arial, sans-serif"/>
        <b/>
        <color rgb="FF1155CC"/>
        <u/>
      </rPr>
      <t>Wurmple</t>
    </r>
  </si>
  <si>
    <r>
      <rPr>
        <rFont val="&quot;Fira Sans&quot;, &quot;Trebuchet MS&quot;, Ubuntu, Helvetica, Arial, sans-serif"/>
        <b/>
        <color rgb="FF1155CC"/>
        <u/>
      </rPr>
      <t>Silcoon</t>
    </r>
  </si>
  <si>
    <r>
      <rPr>
        <rFont val="&quot;Fira Sans&quot;, &quot;Trebuchet MS&quot;, Ubuntu, Helvetica, Arial, sans-serif"/>
        <b/>
        <color rgb="FF1155CC"/>
        <u/>
      </rPr>
      <t>Beautifly</t>
    </r>
  </si>
  <si>
    <r>
      <rPr>
        <rFont val="&quot;Fira Sans&quot;, &quot;Trebuchet MS&quot;, Ubuntu, Helvetica, Arial, sans-serif"/>
        <b/>
        <color rgb="FF1155CC"/>
        <u/>
      </rPr>
      <t>Cascoon</t>
    </r>
  </si>
  <si>
    <r>
      <rPr>
        <rFont val="&quot;Fira Sans&quot;, &quot;Trebuchet MS&quot;, Ubuntu, Helvetica, Arial, sans-serif"/>
        <b/>
        <color rgb="FF1155CC"/>
        <u/>
      </rPr>
      <t>Dustox</t>
    </r>
  </si>
  <si>
    <r>
      <rPr>
        <rFont val="&quot;Fira Sans&quot;, &quot;Trebuchet MS&quot;, Ubuntu, Helvetica, Arial, sans-serif"/>
        <b/>
        <color rgb="FF1155CC"/>
        <u/>
      </rPr>
      <t>Lotad</t>
    </r>
  </si>
  <si>
    <r>
      <rPr>
        <rFont val="&quot;Fira Sans&quot;, &quot;Trebuchet MS&quot;, Ubuntu, Helvetica, Arial, sans-serif"/>
        <b/>
        <color rgb="FF1155CC"/>
        <u/>
      </rPr>
      <t>Lombre</t>
    </r>
  </si>
  <si>
    <r>
      <rPr>
        <rFont val="&quot;Fira Sans&quot;, &quot;Trebuchet MS&quot;, Ubuntu, Helvetica, Arial, sans-serif"/>
        <b/>
        <color rgb="FF1155CC"/>
        <u/>
      </rPr>
      <t>Ludicolo</t>
    </r>
  </si>
  <si>
    <r>
      <rPr>
        <rFont val="&quot;Fira Sans&quot;, &quot;Trebuchet MS&quot;, Ubuntu, Helvetica, Arial, sans-serif"/>
        <b/>
        <color rgb="FF1155CC"/>
        <u/>
      </rPr>
      <t>Seedot</t>
    </r>
  </si>
  <si>
    <r>
      <rPr>
        <rFont val="&quot;Fira Sans&quot;, &quot;Trebuchet MS&quot;, Ubuntu, Helvetica, Arial, sans-serif"/>
        <b/>
        <color rgb="FF1155CC"/>
        <u/>
      </rPr>
      <t>Nuzleaf</t>
    </r>
  </si>
  <si>
    <r>
      <rPr>
        <rFont val="&quot;Fira Sans&quot;, &quot;Trebuchet MS&quot;, Ubuntu, Helvetica, Arial, sans-serif"/>
        <b/>
        <color rgb="FF1155CC"/>
        <u/>
      </rPr>
      <t>Shiftry</t>
    </r>
  </si>
  <si>
    <r>
      <rPr>
        <rFont val="&quot;Fira Sans&quot;, &quot;Trebuchet MS&quot;, Ubuntu, Helvetica, Arial, sans-serif"/>
        <b/>
        <color rgb="FF1155CC"/>
        <u/>
      </rPr>
      <t>Taillow</t>
    </r>
  </si>
  <si>
    <r>
      <rPr>
        <rFont val="&quot;Fira Sans&quot;, &quot;Trebuchet MS&quot;, Ubuntu, Helvetica, Arial, sans-serif"/>
        <b/>
        <color rgb="FF1155CC"/>
        <u/>
      </rPr>
      <t>Swellow</t>
    </r>
  </si>
  <si>
    <r>
      <rPr>
        <rFont val="&quot;Fira Sans&quot;, &quot;Trebuchet MS&quot;, Ubuntu, Helvetica, Arial, sans-serif"/>
        <b/>
        <color rgb="FF1155CC"/>
        <u/>
      </rPr>
      <t>Wingull</t>
    </r>
  </si>
  <si>
    <r>
      <rPr>
        <rFont val="&quot;Fira Sans&quot;, &quot;Trebuchet MS&quot;, Ubuntu, Helvetica, Arial, sans-serif"/>
        <b/>
        <color rgb="FF1155CC"/>
        <u/>
      </rPr>
      <t>Pelipper</t>
    </r>
  </si>
  <si>
    <r>
      <rPr>
        <rFont val="&quot;Fira Sans&quot;, &quot;Trebuchet MS&quot;, Ubuntu, Helvetica, Arial, sans-serif"/>
        <b/>
        <color rgb="FF1155CC"/>
        <u/>
      </rPr>
      <t>Ralts</t>
    </r>
  </si>
  <si>
    <r>
      <rPr>
        <rFont val="&quot;Fira Sans&quot;, &quot;Trebuchet MS&quot;, Ubuntu, Helvetica, Arial, sans-serif"/>
        <b/>
        <color rgb="FF1155CC"/>
        <u/>
      </rPr>
      <t>Kirlia</t>
    </r>
  </si>
  <si>
    <r>
      <rPr>
        <rFont val="&quot;Fira Sans&quot;, &quot;Trebuchet MS&quot;, Ubuntu, Helvetica, Arial, sans-serif"/>
        <b/>
        <color rgb="FF1155CC"/>
        <u/>
      </rPr>
      <t>Gardevoir</t>
    </r>
  </si>
  <si>
    <r>
      <rPr>
        <rFont val="&quot;Fira Sans&quot;, &quot;Trebuchet MS&quot;, Ubuntu, Helvetica, Arial, sans-serif"/>
        <b/>
        <color rgb="FF1155CC"/>
        <u/>
      </rPr>
      <t>Gardevoir</t>
    </r>
    <r>
      <rPr>
        <rFont val="&quot;Fira Sans&quot;, &quot;Trebuchet MS&quot;, Ubuntu, Helvetica, Arial, sans-serif"/>
        <b/>
      </rPr>
      <t xml:space="preserve">
Mega Gardevoir</t>
    </r>
  </si>
  <si>
    <r>
      <rPr>
        <rFont val="&quot;Fira Sans&quot;, &quot;Trebuchet MS&quot;, Ubuntu, Helvetica, Arial, sans-serif"/>
        <b/>
        <color rgb="FF1155CC"/>
        <u/>
      </rPr>
      <t>Surskit</t>
    </r>
  </si>
  <si>
    <r>
      <rPr>
        <rFont val="&quot;Fira Sans&quot;, &quot;Trebuchet MS&quot;, Ubuntu, Helvetica, Arial, sans-serif"/>
        <b/>
        <color rgb="FF1155CC"/>
        <u/>
      </rPr>
      <t>Masquerain</t>
    </r>
  </si>
  <si>
    <r>
      <rPr>
        <rFont val="&quot;Fira Sans&quot;, &quot;Trebuchet MS&quot;, Ubuntu, Helvetica, Arial, sans-serif"/>
        <b/>
        <color rgb="FF1155CC"/>
        <u/>
      </rPr>
      <t>Shroomish</t>
    </r>
  </si>
  <si>
    <r>
      <rPr>
        <rFont val="&quot;Fira Sans&quot;, &quot;Trebuchet MS&quot;, Ubuntu, Helvetica, Arial, sans-serif"/>
        <b/>
        <color rgb="FF1155CC"/>
        <u/>
      </rPr>
      <t>Breloom</t>
    </r>
  </si>
  <si>
    <r>
      <rPr>
        <rFont val="&quot;Fira Sans&quot;, &quot;Trebuchet MS&quot;, Ubuntu, Helvetica, Arial, sans-serif"/>
        <b/>
        <color rgb="FF1155CC"/>
        <u/>
      </rPr>
      <t>Slakoth</t>
    </r>
  </si>
  <si>
    <r>
      <rPr>
        <rFont val="&quot;Fira Sans&quot;, &quot;Trebuchet MS&quot;, Ubuntu, Helvetica, Arial, sans-serif"/>
        <b/>
        <color rgb="FF1155CC"/>
        <u/>
      </rPr>
      <t>Vigoroth</t>
    </r>
  </si>
  <si>
    <r>
      <rPr>
        <rFont val="&quot;Fira Sans&quot;, &quot;Trebuchet MS&quot;, Ubuntu, Helvetica, Arial, sans-serif"/>
        <b/>
        <color rgb="FF1155CC"/>
        <u/>
      </rPr>
      <t>Slaking</t>
    </r>
  </si>
  <si>
    <r>
      <rPr>
        <rFont val="&quot;Fira Sans&quot;, &quot;Trebuchet MS&quot;, Ubuntu, Helvetica, Arial, sans-serif"/>
        <b/>
        <color rgb="FF1155CC"/>
        <u/>
      </rPr>
      <t>Nincada</t>
    </r>
  </si>
  <si>
    <r>
      <rPr>
        <rFont val="&quot;Fira Sans&quot;, &quot;Trebuchet MS&quot;, Ubuntu, Helvetica, Arial, sans-serif"/>
        <b/>
        <color rgb="FF1155CC"/>
        <u/>
      </rPr>
      <t>Ninjask</t>
    </r>
  </si>
  <si>
    <r>
      <rPr>
        <rFont val="&quot;Fira Sans&quot;, &quot;Trebuchet MS&quot;, Ubuntu, Helvetica, Arial, sans-serif"/>
        <b/>
        <color rgb="FF1155CC"/>
        <u/>
      </rPr>
      <t>Shedinja</t>
    </r>
  </si>
  <si>
    <r>
      <rPr>
        <rFont val="&quot;Fira Sans&quot;, &quot;Trebuchet MS&quot;, Ubuntu, Helvetica, Arial, sans-serif"/>
        <b/>
        <color rgb="FF1155CC"/>
        <u/>
      </rPr>
      <t>Whismur</t>
    </r>
  </si>
  <si>
    <r>
      <rPr>
        <rFont val="&quot;Fira Sans&quot;, &quot;Trebuchet MS&quot;, Ubuntu, Helvetica, Arial, sans-serif"/>
        <b/>
        <color rgb="FF1155CC"/>
        <u/>
      </rPr>
      <t>Loudred</t>
    </r>
  </si>
  <si>
    <r>
      <rPr>
        <rFont val="&quot;Fira Sans&quot;, &quot;Trebuchet MS&quot;, Ubuntu, Helvetica, Arial, sans-serif"/>
        <b/>
        <color rgb="FF1155CC"/>
        <u/>
      </rPr>
      <t>Exploud</t>
    </r>
  </si>
  <si>
    <r>
      <rPr>
        <rFont val="&quot;Fira Sans&quot;, &quot;Trebuchet MS&quot;, Ubuntu, Helvetica, Arial, sans-serif"/>
        <b/>
        <color rgb="FF1155CC"/>
        <u/>
      </rPr>
      <t>Makuhita</t>
    </r>
  </si>
  <si>
    <r>
      <rPr>
        <rFont val="&quot;Fira Sans&quot;, &quot;Trebuchet MS&quot;, Ubuntu, Helvetica, Arial, sans-serif"/>
        <b/>
        <color rgb="FF1155CC"/>
        <u/>
      </rPr>
      <t>Hariyama</t>
    </r>
  </si>
  <si>
    <r>
      <rPr>
        <rFont val="&quot;Fira Sans&quot;, &quot;Trebuchet MS&quot;, Ubuntu, Helvetica, Arial, sans-serif"/>
        <b/>
        <color rgb="FF1155CC"/>
        <u/>
      </rPr>
      <t>Azurill</t>
    </r>
  </si>
  <si>
    <r>
      <rPr>
        <rFont val="&quot;Fira Sans&quot;, &quot;Trebuchet MS&quot;, Ubuntu, Helvetica, Arial, sans-serif"/>
        <b/>
        <color rgb="FF1155CC"/>
        <u/>
      </rPr>
      <t>Nosepass</t>
    </r>
  </si>
  <si>
    <r>
      <rPr>
        <rFont val="&quot;Fira Sans&quot;, &quot;Trebuchet MS&quot;, Ubuntu, Helvetica, Arial, sans-serif"/>
        <b/>
        <color rgb="FF1155CC"/>
        <u/>
      </rPr>
      <t>Skitty</t>
    </r>
  </si>
  <si>
    <r>
      <rPr>
        <rFont val="&quot;Fira Sans&quot;, &quot;Trebuchet MS&quot;, Ubuntu, Helvetica, Arial, sans-serif"/>
        <b/>
        <color rgb="FF1155CC"/>
        <u/>
      </rPr>
      <t>Delcatty</t>
    </r>
  </si>
  <si>
    <r>
      <rPr>
        <rFont val="&quot;Fira Sans&quot;, &quot;Trebuchet MS&quot;, Ubuntu, Helvetica, Arial, sans-serif"/>
        <b/>
        <color rgb="FF1155CC"/>
        <u/>
      </rPr>
      <t>Sableye</t>
    </r>
  </si>
  <si>
    <r>
      <rPr>
        <rFont val="&quot;Fira Sans&quot;, &quot;Trebuchet MS&quot;, Ubuntu, Helvetica, Arial, sans-serif"/>
        <b/>
        <color rgb="FF1155CC"/>
        <u/>
      </rPr>
      <t>Sableye</t>
    </r>
    <r>
      <rPr>
        <rFont val="&quot;Fira Sans&quot;, &quot;Trebuchet MS&quot;, Ubuntu, Helvetica, Arial, sans-serif"/>
        <b/>
      </rPr>
      <t xml:space="preserve">
Mega Sableye</t>
    </r>
  </si>
  <si>
    <r>
      <rPr>
        <rFont val="&quot;Fira Sans&quot;, &quot;Trebuchet MS&quot;, Ubuntu, Helvetica, Arial, sans-serif"/>
        <b/>
        <color rgb="FF1155CC"/>
        <u/>
      </rPr>
      <t>Mawile</t>
    </r>
  </si>
  <si>
    <r>
      <rPr>
        <rFont val="&quot;Fira Sans&quot;, &quot;Trebuchet MS&quot;, Ubuntu, Helvetica, Arial, sans-serif"/>
        <b/>
        <color rgb="FF1155CC"/>
        <u/>
      </rPr>
      <t>Mawile</t>
    </r>
    <r>
      <rPr>
        <rFont val="&quot;Fira Sans&quot;, &quot;Trebuchet MS&quot;, Ubuntu, Helvetica, Arial, sans-serif"/>
        <b/>
      </rPr>
      <t xml:space="preserve">
Mega Mawile</t>
    </r>
  </si>
  <si>
    <r>
      <rPr>
        <rFont val="&quot;Fira Sans&quot;, &quot;Trebuchet MS&quot;, Ubuntu, Helvetica, Arial, sans-serif"/>
        <b/>
        <color rgb="FF1155CC"/>
        <u/>
      </rPr>
      <t>Aron</t>
    </r>
  </si>
  <si>
    <r>
      <rPr>
        <rFont val="&quot;Fira Sans&quot;, &quot;Trebuchet MS&quot;, Ubuntu, Helvetica, Arial, sans-serif"/>
        <b/>
        <color rgb="FF1155CC"/>
        <u/>
      </rPr>
      <t>Lairon</t>
    </r>
  </si>
  <si>
    <r>
      <rPr>
        <rFont val="&quot;Fira Sans&quot;, &quot;Trebuchet MS&quot;, Ubuntu, Helvetica, Arial, sans-serif"/>
        <b/>
        <color rgb="FF1155CC"/>
        <u/>
      </rPr>
      <t>Aggron</t>
    </r>
  </si>
  <si>
    <r>
      <rPr>
        <rFont val="&quot;Fira Sans&quot;, &quot;Trebuchet MS&quot;, Ubuntu, Helvetica, Arial, sans-serif"/>
        <b/>
        <color rgb="FF1155CC"/>
        <u/>
      </rPr>
      <t>Aggron</t>
    </r>
    <r>
      <rPr>
        <rFont val="&quot;Fira Sans&quot;, &quot;Trebuchet MS&quot;, Ubuntu, Helvetica, Arial, sans-serif"/>
        <b/>
      </rPr>
      <t xml:space="preserve">
Mega Aggron</t>
    </r>
  </si>
  <si>
    <r>
      <rPr>
        <rFont val="&quot;Fira Sans&quot;, &quot;Trebuchet MS&quot;, Ubuntu, Helvetica, Arial, sans-serif"/>
        <b/>
        <color rgb="FF1155CC"/>
        <u/>
      </rPr>
      <t>Meditite</t>
    </r>
  </si>
  <si>
    <r>
      <rPr>
        <rFont val="&quot;Fira Sans&quot;, &quot;Trebuchet MS&quot;, Ubuntu, Helvetica, Arial, sans-serif"/>
        <b/>
        <color rgb="FF1155CC"/>
        <u/>
      </rPr>
      <t>Medicham</t>
    </r>
  </si>
  <si>
    <r>
      <rPr>
        <rFont val="&quot;Fira Sans&quot;, &quot;Trebuchet MS&quot;, Ubuntu, Helvetica, Arial, sans-serif"/>
        <b/>
        <color rgb="FF1155CC"/>
        <u/>
      </rPr>
      <t>Medicham</t>
    </r>
    <r>
      <rPr>
        <rFont val="&quot;Fira Sans&quot;, &quot;Trebuchet MS&quot;, Ubuntu, Helvetica, Arial, sans-serif"/>
        <b/>
      </rPr>
      <t xml:space="preserve">
Mega Medicham</t>
    </r>
  </si>
  <si>
    <r>
      <rPr>
        <rFont val="&quot;Fira Sans&quot;, &quot;Trebuchet MS&quot;, Ubuntu, Helvetica, Arial, sans-serif"/>
        <b/>
        <color rgb="FF1155CC"/>
        <u/>
      </rPr>
      <t>Electrike</t>
    </r>
  </si>
  <si>
    <r>
      <rPr>
        <rFont val="&quot;Fira Sans&quot;, &quot;Trebuchet MS&quot;, Ubuntu, Helvetica, Arial, sans-serif"/>
        <b/>
        <color rgb="FF1155CC"/>
        <u/>
      </rPr>
      <t>Manectric</t>
    </r>
  </si>
  <si>
    <r>
      <rPr>
        <rFont val="&quot;Fira Sans&quot;, &quot;Trebuchet MS&quot;, Ubuntu, Helvetica, Arial, sans-serif"/>
        <b/>
        <color rgb="FF1155CC"/>
        <u/>
      </rPr>
      <t>Manectric</t>
    </r>
    <r>
      <rPr>
        <rFont val="&quot;Fira Sans&quot;, &quot;Trebuchet MS&quot;, Ubuntu, Helvetica, Arial, sans-serif"/>
        <b/>
      </rPr>
      <t xml:space="preserve">
Mega Manectric</t>
    </r>
  </si>
  <si>
    <r>
      <rPr>
        <rFont val="&quot;Fira Sans&quot;, &quot;Trebuchet MS&quot;, Ubuntu, Helvetica, Arial, sans-serif"/>
        <b/>
        <color rgb="FF1155CC"/>
        <u/>
      </rPr>
      <t>Plusle</t>
    </r>
  </si>
  <si>
    <r>
      <rPr>
        <rFont val="&quot;Fira Sans&quot;, &quot;Trebuchet MS&quot;, Ubuntu, Helvetica, Arial, sans-serif"/>
        <b/>
        <color rgb="FF1155CC"/>
        <u/>
      </rPr>
      <t>Minun</t>
    </r>
  </si>
  <si>
    <r>
      <rPr>
        <rFont val="&quot;Fira Sans&quot;, &quot;Trebuchet MS&quot;, Ubuntu, Helvetica, Arial, sans-serif"/>
        <b/>
        <color rgb="FF1155CC"/>
        <u/>
      </rPr>
      <t>Volbeat</t>
    </r>
  </si>
  <si>
    <r>
      <rPr>
        <rFont val="&quot;Fira Sans&quot;, &quot;Trebuchet MS&quot;, Ubuntu, Helvetica, Arial, sans-serif"/>
        <b/>
        <color rgb="FF1155CC"/>
        <u/>
      </rPr>
      <t>Illumise</t>
    </r>
  </si>
  <si>
    <r>
      <rPr>
        <rFont val="&quot;Fira Sans&quot;, &quot;Trebuchet MS&quot;, Ubuntu, Helvetica, Arial, sans-serif"/>
        <b/>
        <color rgb="FF1155CC"/>
        <u/>
      </rPr>
      <t>Roselia</t>
    </r>
  </si>
  <si>
    <r>
      <rPr>
        <rFont val="&quot;Fira Sans&quot;, &quot;Trebuchet MS&quot;, Ubuntu, Helvetica, Arial, sans-serif"/>
        <b/>
        <color rgb="FF1155CC"/>
        <u/>
      </rPr>
      <t>Gulpin</t>
    </r>
  </si>
  <si>
    <r>
      <rPr>
        <rFont val="&quot;Fira Sans&quot;, &quot;Trebuchet MS&quot;, Ubuntu, Helvetica, Arial, sans-serif"/>
        <b/>
        <color rgb="FF1155CC"/>
        <u/>
      </rPr>
      <t>Swalot</t>
    </r>
  </si>
  <si>
    <r>
      <rPr>
        <rFont val="&quot;Fira Sans&quot;, &quot;Trebuchet MS&quot;, Ubuntu, Helvetica, Arial, sans-serif"/>
        <b/>
        <color rgb="FF1155CC"/>
        <u/>
      </rPr>
      <t>Carvanha</t>
    </r>
  </si>
  <si>
    <r>
      <rPr>
        <rFont val="&quot;Fira Sans&quot;, &quot;Trebuchet MS&quot;, Ubuntu, Helvetica, Arial, sans-serif"/>
        <b/>
        <color rgb="FF1155CC"/>
        <u/>
      </rPr>
      <t>Sharpedo</t>
    </r>
  </si>
  <si>
    <r>
      <rPr>
        <rFont val="&quot;Fira Sans&quot;, &quot;Trebuchet MS&quot;, Ubuntu, Helvetica, Arial, sans-serif"/>
        <b/>
        <color rgb="FF1155CC"/>
        <u/>
      </rPr>
      <t>Sharpedo</t>
    </r>
    <r>
      <rPr>
        <rFont val="&quot;Fira Sans&quot;, &quot;Trebuchet MS&quot;, Ubuntu, Helvetica, Arial, sans-serif"/>
        <b/>
      </rPr>
      <t xml:space="preserve">
Mega Sharpedo</t>
    </r>
  </si>
  <si>
    <r>
      <rPr>
        <rFont val="&quot;Fira Sans&quot;, &quot;Trebuchet MS&quot;, Ubuntu, Helvetica, Arial, sans-serif"/>
        <b/>
        <color rgb="FF1155CC"/>
        <u/>
      </rPr>
      <t>Wailmer</t>
    </r>
  </si>
  <si>
    <r>
      <rPr>
        <rFont val="&quot;Fira Sans&quot;, &quot;Trebuchet MS&quot;, Ubuntu, Helvetica, Arial, sans-serif"/>
        <b/>
        <color rgb="FF1155CC"/>
        <u/>
      </rPr>
      <t>Wailord</t>
    </r>
  </si>
  <si>
    <r>
      <rPr>
        <rFont val="&quot;Fira Sans&quot;, &quot;Trebuchet MS&quot;, Ubuntu, Helvetica, Arial, sans-serif"/>
        <b/>
        <color rgb="FF1155CC"/>
        <u/>
      </rPr>
      <t>Numel</t>
    </r>
  </si>
  <si>
    <r>
      <rPr>
        <rFont val="&quot;Fira Sans&quot;, &quot;Trebuchet MS&quot;, Ubuntu, Helvetica, Arial, sans-serif"/>
        <b/>
        <color rgb="FF1155CC"/>
        <u/>
      </rPr>
      <t>Camerupt</t>
    </r>
  </si>
  <si>
    <r>
      <rPr>
        <rFont val="&quot;Fira Sans&quot;, &quot;Trebuchet MS&quot;, Ubuntu, Helvetica, Arial, sans-serif"/>
        <b/>
        <color rgb="FF1155CC"/>
        <u/>
      </rPr>
      <t>Camerupt</t>
    </r>
    <r>
      <rPr>
        <rFont val="&quot;Fira Sans&quot;, &quot;Trebuchet MS&quot;, Ubuntu, Helvetica, Arial, sans-serif"/>
        <b/>
      </rPr>
      <t xml:space="preserve">
Mega Camerupt</t>
    </r>
  </si>
  <si>
    <r>
      <rPr>
        <rFont val="&quot;Fira Sans&quot;, &quot;Trebuchet MS&quot;, Ubuntu, Helvetica, Arial, sans-serif"/>
        <b/>
        <color rgb="FF1155CC"/>
        <u/>
      </rPr>
      <t>Torkoal</t>
    </r>
  </si>
  <si>
    <r>
      <rPr>
        <rFont val="&quot;Fira Sans&quot;, &quot;Trebuchet MS&quot;, Ubuntu, Helvetica, Arial, sans-serif"/>
        <b/>
        <color rgb="FF1155CC"/>
        <u/>
      </rPr>
      <t>Spoink</t>
    </r>
  </si>
  <si>
    <r>
      <rPr>
        <rFont val="&quot;Fira Sans&quot;, &quot;Trebuchet MS&quot;, Ubuntu, Helvetica, Arial, sans-serif"/>
        <b/>
        <color rgb="FF1155CC"/>
        <u/>
      </rPr>
      <t>Grumpig</t>
    </r>
  </si>
  <si>
    <r>
      <rPr>
        <rFont val="&quot;Fira Sans&quot;, &quot;Trebuchet MS&quot;, Ubuntu, Helvetica, Arial, sans-serif"/>
        <b/>
        <color rgb="FF1155CC"/>
        <u/>
      </rPr>
      <t>Spinda</t>
    </r>
  </si>
  <si>
    <r>
      <rPr>
        <rFont val="&quot;Fira Sans&quot;, &quot;Trebuchet MS&quot;, Ubuntu, Helvetica, Arial, sans-serif"/>
        <b/>
        <color rgb="FF1155CC"/>
        <u/>
      </rPr>
      <t>Trapinch</t>
    </r>
  </si>
  <si>
    <r>
      <rPr>
        <rFont val="&quot;Fira Sans&quot;, &quot;Trebuchet MS&quot;, Ubuntu, Helvetica, Arial, sans-serif"/>
        <b/>
        <color rgb="FF1155CC"/>
        <u/>
      </rPr>
      <t>Vibrava</t>
    </r>
  </si>
  <si>
    <r>
      <rPr>
        <rFont val="&quot;Fira Sans&quot;, &quot;Trebuchet MS&quot;, Ubuntu, Helvetica, Arial, sans-serif"/>
        <b/>
        <color rgb="FF1155CC"/>
        <u/>
      </rPr>
      <t>Flygon</t>
    </r>
  </si>
  <si>
    <r>
      <rPr>
        <rFont val="&quot;Fira Sans&quot;, &quot;Trebuchet MS&quot;, Ubuntu, Helvetica, Arial, sans-serif"/>
        <b/>
        <color rgb="FF1155CC"/>
        <u/>
      </rPr>
      <t>Cacnea</t>
    </r>
  </si>
  <si>
    <r>
      <rPr>
        <rFont val="&quot;Fira Sans&quot;, &quot;Trebuchet MS&quot;, Ubuntu, Helvetica, Arial, sans-serif"/>
        <b/>
        <color rgb="FF1155CC"/>
        <u/>
      </rPr>
      <t>Cacturne</t>
    </r>
  </si>
  <si>
    <r>
      <rPr>
        <rFont val="&quot;Fira Sans&quot;, &quot;Trebuchet MS&quot;, Ubuntu, Helvetica, Arial, sans-serif"/>
        <b/>
        <color rgb="FF1155CC"/>
        <u/>
      </rPr>
      <t>Swablu</t>
    </r>
  </si>
  <si>
    <r>
      <rPr>
        <rFont val="&quot;Fira Sans&quot;, &quot;Trebuchet MS&quot;, Ubuntu, Helvetica, Arial, sans-serif"/>
        <b/>
        <color rgb="FF1155CC"/>
        <u/>
      </rPr>
      <t>Altaria</t>
    </r>
  </si>
  <si>
    <r>
      <rPr>
        <rFont val="&quot;Fira Sans&quot;, &quot;Trebuchet MS&quot;, Ubuntu, Helvetica, Arial, sans-serif"/>
        <b/>
        <color rgb="FF1155CC"/>
        <u/>
      </rPr>
      <t>Altaria</t>
    </r>
    <r>
      <rPr>
        <rFont val="&quot;Fira Sans&quot;, &quot;Trebuchet MS&quot;, Ubuntu, Helvetica, Arial, sans-serif"/>
        <b/>
      </rPr>
      <t xml:space="preserve">
Mega Altaria</t>
    </r>
  </si>
  <si>
    <r>
      <rPr>
        <rFont val="&quot;Fira Sans&quot;, &quot;Trebuchet MS&quot;, Ubuntu, Helvetica, Arial, sans-serif"/>
        <b/>
        <color rgb="FF1155CC"/>
        <u/>
      </rPr>
      <t>Zangoose</t>
    </r>
  </si>
  <si>
    <r>
      <rPr>
        <rFont val="&quot;Fira Sans&quot;, &quot;Trebuchet MS&quot;, Ubuntu, Helvetica, Arial, sans-serif"/>
        <b/>
        <color rgb="FF1155CC"/>
        <u/>
      </rPr>
      <t>Seviper</t>
    </r>
  </si>
  <si>
    <r>
      <rPr>
        <rFont val="&quot;Fira Sans&quot;, &quot;Trebuchet MS&quot;, Ubuntu, Helvetica, Arial, sans-serif"/>
        <b/>
        <color rgb="FF1155CC"/>
        <u/>
      </rPr>
      <t>Lunatone</t>
    </r>
  </si>
  <si>
    <r>
      <rPr>
        <rFont val="&quot;Fira Sans&quot;, &quot;Trebuchet MS&quot;, Ubuntu, Helvetica, Arial, sans-serif"/>
        <b/>
        <color rgb="FF1155CC"/>
        <u/>
      </rPr>
      <t>Solrock</t>
    </r>
  </si>
  <si>
    <r>
      <rPr>
        <rFont val="&quot;Fira Sans&quot;, &quot;Trebuchet MS&quot;, Ubuntu, Helvetica, Arial, sans-serif"/>
        <b/>
        <color rgb="FF1155CC"/>
        <u/>
      </rPr>
      <t>Barboach</t>
    </r>
  </si>
  <si>
    <r>
      <rPr>
        <rFont val="&quot;Fira Sans&quot;, &quot;Trebuchet MS&quot;, Ubuntu, Helvetica, Arial, sans-serif"/>
        <b/>
        <color rgb="FF1155CC"/>
        <u/>
      </rPr>
      <t>Whiscash</t>
    </r>
  </si>
  <si>
    <r>
      <rPr>
        <rFont val="&quot;Fira Sans&quot;, &quot;Trebuchet MS&quot;, Ubuntu, Helvetica, Arial, sans-serif"/>
        <b/>
        <color rgb="FF1155CC"/>
        <u/>
      </rPr>
      <t>Corphish</t>
    </r>
  </si>
  <si>
    <r>
      <rPr>
        <rFont val="&quot;Fira Sans&quot;, &quot;Trebuchet MS&quot;, Ubuntu, Helvetica, Arial, sans-serif"/>
        <b/>
        <color rgb="FF1155CC"/>
        <u/>
      </rPr>
      <t>Crawdaunt</t>
    </r>
  </si>
  <si>
    <r>
      <rPr>
        <rFont val="&quot;Fira Sans&quot;, &quot;Trebuchet MS&quot;, Ubuntu, Helvetica, Arial, sans-serif"/>
        <b/>
        <color rgb="FF1155CC"/>
        <u/>
      </rPr>
      <t>Baltoy</t>
    </r>
  </si>
  <si>
    <r>
      <rPr>
        <rFont val="&quot;Fira Sans&quot;, &quot;Trebuchet MS&quot;, Ubuntu, Helvetica, Arial, sans-serif"/>
        <b/>
        <color rgb="FF1155CC"/>
        <u/>
      </rPr>
      <t>Claydol</t>
    </r>
  </si>
  <si>
    <r>
      <rPr>
        <rFont val="&quot;Fira Sans&quot;, &quot;Trebuchet MS&quot;, Ubuntu, Helvetica, Arial, sans-serif"/>
        <b/>
        <color rgb="FF1155CC"/>
        <u/>
      </rPr>
      <t>Lileep</t>
    </r>
  </si>
  <si>
    <r>
      <rPr>
        <rFont val="&quot;Fira Sans&quot;, &quot;Trebuchet MS&quot;, Ubuntu, Helvetica, Arial, sans-serif"/>
        <b/>
        <color rgb="FF1155CC"/>
        <u/>
      </rPr>
      <t>Cradily</t>
    </r>
  </si>
  <si>
    <r>
      <rPr>
        <rFont val="&quot;Fira Sans&quot;, &quot;Trebuchet MS&quot;, Ubuntu, Helvetica, Arial, sans-serif"/>
        <b/>
        <color rgb="FF1155CC"/>
        <u/>
      </rPr>
      <t>Anorith</t>
    </r>
  </si>
  <si>
    <r>
      <rPr>
        <rFont val="&quot;Fira Sans&quot;, &quot;Trebuchet MS&quot;, Ubuntu, Helvetica, Arial, sans-serif"/>
        <b/>
        <color rgb="FF1155CC"/>
        <u/>
      </rPr>
      <t>Armaldo</t>
    </r>
  </si>
  <si>
    <r>
      <rPr>
        <rFont val="&quot;Fira Sans&quot;, &quot;Trebuchet MS&quot;, Ubuntu, Helvetica, Arial, sans-serif"/>
        <b/>
        <color rgb="FF1155CC"/>
        <u/>
      </rPr>
      <t>Feebas</t>
    </r>
  </si>
  <si>
    <r>
      <rPr>
        <rFont val="&quot;Fira Sans&quot;, &quot;Trebuchet MS&quot;, Ubuntu, Helvetica, Arial, sans-serif"/>
        <b/>
        <color rgb="FF1155CC"/>
        <u/>
      </rPr>
      <t>Milotic</t>
    </r>
  </si>
  <si>
    <r>
      <rPr>
        <rFont val="&quot;Fira Sans&quot;, &quot;Trebuchet MS&quot;, Ubuntu, Helvetica, Arial, sans-serif"/>
        <b/>
        <color rgb="FF1155CC"/>
        <u/>
      </rPr>
      <t>Castform</t>
    </r>
  </si>
  <si>
    <r>
      <rPr>
        <rFont val="&quot;Fira Sans&quot;, &quot;Trebuchet MS&quot;, Ubuntu, Helvetica, Arial, sans-serif"/>
        <b/>
        <color rgb="FF1155CC"/>
        <u/>
      </rPr>
      <t>Castform</t>
    </r>
    <r>
      <rPr>
        <rFont val="&quot;Fira Sans&quot;, &quot;Trebuchet MS&quot;, Ubuntu, Helvetica, Arial, sans-serif"/>
        <b/>
      </rPr>
      <t xml:space="preserve">
Sunny Form</t>
    </r>
  </si>
  <si>
    <r>
      <rPr>
        <rFont val="&quot;Fira Sans&quot;, &quot;Trebuchet MS&quot;, Ubuntu, Helvetica, Arial, sans-serif"/>
        <b/>
        <color rgb="FF1155CC"/>
        <u/>
      </rPr>
      <t>Castform</t>
    </r>
    <r>
      <rPr>
        <rFont val="&quot;Fira Sans&quot;, &quot;Trebuchet MS&quot;, Ubuntu, Helvetica, Arial, sans-serif"/>
        <b/>
      </rPr>
      <t xml:space="preserve">
Rainy Form</t>
    </r>
  </si>
  <si>
    <r>
      <rPr>
        <rFont val="&quot;Fira Sans&quot;, &quot;Trebuchet MS&quot;, Ubuntu, Helvetica, Arial, sans-serif"/>
        <b/>
        <color rgb="FF1155CC"/>
        <u/>
      </rPr>
      <t>Castform</t>
    </r>
    <r>
      <rPr>
        <rFont val="&quot;Fira Sans&quot;, &quot;Trebuchet MS&quot;, Ubuntu, Helvetica, Arial, sans-serif"/>
        <b/>
      </rPr>
      <t xml:space="preserve">
Snowy Form</t>
    </r>
  </si>
  <si>
    <r>
      <rPr>
        <rFont val="&quot;Fira Sans&quot;, &quot;Trebuchet MS&quot;, Ubuntu, Helvetica, Arial, sans-serif"/>
        <b/>
        <color rgb="FF1155CC"/>
        <u/>
      </rPr>
      <t>Kecleon</t>
    </r>
  </si>
  <si>
    <r>
      <rPr>
        <rFont val="&quot;Fira Sans&quot;, &quot;Trebuchet MS&quot;, Ubuntu, Helvetica, Arial, sans-serif"/>
        <b/>
        <color rgb="FF1155CC"/>
        <u/>
      </rPr>
      <t>Shuppet</t>
    </r>
  </si>
  <si>
    <r>
      <rPr>
        <rFont val="&quot;Fira Sans&quot;, &quot;Trebuchet MS&quot;, Ubuntu, Helvetica, Arial, sans-serif"/>
        <b/>
        <color rgb="FF1155CC"/>
        <u/>
      </rPr>
      <t>Banette</t>
    </r>
  </si>
  <si>
    <r>
      <rPr>
        <rFont val="&quot;Fira Sans&quot;, &quot;Trebuchet MS&quot;, Ubuntu, Helvetica, Arial, sans-serif"/>
        <b/>
        <color rgb="FF1155CC"/>
        <u/>
      </rPr>
      <t>Banette</t>
    </r>
    <r>
      <rPr>
        <rFont val="&quot;Fira Sans&quot;, &quot;Trebuchet MS&quot;, Ubuntu, Helvetica, Arial, sans-serif"/>
        <b/>
      </rPr>
      <t xml:space="preserve">
Mega Banette</t>
    </r>
  </si>
  <si>
    <r>
      <rPr>
        <rFont val="&quot;Fira Sans&quot;, &quot;Trebuchet MS&quot;, Ubuntu, Helvetica, Arial, sans-serif"/>
        <b/>
        <color rgb="FF1155CC"/>
        <u/>
      </rPr>
      <t>Duskull</t>
    </r>
  </si>
  <si>
    <r>
      <rPr>
        <rFont val="&quot;Fira Sans&quot;, &quot;Trebuchet MS&quot;, Ubuntu, Helvetica, Arial, sans-serif"/>
        <b/>
        <color rgb="FF1155CC"/>
        <u/>
      </rPr>
      <t>Dusclops</t>
    </r>
  </si>
  <si>
    <r>
      <rPr>
        <rFont val="&quot;Fira Sans&quot;, &quot;Trebuchet MS&quot;, Ubuntu, Helvetica, Arial, sans-serif"/>
        <b/>
        <color rgb="FF1155CC"/>
        <u/>
      </rPr>
      <t>Tropius</t>
    </r>
  </si>
  <si>
    <r>
      <rPr>
        <rFont val="&quot;Fira Sans&quot;, &quot;Trebuchet MS&quot;, Ubuntu, Helvetica, Arial, sans-serif"/>
        <b/>
        <color rgb="FF1155CC"/>
        <u/>
      </rPr>
      <t>Chimecho</t>
    </r>
  </si>
  <si>
    <r>
      <rPr>
        <rFont val="&quot;Fira Sans&quot;, &quot;Trebuchet MS&quot;, Ubuntu, Helvetica, Arial, sans-serif"/>
        <b/>
        <color rgb="FF1155CC"/>
        <u/>
      </rPr>
      <t>Absol</t>
    </r>
  </si>
  <si>
    <r>
      <rPr>
        <rFont val="&quot;Fira Sans&quot;, &quot;Trebuchet MS&quot;, Ubuntu, Helvetica, Arial, sans-serif"/>
        <b/>
        <color rgb="FF1155CC"/>
        <u/>
      </rPr>
      <t>Absol</t>
    </r>
    <r>
      <rPr>
        <rFont val="&quot;Fira Sans&quot;, &quot;Trebuchet MS&quot;, Ubuntu, Helvetica, Arial, sans-serif"/>
        <b/>
      </rPr>
      <t xml:space="preserve">
Mega Absol</t>
    </r>
  </si>
  <si>
    <r>
      <rPr>
        <rFont val="&quot;Fira Sans&quot;, &quot;Trebuchet MS&quot;, Ubuntu, Helvetica, Arial, sans-serif"/>
        <b/>
        <color rgb="FF1155CC"/>
        <u/>
      </rPr>
      <t>Wynaut</t>
    </r>
  </si>
  <si>
    <r>
      <rPr>
        <rFont val="&quot;Fira Sans&quot;, &quot;Trebuchet MS&quot;, Ubuntu, Helvetica, Arial, sans-serif"/>
        <b/>
        <color rgb="FF1155CC"/>
        <u/>
      </rPr>
      <t>Snorunt</t>
    </r>
  </si>
  <si>
    <r>
      <rPr>
        <rFont val="&quot;Fira Sans&quot;, &quot;Trebuchet MS&quot;, Ubuntu, Helvetica, Arial, sans-serif"/>
        <b/>
        <color rgb="FF1155CC"/>
        <u/>
      </rPr>
      <t>Glalie</t>
    </r>
  </si>
  <si>
    <r>
      <rPr>
        <rFont val="&quot;Fira Sans&quot;, &quot;Trebuchet MS&quot;, Ubuntu, Helvetica, Arial, sans-serif"/>
        <b/>
        <color rgb="FF1155CC"/>
        <u/>
      </rPr>
      <t>Glalie</t>
    </r>
    <r>
      <rPr>
        <rFont val="&quot;Fira Sans&quot;, &quot;Trebuchet MS&quot;, Ubuntu, Helvetica, Arial, sans-serif"/>
        <b/>
      </rPr>
      <t xml:space="preserve">
Mega Glalie</t>
    </r>
  </si>
  <si>
    <r>
      <rPr>
        <rFont val="&quot;Fira Sans&quot;, &quot;Trebuchet MS&quot;, Ubuntu, Helvetica, Arial, sans-serif"/>
        <b/>
        <color rgb="FF1155CC"/>
        <u/>
      </rPr>
      <t>Spheal</t>
    </r>
  </si>
  <si>
    <r>
      <rPr>
        <rFont val="&quot;Fira Sans&quot;, &quot;Trebuchet MS&quot;, Ubuntu, Helvetica, Arial, sans-serif"/>
        <b/>
        <color rgb="FF1155CC"/>
        <u/>
      </rPr>
      <t>Sealeo</t>
    </r>
  </si>
  <si>
    <r>
      <rPr>
        <rFont val="&quot;Fira Sans&quot;, &quot;Trebuchet MS&quot;, Ubuntu, Helvetica, Arial, sans-serif"/>
        <b/>
        <color rgb="FF1155CC"/>
        <u/>
      </rPr>
      <t>Walrein</t>
    </r>
  </si>
  <si>
    <r>
      <rPr>
        <rFont val="&quot;Fira Sans&quot;, &quot;Trebuchet MS&quot;, Ubuntu, Helvetica, Arial, sans-serif"/>
        <b/>
        <color rgb="FF1155CC"/>
        <u/>
      </rPr>
      <t>Clamperl</t>
    </r>
  </si>
  <si>
    <r>
      <rPr>
        <rFont val="&quot;Fira Sans&quot;, &quot;Trebuchet MS&quot;, Ubuntu, Helvetica, Arial, sans-serif"/>
        <b/>
        <color rgb="FF1155CC"/>
        <u/>
      </rPr>
      <t>Huntail</t>
    </r>
  </si>
  <si>
    <r>
      <rPr>
        <rFont val="&quot;Fira Sans&quot;, &quot;Trebuchet MS&quot;, Ubuntu, Helvetica, Arial, sans-serif"/>
        <b/>
        <color rgb="FF1155CC"/>
        <u/>
      </rPr>
      <t>Gorebyss</t>
    </r>
  </si>
  <si>
    <r>
      <rPr>
        <rFont val="&quot;Fira Sans&quot;, &quot;Trebuchet MS&quot;, Ubuntu, Helvetica, Arial, sans-serif"/>
        <b/>
        <color rgb="FF1155CC"/>
        <u/>
      </rPr>
      <t>Relicanth</t>
    </r>
  </si>
  <si>
    <r>
      <rPr>
        <rFont val="&quot;Fira Sans&quot;, &quot;Trebuchet MS&quot;, Ubuntu, Helvetica, Arial, sans-serif"/>
        <b/>
        <color rgb="FF1155CC"/>
        <u/>
      </rPr>
      <t>Luvdisc</t>
    </r>
  </si>
  <si>
    <r>
      <rPr>
        <rFont val="&quot;Fira Sans&quot;, &quot;Trebuchet MS&quot;, Ubuntu, Helvetica, Arial, sans-serif"/>
        <b/>
        <color rgb="FF1155CC"/>
        <u/>
      </rPr>
      <t>Bagon</t>
    </r>
  </si>
  <si>
    <r>
      <rPr>
        <rFont val="&quot;Fira Sans&quot;, &quot;Trebuchet MS&quot;, Ubuntu, Helvetica, Arial, sans-serif"/>
        <b/>
        <color rgb="FF1155CC"/>
        <u/>
      </rPr>
      <t>Shelgon</t>
    </r>
  </si>
  <si>
    <r>
      <rPr>
        <rFont val="&quot;Fira Sans&quot;, &quot;Trebuchet MS&quot;, Ubuntu, Helvetica, Arial, sans-serif"/>
        <b/>
        <color rgb="FF1155CC"/>
        <u/>
      </rPr>
      <t>Salamence</t>
    </r>
  </si>
  <si>
    <r>
      <rPr>
        <rFont val="&quot;Fira Sans&quot;, &quot;Trebuchet MS&quot;, Ubuntu, Helvetica, Arial, sans-serif"/>
        <b/>
        <color rgb="FF1155CC"/>
        <u/>
      </rPr>
      <t>Salamence</t>
    </r>
    <r>
      <rPr>
        <rFont val="&quot;Fira Sans&quot;, &quot;Trebuchet MS&quot;, Ubuntu, Helvetica, Arial, sans-serif"/>
        <b/>
      </rPr>
      <t xml:space="preserve">
Mega Salamence</t>
    </r>
  </si>
  <si>
    <r>
      <rPr>
        <rFont val="&quot;Fira Sans&quot;, &quot;Trebuchet MS&quot;, Ubuntu, Helvetica, Arial, sans-serif"/>
        <b/>
        <color rgb="FF1155CC"/>
        <u/>
      </rPr>
      <t>Beldum</t>
    </r>
  </si>
  <si>
    <r>
      <rPr>
        <rFont val="&quot;Fira Sans&quot;, &quot;Trebuchet MS&quot;, Ubuntu, Helvetica, Arial, sans-serif"/>
        <b/>
        <color rgb="FF1155CC"/>
        <u/>
      </rPr>
      <t>Metang</t>
    </r>
  </si>
  <si>
    <r>
      <rPr>
        <rFont val="&quot;Fira Sans&quot;, &quot;Trebuchet MS&quot;, Ubuntu, Helvetica, Arial, sans-serif"/>
        <b/>
        <color rgb="FF1155CC"/>
        <u/>
      </rPr>
      <t>Metagross</t>
    </r>
  </si>
  <si>
    <r>
      <rPr>
        <rFont val="&quot;Fira Sans&quot;, &quot;Trebuchet MS&quot;, Ubuntu, Helvetica, Arial, sans-serif"/>
        <b/>
        <color rgb="FF1155CC"/>
        <u/>
      </rPr>
      <t>Metagross</t>
    </r>
    <r>
      <rPr>
        <rFont val="&quot;Fira Sans&quot;, &quot;Trebuchet MS&quot;, Ubuntu, Helvetica, Arial, sans-serif"/>
        <b/>
      </rPr>
      <t xml:space="preserve">
Mega Metagross</t>
    </r>
  </si>
  <si>
    <r>
      <rPr>
        <rFont val="&quot;Fira Sans&quot;, &quot;Trebuchet MS&quot;, Ubuntu, Helvetica, Arial, sans-serif"/>
        <b/>
        <color rgb="FF1155CC"/>
        <u/>
      </rPr>
      <t>Regirock</t>
    </r>
  </si>
  <si>
    <r>
      <rPr>
        <rFont val="&quot;Fira Sans&quot;, &quot;Trebuchet MS&quot;, Ubuntu, Helvetica, Arial, sans-serif"/>
        <b/>
        <color rgb="FF1155CC"/>
        <u/>
      </rPr>
      <t>Regice</t>
    </r>
  </si>
  <si>
    <r>
      <rPr>
        <rFont val="&quot;Fira Sans&quot;, &quot;Trebuchet MS&quot;, Ubuntu, Helvetica, Arial, sans-serif"/>
        <b/>
        <color rgb="FF1155CC"/>
        <u/>
      </rPr>
      <t>Registeel</t>
    </r>
  </si>
  <si>
    <r>
      <rPr>
        <rFont val="&quot;Fira Sans&quot;, &quot;Trebuchet MS&quot;, Ubuntu, Helvetica, Arial, sans-serif"/>
        <b/>
        <color rgb="FF1155CC"/>
        <u/>
      </rPr>
      <t>Latias</t>
    </r>
  </si>
  <si>
    <r>
      <rPr>
        <rFont val="&quot;Fira Sans&quot;, &quot;Trebuchet MS&quot;, Ubuntu, Helvetica, Arial, sans-serif"/>
        <b/>
        <color rgb="FF1155CC"/>
        <u/>
      </rPr>
      <t>Latias</t>
    </r>
    <r>
      <rPr>
        <rFont val="&quot;Fira Sans&quot;, &quot;Trebuchet MS&quot;, Ubuntu, Helvetica, Arial, sans-serif"/>
        <b/>
      </rPr>
      <t xml:space="preserve">
Mega Latias</t>
    </r>
  </si>
  <si>
    <r>
      <rPr>
        <rFont val="&quot;Fira Sans&quot;, &quot;Trebuchet MS&quot;, Ubuntu, Helvetica, Arial, sans-serif"/>
        <b/>
        <color rgb="FF1155CC"/>
        <u/>
      </rPr>
      <t>Latios</t>
    </r>
  </si>
  <si>
    <r>
      <rPr>
        <rFont val="&quot;Fira Sans&quot;, &quot;Trebuchet MS&quot;, Ubuntu, Helvetica, Arial, sans-serif"/>
        <b/>
        <color rgb="FF1155CC"/>
        <u/>
      </rPr>
      <t>Latios</t>
    </r>
    <r>
      <rPr>
        <rFont val="&quot;Fira Sans&quot;, &quot;Trebuchet MS&quot;, Ubuntu, Helvetica, Arial, sans-serif"/>
        <b/>
      </rPr>
      <t xml:space="preserve">
Mega Latios</t>
    </r>
  </si>
  <si>
    <r>
      <rPr>
        <rFont val="&quot;Fira Sans&quot;, &quot;Trebuchet MS&quot;, Ubuntu, Helvetica, Arial, sans-serif"/>
        <b/>
        <color rgb="FF1155CC"/>
        <u/>
      </rPr>
      <t>Kyogre</t>
    </r>
  </si>
  <si>
    <r>
      <rPr>
        <rFont val="&quot;Fira Sans&quot;, &quot;Trebuchet MS&quot;, Ubuntu, Helvetica, Arial, sans-serif"/>
        <b/>
        <color rgb="FF1155CC"/>
        <u/>
      </rPr>
      <t>Kyogre</t>
    </r>
    <r>
      <rPr>
        <rFont val="&quot;Fira Sans&quot;, &quot;Trebuchet MS&quot;, Ubuntu, Helvetica, Arial, sans-serif"/>
        <b/>
      </rPr>
      <t xml:space="preserve">
Primal Kyogre</t>
    </r>
  </si>
  <si>
    <r>
      <rPr>
        <rFont val="&quot;Fira Sans&quot;, &quot;Trebuchet MS&quot;, Ubuntu, Helvetica, Arial, sans-serif"/>
        <b/>
        <color rgb="FF1155CC"/>
        <u/>
      </rPr>
      <t>Groudon</t>
    </r>
  </si>
  <si>
    <r>
      <rPr>
        <rFont val="&quot;Fira Sans&quot;, &quot;Trebuchet MS&quot;, Ubuntu, Helvetica, Arial, sans-serif"/>
        <b/>
        <color rgb="FF1155CC"/>
        <u/>
      </rPr>
      <t>Groudon</t>
    </r>
    <r>
      <rPr>
        <rFont val="&quot;Fira Sans&quot;, &quot;Trebuchet MS&quot;, Ubuntu, Helvetica, Arial, sans-serif"/>
        <b/>
      </rPr>
      <t xml:space="preserve">
Primal Groudon</t>
    </r>
  </si>
  <si>
    <r>
      <rPr>
        <rFont val="&quot;Fira Sans&quot;, &quot;Trebuchet MS&quot;, Ubuntu, Helvetica, Arial, sans-serif"/>
        <b/>
        <color rgb="FF1155CC"/>
        <u/>
      </rPr>
      <t>Rayquaza</t>
    </r>
  </si>
  <si>
    <r>
      <rPr>
        <rFont val="&quot;Fira Sans&quot;, &quot;Trebuchet MS&quot;, Ubuntu, Helvetica, Arial, sans-serif"/>
        <b/>
        <color rgb="FF1155CC"/>
        <u/>
      </rPr>
      <t>Rayquaza</t>
    </r>
    <r>
      <rPr>
        <rFont val="&quot;Fira Sans&quot;, &quot;Trebuchet MS&quot;, Ubuntu, Helvetica, Arial, sans-serif"/>
        <b/>
      </rPr>
      <t xml:space="preserve">
Mega Rayquaza</t>
    </r>
  </si>
  <si>
    <r>
      <rPr>
        <rFont val="&quot;Fira Sans&quot;, &quot;Trebuchet MS&quot;, Ubuntu, Helvetica, Arial, sans-serif"/>
        <b/>
        <color rgb="FF1155CC"/>
        <u/>
      </rPr>
      <t>Jirachi</t>
    </r>
  </si>
  <si>
    <r>
      <rPr>
        <rFont val="&quot;Fira Sans&quot;, &quot;Trebuchet MS&quot;, Ubuntu, Helvetica, Arial, sans-serif"/>
        <b/>
        <color rgb="FF1155CC"/>
        <u/>
      </rPr>
      <t>Deoxys</t>
    </r>
    <r>
      <rPr>
        <rFont val="&quot;Fira Sans&quot;, &quot;Trebuchet MS&quot;, Ubuntu, Helvetica, Arial, sans-serif"/>
        <b/>
      </rPr>
      <t xml:space="preserve">
Normal Forme</t>
    </r>
  </si>
  <si>
    <r>
      <rPr>
        <rFont val="&quot;Fira Sans&quot;, &quot;Trebuchet MS&quot;, Ubuntu, Helvetica, Arial, sans-serif"/>
        <b/>
        <color rgb="FF1155CC"/>
        <u/>
      </rPr>
      <t>Deoxys</t>
    </r>
    <r>
      <rPr>
        <rFont val="&quot;Fira Sans&quot;, &quot;Trebuchet MS&quot;, Ubuntu, Helvetica, Arial, sans-serif"/>
        <b/>
      </rPr>
      <t xml:space="preserve">
Attack Forme</t>
    </r>
  </si>
  <si>
    <r>
      <rPr>
        <rFont val="&quot;Fira Sans&quot;, &quot;Trebuchet MS&quot;, Ubuntu, Helvetica, Arial, sans-serif"/>
        <b/>
        <color rgb="FF1155CC"/>
        <u/>
      </rPr>
      <t>Deoxys</t>
    </r>
    <r>
      <rPr>
        <rFont val="&quot;Fira Sans&quot;, &quot;Trebuchet MS&quot;, Ubuntu, Helvetica, Arial, sans-serif"/>
        <b/>
      </rPr>
      <t xml:space="preserve">
Defense Forme</t>
    </r>
  </si>
  <si>
    <r>
      <rPr>
        <rFont val="&quot;Fira Sans&quot;, &quot;Trebuchet MS&quot;, Ubuntu, Helvetica, Arial, sans-serif"/>
        <b/>
        <color rgb="FF1155CC"/>
        <u/>
      </rPr>
      <t>Deoxys</t>
    </r>
    <r>
      <rPr>
        <rFont val="&quot;Fira Sans&quot;, &quot;Trebuchet MS&quot;, Ubuntu, Helvetica, Arial, sans-serif"/>
        <b/>
      </rPr>
      <t xml:space="preserve">
Speed Forme</t>
    </r>
  </si>
  <si>
    <r>
      <rPr>
        <rFont val="&quot;Fira Sans&quot;, &quot;Trebuchet MS&quot;, Ubuntu, Helvetica, Arial, sans-serif"/>
        <b/>
        <color rgb="FF1155CC"/>
        <u/>
      </rPr>
      <t>Turtwig</t>
    </r>
  </si>
  <si>
    <r>
      <rPr>
        <rFont val="&quot;Fira Sans&quot;, &quot;Trebuchet MS&quot;, Ubuntu, Helvetica, Arial, sans-serif"/>
        <b/>
        <color rgb="FF1155CC"/>
        <u/>
      </rPr>
      <t>Grotle</t>
    </r>
  </si>
  <si>
    <r>
      <rPr>
        <rFont val="&quot;Fira Sans&quot;, &quot;Trebuchet MS&quot;, Ubuntu, Helvetica, Arial, sans-serif"/>
        <b/>
        <color rgb="FF1155CC"/>
        <u/>
      </rPr>
      <t>Torterra</t>
    </r>
  </si>
  <si>
    <r>
      <rPr>
        <rFont val="&quot;Fira Sans&quot;, &quot;Trebuchet MS&quot;, Ubuntu, Helvetica, Arial, sans-serif"/>
        <b/>
        <color rgb="FF1155CC"/>
        <u/>
      </rPr>
      <t>Chimchar</t>
    </r>
  </si>
  <si>
    <r>
      <rPr>
        <rFont val="&quot;Fira Sans&quot;, &quot;Trebuchet MS&quot;, Ubuntu, Helvetica, Arial, sans-serif"/>
        <b/>
        <color rgb="FF1155CC"/>
        <u/>
      </rPr>
      <t>Monferno</t>
    </r>
  </si>
  <si>
    <r>
      <rPr>
        <rFont val="&quot;Fira Sans&quot;, &quot;Trebuchet MS&quot;, Ubuntu, Helvetica, Arial, sans-serif"/>
        <b/>
        <color rgb="FF1155CC"/>
        <u/>
      </rPr>
      <t>Infernape</t>
    </r>
  </si>
  <si>
    <r>
      <rPr>
        <rFont val="&quot;Fira Sans&quot;, &quot;Trebuchet MS&quot;, Ubuntu, Helvetica, Arial, sans-serif"/>
        <b/>
        <color rgb="FF1155CC"/>
        <u/>
      </rPr>
      <t>Piplup</t>
    </r>
  </si>
  <si>
    <r>
      <rPr>
        <rFont val="&quot;Fira Sans&quot;, &quot;Trebuchet MS&quot;, Ubuntu, Helvetica, Arial, sans-serif"/>
        <b/>
        <color rgb="FF1155CC"/>
        <u/>
      </rPr>
      <t>Prinplup</t>
    </r>
  </si>
  <si>
    <r>
      <rPr>
        <rFont val="&quot;Fira Sans&quot;, &quot;Trebuchet MS&quot;, Ubuntu, Helvetica, Arial, sans-serif"/>
        <b/>
        <color rgb="FF1155CC"/>
        <u/>
      </rPr>
      <t>Empoleon</t>
    </r>
  </si>
  <si>
    <r>
      <rPr>
        <rFont val="&quot;Fira Sans&quot;, &quot;Trebuchet MS&quot;, Ubuntu, Helvetica, Arial, sans-serif"/>
        <b/>
        <color rgb="FF1155CC"/>
        <u/>
      </rPr>
      <t>Starly</t>
    </r>
  </si>
  <si>
    <r>
      <rPr>
        <rFont val="&quot;Fira Sans&quot;, &quot;Trebuchet MS&quot;, Ubuntu, Helvetica, Arial, sans-serif"/>
        <b/>
        <color rgb="FF1155CC"/>
        <u/>
      </rPr>
      <t>Staravia</t>
    </r>
  </si>
  <si>
    <r>
      <rPr>
        <rFont val="&quot;Fira Sans&quot;, &quot;Trebuchet MS&quot;, Ubuntu, Helvetica, Arial, sans-serif"/>
        <b/>
        <color rgb="FF1155CC"/>
        <u/>
      </rPr>
      <t>Staraptor</t>
    </r>
  </si>
  <si>
    <r>
      <rPr>
        <rFont val="&quot;Fira Sans&quot;, &quot;Trebuchet MS&quot;, Ubuntu, Helvetica, Arial, sans-serif"/>
        <b/>
        <color rgb="FF1155CC"/>
        <u/>
      </rPr>
      <t>Bidoof</t>
    </r>
  </si>
  <si>
    <r>
      <rPr>
        <rFont val="&quot;Fira Sans&quot;, &quot;Trebuchet MS&quot;, Ubuntu, Helvetica, Arial, sans-serif"/>
        <b/>
        <color rgb="FF1155CC"/>
        <u/>
      </rPr>
      <t>Bibarel</t>
    </r>
  </si>
  <si>
    <r>
      <rPr>
        <rFont val="&quot;Fira Sans&quot;, &quot;Trebuchet MS&quot;, Ubuntu, Helvetica, Arial, sans-serif"/>
        <b/>
        <color rgb="FF1155CC"/>
        <u/>
      </rPr>
      <t>Kricketot</t>
    </r>
  </si>
  <si>
    <r>
      <rPr>
        <rFont val="&quot;Fira Sans&quot;, &quot;Trebuchet MS&quot;, Ubuntu, Helvetica, Arial, sans-serif"/>
        <b/>
        <color rgb="FF1155CC"/>
        <u/>
      </rPr>
      <t>Kricketune</t>
    </r>
  </si>
  <si>
    <r>
      <rPr>
        <rFont val="&quot;Fira Sans&quot;, &quot;Trebuchet MS&quot;, Ubuntu, Helvetica, Arial, sans-serif"/>
        <b/>
        <color rgb="FF1155CC"/>
        <u/>
      </rPr>
      <t>Shinx</t>
    </r>
  </si>
  <si>
    <r>
      <rPr>
        <rFont val="&quot;Fira Sans&quot;, &quot;Trebuchet MS&quot;, Ubuntu, Helvetica, Arial, sans-serif"/>
        <b/>
        <color rgb="FF1155CC"/>
        <u/>
      </rPr>
      <t>Luxio</t>
    </r>
  </si>
  <si>
    <r>
      <rPr>
        <rFont val="&quot;Fira Sans&quot;, &quot;Trebuchet MS&quot;, Ubuntu, Helvetica, Arial, sans-serif"/>
        <b/>
        <color rgb="FF1155CC"/>
        <u/>
      </rPr>
      <t>Luxray</t>
    </r>
  </si>
  <si>
    <r>
      <rPr>
        <rFont val="&quot;Fira Sans&quot;, &quot;Trebuchet MS&quot;, Ubuntu, Helvetica, Arial, sans-serif"/>
        <b/>
        <color rgb="FF1155CC"/>
        <u/>
      </rPr>
      <t>Budew</t>
    </r>
  </si>
  <si>
    <r>
      <rPr>
        <rFont val="&quot;Fira Sans&quot;, &quot;Trebuchet MS&quot;, Ubuntu, Helvetica, Arial, sans-serif"/>
        <b/>
        <color rgb="FF1155CC"/>
        <u/>
      </rPr>
      <t>Roserade</t>
    </r>
  </si>
  <si>
    <r>
      <rPr>
        <rFont val="&quot;Fira Sans&quot;, &quot;Trebuchet MS&quot;, Ubuntu, Helvetica, Arial, sans-serif"/>
        <b/>
        <color rgb="FF1155CC"/>
        <u/>
      </rPr>
      <t>Cranidos</t>
    </r>
  </si>
  <si>
    <r>
      <rPr>
        <rFont val="&quot;Fira Sans&quot;, &quot;Trebuchet MS&quot;, Ubuntu, Helvetica, Arial, sans-serif"/>
        <b/>
        <color rgb="FF1155CC"/>
        <u/>
      </rPr>
      <t>Rampardos</t>
    </r>
  </si>
  <si>
    <r>
      <rPr>
        <rFont val="&quot;Fira Sans&quot;, &quot;Trebuchet MS&quot;, Ubuntu, Helvetica, Arial, sans-serif"/>
        <b/>
        <color rgb="FF1155CC"/>
        <u/>
      </rPr>
      <t>Shieldon</t>
    </r>
  </si>
  <si>
    <r>
      <rPr>
        <rFont val="&quot;Fira Sans&quot;, &quot;Trebuchet MS&quot;, Ubuntu, Helvetica, Arial, sans-serif"/>
        <b/>
        <color rgb="FF1155CC"/>
        <u/>
      </rPr>
      <t>Bastiodon</t>
    </r>
  </si>
  <si>
    <r>
      <rPr>
        <rFont val="&quot;Fira Sans&quot;, &quot;Trebuchet MS&quot;, Ubuntu, Helvetica, Arial, sans-serif"/>
        <b/>
        <color rgb="FF1155CC"/>
        <u/>
      </rPr>
      <t>Burmy</t>
    </r>
    <r>
      <rPr>
        <rFont val="&quot;Fira Sans&quot;, &quot;Trebuchet MS&quot;, Ubuntu, Helvetica, Arial, sans-serif"/>
        <b/>
      </rPr>
      <t xml:space="preserve">
Plant Cloak</t>
    </r>
  </si>
  <si>
    <r>
      <rPr>
        <rFont val="&quot;Fira Sans&quot;, &quot;Trebuchet MS&quot;, Ubuntu, Helvetica, Arial, sans-serif"/>
        <b/>
        <color rgb="FF1155CC"/>
        <u/>
      </rPr>
      <t>Burmy</t>
    </r>
    <r>
      <rPr>
        <rFont val="&quot;Fira Sans&quot;, &quot;Trebuchet MS&quot;, Ubuntu, Helvetica, Arial, sans-serif"/>
        <b/>
      </rPr>
      <t xml:space="preserve">
Sandy Cloak</t>
    </r>
  </si>
  <si>
    <r>
      <rPr>
        <rFont val="&quot;Fira Sans&quot;, &quot;Trebuchet MS&quot;, Ubuntu, Helvetica, Arial, sans-serif"/>
        <b/>
        <color rgb="FF1155CC"/>
        <u/>
      </rPr>
      <t>Burmy</t>
    </r>
    <r>
      <rPr>
        <rFont val="&quot;Fira Sans&quot;, &quot;Trebuchet MS&quot;, Ubuntu, Helvetica, Arial, sans-serif"/>
        <b/>
      </rPr>
      <t xml:space="preserve">
Trash Cloak</t>
    </r>
  </si>
  <si>
    <r>
      <rPr>
        <rFont val="&quot;Fira Sans&quot;, &quot;Trebuchet MS&quot;, Ubuntu, Helvetica, Arial, sans-serif"/>
        <b/>
        <color rgb="FF1155CC"/>
        <u/>
      </rPr>
      <t>Wormadam</t>
    </r>
    <r>
      <rPr>
        <rFont val="&quot;Fira Sans&quot;, &quot;Trebuchet MS&quot;, Ubuntu, Helvetica, Arial, sans-serif"/>
        <b/>
      </rPr>
      <t xml:space="preserve">
Plant Cloak</t>
    </r>
  </si>
  <si>
    <r>
      <rPr>
        <rFont val="&quot;Fira Sans&quot;, &quot;Trebuchet MS&quot;, Ubuntu, Helvetica, Arial, sans-serif"/>
        <b/>
        <color rgb="FF1155CC"/>
        <u/>
      </rPr>
      <t>Wormadam</t>
    </r>
    <r>
      <rPr>
        <rFont val="&quot;Fira Sans&quot;, &quot;Trebuchet MS&quot;, Ubuntu, Helvetica, Arial, sans-serif"/>
        <b/>
      </rPr>
      <t xml:space="preserve">
Sandy Cloak</t>
    </r>
  </si>
  <si>
    <r>
      <rPr>
        <rFont val="&quot;Fira Sans&quot;, &quot;Trebuchet MS&quot;, Ubuntu, Helvetica, Arial, sans-serif"/>
        <b/>
        <color rgb="FF1155CC"/>
        <u/>
      </rPr>
      <t>Wormadam</t>
    </r>
    <r>
      <rPr>
        <rFont val="&quot;Fira Sans&quot;, &quot;Trebuchet MS&quot;, Ubuntu, Helvetica, Arial, sans-serif"/>
        <b/>
      </rPr>
      <t xml:space="preserve">
Trash Cloak</t>
    </r>
  </si>
  <si>
    <r>
      <rPr>
        <rFont val="&quot;Fira Sans&quot;, &quot;Trebuchet MS&quot;, Ubuntu, Helvetica, Arial, sans-serif"/>
        <b/>
        <color rgb="FF1155CC"/>
        <u/>
      </rPr>
      <t>Mothim</t>
    </r>
  </si>
  <si>
    <r>
      <rPr>
        <rFont val="&quot;Fira Sans&quot;, &quot;Trebuchet MS&quot;, Ubuntu, Helvetica, Arial, sans-serif"/>
        <b/>
        <color rgb="FF1155CC"/>
        <u/>
      </rPr>
      <t>Combee</t>
    </r>
  </si>
  <si>
    <r>
      <rPr>
        <rFont val="&quot;Fira Sans&quot;, &quot;Trebuchet MS&quot;, Ubuntu, Helvetica, Arial, sans-serif"/>
        <b/>
        <color rgb="FF1155CC"/>
        <u/>
      </rPr>
      <t>Vespiquen</t>
    </r>
  </si>
  <si>
    <r>
      <rPr>
        <rFont val="&quot;Fira Sans&quot;, &quot;Trebuchet MS&quot;, Ubuntu, Helvetica, Arial, sans-serif"/>
        <b/>
        <color rgb="FF1155CC"/>
        <u/>
      </rPr>
      <t>Pachirisu</t>
    </r>
  </si>
  <si>
    <r>
      <rPr>
        <rFont val="&quot;Fira Sans&quot;, &quot;Trebuchet MS&quot;, Ubuntu, Helvetica, Arial, sans-serif"/>
        <b/>
        <color rgb="FF1155CC"/>
        <u/>
      </rPr>
      <t>Buizel</t>
    </r>
  </si>
  <si>
    <r>
      <rPr>
        <rFont val="&quot;Fira Sans&quot;, &quot;Trebuchet MS&quot;, Ubuntu, Helvetica, Arial, sans-serif"/>
        <b/>
        <color rgb="FF1155CC"/>
        <u/>
      </rPr>
      <t>Floatzel</t>
    </r>
  </si>
  <si>
    <r>
      <rPr>
        <rFont val="&quot;Fira Sans&quot;, &quot;Trebuchet MS&quot;, Ubuntu, Helvetica, Arial, sans-serif"/>
        <b/>
        <color rgb="FF1155CC"/>
        <u/>
      </rPr>
      <t>Cherubi</t>
    </r>
  </si>
  <si>
    <r>
      <rPr>
        <rFont val="&quot;Fira Sans&quot;, &quot;Trebuchet MS&quot;, Ubuntu, Helvetica, Arial, sans-serif"/>
        <b/>
        <color rgb="FF1155CC"/>
        <u/>
      </rPr>
      <t>Cherrim</t>
    </r>
  </si>
  <si>
    <r>
      <rPr>
        <rFont val="&quot;Fira Sans&quot;, &quot;Trebuchet MS&quot;, Ubuntu, Helvetica, Arial, sans-serif"/>
        <b/>
        <color rgb="FF1155CC"/>
        <u/>
      </rPr>
      <t>Shellos</t>
    </r>
  </si>
  <si>
    <r>
      <rPr>
        <rFont val="&quot;Fira Sans&quot;, &quot;Trebuchet MS&quot;, Ubuntu, Helvetica, Arial, sans-serif"/>
        <b/>
        <color rgb="FF1155CC"/>
        <u/>
      </rPr>
      <t>Gastrodon</t>
    </r>
  </si>
  <si>
    <r>
      <rPr>
        <rFont val="&quot;Fira Sans&quot;, &quot;Trebuchet MS&quot;, Ubuntu, Helvetica, Arial, sans-serif"/>
        <b/>
        <color rgb="FF1155CC"/>
        <u/>
      </rPr>
      <t>Ambipom</t>
    </r>
  </si>
  <si>
    <r>
      <rPr>
        <rFont val="&quot;Fira Sans&quot;, &quot;Trebuchet MS&quot;, Ubuntu, Helvetica, Arial, sans-serif"/>
        <b/>
        <color rgb="FF1155CC"/>
        <u/>
      </rPr>
      <t>Drifloon</t>
    </r>
  </si>
  <si>
    <r>
      <rPr>
        <rFont val="&quot;Fira Sans&quot;, &quot;Trebuchet MS&quot;, Ubuntu, Helvetica, Arial, sans-serif"/>
        <b/>
        <color rgb="FF1155CC"/>
        <u/>
      </rPr>
      <t>Drifblim</t>
    </r>
  </si>
  <si>
    <r>
      <rPr>
        <rFont val="&quot;Fira Sans&quot;, &quot;Trebuchet MS&quot;, Ubuntu, Helvetica, Arial, sans-serif"/>
        <b/>
        <color rgb="FF1155CC"/>
        <u/>
      </rPr>
      <t>Buneary</t>
    </r>
  </si>
  <si>
    <r>
      <rPr>
        <rFont val="&quot;Fira Sans&quot;, &quot;Trebuchet MS&quot;, Ubuntu, Helvetica, Arial, sans-serif"/>
        <b/>
        <color rgb="FF1155CC"/>
        <u/>
      </rPr>
      <t>Lopunny</t>
    </r>
  </si>
  <si>
    <r>
      <rPr>
        <rFont val="&quot;Fira Sans&quot;, &quot;Trebuchet MS&quot;, Ubuntu, Helvetica, Arial, sans-serif"/>
        <b/>
        <color rgb="FF1155CC"/>
        <u/>
      </rPr>
      <t>Lopunny</t>
    </r>
    <r>
      <rPr>
        <rFont val="&quot;Fira Sans&quot;, &quot;Trebuchet MS&quot;, Ubuntu, Helvetica, Arial, sans-serif"/>
        <b/>
      </rPr>
      <t xml:space="preserve">
Mega Lopunny</t>
    </r>
  </si>
  <si>
    <r>
      <rPr>
        <rFont val="&quot;Fira Sans&quot;, &quot;Trebuchet MS&quot;, Ubuntu, Helvetica, Arial, sans-serif"/>
        <b/>
        <color rgb="FF1155CC"/>
        <u/>
      </rPr>
      <t>Mismagius</t>
    </r>
  </si>
  <si>
    <r>
      <rPr>
        <rFont val="&quot;Fira Sans&quot;, &quot;Trebuchet MS&quot;, Ubuntu, Helvetica, Arial, sans-serif"/>
        <b/>
        <color rgb="FF1155CC"/>
        <u/>
      </rPr>
      <t>Honchkrow</t>
    </r>
  </si>
  <si>
    <r>
      <rPr>
        <rFont val="&quot;Fira Sans&quot;, &quot;Trebuchet MS&quot;, Ubuntu, Helvetica, Arial, sans-serif"/>
        <b/>
        <color rgb="FF1155CC"/>
        <u/>
      </rPr>
      <t>Glameow</t>
    </r>
  </si>
  <si>
    <r>
      <rPr>
        <rFont val="&quot;Fira Sans&quot;, &quot;Trebuchet MS&quot;, Ubuntu, Helvetica, Arial, sans-serif"/>
        <b/>
        <color rgb="FF1155CC"/>
        <u/>
      </rPr>
      <t>Purugly</t>
    </r>
  </si>
  <si>
    <r>
      <rPr>
        <rFont val="&quot;Fira Sans&quot;, &quot;Trebuchet MS&quot;, Ubuntu, Helvetica, Arial, sans-serif"/>
        <b/>
        <color rgb="FF1155CC"/>
        <u/>
      </rPr>
      <t>Chingling</t>
    </r>
  </si>
  <si>
    <r>
      <rPr>
        <rFont val="&quot;Fira Sans&quot;, &quot;Trebuchet MS&quot;, Ubuntu, Helvetica, Arial, sans-serif"/>
        <b/>
        <color rgb="FF1155CC"/>
        <u/>
      </rPr>
      <t>Stunky</t>
    </r>
  </si>
  <si>
    <r>
      <rPr>
        <rFont val="&quot;Fira Sans&quot;, &quot;Trebuchet MS&quot;, Ubuntu, Helvetica, Arial, sans-serif"/>
        <b/>
        <color rgb="FF1155CC"/>
        <u/>
      </rPr>
      <t>Skuntank</t>
    </r>
  </si>
  <si>
    <r>
      <rPr>
        <rFont val="&quot;Fira Sans&quot;, &quot;Trebuchet MS&quot;, Ubuntu, Helvetica, Arial, sans-serif"/>
        <b/>
        <color rgb="FF1155CC"/>
        <u/>
      </rPr>
      <t>Bronzor</t>
    </r>
  </si>
  <si>
    <r>
      <rPr>
        <rFont val="&quot;Fira Sans&quot;, &quot;Trebuchet MS&quot;, Ubuntu, Helvetica, Arial, sans-serif"/>
        <b/>
        <color rgb="FF1155CC"/>
        <u/>
      </rPr>
      <t>Bronzong</t>
    </r>
  </si>
  <si>
    <r>
      <rPr>
        <rFont val="&quot;Fira Sans&quot;, &quot;Trebuchet MS&quot;, Ubuntu, Helvetica, Arial, sans-serif"/>
        <b/>
        <color rgb="FF1155CC"/>
        <u/>
      </rPr>
      <t>Bonsly</t>
    </r>
  </si>
  <si>
    <r>
      <rPr>
        <rFont val="&quot;Fira Sans&quot;, &quot;Trebuchet MS&quot;, Ubuntu, Helvetica, Arial, sans-serif"/>
        <b/>
        <color rgb="FF1155CC"/>
        <u/>
      </rPr>
      <t>Mime Jr.</t>
    </r>
  </si>
  <si>
    <r>
      <rPr>
        <rFont val="&quot;Fira Sans&quot;, &quot;Trebuchet MS&quot;, Ubuntu, Helvetica, Arial, sans-serif"/>
        <b/>
        <color rgb="FF1155CC"/>
        <u/>
      </rPr>
      <t>Happiny</t>
    </r>
  </si>
  <si>
    <r>
      <rPr>
        <rFont val="&quot;Fira Sans&quot;, &quot;Trebuchet MS&quot;, Ubuntu, Helvetica, Arial, sans-serif"/>
        <b/>
        <color rgb="FF1155CC"/>
        <u/>
      </rPr>
      <t>Chatot</t>
    </r>
  </si>
  <si>
    <r>
      <rPr>
        <rFont val="&quot;Fira Sans&quot;, &quot;Trebuchet MS&quot;, Ubuntu, Helvetica, Arial, sans-serif"/>
        <b/>
        <color rgb="FF1155CC"/>
        <u/>
      </rPr>
      <t>Spiritomb</t>
    </r>
  </si>
  <si>
    <r>
      <rPr>
        <rFont val="&quot;Fira Sans&quot;, &quot;Trebuchet MS&quot;, Ubuntu, Helvetica, Arial, sans-serif"/>
        <b/>
        <color rgb="FF1155CC"/>
        <u/>
      </rPr>
      <t>Gible</t>
    </r>
  </si>
  <si>
    <r>
      <rPr>
        <rFont val="&quot;Fira Sans&quot;, &quot;Trebuchet MS&quot;, Ubuntu, Helvetica, Arial, sans-serif"/>
        <b/>
        <color rgb="FF1155CC"/>
        <u/>
      </rPr>
      <t>Gabite</t>
    </r>
  </si>
  <si>
    <r>
      <rPr>
        <rFont val="&quot;Fira Sans&quot;, &quot;Trebuchet MS&quot;, Ubuntu, Helvetica, Arial, sans-serif"/>
        <b/>
        <color rgb="FF1155CC"/>
        <u/>
      </rPr>
      <t>Garchomp</t>
    </r>
  </si>
  <si>
    <r>
      <rPr>
        <rFont val="&quot;Fira Sans&quot;, &quot;Trebuchet MS&quot;, Ubuntu, Helvetica, Arial, sans-serif"/>
        <b/>
        <color rgb="FF1155CC"/>
        <u/>
      </rPr>
      <t>Garchomp</t>
    </r>
    <r>
      <rPr>
        <rFont val="&quot;Fira Sans&quot;, &quot;Trebuchet MS&quot;, Ubuntu, Helvetica, Arial, sans-serif"/>
        <b/>
      </rPr>
      <t xml:space="preserve">
Mega Garchomp</t>
    </r>
  </si>
  <si>
    <r>
      <rPr>
        <rFont val="&quot;Fira Sans&quot;, &quot;Trebuchet MS&quot;, Ubuntu, Helvetica, Arial, sans-serif"/>
        <b/>
        <color rgb="FF1155CC"/>
        <u/>
      </rPr>
      <t>Munchlax</t>
    </r>
  </si>
  <si>
    <r>
      <rPr>
        <rFont val="&quot;Fira Sans&quot;, &quot;Trebuchet MS&quot;, Ubuntu, Helvetica, Arial, sans-serif"/>
        <b/>
        <color rgb="FF1155CC"/>
        <u/>
      </rPr>
      <t>Riolu</t>
    </r>
  </si>
  <si>
    <r>
      <rPr>
        <rFont val="&quot;Fira Sans&quot;, &quot;Trebuchet MS&quot;, Ubuntu, Helvetica, Arial, sans-serif"/>
        <b/>
        <color rgb="FF1155CC"/>
        <u/>
      </rPr>
      <t>Lucario</t>
    </r>
  </si>
  <si>
    <r>
      <rPr>
        <rFont val="&quot;Fira Sans&quot;, &quot;Trebuchet MS&quot;, Ubuntu, Helvetica, Arial, sans-serif"/>
        <b/>
        <color rgb="FF1155CC"/>
        <u/>
      </rPr>
      <t>Lucario</t>
    </r>
    <r>
      <rPr>
        <rFont val="&quot;Fira Sans&quot;, &quot;Trebuchet MS&quot;, Ubuntu, Helvetica, Arial, sans-serif"/>
        <b/>
      </rPr>
      <t xml:space="preserve">
Mega Lucario</t>
    </r>
  </si>
  <si>
    <r>
      <rPr>
        <rFont val="&quot;Fira Sans&quot;, &quot;Trebuchet MS&quot;, Ubuntu, Helvetica, Arial, sans-serif"/>
        <b/>
        <color rgb="FF1155CC"/>
        <u/>
      </rPr>
      <t>Hippopotas</t>
    </r>
  </si>
  <si>
    <r>
      <rPr>
        <rFont val="&quot;Fira Sans&quot;, &quot;Trebuchet MS&quot;, Ubuntu, Helvetica, Arial, sans-serif"/>
        <b/>
        <color rgb="FF1155CC"/>
        <u/>
      </rPr>
      <t>Hippowdon</t>
    </r>
  </si>
  <si>
    <r>
      <rPr>
        <rFont val="&quot;Fira Sans&quot;, &quot;Trebuchet MS&quot;, Ubuntu, Helvetica, Arial, sans-serif"/>
        <b/>
        <color rgb="FF1155CC"/>
        <u/>
      </rPr>
      <t>Skorupi</t>
    </r>
  </si>
  <si>
    <r>
      <rPr>
        <rFont val="&quot;Fira Sans&quot;, &quot;Trebuchet MS&quot;, Ubuntu, Helvetica, Arial, sans-serif"/>
        <b/>
        <color rgb="FF1155CC"/>
        <u/>
      </rPr>
      <t>Drapion</t>
    </r>
  </si>
  <si>
    <r>
      <rPr>
        <rFont val="&quot;Fira Sans&quot;, &quot;Trebuchet MS&quot;, Ubuntu, Helvetica, Arial, sans-serif"/>
        <b/>
        <color rgb="FF1155CC"/>
        <u/>
      </rPr>
      <t>Croagunk</t>
    </r>
  </si>
  <si>
    <r>
      <rPr>
        <rFont val="&quot;Fira Sans&quot;, &quot;Trebuchet MS&quot;, Ubuntu, Helvetica, Arial, sans-serif"/>
        <b/>
        <color rgb="FF1155CC"/>
        <u/>
      </rPr>
      <t>Toxicroak</t>
    </r>
  </si>
  <si>
    <r>
      <rPr>
        <rFont val="&quot;Fira Sans&quot;, &quot;Trebuchet MS&quot;, Ubuntu, Helvetica, Arial, sans-serif"/>
        <b/>
        <color rgb="FF1155CC"/>
        <u/>
      </rPr>
      <t>Carnivine</t>
    </r>
  </si>
  <si>
    <r>
      <rPr>
        <rFont val="&quot;Fira Sans&quot;, &quot;Trebuchet MS&quot;, Ubuntu, Helvetica, Arial, sans-serif"/>
        <b/>
        <color rgb="FF1155CC"/>
        <u/>
      </rPr>
      <t>Finneon</t>
    </r>
  </si>
  <si>
    <r>
      <rPr>
        <rFont val="&quot;Fira Sans&quot;, &quot;Trebuchet MS&quot;, Ubuntu, Helvetica, Arial, sans-serif"/>
        <b/>
        <color rgb="FF1155CC"/>
        <u/>
      </rPr>
      <t>Lumineon</t>
    </r>
  </si>
  <si>
    <r>
      <rPr>
        <rFont val="&quot;Fira Sans&quot;, &quot;Trebuchet MS&quot;, Ubuntu, Helvetica, Arial, sans-serif"/>
        <b/>
        <color rgb="FF1155CC"/>
        <u/>
      </rPr>
      <t>Mantyke</t>
    </r>
  </si>
  <si>
    <r>
      <rPr>
        <rFont val="&quot;Fira Sans&quot;, &quot;Trebuchet MS&quot;, Ubuntu, Helvetica, Arial, sans-serif"/>
        <b/>
        <color rgb="FF1155CC"/>
        <u/>
      </rPr>
      <t>Snover</t>
    </r>
  </si>
  <si>
    <r>
      <rPr>
        <rFont val="&quot;Fira Sans&quot;, &quot;Trebuchet MS&quot;, Ubuntu, Helvetica, Arial, sans-serif"/>
        <b/>
        <color rgb="FF1155CC"/>
        <u/>
      </rPr>
      <t>Abomasnow</t>
    </r>
  </si>
  <si>
    <r>
      <rPr>
        <rFont val="&quot;Fira Sans&quot;, &quot;Trebuchet MS&quot;, Ubuntu, Helvetica, Arial, sans-serif"/>
        <b/>
        <color rgb="FF1155CC"/>
        <u/>
      </rPr>
      <t>Abomasnow</t>
    </r>
    <r>
      <rPr>
        <rFont val="&quot;Fira Sans&quot;, &quot;Trebuchet MS&quot;, Ubuntu, Helvetica, Arial, sans-serif"/>
        <b/>
      </rPr>
      <t xml:space="preserve">
Mega Abomasnow</t>
    </r>
  </si>
  <si>
    <r>
      <rPr>
        <rFont val="&quot;Fira Sans&quot;, &quot;Trebuchet MS&quot;, Ubuntu, Helvetica, Arial, sans-serif"/>
        <b/>
        <color rgb="FF1155CC"/>
        <u/>
      </rPr>
      <t>Weavile</t>
    </r>
  </si>
  <si>
    <r>
      <rPr>
        <rFont val="&quot;Fira Sans&quot;, &quot;Trebuchet MS&quot;, Ubuntu, Helvetica, Arial, sans-serif"/>
        <b/>
        <color rgb="FF1155CC"/>
        <u/>
      </rPr>
      <t>Magnezone</t>
    </r>
  </si>
  <si>
    <r>
      <rPr>
        <rFont val="&quot;Fira Sans&quot;, &quot;Trebuchet MS&quot;, Ubuntu, Helvetica, Arial, sans-serif"/>
        <b/>
        <color rgb="FF1155CC"/>
        <u/>
      </rPr>
      <t>Lickilicky</t>
    </r>
  </si>
  <si>
    <r>
      <rPr>
        <rFont val="&quot;Fira Sans&quot;, &quot;Trebuchet MS&quot;, Ubuntu, Helvetica, Arial, sans-serif"/>
        <b/>
        <color rgb="FF1155CC"/>
        <u/>
      </rPr>
      <t>Rhyperior</t>
    </r>
  </si>
  <si>
    <r>
      <rPr>
        <rFont val="&quot;Fira Sans&quot;, &quot;Trebuchet MS&quot;, Ubuntu, Helvetica, Arial, sans-serif"/>
        <b/>
        <color rgb="FF1155CC"/>
        <u/>
      </rPr>
      <t>Tangrowth</t>
    </r>
  </si>
  <si>
    <r>
      <rPr>
        <rFont val="&quot;Fira Sans&quot;, &quot;Trebuchet MS&quot;, Ubuntu, Helvetica, Arial, sans-serif"/>
        <b/>
        <color rgb="FF1155CC"/>
        <u/>
      </rPr>
      <t>Electivire</t>
    </r>
  </si>
  <si>
    <r>
      <rPr>
        <rFont val="&quot;Fira Sans&quot;, &quot;Trebuchet MS&quot;, Ubuntu, Helvetica, Arial, sans-serif"/>
        <b/>
        <color rgb="FF1155CC"/>
        <u/>
      </rPr>
      <t>Magmortar</t>
    </r>
  </si>
  <si>
    <r>
      <rPr>
        <rFont val="&quot;Fira Sans&quot;, &quot;Trebuchet MS&quot;, Ubuntu, Helvetica, Arial, sans-serif"/>
        <b/>
        <color rgb="FF1155CC"/>
        <u/>
      </rPr>
      <t>Togekiss</t>
    </r>
  </si>
  <si>
    <r>
      <rPr>
        <rFont val="&quot;Fira Sans&quot;, &quot;Trebuchet MS&quot;, Ubuntu, Helvetica, Arial, sans-serif"/>
        <b/>
        <color rgb="FF1155CC"/>
        <u/>
      </rPr>
      <t>Yanmega</t>
    </r>
  </si>
  <si>
    <r>
      <rPr>
        <rFont val="&quot;Fira Sans&quot;, &quot;Trebuchet MS&quot;, Ubuntu, Helvetica, Arial, sans-serif"/>
        <b/>
        <color rgb="FF1155CC"/>
        <u/>
      </rPr>
      <t>Leafeon</t>
    </r>
  </si>
  <si>
    <r>
      <rPr>
        <rFont val="&quot;Fira Sans&quot;, &quot;Trebuchet MS&quot;, Ubuntu, Helvetica, Arial, sans-serif"/>
        <b/>
        <color rgb="FF1155CC"/>
        <u/>
      </rPr>
      <t>Glaceon</t>
    </r>
  </si>
  <si>
    <r>
      <rPr>
        <rFont val="&quot;Fira Sans&quot;, &quot;Trebuchet MS&quot;, Ubuntu, Helvetica, Arial, sans-serif"/>
        <b/>
        <color rgb="FF1155CC"/>
        <u/>
      </rPr>
      <t>Gliscor</t>
    </r>
  </si>
  <si>
    <r>
      <rPr>
        <rFont val="&quot;Fira Sans&quot;, &quot;Trebuchet MS&quot;, Ubuntu, Helvetica, Arial, sans-serif"/>
        <b/>
        <color rgb="FF1155CC"/>
        <u/>
      </rPr>
      <t>Mamoswine</t>
    </r>
  </si>
  <si>
    <r>
      <rPr>
        <rFont val="&quot;Fira Sans&quot;, &quot;Trebuchet MS&quot;, Ubuntu, Helvetica, Arial, sans-serif"/>
        <b/>
        <color rgb="FF1155CC"/>
        <u/>
      </rPr>
      <t>Porygon-Z</t>
    </r>
  </si>
  <si>
    <r>
      <rPr>
        <rFont val="&quot;Fira Sans&quot;, &quot;Trebuchet MS&quot;, Ubuntu, Helvetica, Arial, sans-serif"/>
        <b/>
        <color rgb="FF1155CC"/>
        <u/>
      </rPr>
      <t>Gallade</t>
    </r>
  </si>
  <si>
    <r>
      <rPr>
        <rFont val="&quot;Fira Sans&quot;, &quot;Trebuchet MS&quot;, Ubuntu, Helvetica, Arial, sans-serif"/>
        <b/>
        <color rgb="FF1155CC"/>
        <u/>
      </rPr>
      <t>Gallade</t>
    </r>
    <r>
      <rPr>
        <rFont val="&quot;Fira Sans&quot;, &quot;Trebuchet MS&quot;, Ubuntu, Helvetica, Arial, sans-serif"/>
        <b/>
      </rPr>
      <t xml:space="preserve">
Mega Gallade</t>
    </r>
  </si>
  <si>
    <r>
      <rPr>
        <rFont val="&quot;Fira Sans&quot;, &quot;Trebuchet MS&quot;, Ubuntu, Helvetica, Arial, sans-serif"/>
        <b/>
        <color rgb="FF1155CC"/>
        <u/>
      </rPr>
      <t>Probopass</t>
    </r>
  </si>
  <si>
    <r>
      <rPr>
        <rFont val="&quot;Fira Sans&quot;, &quot;Trebuchet MS&quot;, Ubuntu, Helvetica, Arial, sans-serif"/>
        <b/>
        <color rgb="FF1155CC"/>
        <u/>
      </rPr>
      <t>Dusknoir</t>
    </r>
  </si>
  <si>
    <r>
      <rPr>
        <rFont val="&quot;Fira Sans&quot;, &quot;Trebuchet MS&quot;, Ubuntu, Helvetica, Arial, sans-serif"/>
        <b/>
        <color rgb="FF1155CC"/>
        <u/>
      </rPr>
      <t>Froslass</t>
    </r>
  </si>
  <si>
    <r>
      <rPr>
        <rFont val="&quot;Fira Sans&quot;, &quot;Trebuchet MS&quot;, Ubuntu, Helvetica, Arial, sans-serif"/>
        <b/>
        <color rgb="FF1155CC"/>
        <u/>
      </rPr>
      <t>Rotom</t>
    </r>
  </si>
  <si>
    <r>
      <rPr>
        <rFont val="&quot;Fira Sans&quot;, &quot;Trebuchet MS&quot;, Ubuntu, Helvetica, Arial, sans-serif"/>
        <b/>
        <color rgb="FF1155CC"/>
        <u/>
      </rPr>
      <t>Rotom</t>
    </r>
    <r>
      <rPr>
        <rFont val="&quot;Fira Sans&quot;, &quot;Trebuchet MS&quot;, Ubuntu, Helvetica, Arial, sans-serif"/>
        <b/>
      </rPr>
      <t xml:space="preserve">
Heat Rotom</t>
    </r>
  </si>
  <si>
    <r>
      <rPr>
        <rFont val="&quot;Fira Sans&quot;, &quot;Trebuchet MS&quot;, Ubuntu, Helvetica, Arial, sans-serif"/>
        <b/>
        <color rgb="FF1155CC"/>
        <u/>
      </rPr>
      <t>Rotom</t>
    </r>
    <r>
      <rPr>
        <rFont val="&quot;Fira Sans&quot;, &quot;Trebuchet MS&quot;, Ubuntu, Helvetica, Arial, sans-serif"/>
        <b/>
      </rPr>
      <t xml:space="preserve">
Wash Rotom</t>
    </r>
  </si>
  <si>
    <r>
      <rPr>
        <rFont val="&quot;Fira Sans&quot;, &quot;Trebuchet MS&quot;, Ubuntu, Helvetica, Arial, sans-serif"/>
        <b/>
        <color rgb="FF1155CC"/>
        <u/>
      </rPr>
      <t>Rotom</t>
    </r>
    <r>
      <rPr>
        <rFont val="&quot;Fira Sans&quot;, &quot;Trebuchet MS&quot;, Ubuntu, Helvetica, Arial, sans-serif"/>
        <b/>
      </rPr>
      <t xml:space="preserve">
Frost Rotom</t>
    </r>
  </si>
  <si>
    <r>
      <rPr>
        <rFont val="&quot;Fira Sans&quot;, &quot;Trebuchet MS&quot;, Ubuntu, Helvetica, Arial, sans-serif"/>
        <b/>
        <color rgb="FF1155CC"/>
        <u/>
      </rPr>
      <t>Rotom</t>
    </r>
    <r>
      <rPr>
        <rFont val="&quot;Fira Sans&quot;, &quot;Trebuchet MS&quot;, Ubuntu, Helvetica, Arial, sans-serif"/>
        <b/>
      </rPr>
      <t xml:space="preserve">
Fan Rotom</t>
    </r>
  </si>
  <si>
    <r>
      <rPr>
        <rFont val="&quot;Fira Sans&quot;, &quot;Trebuchet MS&quot;, Ubuntu, Helvetica, Arial, sans-serif"/>
        <b/>
        <color rgb="FF1155CC"/>
        <u/>
      </rPr>
      <t>Rotom</t>
    </r>
    <r>
      <rPr>
        <rFont val="&quot;Fira Sans&quot;, &quot;Trebuchet MS&quot;, Ubuntu, Helvetica, Arial, sans-serif"/>
        <b/>
      </rPr>
      <t xml:space="preserve">
Mow Rotom</t>
    </r>
  </si>
  <si>
    <r>
      <rPr>
        <rFont val="&quot;Fira Sans&quot;, &quot;Trebuchet MS&quot;, Ubuntu, Helvetica, Arial, sans-serif"/>
        <b/>
        <color rgb="FF1155CC"/>
        <u/>
      </rPr>
      <t>Uxie</t>
    </r>
  </si>
  <si>
    <r>
      <rPr>
        <rFont val="&quot;Fira Sans&quot;, &quot;Trebuchet MS&quot;, Ubuntu, Helvetica, Arial, sans-serif"/>
        <b/>
        <color rgb="FF1155CC"/>
        <u/>
      </rPr>
      <t>Mesprit</t>
    </r>
  </si>
  <si>
    <r>
      <rPr>
        <rFont val="&quot;Fira Sans&quot;, &quot;Trebuchet MS&quot;, Ubuntu, Helvetica, Arial, sans-serif"/>
        <b/>
        <color rgb="FF1155CC"/>
        <u/>
      </rPr>
      <t>Azelf</t>
    </r>
  </si>
  <si>
    <r>
      <rPr>
        <rFont val="&quot;Fira Sans&quot;, &quot;Trebuchet MS&quot;, Ubuntu, Helvetica, Arial, sans-serif"/>
        <b/>
        <color rgb="FF1155CC"/>
        <u/>
      </rPr>
      <t>Dialga</t>
    </r>
  </si>
  <si>
    <r>
      <rPr>
        <rFont val="&quot;Fira Sans&quot;, &quot;Trebuchet MS&quot;, Ubuntu, Helvetica, Arial, sans-serif"/>
        <b/>
        <color rgb="FF1155CC"/>
        <u/>
      </rPr>
      <t>Dialga</t>
    </r>
    <r>
      <rPr>
        <rFont val="&quot;Fira Sans&quot;, &quot;Trebuchet MS&quot;, Ubuntu, Helvetica, Arial, sans-serif"/>
        <b/>
      </rPr>
      <t xml:space="preserve">
Origin Forme</t>
    </r>
  </si>
  <si>
    <r>
      <rPr>
        <rFont val="&quot;Fira Sans&quot;, &quot;Trebuchet MS&quot;, Ubuntu, Helvetica, Arial, sans-serif"/>
        <b/>
        <color rgb="FF1155CC"/>
        <u/>
      </rPr>
      <t>Palkia</t>
    </r>
  </si>
  <si>
    <r>
      <rPr>
        <rFont val="&quot;Fira Sans&quot;, &quot;Trebuchet MS&quot;, Ubuntu, Helvetica, Arial, sans-serif"/>
        <b/>
        <color rgb="FF1155CC"/>
        <u/>
      </rPr>
      <t>Palkia</t>
    </r>
    <r>
      <rPr>
        <rFont val="&quot;Fira Sans&quot;, &quot;Trebuchet MS&quot;, Ubuntu, Helvetica, Arial, sans-serif"/>
        <b/>
      </rPr>
      <t xml:space="preserve">
Origin Forme</t>
    </r>
  </si>
  <si>
    <r>
      <rPr>
        <rFont val="&quot;Fira Sans&quot;, &quot;Trebuchet MS&quot;, Ubuntu, Helvetica, Arial, sans-serif"/>
        <b/>
        <color rgb="FF1155CC"/>
        <u/>
      </rPr>
      <t>Heatran</t>
    </r>
  </si>
  <si>
    <r>
      <rPr>
        <rFont val="&quot;Fira Sans&quot;, &quot;Trebuchet MS&quot;, Ubuntu, Helvetica, Arial, sans-serif"/>
        <b/>
        <color rgb="FF1155CC"/>
        <u/>
      </rPr>
      <t>Regigigas</t>
    </r>
  </si>
  <si>
    <r>
      <rPr>
        <rFont val="&quot;Fira Sans&quot;, &quot;Trebuchet MS&quot;, Ubuntu, Helvetica, Arial, sans-serif"/>
        <b/>
        <color rgb="FF1155CC"/>
        <u/>
      </rPr>
      <t>Giratina</t>
    </r>
    <r>
      <rPr>
        <rFont val="&quot;Fira Sans&quot;, &quot;Trebuchet MS&quot;, Ubuntu, Helvetica, Arial, sans-serif"/>
        <b/>
      </rPr>
      <t xml:space="preserve">
Altered Forme</t>
    </r>
  </si>
  <si>
    <r>
      <rPr>
        <rFont val="&quot;Fira Sans&quot;, &quot;Trebuchet MS&quot;, Ubuntu, Helvetica, Arial, sans-serif"/>
        <b/>
        <color rgb="FF1155CC"/>
        <u/>
      </rPr>
      <t>Giratina</t>
    </r>
    <r>
      <rPr>
        <rFont val="&quot;Fira Sans&quot;, &quot;Trebuchet MS&quot;, Ubuntu, Helvetica, Arial, sans-serif"/>
        <b/>
      </rPr>
      <t xml:space="preserve">
Origin Forme</t>
    </r>
  </si>
  <si>
    <r>
      <rPr>
        <rFont val="&quot;Fira Sans&quot;, &quot;Trebuchet MS&quot;, Ubuntu, Helvetica, Arial, sans-serif"/>
        <b/>
        <color rgb="FF1155CC"/>
        <u/>
      </rPr>
      <t>Cresselia</t>
    </r>
  </si>
  <si>
    <r>
      <rPr>
        <rFont val="&quot;Fira Sans&quot;, &quot;Trebuchet MS&quot;, Ubuntu, Helvetica, Arial, sans-serif"/>
        <b/>
        <color rgb="FF1155CC"/>
        <u/>
      </rPr>
      <t>Phione</t>
    </r>
  </si>
  <si>
    <r>
      <rPr>
        <rFont val="&quot;Fira Sans&quot;, &quot;Trebuchet MS&quot;, Ubuntu, Helvetica, Arial, sans-serif"/>
        <b/>
        <color rgb="FF1155CC"/>
        <u/>
      </rPr>
      <t>Manaphy</t>
    </r>
  </si>
  <si>
    <r>
      <rPr>
        <rFont val="&quot;Fira Sans&quot;, &quot;Trebuchet MS&quot;, Ubuntu, Helvetica, Arial, sans-serif"/>
        <b/>
        <color rgb="FF1155CC"/>
        <u/>
      </rPr>
      <t>Darkrai</t>
    </r>
  </si>
  <si>
    <r>
      <rPr>
        <rFont val="&quot;Fira Sans&quot;, &quot;Trebuchet MS&quot;, Ubuntu, Helvetica, Arial, sans-serif"/>
        <b/>
        <color rgb="FF1155CC"/>
        <u/>
      </rPr>
      <t>Shaymin</t>
    </r>
    <r>
      <rPr>
        <rFont val="&quot;Fira Sans&quot;, &quot;Trebuchet MS&quot;, Ubuntu, Helvetica, Arial, sans-serif"/>
        <b/>
      </rPr>
      <t xml:space="preserve">
Land Forme</t>
    </r>
  </si>
  <si>
    <r>
      <rPr>
        <rFont val="&quot;Fira Sans&quot;, &quot;Trebuchet MS&quot;, Ubuntu, Helvetica, Arial, sans-serif"/>
        <b/>
        <color rgb="FF1155CC"/>
        <u/>
      </rPr>
      <t>Shaymin</t>
    </r>
    <r>
      <rPr>
        <rFont val="&quot;Fira Sans&quot;, &quot;Trebuchet MS&quot;, Ubuntu, Helvetica, Arial, sans-serif"/>
        <b/>
      </rPr>
      <t xml:space="preserve">
Sky Forme</t>
    </r>
  </si>
  <si>
    <r>
      <rPr>
        <rFont val="&quot;Fira Sans&quot;, &quot;Trebuchet MS&quot;, Ubuntu, Helvetica, Arial, sans-serif"/>
        <b/>
        <color rgb="FF1155CC"/>
        <u/>
      </rPr>
      <t>Arceus</t>
    </r>
  </si>
  <si>
    <r>
      <rPr>
        <rFont val="&quot;Fira Sans&quot;, &quot;Trebuchet MS&quot;, Ubuntu, Helvetica, Arial, sans-serif"/>
        <b/>
        <color rgb="FF1155CC"/>
        <u/>
      </rPr>
      <t>Victini</t>
    </r>
  </si>
  <si>
    <r>
      <rPr>
        <rFont val="&quot;Fira Sans&quot;, &quot;Trebuchet MS&quot;, Ubuntu, Helvetica, Arial, sans-serif"/>
        <b/>
        <color rgb="FF1155CC"/>
        <u/>
      </rPr>
      <t>Snivy</t>
    </r>
  </si>
  <si>
    <r>
      <rPr>
        <rFont val="&quot;Fira Sans&quot;, &quot;Trebuchet MS&quot;, Ubuntu, Helvetica, Arial, sans-serif"/>
        <b/>
        <color rgb="FF1155CC"/>
        <u/>
      </rPr>
      <t>Servine</t>
    </r>
  </si>
  <si>
    <r>
      <rPr>
        <rFont val="&quot;Fira Sans&quot;, &quot;Trebuchet MS&quot;, Ubuntu, Helvetica, Arial, sans-serif"/>
        <b/>
        <color rgb="FF1155CC"/>
        <u/>
      </rPr>
      <t>Serperior</t>
    </r>
  </si>
  <si>
    <r>
      <rPr>
        <rFont val="&quot;Fira Sans&quot;, &quot;Trebuchet MS&quot;, Ubuntu, Helvetica, Arial, sans-serif"/>
        <b/>
        <color rgb="FF1155CC"/>
        <u/>
      </rPr>
      <t>Tepig</t>
    </r>
  </si>
  <si>
    <r>
      <rPr>
        <rFont val="&quot;Fira Sans&quot;, &quot;Trebuchet MS&quot;, Ubuntu, Helvetica, Arial, sans-serif"/>
        <b/>
        <color rgb="FF1155CC"/>
        <u/>
      </rPr>
      <t>Pignite</t>
    </r>
  </si>
  <si>
    <r>
      <rPr>
        <rFont val="&quot;Fira Sans&quot;, &quot;Trebuchet MS&quot;, Ubuntu, Helvetica, Arial, sans-serif"/>
        <b/>
        <color rgb="FF1155CC"/>
        <u/>
      </rPr>
      <t>Emboar</t>
    </r>
  </si>
  <si>
    <r>
      <rPr>
        <rFont val="&quot;Fira Sans&quot;, &quot;Trebuchet MS&quot;, Ubuntu, Helvetica, Arial, sans-serif"/>
        <b/>
        <color rgb="FF1155CC"/>
        <u/>
      </rPr>
      <t>Oshawott</t>
    </r>
  </si>
  <si>
    <r>
      <rPr>
        <rFont val="&quot;Fira Sans&quot;, &quot;Trebuchet MS&quot;, Ubuntu, Helvetica, Arial, sans-serif"/>
        <b/>
        <color rgb="FF1155CC"/>
        <u/>
      </rPr>
      <t>Dewott</t>
    </r>
  </si>
  <si>
    <r>
      <rPr>
        <rFont val="&quot;Fira Sans&quot;, &quot;Trebuchet MS&quot;, Ubuntu, Helvetica, Arial, sans-serif"/>
        <b/>
        <color rgb="FF1155CC"/>
        <u/>
      </rPr>
      <t>Samurott</t>
    </r>
  </si>
  <si>
    <r>
      <rPr>
        <rFont val="&quot;Fira Sans&quot;, &quot;Trebuchet MS&quot;, Ubuntu, Helvetica, Arial, sans-serif"/>
        <b/>
        <color rgb="FF1155CC"/>
        <u/>
      </rPr>
      <t>Samurott</t>
    </r>
    <r>
      <rPr>
        <rFont val="&quot;Fira Sans&quot;, &quot;Trebuchet MS&quot;, Ubuntu, Helvetica, Arial, sans-serif"/>
        <b/>
      </rPr>
      <t xml:space="preserve">
Hisuian Samurott</t>
    </r>
  </si>
  <si>
    <r>
      <rPr>
        <rFont val="&quot;Fira Sans&quot;, &quot;Trebuchet MS&quot;, Ubuntu, Helvetica, Arial, sans-serif"/>
        <b/>
        <color rgb="FF1155CC"/>
        <u/>
      </rPr>
      <t>Patrat</t>
    </r>
  </si>
  <si>
    <r>
      <rPr>
        <rFont val="&quot;Fira Sans&quot;, &quot;Trebuchet MS&quot;, Ubuntu, Helvetica, Arial, sans-serif"/>
        <b/>
        <color rgb="FF1155CC"/>
        <u/>
      </rPr>
      <t>Watchog</t>
    </r>
  </si>
  <si>
    <r>
      <rPr>
        <rFont val="&quot;Fira Sans&quot;, &quot;Trebuchet MS&quot;, Ubuntu, Helvetica, Arial, sans-serif"/>
        <b/>
        <color rgb="FF1155CC"/>
        <u/>
      </rPr>
      <t>Lillipup</t>
    </r>
  </si>
  <si>
    <r>
      <rPr>
        <rFont val="&quot;Fira Sans&quot;, &quot;Trebuchet MS&quot;, Ubuntu, Helvetica, Arial, sans-serif"/>
        <b/>
        <color rgb="FF1155CC"/>
        <u/>
      </rPr>
      <t>Herdier</t>
    </r>
  </si>
  <si>
    <r>
      <rPr>
        <rFont val="&quot;Fira Sans&quot;, &quot;Trebuchet MS&quot;, Ubuntu, Helvetica, Arial, sans-serif"/>
        <b/>
        <color rgb="FF1155CC"/>
        <u/>
      </rPr>
      <t>Stoutland</t>
    </r>
  </si>
  <si>
    <r>
      <rPr>
        <rFont val="&quot;Fira Sans&quot;, &quot;Trebuchet MS&quot;, Ubuntu, Helvetica, Arial, sans-serif"/>
        <b/>
        <color rgb="FF1155CC"/>
        <u/>
      </rPr>
      <t>Purrloin</t>
    </r>
  </si>
  <si>
    <r>
      <rPr>
        <rFont val="&quot;Fira Sans&quot;, &quot;Trebuchet MS&quot;, Ubuntu, Helvetica, Arial, sans-serif"/>
        <b/>
        <color rgb="FF1155CC"/>
        <u/>
      </rPr>
      <t>Liepard</t>
    </r>
  </si>
  <si>
    <r>
      <rPr>
        <rFont val="&quot;Fira Sans&quot;, &quot;Trebuchet MS&quot;, Ubuntu, Helvetica, Arial, sans-serif"/>
        <b/>
        <color rgb="FF1155CC"/>
        <u/>
      </rPr>
      <t>Pansage</t>
    </r>
  </si>
  <si>
    <r>
      <rPr>
        <rFont val="&quot;Fira Sans&quot;, &quot;Trebuchet MS&quot;, Ubuntu, Helvetica, Arial, sans-serif"/>
        <b/>
        <color rgb="FF1155CC"/>
        <u/>
      </rPr>
      <t>Simisage</t>
    </r>
  </si>
  <si>
    <r>
      <rPr>
        <rFont val="&quot;Fira Sans&quot;, &quot;Trebuchet MS&quot;, Ubuntu, Helvetica, Arial, sans-serif"/>
        <b/>
        <color rgb="FF1155CC"/>
        <u/>
      </rPr>
      <t>Pansear</t>
    </r>
  </si>
  <si>
    <r>
      <rPr>
        <rFont val="&quot;Fira Sans&quot;, &quot;Trebuchet MS&quot;, Ubuntu, Helvetica, Arial, sans-serif"/>
        <b/>
        <color rgb="FF1155CC"/>
        <u/>
      </rPr>
      <t>Simisear</t>
    </r>
  </si>
  <si>
    <r>
      <rPr>
        <rFont val="&quot;Fira Sans&quot;, &quot;Trebuchet MS&quot;, Ubuntu, Helvetica, Arial, sans-serif"/>
        <b/>
        <color rgb="FF1155CC"/>
        <u/>
      </rPr>
      <t>Panpour</t>
    </r>
  </si>
  <si>
    <r>
      <rPr>
        <rFont val="&quot;Fira Sans&quot;, &quot;Trebuchet MS&quot;, Ubuntu, Helvetica, Arial, sans-serif"/>
        <b/>
        <color rgb="FF1155CC"/>
        <u/>
      </rPr>
      <t>Simipour</t>
    </r>
  </si>
  <si>
    <r>
      <rPr>
        <rFont val="&quot;Fira Sans&quot;, &quot;Trebuchet MS&quot;, Ubuntu, Helvetica, Arial, sans-serif"/>
        <b/>
        <color rgb="FF1155CC"/>
        <u/>
      </rPr>
      <t>Munna</t>
    </r>
  </si>
  <si>
    <r>
      <rPr>
        <rFont val="&quot;Fira Sans&quot;, &quot;Trebuchet MS&quot;, Ubuntu, Helvetica, Arial, sans-serif"/>
        <b/>
        <color rgb="FF1155CC"/>
        <u/>
      </rPr>
      <t>Musharna</t>
    </r>
  </si>
  <si>
    <r>
      <rPr>
        <rFont val="&quot;Fira Sans&quot;, &quot;Trebuchet MS&quot;, Ubuntu, Helvetica, Arial, sans-serif"/>
        <b/>
        <color rgb="FF1155CC"/>
        <u/>
      </rPr>
      <t>Pidove</t>
    </r>
  </si>
  <si>
    <r>
      <rPr>
        <rFont val="&quot;Fira Sans&quot;, &quot;Trebuchet MS&quot;, Ubuntu, Helvetica, Arial, sans-serif"/>
        <b/>
        <color rgb="FF1155CC"/>
        <u/>
      </rPr>
      <t>Tranquill</t>
    </r>
  </si>
  <si>
    <r>
      <rPr>
        <rFont val="&quot;Fira Sans&quot;, &quot;Trebuchet MS&quot;, Ubuntu, Helvetica, Arial, sans-serif"/>
        <b/>
        <color rgb="FF1155CC"/>
        <u/>
      </rPr>
      <t>Unfezant</t>
    </r>
  </si>
  <si>
    <r>
      <rPr>
        <rFont val="&quot;Fira Sans&quot;, &quot;Trebuchet MS&quot;, Ubuntu, Helvetica, Arial, sans-serif"/>
        <b/>
        <color rgb="FF1155CC"/>
        <u/>
      </rPr>
      <t>Blitzle</t>
    </r>
  </si>
  <si>
    <r>
      <rPr>
        <rFont val="&quot;Fira Sans&quot;, &quot;Trebuchet MS&quot;, Ubuntu, Helvetica, Arial, sans-serif"/>
        <b/>
        <color rgb="FF1155CC"/>
        <u/>
      </rPr>
      <t>Zebstrika</t>
    </r>
  </si>
  <si>
    <r>
      <rPr>
        <rFont val="&quot;Fira Sans&quot;, &quot;Trebuchet MS&quot;, Ubuntu, Helvetica, Arial, sans-serif"/>
        <b/>
        <color rgb="FF1155CC"/>
        <u/>
      </rPr>
      <t>Roggenrola</t>
    </r>
  </si>
  <si>
    <r>
      <rPr>
        <rFont val="&quot;Fira Sans&quot;, &quot;Trebuchet MS&quot;, Ubuntu, Helvetica, Arial, sans-serif"/>
        <b/>
        <color rgb="FF1155CC"/>
        <u/>
      </rPr>
      <t>Boldore</t>
    </r>
  </si>
  <si>
    <r>
      <rPr>
        <rFont val="&quot;Fira Sans&quot;, &quot;Trebuchet MS&quot;, Ubuntu, Helvetica, Arial, sans-serif"/>
        <b/>
        <color rgb="FF1155CC"/>
        <u/>
      </rPr>
      <t>Gigalith</t>
    </r>
  </si>
  <si>
    <r>
      <rPr>
        <rFont val="&quot;Fira Sans&quot;, &quot;Trebuchet MS&quot;, Ubuntu, Helvetica, Arial, sans-serif"/>
        <b/>
        <color rgb="FF1155CC"/>
        <u/>
      </rPr>
      <t>Woobat</t>
    </r>
  </si>
  <si>
    <r>
      <rPr>
        <rFont val="&quot;Fira Sans&quot;, &quot;Trebuchet MS&quot;, Ubuntu, Helvetica, Arial, sans-serif"/>
        <b/>
        <color rgb="FF1155CC"/>
        <u/>
      </rPr>
      <t>Swoobat</t>
    </r>
  </si>
  <si>
    <r>
      <rPr>
        <rFont val="&quot;Fira Sans&quot;, &quot;Trebuchet MS&quot;, Ubuntu, Helvetica, Arial, sans-serif"/>
        <b/>
        <color rgb="FF1155CC"/>
        <u/>
      </rPr>
      <t>Drilbur</t>
    </r>
  </si>
  <si>
    <r>
      <rPr>
        <rFont val="&quot;Fira Sans&quot;, &quot;Trebuchet MS&quot;, Ubuntu, Helvetica, Arial, sans-serif"/>
        <b/>
        <color rgb="FF1155CC"/>
        <u/>
      </rPr>
      <t>Excadrill</t>
    </r>
  </si>
  <si>
    <r>
      <rPr>
        <rFont val="&quot;Fira Sans&quot;, &quot;Trebuchet MS&quot;, Ubuntu, Helvetica, Arial, sans-serif"/>
        <b/>
        <color rgb="FF1155CC"/>
        <u/>
      </rPr>
      <t>Audino</t>
    </r>
  </si>
  <si>
    <r>
      <rPr>
        <rFont val="&quot;Fira Sans&quot;, &quot;Trebuchet MS&quot;, Ubuntu, Helvetica, Arial, sans-serif"/>
        <b/>
        <color rgb="FF1155CC"/>
        <u/>
      </rPr>
      <t>Audino</t>
    </r>
    <r>
      <rPr>
        <rFont val="&quot;Fira Sans&quot;, &quot;Trebuchet MS&quot;, Ubuntu, Helvetica, Arial, sans-serif"/>
        <b/>
      </rPr>
      <t xml:space="preserve">
Mega Audino</t>
    </r>
  </si>
  <si>
    <r>
      <rPr>
        <rFont val="&quot;Fira Sans&quot;, &quot;Trebuchet MS&quot;, Ubuntu, Helvetica, Arial, sans-serif"/>
        <b/>
        <color rgb="FF1155CC"/>
        <u/>
      </rPr>
      <t>Timburr</t>
    </r>
  </si>
  <si>
    <r>
      <rPr>
        <rFont val="&quot;Fira Sans&quot;, &quot;Trebuchet MS&quot;, Ubuntu, Helvetica, Arial, sans-serif"/>
        <b/>
        <color rgb="FF1155CC"/>
        <u/>
      </rPr>
      <t>Gurdurr</t>
    </r>
  </si>
  <si>
    <r>
      <rPr>
        <rFont val="&quot;Fira Sans&quot;, &quot;Trebuchet MS&quot;, Ubuntu, Helvetica, Arial, sans-serif"/>
        <b/>
        <color rgb="FF1155CC"/>
        <u/>
      </rPr>
      <t>Conkeldurr</t>
    </r>
  </si>
  <si>
    <r>
      <rPr>
        <rFont val="&quot;Fira Sans&quot;, &quot;Trebuchet MS&quot;, Ubuntu, Helvetica, Arial, sans-serif"/>
        <b/>
        <color rgb="FF1155CC"/>
        <u/>
      </rPr>
      <t>Tympole</t>
    </r>
  </si>
  <si>
    <r>
      <rPr>
        <rFont val="&quot;Fira Sans&quot;, &quot;Trebuchet MS&quot;, Ubuntu, Helvetica, Arial, sans-serif"/>
        <b/>
        <color rgb="FF1155CC"/>
        <u/>
      </rPr>
      <t>Palpitoad</t>
    </r>
  </si>
  <si>
    <r>
      <rPr>
        <rFont val="&quot;Fira Sans&quot;, &quot;Trebuchet MS&quot;, Ubuntu, Helvetica, Arial, sans-serif"/>
        <b/>
        <color rgb="FF1155CC"/>
        <u/>
      </rPr>
      <t>Seismitoad</t>
    </r>
  </si>
  <si>
    <r>
      <rPr>
        <rFont val="&quot;Fira Sans&quot;, &quot;Trebuchet MS&quot;, Ubuntu, Helvetica, Arial, sans-serif"/>
        <b/>
        <color rgb="FF1155CC"/>
        <u/>
      </rPr>
      <t>Throh</t>
    </r>
  </si>
  <si>
    <r>
      <rPr>
        <rFont val="&quot;Fira Sans&quot;, &quot;Trebuchet MS&quot;, Ubuntu, Helvetica, Arial, sans-serif"/>
        <b/>
        <color rgb="FF1155CC"/>
        <u/>
      </rPr>
      <t>Sawk</t>
    </r>
  </si>
  <si>
    <r>
      <rPr>
        <rFont val="&quot;Fira Sans&quot;, &quot;Trebuchet MS&quot;, Ubuntu, Helvetica, Arial, sans-serif"/>
        <b/>
        <color rgb="FF1155CC"/>
        <u/>
      </rPr>
      <t>Sewaddle</t>
    </r>
  </si>
  <si>
    <r>
      <rPr>
        <rFont val="&quot;Fira Sans&quot;, &quot;Trebuchet MS&quot;, Ubuntu, Helvetica, Arial, sans-serif"/>
        <b/>
        <color rgb="FF1155CC"/>
        <u/>
      </rPr>
      <t>Swadloon</t>
    </r>
  </si>
  <si>
    <r>
      <rPr>
        <rFont val="&quot;Fira Sans&quot;, &quot;Trebuchet MS&quot;, Ubuntu, Helvetica, Arial, sans-serif"/>
        <b/>
        <color rgb="FF1155CC"/>
        <u/>
      </rPr>
      <t>Leavanny</t>
    </r>
  </si>
  <si>
    <r>
      <rPr>
        <rFont val="&quot;Fira Sans&quot;, &quot;Trebuchet MS&quot;, Ubuntu, Helvetica, Arial, sans-serif"/>
        <b/>
        <color rgb="FF1155CC"/>
        <u/>
      </rPr>
      <t>Venipede</t>
    </r>
  </si>
  <si>
    <r>
      <rPr>
        <rFont val="&quot;Fira Sans&quot;, &quot;Trebuchet MS&quot;, Ubuntu, Helvetica, Arial, sans-serif"/>
        <b/>
        <color rgb="FF1155CC"/>
        <u/>
      </rPr>
      <t>Whirlipede</t>
    </r>
  </si>
  <si>
    <r>
      <rPr>
        <rFont val="&quot;Fira Sans&quot;, &quot;Trebuchet MS&quot;, Ubuntu, Helvetica, Arial, sans-serif"/>
        <b/>
        <color rgb="FF1155CC"/>
        <u/>
      </rPr>
      <t>Scolipede</t>
    </r>
  </si>
  <si>
    <r>
      <rPr>
        <rFont val="&quot;Fira Sans&quot;, &quot;Trebuchet MS&quot;, Ubuntu, Helvetica, Arial, sans-serif"/>
        <b/>
        <color rgb="FF1155CC"/>
        <u/>
      </rPr>
      <t>Cottonee</t>
    </r>
  </si>
  <si>
    <r>
      <rPr>
        <rFont val="&quot;Fira Sans&quot;, &quot;Trebuchet MS&quot;, Ubuntu, Helvetica, Arial, sans-serif"/>
        <b/>
        <color rgb="FF1155CC"/>
        <u/>
      </rPr>
      <t>Whimsicott</t>
    </r>
  </si>
  <si>
    <r>
      <rPr>
        <rFont val="&quot;Fira Sans&quot;, &quot;Trebuchet MS&quot;, Ubuntu, Helvetica, Arial, sans-serif"/>
        <b/>
        <color rgb="FF1155CC"/>
        <u/>
      </rPr>
      <t>Petilil</t>
    </r>
  </si>
  <si>
    <r>
      <rPr>
        <rFont val="&quot;Fira Sans&quot;, &quot;Trebuchet MS&quot;, Ubuntu, Helvetica, Arial, sans-serif"/>
        <b/>
        <color rgb="FF1155CC"/>
        <u/>
      </rPr>
      <t>Lilligant</t>
    </r>
  </si>
  <si>
    <r>
      <rPr>
        <rFont val="&quot;Fira Sans&quot;, &quot;Trebuchet MS&quot;, Ubuntu, Helvetica, Arial, sans-serif"/>
        <b/>
        <color rgb="FF1155CC"/>
        <u/>
      </rPr>
      <t>Lilligant</t>
    </r>
    <r>
      <rPr>
        <rFont val="&quot;Fira Sans&quot;, &quot;Trebuchet MS&quot;, Ubuntu, Helvetica, Arial, sans-serif"/>
        <b/>
      </rPr>
      <t xml:space="preserve">
Hisuian Lilligant</t>
    </r>
  </si>
  <si>
    <r>
      <rPr>
        <rFont val="&quot;Fira Sans&quot;, &quot;Trebuchet MS&quot;, Ubuntu, Helvetica, Arial, sans-serif"/>
        <b/>
        <color rgb="FF1155CC"/>
        <u/>
      </rPr>
      <t>Basculin</t>
    </r>
    <r>
      <rPr>
        <rFont val="&quot;Fira Sans&quot;, &quot;Trebuchet MS&quot;, Ubuntu, Helvetica, Arial, sans-serif"/>
        <b/>
      </rPr>
      <t xml:space="preserve">
Red-Striped Form</t>
    </r>
  </si>
  <si>
    <r>
      <rPr>
        <rFont val="&quot;Fira Sans&quot;, &quot;Trebuchet MS&quot;, Ubuntu, Helvetica, Arial, sans-serif"/>
        <b/>
        <color rgb="FF1155CC"/>
        <u/>
      </rPr>
      <t>Basculin</t>
    </r>
    <r>
      <rPr>
        <rFont val="&quot;Fira Sans&quot;, &quot;Trebuchet MS&quot;, Ubuntu, Helvetica, Arial, sans-serif"/>
        <b/>
      </rPr>
      <t xml:space="preserve">
Blue-Striped Form</t>
    </r>
  </si>
  <si>
    <r>
      <rPr>
        <rFont val="&quot;Fira Sans&quot;, &quot;Trebuchet MS&quot;, Ubuntu, Helvetica, Arial, sans-serif"/>
        <b/>
        <color rgb="FF1155CC"/>
        <u/>
      </rPr>
      <t>Basculin</t>
    </r>
    <r>
      <rPr>
        <rFont val="&quot;Fira Sans&quot;, &quot;Trebuchet MS&quot;, Ubuntu, Helvetica, Arial, sans-serif"/>
        <b/>
      </rPr>
      <t xml:space="preserve">
White-Striped Form</t>
    </r>
  </si>
  <si>
    <r>
      <rPr>
        <rFont val="&quot;Fira Sans&quot;, &quot;Trebuchet MS&quot;, Ubuntu, Helvetica, Arial, sans-serif"/>
        <b/>
        <color rgb="FF1155CC"/>
        <u/>
      </rPr>
      <t>Sandile</t>
    </r>
  </si>
  <si>
    <r>
      <rPr>
        <rFont val="&quot;Fira Sans&quot;, &quot;Trebuchet MS&quot;, Ubuntu, Helvetica, Arial, sans-serif"/>
        <b/>
        <color rgb="FF1155CC"/>
        <u/>
      </rPr>
      <t>Krokorok</t>
    </r>
  </si>
  <si>
    <r>
      <rPr>
        <rFont val="&quot;Fira Sans&quot;, &quot;Trebuchet MS&quot;, Ubuntu, Helvetica, Arial, sans-serif"/>
        <b/>
        <color rgb="FF1155CC"/>
        <u/>
      </rPr>
      <t>Krookodile</t>
    </r>
  </si>
  <si>
    <r>
      <rPr>
        <rFont val="&quot;Fira Sans&quot;, &quot;Trebuchet MS&quot;, Ubuntu, Helvetica, Arial, sans-serif"/>
        <b/>
        <color rgb="FF1155CC"/>
        <u/>
      </rPr>
      <t>Darumaka</t>
    </r>
  </si>
  <si>
    <r>
      <rPr>
        <rFont val="&quot;Fira Sans&quot;, &quot;Trebuchet MS&quot;, Ubuntu, Helvetica, Arial, sans-serif"/>
        <b/>
        <color rgb="FF1155CC"/>
        <u/>
      </rPr>
      <t>Darumaka</t>
    </r>
    <r>
      <rPr>
        <rFont val="&quot;Fira Sans&quot;, &quot;Trebuchet MS&quot;, Ubuntu, Helvetica, Arial, sans-serif"/>
        <b/>
      </rPr>
      <t xml:space="preserve">
Galarian Darumaka</t>
    </r>
  </si>
  <si>
    <r>
      <rPr>
        <rFont val="&quot;Fira Sans&quot;, &quot;Trebuchet MS&quot;, Ubuntu, Helvetica, Arial, sans-serif"/>
        <b/>
        <color rgb="FF1155CC"/>
        <u/>
      </rPr>
      <t>Darmanitan</t>
    </r>
    <r>
      <rPr>
        <rFont val="&quot;Fira Sans&quot;, &quot;Trebuchet MS&quot;, Ubuntu, Helvetica, Arial, sans-serif"/>
        <b/>
      </rPr>
      <t xml:space="preserve">
Standard Mode</t>
    </r>
  </si>
  <si>
    <r>
      <rPr>
        <rFont val="&quot;Fira Sans&quot;, &quot;Trebuchet MS&quot;, Ubuntu, Helvetica, Arial, sans-serif"/>
        <b/>
        <color rgb="FF1155CC"/>
        <u/>
      </rPr>
      <t>Darmanitan</t>
    </r>
    <r>
      <rPr>
        <rFont val="&quot;Fira Sans&quot;, &quot;Trebuchet MS&quot;, Ubuntu, Helvetica, Arial, sans-serif"/>
        <b/>
      </rPr>
      <t xml:space="preserve">
Zen Mode</t>
    </r>
  </si>
  <si>
    <r>
      <rPr>
        <rFont val="&quot;Fira Sans&quot;, &quot;Trebuchet MS&quot;, Ubuntu, Helvetica, Arial, sans-serif"/>
        <b/>
        <color rgb="FF1155CC"/>
        <u/>
      </rPr>
      <t>Darmanitan</t>
    </r>
    <r>
      <rPr>
        <rFont val="&quot;Fira Sans&quot;, &quot;Trebuchet MS&quot;, Ubuntu, Helvetica, Arial, sans-serif"/>
        <b/>
      </rPr>
      <t xml:space="preserve">
Galarian Standard Mode</t>
    </r>
  </si>
  <si>
    <r>
      <rPr>
        <rFont val="&quot;Fira Sans&quot;, &quot;Trebuchet MS&quot;, Ubuntu, Helvetica, Arial, sans-serif"/>
        <b/>
        <color rgb="FF1155CC"/>
        <u/>
      </rPr>
      <t>Darmanitan</t>
    </r>
    <r>
      <rPr>
        <rFont val="&quot;Fira Sans&quot;, &quot;Trebuchet MS&quot;, Ubuntu, Helvetica, Arial, sans-serif"/>
        <b/>
      </rPr>
      <t xml:space="preserve">
Galarian Zen Mode</t>
    </r>
  </si>
  <si>
    <r>
      <rPr>
        <rFont val="&quot;Fira Sans&quot;, &quot;Trebuchet MS&quot;, Ubuntu, Helvetica, Arial, sans-serif"/>
        <b/>
        <color rgb="FF1155CC"/>
        <u/>
      </rPr>
      <t>Maractus</t>
    </r>
  </si>
  <si>
    <r>
      <rPr>
        <rFont val="&quot;Fira Sans&quot;, &quot;Trebuchet MS&quot;, Ubuntu, Helvetica, Arial, sans-serif"/>
        <b/>
        <color rgb="FF1155CC"/>
        <u/>
      </rPr>
      <t>Dwebble</t>
    </r>
  </si>
  <si>
    <r>
      <rPr>
        <rFont val="&quot;Fira Sans&quot;, &quot;Trebuchet MS&quot;, Ubuntu, Helvetica, Arial, sans-serif"/>
        <b/>
        <color rgb="FF1155CC"/>
        <u/>
      </rPr>
      <t>Crustle</t>
    </r>
  </si>
  <si>
    <r>
      <rPr>
        <rFont val="&quot;Fira Sans&quot;, &quot;Trebuchet MS&quot;, Ubuntu, Helvetica, Arial, sans-serif"/>
        <b/>
        <color rgb="FF1155CC"/>
        <u/>
      </rPr>
      <t>Scraggy</t>
    </r>
  </si>
  <si>
    <r>
      <rPr>
        <rFont val="&quot;Fira Sans&quot;, &quot;Trebuchet MS&quot;, Ubuntu, Helvetica, Arial, sans-serif"/>
        <b/>
        <color rgb="FF1155CC"/>
        <u/>
      </rPr>
      <t>Scrafty</t>
    </r>
  </si>
  <si>
    <r>
      <rPr>
        <rFont val="&quot;Fira Sans&quot;, &quot;Trebuchet MS&quot;, Ubuntu, Helvetica, Arial, sans-serif"/>
        <b/>
        <color rgb="FF1155CC"/>
        <u/>
      </rPr>
      <t>Sigilyph</t>
    </r>
  </si>
  <si>
    <r>
      <rPr>
        <rFont val="&quot;Fira Sans&quot;, &quot;Trebuchet MS&quot;, Ubuntu, Helvetica, Arial, sans-serif"/>
        <b/>
        <color rgb="FF1155CC"/>
        <u/>
      </rPr>
      <t>Yamask</t>
    </r>
  </si>
  <si>
    <r>
      <rPr>
        <rFont val="&quot;Fira Sans&quot;, &quot;Trebuchet MS&quot;, Ubuntu, Helvetica, Arial, sans-serif"/>
        <b/>
        <color rgb="FF1155CC"/>
        <u/>
      </rPr>
      <t>Yamask</t>
    </r>
    <r>
      <rPr>
        <rFont val="&quot;Fira Sans&quot;, &quot;Trebuchet MS&quot;, Ubuntu, Helvetica, Arial, sans-serif"/>
        <b/>
      </rPr>
      <t xml:space="preserve">
Galarian Yamask</t>
    </r>
  </si>
  <si>
    <r>
      <rPr>
        <rFont val="&quot;Fira Sans&quot;, &quot;Trebuchet MS&quot;, Ubuntu, Helvetica, Arial, sans-serif"/>
        <b/>
        <color rgb="FF1155CC"/>
        <u/>
      </rPr>
      <t>Cofagrigus</t>
    </r>
  </si>
  <si>
    <r>
      <rPr>
        <rFont val="&quot;Fira Sans&quot;, &quot;Trebuchet MS&quot;, Ubuntu, Helvetica, Arial, sans-serif"/>
        <b/>
        <color rgb="FF1155CC"/>
        <u/>
      </rPr>
      <t>Tirtouga</t>
    </r>
  </si>
  <si>
    <r>
      <rPr>
        <rFont val="&quot;Fira Sans&quot;, &quot;Trebuchet MS&quot;, Ubuntu, Helvetica, Arial, sans-serif"/>
        <b/>
        <color rgb="FF1155CC"/>
        <u/>
      </rPr>
      <t>Carracosta</t>
    </r>
  </si>
  <si>
    <r>
      <rPr>
        <rFont val="&quot;Fira Sans&quot;, &quot;Trebuchet MS&quot;, Ubuntu, Helvetica, Arial, sans-serif"/>
        <b/>
        <color rgb="FF1155CC"/>
        <u/>
      </rPr>
      <t>Archen</t>
    </r>
  </si>
  <si>
    <r>
      <rPr>
        <rFont val="&quot;Fira Sans&quot;, &quot;Trebuchet MS&quot;, Ubuntu, Helvetica, Arial, sans-serif"/>
        <b/>
        <color rgb="FF1155CC"/>
        <u/>
      </rPr>
      <t>Archeops</t>
    </r>
  </si>
  <si>
    <r>
      <rPr>
        <rFont val="&quot;Fira Sans&quot;, &quot;Trebuchet MS&quot;, Ubuntu, Helvetica, Arial, sans-serif"/>
        <b/>
        <color rgb="FF1155CC"/>
        <u/>
      </rPr>
      <t>Trubbish</t>
    </r>
  </si>
  <si>
    <r>
      <rPr>
        <rFont val="&quot;Fira Sans&quot;, &quot;Trebuchet MS&quot;, Ubuntu, Helvetica, Arial, sans-serif"/>
        <b/>
        <color rgb="FF1155CC"/>
        <u/>
      </rPr>
      <t>Garbodor</t>
    </r>
  </si>
  <si>
    <r>
      <rPr>
        <rFont val="&quot;Fira Sans&quot;, &quot;Trebuchet MS&quot;, Ubuntu, Helvetica, Arial, sans-serif"/>
        <b/>
        <color rgb="FF1155CC"/>
        <u/>
      </rPr>
      <t>Zorua</t>
    </r>
  </si>
  <si>
    <r>
      <rPr>
        <rFont val="&quot;Fira Sans&quot;, &quot;Trebuchet MS&quot;, Ubuntu, Helvetica, Arial, sans-serif"/>
        <b/>
        <color rgb="FF1155CC"/>
        <u/>
      </rPr>
      <t>Zorua</t>
    </r>
    <r>
      <rPr>
        <rFont val="&quot;Fira Sans&quot;, &quot;Trebuchet MS&quot;, Ubuntu, Helvetica, Arial, sans-serif"/>
        <b/>
      </rPr>
      <t xml:space="preserve">
Hisuian Zorua</t>
    </r>
  </si>
  <si>
    <r>
      <rPr>
        <rFont val="&quot;Fira Sans&quot;, &quot;Trebuchet MS&quot;, Ubuntu, Helvetica, Arial, sans-serif"/>
        <b/>
        <color rgb="FF1155CC"/>
        <u/>
      </rPr>
      <t>Zoroark</t>
    </r>
  </si>
  <si>
    <r>
      <rPr>
        <rFont val="&quot;Fira Sans&quot;, &quot;Trebuchet MS&quot;, Ubuntu, Helvetica, Arial, sans-serif"/>
        <b/>
        <color rgb="FF1155CC"/>
        <u/>
      </rPr>
      <t>Zoroark</t>
    </r>
    <r>
      <rPr>
        <rFont val="&quot;Fira Sans&quot;, &quot;Trebuchet MS&quot;, Ubuntu, Helvetica, Arial, sans-serif"/>
        <b/>
      </rPr>
      <t xml:space="preserve">
Hisuian Zoroark</t>
    </r>
  </si>
  <si>
    <r>
      <rPr>
        <rFont val="&quot;Fira Sans&quot;, &quot;Trebuchet MS&quot;, Ubuntu, Helvetica, Arial, sans-serif"/>
        <b/>
        <color rgb="FF1155CC"/>
        <u/>
      </rPr>
      <t>Minccino</t>
    </r>
  </si>
  <si>
    <r>
      <rPr>
        <rFont val="&quot;Fira Sans&quot;, &quot;Trebuchet MS&quot;, Ubuntu, Helvetica, Arial, sans-serif"/>
        <b/>
        <color rgb="FF1155CC"/>
        <u/>
      </rPr>
      <t>Cinccino</t>
    </r>
  </si>
  <si>
    <r>
      <rPr>
        <rFont val="&quot;Fira Sans&quot;, &quot;Trebuchet MS&quot;, Ubuntu, Helvetica, Arial, sans-serif"/>
        <b/>
        <color rgb="FF1155CC"/>
        <u/>
      </rPr>
      <t>Gothita</t>
    </r>
  </si>
  <si>
    <r>
      <rPr>
        <rFont val="&quot;Fira Sans&quot;, &quot;Trebuchet MS&quot;, Ubuntu, Helvetica, Arial, sans-serif"/>
        <b/>
        <color rgb="FF1155CC"/>
        <u/>
      </rPr>
      <t>Gothorita</t>
    </r>
  </si>
  <si>
    <r>
      <rPr>
        <rFont val="&quot;Fira Sans&quot;, &quot;Trebuchet MS&quot;, Ubuntu, Helvetica, Arial, sans-serif"/>
        <b/>
        <color rgb="FF1155CC"/>
        <u/>
      </rPr>
      <t>Gothitelle</t>
    </r>
  </si>
  <si>
    <r>
      <rPr>
        <rFont val="&quot;Fira Sans&quot;, &quot;Trebuchet MS&quot;, Ubuntu, Helvetica, Arial, sans-serif"/>
        <b/>
        <color rgb="FF1155CC"/>
        <u/>
      </rPr>
      <t>Solosis</t>
    </r>
  </si>
  <si>
    <r>
      <rPr>
        <rFont val="&quot;Fira Sans&quot;, &quot;Trebuchet MS&quot;, Ubuntu, Helvetica, Arial, sans-serif"/>
        <b/>
        <color rgb="FF1155CC"/>
        <u/>
      </rPr>
      <t>Duosion</t>
    </r>
  </si>
  <si>
    <r>
      <rPr>
        <rFont val="&quot;Fira Sans&quot;, &quot;Trebuchet MS&quot;, Ubuntu, Helvetica, Arial, sans-serif"/>
        <b/>
        <color rgb="FF1155CC"/>
        <u/>
      </rPr>
      <t>Reuniclus</t>
    </r>
  </si>
  <si>
    <r>
      <rPr>
        <rFont val="&quot;Fira Sans&quot;, &quot;Trebuchet MS&quot;, Ubuntu, Helvetica, Arial, sans-serif"/>
        <b/>
        <color rgb="FF1155CC"/>
        <u/>
      </rPr>
      <t>Ducklett</t>
    </r>
  </si>
  <si>
    <r>
      <rPr>
        <rFont val="&quot;Fira Sans&quot;, &quot;Trebuchet MS&quot;, Ubuntu, Helvetica, Arial, sans-serif"/>
        <b/>
        <color rgb="FF1155CC"/>
        <u/>
      </rPr>
      <t>Swanna</t>
    </r>
  </si>
  <si>
    <r>
      <rPr>
        <rFont val="&quot;Fira Sans&quot;, &quot;Trebuchet MS&quot;, Ubuntu, Helvetica, Arial, sans-serif"/>
        <b/>
        <color rgb="FF1155CC"/>
        <u/>
      </rPr>
      <t>Vanillite</t>
    </r>
  </si>
  <si>
    <r>
      <rPr>
        <rFont val="&quot;Fira Sans&quot;, &quot;Trebuchet MS&quot;, Ubuntu, Helvetica, Arial, sans-serif"/>
        <b/>
        <color rgb="FF1155CC"/>
        <u/>
      </rPr>
      <t>Vanillish</t>
    </r>
  </si>
  <si>
    <r>
      <rPr>
        <rFont val="&quot;Fira Sans&quot;, &quot;Trebuchet MS&quot;, Ubuntu, Helvetica, Arial, sans-serif"/>
        <b/>
        <color rgb="FF1155CC"/>
        <u/>
      </rPr>
      <t>Vanilluxe</t>
    </r>
  </si>
  <si>
    <r>
      <rPr>
        <rFont val="&quot;Fira Sans&quot;, &quot;Trebuchet MS&quot;, Ubuntu, Helvetica, Arial, sans-serif"/>
        <b/>
        <color rgb="FF1155CC"/>
        <u/>
      </rPr>
      <t>Deerling</t>
    </r>
  </si>
  <si>
    <r>
      <rPr>
        <rFont val="&quot;Fira Sans&quot;, &quot;Trebuchet MS&quot;, Ubuntu, Helvetica, Arial, sans-serif"/>
        <b/>
        <color rgb="FF1155CC"/>
        <u/>
      </rPr>
      <t>Sawsbuck</t>
    </r>
  </si>
  <si>
    <r>
      <rPr>
        <rFont val="&quot;Fira Sans&quot;, &quot;Trebuchet MS&quot;, Ubuntu, Helvetica, Arial, sans-serif"/>
        <b/>
        <color rgb="FF1155CC"/>
        <u/>
      </rPr>
      <t>Emolga</t>
    </r>
  </si>
  <si>
    <r>
      <rPr>
        <rFont val="&quot;Fira Sans&quot;, &quot;Trebuchet MS&quot;, Ubuntu, Helvetica, Arial, sans-serif"/>
        <b/>
        <color rgb="FF1155CC"/>
        <u/>
      </rPr>
      <t>Karrablast</t>
    </r>
  </si>
  <si>
    <r>
      <rPr>
        <rFont val="&quot;Fira Sans&quot;, &quot;Trebuchet MS&quot;, Ubuntu, Helvetica, Arial, sans-serif"/>
        <b/>
        <color rgb="FF1155CC"/>
        <u/>
      </rPr>
      <t>Escavalier</t>
    </r>
  </si>
  <si>
    <r>
      <rPr>
        <rFont val="&quot;Fira Sans&quot;, &quot;Trebuchet MS&quot;, Ubuntu, Helvetica, Arial, sans-serif"/>
        <b/>
        <color rgb="FF1155CC"/>
        <u/>
      </rPr>
      <t>Foongus</t>
    </r>
  </si>
  <si>
    <r>
      <rPr>
        <rFont val="&quot;Fira Sans&quot;, &quot;Trebuchet MS&quot;, Ubuntu, Helvetica, Arial, sans-serif"/>
        <b/>
        <color rgb="FF1155CC"/>
        <u/>
      </rPr>
      <t>Amoonguss</t>
    </r>
  </si>
  <si>
    <r>
      <rPr>
        <rFont val="&quot;Fira Sans&quot;, &quot;Trebuchet MS&quot;, Ubuntu, Helvetica, Arial, sans-serif"/>
        <b/>
        <color rgb="FF1155CC"/>
        <u/>
      </rPr>
      <t>Frillish</t>
    </r>
  </si>
  <si>
    <r>
      <rPr>
        <rFont val="&quot;Fira Sans&quot;, &quot;Trebuchet MS&quot;, Ubuntu, Helvetica, Arial, sans-serif"/>
        <b/>
        <color rgb="FF1155CC"/>
        <u/>
      </rPr>
      <t>Jellicent</t>
    </r>
  </si>
  <si>
    <r>
      <rPr>
        <rFont val="&quot;Fira Sans&quot;, &quot;Trebuchet MS&quot;, Ubuntu, Helvetica, Arial, sans-serif"/>
        <b/>
        <color rgb="FF1155CC"/>
        <u/>
      </rPr>
      <t>Alomomola</t>
    </r>
  </si>
  <si>
    <r>
      <rPr>
        <rFont val="&quot;Fira Sans&quot;, &quot;Trebuchet MS&quot;, Ubuntu, Helvetica, Arial, sans-serif"/>
        <b/>
        <color rgb="FF1155CC"/>
        <u/>
      </rPr>
      <t>Joltik</t>
    </r>
  </si>
  <si>
    <r>
      <rPr>
        <rFont val="&quot;Fira Sans&quot;, &quot;Trebuchet MS&quot;, Ubuntu, Helvetica, Arial, sans-serif"/>
        <b/>
        <color rgb="FF1155CC"/>
        <u/>
      </rPr>
      <t>Galvantula</t>
    </r>
  </si>
  <si>
    <r>
      <rPr>
        <rFont val="&quot;Fira Sans&quot;, &quot;Trebuchet MS&quot;, Ubuntu, Helvetica, Arial, sans-serif"/>
        <b/>
        <color rgb="FF1155CC"/>
        <u/>
      </rPr>
      <t>Ferroseed</t>
    </r>
  </si>
  <si>
    <r>
      <rPr>
        <rFont val="&quot;Fira Sans&quot;, &quot;Trebuchet MS&quot;, Ubuntu, Helvetica, Arial, sans-serif"/>
        <b/>
        <color rgb="FF1155CC"/>
        <u/>
      </rPr>
      <t>Ferrothorn</t>
    </r>
  </si>
  <si>
    <r>
      <rPr>
        <rFont val="&quot;Fira Sans&quot;, &quot;Trebuchet MS&quot;, Ubuntu, Helvetica, Arial, sans-serif"/>
        <b/>
        <color rgb="FF1155CC"/>
        <u/>
      </rPr>
      <t>Klink</t>
    </r>
  </si>
  <si>
    <r>
      <rPr>
        <rFont val="&quot;Fira Sans&quot;, &quot;Trebuchet MS&quot;, Ubuntu, Helvetica, Arial, sans-serif"/>
        <b/>
        <color rgb="FF1155CC"/>
        <u/>
      </rPr>
      <t>Klang</t>
    </r>
  </si>
  <si>
    <r>
      <rPr>
        <rFont val="&quot;Fira Sans&quot;, &quot;Trebuchet MS&quot;, Ubuntu, Helvetica, Arial, sans-serif"/>
        <b/>
        <color rgb="FF1155CC"/>
        <u/>
      </rPr>
      <t>Klinklang</t>
    </r>
  </si>
  <si>
    <r>
      <rPr>
        <rFont val="&quot;Fira Sans&quot;, &quot;Trebuchet MS&quot;, Ubuntu, Helvetica, Arial, sans-serif"/>
        <b/>
        <color rgb="FF1155CC"/>
        <u/>
      </rPr>
      <t>Tynamo</t>
    </r>
  </si>
  <si>
    <r>
      <rPr>
        <rFont val="&quot;Fira Sans&quot;, &quot;Trebuchet MS&quot;, Ubuntu, Helvetica, Arial, sans-serif"/>
        <b/>
        <color rgb="FF1155CC"/>
        <u/>
      </rPr>
      <t>Eelektrik</t>
    </r>
  </si>
  <si>
    <r>
      <rPr>
        <rFont val="&quot;Fira Sans&quot;, &quot;Trebuchet MS&quot;, Ubuntu, Helvetica, Arial, sans-serif"/>
        <b/>
        <color rgb="FF1155CC"/>
        <u/>
      </rPr>
      <t>Eelektross</t>
    </r>
  </si>
  <si>
    <r>
      <rPr>
        <rFont val="&quot;Fira Sans&quot;, &quot;Trebuchet MS&quot;, Ubuntu, Helvetica, Arial, sans-serif"/>
        <b/>
        <color rgb="FF1155CC"/>
        <u/>
      </rPr>
      <t>Elgyem</t>
    </r>
  </si>
  <si>
    <r>
      <rPr>
        <rFont val="&quot;Fira Sans&quot;, &quot;Trebuchet MS&quot;, Ubuntu, Helvetica, Arial, sans-serif"/>
        <b/>
        <color rgb="FF1155CC"/>
        <u/>
      </rPr>
      <t>Beheeyem</t>
    </r>
  </si>
  <si>
    <r>
      <rPr>
        <rFont val="&quot;Fira Sans&quot;, &quot;Trebuchet MS&quot;, Ubuntu, Helvetica, Arial, sans-serif"/>
        <b/>
        <color rgb="FF1155CC"/>
        <u/>
      </rPr>
      <t>Litwick</t>
    </r>
  </si>
  <si>
    <r>
      <rPr>
        <rFont val="&quot;Fira Sans&quot;, &quot;Trebuchet MS&quot;, Ubuntu, Helvetica, Arial, sans-serif"/>
        <b/>
        <color rgb="FF1155CC"/>
        <u/>
      </rPr>
      <t>Lampent</t>
    </r>
  </si>
  <si>
    <r>
      <rPr>
        <rFont val="&quot;Fira Sans&quot;, &quot;Trebuchet MS&quot;, Ubuntu, Helvetica, Arial, sans-serif"/>
        <b/>
        <color rgb="FF1155CC"/>
        <u/>
      </rPr>
      <t>Chandelure</t>
    </r>
  </si>
  <si>
    <r>
      <rPr>
        <rFont val="&quot;Fira Sans&quot;, &quot;Trebuchet MS&quot;, Ubuntu, Helvetica, Arial, sans-serif"/>
        <b/>
        <color rgb="FF1155CC"/>
        <u/>
      </rPr>
      <t>Axew</t>
    </r>
  </si>
  <si>
    <r>
      <rPr>
        <rFont val="&quot;Fira Sans&quot;, &quot;Trebuchet MS&quot;, Ubuntu, Helvetica, Arial, sans-serif"/>
        <b/>
        <color rgb="FF1155CC"/>
        <u/>
      </rPr>
      <t>Fraxure</t>
    </r>
  </si>
  <si>
    <r>
      <rPr>
        <rFont val="&quot;Fira Sans&quot;, &quot;Trebuchet MS&quot;, Ubuntu, Helvetica, Arial, sans-serif"/>
        <b/>
        <color rgb="FF1155CC"/>
        <u/>
      </rPr>
      <t>Haxorus</t>
    </r>
  </si>
  <si>
    <r>
      <rPr>
        <rFont val="&quot;Fira Sans&quot;, &quot;Trebuchet MS&quot;, Ubuntu, Helvetica, Arial, sans-serif"/>
        <b/>
        <color rgb="FF1155CC"/>
        <u/>
      </rPr>
      <t>Cubchoo</t>
    </r>
  </si>
  <si>
    <r>
      <rPr>
        <rFont val="&quot;Fira Sans&quot;, &quot;Trebuchet MS&quot;, Ubuntu, Helvetica, Arial, sans-serif"/>
        <b/>
        <color rgb="FF1155CC"/>
        <u/>
      </rPr>
      <t>Beartic</t>
    </r>
  </si>
  <si>
    <r>
      <rPr>
        <rFont val="&quot;Fira Sans&quot;, &quot;Trebuchet MS&quot;, Ubuntu, Helvetica, Arial, sans-serif"/>
        <b/>
        <color rgb="FF1155CC"/>
        <u/>
      </rPr>
      <t>Cryogonal</t>
    </r>
  </si>
  <si>
    <r>
      <rPr>
        <rFont val="&quot;Fira Sans&quot;, &quot;Trebuchet MS&quot;, Ubuntu, Helvetica, Arial, sans-serif"/>
        <b/>
        <color rgb="FF1155CC"/>
        <u/>
      </rPr>
      <t>Shelmet</t>
    </r>
  </si>
  <si>
    <r>
      <rPr>
        <rFont val="&quot;Fira Sans&quot;, &quot;Trebuchet MS&quot;, Ubuntu, Helvetica, Arial, sans-serif"/>
        <b/>
        <color rgb="FF1155CC"/>
        <u/>
      </rPr>
      <t>Accelgor</t>
    </r>
  </si>
  <si>
    <r>
      <rPr>
        <rFont val="&quot;Fira Sans&quot;, &quot;Trebuchet MS&quot;, Ubuntu, Helvetica, Arial, sans-serif"/>
        <b/>
        <color rgb="FF1155CC"/>
        <u/>
      </rPr>
      <t>Stunfisk</t>
    </r>
  </si>
  <si>
    <r>
      <rPr>
        <rFont val="&quot;Fira Sans&quot;, &quot;Trebuchet MS&quot;, Ubuntu, Helvetica, Arial, sans-serif"/>
        <b/>
        <color rgb="FF1155CC"/>
        <u/>
      </rPr>
      <t>Stunfisk</t>
    </r>
    <r>
      <rPr>
        <rFont val="&quot;Fira Sans&quot;, &quot;Trebuchet MS&quot;, Ubuntu, Helvetica, Arial, sans-serif"/>
        <b/>
      </rPr>
      <t xml:space="preserve">
Galarian Stunfisk</t>
    </r>
  </si>
  <si>
    <r>
      <rPr>
        <rFont val="&quot;Fira Sans&quot;, &quot;Trebuchet MS&quot;, Ubuntu, Helvetica, Arial, sans-serif"/>
        <b/>
        <color rgb="FF1155CC"/>
        <u/>
      </rPr>
      <t>Mienfoo</t>
    </r>
  </si>
  <si>
    <r>
      <rPr>
        <rFont val="&quot;Fira Sans&quot;, &quot;Trebuchet MS&quot;, Ubuntu, Helvetica, Arial, sans-serif"/>
        <b/>
        <color rgb="FF1155CC"/>
        <u/>
      </rPr>
      <t>Mienshao</t>
    </r>
  </si>
  <si>
    <r>
      <rPr>
        <rFont val="&quot;Fira Sans&quot;, &quot;Trebuchet MS&quot;, Ubuntu, Helvetica, Arial, sans-serif"/>
        <b/>
        <color rgb="FF1155CC"/>
        <u/>
      </rPr>
      <t>Druddigon</t>
    </r>
  </si>
  <si>
    <r>
      <rPr>
        <rFont val="&quot;Fira Sans&quot;, &quot;Trebuchet MS&quot;, Ubuntu, Helvetica, Arial, sans-serif"/>
        <b/>
        <color rgb="FF1155CC"/>
        <u/>
      </rPr>
      <t>Golett</t>
    </r>
  </si>
  <si>
    <r>
      <rPr>
        <rFont val="&quot;Fira Sans&quot;, &quot;Trebuchet MS&quot;, Ubuntu, Helvetica, Arial, sans-serif"/>
        <b/>
        <color rgb="FF1155CC"/>
        <u/>
      </rPr>
      <t>Golurk</t>
    </r>
  </si>
  <si>
    <r>
      <rPr>
        <rFont val="&quot;Fira Sans&quot;, &quot;Trebuchet MS&quot;, Ubuntu, Helvetica, Arial, sans-serif"/>
        <b/>
        <color rgb="FF1155CC"/>
        <u/>
      </rPr>
      <t>Pawniard</t>
    </r>
  </si>
  <si>
    <r>
      <rPr>
        <rFont val="&quot;Fira Sans&quot;, &quot;Trebuchet MS&quot;, Ubuntu, Helvetica, Arial, sans-serif"/>
        <b/>
        <color rgb="FF1155CC"/>
        <u/>
      </rPr>
      <t>Bisharp</t>
    </r>
  </si>
  <si>
    <r>
      <rPr>
        <rFont val="&quot;Fira Sans&quot;, &quot;Trebuchet MS&quot;, Ubuntu, Helvetica, Arial, sans-serif"/>
        <b/>
        <color rgb="FF1155CC"/>
        <u/>
      </rPr>
      <t>Bouffalant</t>
    </r>
  </si>
  <si>
    <r>
      <rPr>
        <rFont val="&quot;Fira Sans&quot;, &quot;Trebuchet MS&quot;, Ubuntu, Helvetica, Arial, sans-serif"/>
        <b/>
        <color rgb="FF1155CC"/>
        <u/>
      </rPr>
      <t>Rufflet</t>
    </r>
  </si>
  <si>
    <r>
      <rPr>
        <rFont val="&quot;Fira Sans&quot;, &quot;Trebuchet MS&quot;, Ubuntu, Helvetica, Arial, sans-serif"/>
        <b/>
        <color rgb="FF1155CC"/>
        <u/>
      </rPr>
      <t>Braviary</t>
    </r>
  </si>
  <si>
    <r>
      <rPr>
        <rFont val="&quot;Fira Sans&quot;, &quot;Trebuchet MS&quot;, Ubuntu, Helvetica, Arial, sans-serif"/>
        <b/>
        <color rgb="FF1155CC"/>
        <u/>
      </rPr>
      <t>Braviary</t>
    </r>
    <r>
      <rPr>
        <rFont val="&quot;Fira Sans&quot;, &quot;Trebuchet MS&quot;, Ubuntu, Helvetica, Arial, sans-serif"/>
        <b/>
      </rPr>
      <t xml:space="preserve">
Hisuian Braviary</t>
    </r>
  </si>
  <si>
    <r>
      <rPr>
        <rFont val="&quot;Fira Sans&quot;, &quot;Trebuchet MS&quot;, Ubuntu, Helvetica, Arial, sans-serif"/>
        <b/>
        <color rgb="FF1155CC"/>
        <u/>
      </rPr>
      <t>Vullaby</t>
    </r>
  </si>
  <si>
    <r>
      <rPr>
        <rFont val="&quot;Fira Sans&quot;, &quot;Trebuchet MS&quot;, Ubuntu, Helvetica, Arial, sans-serif"/>
        <b/>
        <color rgb="FF1155CC"/>
        <u/>
      </rPr>
      <t>Mandibuzz</t>
    </r>
  </si>
  <si>
    <r>
      <rPr>
        <rFont val="&quot;Fira Sans&quot;, &quot;Trebuchet MS&quot;, Ubuntu, Helvetica, Arial, sans-serif"/>
        <b/>
        <color rgb="FF1155CC"/>
        <u/>
      </rPr>
      <t>Heatmor</t>
    </r>
  </si>
  <si>
    <r>
      <rPr>
        <rFont val="&quot;Fira Sans&quot;, &quot;Trebuchet MS&quot;, Ubuntu, Helvetica, Arial, sans-serif"/>
        <b/>
        <color rgb="FF1155CC"/>
        <u/>
      </rPr>
      <t>Durant</t>
    </r>
  </si>
  <si>
    <r>
      <rPr>
        <rFont val="&quot;Fira Sans&quot;, &quot;Trebuchet MS&quot;, Ubuntu, Helvetica, Arial, sans-serif"/>
        <b/>
        <color rgb="FF1155CC"/>
        <u/>
      </rPr>
      <t>Deino</t>
    </r>
  </si>
  <si>
    <r>
      <rPr>
        <rFont val="&quot;Fira Sans&quot;, &quot;Trebuchet MS&quot;, Ubuntu, Helvetica, Arial, sans-serif"/>
        <b/>
        <color rgb="FF1155CC"/>
        <u/>
      </rPr>
      <t>Zweilous</t>
    </r>
  </si>
  <si>
    <r>
      <rPr>
        <rFont val="&quot;Fira Sans&quot;, &quot;Trebuchet MS&quot;, Ubuntu, Helvetica, Arial, sans-serif"/>
        <b/>
        <color rgb="FF1155CC"/>
        <u/>
      </rPr>
      <t>Hydreigon</t>
    </r>
  </si>
  <si>
    <r>
      <rPr>
        <rFont val="&quot;Fira Sans&quot;, &quot;Trebuchet MS&quot;, Ubuntu, Helvetica, Arial, sans-serif"/>
        <b/>
        <color rgb="FF1155CC"/>
        <u/>
      </rPr>
      <t>Larvesta</t>
    </r>
  </si>
  <si>
    <r>
      <rPr>
        <rFont val="&quot;Fira Sans&quot;, &quot;Trebuchet MS&quot;, Ubuntu, Helvetica, Arial, sans-serif"/>
        <b/>
        <color rgb="FF1155CC"/>
        <u/>
      </rPr>
      <t>Volcarona</t>
    </r>
  </si>
  <si>
    <r>
      <rPr>
        <rFont val="&quot;Fira Sans&quot;, &quot;Trebuchet MS&quot;, Ubuntu, Helvetica, Arial, sans-serif"/>
        <b/>
        <color rgb="FF1155CC"/>
        <u/>
      </rPr>
      <t>Cobalion</t>
    </r>
  </si>
  <si>
    <r>
      <rPr>
        <rFont val="&quot;Fira Sans&quot;, &quot;Trebuchet MS&quot;, Ubuntu, Helvetica, Arial, sans-serif"/>
        <b/>
        <color rgb="FF1155CC"/>
        <u/>
      </rPr>
      <t>Terrakion</t>
    </r>
  </si>
  <si>
    <r>
      <rPr>
        <rFont val="&quot;Fira Sans&quot;, &quot;Trebuchet MS&quot;, Ubuntu, Helvetica, Arial, sans-serif"/>
        <b/>
        <color rgb="FF1155CC"/>
        <u/>
      </rPr>
      <t>Virizion</t>
    </r>
  </si>
  <si>
    <r>
      <rPr>
        <rFont val="&quot;Fira Sans&quot;, &quot;Trebuchet MS&quot;, Ubuntu, Helvetica, Arial, sans-serif"/>
        <b/>
        <color rgb="FF1155CC"/>
        <u/>
      </rPr>
      <t>Tornadus</t>
    </r>
    <r>
      <rPr>
        <rFont val="&quot;Fira Sans&quot;, &quot;Trebuchet MS&quot;, Ubuntu, Helvetica, Arial, sans-serif"/>
        <b/>
      </rPr>
      <t xml:space="preserve">
Incarnate Forme</t>
    </r>
  </si>
  <si>
    <r>
      <rPr>
        <rFont val="&quot;Fira Sans&quot;, &quot;Trebuchet MS&quot;, Ubuntu, Helvetica, Arial, sans-serif"/>
        <b/>
        <color rgb="FF1155CC"/>
        <u/>
      </rPr>
      <t>Tornadus</t>
    </r>
    <r>
      <rPr>
        <rFont val="&quot;Fira Sans&quot;, &quot;Trebuchet MS&quot;, Ubuntu, Helvetica, Arial, sans-serif"/>
        <b/>
      </rPr>
      <t xml:space="preserve">
Therian Forme</t>
    </r>
  </si>
  <si>
    <r>
      <rPr>
        <rFont val="&quot;Fira Sans&quot;, &quot;Trebuchet MS&quot;, Ubuntu, Helvetica, Arial, sans-serif"/>
        <b/>
        <color rgb="FF1155CC"/>
        <u/>
      </rPr>
      <t>Thundurus</t>
    </r>
    <r>
      <rPr>
        <rFont val="&quot;Fira Sans&quot;, &quot;Trebuchet MS&quot;, Ubuntu, Helvetica, Arial, sans-serif"/>
        <b/>
      </rPr>
      <t xml:space="preserve">
Incarnate Forme</t>
    </r>
  </si>
  <si>
    <r>
      <rPr>
        <rFont val="&quot;Fira Sans&quot;, &quot;Trebuchet MS&quot;, Ubuntu, Helvetica, Arial, sans-serif"/>
        <b/>
        <color rgb="FF1155CC"/>
        <u/>
      </rPr>
      <t>Thundurus</t>
    </r>
    <r>
      <rPr>
        <rFont val="&quot;Fira Sans&quot;, &quot;Trebuchet MS&quot;, Ubuntu, Helvetica, Arial, sans-serif"/>
        <b/>
      </rPr>
      <t xml:space="preserve">
Therian Forme</t>
    </r>
  </si>
  <si>
    <r>
      <rPr>
        <rFont val="&quot;Fira Sans&quot;, &quot;Trebuchet MS&quot;, Ubuntu, Helvetica, Arial, sans-serif"/>
        <b/>
        <color rgb="FF1155CC"/>
        <u/>
      </rPr>
      <t>Reshiram</t>
    </r>
  </si>
  <si>
    <r>
      <rPr>
        <rFont val="&quot;Fira Sans&quot;, &quot;Trebuchet MS&quot;, Ubuntu, Helvetica, Arial, sans-serif"/>
        <b/>
        <color rgb="FF1155CC"/>
        <u/>
      </rPr>
      <t>Zekrom</t>
    </r>
  </si>
  <si>
    <r>
      <rPr>
        <rFont val="&quot;Fira Sans&quot;, &quot;Trebuchet MS&quot;, Ubuntu, Helvetica, Arial, sans-serif"/>
        <b/>
        <color rgb="FF1155CC"/>
        <u/>
      </rPr>
      <t>Landorus</t>
    </r>
    <r>
      <rPr>
        <rFont val="&quot;Fira Sans&quot;, &quot;Trebuchet MS&quot;, Ubuntu, Helvetica, Arial, sans-serif"/>
        <b/>
      </rPr>
      <t xml:space="preserve">
Incarnate Forme</t>
    </r>
  </si>
  <si>
    <r>
      <rPr>
        <rFont val="&quot;Fira Sans&quot;, &quot;Trebuchet MS&quot;, Ubuntu, Helvetica, Arial, sans-serif"/>
        <b/>
        <color rgb="FF1155CC"/>
        <u/>
      </rPr>
      <t>Landorus</t>
    </r>
    <r>
      <rPr>
        <rFont val="&quot;Fira Sans&quot;, &quot;Trebuchet MS&quot;, Ubuntu, Helvetica, Arial, sans-serif"/>
        <b/>
      </rPr>
      <t xml:space="preserve">
Therian Forme</t>
    </r>
  </si>
  <si>
    <r>
      <rPr>
        <rFont val="&quot;Fira Sans&quot;, &quot;Trebuchet MS&quot;, Ubuntu, Helvetica, Arial, sans-serif"/>
        <b/>
        <color rgb="FF1155CC"/>
        <u/>
      </rPr>
      <t>Kyurem</t>
    </r>
  </si>
  <si>
    <r>
      <rPr>
        <rFont val="&quot;Fira Sans&quot;, &quot;Trebuchet MS&quot;, Ubuntu, Helvetica, Arial, sans-serif"/>
        <b/>
        <color rgb="FF1155CC"/>
        <u/>
      </rPr>
      <t>Kyurem</t>
    </r>
    <r>
      <rPr>
        <rFont val="&quot;Fira Sans&quot;, &quot;Trebuchet MS&quot;, Ubuntu, Helvetica, Arial, sans-serif"/>
        <b/>
      </rPr>
      <t xml:space="preserve">
White Kyurem</t>
    </r>
  </si>
  <si>
    <r>
      <rPr>
        <rFont val="&quot;Fira Sans&quot;, &quot;Trebuchet MS&quot;, Ubuntu, Helvetica, Arial, sans-serif"/>
        <b/>
        <color rgb="FF1155CC"/>
        <u/>
      </rPr>
      <t>Kyurem</t>
    </r>
    <r>
      <rPr>
        <rFont val="&quot;Fira Sans&quot;, &quot;Trebuchet MS&quot;, Ubuntu, Helvetica, Arial, sans-serif"/>
        <b/>
      </rPr>
      <t xml:space="preserve">
Black Kyurem</t>
    </r>
  </si>
  <si>
    <r>
      <rPr>
        <rFont val="&quot;Fira Sans&quot;, &quot;Trebuchet MS&quot;, Ubuntu, Helvetica, Arial, sans-serif"/>
        <b/>
        <color rgb="FF1155CC"/>
        <u/>
      </rPr>
      <t>Keldeo</t>
    </r>
    <r>
      <rPr>
        <rFont val="&quot;Fira Sans&quot;, &quot;Trebuchet MS&quot;, Ubuntu, Helvetica, Arial, sans-serif"/>
        <b/>
      </rPr>
      <t xml:space="preserve">
Ordinary Form</t>
    </r>
  </si>
  <si>
    <r>
      <rPr>
        <rFont val="&quot;Fira Sans&quot;, &quot;Trebuchet MS&quot;, Ubuntu, Helvetica, Arial, sans-serif"/>
        <b/>
        <color rgb="FF1155CC"/>
        <u/>
      </rPr>
      <t>Keldeo</t>
    </r>
    <r>
      <rPr>
        <rFont val="&quot;Fira Sans&quot;, &quot;Trebuchet MS&quot;, Ubuntu, Helvetica, Arial, sans-serif"/>
        <b/>
      </rPr>
      <t xml:space="preserve">
Resolute Form</t>
    </r>
  </si>
  <si>
    <r>
      <rPr>
        <rFont val="&quot;Fira Sans&quot;, &quot;Trebuchet MS&quot;, Ubuntu, Helvetica, Arial, sans-serif"/>
        <b/>
        <color rgb="FF1155CC"/>
        <u/>
      </rPr>
      <t>Meloetta</t>
    </r>
    <r>
      <rPr>
        <rFont val="&quot;Fira Sans&quot;, &quot;Trebuchet MS&quot;, Ubuntu, Helvetica, Arial, sans-serif"/>
        <b/>
      </rPr>
      <t xml:space="preserve">
Aria Forme</t>
    </r>
  </si>
  <si>
    <r>
      <rPr>
        <rFont val="&quot;Fira Sans&quot;, &quot;Trebuchet MS&quot;, Ubuntu, Helvetica, Arial, sans-serif"/>
        <b/>
        <color rgb="FF1155CC"/>
        <u/>
      </rPr>
      <t>Meloetta</t>
    </r>
    <r>
      <rPr>
        <rFont val="&quot;Fira Sans&quot;, &quot;Trebuchet MS&quot;, Ubuntu, Helvetica, Arial, sans-serif"/>
        <b/>
      </rPr>
      <t xml:space="preserve">
Pirouette Forme</t>
    </r>
  </si>
  <si>
    <r>
      <rPr>
        <rFont val="&quot;Fira Sans&quot;, &quot;Trebuchet MS&quot;, Ubuntu, Helvetica, Arial, sans-serif"/>
        <b/>
        <color rgb="FF1155CC"/>
        <u/>
      </rPr>
      <t>Genesect</t>
    </r>
  </si>
  <si>
    <r>
      <rPr>
        <rFont val="&quot;Fira Sans&quot;, &quot;Trebuchet MS&quot;, Ubuntu, Helvetica, Arial, sans-serif"/>
        <b/>
        <color rgb="FF1155CC"/>
        <u/>
      </rPr>
      <t>Chespin</t>
    </r>
  </si>
  <si>
    <r>
      <rPr>
        <rFont val="&quot;Fira Sans&quot;, &quot;Trebuchet MS&quot;, Ubuntu, Helvetica, Arial, sans-serif"/>
        <b/>
        <color rgb="FF1155CC"/>
        <u/>
      </rPr>
      <t>Quilladin</t>
    </r>
  </si>
  <si>
    <r>
      <rPr>
        <rFont val="&quot;Fira Sans&quot;, &quot;Trebuchet MS&quot;, Ubuntu, Helvetica, Arial, sans-serif"/>
        <b/>
        <color rgb="FF1155CC"/>
        <u/>
      </rPr>
      <t>Chesnaught</t>
    </r>
  </si>
  <si>
    <r>
      <rPr>
        <rFont val="&quot;Fira Sans&quot;, &quot;Trebuchet MS&quot;, Ubuntu, Helvetica, Arial, sans-serif"/>
        <b/>
        <color rgb="FF1155CC"/>
        <u/>
      </rPr>
      <t>Fennekin</t>
    </r>
  </si>
  <si>
    <r>
      <rPr>
        <rFont val="&quot;Fira Sans&quot;, &quot;Trebuchet MS&quot;, Ubuntu, Helvetica, Arial, sans-serif"/>
        <b/>
        <color rgb="FF1155CC"/>
        <u/>
      </rPr>
      <t>Braixen</t>
    </r>
  </si>
  <si>
    <r>
      <rPr>
        <rFont val="&quot;Fira Sans&quot;, &quot;Trebuchet MS&quot;, Ubuntu, Helvetica, Arial, sans-serif"/>
        <b/>
        <color rgb="FF1155CC"/>
        <u/>
      </rPr>
      <t>Delphox</t>
    </r>
  </si>
  <si>
    <r>
      <rPr>
        <rFont val="&quot;Fira Sans&quot;, &quot;Trebuchet MS&quot;, Ubuntu, Helvetica, Arial, sans-serif"/>
        <b/>
        <color rgb="FF1155CC"/>
        <u/>
      </rPr>
      <t>Froakie</t>
    </r>
  </si>
  <si>
    <r>
      <rPr>
        <rFont val="&quot;Fira Sans&quot;, &quot;Trebuchet MS&quot;, Ubuntu, Helvetica, Arial, sans-serif"/>
        <b/>
        <color rgb="FF1155CC"/>
        <u/>
      </rPr>
      <t>Frogadier</t>
    </r>
  </si>
  <si>
    <r>
      <rPr>
        <rFont val="&quot;Fira Sans&quot;, &quot;Trebuchet MS&quot;, Ubuntu, Helvetica, Arial, sans-serif"/>
        <b/>
        <color rgb="FF1155CC"/>
        <u/>
      </rPr>
      <t>Greninja</t>
    </r>
  </si>
  <si>
    <r>
      <rPr>
        <rFont val="&quot;Fira Sans&quot;, &quot;Trebuchet MS&quot;, Ubuntu, Helvetica, Arial, sans-serif"/>
        <b/>
        <color rgb="FF1155CC"/>
        <u/>
      </rPr>
      <t>Greninja</t>
    </r>
    <r>
      <rPr>
        <rFont val="&quot;Fira Sans&quot;, &quot;Trebuchet MS&quot;, Ubuntu, Helvetica, Arial, sans-serif"/>
        <b/>
      </rPr>
      <t xml:space="preserve">
Ash-Greninja</t>
    </r>
  </si>
  <si>
    <r>
      <rPr>
        <rFont val="&quot;Fira Sans&quot;, &quot;Trebuchet MS&quot;, Ubuntu, Helvetica, Arial, sans-serif"/>
        <b/>
        <color rgb="FF1155CC"/>
        <u/>
      </rPr>
      <t>Bunnelby</t>
    </r>
  </si>
  <si>
    <r>
      <rPr>
        <rFont val="&quot;Fira Sans&quot;, &quot;Trebuchet MS&quot;, Ubuntu, Helvetica, Arial, sans-serif"/>
        <b/>
        <color rgb="FF1155CC"/>
        <u/>
      </rPr>
      <t>Diggersby</t>
    </r>
  </si>
  <si>
    <r>
      <rPr>
        <rFont val="&quot;Fira Sans&quot;, &quot;Trebuchet MS&quot;, Ubuntu, Helvetica, Arial, sans-serif"/>
        <b/>
        <color rgb="FF1155CC"/>
        <u/>
      </rPr>
      <t>Fletchling</t>
    </r>
  </si>
  <si>
    <r>
      <rPr>
        <rFont val="&quot;Fira Sans&quot;, &quot;Trebuchet MS&quot;, Ubuntu, Helvetica, Arial, sans-serif"/>
        <b/>
        <color rgb="FF1155CC"/>
        <u/>
      </rPr>
      <t>Fletchinder</t>
    </r>
  </si>
  <si>
    <r>
      <rPr>
        <rFont val="&quot;Fira Sans&quot;, &quot;Trebuchet MS&quot;, Ubuntu, Helvetica, Arial, sans-serif"/>
        <b/>
        <color rgb="FF1155CC"/>
        <u/>
      </rPr>
      <t>Talonflame</t>
    </r>
  </si>
  <si>
    <r>
      <rPr>
        <rFont val="&quot;Fira Sans&quot;, &quot;Trebuchet MS&quot;, Ubuntu, Helvetica, Arial, sans-serif"/>
        <b/>
        <color rgb="FF1155CC"/>
        <u/>
      </rPr>
      <t>Scatterbug</t>
    </r>
  </si>
  <si>
    <r>
      <rPr>
        <rFont val="&quot;Fira Sans&quot;, &quot;Trebuchet MS&quot;, Ubuntu, Helvetica, Arial, sans-serif"/>
        <b/>
        <color rgb="FF1155CC"/>
        <u/>
      </rPr>
      <t>Spewpa</t>
    </r>
  </si>
  <si>
    <r>
      <rPr>
        <rFont val="&quot;Fira Sans&quot;, &quot;Trebuchet MS&quot;, Ubuntu, Helvetica, Arial, sans-serif"/>
        <b/>
        <color rgb="FF1155CC"/>
        <u/>
      </rPr>
      <t>Vivillon</t>
    </r>
  </si>
  <si>
    <r>
      <rPr>
        <rFont val="&quot;Fira Sans&quot;, &quot;Trebuchet MS&quot;, Ubuntu, Helvetica, Arial, sans-serif"/>
        <b/>
        <color rgb="FF1155CC"/>
        <u/>
      </rPr>
      <t>Litleo</t>
    </r>
  </si>
  <si>
    <r>
      <rPr>
        <rFont val="&quot;Fira Sans&quot;, &quot;Trebuchet MS&quot;, Ubuntu, Helvetica, Arial, sans-serif"/>
        <b/>
        <color rgb="FF1155CC"/>
        <u/>
      </rPr>
      <t>Pyroar</t>
    </r>
  </si>
  <si>
    <r>
      <rPr>
        <rFont val="&quot;Fira Sans&quot;, &quot;Trebuchet MS&quot;, Ubuntu, Helvetica, Arial, sans-serif"/>
        <b/>
        <color rgb="FF1155CC"/>
        <u/>
      </rPr>
      <t>Flabébé</t>
    </r>
  </si>
  <si>
    <r>
      <rPr>
        <rFont val="&quot;Fira Sans&quot;, &quot;Trebuchet MS&quot;, Ubuntu, Helvetica, Arial, sans-serif"/>
        <b/>
        <color rgb="FF1155CC"/>
        <u/>
      </rPr>
      <t>Floette</t>
    </r>
  </si>
  <si>
    <r>
      <rPr>
        <rFont val="&quot;Fira Sans&quot;, &quot;Trebuchet MS&quot;, Ubuntu, Helvetica, Arial, sans-serif"/>
        <b/>
        <color rgb="FF1155CC"/>
        <u/>
      </rPr>
      <t>Florges</t>
    </r>
  </si>
  <si>
    <r>
      <rPr>
        <rFont val="&quot;Fira Sans&quot;, &quot;Trebuchet MS&quot;, Ubuntu, Helvetica, Arial, sans-serif"/>
        <b/>
        <color rgb="FF1155CC"/>
        <u/>
      </rPr>
      <t>Skiddo</t>
    </r>
  </si>
  <si>
    <r>
      <rPr>
        <rFont val="&quot;Fira Sans&quot;, &quot;Trebuchet MS&quot;, Ubuntu, Helvetica, Arial, sans-serif"/>
        <b/>
        <color rgb="FF1155CC"/>
        <u/>
      </rPr>
      <t>Gogoat</t>
    </r>
  </si>
  <si>
    <r>
      <rPr>
        <rFont val="&quot;Fira Sans&quot;, &quot;Trebuchet MS&quot;, Ubuntu, Helvetica, Arial, sans-serif"/>
        <b/>
        <color rgb="FF1155CC"/>
        <u/>
      </rPr>
      <t>Pancham</t>
    </r>
  </si>
  <si>
    <r>
      <rPr>
        <rFont val="&quot;Fira Sans&quot;, &quot;Trebuchet MS&quot;, Ubuntu, Helvetica, Arial, sans-serif"/>
        <b/>
        <color rgb="FF1155CC"/>
        <u/>
      </rPr>
      <t>Pangoro</t>
    </r>
  </si>
  <si>
    <r>
      <rPr>
        <rFont val="&quot;Fira Sans&quot;, &quot;Trebuchet MS&quot;, Ubuntu, Helvetica, Arial, sans-serif"/>
        <b/>
        <color rgb="FF1155CC"/>
        <u/>
      </rPr>
      <t>Furfrou</t>
    </r>
  </si>
  <si>
    <r>
      <rPr>
        <rFont val="&quot;Fira Sans&quot;, &quot;Trebuchet MS&quot;, Ubuntu, Helvetica, Arial, sans-serif"/>
        <b/>
        <color rgb="FF1155CC"/>
        <u/>
      </rPr>
      <t>Espurr</t>
    </r>
  </si>
  <si>
    <r>
      <rPr>
        <rFont val="&quot;Fira Sans&quot;, &quot;Trebuchet MS&quot;, Ubuntu, Helvetica, Arial, sans-serif"/>
        <b/>
        <color rgb="FF1155CC"/>
        <u/>
      </rPr>
      <t>Meowstic</t>
    </r>
    <r>
      <rPr>
        <rFont val="&quot;Fira Sans&quot;, &quot;Trebuchet MS&quot;, Ubuntu, Helvetica, Arial, sans-serif"/>
        <b/>
      </rPr>
      <t xml:space="preserve">
Male</t>
    </r>
  </si>
  <si>
    <r>
      <rPr>
        <rFont val="&quot;Fira Sans&quot;, &quot;Trebuchet MS&quot;, Ubuntu, Helvetica, Arial, sans-serif"/>
        <b/>
        <color rgb="FF1155CC"/>
        <u/>
      </rPr>
      <t>Meowstic</t>
    </r>
    <r>
      <rPr>
        <rFont val="&quot;Fira Sans&quot;, &quot;Trebuchet MS&quot;, Ubuntu, Helvetica, Arial, sans-serif"/>
        <b/>
      </rPr>
      <t xml:space="preserve">
Female</t>
    </r>
  </si>
  <si>
    <r>
      <rPr>
        <rFont val="&quot;Fira Sans&quot;, &quot;Trebuchet MS&quot;, Ubuntu, Helvetica, Arial, sans-serif"/>
        <b/>
        <color rgb="FF1155CC"/>
        <u/>
      </rPr>
      <t>Honedge</t>
    </r>
  </si>
  <si>
    <r>
      <rPr>
        <rFont val="&quot;Fira Sans&quot;, &quot;Trebuchet MS&quot;, Ubuntu, Helvetica, Arial, sans-serif"/>
        <b/>
        <color rgb="FF1155CC"/>
        <u/>
      </rPr>
      <t>Doublade</t>
    </r>
  </si>
  <si>
    <r>
      <rPr>
        <rFont val="&quot;Fira Sans&quot;, &quot;Trebuchet MS&quot;, Ubuntu, Helvetica, Arial, sans-serif"/>
        <b/>
        <color rgb="FF1155CC"/>
        <u/>
      </rPr>
      <t>Aegislash</t>
    </r>
    <r>
      <rPr>
        <rFont val="&quot;Fira Sans&quot;, &quot;Trebuchet MS&quot;, Ubuntu, Helvetica, Arial, sans-serif"/>
        <b/>
      </rPr>
      <t xml:space="preserve">
Shield Forme</t>
    </r>
  </si>
  <si>
    <r>
      <rPr>
        <rFont val="&quot;Fira Sans&quot;, &quot;Trebuchet MS&quot;, Ubuntu, Helvetica, Arial, sans-serif"/>
        <b/>
        <color rgb="FF1155CC"/>
        <u/>
      </rPr>
      <t>Aegislash</t>
    </r>
    <r>
      <rPr>
        <rFont val="&quot;Fira Sans&quot;, &quot;Trebuchet MS&quot;, Ubuntu, Helvetica, Arial, sans-serif"/>
        <b/>
      </rPr>
      <t xml:space="preserve">
Blade Forme</t>
    </r>
  </si>
  <si>
    <r>
      <rPr>
        <rFont val="&quot;Fira Sans&quot;, &quot;Trebuchet MS&quot;, Ubuntu, Helvetica, Arial, sans-serif"/>
        <b/>
        <color rgb="FF1155CC"/>
        <u/>
      </rPr>
      <t>Spritzee</t>
    </r>
  </si>
  <si>
    <r>
      <rPr>
        <rFont val="&quot;Fira Sans&quot;, &quot;Trebuchet MS&quot;, Ubuntu, Helvetica, Arial, sans-serif"/>
        <b/>
        <color rgb="FF1155CC"/>
        <u/>
      </rPr>
      <t>Aromatisse</t>
    </r>
  </si>
  <si>
    <r>
      <rPr>
        <rFont val="&quot;Fira Sans&quot;, &quot;Trebuchet MS&quot;, Ubuntu, Helvetica, Arial, sans-serif"/>
        <b/>
        <color rgb="FF1155CC"/>
        <u/>
      </rPr>
      <t>Swirlix</t>
    </r>
  </si>
  <si>
    <r>
      <rPr>
        <rFont val="&quot;Fira Sans&quot;, &quot;Trebuchet MS&quot;, Ubuntu, Helvetica, Arial, sans-serif"/>
        <b/>
        <color rgb="FF1155CC"/>
        <u/>
      </rPr>
      <t>Slurpuff</t>
    </r>
  </si>
  <si>
    <r>
      <rPr>
        <rFont val="&quot;Fira Sans&quot;, &quot;Trebuchet MS&quot;, Ubuntu, Helvetica, Arial, sans-serif"/>
        <b/>
        <color rgb="FF1155CC"/>
        <u/>
      </rPr>
      <t>Inkay</t>
    </r>
  </si>
  <si>
    <r>
      <rPr>
        <rFont val="&quot;Fira Sans&quot;, &quot;Trebuchet MS&quot;, Ubuntu, Helvetica, Arial, sans-serif"/>
        <b/>
        <color rgb="FF1155CC"/>
        <u/>
      </rPr>
      <t>Malamar</t>
    </r>
  </si>
  <si>
    <r>
      <rPr>
        <rFont val="&quot;Fira Sans&quot;, &quot;Trebuchet MS&quot;, Ubuntu, Helvetica, Arial, sans-serif"/>
        <b/>
        <color rgb="FF1155CC"/>
        <u/>
      </rPr>
      <t>Malamar</t>
    </r>
    <r>
      <rPr>
        <rFont val="&quot;Fira Sans&quot;, &quot;Trebuchet MS&quot;, Ubuntu, Helvetica, Arial, sans-serif"/>
        <b/>
      </rPr>
      <t xml:space="preserve">
Mega Malamar</t>
    </r>
  </si>
  <si>
    <r>
      <rPr>
        <rFont val="&quot;Fira Sans&quot;, &quot;Trebuchet MS&quot;, Ubuntu, Helvetica, Arial, sans-serif"/>
        <b/>
        <color rgb="FF1155CC"/>
        <u/>
      </rPr>
      <t>Binacle</t>
    </r>
  </si>
  <si>
    <r>
      <rPr>
        <rFont val="&quot;Fira Sans&quot;, &quot;Trebuchet MS&quot;, Ubuntu, Helvetica, Arial, sans-serif"/>
        <b/>
        <color rgb="FF1155CC"/>
        <u/>
      </rPr>
      <t>Barbaracle</t>
    </r>
  </si>
  <si>
    <r>
      <rPr>
        <rFont val="&quot;Fira Sans&quot;, &quot;Trebuchet MS&quot;, Ubuntu, Helvetica, Arial, sans-serif"/>
        <b/>
        <color rgb="FF1155CC"/>
        <u/>
      </rPr>
      <t>Skrelp</t>
    </r>
  </si>
  <si>
    <r>
      <rPr>
        <rFont val="&quot;Fira Sans&quot;, &quot;Trebuchet MS&quot;, Ubuntu, Helvetica, Arial, sans-serif"/>
        <b/>
        <color rgb="FF1155CC"/>
        <u/>
      </rPr>
      <t>Dragalge</t>
    </r>
  </si>
  <si>
    <r>
      <rPr>
        <rFont val="&quot;Fira Sans&quot;, &quot;Trebuchet MS&quot;, Ubuntu, Helvetica, Arial, sans-serif"/>
        <b/>
        <color rgb="FF1155CC"/>
        <u/>
      </rPr>
      <t>Clauncher</t>
    </r>
  </si>
  <si>
    <r>
      <rPr>
        <rFont val="&quot;Fira Sans&quot;, &quot;Trebuchet MS&quot;, Ubuntu, Helvetica, Arial, sans-serif"/>
        <b/>
        <color rgb="FF1155CC"/>
        <u/>
      </rPr>
      <t>Clawitzer</t>
    </r>
  </si>
  <si>
    <r>
      <rPr>
        <rFont val="&quot;Fira Sans&quot;, &quot;Trebuchet MS&quot;, Ubuntu, Helvetica, Arial, sans-serif"/>
        <b/>
        <color rgb="FF1155CC"/>
        <u/>
      </rPr>
      <t>Helioptile</t>
    </r>
  </si>
  <si>
    <r>
      <rPr>
        <rFont val="&quot;Fira Sans&quot;, &quot;Trebuchet MS&quot;, Ubuntu, Helvetica, Arial, sans-serif"/>
        <b/>
        <color rgb="FF1155CC"/>
        <u/>
      </rPr>
      <t>Heliolisk</t>
    </r>
  </si>
  <si>
    <r>
      <rPr>
        <rFont val="&quot;Fira Sans&quot;, &quot;Trebuchet MS&quot;, Ubuntu, Helvetica, Arial, sans-serif"/>
        <b/>
        <color rgb="FF1155CC"/>
        <u/>
      </rPr>
      <t>Tyrunt</t>
    </r>
  </si>
  <si>
    <r>
      <rPr>
        <rFont val="&quot;Fira Sans&quot;, &quot;Trebuchet MS&quot;, Ubuntu, Helvetica, Arial, sans-serif"/>
        <b/>
        <color rgb="FF1155CC"/>
        <u/>
      </rPr>
      <t>Tyrantrum</t>
    </r>
  </si>
  <si>
    <r>
      <rPr>
        <rFont val="&quot;Fira Sans&quot;, &quot;Trebuchet MS&quot;, Ubuntu, Helvetica, Arial, sans-serif"/>
        <b/>
        <color rgb="FF1155CC"/>
        <u/>
      </rPr>
      <t>Amaura</t>
    </r>
  </si>
  <si>
    <r>
      <rPr>
        <rFont val="&quot;Fira Sans&quot;, &quot;Trebuchet MS&quot;, Ubuntu, Helvetica, Arial, sans-serif"/>
        <b/>
        <color rgb="FF1155CC"/>
        <u/>
      </rPr>
      <t>Aurorus</t>
    </r>
  </si>
  <si>
    <r>
      <rPr>
        <rFont val="&quot;Fira Sans&quot;, &quot;Trebuchet MS&quot;, Ubuntu, Helvetica, Arial, sans-serif"/>
        <b/>
        <color rgb="FF1155CC"/>
        <u/>
      </rPr>
      <t>Sylveon</t>
    </r>
  </si>
  <si>
    <r>
      <rPr>
        <rFont val="&quot;Fira Sans&quot;, &quot;Trebuchet MS&quot;, Ubuntu, Helvetica, Arial, sans-serif"/>
        <b/>
        <color rgb="FF1155CC"/>
        <u/>
      </rPr>
      <t>Hawlucha</t>
    </r>
  </si>
  <si>
    <r>
      <rPr>
        <rFont val="&quot;Fira Sans&quot;, &quot;Trebuchet MS&quot;, Ubuntu, Helvetica, Arial, sans-serif"/>
        <b/>
        <color rgb="FF1155CC"/>
        <u/>
      </rPr>
      <t>Hawlucha</t>
    </r>
    <r>
      <rPr>
        <rFont val="&quot;Fira Sans&quot;, &quot;Trebuchet MS&quot;, Ubuntu, Helvetica, Arial, sans-serif"/>
        <b/>
      </rPr>
      <t xml:space="preserve">
Mega Hawlucha</t>
    </r>
  </si>
  <si>
    <r>
      <rPr>
        <rFont val="&quot;Fira Sans&quot;, &quot;Trebuchet MS&quot;, Ubuntu, Helvetica, Arial, sans-serif"/>
        <b/>
        <color rgb="FF1155CC"/>
        <u/>
      </rPr>
      <t>Dedenne</t>
    </r>
  </si>
  <si>
    <r>
      <rPr>
        <rFont val="&quot;Fira Sans&quot;, &quot;Trebuchet MS&quot;, Ubuntu, Helvetica, Arial, sans-serif"/>
        <b/>
        <color rgb="FF1155CC"/>
        <u/>
      </rPr>
      <t>Carbink</t>
    </r>
  </si>
  <si>
    <r>
      <rPr>
        <rFont val="&quot;Fira Sans&quot;, &quot;Trebuchet MS&quot;, Ubuntu, Helvetica, Arial, sans-serif"/>
        <b/>
        <color rgb="FF1155CC"/>
        <u/>
      </rPr>
      <t>Goomy</t>
    </r>
  </si>
  <si>
    <r>
      <rPr>
        <rFont val="&quot;Fira Sans&quot;, &quot;Trebuchet MS&quot;, Ubuntu, Helvetica, Arial, sans-serif"/>
        <b/>
        <color rgb="FF1155CC"/>
        <u/>
      </rPr>
      <t>Sliggoo</t>
    </r>
  </si>
  <si>
    <r>
      <rPr>
        <rFont val="&quot;Fira Sans&quot;, &quot;Trebuchet MS&quot;, Ubuntu, Helvetica, Arial, sans-serif"/>
        <b/>
        <color rgb="FF1155CC"/>
        <u/>
      </rPr>
      <t>Sliggoo</t>
    </r>
    <r>
      <rPr>
        <rFont val="&quot;Fira Sans&quot;, &quot;Trebuchet MS&quot;, Ubuntu, Helvetica, Arial, sans-serif"/>
        <b/>
      </rPr>
      <t xml:space="preserve">
Hisuian Sliggoo</t>
    </r>
  </si>
  <si>
    <r>
      <rPr>
        <rFont val="&quot;Fira Sans&quot;, &quot;Trebuchet MS&quot;, Ubuntu, Helvetica, Arial, sans-serif"/>
        <b/>
        <color rgb="FF1155CC"/>
        <u/>
      </rPr>
      <t>Goodra</t>
    </r>
  </si>
  <si>
    <r>
      <rPr>
        <rFont val="&quot;Fira Sans&quot;, &quot;Trebuchet MS&quot;, Ubuntu, Helvetica, Arial, sans-serif"/>
        <b/>
        <color rgb="FF1155CC"/>
        <u/>
      </rPr>
      <t>Goodra</t>
    </r>
    <r>
      <rPr>
        <rFont val="&quot;Fira Sans&quot;, &quot;Trebuchet MS&quot;, Ubuntu, Helvetica, Arial, sans-serif"/>
        <b/>
      </rPr>
      <t xml:space="preserve">
Hisuian Goodra</t>
    </r>
  </si>
  <si>
    <r>
      <rPr>
        <rFont val="&quot;Fira Sans&quot;, &quot;Trebuchet MS&quot;, Ubuntu, Helvetica, Arial, sans-serif"/>
        <b/>
        <color rgb="FF1155CC"/>
        <u/>
      </rPr>
      <t>Klefki</t>
    </r>
  </si>
  <si>
    <r>
      <rPr>
        <rFont val="&quot;Fira Sans&quot;, &quot;Trebuchet MS&quot;, Ubuntu, Helvetica, Arial, sans-serif"/>
        <b/>
        <color rgb="FF1155CC"/>
        <u/>
      </rPr>
      <t>Phantump</t>
    </r>
  </si>
  <si>
    <r>
      <rPr>
        <rFont val="&quot;Fira Sans&quot;, &quot;Trebuchet MS&quot;, Ubuntu, Helvetica, Arial, sans-serif"/>
        <b/>
        <color rgb="FF1155CC"/>
        <u/>
      </rPr>
      <t>Trevenant</t>
    </r>
  </si>
  <si>
    <r>
      <rPr>
        <rFont val="&quot;Fira Sans&quot;, &quot;Trebuchet MS&quot;, Ubuntu, Helvetica, Arial, sans-serif"/>
        <b/>
        <color rgb="FF1155CC"/>
        <u/>
      </rPr>
      <t>Pumpkaboo</t>
    </r>
    <r>
      <rPr>
        <rFont val="&quot;Fira Sans&quot;, &quot;Trebuchet MS&quot;, Ubuntu, Helvetica, Arial, sans-serif"/>
        <b/>
      </rPr>
      <t xml:space="preserve">
Average Size</t>
    </r>
  </si>
  <si>
    <r>
      <rPr>
        <rFont val="&quot;Fira Sans&quot;, &quot;Trebuchet MS&quot;, Ubuntu, Helvetica, Arial, sans-serif"/>
        <b/>
        <color rgb="FF1155CC"/>
        <u/>
      </rPr>
      <t>Pumpkaboo</t>
    </r>
    <r>
      <rPr>
        <rFont val="&quot;Fira Sans&quot;, &quot;Trebuchet MS&quot;, Ubuntu, Helvetica, Arial, sans-serif"/>
        <b/>
      </rPr>
      <t xml:space="preserve">
Small Size</t>
    </r>
  </si>
  <si>
    <r>
      <rPr>
        <rFont val="&quot;Fira Sans&quot;, &quot;Trebuchet MS&quot;, Ubuntu, Helvetica, Arial, sans-serif"/>
        <b/>
        <color rgb="FF1155CC"/>
        <u/>
      </rPr>
      <t>Pumpkaboo</t>
    </r>
    <r>
      <rPr>
        <rFont val="&quot;Fira Sans&quot;, &quot;Trebuchet MS&quot;, Ubuntu, Helvetica, Arial, sans-serif"/>
        <b/>
      </rPr>
      <t xml:space="preserve">
Large Size</t>
    </r>
  </si>
  <si>
    <r>
      <rPr>
        <rFont val="&quot;Fira Sans&quot;, &quot;Trebuchet MS&quot;, Ubuntu, Helvetica, Arial, sans-serif"/>
        <b/>
        <color rgb="FF1155CC"/>
        <u/>
      </rPr>
      <t>Pumpkaboo</t>
    </r>
    <r>
      <rPr>
        <rFont val="&quot;Fira Sans&quot;, &quot;Trebuchet MS&quot;, Ubuntu, Helvetica, Arial, sans-serif"/>
        <b/>
      </rPr>
      <t xml:space="preserve">
Super Size</t>
    </r>
  </si>
  <si>
    <r>
      <rPr>
        <rFont val="&quot;Fira Sans&quot;, &quot;Trebuchet MS&quot;, Ubuntu, Helvetica, Arial, sans-serif"/>
        <b/>
        <color rgb="FF1155CC"/>
        <u/>
      </rPr>
      <t>Gourgeist</t>
    </r>
    <r>
      <rPr>
        <rFont val="&quot;Fira Sans&quot;, &quot;Trebuchet MS&quot;, Ubuntu, Helvetica, Arial, sans-serif"/>
        <b/>
      </rPr>
      <t xml:space="preserve">
Average Size</t>
    </r>
  </si>
  <si>
    <r>
      <rPr>
        <rFont val="&quot;Fira Sans&quot;, &quot;Trebuchet MS&quot;, Ubuntu, Helvetica, Arial, sans-serif"/>
        <b/>
        <color rgb="FF1155CC"/>
        <u/>
      </rPr>
      <t>Gourgeist</t>
    </r>
    <r>
      <rPr>
        <rFont val="&quot;Fira Sans&quot;, &quot;Trebuchet MS&quot;, Ubuntu, Helvetica, Arial, sans-serif"/>
        <b/>
      </rPr>
      <t xml:space="preserve">
Small Size</t>
    </r>
  </si>
  <si>
    <r>
      <rPr>
        <rFont val="&quot;Fira Sans&quot;, &quot;Trebuchet MS&quot;, Ubuntu, Helvetica, Arial, sans-serif"/>
        <b/>
        <color rgb="FF1155CC"/>
        <u/>
      </rPr>
      <t>Gourgeist</t>
    </r>
    <r>
      <rPr>
        <rFont val="&quot;Fira Sans&quot;, &quot;Trebuchet MS&quot;, Ubuntu, Helvetica, Arial, sans-serif"/>
        <b/>
      </rPr>
      <t xml:space="preserve">
Large Size</t>
    </r>
  </si>
  <si>
    <r>
      <rPr>
        <rFont val="&quot;Fira Sans&quot;, &quot;Trebuchet MS&quot;, Ubuntu, Helvetica, Arial, sans-serif"/>
        <b/>
        <color rgb="FF1155CC"/>
        <u/>
      </rPr>
      <t>Gourgeist</t>
    </r>
    <r>
      <rPr>
        <rFont val="&quot;Fira Sans&quot;, &quot;Trebuchet MS&quot;, Ubuntu, Helvetica, Arial, sans-serif"/>
        <b/>
      </rPr>
      <t xml:space="preserve">
Super Size</t>
    </r>
  </si>
  <si>
    <r>
      <rPr>
        <rFont val="&quot;Fira Sans&quot;, &quot;Trebuchet MS&quot;, Ubuntu, Helvetica, Arial, sans-serif"/>
        <b/>
        <color rgb="FF1155CC"/>
        <u/>
      </rPr>
      <t>Bergmite</t>
    </r>
  </si>
  <si>
    <r>
      <rPr>
        <rFont val="&quot;Fira Sans&quot;, &quot;Trebuchet MS&quot;, Ubuntu, Helvetica, Arial, sans-serif"/>
        <b/>
        <color rgb="FF1155CC"/>
        <u/>
      </rPr>
      <t>Avalugg</t>
    </r>
  </si>
  <si>
    <r>
      <rPr>
        <rFont val="&quot;Fira Sans&quot;, &quot;Trebuchet MS&quot;, Ubuntu, Helvetica, Arial, sans-serif"/>
        <b/>
        <color rgb="FF1155CC"/>
        <u/>
      </rPr>
      <t>Avalugg</t>
    </r>
    <r>
      <rPr>
        <rFont val="&quot;Fira Sans&quot;, &quot;Trebuchet MS&quot;, Ubuntu, Helvetica, Arial, sans-serif"/>
        <b/>
      </rPr>
      <t xml:space="preserve">
Hisuian Avalugg</t>
    </r>
  </si>
  <si>
    <r>
      <rPr>
        <rFont val="&quot;Fira Sans&quot;, &quot;Trebuchet MS&quot;, Ubuntu, Helvetica, Arial, sans-serif"/>
        <b/>
        <color rgb="FF1155CC"/>
        <u/>
      </rPr>
      <t>Noibat</t>
    </r>
  </si>
  <si>
    <r>
      <rPr>
        <rFont val="&quot;Fira Sans&quot;, &quot;Trebuchet MS&quot;, Ubuntu, Helvetica, Arial, sans-serif"/>
        <b/>
        <color rgb="FF1155CC"/>
        <u/>
      </rPr>
      <t>Noivern</t>
    </r>
  </si>
  <si>
    <r>
      <rPr>
        <rFont val="&quot;Fira Sans&quot;, &quot;Trebuchet MS&quot;, Ubuntu, Helvetica, Arial, sans-serif"/>
        <b/>
        <color rgb="FF1155CC"/>
        <u/>
      </rPr>
      <t>Xerneas</t>
    </r>
  </si>
  <si>
    <r>
      <rPr>
        <rFont val="&quot;Fira Sans&quot;, &quot;Trebuchet MS&quot;, Ubuntu, Helvetica, Arial, sans-serif"/>
        <b/>
        <color rgb="FF1155CC"/>
        <u/>
      </rPr>
      <t>Yveltal</t>
    </r>
  </si>
  <si>
    <r>
      <rPr>
        <rFont val="&quot;Fira Sans&quot;, &quot;Trebuchet MS&quot;, Ubuntu, Helvetica, Arial, sans-serif"/>
        <b/>
        <color rgb="FF1155CC"/>
        <u/>
      </rPr>
      <t>Zygarde</t>
    </r>
    <r>
      <rPr>
        <rFont val="&quot;Fira Sans&quot;, &quot;Trebuchet MS&quot;, Ubuntu, Helvetica, Arial, sans-serif"/>
        <b/>
      </rPr>
      <t xml:space="preserve">
50% Forme</t>
    </r>
  </si>
  <si>
    <r>
      <rPr>
        <rFont val="&quot;Fira Sans&quot;, &quot;Trebuchet MS&quot;, Ubuntu, Helvetica, Arial, sans-serif"/>
        <b/>
        <color rgb="FF1155CC"/>
        <u/>
      </rPr>
      <t>Zygarde</t>
    </r>
    <r>
      <rPr>
        <rFont val="&quot;Fira Sans&quot;, &quot;Trebuchet MS&quot;, Ubuntu, Helvetica, Arial, sans-serif"/>
        <b/>
      </rPr>
      <t xml:space="preserve">
10% Forme</t>
    </r>
  </si>
  <si>
    <r>
      <rPr>
        <rFont val="&quot;Fira Sans&quot;, &quot;Trebuchet MS&quot;, Ubuntu, Helvetica, Arial, sans-serif"/>
        <b/>
        <color rgb="FF1155CC"/>
        <u/>
      </rPr>
      <t>Zygarde</t>
    </r>
    <r>
      <rPr>
        <rFont val="&quot;Fira Sans&quot;, &quot;Trebuchet MS&quot;, Ubuntu, Helvetica, Arial, sans-serif"/>
        <b/>
      </rPr>
      <t xml:space="preserve">
Complete Forme</t>
    </r>
  </si>
  <si>
    <r>
      <rPr>
        <rFont val="&quot;Fira Sans&quot;, &quot;Trebuchet MS&quot;, Ubuntu, Helvetica, Arial, sans-serif"/>
        <b/>
        <color rgb="FF1155CC"/>
        <u/>
      </rPr>
      <t>Diancie</t>
    </r>
  </si>
  <si>
    <r>
      <rPr>
        <rFont val="&quot;Fira Sans&quot;, &quot;Trebuchet MS&quot;, Ubuntu, Helvetica, Arial, sans-serif"/>
        <b/>
        <color rgb="FF1155CC"/>
        <u/>
      </rPr>
      <t>Diancie</t>
    </r>
    <r>
      <rPr>
        <rFont val="&quot;Fira Sans&quot;, &quot;Trebuchet MS&quot;, Ubuntu, Helvetica, Arial, sans-serif"/>
        <b/>
      </rPr>
      <t xml:space="preserve">
Mega Diancie</t>
    </r>
  </si>
  <si>
    <r>
      <rPr>
        <rFont val="&quot;Fira Sans&quot;, &quot;Trebuchet MS&quot;, Ubuntu, Helvetica, Arial, sans-serif"/>
        <b/>
        <color rgb="FF1155CC"/>
        <u/>
      </rPr>
      <t>Hoopa</t>
    </r>
    <r>
      <rPr>
        <rFont val="&quot;Fira Sans&quot;, &quot;Trebuchet MS&quot;, Ubuntu, Helvetica, Arial, sans-serif"/>
        <b/>
      </rPr>
      <t xml:space="preserve">
Hoopa Confined</t>
    </r>
  </si>
  <si>
    <r>
      <rPr>
        <rFont val="&quot;Fira Sans&quot;, &quot;Trebuchet MS&quot;, Ubuntu, Helvetica, Arial, sans-serif"/>
        <b/>
        <color rgb="FF1155CC"/>
        <u/>
      </rPr>
      <t>Hoopa</t>
    </r>
    <r>
      <rPr>
        <rFont val="&quot;Fira Sans&quot;, &quot;Trebuchet MS&quot;, Ubuntu, Helvetica, Arial, sans-serif"/>
        <b/>
      </rPr>
      <t xml:space="preserve">
Hoopa Unbound</t>
    </r>
  </si>
  <si>
    <r>
      <rPr>
        <rFont val="&quot;Fira Sans&quot;, &quot;Trebuchet MS&quot;, Ubuntu, Helvetica, Arial, sans-serif"/>
        <b/>
        <color rgb="FF1155CC"/>
        <u/>
      </rPr>
      <t>Volcanion</t>
    </r>
  </si>
  <si>
    <r>
      <rPr>
        <rFont val="&quot;Fira Sans&quot;, &quot;Trebuchet MS&quot;, Ubuntu, Helvetica, Arial, sans-serif"/>
        <b/>
        <color rgb="FF1155CC"/>
        <u/>
      </rPr>
      <t>Rowlet</t>
    </r>
  </si>
  <si>
    <r>
      <rPr>
        <rFont val="&quot;Fira Sans&quot;, &quot;Trebuchet MS&quot;, Ubuntu, Helvetica, Arial, sans-serif"/>
        <b/>
        <color rgb="FF1155CC"/>
        <u/>
      </rPr>
      <t>Dartrix</t>
    </r>
  </si>
  <si>
    <r>
      <rPr>
        <rFont val="&quot;Fira Sans&quot;, &quot;Trebuchet MS&quot;, Ubuntu, Helvetica, Arial, sans-serif"/>
        <b/>
        <color rgb="FF1155CC"/>
        <u/>
      </rPr>
      <t>Decidueye</t>
    </r>
  </si>
  <si>
    <r>
      <rPr>
        <rFont val="&quot;Fira Sans&quot;, &quot;Trebuchet MS&quot;, Ubuntu, Helvetica, Arial, sans-serif"/>
        <b/>
        <color rgb="FF1155CC"/>
        <u/>
      </rPr>
      <t>Decidueye</t>
    </r>
    <r>
      <rPr>
        <rFont val="&quot;Fira Sans&quot;, &quot;Trebuchet MS&quot;, Ubuntu, Helvetica, Arial, sans-serif"/>
        <b/>
      </rPr>
      <t xml:space="preserve">
Hisuian Decidueye</t>
    </r>
  </si>
  <si>
    <r>
      <rPr>
        <rFont val="&quot;Fira Sans&quot;, &quot;Trebuchet MS&quot;, Ubuntu, Helvetica, Arial, sans-serif"/>
        <b/>
        <color rgb="FF1155CC"/>
        <u/>
      </rPr>
      <t>Litten</t>
    </r>
  </si>
  <si>
    <r>
      <rPr>
        <rFont val="&quot;Fira Sans&quot;, &quot;Trebuchet MS&quot;, Ubuntu, Helvetica, Arial, sans-serif"/>
        <b/>
        <color rgb="FF1155CC"/>
        <u/>
      </rPr>
      <t>Torracat</t>
    </r>
  </si>
  <si>
    <r>
      <rPr>
        <rFont val="&quot;Fira Sans&quot;, &quot;Trebuchet MS&quot;, Ubuntu, Helvetica, Arial, sans-serif"/>
        <b/>
        <color rgb="FF1155CC"/>
        <u/>
      </rPr>
      <t>Incineroar</t>
    </r>
  </si>
  <si>
    <r>
      <rPr>
        <rFont val="&quot;Fira Sans&quot;, &quot;Trebuchet MS&quot;, Ubuntu, Helvetica, Arial, sans-serif"/>
        <b/>
        <color rgb="FF1155CC"/>
        <u/>
      </rPr>
      <t>Popplio</t>
    </r>
  </si>
  <si>
    <r>
      <rPr>
        <rFont val="&quot;Fira Sans&quot;, &quot;Trebuchet MS&quot;, Ubuntu, Helvetica, Arial, sans-serif"/>
        <b/>
        <color rgb="FF1155CC"/>
        <u/>
      </rPr>
      <t>Brionne</t>
    </r>
  </si>
  <si>
    <r>
      <rPr>
        <rFont val="&quot;Fira Sans&quot;, &quot;Trebuchet MS&quot;, Ubuntu, Helvetica, Arial, sans-serif"/>
        <b/>
        <color rgb="FF1155CC"/>
        <u/>
      </rPr>
      <t>Primarina</t>
    </r>
  </si>
  <si>
    <r>
      <rPr>
        <rFont val="&quot;Fira Sans&quot;, &quot;Trebuchet MS&quot;, Ubuntu, Helvetica, Arial, sans-serif"/>
        <b/>
        <color rgb="FF1155CC"/>
        <u/>
      </rPr>
      <t>Pikipek</t>
    </r>
  </si>
  <si>
    <r>
      <rPr>
        <rFont val="&quot;Fira Sans&quot;, &quot;Trebuchet MS&quot;, Ubuntu, Helvetica, Arial, sans-serif"/>
        <b/>
        <color rgb="FF1155CC"/>
        <u/>
      </rPr>
      <t>Trumbeak</t>
    </r>
  </si>
  <si>
    <r>
      <rPr>
        <rFont val="&quot;Fira Sans&quot;, &quot;Trebuchet MS&quot;, Ubuntu, Helvetica, Arial, sans-serif"/>
        <b/>
        <color rgb="FF1155CC"/>
        <u/>
      </rPr>
      <t>Toucannon</t>
    </r>
  </si>
  <si>
    <r>
      <rPr>
        <rFont val="&quot;Fira Sans&quot;, &quot;Trebuchet MS&quot;, Ubuntu, Helvetica, Arial, sans-serif"/>
        <b/>
        <color rgb="FF1155CC"/>
        <u/>
      </rPr>
      <t>Yungoos</t>
    </r>
  </si>
  <si>
    <r>
      <rPr>
        <rFont val="&quot;Fira Sans&quot;, &quot;Trebuchet MS&quot;, Ubuntu, Helvetica, Arial, sans-serif"/>
        <b/>
        <color rgb="FF1155CC"/>
        <u/>
      </rPr>
      <t>Gumshoos</t>
    </r>
  </si>
  <si>
    <r>
      <rPr>
        <rFont val="&quot;Fira Sans&quot;, &quot;Trebuchet MS&quot;, Ubuntu, Helvetica, Arial, sans-serif"/>
        <b/>
        <color rgb="FF1155CC"/>
        <u/>
      </rPr>
      <t>Grubbin</t>
    </r>
  </si>
  <si>
    <r>
      <rPr>
        <rFont val="&quot;Fira Sans&quot;, &quot;Trebuchet MS&quot;, Ubuntu, Helvetica, Arial, sans-serif"/>
        <b/>
        <color rgb="FF1155CC"/>
        <u/>
      </rPr>
      <t>Charjabug</t>
    </r>
  </si>
  <si>
    <r>
      <rPr>
        <rFont val="&quot;Fira Sans&quot;, &quot;Trebuchet MS&quot;, Ubuntu, Helvetica, Arial, sans-serif"/>
        <b/>
        <color rgb="FF1155CC"/>
        <u/>
      </rPr>
      <t>Vikavolt</t>
    </r>
  </si>
  <si>
    <r>
      <rPr>
        <rFont val="&quot;Fira Sans&quot;, &quot;Trebuchet MS&quot;, Ubuntu, Helvetica, Arial, sans-serif"/>
        <b/>
        <color rgb="FF1155CC"/>
        <u/>
      </rPr>
      <t>Crabrawler</t>
    </r>
  </si>
  <si>
    <r>
      <rPr>
        <rFont val="&quot;Fira Sans&quot;, &quot;Trebuchet MS&quot;, Ubuntu, Helvetica, Arial, sans-serif"/>
        <b/>
        <color rgb="FF1155CC"/>
        <u/>
      </rPr>
      <t>Crabominable</t>
    </r>
  </si>
  <si>
    <r>
      <rPr>
        <rFont val="&quot;Fira Sans&quot;, &quot;Trebuchet MS&quot;, Ubuntu, Helvetica, Arial, sans-serif"/>
        <b/>
        <color rgb="FF1155CC"/>
        <u/>
      </rPr>
      <t>Oricorio</t>
    </r>
    <r>
      <rPr>
        <rFont val="&quot;Fira Sans&quot;, &quot;Trebuchet MS&quot;, Ubuntu, Helvetica, Arial, sans-serif"/>
        <b/>
      </rPr>
      <t xml:space="preserve">
Baile Style</t>
    </r>
  </si>
  <si>
    <r>
      <rPr>
        <rFont val="&quot;Fira Sans&quot;, &quot;Trebuchet MS&quot;, Ubuntu, Helvetica, Arial, sans-serif"/>
        <b/>
        <color rgb="FF1155CC"/>
        <u/>
      </rPr>
      <t>Oricorio</t>
    </r>
    <r>
      <rPr>
        <rFont val="&quot;Fira Sans&quot;, &quot;Trebuchet MS&quot;, Ubuntu, Helvetica, Arial, sans-serif"/>
        <b/>
      </rPr>
      <t xml:space="preserve">
Pom-Pom Style</t>
    </r>
  </si>
  <si>
    <r>
      <rPr>
        <rFont val="&quot;Fira Sans&quot;, &quot;Trebuchet MS&quot;, Ubuntu, Helvetica, Arial, sans-serif"/>
        <b/>
        <color rgb="FF1155CC"/>
        <u/>
      </rPr>
      <t>Oricorio</t>
    </r>
    <r>
      <rPr>
        <rFont val="&quot;Fira Sans&quot;, &quot;Trebuchet MS&quot;, Ubuntu, Helvetica, Arial, sans-serif"/>
        <b/>
      </rPr>
      <t xml:space="preserve">
Pa'u Style</t>
    </r>
  </si>
  <si>
    <r>
      <rPr>
        <rFont val="&quot;Fira Sans&quot;, &quot;Trebuchet MS&quot;, Ubuntu, Helvetica, Arial, sans-serif"/>
        <b/>
        <color rgb="FF1155CC"/>
        <u/>
      </rPr>
      <t>Oricorio</t>
    </r>
    <r>
      <rPr>
        <rFont val="&quot;Fira Sans&quot;, &quot;Trebuchet MS&quot;, Ubuntu, Helvetica, Arial, sans-serif"/>
        <b/>
      </rPr>
      <t xml:space="preserve">
Sensu Style</t>
    </r>
  </si>
  <si>
    <r>
      <rPr>
        <rFont val="&quot;Fira Sans&quot;, &quot;Trebuchet MS&quot;, Ubuntu, Helvetica, Arial, sans-serif"/>
        <b/>
        <color rgb="FF1155CC"/>
        <u/>
      </rPr>
      <t>Cutiefly</t>
    </r>
  </si>
  <si>
    <r>
      <rPr>
        <rFont val="&quot;Fira Sans&quot;, &quot;Trebuchet MS&quot;, Ubuntu, Helvetica, Arial, sans-serif"/>
        <b/>
        <color rgb="FF1155CC"/>
        <u/>
      </rPr>
      <t>Ribombee</t>
    </r>
  </si>
  <si>
    <r>
      <rPr>
        <rFont val="&quot;Fira Sans&quot;, &quot;Trebuchet MS&quot;, Ubuntu, Helvetica, Arial, sans-serif"/>
        <b/>
        <color rgb="FF1155CC"/>
        <u/>
      </rPr>
      <t>Rockruff</t>
    </r>
  </si>
  <si>
    <r>
      <rPr>
        <rFont val="&quot;Fira Sans&quot;, &quot;Trebuchet MS&quot;, Ubuntu, Helvetica, Arial, sans-serif"/>
        <b/>
        <color rgb="FF1155CC"/>
        <u/>
      </rPr>
      <t>Rockruff</t>
    </r>
    <r>
      <rPr>
        <rFont val="&quot;Fira Sans&quot;, &quot;Trebuchet MS&quot;, Ubuntu, Helvetica, Arial, sans-serif"/>
        <b/>
      </rPr>
      <t xml:space="preserve">
Own Tempo Rockruff</t>
    </r>
  </si>
  <si>
    <r>
      <rPr>
        <rFont val="&quot;Fira Sans&quot;, &quot;Trebuchet MS&quot;, Ubuntu, Helvetica, Arial, sans-serif"/>
        <b/>
        <color rgb="FF1155CC"/>
        <u/>
      </rPr>
      <t>Lycanroc</t>
    </r>
    <r>
      <rPr>
        <rFont val="&quot;Fira Sans&quot;, &quot;Trebuchet MS&quot;, Ubuntu, Helvetica, Arial, sans-serif"/>
        <b/>
      </rPr>
      <t xml:space="preserve">
Midday Form</t>
    </r>
  </si>
  <si>
    <r>
      <rPr>
        <rFont val="&quot;Fira Sans&quot;, &quot;Trebuchet MS&quot;, Ubuntu, Helvetica, Arial, sans-serif"/>
        <b/>
        <color rgb="FF1155CC"/>
        <u/>
      </rPr>
      <t>Lycanroc</t>
    </r>
    <r>
      <rPr>
        <rFont val="&quot;Fira Sans&quot;, &quot;Trebuchet MS&quot;, Ubuntu, Helvetica, Arial, sans-serif"/>
        <b/>
      </rPr>
      <t xml:space="preserve">
Midnight Form</t>
    </r>
  </si>
  <si>
    <r>
      <rPr>
        <rFont val="&quot;Fira Sans&quot;, &quot;Trebuchet MS&quot;, Ubuntu, Helvetica, Arial, sans-serif"/>
        <b/>
        <color rgb="FF1155CC"/>
        <u/>
      </rPr>
      <t>Lycanroc</t>
    </r>
    <r>
      <rPr>
        <rFont val="&quot;Fira Sans&quot;, &quot;Trebuchet MS&quot;, Ubuntu, Helvetica, Arial, sans-serif"/>
        <b/>
      </rPr>
      <t xml:space="preserve">
Dusk Form</t>
    </r>
  </si>
  <si>
    <r>
      <rPr>
        <rFont val="&quot;Fira Sans&quot;, &quot;Trebuchet MS&quot;, Ubuntu, Helvetica, Arial, sans-serif"/>
        <b/>
        <color rgb="FF1155CC"/>
        <u/>
      </rPr>
      <t>Wishiwashi</t>
    </r>
    <r>
      <rPr>
        <rFont val="&quot;Fira Sans&quot;, &quot;Trebuchet MS&quot;, Ubuntu, Helvetica, Arial, sans-serif"/>
        <b/>
      </rPr>
      <t xml:space="preserve">
Solo Form</t>
    </r>
  </si>
  <si>
    <r>
      <rPr>
        <rFont val="&quot;Fira Sans&quot;, &quot;Trebuchet MS&quot;, Ubuntu, Helvetica, Arial, sans-serif"/>
        <b/>
        <color rgb="FF1155CC"/>
        <u/>
      </rPr>
      <t>Wishiwashi</t>
    </r>
    <r>
      <rPr>
        <rFont val="&quot;Fira Sans&quot;, &quot;Trebuchet MS&quot;, Ubuntu, Helvetica, Arial, sans-serif"/>
        <b/>
      </rPr>
      <t xml:space="preserve">
School Form</t>
    </r>
  </si>
  <si>
    <r>
      <rPr>
        <rFont val="&quot;Fira Sans&quot;, &quot;Trebuchet MS&quot;, Ubuntu, Helvetica, Arial, sans-serif"/>
        <b/>
        <color rgb="FF1155CC"/>
        <u/>
      </rPr>
      <t>Mareanie</t>
    </r>
  </si>
  <si>
    <r>
      <rPr>
        <rFont val="&quot;Fira Sans&quot;, &quot;Trebuchet MS&quot;, Ubuntu, Helvetica, Arial, sans-serif"/>
        <b/>
        <color rgb="FF1155CC"/>
        <u/>
      </rPr>
      <t>Toxapex</t>
    </r>
  </si>
  <si>
    <r>
      <rPr>
        <rFont val="&quot;Fira Sans&quot;, &quot;Trebuchet MS&quot;, Ubuntu, Helvetica, Arial, sans-serif"/>
        <b/>
        <color rgb="FF1155CC"/>
        <u/>
      </rPr>
      <t>Mudbray</t>
    </r>
  </si>
  <si>
    <r>
      <rPr>
        <rFont val="&quot;Fira Sans&quot;, &quot;Trebuchet MS&quot;, Ubuntu, Helvetica, Arial, sans-serif"/>
        <b/>
        <color rgb="FF1155CC"/>
        <u/>
      </rPr>
      <t>Mudsdale</t>
    </r>
  </si>
  <si>
    <r>
      <rPr>
        <rFont val="&quot;Fira Sans&quot;, &quot;Trebuchet MS&quot;, Ubuntu, Helvetica, Arial, sans-serif"/>
        <b/>
        <color rgb="FF1155CC"/>
        <u/>
      </rPr>
      <t>Dewpider</t>
    </r>
  </si>
  <si>
    <r>
      <rPr>
        <rFont val="&quot;Fira Sans&quot;, &quot;Trebuchet MS&quot;, Ubuntu, Helvetica, Arial, sans-serif"/>
        <b/>
        <color rgb="FF1155CC"/>
        <u/>
      </rPr>
      <t>Araquanid</t>
    </r>
  </si>
  <si>
    <r>
      <rPr>
        <rFont val="&quot;Fira Sans&quot;, &quot;Trebuchet MS&quot;, Ubuntu, Helvetica, Arial, sans-serif"/>
        <b/>
        <color rgb="FF1155CC"/>
        <u/>
      </rPr>
      <t>Fomantis</t>
    </r>
  </si>
  <si>
    <r>
      <rPr>
        <rFont val="&quot;Fira Sans&quot;, &quot;Trebuchet MS&quot;, Ubuntu, Helvetica, Arial, sans-serif"/>
        <b/>
        <color rgb="FF1155CC"/>
        <u/>
      </rPr>
      <t>Lurantis</t>
    </r>
  </si>
  <si>
    <r>
      <rPr>
        <rFont val="&quot;Fira Sans&quot;, &quot;Trebuchet MS&quot;, Ubuntu, Helvetica, Arial, sans-serif"/>
        <b/>
        <color rgb="FF1155CC"/>
        <u/>
      </rPr>
      <t>Morelull</t>
    </r>
  </si>
  <si>
    <r>
      <rPr>
        <rFont val="&quot;Fira Sans&quot;, &quot;Trebuchet MS&quot;, Ubuntu, Helvetica, Arial, sans-serif"/>
        <b/>
        <color rgb="FF1155CC"/>
        <u/>
      </rPr>
      <t>Shiinotic</t>
    </r>
  </si>
  <si>
    <r>
      <rPr>
        <rFont val="&quot;Fira Sans&quot;, &quot;Trebuchet MS&quot;, Ubuntu, Helvetica, Arial, sans-serif"/>
        <b/>
        <color rgb="FF1155CC"/>
        <u/>
      </rPr>
      <t>Salandit</t>
    </r>
  </si>
  <si>
    <r>
      <rPr>
        <rFont val="&quot;Fira Sans&quot;, &quot;Trebuchet MS&quot;, Ubuntu, Helvetica, Arial, sans-serif"/>
        <b/>
        <color rgb="FF1155CC"/>
        <u/>
      </rPr>
      <t>Salazzle</t>
    </r>
  </si>
  <si>
    <r>
      <rPr>
        <rFont val="&quot;Fira Sans&quot;, &quot;Trebuchet MS&quot;, Ubuntu, Helvetica, Arial, sans-serif"/>
        <b/>
        <color rgb="FF1155CC"/>
        <u/>
      </rPr>
      <t>Stufful</t>
    </r>
  </si>
  <si>
    <r>
      <rPr>
        <rFont val="&quot;Fira Sans&quot;, &quot;Trebuchet MS&quot;, Ubuntu, Helvetica, Arial, sans-serif"/>
        <b/>
        <color rgb="FF1155CC"/>
        <u/>
      </rPr>
      <t>Bewear</t>
    </r>
  </si>
  <si>
    <r>
      <rPr>
        <rFont val="&quot;Fira Sans&quot;, &quot;Trebuchet MS&quot;, Ubuntu, Helvetica, Arial, sans-serif"/>
        <b/>
        <color rgb="FF1155CC"/>
        <u/>
      </rPr>
      <t>Bounsweet</t>
    </r>
  </si>
  <si>
    <r>
      <rPr>
        <rFont val="&quot;Fira Sans&quot;, &quot;Trebuchet MS&quot;, Ubuntu, Helvetica, Arial, sans-serif"/>
        <b/>
        <color rgb="FF1155CC"/>
        <u/>
      </rPr>
      <t>Steenee</t>
    </r>
  </si>
  <si>
    <r>
      <rPr>
        <rFont val="&quot;Fira Sans&quot;, &quot;Trebuchet MS&quot;, Ubuntu, Helvetica, Arial, sans-serif"/>
        <b/>
        <color rgb="FF1155CC"/>
        <u/>
      </rPr>
      <t>Tsareena</t>
    </r>
  </si>
  <si>
    <r>
      <rPr>
        <rFont val="&quot;Fira Sans&quot;, &quot;Trebuchet MS&quot;, Ubuntu, Helvetica, Arial, sans-serif"/>
        <b/>
        <color rgb="FF1155CC"/>
        <u/>
      </rPr>
      <t>Comfey</t>
    </r>
  </si>
  <si>
    <r>
      <rPr>
        <rFont val="&quot;Fira Sans&quot;, &quot;Trebuchet MS&quot;, Ubuntu, Helvetica, Arial, sans-serif"/>
        <b/>
        <color rgb="FF1155CC"/>
        <u/>
      </rPr>
      <t>Oranguru</t>
    </r>
  </si>
  <si>
    <r>
      <rPr>
        <rFont val="&quot;Fira Sans&quot;, &quot;Trebuchet MS&quot;, Ubuntu, Helvetica, Arial, sans-serif"/>
        <b/>
        <color rgb="FF1155CC"/>
        <u/>
      </rPr>
      <t>Passimian</t>
    </r>
  </si>
  <si>
    <r>
      <rPr>
        <rFont val="&quot;Fira Sans&quot;, &quot;Trebuchet MS&quot;, Ubuntu, Helvetica, Arial, sans-serif"/>
        <b/>
        <color rgb="FF1155CC"/>
        <u/>
      </rPr>
      <t>Wimpod</t>
    </r>
  </si>
  <si>
    <r>
      <rPr>
        <rFont val="&quot;Fira Sans&quot;, &quot;Trebuchet MS&quot;, Ubuntu, Helvetica, Arial, sans-serif"/>
        <b/>
        <color rgb="FF1155CC"/>
        <u/>
      </rPr>
      <t>Golisopod</t>
    </r>
  </si>
  <si>
    <r>
      <rPr>
        <rFont val="&quot;Fira Sans&quot;, &quot;Trebuchet MS&quot;, Ubuntu, Helvetica, Arial, sans-serif"/>
        <b/>
        <color rgb="FF1155CC"/>
        <u/>
      </rPr>
      <t>Sandygast</t>
    </r>
  </si>
  <si>
    <r>
      <rPr>
        <rFont val="&quot;Fira Sans&quot;, &quot;Trebuchet MS&quot;, Ubuntu, Helvetica, Arial, sans-serif"/>
        <b/>
        <color rgb="FF1155CC"/>
        <u/>
      </rPr>
      <t>Palossand</t>
    </r>
  </si>
  <si>
    <r>
      <rPr>
        <rFont val="&quot;Fira Sans&quot;, &quot;Trebuchet MS&quot;, Ubuntu, Helvetica, Arial, sans-serif"/>
        <b/>
        <color rgb="FF1155CC"/>
        <u/>
      </rPr>
      <t>Pyukumuku</t>
    </r>
  </si>
  <si>
    <r>
      <rPr>
        <rFont val="&quot;Fira Sans&quot;, &quot;Trebuchet MS&quot;, Ubuntu, Helvetica, Arial, sans-serif"/>
        <b/>
        <color rgb="FF1155CC"/>
        <u/>
      </rPr>
      <t>Type: Null</t>
    </r>
  </si>
  <si>
    <r>
      <rPr>
        <rFont val="&quot;Fira Sans&quot;, &quot;Trebuchet MS&quot;, Ubuntu, Helvetica, Arial, sans-serif"/>
        <b/>
        <color rgb="FF1155CC"/>
        <u/>
      </rPr>
      <t>Silvally</t>
    </r>
  </si>
  <si>
    <r>
      <rPr>
        <rFont val="&quot;Fira Sans&quot;, &quot;Trebuchet MS&quot;, Ubuntu, Helvetica, Arial, sans-serif"/>
        <b/>
        <color rgb="FF1155CC"/>
        <u/>
      </rPr>
      <t>Minior</t>
    </r>
    <r>
      <rPr>
        <rFont val="&quot;Fira Sans&quot;, &quot;Trebuchet MS&quot;, Ubuntu, Helvetica, Arial, sans-serif"/>
        <b/>
      </rPr>
      <t xml:space="preserve">
Meteor Form</t>
    </r>
  </si>
  <si>
    <r>
      <rPr>
        <rFont val="&quot;Fira Sans&quot;, &quot;Trebuchet MS&quot;, Ubuntu, Helvetica, Arial, sans-serif"/>
        <b/>
        <color rgb="FF1155CC"/>
        <u/>
      </rPr>
      <t>Minior</t>
    </r>
    <r>
      <rPr>
        <rFont val="&quot;Fira Sans&quot;, &quot;Trebuchet MS&quot;, Ubuntu, Helvetica, Arial, sans-serif"/>
        <b/>
      </rPr>
      <t xml:space="preserve">
Core Form</t>
    </r>
  </si>
  <si>
    <r>
      <rPr>
        <rFont val="&quot;Fira Sans&quot;, &quot;Trebuchet MS&quot;, Ubuntu, Helvetica, Arial, sans-serif"/>
        <b/>
        <color rgb="FF1155CC"/>
        <u/>
      </rPr>
      <t>Komala</t>
    </r>
  </si>
  <si>
    <r>
      <rPr>
        <rFont val="&quot;Fira Sans&quot;, &quot;Trebuchet MS&quot;, Ubuntu, Helvetica, Arial, sans-serif"/>
        <b/>
        <color rgb="FF1155CC"/>
        <u/>
      </rPr>
      <t>Turtonator</t>
    </r>
  </si>
  <si>
    <r>
      <rPr>
        <rFont val="&quot;Fira Sans&quot;, &quot;Trebuchet MS&quot;, Ubuntu, Helvetica, Arial, sans-serif"/>
        <b/>
        <color rgb="FF1155CC"/>
        <u/>
      </rPr>
      <t>Togedemaru</t>
    </r>
  </si>
  <si>
    <r>
      <rPr>
        <rFont val="&quot;Fira Sans&quot;, &quot;Trebuchet MS&quot;, Ubuntu, Helvetica, Arial, sans-serif"/>
        <b/>
        <color rgb="FF1155CC"/>
        <u/>
      </rPr>
      <t>Mimikyu</t>
    </r>
  </si>
  <si>
    <r>
      <rPr>
        <rFont val="&quot;Fira Sans&quot;, &quot;Trebuchet MS&quot;, Ubuntu, Helvetica, Arial, sans-serif"/>
        <b/>
        <color rgb="FF1155CC"/>
        <u/>
      </rPr>
      <t>Bruxish</t>
    </r>
  </si>
  <si>
    <r>
      <rPr>
        <rFont val="&quot;Fira Sans&quot;, &quot;Trebuchet MS&quot;, Ubuntu, Helvetica, Arial, sans-serif"/>
        <b/>
        <color rgb="FF1155CC"/>
        <u/>
      </rPr>
      <t>Drampa</t>
    </r>
  </si>
  <si>
    <r>
      <rPr>
        <rFont val="&quot;Fira Sans&quot;, &quot;Trebuchet MS&quot;, Ubuntu, Helvetica, Arial, sans-serif"/>
        <b/>
        <color rgb="FF1155CC"/>
        <u/>
      </rPr>
      <t>Dhelmise</t>
    </r>
  </si>
  <si>
    <r>
      <rPr>
        <rFont val="&quot;Fira Sans&quot;, &quot;Trebuchet MS&quot;, Ubuntu, Helvetica, Arial, sans-serif"/>
        <b/>
        <color rgb="FF1155CC"/>
        <u/>
      </rPr>
      <t>Jangmo-o</t>
    </r>
  </si>
  <si>
    <r>
      <rPr>
        <rFont val="&quot;Fira Sans&quot;, &quot;Trebuchet MS&quot;, Ubuntu, Helvetica, Arial, sans-serif"/>
        <b/>
        <color rgb="FF1155CC"/>
        <u/>
      </rPr>
      <t>Hakamo-o</t>
    </r>
  </si>
  <si>
    <r>
      <rPr>
        <rFont val="&quot;Fira Sans&quot;, &quot;Trebuchet MS&quot;, Ubuntu, Helvetica, Arial, sans-serif"/>
        <b/>
        <color rgb="FF1155CC"/>
        <u/>
      </rPr>
      <t>Kommo-o</t>
    </r>
  </si>
  <si>
    <r>
      <rPr>
        <rFont val="&quot;Fira Sans&quot;, &quot;Trebuchet MS&quot;, Ubuntu, Helvetica, Arial, sans-serif"/>
        <b/>
        <color rgb="FF1155CC"/>
        <u/>
      </rPr>
      <t>Tapu Koko</t>
    </r>
  </si>
  <si>
    <r>
      <rPr>
        <rFont val="&quot;Fira Sans&quot;, &quot;Trebuchet MS&quot;, Ubuntu, Helvetica, Arial, sans-serif"/>
        <b/>
        <color rgb="FF1155CC"/>
        <u/>
      </rPr>
      <t>Tapu Lele</t>
    </r>
  </si>
  <si>
    <r>
      <rPr>
        <rFont val="&quot;Fira Sans&quot;, &quot;Trebuchet MS&quot;, Ubuntu, Helvetica, Arial, sans-serif"/>
        <b/>
        <color rgb="FF1155CC"/>
        <u/>
      </rPr>
      <t>Tapu Bulu</t>
    </r>
  </si>
  <si>
    <r>
      <rPr>
        <rFont val="&quot;Fira Sans&quot;, &quot;Trebuchet MS&quot;, Ubuntu, Helvetica, Arial, sans-serif"/>
        <b/>
        <color rgb="FF1155CC"/>
        <u/>
      </rPr>
      <t>Tapu Fini</t>
    </r>
  </si>
  <si>
    <r>
      <rPr>
        <rFont val="&quot;Fira Sans&quot;, &quot;Trebuchet MS&quot;, Ubuntu, Helvetica, Arial, sans-serif"/>
        <b/>
        <color rgb="FF1155CC"/>
        <u/>
      </rPr>
      <t>Cosmog</t>
    </r>
  </si>
  <si>
    <r>
      <rPr>
        <rFont val="&quot;Fira Sans&quot;, &quot;Trebuchet MS&quot;, Ubuntu, Helvetica, Arial, sans-serif"/>
        <b/>
        <color rgb="FF1155CC"/>
        <u/>
      </rPr>
      <t>Cosmoem</t>
    </r>
  </si>
  <si>
    <r>
      <rPr>
        <rFont val="&quot;Fira Sans&quot;, &quot;Trebuchet MS&quot;, Ubuntu, Helvetica, Arial, sans-serif"/>
        <b/>
        <color rgb="FF1155CC"/>
        <u/>
      </rPr>
      <t>Solgaleo</t>
    </r>
  </si>
  <si>
    <r>
      <rPr>
        <rFont val="&quot;Fira Sans&quot;, &quot;Trebuchet MS&quot;, Ubuntu, Helvetica, Arial, sans-serif"/>
        <b/>
        <color rgb="FF1155CC"/>
        <u/>
      </rPr>
      <t>Lunala</t>
    </r>
  </si>
  <si>
    <r>
      <rPr>
        <rFont val="&quot;Fira Sans&quot;, &quot;Trebuchet MS&quot;, Ubuntu, Helvetica, Arial, sans-serif"/>
        <b/>
        <color rgb="FF1155CC"/>
        <u/>
      </rPr>
      <t>Nihilego</t>
    </r>
  </si>
  <si>
    <r>
      <rPr>
        <rFont val="&quot;Fira Sans&quot;, &quot;Trebuchet MS&quot;, Ubuntu, Helvetica, Arial, sans-serif"/>
        <b/>
        <color rgb="FF1155CC"/>
        <u/>
      </rPr>
      <t>Buzzwole</t>
    </r>
  </si>
  <si>
    <r>
      <rPr>
        <rFont val="&quot;Fira Sans&quot;, &quot;Trebuchet MS&quot;, Ubuntu, Helvetica, Arial, sans-serif"/>
        <b/>
        <color rgb="FF1155CC"/>
        <u/>
      </rPr>
      <t>Pheromosa</t>
    </r>
  </si>
  <si>
    <r>
      <rPr>
        <rFont val="&quot;Fira Sans&quot;, &quot;Trebuchet MS&quot;, Ubuntu, Helvetica, Arial, sans-serif"/>
        <b/>
        <color rgb="FF1155CC"/>
        <u/>
      </rPr>
      <t>Xurkitree</t>
    </r>
  </si>
  <si>
    <r>
      <rPr>
        <rFont val="&quot;Fira Sans&quot;, &quot;Trebuchet MS&quot;, Ubuntu, Helvetica, Arial, sans-serif"/>
        <b/>
        <color rgb="FF1155CC"/>
        <u/>
      </rPr>
      <t>Celesteela</t>
    </r>
  </si>
  <si>
    <r>
      <rPr>
        <rFont val="&quot;Fira Sans&quot;, &quot;Trebuchet MS&quot;, Ubuntu, Helvetica, Arial, sans-serif"/>
        <b/>
        <color rgb="FF1155CC"/>
        <u/>
      </rPr>
      <t>Kartana</t>
    </r>
  </si>
  <si>
    <r>
      <rPr>
        <rFont val="&quot;Fira Sans&quot;, &quot;Trebuchet MS&quot;, Ubuntu, Helvetica, Arial, sans-serif"/>
        <b/>
        <color rgb="FF1155CC"/>
        <u/>
      </rPr>
      <t>Guzzlord</t>
    </r>
  </si>
  <si>
    <r>
      <rPr>
        <rFont val="&quot;Fira Sans&quot;, &quot;Trebuchet MS&quot;, Ubuntu, Helvetica, Arial, sans-serif"/>
        <b/>
        <color rgb="FF1155CC"/>
        <u/>
      </rPr>
      <t>Necrozma</t>
    </r>
  </si>
  <si>
    <r>
      <rPr>
        <rFont val="&quot;Fira Sans&quot;, &quot;Trebuchet MS&quot;, Ubuntu, Helvetica, Arial, sans-serif"/>
        <b/>
        <color rgb="FF1155CC"/>
        <u/>
      </rPr>
      <t>Necrozma</t>
    </r>
    <r>
      <rPr>
        <rFont val="&quot;Fira Sans&quot;, &quot;Trebuchet MS&quot;, Ubuntu, Helvetica, Arial, sans-serif"/>
        <b/>
      </rPr>
      <t xml:space="preserve">
Dusk Mane Necrozma</t>
    </r>
  </si>
  <si>
    <r>
      <rPr>
        <rFont val="&quot;Fira Sans&quot;, &quot;Trebuchet MS&quot;, Ubuntu, Helvetica, Arial, sans-serif"/>
        <b/>
        <color rgb="FF1155CC"/>
        <u/>
      </rPr>
      <t>Necrozma</t>
    </r>
    <r>
      <rPr>
        <rFont val="&quot;Fira Sans&quot;, &quot;Trebuchet MS&quot;, Ubuntu, Helvetica, Arial, sans-serif"/>
        <b/>
      </rPr>
      <t xml:space="preserve">
Dawn Wings Necrozma</t>
    </r>
  </si>
  <si>
    <r>
      <rPr>
        <rFont val="&quot;Fira Sans&quot;, &quot;Trebuchet MS&quot;, Ubuntu, Helvetica, Arial, sans-serif"/>
        <b/>
        <color rgb="FF1155CC"/>
        <u/>
      </rPr>
      <t>Necrozma</t>
    </r>
    <r>
      <rPr>
        <rFont val="&quot;Fira Sans&quot;, &quot;Trebuchet MS&quot;, Ubuntu, Helvetica, Arial, sans-serif"/>
        <b/>
      </rPr>
      <t xml:space="preserve">
Ultra Necrozma</t>
    </r>
  </si>
  <si>
    <r>
      <rPr>
        <rFont val="&quot;Fira Sans&quot;, &quot;Trebuchet MS&quot;, Ubuntu, Helvetica, Arial, sans-serif"/>
        <b/>
        <color rgb="FF1155CC"/>
        <u/>
      </rPr>
      <t>Magearna</t>
    </r>
  </si>
  <si>
    <r>
      <rPr>
        <rFont val="&quot;Fira Sans&quot;, &quot;Trebuchet MS&quot;, Ubuntu, Helvetica, Arial, sans-serif"/>
        <b/>
        <color rgb="FF1155CC"/>
        <u/>
      </rPr>
      <t>Marshadow</t>
    </r>
  </si>
  <si>
    <r>
      <rPr>
        <rFont val="&quot;Fira Sans&quot;, &quot;Trebuchet MS&quot;, Ubuntu, Helvetica, Arial, sans-serif"/>
        <b/>
        <color rgb="FF1155CC"/>
        <u/>
      </rPr>
      <t>Poipole</t>
    </r>
  </si>
  <si>
    <r>
      <rPr>
        <rFont val="&quot;Fira Sans&quot;, &quot;Trebuchet MS&quot;, Ubuntu, Helvetica, Arial, sans-serif"/>
        <b/>
        <color rgb="FF1155CC"/>
        <u/>
      </rPr>
      <t>Naganadel</t>
    </r>
  </si>
  <si>
    <r>
      <rPr>
        <rFont val="&quot;Fira Sans&quot;, &quot;Trebuchet MS&quot;, Ubuntu, Helvetica, Arial, sans-serif"/>
        <b/>
        <color rgb="FF1155CC"/>
        <u/>
      </rPr>
      <t>Stakataka</t>
    </r>
  </si>
  <si>
    <r>
      <rPr>
        <rFont val="&quot;Fira Sans&quot;, &quot;Trebuchet MS&quot;, Ubuntu, Helvetica, Arial, sans-serif"/>
        <b/>
        <color rgb="FF1155CC"/>
        <u/>
      </rPr>
      <t>Blacephalon</t>
    </r>
  </si>
  <si>
    <r>
      <rPr>
        <rFont val="&quot;Fira Sans&quot;, &quot;Trebuchet MS&quot;, Ubuntu, Helvetica, Arial, sans-serif"/>
        <b/>
        <color rgb="FF1155CC"/>
        <u/>
      </rPr>
      <t>Zeraora</t>
    </r>
  </si>
  <si>
    <r>
      <rPr>
        <rFont val="&quot;Fira Sans&quot;, &quot;Trebuchet MS&quot;, Ubuntu, Helvetica, Arial, sans-serif"/>
        <b/>
        <color rgb="FF1155CC"/>
        <u/>
      </rPr>
      <t>Meltan</t>
    </r>
  </si>
  <si>
    <r>
      <rPr>
        <rFont val="&quot;Fira Sans&quot;, &quot;Trebuchet MS&quot;, Ubuntu, Helvetica, Arial, sans-serif"/>
        <b/>
        <color rgb="FF1155CC"/>
        <u/>
      </rPr>
      <t>Melmetal</t>
    </r>
  </si>
  <si>
    <r>
      <rPr>
        <rFont val="&quot;Fira Sans&quot;, &quot;Trebuchet MS&quot;, Ubuntu, Helvetica, Arial, sans-serif"/>
        <b/>
        <color rgb="FF1155CC"/>
        <u/>
      </rPr>
      <t>Grookey</t>
    </r>
  </si>
  <si>
    <r>
      <rPr>
        <rFont val="&quot;Fira Sans&quot;, &quot;Trebuchet MS&quot;, Ubuntu, Helvetica, Arial, sans-serif"/>
        <b/>
        <color rgb="FF1155CC"/>
        <u/>
      </rPr>
      <t>Thwackey</t>
    </r>
  </si>
  <si>
    <r>
      <rPr>
        <rFont val="&quot;Fira Sans&quot;, &quot;Trebuchet MS&quot;, Ubuntu, Helvetica, Arial, sans-serif"/>
        <b/>
        <color rgb="FF1155CC"/>
        <u/>
      </rPr>
      <t>Rillaboom</t>
    </r>
  </si>
  <si>
    <r>
      <rPr>
        <rFont val="&quot;Fira Sans&quot;, &quot;Trebuchet MS&quot;, Ubuntu, Helvetica, Arial, sans-serif"/>
        <b/>
        <color rgb="FF1155CC"/>
        <u/>
      </rPr>
      <t>Scorbunny</t>
    </r>
  </si>
  <si>
    <r>
      <rPr>
        <rFont val="&quot;Fira Sans&quot;, &quot;Trebuchet MS&quot;, Ubuntu, Helvetica, Arial, sans-serif"/>
        <b/>
        <color rgb="FF1155CC"/>
        <u/>
      </rPr>
      <t>Raboot</t>
    </r>
  </si>
  <si>
    <r>
      <rPr>
        <rFont val="&quot;Fira Sans&quot;, &quot;Trebuchet MS&quot;, Ubuntu, Helvetica, Arial, sans-serif"/>
        <b/>
        <color rgb="FF1155CC"/>
        <u/>
      </rPr>
      <t>Cinderace</t>
    </r>
  </si>
  <si>
    <r>
      <rPr>
        <rFont val="&quot;Fira Sans&quot;, &quot;Trebuchet MS&quot;, Ubuntu, Helvetica, Arial, sans-serif"/>
        <b/>
        <color rgb="FF1155CC"/>
        <u/>
      </rPr>
      <t>Sobble</t>
    </r>
  </si>
  <si>
    <r>
      <rPr>
        <rFont val="&quot;Fira Sans&quot;, &quot;Trebuchet MS&quot;, Ubuntu, Helvetica, Arial, sans-serif"/>
        <b/>
        <color rgb="FF1155CC"/>
        <u/>
      </rPr>
      <t>Drizzile</t>
    </r>
  </si>
  <si>
    <r>
      <rPr>
        <rFont val="&quot;Fira Sans&quot;, &quot;Trebuchet MS&quot;, Ubuntu, Helvetica, Arial, sans-serif"/>
        <b/>
        <color rgb="FF1155CC"/>
        <u/>
      </rPr>
      <t>Inteleon</t>
    </r>
  </si>
  <si>
    <r>
      <rPr>
        <rFont val="&quot;Fira Sans&quot;, &quot;Trebuchet MS&quot;, Ubuntu, Helvetica, Arial, sans-serif"/>
        <b/>
        <color rgb="FF1155CC"/>
        <u/>
      </rPr>
      <t>Skwovet</t>
    </r>
  </si>
  <si>
    <r>
      <rPr>
        <rFont val="&quot;Fira Sans&quot;, &quot;Trebuchet MS&quot;, Ubuntu, Helvetica, Arial, sans-serif"/>
        <b/>
        <color rgb="FF1155CC"/>
        <u/>
      </rPr>
      <t>Greedent</t>
    </r>
  </si>
  <si>
    <r>
      <rPr>
        <rFont val="&quot;Fira Sans&quot;, &quot;Trebuchet MS&quot;, Ubuntu, Helvetica, Arial, sans-serif"/>
        <b/>
        <color rgb="FF1155CC"/>
        <u/>
      </rPr>
      <t>Rookidee</t>
    </r>
  </si>
  <si>
    <r>
      <rPr>
        <rFont val="&quot;Fira Sans&quot;, &quot;Trebuchet MS&quot;, Ubuntu, Helvetica, Arial, sans-serif"/>
        <b/>
        <color rgb="FF1155CC"/>
        <u/>
      </rPr>
      <t>Corvisquire</t>
    </r>
  </si>
  <si>
    <r>
      <rPr>
        <rFont val="&quot;Fira Sans&quot;, &quot;Trebuchet MS&quot;, Ubuntu, Helvetica, Arial, sans-serif"/>
        <b/>
        <color rgb="FF1155CC"/>
        <u/>
      </rPr>
      <t>Corviknight</t>
    </r>
  </si>
  <si>
    <r>
      <rPr>
        <rFont val="&quot;Fira Sans&quot;, &quot;Trebuchet MS&quot;, Ubuntu, Helvetica, Arial, sans-serif"/>
        <b/>
        <color rgb="FF1155CC"/>
        <u/>
      </rPr>
      <t>Blipbug</t>
    </r>
  </si>
  <si>
    <r>
      <rPr>
        <rFont val="&quot;Fira Sans&quot;, &quot;Trebuchet MS&quot;, Ubuntu, Helvetica, Arial, sans-serif"/>
        <b/>
        <color rgb="FF1155CC"/>
        <u/>
      </rPr>
      <t>Dottler</t>
    </r>
  </si>
  <si>
    <r>
      <rPr>
        <rFont val="&quot;Fira Sans&quot;, &quot;Trebuchet MS&quot;, Ubuntu, Helvetica, Arial, sans-serif"/>
        <b/>
        <color rgb="FF1155CC"/>
        <u/>
      </rPr>
      <t>Orbeetle</t>
    </r>
  </si>
  <si>
    <r>
      <rPr>
        <rFont val="&quot;Fira Sans&quot;, &quot;Trebuchet MS&quot;, Ubuntu, Helvetica, Arial, sans-serif"/>
        <b/>
        <color rgb="FF1155CC"/>
        <u/>
      </rPr>
      <t>Nickit</t>
    </r>
  </si>
  <si>
    <r>
      <rPr>
        <rFont val="&quot;Fira Sans&quot;, &quot;Trebuchet MS&quot;, Ubuntu, Helvetica, Arial, sans-serif"/>
        <b/>
        <color rgb="FF1155CC"/>
        <u/>
      </rPr>
      <t>Thievul</t>
    </r>
  </si>
  <si>
    <r>
      <rPr>
        <rFont val="&quot;Fira Sans&quot;, &quot;Trebuchet MS&quot;, Ubuntu, Helvetica, Arial, sans-serif"/>
        <b/>
        <color rgb="FF1155CC"/>
        <u/>
      </rPr>
      <t>Gossifleur</t>
    </r>
  </si>
  <si>
    <r>
      <rPr>
        <rFont val="&quot;Fira Sans&quot;, &quot;Trebuchet MS&quot;, Ubuntu, Helvetica, Arial, sans-serif"/>
        <b/>
        <color rgb="FF1155CC"/>
        <u/>
      </rPr>
      <t>Eldegoss</t>
    </r>
  </si>
  <si>
    <r>
      <rPr>
        <rFont val="&quot;Fira Sans&quot;, &quot;Trebuchet MS&quot;, Ubuntu, Helvetica, Arial, sans-serif"/>
        <b/>
        <color rgb="FF1155CC"/>
        <u/>
      </rPr>
      <t>Wooloo</t>
    </r>
  </si>
  <si>
    <r>
      <rPr>
        <rFont val="&quot;Fira Sans&quot;, &quot;Trebuchet MS&quot;, Ubuntu, Helvetica, Arial, sans-serif"/>
        <b/>
        <color rgb="FF1155CC"/>
        <u/>
      </rPr>
      <t>Dubwool</t>
    </r>
  </si>
  <si>
    <r>
      <rPr>
        <rFont val="&quot;Fira Sans&quot;, &quot;Trebuchet MS&quot;, Ubuntu, Helvetica, Arial, sans-serif"/>
        <b/>
        <color rgb="FF1155CC"/>
        <u/>
      </rPr>
      <t>Chewtle</t>
    </r>
  </si>
  <si>
    <r>
      <rPr>
        <rFont val="&quot;Fira Sans&quot;, &quot;Trebuchet MS&quot;, Ubuntu, Helvetica, Arial, sans-serif"/>
        <b/>
        <color rgb="FF1155CC"/>
        <u/>
      </rPr>
      <t>Drednaw</t>
    </r>
  </si>
  <si>
    <r>
      <rPr>
        <rFont val="&quot;Fira Sans&quot;, &quot;Trebuchet MS&quot;, Ubuntu, Helvetica, Arial, sans-serif"/>
        <b/>
        <color rgb="FF1155CC"/>
        <u/>
      </rPr>
      <t>Yamper</t>
    </r>
  </si>
  <si>
    <r>
      <rPr>
        <rFont val="&quot;Fira Sans&quot;, &quot;Trebuchet MS&quot;, Ubuntu, Helvetica, Arial, sans-serif"/>
        <b/>
        <color rgb="FF1155CC"/>
        <u/>
      </rPr>
      <t>Boltund</t>
    </r>
  </si>
  <si>
    <r>
      <rPr>
        <rFont val="&quot;Fira Sans&quot;, &quot;Trebuchet MS&quot;, Ubuntu, Helvetica, Arial, sans-serif"/>
        <b/>
        <color rgb="FF1155CC"/>
        <u/>
      </rPr>
      <t>Rolycoly</t>
    </r>
  </si>
  <si>
    <r>
      <rPr>
        <rFont val="&quot;Fira Sans&quot;, &quot;Trebuchet MS&quot;, Ubuntu, Helvetica, Arial, sans-serif"/>
        <b/>
        <color rgb="FF1155CC"/>
        <u/>
      </rPr>
      <t>Carkol</t>
    </r>
  </si>
  <si>
    <r>
      <rPr>
        <rFont val="&quot;Fira Sans&quot;, &quot;Trebuchet MS&quot;, Ubuntu, Helvetica, Arial, sans-serif"/>
        <b/>
        <color rgb="FF1155CC"/>
        <u/>
      </rPr>
      <t>Coalossal</t>
    </r>
  </si>
  <si>
    <r>
      <rPr>
        <rFont val="&quot;Fira Sans&quot;, &quot;Trebuchet MS&quot;, Ubuntu, Helvetica, Arial, sans-serif"/>
        <b/>
        <color rgb="FF1155CC"/>
        <u/>
      </rPr>
      <t>Applin</t>
    </r>
  </si>
  <si>
    <r>
      <rPr>
        <rFont val="&quot;Fira Sans&quot;, &quot;Trebuchet MS&quot;, Ubuntu, Helvetica, Arial, sans-serif"/>
        <b/>
        <color rgb="FF1155CC"/>
        <u/>
      </rPr>
      <t>Flapple</t>
    </r>
  </si>
  <si>
    <r>
      <rPr>
        <rFont val="&quot;Fira Sans&quot;, &quot;Trebuchet MS&quot;, Ubuntu, Helvetica, Arial, sans-serif"/>
        <b/>
        <color rgb="FF1155CC"/>
        <u/>
      </rPr>
      <t>Appletun</t>
    </r>
  </si>
  <si>
    <r>
      <rPr>
        <rFont val="&quot;Fira Sans&quot;, &quot;Trebuchet MS&quot;, Ubuntu, Helvetica, Arial, sans-serif"/>
        <b/>
        <color rgb="FF1155CC"/>
        <u/>
      </rPr>
      <t>Silicobra</t>
    </r>
  </si>
  <si>
    <r>
      <rPr>
        <rFont val="&quot;Fira Sans&quot;, &quot;Trebuchet MS&quot;, Ubuntu, Helvetica, Arial, sans-serif"/>
        <b/>
        <color rgb="FF1155CC"/>
        <u/>
      </rPr>
      <t>Sandaconda</t>
    </r>
  </si>
  <si>
    <r>
      <rPr>
        <rFont val="&quot;Fira Sans&quot;, &quot;Trebuchet MS&quot;, Ubuntu, Helvetica, Arial, sans-serif"/>
        <b/>
        <color rgb="FF1155CC"/>
        <u/>
      </rPr>
      <t>Cramorant</t>
    </r>
  </si>
  <si>
    <r>
      <rPr>
        <rFont val="&quot;Fira Sans&quot;, &quot;Trebuchet MS&quot;, Ubuntu, Helvetica, Arial, sans-serif"/>
        <b/>
        <color rgb="FF1155CC"/>
        <u/>
      </rPr>
      <t>Arrokuda</t>
    </r>
  </si>
  <si>
    <r>
      <rPr>
        <rFont val="&quot;Fira Sans&quot;, &quot;Trebuchet MS&quot;, Ubuntu, Helvetica, Arial, sans-serif"/>
        <b/>
        <color rgb="FF1155CC"/>
        <u/>
      </rPr>
      <t>Barraskewda</t>
    </r>
  </si>
  <si>
    <r>
      <rPr>
        <rFont val="&quot;Fira Sans&quot;, &quot;Trebuchet MS&quot;, Ubuntu, Helvetica, Arial, sans-serif"/>
        <b/>
        <color rgb="FF1155CC"/>
        <u/>
      </rPr>
      <t>Toxel</t>
    </r>
  </si>
  <si>
    <r>
      <rPr>
        <rFont val="&quot;Fira Sans&quot;, &quot;Trebuchet MS&quot;, Ubuntu, Helvetica, Arial, sans-serif"/>
        <b/>
        <color rgb="FF1155CC"/>
        <u/>
      </rPr>
      <t>Toxtricity</t>
    </r>
    <r>
      <rPr>
        <rFont val="&quot;Fira Sans&quot;, &quot;Trebuchet MS&quot;, Ubuntu, Helvetica, Arial, sans-serif"/>
        <b/>
      </rPr>
      <t xml:space="preserve">
Amped Form</t>
    </r>
  </si>
  <si>
    <r>
      <rPr>
        <rFont val="&quot;Fira Sans&quot;, &quot;Trebuchet MS&quot;, Ubuntu, Helvetica, Arial, sans-serif"/>
        <b/>
        <color rgb="FF1155CC"/>
        <u/>
      </rPr>
      <t>Toxtricity</t>
    </r>
    <r>
      <rPr>
        <rFont val="&quot;Fira Sans&quot;, &quot;Trebuchet MS&quot;, Ubuntu, Helvetica, Arial, sans-serif"/>
        <b/>
      </rPr>
      <t xml:space="preserve">
Low Key Form</t>
    </r>
  </si>
  <si>
    <r>
      <rPr>
        <rFont val="&quot;Fira Sans&quot;, &quot;Trebuchet MS&quot;, Ubuntu, Helvetica, Arial, sans-serif"/>
        <b/>
        <color rgb="FF1155CC"/>
        <u/>
      </rPr>
      <t>Sizzlipede</t>
    </r>
  </si>
  <si>
    <r>
      <rPr>
        <rFont val="&quot;Fira Sans&quot;, &quot;Trebuchet MS&quot;, Ubuntu, Helvetica, Arial, sans-serif"/>
        <b/>
        <color rgb="FF1155CC"/>
        <u/>
      </rPr>
      <t>Centiskorch</t>
    </r>
  </si>
  <si>
    <r>
      <rPr>
        <rFont val="&quot;Fira Sans&quot;, &quot;Trebuchet MS&quot;, Ubuntu, Helvetica, Arial, sans-serif"/>
        <b/>
        <color rgb="FF1155CC"/>
        <u/>
      </rPr>
      <t>Clobbopus</t>
    </r>
  </si>
  <si>
    <r>
      <rPr>
        <rFont val="&quot;Fira Sans&quot;, &quot;Trebuchet MS&quot;, Ubuntu, Helvetica, Arial, sans-serif"/>
        <b/>
        <color rgb="FF1155CC"/>
        <u/>
      </rPr>
      <t>Grapploct</t>
    </r>
  </si>
  <si>
    <r>
      <rPr>
        <rFont val="&quot;Fira Sans&quot;, &quot;Trebuchet MS&quot;, Ubuntu, Helvetica, Arial, sans-serif"/>
        <b/>
        <color rgb="FF1155CC"/>
        <u/>
      </rPr>
      <t>Sinistea</t>
    </r>
  </si>
  <si>
    <r>
      <rPr>
        <rFont val="&quot;Fira Sans&quot;, &quot;Trebuchet MS&quot;, Ubuntu, Helvetica, Arial, sans-serif"/>
        <b/>
        <color rgb="FF1155CC"/>
        <u/>
      </rPr>
      <t>Polteageist</t>
    </r>
  </si>
  <si>
    <r>
      <rPr>
        <rFont val="&quot;Fira Sans&quot;, &quot;Trebuchet MS&quot;, Ubuntu, Helvetica, Arial, sans-serif"/>
        <b/>
        <color rgb="FF1155CC"/>
        <u/>
      </rPr>
      <t>Hatenna</t>
    </r>
  </si>
  <si>
    <r>
      <rPr>
        <rFont val="&quot;Fira Sans&quot;, &quot;Trebuchet MS&quot;, Ubuntu, Helvetica, Arial, sans-serif"/>
        <b/>
        <color rgb="FF1155CC"/>
        <u/>
      </rPr>
      <t>Hattrem</t>
    </r>
  </si>
  <si>
    <r>
      <rPr>
        <rFont val="&quot;Fira Sans&quot;, &quot;Trebuchet MS&quot;, Ubuntu, Helvetica, Arial, sans-serif"/>
        <b/>
        <color rgb="FF1155CC"/>
        <u/>
      </rPr>
      <t>Hatterene</t>
    </r>
  </si>
  <si>
    <r>
      <rPr>
        <rFont val="&quot;Fira Sans&quot;, &quot;Trebuchet MS&quot;, Ubuntu, Helvetica, Arial, sans-serif"/>
        <b/>
        <color rgb="FF1155CC"/>
        <u/>
      </rPr>
      <t>Impidimp</t>
    </r>
  </si>
  <si>
    <r>
      <rPr>
        <rFont val="&quot;Fira Sans&quot;, &quot;Trebuchet MS&quot;, Ubuntu, Helvetica, Arial, sans-serif"/>
        <b/>
        <color rgb="FF1155CC"/>
        <u/>
      </rPr>
      <t>Morgrem</t>
    </r>
  </si>
  <si>
    <r>
      <rPr>
        <rFont val="&quot;Fira Sans&quot;, &quot;Trebuchet MS&quot;, Ubuntu, Helvetica, Arial, sans-serif"/>
        <b/>
        <color rgb="FF1155CC"/>
        <u/>
      </rPr>
      <t>Grimmsnarl</t>
    </r>
  </si>
  <si>
    <r>
      <rPr>
        <rFont val="&quot;Fira Sans&quot;, &quot;Trebuchet MS&quot;, Ubuntu, Helvetica, Arial, sans-serif"/>
        <b/>
        <color rgb="FF1155CC"/>
        <u/>
      </rPr>
      <t>Obstagoon</t>
    </r>
  </si>
  <si>
    <r>
      <rPr>
        <rFont val="&quot;Fira Sans&quot;, &quot;Trebuchet MS&quot;, Ubuntu, Helvetica, Arial, sans-serif"/>
        <b/>
        <color rgb="FF1155CC"/>
        <u/>
      </rPr>
      <t>Perrserker</t>
    </r>
  </si>
  <si>
    <r>
      <rPr>
        <rFont val="&quot;Fira Sans&quot;, &quot;Trebuchet MS&quot;, Ubuntu, Helvetica, Arial, sans-serif"/>
        <b/>
        <color rgb="FF1155CC"/>
        <u/>
      </rPr>
      <t>Cursola</t>
    </r>
  </si>
  <si>
    <r>
      <rPr>
        <rFont val="&quot;Fira Sans&quot;, &quot;Trebuchet MS&quot;, Ubuntu, Helvetica, Arial, sans-serif"/>
        <b/>
        <color rgb="FF1155CC"/>
        <u/>
      </rPr>
      <t>Sirfetch'd</t>
    </r>
  </si>
  <si>
    <r>
      <rPr>
        <rFont val="&quot;Fira Sans&quot;, &quot;Trebuchet MS&quot;, Ubuntu, Helvetica, Arial, sans-serif"/>
        <b/>
        <color rgb="FF1155CC"/>
        <u/>
      </rPr>
      <t>Mr. Rime</t>
    </r>
  </si>
  <si>
    <r>
      <rPr>
        <rFont val="&quot;Fira Sans&quot;, &quot;Trebuchet MS&quot;, Ubuntu, Helvetica, Arial, sans-serif"/>
        <b/>
        <color rgb="FF1155CC"/>
        <u/>
      </rPr>
      <t>Runerigus</t>
    </r>
  </si>
  <si>
    <r>
      <rPr>
        <rFont val="&quot;Fira Sans&quot;, &quot;Trebuchet MS&quot;, Ubuntu, Helvetica, Arial, sans-serif"/>
        <b/>
        <color rgb="FF1155CC"/>
        <u/>
      </rPr>
      <t>Milcery</t>
    </r>
  </si>
  <si>
    <r>
      <rPr>
        <rFont val="&quot;Fira Sans&quot;, &quot;Trebuchet MS&quot;, Ubuntu, Helvetica, Arial, sans-serif"/>
        <b/>
        <color rgb="FF1155CC"/>
        <u/>
      </rPr>
      <t>Alcremie</t>
    </r>
  </si>
  <si>
    <r>
      <rPr>
        <rFont val="&quot;Fira Sans&quot;, &quot;Trebuchet MS&quot;, Ubuntu, Helvetica, Arial, sans-serif"/>
        <b/>
        <color rgb="FF1155CC"/>
        <u/>
      </rPr>
      <t>Falinks</t>
    </r>
  </si>
  <si>
    <r>
      <rPr>
        <rFont val="&quot;Fira Sans&quot;, &quot;Trebuchet MS&quot;, Ubuntu, Helvetica, Arial, sans-serif"/>
        <b/>
        <color rgb="FF1155CC"/>
        <u/>
      </rPr>
      <t>Pincurchin</t>
    </r>
  </si>
  <si>
    <r>
      <rPr>
        <rFont val="&quot;Fira Sans&quot;, &quot;Trebuchet MS&quot;, Ubuntu, Helvetica, Arial, sans-serif"/>
        <b/>
        <color rgb="FF1155CC"/>
        <u/>
      </rPr>
      <t>Snom</t>
    </r>
  </si>
  <si>
    <r>
      <rPr>
        <rFont val="&quot;Fira Sans&quot;, &quot;Trebuchet MS&quot;, Ubuntu, Helvetica, Arial, sans-serif"/>
        <b/>
        <color rgb="FF1155CC"/>
        <u/>
      </rPr>
      <t>Frosmoth</t>
    </r>
  </si>
  <si>
    <r>
      <rPr>
        <rFont val="&quot;Fira Sans&quot;, &quot;Trebuchet MS&quot;, Ubuntu, Helvetica, Arial, sans-serif"/>
        <b/>
        <color rgb="FF1155CC"/>
        <u/>
      </rPr>
      <t>Stonjourner</t>
    </r>
  </si>
  <si>
    <r>
      <rPr>
        <rFont val="&quot;Fira Sans&quot;, &quot;Trebuchet MS&quot;, Ubuntu, Helvetica, Arial, sans-serif"/>
        <b/>
        <color rgb="FF1155CC"/>
        <u/>
      </rPr>
      <t>Eiscue</t>
    </r>
    <r>
      <rPr>
        <rFont val="&quot;Fira Sans&quot;, &quot;Trebuchet MS&quot;, Ubuntu, Helvetica, Arial, sans-serif"/>
        <b/>
      </rPr>
      <t xml:space="preserve">
Ice Face</t>
    </r>
  </si>
  <si>
    <r>
      <rPr>
        <rFont val="&quot;Fira Sans&quot;, &quot;Trebuchet MS&quot;, Ubuntu, Helvetica, Arial, sans-serif"/>
        <b/>
        <color rgb="FF1155CC"/>
        <u/>
      </rPr>
      <t>Eiscue</t>
    </r>
    <r>
      <rPr>
        <rFont val="&quot;Fira Sans&quot;, &quot;Trebuchet MS&quot;, Ubuntu, Helvetica, Arial, sans-serif"/>
        <b/>
      </rPr>
      <t xml:space="preserve">
Noice Face</t>
    </r>
  </si>
  <si>
    <r>
      <rPr>
        <rFont val="&quot;Fira Sans&quot;, &quot;Trebuchet MS&quot;, Ubuntu, Helvetica, Arial, sans-serif"/>
        <b/>
        <color rgb="FF1155CC"/>
        <u/>
      </rPr>
      <t>Indeedee</t>
    </r>
    <r>
      <rPr>
        <rFont val="&quot;Fira Sans&quot;, &quot;Trebuchet MS&quot;, Ubuntu, Helvetica, Arial, sans-serif"/>
        <b/>
      </rPr>
      <t xml:space="preserve">
Male</t>
    </r>
  </si>
  <si>
    <r>
      <rPr>
        <rFont val="&quot;Fira Sans&quot;, &quot;Trebuchet MS&quot;, Ubuntu, Helvetica, Arial, sans-serif"/>
        <b/>
        <color rgb="FF1155CC"/>
        <u/>
      </rPr>
      <t>Indeedee</t>
    </r>
    <r>
      <rPr>
        <rFont val="&quot;Fira Sans&quot;, &quot;Trebuchet MS&quot;, Ubuntu, Helvetica, Arial, sans-serif"/>
        <b/>
      </rPr>
      <t xml:space="preserve">
Female</t>
    </r>
  </si>
  <si>
    <r>
      <rPr>
        <rFont val="&quot;Fira Sans&quot;, &quot;Trebuchet MS&quot;, Ubuntu, Helvetica, Arial, sans-serif"/>
        <b/>
        <color rgb="FF1155CC"/>
        <u/>
      </rPr>
      <t>Morpeko</t>
    </r>
    <r>
      <rPr>
        <rFont val="&quot;Fira Sans&quot;, &quot;Trebuchet MS&quot;, Ubuntu, Helvetica, Arial, sans-serif"/>
        <b/>
      </rPr>
      <t xml:space="preserve">
Full Belly Mode</t>
    </r>
  </si>
  <si>
    <r>
      <rPr>
        <rFont val="&quot;Fira Sans&quot;, &quot;Trebuchet MS&quot;, Ubuntu, Helvetica, Arial, sans-serif"/>
        <b/>
        <color rgb="FF1155CC"/>
        <u/>
      </rPr>
      <t>Morpeko</t>
    </r>
    <r>
      <rPr>
        <rFont val="&quot;Fira Sans&quot;, &quot;Trebuchet MS&quot;, Ubuntu, Helvetica, Arial, sans-serif"/>
        <b/>
      </rPr>
      <t xml:space="preserve">
Hangry Mode</t>
    </r>
  </si>
  <si>
    <r>
      <rPr>
        <rFont val="&quot;Fira Sans&quot;, &quot;Trebuchet MS&quot;, Ubuntu, Helvetica, Arial, sans-serif"/>
        <b/>
        <color rgb="FF1155CC"/>
        <u/>
      </rPr>
      <t>Cufant</t>
    </r>
  </si>
  <si>
    <r>
      <rPr>
        <rFont val="&quot;Fira Sans&quot;, &quot;Trebuchet MS&quot;, Ubuntu, Helvetica, Arial, sans-serif"/>
        <b/>
        <color rgb="FF1155CC"/>
        <u/>
      </rPr>
      <t>Copperajah</t>
    </r>
  </si>
  <si>
    <r>
      <rPr>
        <rFont val="&quot;Fira Sans&quot;, &quot;Trebuchet MS&quot;, Ubuntu, Helvetica, Arial, sans-serif"/>
        <b/>
        <color rgb="FF1155CC"/>
        <u/>
      </rPr>
      <t>Dracozolt</t>
    </r>
  </si>
  <si>
    <r>
      <rPr>
        <rFont val="&quot;Fira Sans&quot;, &quot;Trebuchet MS&quot;, Ubuntu, Helvetica, Arial, sans-serif"/>
        <b/>
        <color rgb="FF1155CC"/>
        <u/>
      </rPr>
      <t>Arctozolt</t>
    </r>
  </si>
  <si>
    <r>
      <rPr>
        <rFont val="&quot;Fira Sans&quot;, &quot;Trebuchet MS&quot;, Ubuntu, Helvetica, Arial, sans-serif"/>
        <b/>
        <color rgb="FF1155CC"/>
        <u/>
      </rPr>
      <t>Dracovish</t>
    </r>
  </si>
  <si>
    <r>
      <rPr>
        <rFont val="&quot;Fira Sans&quot;, &quot;Trebuchet MS&quot;, Ubuntu, Helvetica, Arial, sans-serif"/>
        <b/>
        <color rgb="FF1155CC"/>
        <u/>
      </rPr>
      <t>Arctovish</t>
    </r>
  </si>
  <si>
    <r>
      <rPr>
        <rFont val="&quot;Fira Sans&quot;, &quot;Trebuchet MS&quot;, Ubuntu, Helvetica, Arial, sans-serif"/>
        <b/>
        <color rgb="FF1155CC"/>
        <u/>
      </rPr>
      <t>Duraludon</t>
    </r>
  </si>
  <si>
    <r>
      <rPr>
        <rFont val="&quot;Fira Sans&quot;, &quot;Trebuchet MS&quot;, Ubuntu, Helvetica, Arial, sans-serif"/>
        <b/>
        <color rgb="FF1155CC"/>
        <u/>
      </rPr>
      <t>Dreepy</t>
    </r>
  </si>
  <si>
    <r>
      <rPr>
        <rFont val="&quot;Fira Sans&quot;, &quot;Trebuchet MS&quot;, Ubuntu, Helvetica, Arial, sans-serif"/>
        <b/>
        <color rgb="FF1155CC"/>
        <u/>
      </rPr>
      <t>Drakloak</t>
    </r>
  </si>
  <si>
    <r>
      <rPr>
        <rFont val="&quot;Fira Sans&quot;, &quot;Trebuchet MS&quot;, Ubuntu, Helvetica, Arial, sans-serif"/>
        <b/>
        <color rgb="FF1155CC"/>
        <u/>
      </rPr>
      <t>Dragapult</t>
    </r>
  </si>
  <si>
    <r>
      <rPr>
        <rFont val="&quot;Fira Sans&quot;, &quot;Trebuchet MS&quot;, Ubuntu, Helvetica, Arial, sans-serif"/>
        <b/>
        <color rgb="FF1155CC"/>
        <u/>
      </rPr>
      <t>Zacian</t>
    </r>
    <r>
      <rPr>
        <rFont val="&quot;Fira Sans&quot;, &quot;Trebuchet MS&quot;, Ubuntu, Helvetica, Arial, sans-serif"/>
        <b/>
      </rPr>
      <t xml:space="preserve">
Hero of Many Battles</t>
    </r>
  </si>
  <si>
    <r>
      <rPr>
        <rFont val="&quot;Fira Sans&quot;, &quot;Trebuchet MS&quot;, Ubuntu, Helvetica, Arial, sans-serif"/>
        <b/>
        <color rgb="FF1155CC"/>
        <u/>
      </rPr>
      <t>Zacian</t>
    </r>
    <r>
      <rPr>
        <rFont val="&quot;Fira Sans&quot;, &quot;Trebuchet MS&quot;, Ubuntu, Helvetica, Arial, sans-serif"/>
        <b/>
      </rPr>
      <t xml:space="preserve">
Crowned Sword</t>
    </r>
  </si>
  <si>
    <r>
      <rPr>
        <rFont val="&quot;Fira Sans&quot;, &quot;Trebuchet MS&quot;, Ubuntu, Helvetica, Arial, sans-serif"/>
        <b/>
        <color rgb="FF1155CC"/>
        <u/>
      </rPr>
      <t>Zamazenta</t>
    </r>
    <r>
      <rPr>
        <rFont val="&quot;Fira Sans&quot;, &quot;Trebuchet MS&quot;, Ubuntu, Helvetica, Arial, sans-serif"/>
        <b/>
      </rPr>
      <t xml:space="preserve">
Hero of Many Battles</t>
    </r>
  </si>
  <si>
    <r>
      <rPr>
        <rFont val="&quot;Fira Sans&quot;, &quot;Trebuchet MS&quot;, Ubuntu, Helvetica, Arial, sans-serif"/>
        <b/>
        <color rgb="FF1155CC"/>
        <u/>
      </rPr>
      <t>Zamazenta</t>
    </r>
    <r>
      <rPr>
        <rFont val="&quot;Fira Sans&quot;, &quot;Trebuchet MS&quot;, Ubuntu, Helvetica, Arial, sans-serif"/>
        <b/>
      </rPr>
      <t xml:space="preserve">
Crowned Shield</t>
    </r>
  </si>
  <si>
    <r>
      <rPr>
        <rFont val="&quot;Fira Sans&quot;, &quot;Trebuchet MS&quot;, Ubuntu, Helvetica, Arial, sans-serif"/>
        <b/>
        <color rgb="FF1155CC"/>
        <u/>
      </rPr>
      <t>Eternatus</t>
    </r>
  </si>
  <si>
    <r>
      <rPr>
        <rFont val="&quot;Fira Sans&quot;, &quot;Trebuchet MS&quot;, Ubuntu, Helvetica, Arial, sans-serif"/>
        <b/>
        <color rgb="FF1155CC"/>
        <u/>
      </rPr>
      <t>Eternatus</t>
    </r>
    <r>
      <rPr>
        <rFont val="&quot;Fira Sans&quot;, &quot;Trebuchet MS&quot;, Ubuntu, Helvetica, Arial, sans-serif"/>
        <b/>
      </rPr>
      <t xml:space="preserve">
Eternamax</t>
    </r>
  </si>
  <si>
    <r>
      <rPr>
        <rFont val="&quot;Fira Sans&quot;, &quot;Trebuchet MS&quot;, Ubuntu, Helvetica, Arial, sans-serif"/>
        <b/>
        <color rgb="FF1155CC"/>
        <u/>
      </rPr>
      <t>Kubfu</t>
    </r>
  </si>
  <si>
    <r>
      <rPr>
        <rFont val="&quot;Fira Sans&quot;, &quot;Trebuchet MS&quot;, Ubuntu, Helvetica, Arial, sans-serif"/>
        <b/>
        <color rgb="FF1155CC"/>
        <u/>
      </rPr>
      <t>Urshifu</t>
    </r>
    <r>
      <rPr>
        <rFont val="&quot;Fira Sans&quot;, &quot;Trebuchet MS&quot;, Ubuntu, Helvetica, Arial, sans-serif"/>
        <b/>
      </rPr>
      <t xml:space="preserve">
Single Strike Style</t>
    </r>
  </si>
  <si>
    <r>
      <rPr>
        <rFont val="&quot;Fira Sans&quot;, &quot;Trebuchet MS&quot;, Ubuntu, Helvetica, Arial, sans-serif"/>
        <b/>
        <color rgb="FF1155CC"/>
        <u/>
      </rPr>
      <t>Urshifu</t>
    </r>
    <r>
      <rPr>
        <rFont val="&quot;Fira Sans&quot;, &quot;Trebuchet MS&quot;, Ubuntu, Helvetica, Arial, sans-serif"/>
        <b/>
      </rPr>
      <t xml:space="preserve">
Rapid Strike Style</t>
    </r>
  </si>
  <si>
    <r>
      <rPr>
        <rFont val="&quot;Fira Sans&quot;, &quot;Trebuchet MS&quot;, Ubuntu, Helvetica, Arial, sans-serif"/>
        <b/>
        <color rgb="FF1155CC"/>
        <u/>
      </rPr>
      <t>Zarude</t>
    </r>
  </si>
  <si>
    <r>
      <rPr>
        <rFont val="&quot;Fira Sans&quot;, &quot;Trebuchet MS&quot;, Ubuntu, Helvetica, Arial, sans-serif"/>
        <b/>
        <color rgb="FF1155CC"/>
        <u/>
      </rPr>
      <t>Regieleki</t>
    </r>
  </si>
  <si>
    <r>
      <rPr>
        <rFont val="&quot;Fira Sans&quot;, &quot;Trebuchet MS&quot;, Ubuntu, Helvetica, Arial, sans-serif"/>
        <b/>
        <color rgb="FF1155CC"/>
        <u/>
      </rPr>
      <t>Regidrago</t>
    </r>
  </si>
  <si>
    <r>
      <rPr>
        <rFont val="&quot;Fira Sans&quot;, &quot;Trebuchet MS&quot;, Ubuntu, Helvetica, Arial, sans-serif"/>
        <b/>
        <color rgb="FF1155CC"/>
        <u/>
      </rPr>
      <t>Glastrier</t>
    </r>
  </si>
  <si>
    <r>
      <rPr>
        <rFont val="&quot;Fira Sans&quot;, &quot;Trebuchet MS&quot;, Ubuntu, Helvetica, Arial, sans-serif"/>
        <b/>
        <color rgb="FF1155CC"/>
        <u/>
      </rPr>
      <t>Spectrier</t>
    </r>
  </si>
  <si>
    <r>
      <rPr>
        <rFont val="&quot;Fira Sans&quot;, &quot;Trebuchet MS&quot;, Ubuntu, Helvetica, Arial, sans-serif"/>
        <b/>
        <color rgb="FF1155CC"/>
        <u/>
      </rPr>
      <t>Calyrex</t>
    </r>
  </si>
  <si>
    <r>
      <rPr>
        <rFont val="&quot;Fira Sans&quot;, &quot;Trebuchet MS&quot;, Ubuntu, Helvetica, Arial, sans-serif"/>
        <b/>
        <color rgb="FF1155CC"/>
        <u/>
      </rPr>
      <t>Calyrex</t>
    </r>
    <r>
      <rPr>
        <rFont val="&quot;Fira Sans&quot;, &quot;Trebuchet MS&quot;, Ubuntu, Helvetica, Arial, sans-serif"/>
        <b/>
      </rPr>
      <t xml:space="preserve">
Ice Rider</t>
    </r>
  </si>
  <si>
    <r>
      <rPr>
        <rFont val="&quot;Fira Sans&quot;, &quot;Trebuchet MS&quot;, Ubuntu, Helvetica, Arial, sans-serif"/>
        <b/>
        <color rgb="FF1155CC"/>
        <u/>
      </rPr>
      <t>Calyrex</t>
    </r>
    <r>
      <rPr>
        <rFont val="&quot;Fira Sans&quot;, &quot;Trebuchet MS&quot;, Ubuntu, Helvetica, Arial, sans-serif"/>
        <b/>
      </rPr>
      <t xml:space="preserve">
Shadow Rider</t>
    </r>
  </si>
  <si>
    <r>
      <rPr>
        <rFont val="&quot;Fira Sans&quot;, &quot;Trebuchet MS&quot;, Ubuntu, Helvetica, Arial, sans-serif"/>
        <b/>
        <color rgb="FF1155CC"/>
        <u/>
      </rPr>
      <t>Wyrdeer</t>
    </r>
  </si>
  <si>
    <r>
      <rPr>
        <rFont val="&quot;Fira Sans&quot;, &quot;Trebuchet MS&quot;, Ubuntu, Helvetica, Arial, sans-serif"/>
        <b/>
        <color rgb="FF1155CC"/>
        <u/>
      </rPr>
      <t>Kleavor</t>
    </r>
  </si>
  <si>
    <r>
      <rPr>
        <rFont val="&quot;Fira Sans&quot;, &quot;Trebuchet MS&quot;, Ubuntu, Helvetica, Arial, sans-serif"/>
        <b/>
        <color rgb="FF1155CC"/>
        <u/>
      </rPr>
      <t>Ursaluna</t>
    </r>
  </si>
  <si>
    <r>
      <rPr>
        <rFont val="&quot;Fira Sans&quot;, &quot;Trebuchet MS&quot;, Ubuntu, Helvetica, Arial, sans-serif"/>
        <b/>
        <color rgb="FF1155CC"/>
        <u/>
      </rPr>
      <t>Ursaluna</t>
    </r>
    <r>
      <rPr>
        <rFont val="&quot;Fira Sans&quot;, &quot;Trebuchet MS&quot;, Ubuntu, Helvetica, Arial, sans-serif"/>
        <b/>
      </rPr>
      <t xml:space="preserve">
Bloodmoon</t>
    </r>
  </si>
  <si>
    <r>
      <rPr>
        <rFont val="&quot;Fira Sans&quot;, &quot;Trebuchet MS&quot;, Ubuntu, Helvetica, Arial, sans-serif"/>
        <b/>
        <color rgb="FF1155CC"/>
        <u/>
      </rPr>
      <t>Basculegion</t>
    </r>
    <r>
      <rPr>
        <rFont val="&quot;Fira Sans&quot;, &quot;Trebuchet MS&quot;, Ubuntu, Helvetica, Arial, sans-serif"/>
        <b/>
      </rPr>
      <t xml:space="preserve">
Male</t>
    </r>
  </si>
  <si>
    <r>
      <rPr>
        <rFont val="&quot;Fira Sans&quot;, &quot;Trebuchet MS&quot;, Ubuntu, Helvetica, Arial, sans-serif"/>
        <b/>
        <color rgb="FF1155CC"/>
        <u/>
      </rPr>
      <t>Basculegion</t>
    </r>
    <r>
      <rPr>
        <rFont val="&quot;Fira Sans&quot;, &quot;Trebuchet MS&quot;, Ubuntu, Helvetica, Arial, sans-serif"/>
        <b/>
      </rPr>
      <t xml:space="preserve">
Female</t>
    </r>
  </si>
  <si>
    <r>
      <rPr>
        <rFont val="&quot;Fira Sans&quot;, &quot;Trebuchet MS&quot;, Ubuntu, Helvetica, Arial, sans-serif"/>
        <b/>
        <color rgb="FF1155CC"/>
        <u/>
      </rPr>
      <t>Sneasler</t>
    </r>
  </si>
  <si>
    <r>
      <rPr>
        <rFont val="&quot;Fira Sans&quot;, &quot;Trebuchet MS&quot;, Ubuntu, Helvetica, Arial, sans-serif"/>
        <b/>
        <color rgb="FF1155CC"/>
        <u/>
      </rPr>
      <t>Overqwil</t>
    </r>
  </si>
  <si>
    <r>
      <rPr>
        <rFont val="&quot;Fira Sans&quot;, &quot;Trebuchet MS&quot;, Ubuntu, Helvetica, Arial, sans-serif"/>
        <b/>
        <color rgb="FF1155CC"/>
        <u/>
      </rPr>
      <t>Enamorus</t>
    </r>
    <r>
      <rPr>
        <rFont val="&quot;Fira Sans&quot;, &quot;Trebuchet MS&quot;, Ubuntu, Helvetica, Arial, sans-serif"/>
        <b/>
      </rPr>
      <t xml:space="preserve">
Incarnate Forme</t>
    </r>
  </si>
  <si>
    <r>
      <rPr>
        <rFont val="&quot;Fira Sans&quot;, &quot;Trebuchet MS&quot;, Ubuntu, Helvetica, Arial, sans-serif"/>
        <b/>
        <color rgb="FF1155CC"/>
        <u/>
      </rPr>
      <t>Enamorus</t>
    </r>
    <r>
      <rPr>
        <rFont val="&quot;Fira Sans&quot;, &quot;Trebuchet MS&quot;, Ubuntu, Helvetica, Arial, sans-serif"/>
        <b/>
      </rPr>
      <t xml:space="preserve">
Therian Forme</t>
    </r>
  </si>
  <si>
    <r>
      <rPr>
        <rFont val="&quot;Fira Sans&quot;, &quot;Trebuchet MS&quot;, Ubuntu, Helvetica, Arial, sans-serif"/>
        <b/>
        <color rgb="FF1155CC"/>
        <u/>
      </rPr>
      <t>Sprigatito</t>
    </r>
  </si>
  <si>
    <r>
      <rPr>
        <rFont val="&quot;Fira Sans&quot;, &quot;Trebuchet MS&quot;, Ubuntu, Helvetica, Arial, sans-serif"/>
        <b/>
        <color rgb="FF1155CC"/>
        <u/>
      </rPr>
      <t>Floragato</t>
    </r>
  </si>
  <si>
    <r>
      <rPr>
        <rFont val="&quot;Fira Sans&quot;, &quot;Trebuchet MS&quot;, Ubuntu, Helvetica, Arial, sans-serif"/>
        <b/>
        <color rgb="FF1155CC"/>
        <u/>
      </rPr>
      <t>Meowscarada</t>
    </r>
  </si>
  <si>
    <r>
      <rPr>
        <rFont val="&quot;Fira Sans&quot;, &quot;Trebuchet MS&quot;, Ubuntu, Helvetica, Arial, sans-serif"/>
        <b/>
        <color rgb="FF1155CC"/>
        <u/>
      </rPr>
      <t>Fuecoco</t>
    </r>
  </si>
  <si>
    <r>
      <rPr>
        <rFont val="&quot;Fira Sans&quot;, &quot;Trebuchet MS&quot;, Ubuntu, Helvetica, Arial, sans-serif"/>
        <b/>
        <color rgb="FF1155CC"/>
        <u/>
      </rPr>
      <t>Crocalor</t>
    </r>
  </si>
  <si>
    <r>
      <rPr>
        <rFont val="&quot;Fira Sans&quot;, &quot;Trebuchet MS&quot;, Ubuntu, Helvetica, Arial, sans-serif"/>
        <b/>
        <color rgb="FF1155CC"/>
        <u/>
      </rPr>
      <t>Skeledirge</t>
    </r>
  </si>
  <si>
    <r>
      <rPr>
        <rFont val="&quot;Fira Sans&quot;, &quot;Trebuchet MS&quot;, Ubuntu, Helvetica, Arial, sans-serif"/>
        <b/>
        <color rgb="FF1155CC"/>
        <u/>
      </rPr>
      <t>Quaxly</t>
    </r>
  </si>
  <si>
    <r>
      <rPr>
        <rFont val="&quot;Fira Sans&quot;, &quot;Trebuchet MS&quot;, Ubuntu, Helvetica, Arial, sans-serif"/>
        <b/>
        <color rgb="FF1155CC"/>
        <u/>
      </rPr>
      <t>Quaxwell</t>
    </r>
  </si>
  <si>
    <r>
      <rPr>
        <rFont val="&quot;Fira Sans&quot;, &quot;Trebuchet MS&quot;, Ubuntu, Helvetica, Arial, sans-serif"/>
        <b/>
        <color rgb="FF1155CC"/>
        <u/>
      </rPr>
      <t>Quaquaval</t>
    </r>
  </si>
  <si>
    <r>
      <rPr>
        <rFont val="&quot;Fira Sans&quot;, &quot;Trebuchet MS&quot;, Ubuntu, Helvetica, Arial, sans-serif"/>
        <b/>
        <color rgb="FF1155CC"/>
        <u/>
      </rPr>
      <t>Lechonk</t>
    </r>
  </si>
  <si>
    <r>
      <rPr>
        <rFont val="&quot;Fira Sans&quot;, &quot;Trebuchet MS&quot;, Ubuntu, Helvetica, Arial, sans-serif"/>
        <b/>
        <color rgb="FF1155CC"/>
        <u/>
      </rPr>
      <t>Oinkologne</t>
    </r>
    <r>
      <rPr>
        <rFont val="&quot;Fira Sans&quot;, &quot;Trebuchet MS&quot;, Ubuntu, Helvetica, Arial, sans-serif"/>
        <b/>
      </rPr>
      <t xml:space="preserve">
Male</t>
    </r>
  </si>
  <si>
    <r>
      <rPr>
        <rFont val="&quot;Fira Sans&quot;, &quot;Trebuchet MS&quot;, Ubuntu, Helvetica, Arial, sans-serif"/>
        <b/>
        <color rgb="FF1155CC"/>
        <u/>
      </rPr>
      <t>Oinkologne</t>
    </r>
    <r>
      <rPr>
        <rFont val="&quot;Fira Sans&quot;, &quot;Trebuchet MS&quot;, Ubuntu, Helvetica, Arial, sans-serif"/>
        <b/>
      </rPr>
      <t xml:space="preserve">
Female</t>
    </r>
  </si>
  <si>
    <r>
      <rPr>
        <rFont val="&quot;Fira Sans&quot;, &quot;Trebuchet MS&quot;, Ubuntu, Helvetica, Arial, sans-serif"/>
        <b/>
        <color rgb="FF1155CC"/>
        <u/>
      </rPr>
      <t>Tarountula</t>
    </r>
  </si>
  <si>
    <r>
      <rPr>
        <rFont val="&quot;Fira Sans&quot;, &quot;Trebuchet MS&quot;, Ubuntu, Helvetica, Arial, sans-serif"/>
        <b/>
        <color rgb="FF1155CC"/>
        <u/>
      </rPr>
      <t>Spidops</t>
    </r>
  </si>
  <si>
    <r>
      <rPr>
        <rFont val="&quot;Fira Sans&quot;, &quot;Trebuchet MS&quot;, Ubuntu, Helvetica, Arial, sans-serif"/>
        <b/>
        <color rgb="FF1155CC"/>
        <u/>
      </rPr>
      <t>Nymble</t>
    </r>
  </si>
  <si>
    <r>
      <rPr>
        <rFont val="&quot;Fira Sans&quot;, &quot;Trebuchet MS&quot;, Ubuntu, Helvetica, Arial, sans-serif"/>
        <b/>
        <color rgb="FF1155CC"/>
        <u/>
      </rPr>
      <t>Lokix</t>
    </r>
  </si>
  <si>
    <r>
      <rPr>
        <rFont val="&quot;Fira Sans&quot;, &quot;Trebuchet MS&quot;, Ubuntu, Helvetica, Arial, sans-serif"/>
        <b/>
        <color rgb="FF1155CC"/>
        <u/>
      </rPr>
      <t>Pawmi</t>
    </r>
  </si>
  <si>
    <r>
      <rPr>
        <rFont val="&quot;Fira Sans&quot;, &quot;Trebuchet MS&quot;, Ubuntu, Helvetica, Arial, sans-serif"/>
        <b/>
        <color rgb="FF1155CC"/>
        <u/>
      </rPr>
      <t>Pawmo</t>
    </r>
  </si>
  <si>
    <r>
      <rPr>
        <rFont val="&quot;Fira Sans&quot;, &quot;Trebuchet MS&quot;, Ubuntu, Helvetica, Arial, sans-serif"/>
        <b/>
        <color rgb="FF1155CC"/>
        <u/>
      </rPr>
      <t>Pawmot</t>
    </r>
  </si>
  <si>
    <r>
      <rPr>
        <rFont val="&quot;Fira Sans&quot;, &quot;Trebuchet MS&quot;, Ubuntu, Helvetica, Arial, sans-serif"/>
        <b/>
        <color rgb="FF1155CC"/>
        <u/>
      </rPr>
      <t>Tandemaus</t>
    </r>
  </si>
  <si>
    <r>
      <rPr>
        <rFont val="&quot;Fira Sans&quot;, &quot;Trebuchet MS&quot;, Ubuntu, Helvetica, Arial, sans-serif"/>
        <b/>
        <color rgb="FF1155CC"/>
        <u/>
      </rPr>
      <t>Maushold</t>
    </r>
    <r>
      <rPr>
        <rFont val="&quot;Fira Sans&quot;, &quot;Trebuchet MS&quot;, Ubuntu, Helvetica, Arial, sans-serif"/>
        <b/>
      </rPr>
      <t xml:space="preserve">
Family of Four</t>
    </r>
  </si>
  <si>
    <r>
      <rPr>
        <rFont val="&quot;Fira Sans&quot;, &quot;Trebuchet MS&quot;, Ubuntu, Helvetica, Arial, sans-serif"/>
        <b/>
        <color rgb="FF1155CC"/>
        <u/>
      </rPr>
      <t>Maushold</t>
    </r>
    <r>
      <rPr>
        <rFont val="&quot;Fira Sans&quot;, &quot;Trebuchet MS&quot;, Ubuntu, Helvetica, Arial, sans-serif"/>
        <b/>
      </rPr>
      <t xml:space="preserve">
Family of Three</t>
    </r>
  </si>
  <si>
    <r>
      <rPr>
        <rFont val="&quot;Fira Sans&quot;, &quot;Trebuchet MS&quot;, Ubuntu, Helvetica, Arial, sans-serif"/>
        <b/>
        <color rgb="FF1155CC"/>
        <u/>
      </rPr>
      <t>Fidough</t>
    </r>
  </si>
  <si>
    <r>
      <rPr>
        <rFont val="&quot;Fira Sans&quot;, &quot;Trebuchet MS&quot;, Ubuntu, Helvetica, Arial, sans-serif"/>
        <b/>
        <color rgb="FF1155CC"/>
        <u/>
      </rPr>
      <t>Dachsbun</t>
    </r>
  </si>
  <si>
    <r>
      <rPr>
        <rFont val="&quot;Fira Sans&quot;, &quot;Trebuchet MS&quot;, Ubuntu, Helvetica, Arial, sans-serif"/>
        <b/>
        <color rgb="FF1155CC"/>
        <u/>
      </rPr>
      <t>Smoliv</t>
    </r>
  </si>
  <si>
    <r>
      <rPr>
        <rFont val="&quot;Fira Sans&quot;, &quot;Trebuchet MS&quot;, Ubuntu, Helvetica, Arial, sans-serif"/>
        <b/>
        <color rgb="FF1155CC"/>
        <u/>
      </rPr>
      <t>Dolliv</t>
    </r>
  </si>
  <si>
    <r>
      <rPr>
        <rFont val="&quot;Fira Sans&quot;, &quot;Trebuchet MS&quot;, Ubuntu, Helvetica, Arial, sans-serif"/>
        <b/>
        <color rgb="FF1155CC"/>
        <u/>
      </rPr>
      <t>Arboliva</t>
    </r>
  </si>
  <si>
    <r>
      <rPr>
        <rFont val="&quot;Fira Sans&quot;, &quot;Trebuchet MS&quot;, Ubuntu, Helvetica, Arial, sans-serif"/>
        <b/>
        <color rgb="FF1155CC"/>
        <u/>
      </rPr>
      <t>Squawkabilly</t>
    </r>
    <r>
      <rPr>
        <rFont val="&quot;Fira Sans&quot;, &quot;Trebuchet MS&quot;, Ubuntu, Helvetica, Arial, sans-serif"/>
        <b/>
      </rPr>
      <t xml:space="preserve">
Green Plumage</t>
    </r>
  </si>
  <si>
    <r>
      <rPr>
        <rFont val="&quot;Fira Sans&quot;, &quot;Trebuchet MS&quot;, Ubuntu, Helvetica, Arial, sans-serif"/>
        <b/>
        <color rgb="FF1155CC"/>
        <u/>
      </rPr>
      <t>Squawkabilly</t>
    </r>
    <r>
      <rPr>
        <rFont val="&quot;Fira Sans&quot;, &quot;Trebuchet MS&quot;, Ubuntu, Helvetica, Arial, sans-serif"/>
        <b/>
      </rPr>
      <t xml:space="preserve">
Blue Plumage</t>
    </r>
  </si>
  <si>
    <r>
      <rPr>
        <rFont val="&quot;Fira Sans&quot;, &quot;Trebuchet MS&quot;, Ubuntu, Helvetica, Arial, sans-serif"/>
        <b/>
        <color rgb="FF1155CC"/>
        <u/>
      </rPr>
      <t>Squawkabilly</t>
    </r>
    <r>
      <rPr>
        <rFont val="&quot;Fira Sans&quot;, &quot;Trebuchet MS&quot;, Ubuntu, Helvetica, Arial, sans-serif"/>
        <b/>
      </rPr>
      <t xml:space="preserve">
Yellow Plumage</t>
    </r>
  </si>
  <si>
    <r>
      <rPr>
        <rFont val="&quot;Fira Sans&quot;, &quot;Trebuchet MS&quot;, Ubuntu, Helvetica, Arial, sans-serif"/>
        <b/>
        <color rgb="FF1155CC"/>
        <u/>
      </rPr>
      <t>Squawkabilly</t>
    </r>
    <r>
      <rPr>
        <rFont val="&quot;Fira Sans&quot;, &quot;Trebuchet MS&quot;, Ubuntu, Helvetica, Arial, sans-serif"/>
        <b/>
      </rPr>
      <t xml:space="preserve">
White Plumage</t>
    </r>
  </si>
  <si>
    <r>
      <rPr>
        <rFont val="&quot;Fira Sans&quot;, &quot;Trebuchet MS&quot;, Ubuntu, Helvetica, Arial, sans-serif"/>
        <b/>
        <color rgb="FF1155CC"/>
        <u/>
      </rPr>
      <t>Nacli</t>
    </r>
  </si>
  <si>
    <r>
      <rPr>
        <rFont val="&quot;Fira Sans&quot;, &quot;Trebuchet MS&quot;, Ubuntu, Helvetica, Arial, sans-serif"/>
        <b/>
        <color rgb="FF1155CC"/>
        <u/>
      </rPr>
      <t>Naclstack</t>
    </r>
  </si>
  <si>
    <r>
      <rPr>
        <rFont val="&quot;Fira Sans&quot;, &quot;Trebuchet MS&quot;, Ubuntu, Helvetica, Arial, sans-serif"/>
        <b/>
        <color rgb="FF1155CC"/>
        <u/>
      </rPr>
      <t>Garganacl</t>
    </r>
  </si>
  <si>
    <r>
      <rPr>
        <rFont val="&quot;Fira Sans&quot;, &quot;Trebuchet MS&quot;, Ubuntu, Helvetica, Arial, sans-serif"/>
        <b/>
        <color rgb="FF1155CC"/>
        <u/>
      </rPr>
      <t>Charcadet</t>
    </r>
  </si>
  <si>
    <r>
      <rPr>
        <rFont val="&quot;Fira Sans&quot;, &quot;Trebuchet MS&quot;, Ubuntu, Helvetica, Arial, sans-serif"/>
        <b/>
        <color rgb="FF1155CC"/>
        <u/>
      </rPr>
      <t>Armarouge</t>
    </r>
  </si>
  <si>
    <r>
      <rPr>
        <rFont val="&quot;Fira Sans&quot;, &quot;Trebuchet MS&quot;, Ubuntu, Helvetica, Arial, sans-serif"/>
        <b/>
        <color rgb="FF1155CC"/>
        <u/>
      </rPr>
      <t>Ceruledge</t>
    </r>
  </si>
  <si>
    <r>
      <rPr>
        <rFont val="&quot;Fira Sans&quot;, &quot;Trebuchet MS&quot;, Ubuntu, Helvetica, Arial, sans-serif"/>
        <b/>
        <color rgb="FF1155CC"/>
        <u/>
      </rPr>
      <t>Tadbulb</t>
    </r>
  </si>
  <si>
    <r>
      <rPr>
        <rFont val="&quot;Fira Sans&quot;, &quot;Trebuchet MS&quot;, Ubuntu, Helvetica, Arial, sans-serif"/>
        <b/>
        <color rgb="FF1155CC"/>
        <u/>
      </rPr>
      <t>Bellibolt</t>
    </r>
  </si>
  <si>
    <r>
      <rPr>
        <rFont val="&quot;Fira Sans&quot;, &quot;Trebuchet MS&quot;, Ubuntu, Helvetica, Arial, sans-serif"/>
        <b/>
        <color rgb="FF1155CC"/>
        <u/>
      </rPr>
      <t>Wattrel</t>
    </r>
  </si>
  <si>
    <r>
      <rPr>
        <rFont val="&quot;Fira Sans&quot;, &quot;Trebuchet MS&quot;, Ubuntu, Helvetica, Arial, sans-serif"/>
        <b/>
        <color rgb="FF1155CC"/>
        <u/>
      </rPr>
      <t>Kilowattrel</t>
    </r>
  </si>
  <si>
    <r>
      <rPr>
        <rFont val="&quot;Fira Sans&quot;, &quot;Trebuchet MS&quot;, Ubuntu, Helvetica, Arial, sans-serif"/>
        <b/>
        <color rgb="FF1155CC"/>
        <u/>
      </rPr>
      <t>Maschiff</t>
    </r>
  </si>
  <si>
    <r>
      <rPr>
        <rFont val="&quot;Fira Sans&quot;, &quot;Trebuchet MS&quot;, Ubuntu, Helvetica, Arial, sans-serif"/>
        <b/>
        <color rgb="FF1155CC"/>
        <u/>
      </rPr>
      <t>Mabosstiff</t>
    </r>
  </si>
  <si>
    <r>
      <rPr>
        <rFont val="&quot;Fira Sans&quot;, &quot;Trebuchet MS&quot;, Ubuntu, Helvetica, Arial, sans-serif"/>
        <b/>
        <color rgb="FF1155CC"/>
        <u/>
      </rPr>
      <t>Shroodle</t>
    </r>
  </si>
  <si>
    <r>
      <rPr>
        <rFont val="&quot;Fira Sans&quot;, &quot;Trebuchet MS&quot;, Ubuntu, Helvetica, Arial, sans-serif"/>
        <b/>
        <color rgb="FF1155CC"/>
        <u/>
      </rPr>
      <t>Grafaiai</t>
    </r>
  </si>
  <si>
    <r>
      <rPr>
        <rFont val="&quot;Fira Sans&quot;, &quot;Trebuchet MS&quot;, Ubuntu, Helvetica, Arial, sans-serif"/>
        <b/>
        <color rgb="FF1155CC"/>
        <u/>
      </rPr>
      <t>Bramblin</t>
    </r>
  </si>
  <si>
    <r>
      <rPr>
        <rFont val="&quot;Fira Sans&quot;, &quot;Trebuchet MS&quot;, Ubuntu, Helvetica, Arial, sans-serif"/>
        <b/>
        <color rgb="FF1155CC"/>
        <u/>
      </rPr>
      <t>Brambleghast</t>
    </r>
  </si>
  <si>
    <r>
      <rPr>
        <rFont val="&quot;Fira Sans&quot;, &quot;Trebuchet MS&quot;, Ubuntu, Helvetica, Arial, sans-serif"/>
        <b/>
        <color rgb="FF1155CC"/>
        <u/>
      </rPr>
      <t>Toedscool</t>
    </r>
  </si>
  <si>
    <r>
      <rPr>
        <rFont val="&quot;Fira Sans&quot;, &quot;Trebuchet MS&quot;, Ubuntu, Helvetica, Arial, sans-serif"/>
        <b/>
        <color rgb="FF1155CC"/>
        <u/>
      </rPr>
      <t>Toedscruel</t>
    </r>
  </si>
  <si>
    <r>
      <rPr>
        <rFont val="&quot;Fira Sans&quot;, &quot;Trebuchet MS&quot;, Ubuntu, Helvetica, Arial, sans-serif"/>
        <b/>
        <color rgb="FF1155CC"/>
        <u/>
      </rPr>
      <t>Klawf</t>
    </r>
  </si>
  <si>
    <r>
      <rPr>
        <rFont val="&quot;Fira Sans&quot;, &quot;Trebuchet MS&quot;, Ubuntu, Helvetica, Arial, sans-serif"/>
        <b/>
        <color rgb="FF1155CC"/>
        <u/>
      </rPr>
      <t>Capsakid</t>
    </r>
  </si>
  <si>
    <r>
      <rPr>
        <rFont val="&quot;Fira Sans&quot;, &quot;Trebuchet MS&quot;, Ubuntu, Helvetica, Arial, sans-serif"/>
        <b/>
        <color rgb="FF1155CC"/>
        <u/>
      </rPr>
      <t>Scovillain</t>
    </r>
  </si>
  <si>
    <r>
      <rPr>
        <rFont val="&quot;Fira Sans&quot;, &quot;Trebuchet MS&quot;, Ubuntu, Helvetica, Arial, sans-serif"/>
        <b/>
        <color rgb="FF1155CC"/>
        <u/>
      </rPr>
      <t>Rellor</t>
    </r>
  </si>
  <si>
    <r>
      <rPr>
        <rFont val="&quot;Fira Sans&quot;, &quot;Trebuchet MS&quot;, Ubuntu, Helvetica, Arial, sans-serif"/>
        <b/>
        <color rgb="FF1155CC"/>
        <u/>
      </rPr>
      <t>Rabsca</t>
    </r>
  </si>
  <si>
    <r>
      <rPr>
        <rFont val="&quot;Fira Sans&quot;, &quot;Trebuchet MS&quot;, Ubuntu, Helvetica, Arial, sans-serif"/>
        <b/>
        <color rgb="FF1155CC"/>
        <u/>
      </rPr>
      <t>Flittle</t>
    </r>
  </si>
  <si>
    <r>
      <rPr>
        <rFont val="&quot;Fira Sans&quot;, &quot;Trebuchet MS&quot;, Ubuntu, Helvetica, Arial, sans-serif"/>
        <b/>
        <color rgb="FF1155CC"/>
        <u/>
      </rPr>
      <t>Espathra</t>
    </r>
  </si>
  <si>
    <r>
      <rPr>
        <rFont val="&quot;Fira Sans&quot;, &quot;Trebuchet MS&quot;, Ubuntu, Helvetica, Arial, sans-serif"/>
        <b/>
        <color rgb="FF1155CC"/>
        <u/>
      </rPr>
      <t>Tinkatink</t>
    </r>
  </si>
  <si>
    <r>
      <rPr>
        <rFont val="&quot;Fira Sans&quot;, &quot;Trebuchet MS&quot;, Ubuntu, Helvetica, Arial, sans-serif"/>
        <b/>
        <color rgb="FF1155CC"/>
        <u/>
      </rPr>
      <t>Tinkatuff</t>
    </r>
  </si>
  <si>
    <r>
      <rPr>
        <rFont val="&quot;Fira Sans&quot;, &quot;Trebuchet MS&quot;, Ubuntu, Helvetica, Arial, sans-serif"/>
        <b/>
        <color rgb="FF1155CC"/>
        <u/>
      </rPr>
      <t>Tinkaton</t>
    </r>
  </si>
  <si>
    <r>
      <rPr>
        <rFont val="&quot;Fira Sans&quot;, &quot;Trebuchet MS&quot;, Ubuntu, Helvetica, Arial, sans-serif"/>
        <b/>
        <color rgb="FF1155CC"/>
        <u/>
      </rPr>
      <t>Wiglett</t>
    </r>
  </si>
  <si>
    <r>
      <rPr>
        <rFont val="&quot;Fira Sans&quot;, &quot;Trebuchet MS&quot;, Ubuntu, Helvetica, Arial, sans-serif"/>
        <b/>
        <color rgb="FF1155CC"/>
        <u/>
      </rPr>
      <t>Wugtrio</t>
    </r>
  </si>
  <si>
    <r>
      <rPr>
        <rFont val="&quot;Fira Sans&quot;, &quot;Trebuchet MS&quot;, Ubuntu, Helvetica, Arial, sans-serif"/>
        <b/>
        <color rgb="FF1155CC"/>
        <u/>
      </rPr>
      <t>Bombirdier</t>
    </r>
  </si>
  <si>
    <r>
      <rPr>
        <rFont val="&quot;Fira Sans&quot;, &quot;Trebuchet MS&quot;, Ubuntu, Helvetica, Arial, sans-serif"/>
        <b/>
        <color rgb="FF1155CC"/>
        <u/>
      </rPr>
      <t>Finizen</t>
    </r>
  </si>
  <si>
    <r>
      <rPr>
        <rFont val="&quot;Fira Sans&quot;, &quot;Trebuchet MS&quot;, Ubuntu, Helvetica, Arial, sans-serif"/>
        <b/>
        <color rgb="FF1155CC"/>
        <u/>
      </rPr>
      <t>Palafin</t>
    </r>
    <r>
      <rPr>
        <rFont val="&quot;Fira Sans&quot;, &quot;Trebuchet MS&quot;, Ubuntu, Helvetica, Arial, sans-serif"/>
        <b/>
      </rPr>
      <t xml:space="preserve">
Zero Form</t>
    </r>
  </si>
  <si>
    <r>
      <rPr>
        <rFont val="&quot;Fira Sans&quot;, &quot;Trebuchet MS&quot;, Ubuntu, Helvetica, Arial, sans-serif"/>
        <b/>
        <color rgb="FF1155CC"/>
        <u/>
      </rPr>
      <t>Palafin</t>
    </r>
    <r>
      <rPr>
        <rFont val="&quot;Fira Sans&quot;, &quot;Trebuchet MS&quot;, Ubuntu, Helvetica, Arial, sans-serif"/>
        <b/>
      </rPr>
      <t xml:space="preserve">
Hero Form</t>
    </r>
  </si>
  <si>
    <r>
      <rPr>
        <rFont val="&quot;Fira Sans&quot;, &quot;Trebuchet MS&quot;, Ubuntu, Helvetica, Arial, sans-serif"/>
        <b/>
        <color rgb="FF1155CC"/>
        <u/>
      </rPr>
      <t>Varoom</t>
    </r>
  </si>
  <si>
    <r>
      <rPr>
        <rFont val="&quot;Fira Sans&quot;, &quot;Trebuchet MS&quot;, Ubuntu, Helvetica, Arial, sans-serif"/>
        <b/>
        <color rgb="FF1155CC"/>
        <u/>
      </rPr>
      <t>Revavroom</t>
    </r>
  </si>
  <si>
    <r>
      <rPr>
        <rFont val="&quot;Fira Sans&quot;, &quot;Trebuchet MS&quot;, Ubuntu, Helvetica, Arial, sans-serif"/>
        <b/>
        <color rgb="FF1155CC"/>
        <u/>
      </rPr>
      <t>Cyclizar</t>
    </r>
  </si>
  <si>
    <r>
      <rPr>
        <rFont val="&quot;Fira Sans&quot;, &quot;Trebuchet MS&quot;, Ubuntu, Helvetica, Arial, sans-serif"/>
        <b/>
        <color rgb="FF1155CC"/>
        <u/>
      </rPr>
      <t>Orthworm</t>
    </r>
  </si>
  <si>
    <r>
      <rPr>
        <rFont val="&quot;Fira Sans&quot;, &quot;Trebuchet MS&quot;, Ubuntu, Helvetica, Arial, sans-serif"/>
        <b/>
        <color rgb="FF1155CC"/>
        <u/>
      </rPr>
      <t>Glimmet</t>
    </r>
  </si>
  <si>
    <r>
      <rPr>
        <rFont val="&quot;Fira Sans&quot;, &quot;Trebuchet MS&quot;, Ubuntu, Helvetica, Arial, sans-serif"/>
        <b/>
        <color rgb="FF1155CC"/>
        <u/>
      </rPr>
      <t>Glimmora</t>
    </r>
  </si>
  <si>
    <r>
      <rPr>
        <rFont val="&quot;Fira Sans&quot;, &quot;Trebuchet MS&quot;, Ubuntu, Helvetica, Arial, sans-serif"/>
        <b/>
        <color rgb="FF1155CC"/>
        <u/>
      </rPr>
      <t>Greavard</t>
    </r>
  </si>
  <si>
    <r>
      <rPr>
        <rFont val="&quot;Fira Sans&quot;, &quot;Trebuchet MS&quot;, Ubuntu, Helvetica, Arial, sans-serif"/>
        <b/>
        <color rgb="FF1155CC"/>
        <u/>
      </rPr>
      <t>Houndstone</t>
    </r>
  </si>
  <si>
    <r>
      <rPr>
        <rFont val="&quot;Fira Sans&quot;, &quot;Trebuchet MS&quot;, Ubuntu, Helvetica, Arial, sans-serif"/>
        <b/>
        <color rgb="FF1155CC"/>
        <u/>
      </rPr>
      <t>Flamigo</t>
    </r>
  </si>
  <si>
    <r>
      <rPr>
        <rFont val="&quot;Fira Sans&quot;, &quot;Trebuchet MS&quot;, Ubuntu, Helvetica, Arial, sans-serif"/>
        <b/>
        <color rgb="FF1155CC"/>
        <u/>
      </rPr>
      <t>Cetoddle</t>
    </r>
  </si>
  <si>
    <r>
      <rPr>
        <rFont val="&quot;Fira Sans&quot;, &quot;Trebuchet MS&quot;, Ubuntu, Helvetica, Arial, sans-serif"/>
        <b/>
        <color rgb="FF1155CC"/>
        <u/>
      </rPr>
      <t>Cetitan</t>
    </r>
  </si>
  <si>
    <r>
      <rPr>
        <rFont val="&quot;Fira Sans&quot;, &quot;Trebuchet MS&quot;, Ubuntu, Helvetica, Arial, sans-serif"/>
        <b/>
        <color rgb="FF1155CC"/>
        <u/>
      </rPr>
      <t>Veluza</t>
    </r>
  </si>
  <si>
    <r>
      <rPr>
        <rFont val="&quot;Fira Sans&quot;, &quot;Trebuchet MS&quot;, Ubuntu, Helvetica, Arial, sans-serif"/>
        <b/>
        <color rgb="FF1155CC"/>
        <u/>
      </rPr>
      <t>Dondozo</t>
    </r>
  </si>
  <si>
    <r>
      <rPr>
        <rFont val="&quot;Fira Sans&quot;, &quot;Trebuchet MS&quot;, Ubuntu, Helvetica, Arial, sans-serif"/>
        <b/>
        <color rgb="FF1155CC"/>
        <u/>
      </rPr>
      <t>Tatsugiri</t>
    </r>
    <r>
      <rPr>
        <rFont val="&quot;Fira Sans&quot;, &quot;Trebuchet MS&quot;, Ubuntu, Helvetica, Arial, sans-serif"/>
        <b/>
      </rPr>
      <t xml:space="preserve">
Curly Form</t>
    </r>
  </si>
  <si>
    <r>
      <rPr>
        <rFont val="&quot;Fira Sans&quot;, &quot;Trebuchet MS&quot;, Ubuntu, Helvetica, Arial, sans-serif"/>
        <b/>
        <color rgb="FF1155CC"/>
        <u/>
      </rPr>
      <t>Tatsugiri</t>
    </r>
    <r>
      <rPr>
        <rFont val="&quot;Fira Sans&quot;, &quot;Trebuchet MS&quot;, Ubuntu, Helvetica, Arial, sans-serif"/>
        <b/>
      </rPr>
      <t xml:space="preserve">
Droopy Form</t>
    </r>
  </si>
  <si>
    <r>
      <rPr>
        <rFont val="&quot;Fira Sans&quot;, &quot;Trebuchet MS&quot;, Ubuntu, Helvetica, Arial, sans-serif"/>
        <b/>
        <color rgb="FF1155CC"/>
        <u/>
      </rPr>
      <t>Tatsugiri</t>
    </r>
    <r>
      <rPr>
        <rFont val="&quot;Fira Sans&quot;, &quot;Trebuchet MS&quot;, Ubuntu, Helvetica, Arial, sans-serif"/>
        <b/>
      </rPr>
      <t xml:space="preserve">
Stretchy Form</t>
    </r>
  </si>
  <si>
    <r>
      <rPr>
        <rFont val="&quot;Fira Sans&quot;, &quot;Trebuchet MS&quot;, Ubuntu, Helvetica, Arial, sans-serif"/>
        <b/>
        <color rgb="FF1155CC"/>
        <u/>
      </rPr>
      <t>Annihilape</t>
    </r>
  </si>
  <si>
    <r>
      <rPr>
        <rFont val="&quot;Fira Sans&quot;, &quot;Trebuchet MS&quot;, Ubuntu, Helvetica, Arial, sans-serif"/>
        <b/>
        <color rgb="FF1155CC"/>
        <u/>
      </rPr>
      <t>Clodsire</t>
    </r>
  </si>
  <si>
    <r>
      <rPr>
        <rFont val="&quot;Fira Sans&quot;, &quot;Trebuchet MS&quot;, Ubuntu, Helvetica, Arial, sans-serif"/>
        <b/>
        <color rgb="FF1155CC"/>
        <u/>
      </rPr>
      <t>Farigiraf</t>
    </r>
  </si>
  <si>
    <r>
      <rPr>
        <rFont val="&quot;Fira Sans&quot;, &quot;Trebuchet MS&quot;, Ubuntu, Helvetica, Arial, sans-serif"/>
        <b/>
        <color rgb="FF1155CC"/>
        <u/>
      </rPr>
      <t>Dudunsparce</t>
    </r>
    <r>
      <rPr>
        <rFont val="&quot;Fira Sans&quot;, &quot;Trebuchet MS&quot;, Ubuntu, Helvetica, Arial, sans-serif"/>
        <b/>
      </rPr>
      <t xml:space="preserve">
Two-Segment Form</t>
    </r>
  </si>
  <si>
    <r>
      <rPr>
        <rFont val="&quot;Fira Sans&quot;, &quot;Trebuchet MS&quot;, Ubuntu, Helvetica, Arial, sans-serif"/>
        <b/>
        <color rgb="FF1155CC"/>
        <u/>
      </rPr>
      <t>Dudunsparce</t>
    </r>
    <r>
      <rPr>
        <rFont val="&quot;Fira Sans&quot;, &quot;Trebuchet MS&quot;, Ubuntu, Helvetica, Arial, sans-serif"/>
        <b/>
      </rPr>
      <t xml:space="preserve">
Three-Segment Form</t>
    </r>
  </si>
  <si>
    <r>
      <rPr>
        <rFont val="&quot;Fira Sans&quot;, &quot;Trebuchet MS&quot;, Ubuntu, Helvetica, Arial, sans-serif"/>
        <b/>
        <color rgb="FF1155CC"/>
        <u/>
      </rPr>
      <t>Kingambit</t>
    </r>
  </si>
  <si>
    <r>
      <rPr>
        <rFont val="&quot;Fira Sans&quot;, &quot;Trebuchet MS&quot;, Ubuntu, Helvetica, Arial, sans-serif"/>
        <b/>
        <color rgb="FF1155CC"/>
        <u/>
      </rPr>
      <t>Great Tusk</t>
    </r>
  </si>
  <si>
    <r>
      <rPr>
        <rFont val="&quot;Fira Sans&quot;, &quot;Trebuchet MS&quot;, Ubuntu, Helvetica, Arial, sans-serif"/>
        <b/>
        <color rgb="FF1155CC"/>
        <u/>
      </rPr>
      <t>Scream Tail</t>
    </r>
  </si>
  <si>
    <r>
      <rPr>
        <rFont val="&quot;Fira Sans&quot;, &quot;Trebuchet MS&quot;, Ubuntu, Helvetica, Arial, sans-serif"/>
        <b/>
        <color rgb="FF1155CC"/>
        <u/>
      </rPr>
      <t>Brute Bonnet</t>
    </r>
  </si>
  <si>
    <r>
      <rPr>
        <rFont val="&quot;Fira Sans&quot;, &quot;Trebuchet MS&quot;, Ubuntu, Helvetica, Arial, sans-serif"/>
        <b/>
        <color rgb="FF1155CC"/>
        <u/>
      </rPr>
      <t>Flutter Mane</t>
    </r>
  </si>
  <si>
    <r>
      <rPr>
        <rFont val="&quot;Fira Sans&quot;, &quot;Trebuchet MS&quot;, Ubuntu, Helvetica, Arial, sans-serif"/>
        <b/>
        <color rgb="FF1155CC"/>
        <u/>
      </rPr>
      <t>Slither Wing</t>
    </r>
  </si>
  <si>
    <r>
      <rPr>
        <rFont val="&quot;Fira Sans&quot;, &quot;Trebuchet MS&quot;, Ubuntu, Helvetica, Arial, sans-serif"/>
        <b/>
        <color rgb="FF1155CC"/>
        <u/>
      </rPr>
      <t>Sandy Shocks</t>
    </r>
  </si>
  <si>
    <r>
      <rPr>
        <rFont val="&quot;Fira Sans&quot;, &quot;Trebuchet MS&quot;, Ubuntu, Helvetica, Arial, sans-serif"/>
        <b/>
        <color rgb="FF1155CC"/>
        <u/>
      </rPr>
      <t>Iron Treads</t>
    </r>
  </si>
  <si>
    <r>
      <rPr>
        <rFont val="&quot;Fira Sans&quot;, &quot;Trebuchet MS&quot;, Ubuntu, Helvetica, Arial, sans-serif"/>
        <b/>
        <color rgb="FF1155CC"/>
        <u/>
      </rPr>
      <t>Iron Bundle</t>
    </r>
  </si>
  <si>
    <r>
      <rPr>
        <rFont val="&quot;Fira Sans&quot;, &quot;Trebuchet MS&quot;, Ubuntu, Helvetica, Arial, sans-serif"/>
        <b/>
        <color rgb="FF1155CC"/>
        <u/>
      </rPr>
      <t>Iron Hands</t>
    </r>
  </si>
  <si>
    <r>
      <rPr>
        <rFont val="&quot;Fira Sans&quot;, &quot;Trebuchet MS&quot;, Ubuntu, Helvetica, Arial, sans-serif"/>
        <b/>
        <color rgb="FF1155CC"/>
        <u/>
      </rPr>
      <t>Iron Jugulis</t>
    </r>
  </si>
  <si>
    <r>
      <rPr>
        <rFont val="&quot;Fira Sans&quot;, &quot;Trebuchet MS&quot;, Ubuntu, Helvetica, Arial, sans-serif"/>
        <b/>
        <color rgb="FF1155CC"/>
        <u/>
      </rPr>
      <t>Iron Moth</t>
    </r>
  </si>
  <si>
    <r>
      <rPr>
        <rFont val="&quot;Fira Sans&quot;, &quot;Trebuchet MS&quot;, Ubuntu, Helvetica, Arial, sans-serif"/>
        <b/>
        <color rgb="FF1155CC"/>
        <u/>
      </rPr>
      <t>Iron Thorns</t>
    </r>
  </si>
  <si>
    <r>
      <rPr>
        <rFont val="&quot;Fira Sans&quot;, &quot;Trebuchet MS&quot;, Ubuntu, Helvetica, Arial, sans-serif"/>
        <b/>
        <color rgb="FF1155CC"/>
        <u/>
      </rPr>
      <t>Frigibax</t>
    </r>
  </si>
  <si>
    <r>
      <rPr>
        <rFont val="&quot;Fira Sans&quot;, &quot;Trebuchet MS&quot;, Ubuntu, Helvetica, Arial, sans-serif"/>
        <b/>
        <color rgb="FF1155CC"/>
        <u/>
      </rPr>
      <t>Arctibax</t>
    </r>
  </si>
  <si>
    <r>
      <rPr>
        <rFont val="&quot;Fira Sans&quot;, &quot;Trebuchet MS&quot;, Ubuntu, Helvetica, Arial, sans-serif"/>
        <b/>
        <color rgb="FF1155CC"/>
        <u/>
      </rPr>
      <t>Baxcalibur</t>
    </r>
  </si>
  <si>
    <r>
      <rPr>
        <rFont val="&quot;Fira Sans&quot;, &quot;Trebuchet MS&quot;, Ubuntu, Helvetica, Arial, sans-serif"/>
        <b/>
        <color rgb="FF1155CC"/>
        <u/>
      </rPr>
      <t>Gimmighoul</t>
    </r>
    <r>
      <rPr>
        <rFont val="&quot;Fira Sans&quot;, &quot;Trebuchet MS&quot;, Ubuntu, Helvetica, Arial, sans-serif"/>
        <b/>
      </rPr>
      <t xml:space="preserve">
Chest Form</t>
    </r>
  </si>
  <si>
    <r>
      <rPr>
        <rFont val="&quot;Fira Sans&quot;, &quot;Trebuchet MS&quot;, Ubuntu, Helvetica, Arial, sans-serif"/>
        <b/>
        <color rgb="FF1155CC"/>
        <u/>
      </rPr>
      <t>Gimmighoul</t>
    </r>
    <r>
      <rPr>
        <rFont val="&quot;Fira Sans&quot;, &quot;Trebuchet MS&quot;, Ubuntu, Helvetica, Arial, sans-serif"/>
        <b/>
      </rPr>
      <t xml:space="preserve">
Roaming Form</t>
    </r>
  </si>
  <si>
    <r>
      <rPr>
        <rFont val="&quot;Fira Sans&quot;, &quot;Trebuchet MS&quot;, Ubuntu, Helvetica, Arial, sans-serif"/>
        <b/>
        <color rgb="FF1155CC"/>
        <u/>
      </rPr>
      <t>Gholdengo</t>
    </r>
  </si>
  <si>
    <r>
      <rPr>
        <rFont val="&quot;Fira Sans&quot;, &quot;Trebuchet MS&quot;, Ubuntu, Helvetica, Arial, sans-serif"/>
        <b/>
        <color rgb="FF1155CC"/>
        <u/>
      </rPr>
      <t>Wo-Chien</t>
    </r>
  </si>
  <si>
    <r>
      <rPr>
        <rFont val="&quot;Fira Sans&quot;, &quot;Trebuchet MS&quot;, Ubuntu, Helvetica, Arial, sans-serif"/>
        <b/>
        <color rgb="FF1155CC"/>
        <u/>
      </rPr>
      <t>Chien-Pao</t>
    </r>
  </si>
  <si>
    <r>
      <rPr>
        <rFont val="&quot;Fira Sans&quot;, &quot;Trebuchet MS&quot;, Ubuntu, Helvetica, Arial, sans-serif"/>
        <b/>
        <color rgb="FF1155CC"/>
        <u/>
      </rPr>
      <t>Ting-Lu</t>
    </r>
  </si>
  <si>
    <r>
      <rPr>
        <rFont val="&quot;Fira Sans&quot;, &quot;Trebuchet MS&quot;, Ubuntu, Helvetica, Arial, sans-serif"/>
        <b/>
        <color rgb="FF1155CC"/>
        <u/>
      </rPr>
      <t>Chi-Yu</t>
    </r>
  </si>
  <si>
    <r>
      <rPr>
        <rFont val="&quot;Fira Sans&quot;, &quot;Trebuchet MS&quot;, Ubuntu, Helvetica, Arial, sans-serif"/>
        <b/>
        <color rgb="FF1155CC"/>
        <u/>
      </rPr>
      <t>Roaring Moon</t>
    </r>
  </si>
  <si>
    <r>
      <rPr>
        <rFont val="&quot;Fira Sans&quot;, &quot;Trebuchet MS&quot;, Ubuntu, Helvetica, Arial, sans-serif"/>
        <b/>
        <color rgb="FF1155CC"/>
        <u/>
      </rPr>
      <t>Iron Valiant</t>
    </r>
  </si>
  <si>
    <r>
      <rPr>
        <rFont val="&quot;Fira Sans&quot;, &quot;Trebuchet MS&quot;, Ubuntu, Helvetica, Arial, sans-serif"/>
        <b/>
        <color rgb="FF1155CC"/>
        <u/>
      </rPr>
      <t>Koraidon</t>
    </r>
  </si>
  <si>
    <r>
      <rPr>
        <rFont val="&quot;Fira Sans&quot;, &quot;Trebuchet MS&quot;, Ubuntu, Helvetica, Arial, sans-serif"/>
        <b/>
        <color rgb="FF1155CC"/>
        <u/>
      </rPr>
      <t>Miraidon</t>
    </r>
  </si>
  <si>
    <r>
      <rPr>
        <rFont val="&quot;Fira Sans&quot;, &quot;Trebuchet MS&quot;, Ubuntu, Helvetica, Arial, sans-serif"/>
        <b/>
        <color rgb="FF1155CC"/>
        <u/>
      </rPr>
      <t>Walking Wake</t>
    </r>
  </si>
  <si>
    <r>
      <rPr>
        <rFont val="&quot;Fira Sans&quot;, &quot;Trebuchet MS&quot;, Ubuntu, Helvetica, Arial, sans-serif"/>
        <b/>
        <color rgb="FF1155CC"/>
        <u/>
      </rPr>
      <t>Iron Leaves</t>
    </r>
  </si>
  <si>
    <r>
      <rPr>
        <rFont val="&quot;Fira Sans&quot;, &quot;Trebuchet MS&quot;, Ubuntu, Helvetica, Arial, sans-serif"/>
        <b/>
        <color rgb="FF1155CC"/>
        <u/>
      </rPr>
      <t>Dipplin</t>
    </r>
  </si>
  <si>
    <r>
      <rPr>
        <rFont val="&quot;Fira Sans&quot;, &quot;Trebuchet MS&quot;, Ubuntu, Helvetica, Arial, sans-serif"/>
        <b/>
        <color rgb="FF1155CC"/>
        <u/>
      </rPr>
      <t>Poltchageist</t>
    </r>
  </si>
  <si>
    <r>
      <rPr>
        <rFont val="&quot;Fira Sans&quot;, &quot;Trebuchet MS&quot;, Ubuntu, Helvetica, Arial, sans-serif"/>
        <b/>
        <color rgb="FF1155CC"/>
        <u/>
      </rPr>
      <t>Sinistcha</t>
    </r>
  </si>
  <si>
    <r>
      <rPr>
        <rFont val="&quot;Fira Sans&quot;, &quot;Trebuchet MS&quot;, Ubuntu, Helvetica, Arial, sans-serif"/>
        <b/>
        <color rgb="FF1155CC"/>
        <u/>
      </rPr>
      <t>Okidogi</t>
    </r>
  </si>
  <si>
    <r>
      <rPr>
        <rFont val="&quot;Fira Sans&quot;, &quot;Trebuchet MS&quot;, Ubuntu, Helvetica, Arial, sans-serif"/>
        <b/>
        <color rgb="FF1155CC"/>
        <u/>
      </rPr>
      <t>Munkidori</t>
    </r>
  </si>
  <si>
    <r>
      <rPr>
        <rFont val="&quot;Fira Sans&quot;, &quot;Trebuchet MS&quot;, Ubuntu, Helvetica, Arial, sans-serif"/>
        <b/>
        <color rgb="FF1155CC"/>
        <u/>
      </rPr>
      <t>Fezandipiti</t>
    </r>
  </si>
  <si>
    <r>
      <rPr>
        <rFont val="&quot;Fira Sans&quot;, &quot;Trebuchet MS&quot;, Ubuntu, Helvetica, Arial, sans-serif"/>
        <b/>
        <color rgb="FF1155CC"/>
        <u/>
      </rPr>
      <t>Ogerpon</t>
    </r>
    <r>
      <rPr>
        <rFont val="&quot;Fira Sans&quot;, &quot;Trebuchet MS&quot;, Ubuntu, Helvetica, Arial, sans-serif"/>
        <b/>
      </rPr>
      <t xml:space="preserve">
Teal Mask</t>
    </r>
  </si>
  <si>
    <r>
      <rPr>
        <rFont val="&quot;Fira Sans&quot;, &quot;Trebuchet MS&quot;, Ubuntu, Helvetica, Arial, sans-serif"/>
        <b/>
        <color rgb="FF1155CC"/>
        <u/>
      </rPr>
      <t>Ogerpon</t>
    </r>
    <r>
      <rPr>
        <rFont val="&quot;Fira Sans&quot;, &quot;Trebuchet MS&quot;, Ubuntu, Helvetica, Arial, sans-serif"/>
        <b/>
      </rPr>
      <t xml:space="preserve">
Wellspring Mask</t>
    </r>
  </si>
  <si>
    <r>
      <rPr>
        <rFont val="&quot;Fira Sans&quot;, &quot;Trebuchet MS&quot;, Ubuntu, Helvetica, Arial, sans-serif"/>
        <b/>
        <color rgb="FF1155CC"/>
        <u/>
      </rPr>
      <t>Ogerpon</t>
    </r>
    <r>
      <rPr>
        <rFont val="&quot;Fira Sans&quot;, &quot;Trebuchet MS&quot;, Ubuntu, Helvetica, Arial, sans-serif"/>
        <b/>
      </rPr>
      <t xml:space="preserve">
Hearthflame Mask</t>
    </r>
  </si>
  <si>
    <r>
      <rPr>
        <rFont val="&quot;Fira Sans&quot;, &quot;Trebuchet MS&quot;, Ubuntu, Helvetica, Arial, sans-serif"/>
        <b/>
        <color rgb="FF1155CC"/>
        <u/>
      </rPr>
      <t>Ogerpon</t>
    </r>
    <r>
      <rPr>
        <rFont val="&quot;Fira Sans&quot;, &quot;Trebuchet MS&quot;, Ubuntu, Helvetica, Arial, sans-serif"/>
        <b/>
      </rPr>
      <t xml:space="preserve">
Cornerstone Mask</t>
    </r>
  </si>
  <si>
    <r>
      <rPr>
        <rFont val="&quot;Fira Sans&quot;, &quot;Trebuchet MS&quot;, Ubuntu, Helvetica, Arial, sans-serif"/>
        <b/>
        <color rgb="FF1155CC"/>
        <u/>
      </rPr>
      <t>Archaludon</t>
    </r>
  </si>
  <si>
    <r>
      <rPr>
        <rFont val="&quot;Fira Sans&quot;, &quot;Trebuchet MS&quot;, Ubuntu, Helvetica, Arial, sans-serif"/>
        <b/>
        <color rgb="FF1155CC"/>
        <u/>
      </rPr>
      <t>Hydrapple</t>
    </r>
  </si>
  <si>
    <r>
      <rPr>
        <rFont val="&quot;Fira Sans&quot;, &quot;Trebuchet MS&quot;, Ubuntu, Helvetica, Arial, sans-serif"/>
        <b/>
        <color rgb="FF1155CC"/>
        <u/>
      </rPr>
      <t>Gouging Fire</t>
    </r>
  </si>
  <si>
    <r>
      <rPr>
        <rFont val="&quot;Fira Sans&quot;, &quot;Trebuchet MS&quot;, Ubuntu, Helvetica, Arial, sans-serif"/>
        <b/>
        <color rgb="FF1155CC"/>
        <u/>
      </rPr>
      <t>Raging Bolt</t>
    </r>
  </si>
  <si>
    <r>
      <rPr>
        <rFont val="&quot;Fira Sans&quot;, &quot;Trebuchet MS&quot;, Ubuntu, Helvetica, Arial, sans-serif"/>
        <b/>
        <color rgb="FF1155CC"/>
        <u/>
      </rPr>
      <t>Iron Boulder</t>
    </r>
  </si>
  <si>
    <r>
      <rPr>
        <rFont val="&quot;Fira Sans&quot;, &quot;Trebuchet MS&quot;, Ubuntu, Helvetica, Arial, sans-serif"/>
        <b/>
        <color rgb="FF1155CC"/>
        <u/>
      </rPr>
      <t>Iron Crown</t>
    </r>
  </si>
  <si>
    <r>
      <rPr>
        <rFont val="&quot;Fira Sans&quot;, &quot;Trebuchet MS&quot;, Ubuntu, Helvetica, Arial, sans-serif"/>
        <b/>
        <color rgb="FF1155CC"/>
        <u/>
      </rPr>
      <t>Terapagos</t>
    </r>
    <r>
      <rPr>
        <rFont val="&quot;Fira Sans&quot;, &quot;Trebuchet MS&quot;, Ubuntu, Helvetica, Arial, sans-serif"/>
        <b/>
      </rPr>
      <t xml:space="preserve">
Normal Form</t>
    </r>
  </si>
  <si>
    <r>
      <rPr>
        <rFont val="&quot;Fira Sans&quot;, &quot;Trebuchet MS&quot;, Ubuntu, Helvetica, Arial, sans-serif"/>
        <b/>
        <color rgb="FF1155CC"/>
        <u/>
      </rPr>
      <t>Terapagos</t>
    </r>
    <r>
      <rPr>
        <rFont val="&quot;Fira Sans&quot;, &quot;Trebuchet MS&quot;, Ubuntu, Helvetica, Arial, sans-serif"/>
        <b/>
      </rPr>
      <t xml:space="preserve">
Terastal Form</t>
    </r>
  </si>
  <si>
    <r>
      <rPr>
        <rFont val="&quot;Fira Sans&quot;, &quot;Trebuchet MS&quot;, Ubuntu, Helvetica, Arial, sans-serif"/>
        <b/>
        <color rgb="FF1155CC"/>
        <u/>
      </rPr>
      <t>Terapagos</t>
    </r>
    <r>
      <rPr>
        <rFont val="&quot;Fira Sans&quot;, &quot;Trebuchet MS&quot;, Ubuntu, Helvetica, Arial, sans-serif"/>
        <b/>
      </rPr>
      <t xml:space="preserve">
Stellar Form</t>
    </r>
  </si>
  <si>
    <r>
      <rPr>
        <rFont val="&quot;Fira Sans&quot;, &quot;Trebuchet MS&quot;, Ubuntu, Helvetica, Arial, sans-serif"/>
        <b/>
        <color rgb="FF1155CC"/>
        <u/>
      </rPr>
      <t>Pecharunt</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</si>
</sst>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00"/>
  </numFmts>
  <fonts count="13">
    <font>
      <sz val="11.0"/>
      <color theme="1"/>
      <name val="Calibri"/>
      <scheme val="minor"/>
    </font>
    <font>
      <b/>
      <sz val="11.0"/>
      <color theme="1"/>
      <name val="Calibri"/>
    </font>
    <font>
      <color theme="1"/>
      <name val="Calibri"/>
      <scheme val="minor"/>
    </font>
    <font>
      <b/>
      <sz val="19.0"/>
      <color theme="1"/>
      <name val="Calibri"/>
      <scheme val="minor"/>
    </font>
    <font>
      <b/>
      <sz val="19.0"/>
      <color theme="1"/>
      <name val="Calibri"/>
    </font>
    <font>
      <b/>
      <sz val="27.0"/>
      <color theme="1"/>
      <name val="Calibri"/>
    </font>
    <font/>
    <font>
      <b/>
      <sz val="13.0"/>
      <color theme="1"/>
      <name val="Calibri"/>
    </font>
    <font>
      <sz val="19.0"/>
      <color theme="1"/>
      <name val="Calibri"/>
      <scheme val="minor"/>
    </font>
    <font>
      <b/>
      <sz val="12.0"/>
      <color theme="1"/>
      <name val="&quot;Fira Sans&quot;"/>
    </font>
    <font>
      <sz val="12.0"/>
      <color rgb="FF404040"/>
      <name val="&quot;Fira Sans&quot;"/>
    </font>
    <font>
      <b/>
      <u/>
      <color rgb="FF0000FF"/>
      <name val="&quot;Fira Sans&quot;"/>
    </font>
    <font>
      <b/>
      <color theme="1"/>
      <name val="&quot;Fira Sans&quot;"/>
    </font>
  </fonts>
  <fills count="4">
    <fill>
      <patternFill patternType="none"/>
    </fill>
    <fill>
      <patternFill patternType="lightGray"/>
    </fill>
    <fill>
      <patternFill patternType="solid">
        <fgColor rgb="FFFFFFFF"/>
        <bgColor rgb="FFFFFFFF"/>
      </patternFill>
    </fill>
    <fill>
      <patternFill patternType="solid">
        <fgColor rgb="FFFFF9E0"/>
        <bgColor rgb="FFFFF9E0"/>
      </patternFill>
    </fill>
  </fills>
  <borders count="16">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rder>
    <border>
      <left style="thin">
        <color rgb="FF000000"/>
      </left>
      <top style="thin">
        <color rgb="FF000000"/>
      </top>
    </border>
    <border>
      <right style="thin">
        <color rgb="FF000000"/>
      </right>
      <top style="thin">
        <color rgb="FF000000"/>
      </top>
    </border>
    <border>
      <top style="thin">
        <color rgb="FF000000"/>
      </top>
    </border>
    <border>
      <left style="thick">
        <color rgb="FF000000"/>
      </left>
      <right style="thick">
        <color rgb="FF000000"/>
      </right>
      <top style="thick">
        <color rgb="FF000000"/>
      </top>
      <bottom style="thick">
        <color rgb="FF000000"/>
      </bottom>
    </border>
    <border>
      <left style="thin">
        <color rgb="FF000000"/>
      </left>
      <bottom style="thin">
        <color rgb="FF000000"/>
      </bottom>
    </border>
    <border>
      <left style="thick">
        <color rgb="FF000000"/>
      </left>
      <right style="thick">
        <color rgb="FF000000"/>
      </right>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left style="thick">
        <color rgb="FF000000"/>
      </left>
      <right style="thick">
        <color rgb="FF000000"/>
      </right>
      <top style="thin">
        <color rgb="FF000000"/>
      </top>
      <bottom style="thin">
        <color rgb="FF000000"/>
      </bottom>
    </border>
    <border>
      <right style="thin">
        <color rgb="FF000000"/>
      </right>
      <top style="thin">
        <color rgb="FF000000"/>
      </top>
      <bottom style="thin">
        <color rgb="FF000000"/>
      </bottom>
    </border>
    <border>
      <left style="thick">
        <color rgb="FF000000"/>
      </left>
      <right style="thick">
        <color rgb="FF000000"/>
      </right>
      <top style="thin">
        <color rgb="FF000000"/>
      </top>
      <bottom style="thick">
        <color rgb="FF000000"/>
      </bottom>
    </border>
    <border>
      <bottom style="thin">
        <color rgb="FFDBDBDB"/>
      </bottom>
    </border>
  </borders>
  <cellStyleXfs count="1">
    <xf borderId="0" fillId="0" fontId="0" numFmtId="0" applyAlignment="1" applyFont="1"/>
  </cellStyleXfs>
  <cellXfs count="47">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xf borderId="2" fillId="0" fontId="3" numFmtId="164" xfId="0" applyAlignment="1" applyBorder="1" applyFont="1" applyNumberFormat="1">
      <alignment horizontal="center" vertical="center"/>
    </xf>
    <xf borderId="3" fillId="0" fontId="1" numFmtId="0" xfId="0" applyAlignment="1" applyBorder="1" applyFont="1">
      <alignment horizontal="center" readingOrder="0" vertical="center"/>
    </xf>
    <xf borderId="3" fillId="0" fontId="4" numFmtId="0" xfId="0" applyAlignment="1" applyBorder="1" applyFont="1">
      <alignment horizontal="center" shrinkToFit="0" vertical="center" wrapText="1"/>
    </xf>
    <xf borderId="4" fillId="0" fontId="1" numFmtId="0" xfId="0" applyAlignment="1" applyBorder="1" applyFont="1">
      <alignment horizontal="center" readingOrder="0" vertical="center"/>
    </xf>
    <xf borderId="0" fillId="0" fontId="1" numFmtId="0" xfId="0" applyAlignment="1" applyFont="1">
      <alignment horizontal="center" vertical="center"/>
    </xf>
    <xf borderId="5" fillId="0" fontId="1" numFmtId="0" xfId="0" applyAlignment="1" applyBorder="1" applyFont="1">
      <alignment horizontal="center" vertical="center"/>
    </xf>
    <xf borderId="3" fillId="0" fontId="1" numFmtId="0" xfId="0" applyAlignment="1" applyBorder="1" applyFont="1">
      <alignment horizontal="center" vertical="center"/>
    </xf>
    <xf borderId="4" fillId="0" fontId="5" numFmtId="0" xfId="0" applyAlignment="1" applyBorder="1" applyFont="1">
      <alignment horizontal="center" readingOrder="0" vertical="center"/>
    </xf>
    <xf borderId="6" fillId="0" fontId="6" numFmtId="0" xfId="0" applyBorder="1" applyFont="1"/>
    <xf borderId="5" fillId="0" fontId="6" numFmtId="0" xfId="0" applyBorder="1" applyFont="1"/>
    <xf borderId="3" fillId="0" fontId="1" numFmtId="0" xfId="0" applyAlignment="1" applyBorder="1" applyFont="1">
      <alignment horizontal="center" shrinkToFit="0" vertical="center" wrapText="1"/>
    </xf>
    <xf borderId="7" fillId="0" fontId="7" numFmtId="0" xfId="0" applyAlignment="1" applyBorder="1" applyFont="1">
      <alignment horizontal="center" readingOrder="0" shrinkToFit="0" vertical="center" wrapText="1"/>
    </xf>
    <xf borderId="7" fillId="0" fontId="7" numFmtId="0" xfId="0" applyAlignment="1" applyBorder="1" applyFont="1">
      <alignment horizontal="center" shrinkToFit="0" vertical="center" wrapText="1"/>
    </xf>
    <xf borderId="2" fillId="0" fontId="3" numFmtId="164" xfId="0" applyAlignment="1" applyBorder="1" applyFont="1" applyNumberFormat="1">
      <alignment horizontal="center" readingOrder="0" vertical="center"/>
    </xf>
    <xf borderId="2" fillId="0" fontId="8" numFmtId="0" xfId="0" applyAlignment="1" applyBorder="1" applyFont="1">
      <alignment horizontal="center" shrinkToFit="0" vertical="center" wrapText="1"/>
    </xf>
    <xf borderId="2" fillId="0" fontId="2" numFmtId="0" xfId="0" applyAlignment="1" applyBorder="1" applyFont="1">
      <alignment horizontal="center" vertical="center"/>
    </xf>
    <xf borderId="8" fillId="0" fontId="2" numFmtId="0" xfId="0" applyAlignment="1" applyBorder="1" applyFont="1">
      <alignment horizontal="center" vertical="center"/>
    </xf>
    <xf borderId="9" fillId="0" fontId="2" numFmtId="0" xfId="0" applyAlignment="1" applyBorder="1" applyFont="1">
      <alignment horizontal="center" vertical="center"/>
    </xf>
    <xf borderId="10" fillId="0" fontId="2" numFmtId="0" xfId="0" applyAlignment="1" applyBorder="1" applyFont="1">
      <alignment horizontal="center" vertical="center"/>
    </xf>
    <xf borderId="2" fillId="0" fontId="2" numFmtId="0" xfId="0" applyAlignment="1" applyBorder="1" applyFont="1">
      <alignment horizontal="center" readingOrder="0" vertical="center"/>
    </xf>
    <xf borderId="2" fillId="0" fontId="2" numFmtId="0" xfId="0" applyAlignment="1" applyBorder="1" applyFont="1">
      <alignment horizontal="center" shrinkToFit="0" vertical="center" wrapText="1"/>
    </xf>
    <xf borderId="1" fillId="0" fontId="3" numFmtId="164" xfId="0" applyAlignment="1" applyBorder="1" applyFont="1" applyNumberFormat="1">
      <alignment horizontal="center" vertical="center"/>
    </xf>
    <xf borderId="1" fillId="0" fontId="8" numFmtId="0" xfId="0" applyAlignment="1" applyBorder="1" applyFont="1">
      <alignment horizontal="center" shrinkToFit="0" vertical="center" wrapText="1"/>
    </xf>
    <xf borderId="1" fillId="0" fontId="2" numFmtId="0" xfId="0" applyAlignment="1" applyBorder="1" applyFont="1">
      <alignment horizontal="center" vertical="center"/>
    </xf>
    <xf borderId="11" fillId="0" fontId="2" numFmtId="0" xfId="0" applyAlignment="1" applyBorder="1" applyFont="1">
      <alignment horizontal="center" vertical="center"/>
    </xf>
    <xf borderId="12" fillId="0" fontId="2" numFmtId="0" xfId="0" applyAlignment="1" applyBorder="1" applyFont="1">
      <alignment horizontal="center" vertical="center"/>
    </xf>
    <xf borderId="13" fillId="0" fontId="2" numFmtId="0" xfId="0" applyAlignment="1" applyBorder="1" applyFont="1">
      <alignment horizontal="center" vertical="center"/>
    </xf>
    <xf borderId="1" fillId="0" fontId="2" numFmtId="0" xfId="0" applyAlignment="1" applyBorder="1" applyFont="1">
      <alignment horizontal="center" readingOrder="0" vertical="center"/>
    </xf>
    <xf borderId="1" fillId="0" fontId="2" numFmtId="0" xfId="0" applyAlignment="1" applyBorder="1" applyFont="1">
      <alignment horizontal="center" shrinkToFit="0" vertical="center" wrapText="1"/>
    </xf>
    <xf borderId="1" fillId="0" fontId="3" numFmtId="164" xfId="0" applyAlignment="1" applyBorder="1" applyFont="1" applyNumberFormat="1">
      <alignment horizontal="center" readingOrder="0" vertical="center"/>
    </xf>
    <xf borderId="1" fillId="0" fontId="8" numFmtId="0" xfId="0" applyAlignment="1" applyBorder="1" applyFont="1">
      <alignment horizontal="center" readingOrder="0" shrinkToFit="0" vertical="center" wrapText="1"/>
    </xf>
    <xf borderId="14" fillId="0" fontId="2" numFmtId="0" xfId="0" applyAlignment="1" applyBorder="1" applyFont="1">
      <alignment horizontal="center" vertical="center"/>
    </xf>
    <xf borderId="0" fillId="0" fontId="9" numFmtId="0" xfId="0" applyAlignment="1" applyFont="1">
      <alignment horizontal="left" readingOrder="0" shrinkToFit="0" vertical="center" wrapText="0"/>
    </xf>
    <xf borderId="0" fillId="0" fontId="9" numFmtId="0" xfId="0" applyAlignment="1" applyFont="1">
      <alignment horizontal="left" readingOrder="0" shrinkToFit="0" vertical="center" wrapText="0"/>
    </xf>
    <xf borderId="15" fillId="2" fontId="10" numFmtId="0" xfId="0" applyAlignment="1" applyBorder="1" applyFill="1" applyFont="1">
      <alignment horizontal="right" readingOrder="0" shrinkToFit="0" vertical="center" wrapText="0"/>
    </xf>
    <xf borderId="15" fillId="0" fontId="11" numFmtId="0" xfId="0" applyAlignment="1" applyBorder="1" applyFont="1">
      <alignment readingOrder="0" shrinkToFit="0" vertical="center" wrapText="0"/>
    </xf>
    <xf borderId="15" fillId="0" fontId="12" numFmtId="0" xfId="0" applyAlignment="1" applyBorder="1" applyFont="1">
      <alignment readingOrder="0" shrinkToFit="0" vertical="center" wrapText="0"/>
    </xf>
    <xf borderId="0" fillId="0" fontId="2" numFmtId="0" xfId="0" applyAlignment="1" applyFont="1">
      <alignment readingOrder="0"/>
    </xf>
    <xf borderId="15" fillId="0" fontId="12" numFmtId="0" xfId="0" applyAlignment="1" applyBorder="1" applyFont="1">
      <alignment readingOrder="0"/>
    </xf>
    <xf borderId="0" fillId="0" fontId="12" numFmtId="0" xfId="0" applyAlignment="1" applyFont="1">
      <alignment readingOrder="0"/>
    </xf>
    <xf borderId="15" fillId="3" fontId="10" numFmtId="0" xfId="0" applyAlignment="1" applyBorder="1" applyFill="1" applyFont="1">
      <alignment horizontal="right" readingOrder="0" shrinkToFit="0" vertical="center" wrapText="0"/>
    </xf>
    <xf borderId="0" fillId="3" fontId="10" numFmtId="0" xfId="0" applyAlignment="1" applyFont="1">
      <alignment horizontal="right" readingOrder="0" shrinkToFit="0" vertical="center" wrapText="0"/>
    </xf>
    <xf borderId="0" fillId="0" fontId="12" numFmtId="0" xfId="0" applyAlignment="1" applyFont="1">
      <alignment readingOrder="0" shrinkToFit="0" vertical="center" wrapText="0"/>
    </xf>
    <xf borderId="0" fillId="0" fontId="12" numFmtId="0" xfId="0" applyAlignment="1" applyFont="1">
      <alignment readingOrder="0" shrinkToFit="0" vertical="center" wrapText="0"/>
    </xf>
  </cellXfs>
  <cellStyles count="1">
    <cellStyle xfId="0" name="Normal" builtinId="0"/>
  </cellStyles>
  <dxfs count="7">
    <dxf>
      <font/>
      <fill>
        <patternFill patternType="none"/>
      </fill>
      <border/>
    </dxf>
    <dxf>
      <font/>
      <fill>
        <patternFill patternType="solid">
          <fgColor rgb="FF8BC34A"/>
          <bgColor rgb="FF8BC34A"/>
        </patternFill>
      </fill>
      <border/>
    </dxf>
    <dxf>
      <font/>
      <fill>
        <patternFill patternType="solid">
          <fgColor rgb="FFFFFFFF"/>
          <bgColor rgb="FFFFFFFF"/>
        </patternFill>
      </fill>
      <border/>
    </dxf>
    <dxf>
      <font/>
      <fill>
        <patternFill patternType="solid">
          <fgColor rgb="FFEEF7E3"/>
          <bgColor rgb="FFEEF7E3"/>
        </patternFill>
      </fill>
      <border/>
    </dxf>
    <dxf>
      <font/>
      <fill>
        <patternFill patternType="solid">
          <fgColor rgb="FF356854"/>
          <bgColor rgb="FF356854"/>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2">
    <tableStyle count="3" pivot="0" name="MasterDex-style">
      <tableStyleElement dxfId="1" type="headerRow"/>
      <tableStyleElement dxfId="2" type="firstRowStripe"/>
      <tableStyleElement dxfId="3" type="secondRowStripe"/>
    </tableStyle>
    <tableStyle count="4" pivot="0" name="Sprite_Data-style">
      <tableStyleElement dxfId="4" type="headerRow"/>
      <tableStyleElement dxfId="2" type="firstRowStripe"/>
      <tableStyleElement dxfId="5" type="secondRowStripe"/>
      <tableStyleElement dxfId="6"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2:FE1036" displayName="Table_1" name="Table_1" id="1">
  <tableColumns count="161">
    <tableColumn name="ref_id" id="1"/>
    <tableColumn name="National Dex Number" id="2"/>
    <tableColumn name="Name" id="3"/>
    <tableColumn name="Sprite" id="4"/>
    <tableColumn name="Shiny" id="5"/>
    <tableColumn name="Type 1" id="6"/>
    <tableColumn name="Type 2" id="7"/>
    <tableColumn name="Type 1 Helper" id="8"/>
    <tableColumn name="Type 2 Helper" id="9"/>
    <tableColumn name="Species" id="10"/>
    <tableColumn name="Height" id="11"/>
    <tableColumn name="Weight" id="12"/>
    <tableColumn name="Ability 1" id="13"/>
    <tableColumn name="Ability 2" id="14"/>
    <tableColumn name="Hidden Ability" id="15"/>
    <tableColumn name="EV Yield" id="16"/>
    <tableColumn name="Catch Rate" id="17"/>
    <tableColumn name="Base Friendship" id="18"/>
    <tableColumn name="Base EXP" id="19"/>
    <tableColumn name="Growth Rate" id="20"/>
    <tableColumn name="Egg Group 1" id="21"/>
    <tableColumn name="Egg Group 2" id="22"/>
    <tableColumn name="Gender Ratio" id="23"/>
    <tableColumn name="Egg Cycles" id="24"/>
    <tableColumn name="HP" id="25"/>
    <tableColumn name="Attack" id="26"/>
    <tableColumn name="Defense" id="27"/>
    <tableColumn name="Sp. Atk" id="28"/>
    <tableColumn name="Sp. Def" id="29"/>
    <tableColumn name="Speed" id="30"/>
    <tableColumn name="Total" id="31"/>
    <tableColumn name="Evolution Chain" id="32"/>
    <tableColumn name="Red" id="33"/>
    <tableColumn name="Blue" id="34"/>
    <tableColumn name="Yellow" id="35"/>
    <tableColumn name="Gold" id="36"/>
    <tableColumn name="Silver" id="37"/>
    <tableColumn name="Crystal" id="38"/>
    <tableColumn name="Ruby" id="39"/>
    <tableColumn name="Sapphire" id="40"/>
    <tableColumn name="Emerald" id="41"/>
    <tableColumn name="FireRed" id="42"/>
    <tableColumn name="LeafGreen" id="43"/>
    <tableColumn name="Diamond" id="44"/>
    <tableColumn name="Pearl" id="45"/>
    <tableColumn name="Platinum" id="46"/>
    <tableColumn name="HeartGold" id="47"/>
    <tableColumn name="SoulSilver" id="48"/>
    <tableColumn name="Black" id="49"/>
    <tableColumn name="White" id="50"/>
    <tableColumn name="Black-2" id="51"/>
    <tableColumn name="White-2" id="52"/>
    <tableColumn name="X" id="53"/>
    <tableColumn name="Y" id="54"/>
    <tableColumn name="Omega-Ruby" id="55"/>
    <tableColumn name="Alpha-Sapphire" id="56"/>
    <tableColumn name="Sun" id="57"/>
    <tableColumn name="Moon" id="58"/>
    <tableColumn name="Ultra-Sun" id="59"/>
    <tableColumn name="Ultra-Moon" id="60"/>
    <tableColumn name="Lets-Go-Pikachu" id="61"/>
    <tableColumn name="Lets-Go-Eevee" id="62"/>
    <tableColumn name="Sword" id="63"/>
    <tableColumn name="Shield" id="64"/>
    <tableColumn name="The-Isle-Of-Armor" id="65"/>
    <tableColumn name="The Crown Tundra" id="66"/>
    <tableColumn name="Brilliant-Diamond" id="67"/>
    <tableColumn name="Shining-Pearl" id="68"/>
    <tableColumn name="Legends-Arceus" id="69"/>
    <tableColumn name="Scarlet" id="70"/>
    <tableColumn name="Violet" id="71"/>
    <tableColumn name="The-Teal-Mask" id="72"/>
    <tableColumn name="The-Indigo-Disk" id="73"/>
    <tableColumn name="Legends-Z-A" id="74"/>
    <tableColumn name="Red Dex Text" id="75"/>
    <tableColumn name="Blue Dex Text" id="76"/>
    <tableColumn name="Yellow Dex Text" id="77"/>
    <tableColumn name="Gold Dex Text" id="78"/>
    <tableColumn name="Silver Dex Text" id="79"/>
    <tableColumn name="Crystal Dex Text" id="80"/>
    <tableColumn name="Ruby Dex Text" id="81"/>
    <tableColumn name="Sapphire Dex Text" id="82"/>
    <tableColumn name="Emerald Dex Text" id="83"/>
    <tableColumn name="FireRed Dex Text" id="84"/>
    <tableColumn name="LeafGreen Dex Text" id="85"/>
    <tableColumn name="Diamond Dex Text" id="86"/>
    <tableColumn name="Pearl Dex Text" id="87"/>
    <tableColumn name="Platinum Dex Text" id="88"/>
    <tableColumn name="HeartGold Dex Text" id="89"/>
    <tableColumn name="SoulSilver Dex Text" id="90"/>
    <tableColumn name="Black Dex Text" id="91"/>
    <tableColumn name="White Dex Text" id="92"/>
    <tableColumn name="Black 2 Dex Text" id="93"/>
    <tableColumn name="White 2 Dex Text" id="94"/>
    <tableColumn name="X Dex Text" id="95"/>
    <tableColumn name="Y Dex Text" id="96"/>
    <tableColumn name="Omega Ruby Dex Text" id="97"/>
    <tableColumn name="Alpha Sapphire Dex Text" id="98"/>
    <tableColumn name="Sun Dex Text" id="99"/>
    <tableColumn name="Moon Dex Text" id="100"/>
    <tableColumn name="Ultra Sun Dex Text" id="101"/>
    <tableColumn name="Ultra Moon Dex Text" id="102"/>
    <tableColumn name="Let's Go Pikachu Dex Text" id="103"/>
    <tableColumn name="Let's Go Eevee Dex Text" id="104"/>
    <tableColumn name="Sword Dex Text" id="105"/>
    <tableColumn name="Shield Dex Text" id="106"/>
    <tableColumn name="The Isle of Armor Dex Text" id="107"/>
    <tableColumn name="The Crown Tundra Dex Text" id="108"/>
    <tableColumn name="Brilliant Diamond Dex Text" id="109"/>
    <tableColumn name="Shining Pearl Dex Text" id="110"/>
    <tableColumn name="Legends: Arceus Dex Text" id="111"/>
    <tableColumn name="Scarlet Dex Text" id="112"/>
    <tableColumn name="Violet Dex Text" id="113"/>
    <tableColumn name="The Teal Mask Dex Text" id="114"/>
    <tableColumn name="The Indigo Disk Dex Text" id="115"/>
    <tableColumn name="Legends: Z-A Dex Text" id="116"/>
    <tableColumn name="Legends: Z Dex Text" id="117"/>
    <tableColumn name="U.Moon Dex Text" id="118"/>
    <tableColumn name="U.Sun Dex Text" id="119"/>
    <tableColumn name="Red Location" id="120"/>
    <tableColumn name="Blue Location" id="121"/>
    <tableColumn name="Yellow Location" id="122"/>
    <tableColumn name="Gold Location" id="123"/>
    <tableColumn name="Silver Location" id="124"/>
    <tableColumn name="Crystal Location" id="125"/>
    <tableColumn name="Ruby Location" id="126"/>
    <tableColumn name="Sapphire Location" id="127"/>
    <tableColumn name="Emerald Location" id="128"/>
    <tableColumn name="FireRed Location" id="129"/>
    <tableColumn name="LeafGreen Location" id="130"/>
    <tableColumn name="Diamond Location" id="131"/>
    <tableColumn name="Pearl Location" id="132"/>
    <tableColumn name="Platinum Location" id="133"/>
    <tableColumn name="HeartGold Location" id="134"/>
    <tableColumn name="SoulSilver Location" id="135"/>
    <tableColumn name="Black Location" id="136"/>
    <tableColumn name="White Location" id="137"/>
    <tableColumn name="Black 2 Location" id="138"/>
    <tableColumn name="White 2 Location" id="139"/>
    <tableColumn name="X Location" id="140"/>
    <tableColumn name="Y Location" id="141"/>
    <tableColumn name="Omega Ruby Location" id="142"/>
    <tableColumn name="Alpha Sapphire Location" id="143"/>
    <tableColumn name="Sun Location" id="144"/>
    <tableColumn name="Moon Location" id="145"/>
    <tableColumn name="Ultra Sun Location" id="146"/>
    <tableColumn name="Ultra Moon Location" id="147"/>
    <tableColumn name="Let's Go Pikachu Location" id="148"/>
    <tableColumn name="Let's Go Eevee Location" id="149"/>
    <tableColumn name="Sword Location" id="150"/>
    <tableColumn name="Shield Location" id="151"/>
    <tableColumn name="The Isle of Armor Location" id="152"/>
    <tableColumn name="The Crown Tundra Location" id="153"/>
    <tableColumn name="Brilliant Diamond Location" id="154"/>
    <tableColumn name="Shining Pearl Location" id="155"/>
    <tableColumn name="Legends: Arceus Location" id="156"/>
    <tableColumn name="Scarlet Location" id="157"/>
    <tableColumn name="Violet Location" id="158"/>
    <tableColumn name="The Teal Mask Location" id="159"/>
    <tableColumn name="The Indigo Disk Location" id="160"/>
    <tableColumn name="Legends: Z-A Location" id="161"/>
  </tableColumns>
  <tableStyleInfo name="MasterDex-style" showColumnStripes="0" showFirstColumn="1" showLastColumn="1" showRowStripes="1"/>
</table>
</file>

<file path=xl/tables/table2.xml><?xml version="1.0" encoding="utf-8"?>
<table xmlns="http://schemas.openxmlformats.org/spreadsheetml/2006/main" ref="A1:C1221" displayName="Table1" name="Table1" id="2">
  <autoFilter ref="$A$1:$C$1221"/>
  <tableColumns count="3">
    <tableColumn name="#" id="1"/>
    <tableColumn name="Name" id="2"/>
    <tableColumn name="Column 1" id="3"/>
  </tableColumns>
  <tableStyleInfo name="Sprite_Data-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90" Type="http://schemas.openxmlformats.org/officeDocument/2006/relationships/hyperlink" Target="https://pokemondb.net/pokedex/aerodactyl" TargetMode="External"/><Relationship Id="rId194" Type="http://schemas.openxmlformats.org/officeDocument/2006/relationships/hyperlink" Target="https://pokemondb.net/pokedex/articuno" TargetMode="External"/><Relationship Id="rId193" Type="http://schemas.openxmlformats.org/officeDocument/2006/relationships/hyperlink" Target="https://pokemondb.net/pokedex/articuno" TargetMode="External"/><Relationship Id="rId192" Type="http://schemas.openxmlformats.org/officeDocument/2006/relationships/hyperlink" Target="https://pokemondb.net/pokedex/snorlax" TargetMode="External"/><Relationship Id="rId191" Type="http://schemas.openxmlformats.org/officeDocument/2006/relationships/hyperlink" Target="https://pokemondb.net/pokedex/aerodactyl" TargetMode="External"/><Relationship Id="rId187" Type="http://schemas.openxmlformats.org/officeDocument/2006/relationships/hyperlink" Target="https://pokemondb.net/pokedex/omastar" TargetMode="External"/><Relationship Id="rId186" Type="http://schemas.openxmlformats.org/officeDocument/2006/relationships/hyperlink" Target="https://pokemondb.net/pokedex/omanyte" TargetMode="External"/><Relationship Id="rId185" Type="http://schemas.openxmlformats.org/officeDocument/2006/relationships/hyperlink" Target="https://pokemondb.net/pokedex/porygon" TargetMode="External"/><Relationship Id="rId184" Type="http://schemas.openxmlformats.org/officeDocument/2006/relationships/hyperlink" Target="https://pokemondb.net/pokedex/flareon" TargetMode="External"/><Relationship Id="rId189" Type="http://schemas.openxmlformats.org/officeDocument/2006/relationships/hyperlink" Target="https://pokemondb.net/pokedex/kabutops" TargetMode="External"/><Relationship Id="rId188" Type="http://schemas.openxmlformats.org/officeDocument/2006/relationships/hyperlink" Target="https://pokemondb.net/pokedex/kabuto" TargetMode="External"/><Relationship Id="rId183" Type="http://schemas.openxmlformats.org/officeDocument/2006/relationships/hyperlink" Target="https://pokemondb.net/pokedex/jolteon" TargetMode="External"/><Relationship Id="rId182" Type="http://schemas.openxmlformats.org/officeDocument/2006/relationships/hyperlink" Target="https://pokemondb.net/pokedex/vaporeon" TargetMode="External"/><Relationship Id="rId181" Type="http://schemas.openxmlformats.org/officeDocument/2006/relationships/hyperlink" Target="https://pokemondb.net/pokedex/eevee" TargetMode="External"/><Relationship Id="rId180" Type="http://schemas.openxmlformats.org/officeDocument/2006/relationships/hyperlink" Target="https://pokemondb.net/pokedex/eevee" TargetMode="External"/><Relationship Id="rId176" Type="http://schemas.openxmlformats.org/officeDocument/2006/relationships/hyperlink" Target="https://pokemondb.net/pokedex/gyarados" TargetMode="External"/><Relationship Id="rId175" Type="http://schemas.openxmlformats.org/officeDocument/2006/relationships/hyperlink" Target="https://pokemondb.net/pokedex/magikarp" TargetMode="External"/><Relationship Id="rId174" Type="http://schemas.openxmlformats.org/officeDocument/2006/relationships/hyperlink" Target="https://pokemondb.net/pokedex/tauros" TargetMode="External"/><Relationship Id="rId173" Type="http://schemas.openxmlformats.org/officeDocument/2006/relationships/hyperlink" Target="https://pokemondb.net/pokedex/tauros" TargetMode="External"/><Relationship Id="rId179" Type="http://schemas.openxmlformats.org/officeDocument/2006/relationships/hyperlink" Target="https://pokemondb.net/pokedex/ditto" TargetMode="External"/><Relationship Id="rId178" Type="http://schemas.openxmlformats.org/officeDocument/2006/relationships/hyperlink" Target="https://pokemondb.net/pokedex/lapras" TargetMode="External"/><Relationship Id="rId177" Type="http://schemas.openxmlformats.org/officeDocument/2006/relationships/hyperlink" Target="https://pokemondb.net/pokedex/gyarados" TargetMode="External"/><Relationship Id="rId198" Type="http://schemas.openxmlformats.org/officeDocument/2006/relationships/hyperlink" Target="https://pokemondb.net/pokedex/moltres" TargetMode="External"/><Relationship Id="rId197" Type="http://schemas.openxmlformats.org/officeDocument/2006/relationships/hyperlink" Target="https://pokemondb.net/pokedex/moltres" TargetMode="External"/><Relationship Id="rId196" Type="http://schemas.openxmlformats.org/officeDocument/2006/relationships/hyperlink" Target="https://pokemondb.net/pokedex/zapdos" TargetMode="External"/><Relationship Id="rId195" Type="http://schemas.openxmlformats.org/officeDocument/2006/relationships/hyperlink" Target="https://pokemondb.net/pokedex/zapdos" TargetMode="External"/><Relationship Id="rId199" Type="http://schemas.openxmlformats.org/officeDocument/2006/relationships/hyperlink" Target="https://pokemondb.net/pokedex/dratini" TargetMode="External"/><Relationship Id="rId150" Type="http://schemas.openxmlformats.org/officeDocument/2006/relationships/hyperlink" Target="https://pokemondb.net/pokedex/weezing" TargetMode="External"/><Relationship Id="rId392" Type="http://schemas.openxmlformats.org/officeDocument/2006/relationships/hyperlink" Target="https://pokemondb.net/pokedex/illumise" TargetMode="External"/><Relationship Id="rId391" Type="http://schemas.openxmlformats.org/officeDocument/2006/relationships/hyperlink" Target="https://pokemondb.net/pokedex/volbeat" TargetMode="External"/><Relationship Id="rId390" Type="http://schemas.openxmlformats.org/officeDocument/2006/relationships/hyperlink" Target="https://pokemondb.net/pokedex/minun" TargetMode="External"/><Relationship Id="rId1" Type="http://schemas.openxmlformats.org/officeDocument/2006/relationships/hyperlink" Target="https://pokemondb.net/pokedex/bulbasaur" TargetMode="External"/><Relationship Id="rId2" Type="http://schemas.openxmlformats.org/officeDocument/2006/relationships/hyperlink" Target="https://pokemondb.net/pokedex/ivysaur" TargetMode="External"/><Relationship Id="rId3" Type="http://schemas.openxmlformats.org/officeDocument/2006/relationships/hyperlink" Target="https://pokemondb.net/pokedex/venusaur" TargetMode="External"/><Relationship Id="rId149" Type="http://schemas.openxmlformats.org/officeDocument/2006/relationships/hyperlink" Target="https://pokemondb.net/pokedex/weezing" TargetMode="External"/><Relationship Id="rId4" Type="http://schemas.openxmlformats.org/officeDocument/2006/relationships/hyperlink" Target="https://pokemondb.net/pokedex/venusaur" TargetMode="External"/><Relationship Id="rId148" Type="http://schemas.openxmlformats.org/officeDocument/2006/relationships/hyperlink" Target="https://pokemondb.net/pokedex/koffing" TargetMode="External"/><Relationship Id="rId1090" Type="http://schemas.openxmlformats.org/officeDocument/2006/relationships/hyperlink" Target="https://pokemondb.net/pokedex/skeledirge" TargetMode="External"/><Relationship Id="rId1091" Type="http://schemas.openxmlformats.org/officeDocument/2006/relationships/hyperlink" Target="https://pokemondb.net/pokedex/quaxly" TargetMode="External"/><Relationship Id="rId1092" Type="http://schemas.openxmlformats.org/officeDocument/2006/relationships/hyperlink" Target="https://pokemondb.net/pokedex/quaxwell" TargetMode="External"/><Relationship Id="rId1093" Type="http://schemas.openxmlformats.org/officeDocument/2006/relationships/hyperlink" Target="https://pokemondb.net/pokedex/quaquaval" TargetMode="External"/><Relationship Id="rId1094" Type="http://schemas.openxmlformats.org/officeDocument/2006/relationships/hyperlink" Target="https://pokemondb.net/pokedex/lechonk" TargetMode="External"/><Relationship Id="rId9" Type="http://schemas.openxmlformats.org/officeDocument/2006/relationships/hyperlink" Target="https://pokemondb.net/pokedex/charizard" TargetMode="External"/><Relationship Id="rId143" Type="http://schemas.openxmlformats.org/officeDocument/2006/relationships/hyperlink" Target="https://pokemondb.net/pokedex/marowak" TargetMode="External"/><Relationship Id="rId385" Type="http://schemas.openxmlformats.org/officeDocument/2006/relationships/hyperlink" Target="https://pokemondb.net/pokedex/medicham" TargetMode="External"/><Relationship Id="rId1095" Type="http://schemas.openxmlformats.org/officeDocument/2006/relationships/hyperlink" Target="https://pokemondb.net/pokedex/oinkologne" TargetMode="External"/><Relationship Id="rId142" Type="http://schemas.openxmlformats.org/officeDocument/2006/relationships/hyperlink" Target="https://pokemondb.net/pokedex/cubone" TargetMode="External"/><Relationship Id="rId384" Type="http://schemas.openxmlformats.org/officeDocument/2006/relationships/hyperlink" Target="https://pokemondb.net/pokedex/medicham" TargetMode="External"/><Relationship Id="rId1096" Type="http://schemas.openxmlformats.org/officeDocument/2006/relationships/hyperlink" Target="https://pokemondb.net/pokedex/oinkologne" TargetMode="External"/><Relationship Id="rId141" Type="http://schemas.openxmlformats.org/officeDocument/2006/relationships/hyperlink" Target="https://pokemondb.net/pokedex/exeggutor" TargetMode="External"/><Relationship Id="rId383" Type="http://schemas.openxmlformats.org/officeDocument/2006/relationships/hyperlink" Target="https://pokemondb.net/pokedex/meditite" TargetMode="External"/><Relationship Id="rId1097" Type="http://schemas.openxmlformats.org/officeDocument/2006/relationships/hyperlink" Target="https://pokemondb.net/pokedex/tarountula" TargetMode="External"/><Relationship Id="rId140" Type="http://schemas.openxmlformats.org/officeDocument/2006/relationships/hyperlink" Target="https://pokemondb.net/pokedex/exeggutor" TargetMode="External"/><Relationship Id="rId382" Type="http://schemas.openxmlformats.org/officeDocument/2006/relationships/hyperlink" Target="https://pokemondb.net/pokedex/aggron" TargetMode="External"/><Relationship Id="rId1098" Type="http://schemas.openxmlformats.org/officeDocument/2006/relationships/hyperlink" Target="https://pokemondb.net/pokedex/spidops" TargetMode="External"/><Relationship Id="rId5" Type="http://schemas.openxmlformats.org/officeDocument/2006/relationships/hyperlink" Target="https://pokemondb.net/pokedex/charmander" TargetMode="External"/><Relationship Id="rId147" Type="http://schemas.openxmlformats.org/officeDocument/2006/relationships/hyperlink" Target="https://pokemondb.net/pokedex/lickitung" TargetMode="External"/><Relationship Id="rId389" Type="http://schemas.openxmlformats.org/officeDocument/2006/relationships/hyperlink" Target="https://pokemondb.net/pokedex/plusle" TargetMode="External"/><Relationship Id="rId1099" Type="http://schemas.openxmlformats.org/officeDocument/2006/relationships/hyperlink" Target="https://pokemondb.net/pokedex/nymble" TargetMode="External"/><Relationship Id="rId6" Type="http://schemas.openxmlformats.org/officeDocument/2006/relationships/hyperlink" Target="https://pokemondb.net/pokedex/charmeleon" TargetMode="External"/><Relationship Id="rId146" Type="http://schemas.openxmlformats.org/officeDocument/2006/relationships/hyperlink" Target="https://pokemondb.net/pokedex/hitmonchan" TargetMode="External"/><Relationship Id="rId388" Type="http://schemas.openxmlformats.org/officeDocument/2006/relationships/hyperlink" Target="https://pokemondb.net/pokedex/manectric" TargetMode="External"/><Relationship Id="rId7" Type="http://schemas.openxmlformats.org/officeDocument/2006/relationships/hyperlink" Target="https://pokemondb.net/pokedex/charizard" TargetMode="External"/><Relationship Id="rId145" Type="http://schemas.openxmlformats.org/officeDocument/2006/relationships/hyperlink" Target="https://pokemondb.net/pokedex/hitmonlee" TargetMode="External"/><Relationship Id="rId387" Type="http://schemas.openxmlformats.org/officeDocument/2006/relationships/hyperlink" Target="https://pokemondb.net/pokedex/manectric" TargetMode="External"/><Relationship Id="rId8" Type="http://schemas.openxmlformats.org/officeDocument/2006/relationships/hyperlink" Target="https://pokemondb.net/pokedex/charizard" TargetMode="External"/><Relationship Id="rId144" Type="http://schemas.openxmlformats.org/officeDocument/2006/relationships/hyperlink" Target="https://pokemondb.net/pokedex/marowak" TargetMode="External"/><Relationship Id="rId386" Type="http://schemas.openxmlformats.org/officeDocument/2006/relationships/hyperlink" Target="https://pokemondb.net/pokedex/electrike" TargetMode="External"/><Relationship Id="rId381" Type="http://schemas.openxmlformats.org/officeDocument/2006/relationships/hyperlink" Target="https://pokemondb.net/pokedex/aggron" TargetMode="External"/><Relationship Id="rId380" Type="http://schemas.openxmlformats.org/officeDocument/2006/relationships/hyperlink" Target="https://pokemondb.net/pokedex/lairon" TargetMode="External"/><Relationship Id="rId139" Type="http://schemas.openxmlformats.org/officeDocument/2006/relationships/hyperlink" Target="https://pokemondb.net/pokedex/exeggcute" TargetMode="External"/><Relationship Id="rId138" Type="http://schemas.openxmlformats.org/officeDocument/2006/relationships/hyperlink" Target="https://pokemondb.net/pokedex/electrode" TargetMode="External"/><Relationship Id="rId137" Type="http://schemas.openxmlformats.org/officeDocument/2006/relationships/hyperlink" Target="https://pokemondb.net/pokedex/electrode" TargetMode="External"/><Relationship Id="rId379" Type="http://schemas.openxmlformats.org/officeDocument/2006/relationships/hyperlink" Target="https://pokemondb.net/pokedex/aron" TargetMode="External"/><Relationship Id="rId1080" Type="http://schemas.openxmlformats.org/officeDocument/2006/relationships/hyperlink" Target="https://pokemondb.net/pokedex/basculegion" TargetMode="External"/><Relationship Id="rId1081" Type="http://schemas.openxmlformats.org/officeDocument/2006/relationships/hyperlink" Target="https://pokemondb.net/pokedex/sneasler" TargetMode="External"/><Relationship Id="rId1082" Type="http://schemas.openxmlformats.org/officeDocument/2006/relationships/hyperlink" Target="https://pokemondb.net/pokedex/overqwil" TargetMode="External"/><Relationship Id="rId1083" Type="http://schemas.openxmlformats.org/officeDocument/2006/relationships/hyperlink" Target="https://pokemondb.net/pokedex/enamorus" TargetMode="External"/><Relationship Id="rId132" Type="http://schemas.openxmlformats.org/officeDocument/2006/relationships/hyperlink" Target="https://pokemondb.net/pokedex/hypno" TargetMode="External"/><Relationship Id="rId374" Type="http://schemas.openxmlformats.org/officeDocument/2006/relationships/hyperlink" Target="https://pokemondb.net/pokedex/delcatty" TargetMode="External"/><Relationship Id="rId1084" Type="http://schemas.openxmlformats.org/officeDocument/2006/relationships/hyperlink" Target="https://pokemondb.net/pokedex/enamorus" TargetMode="External"/><Relationship Id="rId131" Type="http://schemas.openxmlformats.org/officeDocument/2006/relationships/hyperlink" Target="https://pokemondb.net/pokedex/drowzee" TargetMode="External"/><Relationship Id="rId373" Type="http://schemas.openxmlformats.org/officeDocument/2006/relationships/hyperlink" Target="https://pokemondb.net/pokedex/skitty" TargetMode="External"/><Relationship Id="rId1085" Type="http://schemas.openxmlformats.org/officeDocument/2006/relationships/hyperlink" Target="https://pokemondb.net/pokedex/sprigatito" TargetMode="External"/><Relationship Id="rId130" Type="http://schemas.openxmlformats.org/officeDocument/2006/relationships/hyperlink" Target="https://pokemondb.net/pokedex/onix" TargetMode="External"/><Relationship Id="rId372" Type="http://schemas.openxmlformats.org/officeDocument/2006/relationships/hyperlink" Target="https://pokemondb.net/pokedex/nosepass" TargetMode="External"/><Relationship Id="rId1086" Type="http://schemas.openxmlformats.org/officeDocument/2006/relationships/hyperlink" Target="https://pokemondb.net/pokedex/floragato" TargetMode="External"/><Relationship Id="rId371" Type="http://schemas.openxmlformats.org/officeDocument/2006/relationships/hyperlink" Target="https://pokemondb.net/pokedex/azurill" TargetMode="External"/><Relationship Id="rId1087" Type="http://schemas.openxmlformats.org/officeDocument/2006/relationships/hyperlink" Target="https://pokemondb.net/pokedex/meowscarada" TargetMode="External"/><Relationship Id="rId136" Type="http://schemas.openxmlformats.org/officeDocument/2006/relationships/hyperlink" Target="https://pokemondb.net/pokedex/voltorb" TargetMode="External"/><Relationship Id="rId378" Type="http://schemas.openxmlformats.org/officeDocument/2006/relationships/hyperlink" Target="https://pokemondb.net/pokedex/mawile" TargetMode="External"/><Relationship Id="rId1088" Type="http://schemas.openxmlformats.org/officeDocument/2006/relationships/hyperlink" Target="https://pokemondb.net/pokedex/fuecoco" TargetMode="External"/><Relationship Id="rId135" Type="http://schemas.openxmlformats.org/officeDocument/2006/relationships/hyperlink" Target="https://pokemondb.net/pokedex/voltorb" TargetMode="External"/><Relationship Id="rId377" Type="http://schemas.openxmlformats.org/officeDocument/2006/relationships/hyperlink" Target="https://pokemondb.net/pokedex/mawile" TargetMode="External"/><Relationship Id="rId1089" Type="http://schemas.openxmlformats.org/officeDocument/2006/relationships/hyperlink" Target="https://pokemondb.net/pokedex/crocalor" TargetMode="External"/><Relationship Id="rId134" Type="http://schemas.openxmlformats.org/officeDocument/2006/relationships/hyperlink" Target="https://pokemondb.net/pokedex/kingler" TargetMode="External"/><Relationship Id="rId376" Type="http://schemas.openxmlformats.org/officeDocument/2006/relationships/hyperlink" Target="https://pokemondb.net/pokedex/sableye" TargetMode="External"/><Relationship Id="rId133" Type="http://schemas.openxmlformats.org/officeDocument/2006/relationships/hyperlink" Target="https://pokemondb.net/pokedex/krabby" TargetMode="External"/><Relationship Id="rId375" Type="http://schemas.openxmlformats.org/officeDocument/2006/relationships/hyperlink" Target="https://pokemondb.net/pokedex/sableye" TargetMode="External"/><Relationship Id="rId172" Type="http://schemas.openxmlformats.org/officeDocument/2006/relationships/hyperlink" Target="https://pokemondb.net/pokedex/tauros" TargetMode="External"/><Relationship Id="rId171" Type="http://schemas.openxmlformats.org/officeDocument/2006/relationships/hyperlink" Target="https://pokemondb.net/pokedex/tauros" TargetMode="External"/><Relationship Id="rId170" Type="http://schemas.openxmlformats.org/officeDocument/2006/relationships/hyperlink" Target="https://pokemondb.net/pokedex/pinsir" TargetMode="External"/><Relationship Id="rId165" Type="http://schemas.openxmlformats.org/officeDocument/2006/relationships/hyperlink" Target="https://pokemondb.net/pokedex/scyther" TargetMode="External"/><Relationship Id="rId164" Type="http://schemas.openxmlformats.org/officeDocument/2006/relationships/hyperlink" Target="https://pokemondb.net/pokedex/mr-mime" TargetMode="External"/><Relationship Id="rId163" Type="http://schemas.openxmlformats.org/officeDocument/2006/relationships/hyperlink" Target="https://pokemondb.net/pokedex/mr-mime" TargetMode="External"/><Relationship Id="rId162" Type="http://schemas.openxmlformats.org/officeDocument/2006/relationships/hyperlink" Target="https://pokemondb.net/pokedex/starmie" TargetMode="External"/><Relationship Id="rId169" Type="http://schemas.openxmlformats.org/officeDocument/2006/relationships/hyperlink" Target="https://pokemondb.net/pokedex/pinsir" TargetMode="External"/><Relationship Id="rId168" Type="http://schemas.openxmlformats.org/officeDocument/2006/relationships/hyperlink" Target="https://pokemondb.net/pokedex/magmar" TargetMode="External"/><Relationship Id="rId167" Type="http://schemas.openxmlformats.org/officeDocument/2006/relationships/hyperlink" Target="https://pokemondb.net/pokedex/electabuzz" TargetMode="External"/><Relationship Id="rId166" Type="http://schemas.openxmlformats.org/officeDocument/2006/relationships/hyperlink" Target="https://pokemondb.net/pokedex/jynx" TargetMode="External"/><Relationship Id="rId161" Type="http://schemas.openxmlformats.org/officeDocument/2006/relationships/hyperlink" Target="https://pokemondb.net/pokedex/staryu" TargetMode="External"/><Relationship Id="rId160" Type="http://schemas.openxmlformats.org/officeDocument/2006/relationships/hyperlink" Target="https://pokemondb.net/pokedex/seaking" TargetMode="External"/><Relationship Id="rId159" Type="http://schemas.openxmlformats.org/officeDocument/2006/relationships/hyperlink" Target="https://pokemondb.net/pokedex/goldeen" TargetMode="External"/><Relationship Id="rId154" Type="http://schemas.openxmlformats.org/officeDocument/2006/relationships/hyperlink" Target="https://pokemondb.net/pokedex/tangela" TargetMode="External"/><Relationship Id="rId396" Type="http://schemas.openxmlformats.org/officeDocument/2006/relationships/hyperlink" Target="https://pokemondb.net/pokedex/carvanha" TargetMode="External"/><Relationship Id="rId153" Type="http://schemas.openxmlformats.org/officeDocument/2006/relationships/hyperlink" Target="https://pokemondb.net/pokedex/chansey" TargetMode="External"/><Relationship Id="rId395" Type="http://schemas.openxmlformats.org/officeDocument/2006/relationships/hyperlink" Target="https://pokemondb.net/pokedex/swalot" TargetMode="External"/><Relationship Id="rId152" Type="http://schemas.openxmlformats.org/officeDocument/2006/relationships/hyperlink" Target="https://pokemondb.net/pokedex/rhydon" TargetMode="External"/><Relationship Id="rId394" Type="http://schemas.openxmlformats.org/officeDocument/2006/relationships/hyperlink" Target="https://pokemondb.net/pokedex/gulpin" TargetMode="External"/><Relationship Id="rId151" Type="http://schemas.openxmlformats.org/officeDocument/2006/relationships/hyperlink" Target="https://pokemondb.net/pokedex/rhyhorn" TargetMode="External"/><Relationship Id="rId393" Type="http://schemas.openxmlformats.org/officeDocument/2006/relationships/hyperlink" Target="https://pokemondb.net/pokedex/roselia" TargetMode="External"/><Relationship Id="rId158" Type="http://schemas.openxmlformats.org/officeDocument/2006/relationships/hyperlink" Target="https://pokemondb.net/pokedex/seadra" TargetMode="External"/><Relationship Id="rId157" Type="http://schemas.openxmlformats.org/officeDocument/2006/relationships/hyperlink" Target="https://pokemondb.net/pokedex/horsea" TargetMode="External"/><Relationship Id="rId399" Type="http://schemas.openxmlformats.org/officeDocument/2006/relationships/hyperlink" Target="https://pokemondb.net/pokedex/wailmer" TargetMode="External"/><Relationship Id="rId156" Type="http://schemas.openxmlformats.org/officeDocument/2006/relationships/hyperlink" Target="https://pokemondb.net/pokedex/kangaskhan" TargetMode="External"/><Relationship Id="rId398" Type="http://schemas.openxmlformats.org/officeDocument/2006/relationships/hyperlink" Target="https://pokemondb.net/pokedex/sharpedo" TargetMode="External"/><Relationship Id="rId155" Type="http://schemas.openxmlformats.org/officeDocument/2006/relationships/hyperlink" Target="https://pokemondb.net/pokedex/kangaskhan" TargetMode="External"/><Relationship Id="rId397" Type="http://schemas.openxmlformats.org/officeDocument/2006/relationships/hyperlink" Target="https://pokemondb.net/pokedex/sharpedo" TargetMode="External"/><Relationship Id="rId808" Type="http://schemas.openxmlformats.org/officeDocument/2006/relationships/hyperlink" Target="https://pokemondb.net/pokedex/florges" TargetMode="External"/><Relationship Id="rId807" Type="http://schemas.openxmlformats.org/officeDocument/2006/relationships/hyperlink" Target="https://pokemondb.net/pokedex/floette" TargetMode="External"/><Relationship Id="rId806" Type="http://schemas.openxmlformats.org/officeDocument/2006/relationships/hyperlink" Target="https://pokemondb.net/pokedex/flabebe" TargetMode="External"/><Relationship Id="rId805" Type="http://schemas.openxmlformats.org/officeDocument/2006/relationships/hyperlink" Target="https://pokemondb.net/pokedex/pyroar" TargetMode="External"/><Relationship Id="rId809" Type="http://schemas.openxmlformats.org/officeDocument/2006/relationships/hyperlink" Target="https://pokemondb.net/pokedex/skiddo" TargetMode="External"/><Relationship Id="rId800" Type="http://schemas.openxmlformats.org/officeDocument/2006/relationships/hyperlink" Target="https://pokemondb.net/pokedex/talonflame" TargetMode="External"/><Relationship Id="rId804" Type="http://schemas.openxmlformats.org/officeDocument/2006/relationships/hyperlink" Target="https://pokemondb.net/pokedex/litleo" TargetMode="External"/><Relationship Id="rId803" Type="http://schemas.openxmlformats.org/officeDocument/2006/relationships/hyperlink" Target="https://pokemondb.net/pokedex/vivillon" TargetMode="External"/><Relationship Id="rId802" Type="http://schemas.openxmlformats.org/officeDocument/2006/relationships/hyperlink" Target="https://pokemondb.net/pokedex/spewpa" TargetMode="External"/><Relationship Id="rId801" Type="http://schemas.openxmlformats.org/officeDocument/2006/relationships/hyperlink" Target="https://pokemondb.net/pokedex/scatterbug" TargetMode="External"/><Relationship Id="rId40" Type="http://schemas.openxmlformats.org/officeDocument/2006/relationships/hyperlink" Target="https://pokemondb.net/pokedex/sandslash" TargetMode="External"/><Relationship Id="rId42" Type="http://schemas.openxmlformats.org/officeDocument/2006/relationships/hyperlink" Target="https://pokemondb.net/pokedex/nidorina" TargetMode="External"/><Relationship Id="rId41" Type="http://schemas.openxmlformats.org/officeDocument/2006/relationships/hyperlink" Target="https://pokemondb.net/pokedex/nidoran-f" TargetMode="External"/><Relationship Id="rId44" Type="http://schemas.openxmlformats.org/officeDocument/2006/relationships/hyperlink" Target="https://pokemondb.net/pokedex/nidoran-m" TargetMode="External"/><Relationship Id="rId43" Type="http://schemas.openxmlformats.org/officeDocument/2006/relationships/hyperlink" Target="https://pokemondb.net/pokedex/nidoqueen" TargetMode="External"/><Relationship Id="rId46" Type="http://schemas.openxmlformats.org/officeDocument/2006/relationships/hyperlink" Target="https://pokemondb.net/pokedex/nidoking" TargetMode="External"/><Relationship Id="rId45" Type="http://schemas.openxmlformats.org/officeDocument/2006/relationships/hyperlink" Target="https://pokemondb.net/pokedex/nidorino" TargetMode="External"/><Relationship Id="rId509" Type="http://schemas.openxmlformats.org/officeDocument/2006/relationships/hyperlink" Target="https://pokemondb.net/pokedex/burmy" TargetMode="External"/><Relationship Id="rId508" Type="http://schemas.openxmlformats.org/officeDocument/2006/relationships/hyperlink" Target="https://pokemondb.net/pokedex/bastiodon" TargetMode="External"/><Relationship Id="rId503" Type="http://schemas.openxmlformats.org/officeDocument/2006/relationships/hyperlink" Target="https://pokemondb.net/pokedex/budew" TargetMode="External"/><Relationship Id="rId745" Type="http://schemas.openxmlformats.org/officeDocument/2006/relationships/hyperlink" Target="https://pokemondb.net/pokedex/stunfisk" TargetMode="External"/><Relationship Id="rId987" Type="http://schemas.openxmlformats.org/officeDocument/2006/relationships/hyperlink" Target="https://pokemondb.net/pokedex/rookidee" TargetMode="External"/><Relationship Id="rId502" Type="http://schemas.openxmlformats.org/officeDocument/2006/relationships/hyperlink" Target="https://pokemondb.net/pokedex/luxray" TargetMode="External"/><Relationship Id="rId744" Type="http://schemas.openxmlformats.org/officeDocument/2006/relationships/hyperlink" Target="https://pokemondb.net/pokedex/accelgor" TargetMode="External"/><Relationship Id="rId986" Type="http://schemas.openxmlformats.org/officeDocument/2006/relationships/hyperlink" Target="https://pokemondb.net/pokedex/greedent" TargetMode="External"/><Relationship Id="rId501" Type="http://schemas.openxmlformats.org/officeDocument/2006/relationships/hyperlink" Target="https://pokemondb.net/pokedex/luxio" TargetMode="External"/><Relationship Id="rId743" Type="http://schemas.openxmlformats.org/officeDocument/2006/relationships/hyperlink" Target="https://pokemondb.net/pokedex/shelmet" TargetMode="External"/><Relationship Id="rId985" Type="http://schemas.openxmlformats.org/officeDocument/2006/relationships/hyperlink" Target="https://pokemondb.net/pokedex/skwovet" TargetMode="External"/><Relationship Id="rId500" Type="http://schemas.openxmlformats.org/officeDocument/2006/relationships/hyperlink" Target="https://pokemondb.net/pokedex/shinx" TargetMode="External"/><Relationship Id="rId742" Type="http://schemas.openxmlformats.org/officeDocument/2006/relationships/hyperlink" Target="https://pokemondb.net/pokedex/cryogonal" TargetMode="External"/><Relationship Id="rId984" Type="http://schemas.openxmlformats.org/officeDocument/2006/relationships/hyperlink" Target="https://pokemondb.net/pokedex/inteleon" TargetMode="External"/><Relationship Id="rId507" Type="http://schemas.openxmlformats.org/officeDocument/2006/relationships/hyperlink" Target="https://pokemondb.net/pokedex/shieldon" TargetMode="External"/><Relationship Id="rId749" Type="http://schemas.openxmlformats.org/officeDocument/2006/relationships/hyperlink" Target="https://pokemondb.net/pokedex/druddigon" TargetMode="External"/><Relationship Id="rId506" Type="http://schemas.openxmlformats.org/officeDocument/2006/relationships/hyperlink" Target="https://pokemondb.net/pokedex/rampardos" TargetMode="External"/><Relationship Id="rId748" Type="http://schemas.openxmlformats.org/officeDocument/2006/relationships/hyperlink" Target="https://pokemondb.net/pokedex/mienshao" TargetMode="External"/><Relationship Id="rId505" Type="http://schemas.openxmlformats.org/officeDocument/2006/relationships/hyperlink" Target="https://pokemondb.net/pokedex/cranidos" TargetMode="External"/><Relationship Id="rId747" Type="http://schemas.openxmlformats.org/officeDocument/2006/relationships/hyperlink" Target="https://pokemondb.net/pokedex/mienfoo" TargetMode="External"/><Relationship Id="rId989" Type="http://schemas.openxmlformats.org/officeDocument/2006/relationships/hyperlink" Target="https://pokemondb.net/pokedex/corviknight" TargetMode="External"/><Relationship Id="rId504" Type="http://schemas.openxmlformats.org/officeDocument/2006/relationships/hyperlink" Target="https://pokemondb.net/pokedex/roserade" TargetMode="External"/><Relationship Id="rId746" Type="http://schemas.openxmlformats.org/officeDocument/2006/relationships/hyperlink" Target="https://pokemondb.net/pokedex/stunfisk" TargetMode="External"/><Relationship Id="rId988" Type="http://schemas.openxmlformats.org/officeDocument/2006/relationships/hyperlink" Target="https://pokemondb.net/pokedex/corvisquire" TargetMode="External"/><Relationship Id="rId48" Type="http://schemas.openxmlformats.org/officeDocument/2006/relationships/hyperlink" Target="https://pokemondb.net/pokedex/clefable" TargetMode="External"/><Relationship Id="rId47" Type="http://schemas.openxmlformats.org/officeDocument/2006/relationships/hyperlink" Target="https://pokemondb.net/pokedex/clefairy" TargetMode="External"/><Relationship Id="rId49" Type="http://schemas.openxmlformats.org/officeDocument/2006/relationships/hyperlink" Target="https://pokemondb.net/pokedex/vulpix" TargetMode="External"/><Relationship Id="rId741" Type="http://schemas.openxmlformats.org/officeDocument/2006/relationships/hyperlink" Target="https://pokemondb.net/pokedex/beartic" TargetMode="External"/><Relationship Id="rId983" Type="http://schemas.openxmlformats.org/officeDocument/2006/relationships/hyperlink" Target="https://pokemondb.net/pokedex/drizzile" TargetMode="External"/><Relationship Id="rId740" Type="http://schemas.openxmlformats.org/officeDocument/2006/relationships/hyperlink" Target="https://pokemondb.net/pokedex/cubchoo" TargetMode="External"/><Relationship Id="rId982" Type="http://schemas.openxmlformats.org/officeDocument/2006/relationships/hyperlink" Target="https://pokemondb.net/pokedex/sobble" TargetMode="External"/><Relationship Id="rId981" Type="http://schemas.openxmlformats.org/officeDocument/2006/relationships/hyperlink" Target="https://pokemondb.net/pokedex/cinderace" TargetMode="External"/><Relationship Id="rId980" Type="http://schemas.openxmlformats.org/officeDocument/2006/relationships/hyperlink" Target="https://pokemondb.net/pokedex/raboot" TargetMode="External"/><Relationship Id="rId31" Type="http://schemas.openxmlformats.org/officeDocument/2006/relationships/hyperlink" Target="https://pokemondb.net/pokedex/ekans" TargetMode="External"/><Relationship Id="rId30" Type="http://schemas.openxmlformats.org/officeDocument/2006/relationships/hyperlink" Target="https://pokemondb.net/pokedex/fearow" TargetMode="External"/><Relationship Id="rId33" Type="http://schemas.openxmlformats.org/officeDocument/2006/relationships/hyperlink" Target="https://pokemondb.net/pokedex/pikachu" TargetMode="External"/><Relationship Id="rId32" Type="http://schemas.openxmlformats.org/officeDocument/2006/relationships/hyperlink" Target="https://pokemondb.net/pokedex/arbok" TargetMode="External"/><Relationship Id="rId35" Type="http://schemas.openxmlformats.org/officeDocument/2006/relationships/hyperlink" Target="https://pokemondb.net/pokedex/raichu" TargetMode="External"/><Relationship Id="rId34" Type="http://schemas.openxmlformats.org/officeDocument/2006/relationships/hyperlink" Target="https://pokemondb.net/pokedex/pikachu" TargetMode="External"/><Relationship Id="rId739" Type="http://schemas.openxmlformats.org/officeDocument/2006/relationships/hyperlink" Target="https://pokemondb.net/pokedex/haxorus" TargetMode="External"/><Relationship Id="rId734" Type="http://schemas.openxmlformats.org/officeDocument/2006/relationships/hyperlink" Target="https://pokemondb.net/pokedex/litwick" TargetMode="External"/><Relationship Id="rId976" Type="http://schemas.openxmlformats.org/officeDocument/2006/relationships/hyperlink" Target="https://pokemondb.net/pokedex/grookey" TargetMode="External"/><Relationship Id="rId733" Type="http://schemas.openxmlformats.org/officeDocument/2006/relationships/hyperlink" Target="https://pokemondb.net/pokedex/beheeyem" TargetMode="External"/><Relationship Id="rId975" Type="http://schemas.openxmlformats.org/officeDocument/2006/relationships/hyperlink" Target="https://pokemondb.net/pokedex/melmetal" TargetMode="External"/><Relationship Id="rId732" Type="http://schemas.openxmlformats.org/officeDocument/2006/relationships/hyperlink" Target="https://pokemondb.net/pokedex/elgyem" TargetMode="External"/><Relationship Id="rId974" Type="http://schemas.openxmlformats.org/officeDocument/2006/relationships/hyperlink" Target="https://pokemondb.net/pokedex/meltan" TargetMode="External"/><Relationship Id="rId731" Type="http://schemas.openxmlformats.org/officeDocument/2006/relationships/hyperlink" Target="https://pokemondb.net/pokedex/eelektross" TargetMode="External"/><Relationship Id="rId973" Type="http://schemas.openxmlformats.org/officeDocument/2006/relationships/hyperlink" Target="https://pokemondb.net/pokedex/zeraora" TargetMode="External"/><Relationship Id="rId738" Type="http://schemas.openxmlformats.org/officeDocument/2006/relationships/hyperlink" Target="https://pokemondb.net/pokedex/fraxure" TargetMode="External"/><Relationship Id="rId737" Type="http://schemas.openxmlformats.org/officeDocument/2006/relationships/hyperlink" Target="https://pokemondb.net/pokedex/axew" TargetMode="External"/><Relationship Id="rId979" Type="http://schemas.openxmlformats.org/officeDocument/2006/relationships/hyperlink" Target="https://pokemondb.net/pokedex/scorbunny" TargetMode="External"/><Relationship Id="rId736" Type="http://schemas.openxmlformats.org/officeDocument/2006/relationships/hyperlink" Target="https://pokemondb.net/pokedex/chandelure" TargetMode="External"/><Relationship Id="rId978" Type="http://schemas.openxmlformats.org/officeDocument/2006/relationships/hyperlink" Target="https://pokemondb.net/pokedex/rillaboom" TargetMode="External"/><Relationship Id="rId735" Type="http://schemas.openxmlformats.org/officeDocument/2006/relationships/hyperlink" Target="https://pokemondb.net/pokedex/lampent" TargetMode="External"/><Relationship Id="rId977" Type="http://schemas.openxmlformats.org/officeDocument/2006/relationships/hyperlink" Target="https://pokemondb.net/pokedex/thwackey" TargetMode="External"/><Relationship Id="rId37" Type="http://schemas.openxmlformats.org/officeDocument/2006/relationships/hyperlink" Target="https://pokemondb.net/pokedex/sandshrew" TargetMode="External"/><Relationship Id="rId36" Type="http://schemas.openxmlformats.org/officeDocument/2006/relationships/hyperlink" Target="https://pokemondb.net/pokedex/raichu" TargetMode="External"/><Relationship Id="rId39" Type="http://schemas.openxmlformats.org/officeDocument/2006/relationships/hyperlink" Target="https://pokemondb.net/pokedex/sandslash" TargetMode="External"/><Relationship Id="rId38" Type="http://schemas.openxmlformats.org/officeDocument/2006/relationships/hyperlink" Target="https://pokemondb.net/pokedex/sandshrew" TargetMode="External"/><Relationship Id="rId730" Type="http://schemas.openxmlformats.org/officeDocument/2006/relationships/hyperlink" Target="https://pokemondb.net/pokedex/eelektrik" TargetMode="External"/><Relationship Id="rId972" Type="http://schemas.openxmlformats.org/officeDocument/2006/relationships/hyperlink" Target="https://pokemondb.net/pokedex/blacephalon" TargetMode="External"/><Relationship Id="rId971" Type="http://schemas.openxmlformats.org/officeDocument/2006/relationships/hyperlink" Target="https://pokemondb.net/pokedex/stakataka" TargetMode="External"/><Relationship Id="rId970" Type="http://schemas.openxmlformats.org/officeDocument/2006/relationships/hyperlink" Target="https://pokemondb.net/pokedex/naganadel" TargetMode="External"/><Relationship Id="rId1114" Type="http://schemas.openxmlformats.org/officeDocument/2006/relationships/hyperlink" Target="https://pokemondb.net/pokedex/squawkabilly" TargetMode="External"/><Relationship Id="rId1115" Type="http://schemas.openxmlformats.org/officeDocument/2006/relationships/hyperlink" Target="https://pokemondb.net/pokedex/squawkabilly" TargetMode="External"/><Relationship Id="rId20" Type="http://schemas.openxmlformats.org/officeDocument/2006/relationships/hyperlink" Target="https://pokemondb.net/pokedex/beedrill" TargetMode="External"/><Relationship Id="rId1116" Type="http://schemas.openxmlformats.org/officeDocument/2006/relationships/hyperlink" Target="https://pokemondb.net/pokedex/nacli" TargetMode="External"/><Relationship Id="rId1117" Type="http://schemas.openxmlformats.org/officeDocument/2006/relationships/hyperlink" Target="https://pokemondb.net/pokedex/naclstack" TargetMode="External"/><Relationship Id="rId22" Type="http://schemas.openxmlformats.org/officeDocument/2006/relationships/hyperlink" Target="https://pokemondb.net/pokedex/pidgeotto" TargetMode="External"/><Relationship Id="rId1118" Type="http://schemas.openxmlformats.org/officeDocument/2006/relationships/hyperlink" Target="https://pokemondb.net/pokedex/garganacl" TargetMode="External"/><Relationship Id="rId21" Type="http://schemas.openxmlformats.org/officeDocument/2006/relationships/hyperlink" Target="https://pokemondb.net/pokedex/pidgey" TargetMode="External"/><Relationship Id="rId1119" Type="http://schemas.openxmlformats.org/officeDocument/2006/relationships/hyperlink" Target="https://pokemondb.net/pokedex/charcadet" TargetMode="External"/><Relationship Id="rId24" Type="http://schemas.openxmlformats.org/officeDocument/2006/relationships/hyperlink" Target="https://pokemondb.net/pokedex/pidgeot" TargetMode="External"/><Relationship Id="rId23" Type="http://schemas.openxmlformats.org/officeDocument/2006/relationships/hyperlink" Target="https://pokemondb.net/pokedex/pidgeot" TargetMode="External"/><Relationship Id="rId525" Type="http://schemas.openxmlformats.org/officeDocument/2006/relationships/hyperlink" Target="https://pokemondb.net/pokedex/ambipom" TargetMode="External"/><Relationship Id="rId767" Type="http://schemas.openxmlformats.org/officeDocument/2006/relationships/hyperlink" Target="https://pokemondb.net/pokedex/cobalion" TargetMode="External"/><Relationship Id="rId524" Type="http://schemas.openxmlformats.org/officeDocument/2006/relationships/hyperlink" Target="https://pokemondb.net/pokedex/gastrodon" TargetMode="External"/><Relationship Id="rId766" Type="http://schemas.openxmlformats.org/officeDocument/2006/relationships/hyperlink" Target="https://pokemondb.net/pokedex/volcarona" TargetMode="External"/><Relationship Id="rId523" Type="http://schemas.openxmlformats.org/officeDocument/2006/relationships/hyperlink" Target="https://pokemondb.net/pokedex/shellos" TargetMode="External"/><Relationship Id="rId765" Type="http://schemas.openxmlformats.org/officeDocument/2006/relationships/hyperlink" Target="https://pokemondb.net/pokedex/larvesta" TargetMode="External"/><Relationship Id="rId522" Type="http://schemas.openxmlformats.org/officeDocument/2006/relationships/hyperlink" Target="https://pokemondb.net/pokedex/cherrim" TargetMode="External"/><Relationship Id="rId764" Type="http://schemas.openxmlformats.org/officeDocument/2006/relationships/hyperlink" Target="https://pokemondb.net/pokedex/hydreigon" TargetMode="External"/><Relationship Id="rId529" Type="http://schemas.openxmlformats.org/officeDocument/2006/relationships/hyperlink" Target="https://pokemondb.net/pokedex/lopunny" TargetMode="External"/><Relationship Id="rId528" Type="http://schemas.openxmlformats.org/officeDocument/2006/relationships/hyperlink" Target="https://pokemondb.net/pokedex/buneary" TargetMode="External"/><Relationship Id="rId527" Type="http://schemas.openxmlformats.org/officeDocument/2006/relationships/hyperlink" Target="https://pokemondb.net/pokedex/drifblim" TargetMode="External"/><Relationship Id="rId769" Type="http://schemas.openxmlformats.org/officeDocument/2006/relationships/hyperlink" Target="https://pokemondb.net/pokedex/virizion" TargetMode="External"/><Relationship Id="rId526" Type="http://schemas.openxmlformats.org/officeDocument/2006/relationships/hyperlink" Target="https://pokemondb.net/pokedex/drifloon" TargetMode="External"/><Relationship Id="rId768" Type="http://schemas.openxmlformats.org/officeDocument/2006/relationships/hyperlink" Target="https://pokemondb.net/pokedex/terrakion" TargetMode="External"/><Relationship Id="rId26" Type="http://schemas.openxmlformats.org/officeDocument/2006/relationships/hyperlink" Target="https://pokemondb.net/pokedex/rattata" TargetMode="External"/><Relationship Id="rId25" Type="http://schemas.openxmlformats.org/officeDocument/2006/relationships/hyperlink" Target="https://pokemondb.net/pokedex/rattata" TargetMode="External"/><Relationship Id="rId28" Type="http://schemas.openxmlformats.org/officeDocument/2006/relationships/hyperlink" Target="https://pokemondb.net/pokedex/raticate" TargetMode="External"/><Relationship Id="rId27" Type="http://schemas.openxmlformats.org/officeDocument/2006/relationships/hyperlink" Target="https://pokemondb.net/pokedex/raticate" TargetMode="External"/><Relationship Id="rId521" Type="http://schemas.openxmlformats.org/officeDocument/2006/relationships/hyperlink" Target="https://pokemondb.net/pokedex/cherubi" TargetMode="External"/><Relationship Id="rId763" Type="http://schemas.openxmlformats.org/officeDocument/2006/relationships/hyperlink" Target="https://pokemondb.net/pokedex/zweilous" TargetMode="External"/><Relationship Id="rId1110" Type="http://schemas.openxmlformats.org/officeDocument/2006/relationships/hyperlink" Target="https://pokemondb.net/pokedex/dolliv" TargetMode="External"/><Relationship Id="rId29" Type="http://schemas.openxmlformats.org/officeDocument/2006/relationships/hyperlink" Target="https://pokemondb.net/pokedex/spearow" TargetMode="External"/><Relationship Id="rId520" Type="http://schemas.openxmlformats.org/officeDocument/2006/relationships/hyperlink" Target="https://pokemondb.net/pokedex/floatzel" TargetMode="External"/><Relationship Id="rId762" Type="http://schemas.openxmlformats.org/officeDocument/2006/relationships/hyperlink" Target="https://pokemondb.net/pokedex/deino" TargetMode="External"/><Relationship Id="rId1111" Type="http://schemas.openxmlformats.org/officeDocument/2006/relationships/hyperlink" Target="https://pokemondb.net/pokedex/arboliva" TargetMode="External"/><Relationship Id="rId761" Type="http://schemas.openxmlformats.org/officeDocument/2006/relationships/hyperlink" Target="https://pokemondb.net/pokedex/durant" TargetMode="External"/><Relationship Id="rId1112" Type="http://schemas.openxmlformats.org/officeDocument/2006/relationships/hyperlink" Target="https://pokemondb.net/pokedex/squawkabilly" TargetMode="External"/><Relationship Id="rId760" Type="http://schemas.openxmlformats.org/officeDocument/2006/relationships/hyperlink" Target="https://pokemondb.net/pokedex/heatmor" TargetMode="External"/><Relationship Id="rId1113" Type="http://schemas.openxmlformats.org/officeDocument/2006/relationships/hyperlink" Target="https://pokemondb.net/pokedex/squawkabilly" TargetMode="External"/><Relationship Id="rId1103" Type="http://schemas.openxmlformats.org/officeDocument/2006/relationships/hyperlink" Target="https://pokemondb.net/pokedex/pawmot" TargetMode="External"/><Relationship Id="rId1104" Type="http://schemas.openxmlformats.org/officeDocument/2006/relationships/hyperlink" Target="https://pokemondb.net/pokedex/tandemaus" TargetMode="External"/><Relationship Id="rId1105" Type="http://schemas.openxmlformats.org/officeDocument/2006/relationships/hyperlink" Target="https://pokemondb.net/pokedex/maushold" TargetMode="External"/><Relationship Id="rId1106" Type="http://schemas.openxmlformats.org/officeDocument/2006/relationships/hyperlink" Target="https://pokemondb.net/pokedex/maushold" TargetMode="External"/><Relationship Id="rId11" Type="http://schemas.openxmlformats.org/officeDocument/2006/relationships/hyperlink" Target="https://pokemondb.net/pokedex/wartortle" TargetMode="External"/><Relationship Id="rId1107" Type="http://schemas.openxmlformats.org/officeDocument/2006/relationships/hyperlink" Target="https://pokemondb.net/pokedex/fidough" TargetMode="External"/><Relationship Id="rId10" Type="http://schemas.openxmlformats.org/officeDocument/2006/relationships/hyperlink" Target="https://pokemondb.net/pokedex/squirtle" TargetMode="External"/><Relationship Id="rId1108" Type="http://schemas.openxmlformats.org/officeDocument/2006/relationships/hyperlink" Target="https://pokemondb.net/pokedex/dachsbun" TargetMode="External"/><Relationship Id="rId13" Type="http://schemas.openxmlformats.org/officeDocument/2006/relationships/hyperlink" Target="https://pokemondb.net/pokedex/blastoise" TargetMode="External"/><Relationship Id="rId1109" Type="http://schemas.openxmlformats.org/officeDocument/2006/relationships/hyperlink" Target="https://pokemondb.net/pokedex/smoliv" TargetMode="External"/><Relationship Id="rId12" Type="http://schemas.openxmlformats.org/officeDocument/2006/relationships/hyperlink" Target="https://pokemondb.net/pokedex/blastoise" TargetMode="External"/><Relationship Id="rId519" Type="http://schemas.openxmlformats.org/officeDocument/2006/relationships/hyperlink" Target="https://pokemondb.net/pokedex/buizel" TargetMode="External"/><Relationship Id="rId514" Type="http://schemas.openxmlformats.org/officeDocument/2006/relationships/hyperlink" Target="https://pokemondb.net/pokedex/wormadam" TargetMode="External"/><Relationship Id="rId756" Type="http://schemas.openxmlformats.org/officeDocument/2006/relationships/hyperlink" Target="https://pokemondb.net/pokedex/braviary" TargetMode="External"/><Relationship Id="rId998" Type="http://schemas.openxmlformats.org/officeDocument/2006/relationships/hyperlink" Target="https://pokemondb.net/pokedex/dubwool" TargetMode="External"/><Relationship Id="rId513" Type="http://schemas.openxmlformats.org/officeDocument/2006/relationships/hyperlink" Target="https://pokemondb.net/pokedex/wormadam" TargetMode="External"/><Relationship Id="rId755" Type="http://schemas.openxmlformats.org/officeDocument/2006/relationships/hyperlink" Target="https://pokemondb.net/pokedex/rufflet" TargetMode="External"/><Relationship Id="rId997" Type="http://schemas.openxmlformats.org/officeDocument/2006/relationships/hyperlink" Target="https://pokemondb.net/pokedex/wooloo" TargetMode="External"/><Relationship Id="rId512" Type="http://schemas.openxmlformats.org/officeDocument/2006/relationships/hyperlink" Target="https://pokemondb.net/pokedex/wormadam" TargetMode="External"/><Relationship Id="rId754" Type="http://schemas.openxmlformats.org/officeDocument/2006/relationships/hyperlink" Target="https://pokemondb.net/pokedex/bouffalant" TargetMode="External"/><Relationship Id="rId996" Type="http://schemas.openxmlformats.org/officeDocument/2006/relationships/hyperlink" Target="https://pokemondb.net/pokedex/eldegoss" TargetMode="External"/><Relationship Id="rId511" Type="http://schemas.openxmlformats.org/officeDocument/2006/relationships/hyperlink" Target="https://pokemondb.net/pokedex/burmy" TargetMode="External"/><Relationship Id="rId753" Type="http://schemas.openxmlformats.org/officeDocument/2006/relationships/hyperlink" Target="https://pokemondb.net/pokedex/bisharp" TargetMode="External"/><Relationship Id="rId995" Type="http://schemas.openxmlformats.org/officeDocument/2006/relationships/hyperlink" Target="https://pokemondb.net/pokedex/gossifleur" TargetMode="External"/><Relationship Id="rId518" Type="http://schemas.openxmlformats.org/officeDocument/2006/relationships/hyperlink" Target="https://pokemondb.net/pokedex/pachirisu" TargetMode="External"/><Relationship Id="rId517" Type="http://schemas.openxmlformats.org/officeDocument/2006/relationships/hyperlink" Target="https://pokemondb.net/pokedex/vespiquen" TargetMode="External"/><Relationship Id="rId759" Type="http://schemas.openxmlformats.org/officeDocument/2006/relationships/hyperlink" Target="https://pokemondb.net/pokedex/mandibuzz" TargetMode="External"/><Relationship Id="rId516" Type="http://schemas.openxmlformats.org/officeDocument/2006/relationships/hyperlink" Target="https://pokemondb.net/pokedex/combee" TargetMode="External"/><Relationship Id="rId758" Type="http://schemas.openxmlformats.org/officeDocument/2006/relationships/hyperlink" Target="https://pokemondb.net/pokedex/vullaby" TargetMode="External"/><Relationship Id="rId515" Type="http://schemas.openxmlformats.org/officeDocument/2006/relationships/hyperlink" Target="https://pokemondb.net/pokedex/mothim" TargetMode="External"/><Relationship Id="rId757" Type="http://schemas.openxmlformats.org/officeDocument/2006/relationships/hyperlink" Target="https://pokemondb.net/pokedex/braviary" TargetMode="External"/><Relationship Id="rId999" Type="http://schemas.openxmlformats.org/officeDocument/2006/relationships/hyperlink" Target="https://pokemondb.net/pokedex/chewtle" TargetMode="External"/><Relationship Id="rId15" Type="http://schemas.openxmlformats.org/officeDocument/2006/relationships/hyperlink" Target="https://pokemondb.net/pokedex/metapod" TargetMode="External"/><Relationship Id="rId990" Type="http://schemas.openxmlformats.org/officeDocument/2006/relationships/hyperlink" Target="https://pokemondb.net/pokedex/blipbug" TargetMode="External"/><Relationship Id="rId14" Type="http://schemas.openxmlformats.org/officeDocument/2006/relationships/hyperlink" Target="https://pokemondb.net/pokedex/caterpie" TargetMode="External"/><Relationship Id="rId17" Type="http://schemas.openxmlformats.org/officeDocument/2006/relationships/hyperlink" Target="https://pokemondb.net/pokedex/weedle" TargetMode="External"/><Relationship Id="rId16" Type="http://schemas.openxmlformats.org/officeDocument/2006/relationships/hyperlink" Target="https://pokemondb.net/pokedex/butterfree" TargetMode="External"/><Relationship Id="rId19" Type="http://schemas.openxmlformats.org/officeDocument/2006/relationships/hyperlink" Target="https://pokemondb.net/pokedex/beedrill" TargetMode="External"/><Relationship Id="rId510" Type="http://schemas.openxmlformats.org/officeDocument/2006/relationships/hyperlink" Target="https://pokemondb.net/pokedex/burmy" TargetMode="External"/><Relationship Id="rId752" Type="http://schemas.openxmlformats.org/officeDocument/2006/relationships/hyperlink" Target="https://pokemondb.net/pokedex/pawniard" TargetMode="External"/><Relationship Id="rId994" Type="http://schemas.openxmlformats.org/officeDocument/2006/relationships/hyperlink" Target="https://pokemondb.net/pokedex/thievul" TargetMode="External"/><Relationship Id="rId18" Type="http://schemas.openxmlformats.org/officeDocument/2006/relationships/hyperlink" Target="https://pokemondb.net/pokedex/kakuna" TargetMode="External"/><Relationship Id="rId751" Type="http://schemas.openxmlformats.org/officeDocument/2006/relationships/hyperlink" Target="https://pokemondb.net/pokedex/golurk" TargetMode="External"/><Relationship Id="rId993" Type="http://schemas.openxmlformats.org/officeDocument/2006/relationships/hyperlink" Target="https://pokemondb.net/pokedex/nickit" TargetMode="External"/><Relationship Id="rId1100" Type="http://schemas.openxmlformats.org/officeDocument/2006/relationships/hyperlink" Target="https://pokemondb.net/pokedex/lokix" TargetMode="External"/><Relationship Id="rId750" Type="http://schemas.openxmlformats.org/officeDocument/2006/relationships/hyperlink" Target="https://pokemondb.net/pokedex/golett" TargetMode="External"/><Relationship Id="rId992" Type="http://schemas.openxmlformats.org/officeDocument/2006/relationships/hyperlink" Target="https://pokemondb.net/pokedex/orbeetle" TargetMode="External"/><Relationship Id="rId1101" Type="http://schemas.openxmlformats.org/officeDocument/2006/relationships/hyperlink" Target="https://pokemondb.net/pokedex/pawmi" TargetMode="External"/><Relationship Id="rId991" Type="http://schemas.openxmlformats.org/officeDocument/2006/relationships/hyperlink" Target="https://pokemondb.net/pokedex/dottler" TargetMode="External"/><Relationship Id="rId1102" Type="http://schemas.openxmlformats.org/officeDocument/2006/relationships/hyperlink" Target="https://pokemondb.net/pokedex/pawmo" TargetMode="External"/><Relationship Id="rId84" Type="http://schemas.openxmlformats.org/officeDocument/2006/relationships/hyperlink" Target="https://pokemondb.net/pokedex/abra" TargetMode="External"/><Relationship Id="rId83" Type="http://schemas.openxmlformats.org/officeDocument/2006/relationships/hyperlink" Target="https://pokemondb.net/pokedex/poliwrath" TargetMode="External"/><Relationship Id="rId86" Type="http://schemas.openxmlformats.org/officeDocument/2006/relationships/hyperlink" Target="https://pokemondb.net/pokedex/alakazam" TargetMode="External"/><Relationship Id="rId85" Type="http://schemas.openxmlformats.org/officeDocument/2006/relationships/hyperlink" Target="https://pokemondb.net/pokedex/kadabra" TargetMode="External"/><Relationship Id="rId88" Type="http://schemas.openxmlformats.org/officeDocument/2006/relationships/hyperlink" Target="https://pokemondb.net/pokedex/machop" TargetMode="External"/><Relationship Id="rId87" Type="http://schemas.openxmlformats.org/officeDocument/2006/relationships/hyperlink" Target="https://pokemondb.net/pokedex/alakazam" TargetMode="External"/><Relationship Id="rId89" Type="http://schemas.openxmlformats.org/officeDocument/2006/relationships/hyperlink" Target="https://pokemondb.net/pokedex/machoke" TargetMode="External"/><Relationship Id="rId709" Type="http://schemas.openxmlformats.org/officeDocument/2006/relationships/hyperlink" Target="https://pokemondb.net/pokedex/vanillite" TargetMode="External"/><Relationship Id="rId708" Type="http://schemas.openxmlformats.org/officeDocument/2006/relationships/hyperlink" Target="https://pokemondb.net/pokedex/swanna" TargetMode="External"/><Relationship Id="rId707" Type="http://schemas.openxmlformats.org/officeDocument/2006/relationships/hyperlink" Target="https://pokemondb.net/pokedex/ducklett" TargetMode="External"/><Relationship Id="rId949" Type="http://schemas.openxmlformats.org/officeDocument/2006/relationships/hyperlink" Target="https://pokemondb.net/pokedex/tapu-lele" TargetMode="External"/><Relationship Id="rId706" Type="http://schemas.openxmlformats.org/officeDocument/2006/relationships/hyperlink" Target="https://pokemondb.net/pokedex/reuniclus" TargetMode="External"/><Relationship Id="rId948" Type="http://schemas.openxmlformats.org/officeDocument/2006/relationships/hyperlink" Target="https://pokemondb.net/pokedex/tapu-koko" TargetMode="External"/><Relationship Id="rId80" Type="http://schemas.openxmlformats.org/officeDocument/2006/relationships/hyperlink" Target="https://pokemondb.net/pokedex/arcanine" TargetMode="External"/><Relationship Id="rId82" Type="http://schemas.openxmlformats.org/officeDocument/2006/relationships/hyperlink" Target="https://pokemondb.net/pokedex/poliwhirl" TargetMode="External"/><Relationship Id="rId81" Type="http://schemas.openxmlformats.org/officeDocument/2006/relationships/hyperlink" Target="https://pokemondb.net/pokedex/poliwag" TargetMode="External"/><Relationship Id="rId701" Type="http://schemas.openxmlformats.org/officeDocument/2006/relationships/hyperlink" Target="https://pokemondb.net/pokedex/gothita" TargetMode="External"/><Relationship Id="rId943" Type="http://schemas.openxmlformats.org/officeDocument/2006/relationships/hyperlink" Target="https://pokemondb.net/pokedex/drampa" TargetMode="External"/><Relationship Id="rId700" Type="http://schemas.openxmlformats.org/officeDocument/2006/relationships/hyperlink" Target="https://pokemondb.net/pokedex/cinccino" TargetMode="External"/><Relationship Id="rId942" Type="http://schemas.openxmlformats.org/officeDocument/2006/relationships/hyperlink" Target="https://pokemondb.net/pokedex/bruxish" TargetMode="External"/><Relationship Id="rId941" Type="http://schemas.openxmlformats.org/officeDocument/2006/relationships/hyperlink" Target="https://pokemondb.net/pokedex/mimikyu" TargetMode="External"/><Relationship Id="rId940" Type="http://schemas.openxmlformats.org/officeDocument/2006/relationships/hyperlink" Target="https://pokemondb.net/pokedex/togedemaru" TargetMode="External"/><Relationship Id="rId705" Type="http://schemas.openxmlformats.org/officeDocument/2006/relationships/hyperlink" Target="https://pokemondb.net/pokedex/duosion" TargetMode="External"/><Relationship Id="rId947" Type="http://schemas.openxmlformats.org/officeDocument/2006/relationships/hyperlink" Target="https://pokemondb.net/pokedex/kommo-o" TargetMode="External"/><Relationship Id="rId704" Type="http://schemas.openxmlformats.org/officeDocument/2006/relationships/hyperlink" Target="https://pokemondb.net/pokedex/solosis" TargetMode="External"/><Relationship Id="rId946" Type="http://schemas.openxmlformats.org/officeDocument/2006/relationships/hyperlink" Target="https://pokemondb.net/pokedex/hakamo-o" TargetMode="External"/><Relationship Id="rId703" Type="http://schemas.openxmlformats.org/officeDocument/2006/relationships/hyperlink" Target="https://pokemondb.net/pokedex/gothitelle" TargetMode="External"/><Relationship Id="rId945" Type="http://schemas.openxmlformats.org/officeDocument/2006/relationships/hyperlink" Target="https://pokemondb.net/pokedex/jangmo-o" TargetMode="External"/><Relationship Id="rId702" Type="http://schemas.openxmlformats.org/officeDocument/2006/relationships/hyperlink" Target="https://pokemondb.net/pokedex/gothorita" TargetMode="External"/><Relationship Id="rId944" Type="http://schemas.openxmlformats.org/officeDocument/2006/relationships/hyperlink" Target="https://pokemondb.net/pokedex/dhelmise" TargetMode="External"/><Relationship Id="rId73" Type="http://schemas.openxmlformats.org/officeDocument/2006/relationships/hyperlink" Target="https://pokemondb.net/pokedex/psyduck" TargetMode="External"/><Relationship Id="rId72" Type="http://schemas.openxmlformats.org/officeDocument/2006/relationships/hyperlink" Target="https://pokemondb.net/pokedex/persian" TargetMode="External"/><Relationship Id="rId75" Type="http://schemas.openxmlformats.org/officeDocument/2006/relationships/hyperlink" Target="https://pokemondb.net/pokedex/mankey" TargetMode="External"/><Relationship Id="rId74" Type="http://schemas.openxmlformats.org/officeDocument/2006/relationships/hyperlink" Target="https://pokemondb.net/pokedex/golduck" TargetMode="External"/><Relationship Id="rId77" Type="http://schemas.openxmlformats.org/officeDocument/2006/relationships/hyperlink" Target="https://pokemondb.net/pokedex/growlithe" TargetMode="External"/><Relationship Id="rId76" Type="http://schemas.openxmlformats.org/officeDocument/2006/relationships/hyperlink" Target="https://pokemondb.net/pokedex/primeape" TargetMode="External"/><Relationship Id="rId79" Type="http://schemas.openxmlformats.org/officeDocument/2006/relationships/hyperlink" Target="https://pokemondb.net/pokedex/arcanine" TargetMode="External"/><Relationship Id="rId78" Type="http://schemas.openxmlformats.org/officeDocument/2006/relationships/hyperlink" Target="https://pokemondb.net/pokedex/growlithe" TargetMode="External"/><Relationship Id="rId939" Type="http://schemas.openxmlformats.org/officeDocument/2006/relationships/hyperlink" Target="https://pokemondb.net/pokedex/turtonator" TargetMode="External"/><Relationship Id="rId938" Type="http://schemas.openxmlformats.org/officeDocument/2006/relationships/hyperlink" Target="https://pokemondb.net/pokedex/komala" TargetMode="External"/><Relationship Id="rId937" Type="http://schemas.openxmlformats.org/officeDocument/2006/relationships/hyperlink" Target="https://pokemondb.net/pokedex/minior" TargetMode="External"/><Relationship Id="rId71" Type="http://schemas.openxmlformats.org/officeDocument/2006/relationships/hyperlink" Target="https://pokemondb.net/pokedex/persian" TargetMode="External"/><Relationship Id="rId70" Type="http://schemas.openxmlformats.org/officeDocument/2006/relationships/hyperlink" Target="https://pokemondb.net/pokedex/meowth" TargetMode="External"/><Relationship Id="rId932" Type="http://schemas.openxmlformats.org/officeDocument/2006/relationships/hyperlink" Target="https://pokemondb.net/pokedex/palossand" TargetMode="External"/><Relationship Id="rId931" Type="http://schemas.openxmlformats.org/officeDocument/2006/relationships/hyperlink" Target="https://pokemondb.net/pokedex/sandygast" TargetMode="External"/><Relationship Id="rId930" Type="http://schemas.openxmlformats.org/officeDocument/2006/relationships/hyperlink" Target="https://pokemondb.net/pokedex/golisopod" TargetMode="External"/><Relationship Id="rId936" Type="http://schemas.openxmlformats.org/officeDocument/2006/relationships/hyperlink" Target="https://pokemondb.net/pokedex/minior" TargetMode="External"/><Relationship Id="rId935" Type="http://schemas.openxmlformats.org/officeDocument/2006/relationships/hyperlink" Target="https://pokemondb.net/pokedex/silvally" TargetMode="External"/><Relationship Id="rId934" Type="http://schemas.openxmlformats.org/officeDocument/2006/relationships/hyperlink" Target="https://pokemondb.net/pokedex/type-null" TargetMode="External"/><Relationship Id="rId933" Type="http://schemas.openxmlformats.org/officeDocument/2006/relationships/hyperlink" Target="https://pokemondb.net/pokedex/pyukumuku" TargetMode="External"/><Relationship Id="rId62" Type="http://schemas.openxmlformats.org/officeDocument/2006/relationships/hyperlink" Target="https://pokemondb.net/pokedex/venonat" TargetMode="External"/><Relationship Id="rId61" Type="http://schemas.openxmlformats.org/officeDocument/2006/relationships/hyperlink" Target="https://pokemondb.net/pokedex/parasect" TargetMode="External"/><Relationship Id="rId64" Type="http://schemas.openxmlformats.org/officeDocument/2006/relationships/hyperlink" Target="https://pokemondb.net/pokedex/diglett" TargetMode="External"/><Relationship Id="rId63" Type="http://schemas.openxmlformats.org/officeDocument/2006/relationships/hyperlink" Target="https://pokemondb.net/pokedex/venomoth" TargetMode="External"/><Relationship Id="rId66" Type="http://schemas.openxmlformats.org/officeDocument/2006/relationships/hyperlink" Target="https://pokemondb.net/pokedex/dugtrio" TargetMode="External"/><Relationship Id="rId65" Type="http://schemas.openxmlformats.org/officeDocument/2006/relationships/hyperlink" Target="https://pokemondb.net/pokedex/diglett" TargetMode="External"/><Relationship Id="rId68" Type="http://schemas.openxmlformats.org/officeDocument/2006/relationships/hyperlink" Target="https://pokemondb.net/pokedex/meowth" TargetMode="External"/><Relationship Id="rId67" Type="http://schemas.openxmlformats.org/officeDocument/2006/relationships/hyperlink" Target="https://pokemondb.net/pokedex/dugtrio" TargetMode="External"/><Relationship Id="rId729" Type="http://schemas.openxmlformats.org/officeDocument/2006/relationships/hyperlink" Target="https://pokemondb.net/pokedex/tynamo" TargetMode="External"/><Relationship Id="rId728" Type="http://schemas.openxmlformats.org/officeDocument/2006/relationships/hyperlink" Target="https://pokemondb.net/pokedex/klinklang" TargetMode="External"/><Relationship Id="rId60" Type="http://schemas.openxmlformats.org/officeDocument/2006/relationships/hyperlink" Target="https://pokemondb.net/pokedex/paras" TargetMode="External"/><Relationship Id="rId723" Type="http://schemas.openxmlformats.org/officeDocument/2006/relationships/hyperlink" Target="https://pokemondb.net/pokedex/galvantula" TargetMode="External"/><Relationship Id="rId965" Type="http://schemas.openxmlformats.org/officeDocument/2006/relationships/hyperlink" Target="https://pokemondb.net/pokedex/necrozma" TargetMode="External"/><Relationship Id="rId722" Type="http://schemas.openxmlformats.org/officeDocument/2006/relationships/hyperlink" Target="https://pokemondb.net/pokedex/joltik" TargetMode="External"/><Relationship Id="rId964" Type="http://schemas.openxmlformats.org/officeDocument/2006/relationships/hyperlink" Target="https://pokemondb.net/pokedex/necrozma" TargetMode="External"/><Relationship Id="rId721" Type="http://schemas.openxmlformats.org/officeDocument/2006/relationships/hyperlink" Target="https://pokemondb.net/pokedex/alomomola" TargetMode="External"/><Relationship Id="rId963" Type="http://schemas.openxmlformats.org/officeDocument/2006/relationships/hyperlink" Target="https://pokemondb.net/pokedex/necrozma" TargetMode="External"/><Relationship Id="rId720" Type="http://schemas.openxmlformats.org/officeDocument/2006/relationships/hyperlink" Target="https://pokemondb.net/pokedex/jellicent" TargetMode="External"/><Relationship Id="rId962" Type="http://schemas.openxmlformats.org/officeDocument/2006/relationships/hyperlink" Target="https://pokemondb.net/pokedex/guzzlord" TargetMode="External"/><Relationship Id="rId727" Type="http://schemas.openxmlformats.org/officeDocument/2006/relationships/hyperlink" Target="https://pokemondb.net/pokedex/klang" TargetMode="External"/><Relationship Id="rId969" Type="http://schemas.openxmlformats.org/officeDocument/2006/relationships/hyperlink" Target="https://pokemondb.net/pokedex/poipole" TargetMode="External"/><Relationship Id="rId726" Type="http://schemas.openxmlformats.org/officeDocument/2006/relationships/hyperlink" Target="https://pokemondb.net/pokedex/klink" TargetMode="External"/><Relationship Id="rId968" Type="http://schemas.openxmlformats.org/officeDocument/2006/relationships/hyperlink" Target="https://pokemondb.net/pokedex/marshadow" TargetMode="External"/><Relationship Id="rId725" Type="http://schemas.openxmlformats.org/officeDocument/2006/relationships/hyperlink" Target="https://pokemondb.net/pokedex/ferrothorn" TargetMode="External"/><Relationship Id="rId967" Type="http://schemas.openxmlformats.org/officeDocument/2006/relationships/hyperlink" Target="https://pokemondb.net/pokedex/magearna" TargetMode="External"/><Relationship Id="rId724" Type="http://schemas.openxmlformats.org/officeDocument/2006/relationships/hyperlink" Target="https://pokemondb.net/pokedex/ferroseed" TargetMode="External"/><Relationship Id="rId966" Type="http://schemas.openxmlformats.org/officeDocument/2006/relationships/hyperlink" Target="https://pokemondb.net/pokedex/necrozma" TargetMode="External"/><Relationship Id="rId69" Type="http://schemas.openxmlformats.org/officeDocument/2006/relationships/hyperlink" Target="https://pokemondb.net/pokedex/meowth" TargetMode="External"/><Relationship Id="rId961" Type="http://schemas.openxmlformats.org/officeDocument/2006/relationships/hyperlink" Target="https://pokemondb.net/pokedex/kartana" TargetMode="External"/><Relationship Id="rId960" Type="http://schemas.openxmlformats.org/officeDocument/2006/relationships/hyperlink" Target="https://pokemondb.net/pokedex/celesteela" TargetMode="External"/><Relationship Id="rId51" Type="http://schemas.openxmlformats.org/officeDocument/2006/relationships/hyperlink" Target="https://pokemondb.net/pokedex/ninetales" TargetMode="External"/><Relationship Id="rId50" Type="http://schemas.openxmlformats.org/officeDocument/2006/relationships/hyperlink" Target="https://pokemondb.net/pokedex/vulpix" TargetMode="External"/><Relationship Id="rId53" Type="http://schemas.openxmlformats.org/officeDocument/2006/relationships/hyperlink" Target="https://pokemondb.net/pokedex/jigglypuff" TargetMode="External"/><Relationship Id="rId52" Type="http://schemas.openxmlformats.org/officeDocument/2006/relationships/hyperlink" Target="https://pokemondb.net/pokedex/ninetales" TargetMode="External"/><Relationship Id="rId55" Type="http://schemas.openxmlformats.org/officeDocument/2006/relationships/hyperlink" Target="https://pokemondb.net/pokedex/zubat" TargetMode="External"/><Relationship Id="rId54" Type="http://schemas.openxmlformats.org/officeDocument/2006/relationships/hyperlink" Target="https://pokemondb.net/pokedex/wigglytuff" TargetMode="External"/><Relationship Id="rId57" Type="http://schemas.openxmlformats.org/officeDocument/2006/relationships/hyperlink" Target="https://pokemondb.net/pokedex/oddish" TargetMode="External"/><Relationship Id="rId56" Type="http://schemas.openxmlformats.org/officeDocument/2006/relationships/hyperlink" Target="https://pokemondb.net/pokedex/golbat" TargetMode="External"/><Relationship Id="rId719" Type="http://schemas.openxmlformats.org/officeDocument/2006/relationships/hyperlink" Target="https://pokemondb.net/pokedex/frillish" TargetMode="External"/><Relationship Id="rId718" Type="http://schemas.openxmlformats.org/officeDocument/2006/relationships/hyperlink" Target="https://pokemondb.net/pokedex/amoonguss" TargetMode="External"/><Relationship Id="rId717" Type="http://schemas.openxmlformats.org/officeDocument/2006/relationships/hyperlink" Target="https://pokemondb.net/pokedex/foongus" TargetMode="External"/><Relationship Id="rId959" Type="http://schemas.openxmlformats.org/officeDocument/2006/relationships/hyperlink" Target="https://pokemondb.net/pokedex/xurkitree" TargetMode="External"/><Relationship Id="rId712" Type="http://schemas.openxmlformats.org/officeDocument/2006/relationships/hyperlink" Target="https://pokemondb.net/pokedex/deerling" TargetMode="External"/><Relationship Id="rId954" Type="http://schemas.openxmlformats.org/officeDocument/2006/relationships/hyperlink" Target="https://pokemondb.net/pokedex/solgaleo" TargetMode="External"/><Relationship Id="rId711" Type="http://schemas.openxmlformats.org/officeDocument/2006/relationships/hyperlink" Target="https://pokemondb.net/pokedex/vanilluxe" TargetMode="External"/><Relationship Id="rId953" Type="http://schemas.openxmlformats.org/officeDocument/2006/relationships/hyperlink" Target="https://pokemondb.net/pokedex/cosmoem" TargetMode="External"/><Relationship Id="rId710" Type="http://schemas.openxmlformats.org/officeDocument/2006/relationships/hyperlink" Target="https://pokemondb.net/pokedex/vanillish" TargetMode="External"/><Relationship Id="rId952" Type="http://schemas.openxmlformats.org/officeDocument/2006/relationships/hyperlink" Target="https://pokemondb.net/pokedex/cosmog" TargetMode="External"/><Relationship Id="rId951" Type="http://schemas.openxmlformats.org/officeDocument/2006/relationships/hyperlink" Target="https://pokemondb.net/pokedex/tapu-fini" TargetMode="External"/><Relationship Id="rId716" Type="http://schemas.openxmlformats.org/officeDocument/2006/relationships/hyperlink" Target="https://pokemondb.net/pokedex/escavalier" TargetMode="External"/><Relationship Id="rId958" Type="http://schemas.openxmlformats.org/officeDocument/2006/relationships/hyperlink" Target="https://pokemondb.net/pokedex/pheromosa" TargetMode="External"/><Relationship Id="rId715" Type="http://schemas.openxmlformats.org/officeDocument/2006/relationships/hyperlink" Target="https://pokemondb.net/pokedex/karrablast" TargetMode="External"/><Relationship Id="rId957" Type="http://schemas.openxmlformats.org/officeDocument/2006/relationships/hyperlink" Target="https://pokemondb.net/pokedex/buzzwole" TargetMode="External"/><Relationship Id="rId714" Type="http://schemas.openxmlformats.org/officeDocument/2006/relationships/hyperlink" Target="https://pokemondb.net/pokedex/emolga" TargetMode="External"/><Relationship Id="rId956" Type="http://schemas.openxmlformats.org/officeDocument/2006/relationships/hyperlink" Target="https://pokemondb.net/pokedex/nihilego" TargetMode="External"/><Relationship Id="rId713" Type="http://schemas.openxmlformats.org/officeDocument/2006/relationships/hyperlink" Target="https://pokemondb.net/pokedex/sawsbuck" TargetMode="External"/><Relationship Id="rId955" Type="http://schemas.openxmlformats.org/officeDocument/2006/relationships/hyperlink" Target="https://pokemondb.net/pokedex/lunala" TargetMode="External"/><Relationship Id="rId59" Type="http://schemas.openxmlformats.org/officeDocument/2006/relationships/hyperlink" Target="https://pokemondb.net/pokedex/vileplume" TargetMode="External"/><Relationship Id="rId58" Type="http://schemas.openxmlformats.org/officeDocument/2006/relationships/hyperlink" Target="https://pokemondb.net/pokedex/gloom" TargetMode="External"/><Relationship Id="rId950" Type="http://schemas.openxmlformats.org/officeDocument/2006/relationships/hyperlink" Target="https://pokemondb.net/pokedex/tapu-bulu" TargetMode="External"/><Relationship Id="rId590" Type="http://schemas.openxmlformats.org/officeDocument/2006/relationships/hyperlink" Target="https://pokemondb.net/pokedex/rotom" TargetMode="External"/><Relationship Id="rId107" Type="http://schemas.openxmlformats.org/officeDocument/2006/relationships/hyperlink" Target="https://pokemondb.net/pokedex/slowpoke" TargetMode="External"/><Relationship Id="rId349" Type="http://schemas.openxmlformats.org/officeDocument/2006/relationships/hyperlink" Target="https://pokemondb.net/pokedex/swellow" TargetMode="External"/><Relationship Id="rId106" Type="http://schemas.openxmlformats.org/officeDocument/2006/relationships/hyperlink" Target="https://pokemondb.net/pokedex/rapidash" TargetMode="External"/><Relationship Id="rId348" Type="http://schemas.openxmlformats.org/officeDocument/2006/relationships/hyperlink" Target="https://pokemondb.net/pokedex/taillow" TargetMode="External"/><Relationship Id="rId105" Type="http://schemas.openxmlformats.org/officeDocument/2006/relationships/hyperlink" Target="https://pokemondb.net/pokedex/rapidash" TargetMode="External"/><Relationship Id="rId347" Type="http://schemas.openxmlformats.org/officeDocument/2006/relationships/hyperlink" Target="https://pokemondb.net/pokedex/shiftry" TargetMode="External"/><Relationship Id="rId589" Type="http://schemas.openxmlformats.org/officeDocument/2006/relationships/hyperlink" Target="https://pokemondb.net/pokedex/rotom" TargetMode="External"/><Relationship Id="rId104" Type="http://schemas.openxmlformats.org/officeDocument/2006/relationships/hyperlink" Target="https://pokemondb.net/pokedex/ponyta" TargetMode="External"/><Relationship Id="rId346" Type="http://schemas.openxmlformats.org/officeDocument/2006/relationships/hyperlink" Target="https://pokemondb.net/pokedex/nuzleaf" TargetMode="External"/><Relationship Id="rId588" Type="http://schemas.openxmlformats.org/officeDocument/2006/relationships/hyperlink" Target="https://pokemondb.net/pokedex/rotom" TargetMode="External"/><Relationship Id="rId109" Type="http://schemas.openxmlformats.org/officeDocument/2006/relationships/hyperlink" Target="https://pokemondb.net/pokedex/slowbro" TargetMode="External"/><Relationship Id="rId1170" Type="http://schemas.openxmlformats.org/officeDocument/2006/relationships/hyperlink" Target="https://pokemondb.net/pokedex/dudunsparce" TargetMode="External"/><Relationship Id="rId108" Type="http://schemas.openxmlformats.org/officeDocument/2006/relationships/hyperlink" Target="https://pokemondb.net/pokedex/slowpoke" TargetMode="External"/><Relationship Id="rId1171" Type="http://schemas.openxmlformats.org/officeDocument/2006/relationships/hyperlink" Target="https://pokemondb.net/pokedex/kingambit" TargetMode="External"/><Relationship Id="rId341" Type="http://schemas.openxmlformats.org/officeDocument/2006/relationships/hyperlink" Target="https://pokemondb.net/pokedex/dustox" TargetMode="External"/><Relationship Id="rId583" Type="http://schemas.openxmlformats.org/officeDocument/2006/relationships/hyperlink" Target="https://pokemondb.net/pokedex/dusknoir" TargetMode="External"/><Relationship Id="rId1172" Type="http://schemas.openxmlformats.org/officeDocument/2006/relationships/hyperlink" Target="https://pokemondb.net/pokedex/great-tusk" TargetMode="External"/><Relationship Id="rId340" Type="http://schemas.openxmlformats.org/officeDocument/2006/relationships/hyperlink" Target="https://pokemondb.net/pokedex/cascoon" TargetMode="External"/><Relationship Id="rId582" Type="http://schemas.openxmlformats.org/officeDocument/2006/relationships/hyperlink" Target="https://pokemondb.net/pokedex/probopass" TargetMode="External"/><Relationship Id="rId1173" Type="http://schemas.openxmlformats.org/officeDocument/2006/relationships/hyperlink" Target="https://pokemondb.net/pokedex/scream-tail" TargetMode="External"/><Relationship Id="rId581" Type="http://schemas.openxmlformats.org/officeDocument/2006/relationships/hyperlink" Target="https://pokemondb.net/pokedex/gallade" TargetMode="External"/><Relationship Id="rId1174" Type="http://schemas.openxmlformats.org/officeDocument/2006/relationships/hyperlink" Target="https://pokemondb.net/pokedex/brute-bonnet" TargetMode="External"/><Relationship Id="rId580" Type="http://schemas.openxmlformats.org/officeDocument/2006/relationships/hyperlink" Target="https://pokemondb.net/pokedex/gallade" TargetMode="External"/><Relationship Id="rId1175" Type="http://schemas.openxmlformats.org/officeDocument/2006/relationships/hyperlink" Target="https://pokemondb.net/pokedex/flutter-mane" TargetMode="External"/><Relationship Id="rId103" Type="http://schemas.openxmlformats.org/officeDocument/2006/relationships/hyperlink" Target="https://pokemondb.net/pokedex/ponyta" TargetMode="External"/><Relationship Id="rId345" Type="http://schemas.openxmlformats.org/officeDocument/2006/relationships/hyperlink" Target="https://pokemondb.net/pokedex/seedot" TargetMode="External"/><Relationship Id="rId587" Type="http://schemas.openxmlformats.org/officeDocument/2006/relationships/hyperlink" Target="https://pokemondb.net/pokedex/rotom" TargetMode="External"/><Relationship Id="rId1176" Type="http://schemas.openxmlformats.org/officeDocument/2006/relationships/hyperlink" Target="https://pokemondb.net/pokedex/slither-wing" TargetMode="External"/><Relationship Id="rId102" Type="http://schemas.openxmlformats.org/officeDocument/2006/relationships/hyperlink" Target="https://pokemondb.net/pokedex/golem" TargetMode="External"/><Relationship Id="rId344" Type="http://schemas.openxmlformats.org/officeDocument/2006/relationships/hyperlink" Target="https://pokemondb.net/pokedex/ludicolo" TargetMode="External"/><Relationship Id="rId586" Type="http://schemas.openxmlformats.org/officeDocument/2006/relationships/hyperlink" Target="https://pokemondb.net/pokedex/rotom" TargetMode="External"/><Relationship Id="rId1177" Type="http://schemas.openxmlformats.org/officeDocument/2006/relationships/hyperlink" Target="https://pokemondb.net/pokedex/sandy-shocks" TargetMode="External"/><Relationship Id="rId101" Type="http://schemas.openxmlformats.org/officeDocument/2006/relationships/hyperlink" Target="https://pokemondb.net/pokedex/golem" TargetMode="External"/><Relationship Id="rId343" Type="http://schemas.openxmlformats.org/officeDocument/2006/relationships/hyperlink" Target="https://pokemondb.net/pokedex/lombre" TargetMode="External"/><Relationship Id="rId585" Type="http://schemas.openxmlformats.org/officeDocument/2006/relationships/hyperlink" Target="https://pokemondb.net/pokedex/rotom" TargetMode="External"/><Relationship Id="rId1178" Type="http://schemas.openxmlformats.org/officeDocument/2006/relationships/hyperlink" Target="https://pokemondb.net/pokedex/iron-treads" TargetMode="External"/><Relationship Id="rId100" Type="http://schemas.openxmlformats.org/officeDocument/2006/relationships/hyperlink" Target="https://pokemondb.net/pokedex/graveler" TargetMode="External"/><Relationship Id="rId342" Type="http://schemas.openxmlformats.org/officeDocument/2006/relationships/hyperlink" Target="https://pokemondb.net/pokedex/lotad" TargetMode="External"/><Relationship Id="rId584" Type="http://schemas.openxmlformats.org/officeDocument/2006/relationships/hyperlink" Target="https://pokemondb.net/pokedex/froslass" TargetMode="External"/><Relationship Id="rId1179" Type="http://schemas.openxmlformats.org/officeDocument/2006/relationships/hyperlink" Target="https://pokemondb.net/pokedex/iron-bundle" TargetMode="External"/><Relationship Id="rId1169" Type="http://schemas.openxmlformats.org/officeDocument/2006/relationships/hyperlink" Target="https://pokemondb.net/pokedex/dudunsparce" TargetMode="External"/><Relationship Id="rId338" Type="http://schemas.openxmlformats.org/officeDocument/2006/relationships/hyperlink" Target="https://pokemondb.net/pokedex/silcoon" TargetMode="External"/><Relationship Id="rId337" Type="http://schemas.openxmlformats.org/officeDocument/2006/relationships/hyperlink" Target="https://pokemondb.net/pokedex/wurmple" TargetMode="External"/><Relationship Id="rId579" Type="http://schemas.openxmlformats.org/officeDocument/2006/relationships/hyperlink" Target="https://pokemondb.net/pokedex/porygon-z" TargetMode="External"/><Relationship Id="rId336" Type="http://schemas.openxmlformats.org/officeDocument/2006/relationships/hyperlink" Target="https://pokemondb.net/pokedex/linoone" TargetMode="External"/><Relationship Id="rId578" Type="http://schemas.openxmlformats.org/officeDocument/2006/relationships/hyperlink" Target="https://pokemondb.net/pokedex/mamoswine" TargetMode="External"/><Relationship Id="rId335" Type="http://schemas.openxmlformats.org/officeDocument/2006/relationships/hyperlink" Target="https://pokemondb.net/pokedex/linoone" TargetMode="External"/><Relationship Id="rId577" Type="http://schemas.openxmlformats.org/officeDocument/2006/relationships/hyperlink" Target="https://pokemondb.net/pokedex/gliscor" TargetMode="External"/><Relationship Id="rId339" Type="http://schemas.openxmlformats.org/officeDocument/2006/relationships/hyperlink" Target="https://pokemondb.net/pokedex/beautifly" TargetMode="External"/><Relationship Id="rId1160" Type="http://schemas.openxmlformats.org/officeDocument/2006/relationships/hyperlink" Target="https://pokemondb.net/pokedex/cetitan" TargetMode="External"/><Relationship Id="rId330" Type="http://schemas.openxmlformats.org/officeDocument/2006/relationships/hyperlink" Target="https://pokemondb.net/pokedex/swampert" TargetMode="External"/><Relationship Id="rId572" Type="http://schemas.openxmlformats.org/officeDocument/2006/relationships/hyperlink" Target="https://pokemondb.net/pokedex/magmortar" TargetMode="External"/><Relationship Id="rId1161" Type="http://schemas.openxmlformats.org/officeDocument/2006/relationships/hyperlink" Target="https://pokemondb.net/pokedex/veluza" TargetMode="External"/><Relationship Id="rId571" Type="http://schemas.openxmlformats.org/officeDocument/2006/relationships/hyperlink" Target="https://pokemondb.net/pokedex/electivire" TargetMode="External"/><Relationship Id="rId1162" Type="http://schemas.openxmlformats.org/officeDocument/2006/relationships/hyperlink" Target="https://pokemondb.net/pokedex/dondozo" TargetMode="External"/><Relationship Id="rId570" Type="http://schemas.openxmlformats.org/officeDocument/2006/relationships/hyperlink" Target="https://pokemondb.net/pokedex/tangrowth" TargetMode="External"/><Relationship Id="rId1163" Type="http://schemas.openxmlformats.org/officeDocument/2006/relationships/hyperlink" Target="https://pokemondb.net/pokedex/tatsugiri" TargetMode="External"/><Relationship Id="rId1164" Type="http://schemas.openxmlformats.org/officeDocument/2006/relationships/hyperlink" Target="https://pokemondb.net/pokedex/tatsugiri" TargetMode="External"/><Relationship Id="rId334" Type="http://schemas.openxmlformats.org/officeDocument/2006/relationships/hyperlink" Target="https://pokemondb.net/pokedex/zigzagoon" TargetMode="External"/><Relationship Id="rId576" Type="http://schemas.openxmlformats.org/officeDocument/2006/relationships/hyperlink" Target="https://pokemondb.net/pokedex/glaceon" TargetMode="External"/><Relationship Id="rId1165" Type="http://schemas.openxmlformats.org/officeDocument/2006/relationships/hyperlink" Target="https://pokemondb.net/pokedex/tatsugiri" TargetMode="External"/><Relationship Id="rId333" Type="http://schemas.openxmlformats.org/officeDocument/2006/relationships/hyperlink" Target="https://pokemondb.net/pokedex/zigzagoon" TargetMode="External"/><Relationship Id="rId575" Type="http://schemas.openxmlformats.org/officeDocument/2006/relationships/hyperlink" Target="https://pokemondb.net/pokedex/leafeon" TargetMode="External"/><Relationship Id="rId1166" Type="http://schemas.openxmlformats.org/officeDocument/2006/relationships/hyperlink" Target="https://pokemondb.net/pokedex/annihilape" TargetMode="External"/><Relationship Id="rId332" Type="http://schemas.openxmlformats.org/officeDocument/2006/relationships/hyperlink" Target="https://pokemondb.net/pokedex/mightyena" TargetMode="External"/><Relationship Id="rId574" Type="http://schemas.openxmlformats.org/officeDocument/2006/relationships/hyperlink" Target="https://pokemondb.net/pokedex/yanmega" TargetMode="External"/><Relationship Id="rId1167" Type="http://schemas.openxmlformats.org/officeDocument/2006/relationships/hyperlink" Target="https://pokemondb.net/pokedex/clodsire" TargetMode="External"/><Relationship Id="rId331" Type="http://schemas.openxmlformats.org/officeDocument/2006/relationships/hyperlink" Target="https://pokemondb.net/pokedex/poochyena" TargetMode="External"/><Relationship Id="rId573" Type="http://schemas.openxmlformats.org/officeDocument/2006/relationships/hyperlink" Target="https://pokemondb.net/pokedex/togekiss" TargetMode="External"/><Relationship Id="rId1168" Type="http://schemas.openxmlformats.org/officeDocument/2006/relationships/hyperlink" Target="https://pokemondb.net/pokedex/farigiraf" TargetMode="External"/><Relationship Id="rId370" Type="http://schemas.openxmlformats.org/officeDocument/2006/relationships/hyperlink" Target="https://pokemondb.net/pokedex/hariyama" TargetMode="External"/><Relationship Id="rId129" Type="http://schemas.openxmlformats.org/officeDocument/2006/relationships/hyperlink" Target="https://pokemondb.net/pokedex/gengar" TargetMode="External"/><Relationship Id="rId128" Type="http://schemas.openxmlformats.org/officeDocument/2006/relationships/hyperlink" Target="https://pokemondb.net/pokedex/gengar" TargetMode="External"/><Relationship Id="rId127" Type="http://schemas.openxmlformats.org/officeDocument/2006/relationships/hyperlink" Target="https://pokemondb.net/pokedex/haunter" TargetMode="External"/><Relationship Id="rId369" Type="http://schemas.openxmlformats.org/officeDocument/2006/relationships/hyperlink" Target="https://pokemondb.net/pokedex/makuhita" TargetMode="External"/><Relationship Id="rId126" Type="http://schemas.openxmlformats.org/officeDocument/2006/relationships/hyperlink" Target="https://pokemondb.net/pokedex/gastly" TargetMode="External"/><Relationship Id="rId368" Type="http://schemas.openxmlformats.org/officeDocument/2006/relationships/hyperlink" Target="https://pokemondb.net/pokedex/exploud" TargetMode="External"/><Relationship Id="rId1190" Type="http://schemas.openxmlformats.org/officeDocument/2006/relationships/hyperlink" Target="https://pokemondb.net/pokedex/wo-chien" TargetMode="External"/><Relationship Id="rId1191" Type="http://schemas.openxmlformats.org/officeDocument/2006/relationships/hyperlink" Target="https://pokemondb.net/pokedex/chien-pao" TargetMode="External"/><Relationship Id="rId1192" Type="http://schemas.openxmlformats.org/officeDocument/2006/relationships/hyperlink" Target="https://pokemondb.net/pokedex/ting-lu" TargetMode="External"/><Relationship Id="rId1193" Type="http://schemas.openxmlformats.org/officeDocument/2006/relationships/hyperlink" Target="https://pokemondb.net/pokedex/chi-yu" TargetMode="External"/><Relationship Id="rId121" Type="http://schemas.openxmlformats.org/officeDocument/2006/relationships/hyperlink" Target="https://pokemondb.net/pokedex/grimer" TargetMode="External"/><Relationship Id="rId363" Type="http://schemas.openxmlformats.org/officeDocument/2006/relationships/hyperlink" Target="https://pokemondb.net/pokedex/nincada" TargetMode="External"/><Relationship Id="rId1194" Type="http://schemas.openxmlformats.org/officeDocument/2006/relationships/hyperlink" Target="https://pokemondb.net/pokedex/roaring-moon" TargetMode="External"/><Relationship Id="rId120" Type="http://schemas.openxmlformats.org/officeDocument/2006/relationships/hyperlink" Target="https://pokemondb.net/pokedex/grimer" TargetMode="External"/><Relationship Id="rId362" Type="http://schemas.openxmlformats.org/officeDocument/2006/relationships/hyperlink" Target="https://pokemondb.net/pokedex/slaking" TargetMode="External"/><Relationship Id="rId1195" Type="http://schemas.openxmlformats.org/officeDocument/2006/relationships/hyperlink" Target="https://pokemondb.net/pokedex/iron-valiant" TargetMode="External"/><Relationship Id="rId361" Type="http://schemas.openxmlformats.org/officeDocument/2006/relationships/hyperlink" Target="https://pokemondb.net/pokedex/vigoroth" TargetMode="External"/><Relationship Id="rId1196" Type="http://schemas.openxmlformats.org/officeDocument/2006/relationships/hyperlink" Target="https://pokemondb.net/pokedex/koraidon" TargetMode="External"/><Relationship Id="rId360" Type="http://schemas.openxmlformats.org/officeDocument/2006/relationships/hyperlink" Target="https://pokemondb.net/pokedex/slakoth" TargetMode="External"/><Relationship Id="rId1197" Type="http://schemas.openxmlformats.org/officeDocument/2006/relationships/hyperlink" Target="https://pokemondb.net/pokedex/miraidon" TargetMode="External"/><Relationship Id="rId125" Type="http://schemas.openxmlformats.org/officeDocument/2006/relationships/hyperlink" Target="https://pokemondb.net/pokedex/cloyster" TargetMode="External"/><Relationship Id="rId367" Type="http://schemas.openxmlformats.org/officeDocument/2006/relationships/hyperlink" Target="https://pokemondb.net/pokedex/loudred" TargetMode="External"/><Relationship Id="rId1198" Type="http://schemas.openxmlformats.org/officeDocument/2006/relationships/hyperlink" Target="https://pokemondb.net/pokedex/walking-wake" TargetMode="External"/><Relationship Id="rId124" Type="http://schemas.openxmlformats.org/officeDocument/2006/relationships/hyperlink" Target="https://pokemondb.net/pokedex/shellder" TargetMode="External"/><Relationship Id="rId366" Type="http://schemas.openxmlformats.org/officeDocument/2006/relationships/hyperlink" Target="https://pokemondb.net/pokedex/whismur" TargetMode="External"/><Relationship Id="rId1199" Type="http://schemas.openxmlformats.org/officeDocument/2006/relationships/hyperlink" Target="https://pokemondb.net/pokedex/iron-leaves" TargetMode="External"/><Relationship Id="rId123" Type="http://schemas.openxmlformats.org/officeDocument/2006/relationships/hyperlink" Target="https://pokemondb.net/pokedex/muk" TargetMode="External"/><Relationship Id="rId365" Type="http://schemas.openxmlformats.org/officeDocument/2006/relationships/hyperlink" Target="https://pokemondb.net/pokedex/shedinja" TargetMode="External"/><Relationship Id="rId122" Type="http://schemas.openxmlformats.org/officeDocument/2006/relationships/hyperlink" Target="https://pokemondb.net/pokedex/muk" TargetMode="External"/><Relationship Id="rId364" Type="http://schemas.openxmlformats.org/officeDocument/2006/relationships/hyperlink" Target="https://pokemondb.net/pokedex/ninjask" TargetMode="External"/><Relationship Id="rId95" Type="http://schemas.openxmlformats.org/officeDocument/2006/relationships/hyperlink" Target="https://pokemondb.net/pokedex/tentacool" TargetMode="External"/><Relationship Id="rId94" Type="http://schemas.openxmlformats.org/officeDocument/2006/relationships/hyperlink" Target="https://pokemondb.net/pokedex/victreebel" TargetMode="External"/><Relationship Id="rId97" Type="http://schemas.openxmlformats.org/officeDocument/2006/relationships/hyperlink" Target="https://pokemondb.net/pokedex/geodude" TargetMode="External"/><Relationship Id="rId96" Type="http://schemas.openxmlformats.org/officeDocument/2006/relationships/hyperlink" Target="https://pokemondb.net/pokedex/tentacruel" TargetMode="External"/><Relationship Id="rId99" Type="http://schemas.openxmlformats.org/officeDocument/2006/relationships/hyperlink" Target="https://pokemondb.net/pokedex/graveler" TargetMode="External"/><Relationship Id="rId98" Type="http://schemas.openxmlformats.org/officeDocument/2006/relationships/hyperlink" Target="https://pokemondb.net/pokedex/geodude" TargetMode="External"/><Relationship Id="rId91" Type="http://schemas.openxmlformats.org/officeDocument/2006/relationships/hyperlink" Target="https://pokemondb.net/pokedex/bellsprout" TargetMode="External"/><Relationship Id="rId90" Type="http://schemas.openxmlformats.org/officeDocument/2006/relationships/hyperlink" Target="https://pokemondb.net/pokedex/machamp" TargetMode="External"/><Relationship Id="rId93" Type="http://schemas.openxmlformats.org/officeDocument/2006/relationships/hyperlink" Target="https://pokemondb.net/pokedex/victreebel" TargetMode="External"/><Relationship Id="rId92" Type="http://schemas.openxmlformats.org/officeDocument/2006/relationships/hyperlink" Target="https://pokemondb.net/pokedex/weepinbell" TargetMode="External"/><Relationship Id="rId118" Type="http://schemas.openxmlformats.org/officeDocument/2006/relationships/hyperlink" Target="https://pokemondb.net/pokedex/seel" TargetMode="External"/><Relationship Id="rId117" Type="http://schemas.openxmlformats.org/officeDocument/2006/relationships/hyperlink" Target="https://pokemondb.net/pokedex/dodrio" TargetMode="External"/><Relationship Id="rId359" Type="http://schemas.openxmlformats.org/officeDocument/2006/relationships/hyperlink" Target="https://pokemondb.net/pokedex/breloom" TargetMode="External"/><Relationship Id="rId116" Type="http://schemas.openxmlformats.org/officeDocument/2006/relationships/hyperlink" Target="https://pokemondb.net/pokedex/doduo" TargetMode="External"/><Relationship Id="rId358" Type="http://schemas.openxmlformats.org/officeDocument/2006/relationships/hyperlink" Target="https://pokemondb.net/pokedex/shroomish" TargetMode="External"/><Relationship Id="rId115" Type="http://schemas.openxmlformats.org/officeDocument/2006/relationships/hyperlink" Target="https://pokemondb.net/pokedex/farfetchd" TargetMode="External"/><Relationship Id="rId357" Type="http://schemas.openxmlformats.org/officeDocument/2006/relationships/hyperlink" Target="https://pokemondb.net/pokedex/masquerain" TargetMode="External"/><Relationship Id="rId599" Type="http://schemas.openxmlformats.org/officeDocument/2006/relationships/hyperlink" Target="https://pokemondb.net/pokedex/regigigas" TargetMode="External"/><Relationship Id="rId1180" Type="http://schemas.openxmlformats.org/officeDocument/2006/relationships/hyperlink" Target="https://pokemondb.net/pokedex/iron-hands" TargetMode="External"/><Relationship Id="rId1181" Type="http://schemas.openxmlformats.org/officeDocument/2006/relationships/hyperlink" Target="https://pokemondb.net/pokedex/iron-jugulis" TargetMode="External"/><Relationship Id="rId119" Type="http://schemas.openxmlformats.org/officeDocument/2006/relationships/hyperlink" Target="https://pokemondb.net/pokedex/dewgong" TargetMode="External"/><Relationship Id="rId1182" Type="http://schemas.openxmlformats.org/officeDocument/2006/relationships/hyperlink" Target="https://pokemondb.net/pokedex/iron-moth" TargetMode="External"/><Relationship Id="rId110" Type="http://schemas.openxmlformats.org/officeDocument/2006/relationships/hyperlink" Target="https://pokemondb.net/pokedex/slowbro" TargetMode="External"/><Relationship Id="rId352" Type="http://schemas.openxmlformats.org/officeDocument/2006/relationships/hyperlink" Target="https://pokemondb.net/pokedex/ralts" TargetMode="External"/><Relationship Id="rId594" Type="http://schemas.openxmlformats.org/officeDocument/2006/relationships/hyperlink" Target="https://pokemondb.net/pokedex/dialga" TargetMode="External"/><Relationship Id="rId1183" Type="http://schemas.openxmlformats.org/officeDocument/2006/relationships/hyperlink" Target="https://pokemondb.net/pokedex/iron-thorns" TargetMode="External"/><Relationship Id="rId351" Type="http://schemas.openxmlformats.org/officeDocument/2006/relationships/hyperlink" Target="https://pokemondb.net/pokedex/pelipper" TargetMode="External"/><Relationship Id="rId593" Type="http://schemas.openxmlformats.org/officeDocument/2006/relationships/hyperlink" Target="https://pokemondb.net/pokedex/azelf" TargetMode="External"/><Relationship Id="rId1184" Type="http://schemas.openxmlformats.org/officeDocument/2006/relationships/hyperlink" Target="https://pokemondb.net/pokedex/frigibax" TargetMode="External"/><Relationship Id="rId350" Type="http://schemas.openxmlformats.org/officeDocument/2006/relationships/hyperlink" Target="https://pokemondb.net/pokedex/wingull" TargetMode="External"/><Relationship Id="rId592" Type="http://schemas.openxmlformats.org/officeDocument/2006/relationships/hyperlink" Target="https://pokemondb.net/pokedex/mesprit" TargetMode="External"/><Relationship Id="rId1185" Type="http://schemas.openxmlformats.org/officeDocument/2006/relationships/hyperlink" Target="https://pokemondb.net/pokedex/arctibax" TargetMode="External"/><Relationship Id="rId591" Type="http://schemas.openxmlformats.org/officeDocument/2006/relationships/hyperlink" Target="https://pokemondb.net/pokedex/uxie" TargetMode="External"/><Relationship Id="rId1186" Type="http://schemas.openxmlformats.org/officeDocument/2006/relationships/hyperlink" Target="https://pokemondb.net/pokedex/baxcalibur" TargetMode="External"/><Relationship Id="rId114" Type="http://schemas.openxmlformats.org/officeDocument/2006/relationships/hyperlink" Target="https://pokemondb.net/pokedex/farfetchd" TargetMode="External"/><Relationship Id="rId356" Type="http://schemas.openxmlformats.org/officeDocument/2006/relationships/hyperlink" Target="https://pokemondb.net/pokedex/surskit" TargetMode="External"/><Relationship Id="rId598" Type="http://schemas.openxmlformats.org/officeDocument/2006/relationships/hyperlink" Target="https://pokemondb.net/pokedex/heatran" TargetMode="External"/><Relationship Id="rId1187" Type="http://schemas.openxmlformats.org/officeDocument/2006/relationships/hyperlink" Target="https://pokemondb.net/pokedex/gimmighoul" TargetMode="External"/><Relationship Id="rId113" Type="http://schemas.openxmlformats.org/officeDocument/2006/relationships/hyperlink" Target="https://pokemondb.net/pokedex/magneton" TargetMode="External"/><Relationship Id="rId355" Type="http://schemas.openxmlformats.org/officeDocument/2006/relationships/hyperlink" Target="https://pokemondb.net/pokedex/gardevoir" TargetMode="External"/><Relationship Id="rId597" Type="http://schemas.openxmlformats.org/officeDocument/2006/relationships/hyperlink" Target="https://pokemondb.net/pokedex/palkia" TargetMode="External"/><Relationship Id="rId1188" Type="http://schemas.openxmlformats.org/officeDocument/2006/relationships/hyperlink" Target="https://pokemondb.net/pokedex/gimmighoul" TargetMode="External"/><Relationship Id="rId112" Type="http://schemas.openxmlformats.org/officeDocument/2006/relationships/hyperlink" Target="https://pokemondb.net/pokedex/magnemite" TargetMode="External"/><Relationship Id="rId354" Type="http://schemas.openxmlformats.org/officeDocument/2006/relationships/hyperlink" Target="https://pokemondb.net/pokedex/gardevoir" TargetMode="External"/><Relationship Id="rId596" Type="http://schemas.openxmlformats.org/officeDocument/2006/relationships/hyperlink" Target="https://pokemondb.net/pokedex/palkia" TargetMode="External"/><Relationship Id="rId1189" Type="http://schemas.openxmlformats.org/officeDocument/2006/relationships/hyperlink" Target="https://pokemondb.net/pokedex/gholdengo" TargetMode="External"/><Relationship Id="rId111" Type="http://schemas.openxmlformats.org/officeDocument/2006/relationships/hyperlink" Target="https://pokemondb.net/pokedex/slowbro" TargetMode="External"/><Relationship Id="rId353" Type="http://schemas.openxmlformats.org/officeDocument/2006/relationships/hyperlink" Target="https://pokemondb.net/pokedex/kirlia" TargetMode="External"/><Relationship Id="rId595" Type="http://schemas.openxmlformats.org/officeDocument/2006/relationships/hyperlink" Target="https://pokemondb.net/pokedex/dialga" TargetMode="External"/><Relationship Id="rId1136" Type="http://schemas.openxmlformats.org/officeDocument/2006/relationships/hyperlink" Target="https://pokemondb.net/pokedex/scovillain" TargetMode="External"/><Relationship Id="rId1137" Type="http://schemas.openxmlformats.org/officeDocument/2006/relationships/hyperlink" Target="https://pokemondb.net/pokedex/rellor" TargetMode="External"/><Relationship Id="rId1138" Type="http://schemas.openxmlformats.org/officeDocument/2006/relationships/hyperlink" Target="https://pokemondb.net/pokedex/rabsca" TargetMode="External"/><Relationship Id="rId1139" Type="http://schemas.openxmlformats.org/officeDocument/2006/relationships/hyperlink" Target="https://pokemondb.net/pokedex/flittle" TargetMode="External"/><Relationship Id="rId305" Type="http://schemas.openxmlformats.org/officeDocument/2006/relationships/hyperlink" Target="https://pokemondb.net/pokedex/elekid" TargetMode="External"/><Relationship Id="rId547" Type="http://schemas.openxmlformats.org/officeDocument/2006/relationships/hyperlink" Target="https://pokemondb.net/pokedex/garchomp" TargetMode="External"/><Relationship Id="rId789" Type="http://schemas.openxmlformats.org/officeDocument/2006/relationships/hyperlink" Target="https://pokemondb.net/pokedex/fennekin" TargetMode="External"/><Relationship Id="rId304" Type="http://schemas.openxmlformats.org/officeDocument/2006/relationships/hyperlink" Target="https://pokemondb.net/pokedex/smoochum" TargetMode="External"/><Relationship Id="rId546" Type="http://schemas.openxmlformats.org/officeDocument/2006/relationships/hyperlink" Target="https://pokemondb.net/pokedex/gabite" TargetMode="External"/><Relationship Id="rId788" Type="http://schemas.openxmlformats.org/officeDocument/2006/relationships/hyperlink" Target="https://pokemondb.net/pokedex/chesnaught" TargetMode="External"/><Relationship Id="rId303" Type="http://schemas.openxmlformats.org/officeDocument/2006/relationships/hyperlink" Target="https://pokemondb.net/pokedex/hitmontop" TargetMode="External"/><Relationship Id="rId545" Type="http://schemas.openxmlformats.org/officeDocument/2006/relationships/hyperlink" Target="https://pokemondb.net/pokedex/gible" TargetMode="External"/><Relationship Id="rId787" Type="http://schemas.openxmlformats.org/officeDocument/2006/relationships/hyperlink" Target="https://pokemondb.net/pokedex/quilladin" TargetMode="External"/><Relationship Id="rId302" Type="http://schemas.openxmlformats.org/officeDocument/2006/relationships/hyperlink" Target="https://pokemondb.net/pokedex/tyrogue" TargetMode="External"/><Relationship Id="rId544" Type="http://schemas.openxmlformats.org/officeDocument/2006/relationships/hyperlink" Target="https://pokemondb.net/pokedex/spiritomb" TargetMode="External"/><Relationship Id="rId786" Type="http://schemas.openxmlformats.org/officeDocument/2006/relationships/hyperlink" Target="https://pokemondb.net/pokedex/chespin" TargetMode="External"/><Relationship Id="rId309" Type="http://schemas.openxmlformats.org/officeDocument/2006/relationships/hyperlink" Target="https://pokemondb.net/pokedex/raikou" TargetMode="External"/><Relationship Id="rId308" Type="http://schemas.openxmlformats.org/officeDocument/2006/relationships/hyperlink" Target="https://pokemondb.net/pokedex/blissey" TargetMode="External"/><Relationship Id="rId307" Type="http://schemas.openxmlformats.org/officeDocument/2006/relationships/hyperlink" Target="https://pokemondb.net/pokedex/miltank" TargetMode="External"/><Relationship Id="rId549" Type="http://schemas.openxmlformats.org/officeDocument/2006/relationships/hyperlink" Target="https://pokemondb.net/pokedex/munchlax" TargetMode="External"/><Relationship Id="rId306" Type="http://schemas.openxmlformats.org/officeDocument/2006/relationships/hyperlink" Target="https://pokemondb.net/pokedex/magby" TargetMode="External"/><Relationship Id="rId548" Type="http://schemas.openxmlformats.org/officeDocument/2006/relationships/hyperlink" Target="https://pokemondb.net/pokedex/garchomp" TargetMode="External"/><Relationship Id="rId781" Type="http://schemas.openxmlformats.org/officeDocument/2006/relationships/hyperlink" Target="https://pokemondb.net/pokedex/keldeo" TargetMode="External"/><Relationship Id="rId780" Type="http://schemas.openxmlformats.org/officeDocument/2006/relationships/hyperlink" Target="https://pokemondb.net/pokedex/kyurem" TargetMode="External"/><Relationship Id="rId1130" Type="http://schemas.openxmlformats.org/officeDocument/2006/relationships/hyperlink" Target="https://pokemondb.net/pokedex/bramblin" TargetMode="External"/><Relationship Id="rId1131" Type="http://schemas.openxmlformats.org/officeDocument/2006/relationships/hyperlink" Target="https://pokemondb.net/pokedex/brambleghast" TargetMode="External"/><Relationship Id="rId301" Type="http://schemas.openxmlformats.org/officeDocument/2006/relationships/hyperlink" Target="https://pokemondb.net/pokedex/smeargle" TargetMode="External"/><Relationship Id="rId543" Type="http://schemas.openxmlformats.org/officeDocument/2006/relationships/hyperlink" Target="https://pokemondb.net/pokedex/chatot" TargetMode="External"/><Relationship Id="rId785" Type="http://schemas.openxmlformats.org/officeDocument/2006/relationships/hyperlink" Target="https://pokemondb.net/pokedex/genesect" TargetMode="External"/><Relationship Id="rId1132" Type="http://schemas.openxmlformats.org/officeDocument/2006/relationships/hyperlink" Target="https://pokemondb.net/pokedex/toedscool" TargetMode="External"/><Relationship Id="rId300" Type="http://schemas.openxmlformats.org/officeDocument/2006/relationships/hyperlink" Target="https://pokemondb.net/pokedex/stantler" TargetMode="External"/><Relationship Id="rId542" Type="http://schemas.openxmlformats.org/officeDocument/2006/relationships/hyperlink" Target="https://pokemondb.net/pokedex/happiny" TargetMode="External"/><Relationship Id="rId784" Type="http://schemas.openxmlformats.org/officeDocument/2006/relationships/hyperlink" Target="https://pokemondb.net/pokedex/meloetta" TargetMode="External"/><Relationship Id="rId1133" Type="http://schemas.openxmlformats.org/officeDocument/2006/relationships/hyperlink" Target="https://pokemondb.net/pokedex/toedscruel" TargetMode="External"/><Relationship Id="rId541" Type="http://schemas.openxmlformats.org/officeDocument/2006/relationships/hyperlink" Target="https://pokemondb.net/pokedex/mime-jr" TargetMode="External"/><Relationship Id="rId783" Type="http://schemas.openxmlformats.org/officeDocument/2006/relationships/hyperlink" Target="https://pokemondb.net/pokedex/meloetta" TargetMode="External"/><Relationship Id="rId1134" Type="http://schemas.openxmlformats.org/officeDocument/2006/relationships/hyperlink" Target="https://pokemondb.net/pokedex/klawf" TargetMode="External"/><Relationship Id="rId540" Type="http://schemas.openxmlformats.org/officeDocument/2006/relationships/hyperlink" Target="https://pokemondb.net/pokedex/bonsly" TargetMode="External"/><Relationship Id="rId782" Type="http://schemas.openxmlformats.org/officeDocument/2006/relationships/hyperlink" Target="https://pokemondb.net/pokedex/keldeo" TargetMode="External"/><Relationship Id="rId1135" Type="http://schemas.openxmlformats.org/officeDocument/2006/relationships/hyperlink" Target="https://pokemondb.net/pokedex/capsakid" TargetMode="External"/><Relationship Id="rId1125" Type="http://schemas.openxmlformats.org/officeDocument/2006/relationships/hyperlink" Target="https://pokemondb.net/pokedex/kilowattrel" TargetMode="External"/><Relationship Id="rId1126" Type="http://schemas.openxmlformats.org/officeDocument/2006/relationships/hyperlink" Target="https://pokemondb.net/pokedex/maschiff" TargetMode="External"/><Relationship Id="rId1127" Type="http://schemas.openxmlformats.org/officeDocument/2006/relationships/hyperlink" Target="https://pokemondb.net/pokedex/mabosstiff" TargetMode="External"/><Relationship Id="rId1128" Type="http://schemas.openxmlformats.org/officeDocument/2006/relationships/hyperlink" Target="https://pokemondb.net/pokedex/shroodle" TargetMode="External"/><Relationship Id="rId1129" Type="http://schemas.openxmlformats.org/officeDocument/2006/relationships/hyperlink" Target="https://pokemondb.net/pokedex/grafaiai" TargetMode="External"/><Relationship Id="rId536" Type="http://schemas.openxmlformats.org/officeDocument/2006/relationships/hyperlink" Target="https://pokemondb.net/pokedex/stunky" TargetMode="External"/><Relationship Id="rId778" Type="http://schemas.openxmlformats.org/officeDocument/2006/relationships/hyperlink" Target="https://pokemondb.net/pokedex/kyurem" TargetMode="External"/><Relationship Id="rId535" Type="http://schemas.openxmlformats.org/officeDocument/2006/relationships/hyperlink" Target="https://pokemondb.net/pokedex/chingling" TargetMode="External"/><Relationship Id="rId777" Type="http://schemas.openxmlformats.org/officeDocument/2006/relationships/hyperlink" Target="https://pokemondb.net/pokedex/landorus" TargetMode="External"/><Relationship Id="rId534" Type="http://schemas.openxmlformats.org/officeDocument/2006/relationships/hyperlink" Target="https://pokemondb.net/pokedex/purugly" TargetMode="External"/><Relationship Id="rId776" Type="http://schemas.openxmlformats.org/officeDocument/2006/relationships/hyperlink" Target="https://pokemondb.net/pokedex/landorus" TargetMode="External"/><Relationship Id="rId533" Type="http://schemas.openxmlformats.org/officeDocument/2006/relationships/hyperlink" Target="https://pokemondb.net/pokedex/glameow" TargetMode="External"/><Relationship Id="rId775" Type="http://schemas.openxmlformats.org/officeDocument/2006/relationships/hyperlink" Target="https://pokemondb.net/pokedex/zekrom" TargetMode="External"/><Relationship Id="rId539" Type="http://schemas.openxmlformats.org/officeDocument/2006/relationships/hyperlink" Target="https://pokemondb.net/pokedex/bronzong" TargetMode="External"/><Relationship Id="rId538" Type="http://schemas.openxmlformats.org/officeDocument/2006/relationships/hyperlink" Target="https://pokemondb.net/pokedex/bronzor" TargetMode="External"/><Relationship Id="rId537" Type="http://schemas.openxmlformats.org/officeDocument/2006/relationships/hyperlink" Target="https://pokemondb.net/pokedex/skuntank" TargetMode="External"/><Relationship Id="rId779" Type="http://schemas.openxmlformats.org/officeDocument/2006/relationships/hyperlink" Target="https://pokemondb.net/pokedex/kyurem" TargetMode="External"/><Relationship Id="rId770" Type="http://schemas.openxmlformats.org/officeDocument/2006/relationships/hyperlink" Target="https://pokemondb.net/pokedex/tornadus" TargetMode="External"/><Relationship Id="rId1120" Type="http://schemas.openxmlformats.org/officeDocument/2006/relationships/hyperlink" Target="https://pokemondb.net/pokedex/armarouge" TargetMode="External"/><Relationship Id="rId532" Type="http://schemas.openxmlformats.org/officeDocument/2006/relationships/hyperlink" Target="https://pokemondb.net/pokedex/honchkrow" TargetMode="External"/><Relationship Id="rId774" Type="http://schemas.openxmlformats.org/officeDocument/2006/relationships/hyperlink" Target="https://pokemondb.net/pokedex/reshiram" TargetMode="External"/><Relationship Id="rId1121" Type="http://schemas.openxmlformats.org/officeDocument/2006/relationships/hyperlink" Target="https://pokemondb.net/pokedex/ceruledge" TargetMode="External"/><Relationship Id="rId531" Type="http://schemas.openxmlformats.org/officeDocument/2006/relationships/hyperlink" Target="https://pokemondb.net/pokedex/mismagius" TargetMode="External"/><Relationship Id="rId773" Type="http://schemas.openxmlformats.org/officeDocument/2006/relationships/hyperlink" Target="https://pokemondb.net/pokedex/thundurus" TargetMode="External"/><Relationship Id="rId1122" Type="http://schemas.openxmlformats.org/officeDocument/2006/relationships/hyperlink" Target="https://pokemondb.net/pokedex/tadbulb" TargetMode="External"/><Relationship Id="rId530" Type="http://schemas.openxmlformats.org/officeDocument/2006/relationships/hyperlink" Target="https://pokemondb.net/pokedex/lopunny" TargetMode="External"/><Relationship Id="rId772" Type="http://schemas.openxmlformats.org/officeDocument/2006/relationships/hyperlink" Target="https://pokemondb.net/pokedex/thundurus" TargetMode="External"/><Relationship Id="rId1123" Type="http://schemas.openxmlformats.org/officeDocument/2006/relationships/hyperlink" Target="https://pokemondb.net/pokedex/bellibolt" TargetMode="External"/><Relationship Id="rId771" Type="http://schemas.openxmlformats.org/officeDocument/2006/relationships/hyperlink" Target="https://pokemondb.net/pokedex/tornadus" TargetMode="External"/><Relationship Id="rId1124" Type="http://schemas.openxmlformats.org/officeDocument/2006/relationships/hyperlink" Target="https://pokemondb.net/pokedex/wattrel" TargetMode="External"/><Relationship Id="rId1158" Type="http://schemas.openxmlformats.org/officeDocument/2006/relationships/hyperlink" Target="https://pokemondb.net/pokedex/flamigo" TargetMode="External"/><Relationship Id="rId1159" Type="http://schemas.openxmlformats.org/officeDocument/2006/relationships/hyperlink" Target="https://pokemondb.net/pokedex/cetoddle" TargetMode="External"/><Relationship Id="rId327" Type="http://schemas.openxmlformats.org/officeDocument/2006/relationships/hyperlink" Target="https://pokemondb.net/pokedex/mudkip" TargetMode="External"/><Relationship Id="rId569" Type="http://schemas.openxmlformats.org/officeDocument/2006/relationships/hyperlink" Target="https://pokemondb.net/pokedex/rhyperior" TargetMode="External"/><Relationship Id="rId326" Type="http://schemas.openxmlformats.org/officeDocument/2006/relationships/hyperlink" Target="https://pokemondb.net/pokedex/blaziken" TargetMode="External"/><Relationship Id="rId568" Type="http://schemas.openxmlformats.org/officeDocument/2006/relationships/hyperlink" Target="https://pokemondb.net/pokedex/lickilicky" TargetMode="External"/><Relationship Id="rId325" Type="http://schemas.openxmlformats.org/officeDocument/2006/relationships/hyperlink" Target="https://pokemondb.net/pokedex/blaziken" TargetMode="External"/><Relationship Id="rId567" Type="http://schemas.openxmlformats.org/officeDocument/2006/relationships/hyperlink" Target="https://pokemondb.net/pokedex/magnezone" TargetMode="External"/><Relationship Id="rId324" Type="http://schemas.openxmlformats.org/officeDocument/2006/relationships/hyperlink" Target="https://pokemondb.net/pokedex/combusken" TargetMode="External"/><Relationship Id="rId566" Type="http://schemas.openxmlformats.org/officeDocument/2006/relationships/hyperlink" Target="https://pokemondb.net/pokedex/weavile" TargetMode="External"/><Relationship Id="rId329" Type="http://schemas.openxmlformats.org/officeDocument/2006/relationships/hyperlink" Target="https://pokemondb.net/pokedex/swampert" TargetMode="External"/><Relationship Id="rId328" Type="http://schemas.openxmlformats.org/officeDocument/2006/relationships/hyperlink" Target="https://pokemondb.net/pokedex/marshtomp" TargetMode="External"/><Relationship Id="rId561" Type="http://schemas.openxmlformats.org/officeDocument/2006/relationships/hyperlink" Target="https://pokemondb.net/pokedex/lumineon" TargetMode="External"/><Relationship Id="rId1150" Type="http://schemas.openxmlformats.org/officeDocument/2006/relationships/hyperlink" Target="https://pokemondb.net/pokedex/varoom" TargetMode="External"/><Relationship Id="rId560" Type="http://schemas.openxmlformats.org/officeDocument/2006/relationships/hyperlink" Target="https://pokemondb.net/pokedex/finneon" TargetMode="External"/><Relationship Id="rId1151" Type="http://schemas.openxmlformats.org/officeDocument/2006/relationships/hyperlink" Target="https://pokemondb.net/pokedex/revavroom" TargetMode="External"/><Relationship Id="rId1152" Type="http://schemas.openxmlformats.org/officeDocument/2006/relationships/hyperlink" Target="https://pokemondb.net/pokedex/cyclizar" TargetMode="External"/><Relationship Id="rId1153" Type="http://schemas.openxmlformats.org/officeDocument/2006/relationships/hyperlink" Target="https://pokemondb.net/pokedex/orthworm" TargetMode="External"/><Relationship Id="rId323" Type="http://schemas.openxmlformats.org/officeDocument/2006/relationships/hyperlink" Target="https://pokemondb.net/pokedex/torchic" TargetMode="External"/><Relationship Id="rId565" Type="http://schemas.openxmlformats.org/officeDocument/2006/relationships/hyperlink" Target="https://pokemondb.net/pokedex/abomasnow" TargetMode="External"/><Relationship Id="rId1154" Type="http://schemas.openxmlformats.org/officeDocument/2006/relationships/hyperlink" Target="https://pokemondb.net/pokedex/glimmet" TargetMode="External"/><Relationship Id="rId322" Type="http://schemas.openxmlformats.org/officeDocument/2006/relationships/hyperlink" Target="https://pokemondb.net/pokedex/sceptile" TargetMode="External"/><Relationship Id="rId564" Type="http://schemas.openxmlformats.org/officeDocument/2006/relationships/hyperlink" Target="https://pokemondb.net/pokedex/abomasnow" TargetMode="External"/><Relationship Id="rId1155" Type="http://schemas.openxmlformats.org/officeDocument/2006/relationships/hyperlink" Target="https://pokemondb.net/pokedex/glimmora" TargetMode="External"/><Relationship Id="rId321" Type="http://schemas.openxmlformats.org/officeDocument/2006/relationships/hyperlink" Target="https://pokemondb.net/pokedex/sceptile" TargetMode="External"/><Relationship Id="rId563" Type="http://schemas.openxmlformats.org/officeDocument/2006/relationships/hyperlink" Target="https://pokemondb.net/pokedex/snover" TargetMode="External"/><Relationship Id="rId1156" Type="http://schemas.openxmlformats.org/officeDocument/2006/relationships/hyperlink" Target="https://pokemondb.net/pokedex/greavard" TargetMode="External"/><Relationship Id="rId320" Type="http://schemas.openxmlformats.org/officeDocument/2006/relationships/hyperlink" Target="https://pokemondb.net/pokedex/grovyle" TargetMode="External"/><Relationship Id="rId562" Type="http://schemas.openxmlformats.org/officeDocument/2006/relationships/hyperlink" Target="https://pokemondb.net/pokedex/mantyke" TargetMode="External"/><Relationship Id="rId1157" Type="http://schemas.openxmlformats.org/officeDocument/2006/relationships/hyperlink" Target="https://pokemondb.net/pokedex/houndstone" TargetMode="External"/><Relationship Id="rId1147" Type="http://schemas.openxmlformats.org/officeDocument/2006/relationships/hyperlink" Target="https://pokemondb.net/pokedex/finizen" TargetMode="External"/><Relationship Id="rId1148" Type="http://schemas.openxmlformats.org/officeDocument/2006/relationships/hyperlink" Target="https://pokemondb.net/pokedex/palafin" TargetMode="External"/><Relationship Id="rId1149" Type="http://schemas.openxmlformats.org/officeDocument/2006/relationships/hyperlink" Target="https://pokemondb.net/pokedex/palafin" TargetMode="External"/><Relationship Id="rId316" Type="http://schemas.openxmlformats.org/officeDocument/2006/relationships/hyperlink" Target="https://pokemondb.net/pokedex/lugia" TargetMode="External"/><Relationship Id="rId558" Type="http://schemas.openxmlformats.org/officeDocument/2006/relationships/hyperlink" Target="https://pokemondb.net/pokedex/toxicroak" TargetMode="External"/><Relationship Id="rId315" Type="http://schemas.openxmlformats.org/officeDocument/2006/relationships/hyperlink" Target="https://pokemondb.net/pokedex/tyranitar" TargetMode="External"/><Relationship Id="rId557" Type="http://schemas.openxmlformats.org/officeDocument/2006/relationships/hyperlink" Target="https://pokemondb.net/pokedex/croagunk" TargetMode="External"/><Relationship Id="rId799" Type="http://schemas.openxmlformats.org/officeDocument/2006/relationships/hyperlink" Target="https://pokemondb.net/pokedex/fletchinder" TargetMode="External"/><Relationship Id="rId314" Type="http://schemas.openxmlformats.org/officeDocument/2006/relationships/hyperlink" Target="https://pokemondb.net/pokedex/tyranitar" TargetMode="External"/><Relationship Id="rId556" Type="http://schemas.openxmlformats.org/officeDocument/2006/relationships/hyperlink" Target="https://pokemondb.net/pokedex/drapion" TargetMode="External"/><Relationship Id="rId798" Type="http://schemas.openxmlformats.org/officeDocument/2006/relationships/hyperlink" Target="https://pokemondb.net/pokedex/fletchling" TargetMode="External"/><Relationship Id="rId313" Type="http://schemas.openxmlformats.org/officeDocument/2006/relationships/hyperlink" Target="https://pokemondb.net/pokedex/pupitar" TargetMode="External"/><Relationship Id="rId555" Type="http://schemas.openxmlformats.org/officeDocument/2006/relationships/hyperlink" Target="https://pokemondb.net/pokedex/skorupi" TargetMode="External"/><Relationship Id="rId797" Type="http://schemas.openxmlformats.org/officeDocument/2006/relationships/hyperlink" Target="https://pokemondb.net/pokedex/diggersby" TargetMode="External"/><Relationship Id="rId319" Type="http://schemas.openxmlformats.org/officeDocument/2006/relationships/hyperlink" Target="https://pokemondb.net/pokedex/treecko" TargetMode="External"/><Relationship Id="rId318" Type="http://schemas.openxmlformats.org/officeDocument/2006/relationships/hyperlink" Target="https://pokemondb.net/pokedex/celebi" TargetMode="External"/><Relationship Id="rId317" Type="http://schemas.openxmlformats.org/officeDocument/2006/relationships/hyperlink" Target="https://pokemondb.net/pokedex/ho-oh" TargetMode="External"/><Relationship Id="rId559" Type="http://schemas.openxmlformats.org/officeDocument/2006/relationships/hyperlink" Target="https://pokemondb.net/pokedex/carnivine" TargetMode="External"/><Relationship Id="rId550" Type="http://schemas.openxmlformats.org/officeDocument/2006/relationships/hyperlink" Target="https://pokemondb.net/pokedex/riolu" TargetMode="External"/><Relationship Id="rId792" Type="http://schemas.openxmlformats.org/officeDocument/2006/relationships/hyperlink" Target="https://pokemondb.net/pokedex/froakie" TargetMode="External"/><Relationship Id="rId791" Type="http://schemas.openxmlformats.org/officeDocument/2006/relationships/hyperlink" Target="https://pokemondb.net/pokedex/delphox" TargetMode="External"/><Relationship Id="rId1140" Type="http://schemas.openxmlformats.org/officeDocument/2006/relationships/hyperlink" Target="https://pokemondb.net/pokedex/espathra" TargetMode="External"/><Relationship Id="rId790" Type="http://schemas.openxmlformats.org/officeDocument/2006/relationships/hyperlink" Target="https://pokemondb.net/pokedex/braixen" TargetMode="External"/><Relationship Id="rId1141" Type="http://schemas.openxmlformats.org/officeDocument/2006/relationships/hyperlink" Target="https://pokemondb.net/pokedex/tinkatink" TargetMode="External"/><Relationship Id="rId1142" Type="http://schemas.openxmlformats.org/officeDocument/2006/relationships/hyperlink" Target="https://pokemondb.net/pokedex/tinkatuff" TargetMode="External"/><Relationship Id="rId312" Type="http://schemas.openxmlformats.org/officeDocument/2006/relationships/hyperlink" Target="https://pokemondb.net/pokedex/larvitar" TargetMode="External"/><Relationship Id="rId554" Type="http://schemas.openxmlformats.org/officeDocument/2006/relationships/hyperlink" Target="https://pokemondb.net/pokedex/hippowdon" TargetMode="External"/><Relationship Id="rId796" Type="http://schemas.openxmlformats.org/officeDocument/2006/relationships/hyperlink" Target="https://pokemondb.net/pokedex/bunnelby" TargetMode="External"/><Relationship Id="rId1143" Type="http://schemas.openxmlformats.org/officeDocument/2006/relationships/hyperlink" Target="https://pokemondb.net/pokedex/tinkaton" TargetMode="External"/><Relationship Id="rId311" Type="http://schemas.openxmlformats.org/officeDocument/2006/relationships/hyperlink" Target="https://pokemondb.net/pokedex/suicune" TargetMode="External"/><Relationship Id="rId553" Type="http://schemas.openxmlformats.org/officeDocument/2006/relationships/hyperlink" Target="https://pokemondb.net/pokedex/hippopotas" TargetMode="External"/><Relationship Id="rId795" Type="http://schemas.openxmlformats.org/officeDocument/2006/relationships/hyperlink" Target="https://pokemondb.net/pokedex/greninja" TargetMode="External"/><Relationship Id="rId1144" Type="http://schemas.openxmlformats.org/officeDocument/2006/relationships/hyperlink" Target="https://pokemondb.net/pokedex/wiglett" TargetMode="External"/><Relationship Id="rId310" Type="http://schemas.openxmlformats.org/officeDocument/2006/relationships/hyperlink" Target="https://pokemondb.net/pokedex/entei" TargetMode="External"/><Relationship Id="rId552" Type="http://schemas.openxmlformats.org/officeDocument/2006/relationships/hyperlink" Target="https://pokemondb.net/pokedex/lucario" TargetMode="External"/><Relationship Id="rId794" Type="http://schemas.openxmlformats.org/officeDocument/2006/relationships/hyperlink" Target="https://pokemondb.net/pokedex/greninja" TargetMode="External"/><Relationship Id="rId1145" Type="http://schemas.openxmlformats.org/officeDocument/2006/relationships/hyperlink" Target="https://pokemondb.net/pokedex/wugtrio" TargetMode="External"/><Relationship Id="rId551" Type="http://schemas.openxmlformats.org/officeDocument/2006/relationships/hyperlink" Target="https://pokemondb.net/pokedex/lucario" TargetMode="External"/><Relationship Id="rId793" Type="http://schemas.openxmlformats.org/officeDocument/2006/relationships/hyperlink" Target="https://pokemondb.net/pokedex/frogadier" TargetMode="External"/><Relationship Id="rId1146" Type="http://schemas.openxmlformats.org/officeDocument/2006/relationships/hyperlink" Target="https://pokemondb.net/pokedex/bombirdier" TargetMode="External"/><Relationship Id="rId297" Type="http://schemas.openxmlformats.org/officeDocument/2006/relationships/hyperlink" Target="https://pokemondb.net/pokedex/phanpy" TargetMode="External"/><Relationship Id="rId296" Type="http://schemas.openxmlformats.org/officeDocument/2006/relationships/hyperlink" Target="https://pokemondb.net/pokedex/kingdra" TargetMode="External"/><Relationship Id="rId295" Type="http://schemas.openxmlformats.org/officeDocument/2006/relationships/hyperlink" Target="https://pokemondb.net/pokedex/houndoom" TargetMode="External"/><Relationship Id="rId294" Type="http://schemas.openxmlformats.org/officeDocument/2006/relationships/hyperlink" Target="https://pokemondb.net/pokedex/houndoom" TargetMode="External"/><Relationship Id="rId299" Type="http://schemas.openxmlformats.org/officeDocument/2006/relationships/hyperlink" Target="https://pokemondb.net/pokedex/porygon2" TargetMode="External"/><Relationship Id="rId298" Type="http://schemas.openxmlformats.org/officeDocument/2006/relationships/hyperlink" Target="https://pokemondb.net/pokedex/donphan" TargetMode="External"/><Relationship Id="rId271" Type="http://schemas.openxmlformats.org/officeDocument/2006/relationships/hyperlink" Target="https://pokemondb.net/pokedex/qwilfish" TargetMode="External"/><Relationship Id="rId270" Type="http://schemas.openxmlformats.org/officeDocument/2006/relationships/hyperlink" Target="https://pokemondb.net/pokedex/granbull" TargetMode="External"/><Relationship Id="rId269" Type="http://schemas.openxmlformats.org/officeDocument/2006/relationships/hyperlink" Target="https://pokemondb.net/pokedex/snubbull" TargetMode="External"/><Relationship Id="rId264" Type="http://schemas.openxmlformats.org/officeDocument/2006/relationships/hyperlink" Target="https://pokemondb.net/pokedex/forretress" TargetMode="External"/><Relationship Id="rId263" Type="http://schemas.openxmlformats.org/officeDocument/2006/relationships/hyperlink" Target="https://pokemondb.net/pokedex/pineco" TargetMode="External"/><Relationship Id="rId262" Type="http://schemas.openxmlformats.org/officeDocument/2006/relationships/hyperlink" Target="https://pokemondb.net/pokedex/girafarig" TargetMode="External"/><Relationship Id="rId261" Type="http://schemas.openxmlformats.org/officeDocument/2006/relationships/hyperlink" Target="https://pokemondb.net/pokedex/wobbuffet" TargetMode="External"/><Relationship Id="rId268" Type="http://schemas.openxmlformats.org/officeDocument/2006/relationships/hyperlink" Target="https://pokemondb.net/pokedex/steelix" TargetMode="External"/><Relationship Id="rId267" Type="http://schemas.openxmlformats.org/officeDocument/2006/relationships/hyperlink" Target="https://pokemondb.net/pokedex/steelix" TargetMode="External"/><Relationship Id="rId266" Type="http://schemas.openxmlformats.org/officeDocument/2006/relationships/hyperlink" Target="https://pokemondb.net/pokedex/gligar" TargetMode="External"/><Relationship Id="rId265" Type="http://schemas.openxmlformats.org/officeDocument/2006/relationships/hyperlink" Target="https://pokemondb.net/pokedex/dunsparce" TargetMode="External"/><Relationship Id="rId260" Type="http://schemas.openxmlformats.org/officeDocument/2006/relationships/hyperlink" Target="https://pokemondb.net/pokedex/unown" TargetMode="External"/><Relationship Id="rId259" Type="http://schemas.openxmlformats.org/officeDocument/2006/relationships/hyperlink" Target="https://pokemondb.net/pokedex/misdreavus" TargetMode="External"/><Relationship Id="rId258" Type="http://schemas.openxmlformats.org/officeDocument/2006/relationships/hyperlink" Target="https://pokemondb.net/pokedex/slowking" TargetMode="External"/><Relationship Id="rId253" Type="http://schemas.openxmlformats.org/officeDocument/2006/relationships/hyperlink" Target="https://pokemondb.net/pokedex/quagsire" TargetMode="External"/><Relationship Id="rId495" Type="http://schemas.openxmlformats.org/officeDocument/2006/relationships/hyperlink" Target="https://pokemondb.net/pokedex/staraptor" TargetMode="External"/><Relationship Id="rId252" Type="http://schemas.openxmlformats.org/officeDocument/2006/relationships/hyperlink" Target="https://pokemondb.net/pokedex/wooper" TargetMode="External"/><Relationship Id="rId494" Type="http://schemas.openxmlformats.org/officeDocument/2006/relationships/hyperlink" Target="https://pokemondb.net/pokedex/staravia" TargetMode="External"/><Relationship Id="rId251" Type="http://schemas.openxmlformats.org/officeDocument/2006/relationships/hyperlink" Target="https://pokemondb.net/pokedex/wooper" TargetMode="External"/><Relationship Id="rId493" Type="http://schemas.openxmlformats.org/officeDocument/2006/relationships/hyperlink" Target="https://pokemondb.net/pokedex/starly" TargetMode="External"/><Relationship Id="rId250" Type="http://schemas.openxmlformats.org/officeDocument/2006/relationships/hyperlink" Target="https://pokemondb.net/pokedex/yanma" TargetMode="External"/><Relationship Id="rId492" Type="http://schemas.openxmlformats.org/officeDocument/2006/relationships/hyperlink" Target="https://pokemondb.net/pokedex/empoleon" TargetMode="External"/><Relationship Id="rId257" Type="http://schemas.openxmlformats.org/officeDocument/2006/relationships/hyperlink" Target="https://pokemondb.net/pokedex/slowking" TargetMode="External"/><Relationship Id="rId499" Type="http://schemas.openxmlformats.org/officeDocument/2006/relationships/hyperlink" Target="https://pokemondb.net/pokedex/kricketune" TargetMode="External"/><Relationship Id="rId256" Type="http://schemas.openxmlformats.org/officeDocument/2006/relationships/hyperlink" Target="https://pokemondb.net/pokedex/murkrow" TargetMode="External"/><Relationship Id="rId498" Type="http://schemas.openxmlformats.org/officeDocument/2006/relationships/hyperlink" Target="https://pokemondb.net/pokedex/kricketot" TargetMode="External"/><Relationship Id="rId255" Type="http://schemas.openxmlformats.org/officeDocument/2006/relationships/hyperlink" Target="https://pokemondb.net/pokedex/umbreon" TargetMode="External"/><Relationship Id="rId497" Type="http://schemas.openxmlformats.org/officeDocument/2006/relationships/hyperlink" Target="https://pokemondb.net/pokedex/bibarel" TargetMode="External"/><Relationship Id="rId254" Type="http://schemas.openxmlformats.org/officeDocument/2006/relationships/hyperlink" Target="https://pokemondb.net/pokedex/espeon" TargetMode="External"/><Relationship Id="rId496" Type="http://schemas.openxmlformats.org/officeDocument/2006/relationships/hyperlink" Target="https://pokemondb.net/pokedex/bidoof" TargetMode="External"/><Relationship Id="rId293" Type="http://schemas.openxmlformats.org/officeDocument/2006/relationships/hyperlink" Target="https://pokemondb.net/pokedex/houndour" TargetMode="External"/><Relationship Id="rId292" Type="http://schemas.openxmlformats.org/officeDocument/2006/relationships/hyperlink" Target="https://pokemondb.net/pokedex/skarmory" TargetMode="External"/><Relationship Id="rId291" Type="http://schemas.openxmlformats.org/officeDocument/2006/relationships/hyperlink" Target="https://pokemondb.net/pokedex/mantine" TargetMode="External"/><Relationship Id="rId290" Type="http://schemas.openxmlformats.org/officeDocument/2006/relationships/hyperlink" Target="https://pokemondb.net/pokedex/delibird" TargetMode="External"/><Relationship Id="rId286" Type="http://schemas.openxmlformats.org/officeDocument/2006/relationships/hyperlink" Target="https://pokemondb.net/pokedex/corsola" TargetMode="External"/><Relationship Id="rId285" Type="http://schemas.openxmlformats.org/officeDocument/2006/relationships/hyperlink" Target="https://pokemondb.net/pokedex/piloswine" TargetMode="External"/><Relationship Id="rId284" Type="http://schemas.openxmlformats.org/officeDocument/2006/relationships/hyperlink" Target="https://pokemondb.net/pokedex/swinub" TargetMode="External"/><Relationship Id="rId283" Type="http://schemas.openxmlformats.org/officeDocument/2006/relationships/hyperlink" Target="https://pokemondb.net/pokedex/magcargo" TargetMode="External"/><Relationship Id="rId289" Type="http://schemas.openxmlformats.org/officeDocument/2006/relationships/hyperlink" Target="https://pokemondb.net/pokedex/octillery" TargetMode="External"/><Relationship Id="rId288" Type="http://schemas.openxmlformats.org/officeDocument/2006/relationships/hyperlink" Target="https://pokemondb.net/pokedex/remoraid" TargetMode="External"/><Relationship Id="rId287" Type="http://schemas.openxmlformats.org/officeDocument/2006/relationships/hyperlink" Target="https://pokemondb.net/pokedex/corsola" TargetMode="External"/><Relationship Id="rId282" Type="http://schemas.openxmlformats.org/officeDocument/2006/relationships/hyperlink" Target="https://pokemondb.net/pokedex/slugma" TargetMode="External"/><Relationship Id="rId281" Type="http://schemas.openxmlformats.org/officeDocument/2006/relationships/hyperlink" Target="https://pokemondb.net/pokedex/ursaring" TargetMode="External"/><Relationship Id="rId280" Type="http://schemas.openxmlformats.org/officeDocument/2006/relationships/hyperlink" Target="https://pokemondb.net/pokedex/teddiursa" TargetMode="External"/><Relationship Id="rId275" Type="http://schemas.openxmlformats.org/officeDocument/2006/relationships/hyperlink" Target="https://pokemondb.net/pokedex/shuckle" TargetMode="External"/><Relationship Id="rId274" Type="http://schemas.openxmlformats.org/officeDocument/2006/relationships/hyperlink" Target="https://pokemondb.net/pokedex/scizor" TargetMode="External"/><Relationship Id="rId273" Type="http://schemas.openxmlformats.org/officeDocument/2006/relationships/hyperlink" Target="https://pokemondb.net/pokedex/scizor" TargetMode="External"/><Relationship Id="rId272" Type="http://schemas.openxmlformats.org/officeDocument/2006/relationships/hyperlink" Target="https://pokemondb.net/pokedex/qwilfish" TargetMode="External"/><Relationship Id="rId279" Type="http://schemas.openxmlformats.org/officeDocument/2006/relationships/hyperlink" Target="https://pokemondb.net/pokedex/sneasel" TargetMode="External"/><Relationship Id="rId278" Type="http://schemas.openxmlformats.org/officeDocument/2006/relationships/hyperlink" Target="https://pokemondb.net/pokedex/sneasel" TargetMode="External"/><Relationship Id="rId277" Type="http://schemas.openxmlformats.org/officeDocument/2006/relationships/hyperlink" Target="https://pokemondb.net/pokedex/heracross" TargetMode="External"/><Relationship Id="rId276" Type="http://schemas.openxmlformats.org/officeDocument/2006/relationships/hyperlink" Target="https://pokemondb.net/pokedex/heracross" TargetMode="External"/><Relationship Id="rId907" Type="http://schemas.openxmlformats.org/officeDocument/2006/relationships/hyperlink" Target="https://pokemondb.net/pokedex/wishiwashi" TargetMode="External"/><Relationship Id="rId906" Type="http://schemas.openxmlformats.org/officeDocument/2006/relationships/hyperlink" Target="https://pokemondb.net/pokedex/lycanroc" TargetMode="External"/><Relationship Id="rId905" Type="http://schemas.openxmlformats.org/officeDocument/2006/relationships/hyperlink" Target="https://pokemondb.net/pokedex/lycanroc" TargetMode="External"/><Relationship Id="rId904" Type="http://schemas.openxmlformats.org/officeDocument/2006/relationships/hyperlink" Target="https://pokemondb.net/pokedex/lycanroc" TargetMode="External"/><Relationship Id="rId909" Type="http://schemas.openxmlformats.org/officeDocument/2006/relationships/hyperlink" Target="https://pokemondb.net/pokedex/mareanie" TargetMode="External"/><Relationship Id="rId908" Type="http://schemas.openxmlformats.org/officeDocument/2006/relationships/hyperlink" Target="https://pokemondb.net/pokedex/wishiwashi" TargetMode="External"/><Relationship Id="rId903" Type="http://schemas.openxmlformats.org/officeDocument/2006/relationships/hyperlink" Target="https://pokemondb.net/pokedex/rockruff" TargetMode="External"/><Relationship Id="rId902" Type="http://schemas.openxmlformats.org/officeDocument/2006/relationships/hyperlink" Target="https://pokemondb.net/pokedex/rockruff" TargetMode="External"/><Relationship Id="rId901" Type="http://schemas.openxmlformats.org/officeDocument/2006/relationships/hyperlink" Target="https://pokemondb.net/pokedex/ribombee" TargetMode="External"/><Relationship Id="rId900" Type="http://schemas.openxmlformats.org/officeDocument/2006/relationships/hyperlink" Target="https://pokemondb.net/pokedex/cutiefly" TargetMode="External"/><Relationship Id="rId929" Type="http://schemas.openxmlformats.org/officeDocument/2006/relationships/hyperlink" Target="https://pokemondb.net/pokedex/wimpod" TargetMode="External"/><Relationship Id="rId928" Type="http://schemas.openxmlformats.org/officeDocument/2006/relationships/hyperlink" Target="https://pokemondb.net/pokedex/passimian" TargetMode="External"/><Relationship Id="rId927" Type="http://schemas.openxmlformats.org/officeDocument/2006/relationships/hyperlink" Target="https://pokemondb.net/pokedex/oranguru" TargetMode="External"/><Relationship Id="rId926" Type="http://schemas.openxmlformats.org/officeDocument/2006/relationships/hyperlink" Target="https://pokemondb.net/pokedex/comfey" TargetMode="External"/><Relationship Id="rId921" Type="http://schemas.openxmlformats.org/officeDocument/2006/relationships/hyperlink" Target="https://pokemondb.net/pokedex/stufful" TargetMode="External"/><Relationship Id="rId920" Type="http://schemas.openxmlformats.org/officeDocument/2006/relationships/hyperlink" Target="https://pokemondb.net/pokedex/salazzle" TargetMode="External"/><Relationship Id="rId925" Type="http://schemas.openxmlformats.org/officeDocument/2006/relationships/hyperlink" Target="https://pokemondb.net/pokedex/tsareena" TargetMode="External"/><Relationship Id="rId924" Type="http://schemas.openxmlformats.org/officeDocument/2006/relationships/hyperlink" Target="https://pokemondb.net/pokedex/steenee" TargetMode="External"/><Relationship Id="rId923" Type="http://schemas.openxmlformats.org/officeDocument/2006/relationships/hyperlink" Target="https://pokemondb.net/pokedex/bounsweet" TargetMode="External"/><Relationship Id="rId922" Type="http://schemas.openxmlformats.org/officeDocument/2006/relationships/hyperlink" Target="https://pokemondb.net/pokedex/bewear" TargetMode="External"/><Relationship Id="rId918" Type="http://schemas.openxmlformats.org/officeDocument/2006/relationships/hyperlink" Target="https://pokemondb.net/pokedex/shiinotic" TargetMode="External"/><Relationship Id="rId917" Type="http://schemas.openxmlformats.org/officeDocument/2006/relationships/hyperlink" Target="https://pokemondb.net/pokedex/morelull" TargetMode="External"/><Relationship Id="rId916" Type="http://schemas.openxmlformats.org/officeDocument/2006/relationships/hyperlink" Target="https://pokemondb.net/pokedex/lurantis" TargetMode="External"/><Relationship Id="rId915" Type="http://schemas.openxmlformats.org/officeDocument/2006/relationships/hyperlink" Target="https://pokemondb.net/pokedex/fomantis" TargetMode="External"/><Relationship Id="rId919" Type="http://schemas.openxmlformats.org/officeDocument/2006/relationships/hyperlink" Target="https://pokemondb.net/pokedex/salandit" TargetMode="External"/><Relationship Id="rId910" Type="http://schemas.openxmlformats.org/officeDocument/2006/relationships/hyperlink" Target="https://pokemondb.net/pokedex/toxapex" TargetMode="External"/><Relationship Id="rId914" Type="http://schemas.openxmlformats.org/officeDocument/2006/relationships/hyperlink" Target="https://pokemondb.net/pokedex/araquanid" TargetMode="External"/><Relationship Id="rId913" Type="http://schemas.openxmlformats.org/officeDocument/2006/relationships/hyperlink" Target="https://pokemondb.net/pokedex/dewpider" TargetMode="External"/><Relationship Id="rId912" Type="http://schemas.openxmlformats.org/officeDocument/2006/relationships/hyperlink" Target="https://pokemondb.net/pokedex/mudsdale" TargetMode="External"/><Relationship Id="rId911" Type="http://schemas.openxmlformats.org/officeDocument/2006/relationships/hyperlink" Target="https://pokemondb.net/pokedex/mudbray" TargetMode="External"/><Relationship Id="rId1213" Type="http://schemas.openxmlformats.org/officeDocument/2006/relationships/hyperlink" Target="https://pokemondb.net/pokedex/raging-bolt" TargetMode="External"/><Relationship Id="rId1214" Type="http://schemas.openxmlformats.org/officeDocument/2006/relationships/hyperlink" Target="https://pokemondb.net/pokedex/iron-boulder" TargetMode="External"/><Relationship Id="rId1215" Type="http://schemas.openxmlformats.org/officeDocument/2006/relationships/hyperlink" Target="https://pokemondb.net/pokedex/iron-crown" TargetMode="External"/><Relationship Id="rId1216" Type="http://schemas.openxmlformats.org/officeDocument/2006/relationships/hyperlink" Target="https://pokemondb.net/pokedex/terapagos" TargetMode="External"/><Relationship Id="rId1217" Type="http://schemas.openxmlformats.org/officeDocument/2006/relationships/hyperlink" Target="https://pokemondb.net/pokedex/terapagos" TargetMode="External"/><Relationship Id="rId1218" Type="http://schemas.openxmlformats.org/officeDocument/2006/relationships/hyperlink" Target="https://pokemondb.net/pokedex/terapagos" TargetMode="External"/><Relationship Id="rId1219" Type="http://schemas.openxmlformats.org/officeDocument/2006/relationships/hyperlink" Target="https://pokemondb.net/pokedex/pecharunt" TargetMode="External"/><Relationship Id="rId629" Type="http://schemas.openxmlformats.org/officeDocument/2006/relationships/hyperlink" Target="https://pokemondb.net/pokedex/pansear" TargetMode="External"/><Relationship Id="rId624" Type="http://schemas.openxmlformats.org/officeDocument/2006/relationships/hyperlink" Target="https://pokemondb.net/pokedex/stoutland" TargetMode="External"/><Relationship Id="rId866" Type="http://schemas.openxmlformats.org/officeDocument/2006/relationships/hyperlink" Target="https://pokemondb.net/pokedex/xerneas" TargetMode="External"/><Relationship Id="rId623" Type="http://schemas.openxmlformats.org/officeDocument/2006/relationships/hyperlink" Target="https://pokemondb.net/pokedex/herdier" TargetMode="External"/><Relationship Id="rId865" Type="http://schemas.openxmlformats.org/officeDocument/2006/relationships/hyperlink" Target="https://pokemondb.net/pokedex/noivern" TargetMode="External"/><Relationship Id="rId622" Type="http://schemas.openxmlformats.org/officeDocument/2006/relationships/hyperlink" Target="https://pokemondb.net/pokedex/lillipup" TargetMode="External"/><Relationship Id="rId864" Type="http://schemas.openxmlformats.org/officeDocument/2006/relationships/hyperlink" Target="https://pokemondb.net/pokedex/noibat" TargetMode="External"/><Relationship Id="rId621" Type="http://schemas.openxmlformats.org/officeDocument/2006/relationships/hyperlink" Target="https://pokemondb.net/pokedex/watchog" TargetMode="External"/><Relationship Id="rId863" Type="http://schemas.openxmlformats.org/officeDocument/2006/relationships/hyperlink" Target="https://pokemondb.net/pokedex/avalugg" TargetMode="External"/><Relationship Id="rId628" Type="http://schemas.openxmlformats.org/officeDocument/2006/relationships/hyperlink" Target="https://pokemondb.net/pokedex/simisage" TargetMode="External"/><Relationship Id="rId627" Type="http://schemas.openxmlformats.org/officeDocument/2006/relationships/hyperlink" Target="https://pokemondb.net/pokedex/pansage" TargetMode="External"/><Relationship Id="rId869" Type="http://schemas.openxmlformats.org/officeDocument/2006/relationships/hyperlink" Target="https://pokemondb.net/pokedex/zygarde" TargetMode="External"/><Relationship Id="rId626" Type="http://schemas.openxmlformats.org/officeDocument/2006/relationships/hyperlink" Target="https://pokemondb.net/pokedex/liepard" TargetMode="External"/><Relationship Id="rId868" Type="http://schemas.openxmlformats.org/officeDocument/2006/relationships/hyperlink" Target="https://pokemondb.net/pokedex/zygarde" TargetMode="External"/><Relationship Id="rId625" Type="http://schemas.openxmlformats.org/officeDocument/2006/relationships/hyperlink" Target="https://pokemondb.net/pokedex/purrloin" TargetMode="External"/><Relationship Id="rId867" Type="http://schemas.openxmlformats.org/officeDocument/2006/relationships/hyperlink" Target="https://pokemondb.net/pokedex/yveltal" TargetMode="External"/><Relationship Id="rId620" Type="http://schemas.openxmlformats.org/officeDocument/2006/relationships/hyperlink" Target="https://pokemondb.net/pokedex/patrat" TargetMode="External"/><Relationship Id="rId862" Type="http://schemas.openxmlformats.org/officeDocument/2006/relationships/hyperlink" Target="https://pokemondb.net/pokedex/avalugg" TargetMode="External"/><Relationship Id="rId861" Type="http://schemas.openxmlformats.org/officeDocument/2006/relationships/hyperlink" Target="https://pokemondb.net/pokedex/bergmite" TargetMode="External"/><Relationship Id="rId1210" Type="http://schemas.openxmlformats.org/officeDocument/2006/relationships/hyperlink" Target="https://pokemondb.net/pokedex/archaludon" TargetMode="External"/><Relationship Id="rId860" Type="http://schemas.openxmlformats.org/officeDocument/2006/relationships/hyperlink" Target="https://pokemondb.net/pokedex/gourgeist" TargetMode="External"/><Relationship Id="rId1211" Type="http://schemas.openxmlformats.org/officeDocument/2006/relationships/hyperlink" Target="https://pokemondb.net/pokedex/hydrapple" TargetMode="External"/><Relationship Id="rId1212" Type="http://schemas.openxmlformats.org/officeDocument/2006/relationships/hyperlink" Target="https://pokemondb.net/pokedex/gouging-fire" TargetMode="External"/><Relationship Id="rId1202" Type="http://schemas.openxmlformats.org/officeDocument/2006/relationships/hyperlink" Target="https://pokemondb.net/pokedex/sinistcha" TargetMode="External"/><Relationship Id="rId1203" Type="http://schemas.openxmlformats.org/officeDocument/2006/relationships/hyperlink" Target="https://pokemondb.net/pokedex/okidogi" TargetMode="External"/><Relationship Id="rId1204" Type="http://schemas.openxmlformats.org/officeDocument/2006/relationships/hyperlink" Target="https://pokemondb.net/pokedex/munkidori" TargetMode="External"/><Relationship Id="rId1205" Type="http://schemas.openxmlformats.org/officeDocument/2006/relationships/hyperlink" Target="https://pokemondb.net/pokedex/fezandipiti" TargetMode="External"/><Relationship Id="rId1206" Type="http://schemas.openxmlformats.org/officeDocument/2006/relationships/hyperlink" Target="https://pokemondb.net/pokedex/ogerpon" TargetMode="External"/><Relationship Id="rId1207" Type="http://schemas.openxmlformats.org/officeDocument/2006/relationships/hyperlink" Target="https://pokemondb.net/pokedex/ogerpon" TargetMode="External"/><Relationship Id="rId1208" Type="http://schemas.openxmlformats.org/officeDocument/2006/relationships/hyperlink" Target="https://pokemondb.net/pokedex/ogerpon" TargetMode="External"/><Relationship Id="rId1209" Type="http://schemas.openxmlformats.org/officeDocument/2006/relationships/hyperlink" Target="https://pokemondb.net/pokedex/ogerpon" TargetMode="External"/><Relationship Id="rId619" Type="http://schemas.openxmlformats.org/officeDocument/2006/relationships/hyperlink" Target="https://pokemondb.net/pokedex/samurott" TargetMode="External"/><Relationship Id="rId618" Type="http://schemas.openxmlformats.org/officeDocument/2006/relationships/hyperlink" Target="https://pokemondb.net/pokedex/samurott" TargetMode="External"/><Relationship Id="rId613" Type="http://schemas.openxmlformats.org/officeDocument/2006/relationships/hyperlink" Target="https://pokemondb.net/pokedex/tepig" TargetMode="External"/><Relationship Id="rId855" Type="http://schemas.openxmlformats.org/officeDocument/2006/relationships/hyperlink" Target="https://pokemondb.net/pokedex/pumpkaboo" TargetMode="External"/><Relationship Id="rId612" Type="http://schemas.openxmlformats.org/officeDocument/2006/relationships/hyperlink" Target="https://pokemondb.net/pokedex/serperior" TargetMode="External"/><Relationship Id="rId854" Type="http://schemas.openxmlformats.org/officeDocument/2006/relationships/hyperlink" Target="https://pokemondb.net/pokedex/pumpkaboo" TargetMode="External"/><Relationship Id="rId611" Type="http://schemas.openxmlformats.org/officeDocument/2006/relationships/hyperlink" Target="https://pokemondb.net/pokedex/servine" TargetMode="External"/><Relationship Id="rId853" Type="http://schemas.openxmlformats.org/officeDocument/2006/relationships/hyperlink" Target="https://pokemondb.net/pokedex/pumpkaboo" TargetMode="External"/><Relationship Id="rId610" Type="http://schemas.openxmlformats.org/officeDocument/2006/relationships/hyperlink" Target="https://pokemondb.net/pokedex/snivy" TargetMode="External"/><Relationship Id="rId852" Type="http://schemas.openxmlformats.org/officeDocument/2006/relationships/hyperlink" Target="https://pokemondb.net/pokedex/trevenant" TargetMode="External"/><Relationship Id="rId617" Type="http://schemas.openxmlformats.org/officeDocument/2006/relationships/hyperlink" Target="https://pokemondb.net/pokedex/dewott" TargetMode="External"/><Relationship Id="rId859" Type="http://schemas.openxmlformats.org/officeDocument/2006/relationships/hyperlink" Target="https://pokemondb.net/pokedex/gourgeist" TargetMode="External"/><Relationship Id="rId616" Type="http://schemas.openxmlformats.org/officeDocument/2006/relationships/hyperlink" Target="https://pokemondb.net/pokedex/oshawott" TargetMode="External"/><Relationship Id="rId858" Type="http://schemas.openxmlformats.org/officeDocument/2006/relationships/hyperlink" Target="https://pokemondb.net/pokedex/gourgeist" TargetMode="External"/><Relationship Id="rId615" Type="http://schemas.openxmlformats.org/officeDocument/2006/relationships/hyperlink" Target="https://pokemondb.net/pokedex/emboar" TargetMode="External"/><Relationship Id="rId857" Type="http://schemas.openxmlformats.org/officeDocument/2006/relationships/hyperlink" Target="https://pokemondb.net/pokedex/gourgeist" TargetMode="External"/><Relationship Id="rId614" Type="http://schemas.openxmlformats.org/officeDocument/2006/relationships/hyperlink" Target="https://pokemondb.net/pokedex/pignite" TargetMode="External"/><Relationship Id="rId856" Type="http://schemas.openxmlformats.org/officeDocument/2006/relationships/hyperlink" Target="https://pokemondb.net/pokedex/pumpkaboo" TargetMode="External"/><Relationship Id="rId851" Type="http://schemas.openxmlformats.org/officeDocument/2006/relationships/hyperlink" Target="https://pokemondb.net/pokedex/phantump" TargetMode="External"/><Relationship Id="rId850" Type="http://schemas.openxmlformats.org/officeDocument/2006/relationships/hyperlink" Target="https://pokemondb.net/pokedex/klefki" TargetMode="External"/><Relationship Id="rId1200" Type="http://schemas.openxmlformats.org/officeDocument/2006/relationships/hyperlink" Target="https://pokemondb.net/pokedex/dipplin" TargetMode="External"/><Relationship Id="rId1201" Type="http://schemas.openxmlformats.org/officeDocument/2006/relationships/hyperlink" Target="https://pokemondb.net/pokedex/poltchageist" TargetMode="External"/><Relationship Id="rId409" Type="http://schemas.openxmlformats.org/officeDocument/2006/relationships/hyperlink" Target="https://pokemondb.net/pokedex/vibrava" TargetMode="External"/><Relationship Id="rId404" Type="http://schemas.openxmlformats.org/officeDocument/2006/relationships/hyperlink" Target="https://pokemondb.net/pokedex/torkoal" TargetMode="External"/><Relationship Id="rId646" Type="http://schemas.openxmlformats.org/officeDocument/2006/relationships/hyperlink" Target="https://pokemondb.net/pokedex/excadrill" TargetMode="External"/><Relationship Id="rId888" Type="http://schemas.openxmlformats.org/officeDocument/2006/relationships/hyperlink" Target="https://pokemondb.net/pokedex/toucannon" TargetMode="External"/><Relationship Id="rId403" Type="http://schemas.openxmlformats.org/officeDocument/2006/relationships/hyperlink" Target="https://pokemondb.net/pokedex/camerupt" TargetMode="External"/><Relationship Id="rId645" Type="http://schemas.openxmlformats.org/officeDocument/2006/relationships/hyperlink" Target="https://pokemondb.net/pokedex/drilbur" TargetMode="External"/><Relationship Id="rId887" Type="http://schemas.openxmlformats.org/officeDocument/2006/relationships/hyperlink" Target="https://pokemondb.net/pokedex/trumbeak" TargetMode="External"/><Relationship Id="rId402" Type="http://schemas.openxmlformats.org/officeDocument/2006/relationships/hyperlink" Target="https://pokemondb.net/pokedex/camerupt" TargetMode="External"/><Relationship Id="rId644" Type="http://schemas.openxmlformats.org/officeDocument/2006/relationships/hyperlink" Target="https://pokemondb.net/pokedex/swoobat" TargetMode="External"/><Relationship Id="rId886" Type="http://schemas.openxmlformats.org/officeDocument/2006/relationships/hyperlink" Target="https://pokemondb.net/pokedex/pikipek" TargetMode="External"/><Relationship Id="rId401" Type="http://schemas.openxmlformats.org/officeDocument/2006/relationships/hyperlink" Target="https://pokemondb.net/pokedex/numel" TargetMode="External"/><Relationship Id="rId643" Type="http://schemas.openxmlformats.org/officeDocument/2006/relationships/hyperlink" Target="https://pokemondb.net/pokedex/woobat" TargetMode="External"/><Relationship Id="rId885" Type="http://schemas.openxmlformats.org/officeDocument/2006/relationships/hyperlink" Target="https://pokemondb.net/pokedex/primarina" TargetMode="External"/><Relationship Id="rId408" Type="http://schemas.openxmlformats.org/officeDocument/2006/relationships/hyperlink" Target="https://pokemondb.net/pokedex/trapinch" TargetMode="External"/><Relationship Id="rId407" Type="http://schemas.openxmlformats.org/officeDocument/2006/relationships/hyperlink" Target="https://pokemondb.net/pokedex/spinda" TargetMode="External"/><Relationship Id="rId649" Type="http://schemas.openxmlformats.org/officeDocument/2006/relationships/hyperlink" Target="https://pokemondb.net/pokedex/timburr" TargetMode="External"/><Relationship Id="rId406" Type="http://schemas.openxmlformats.org/officeDocument/2006/relationships/hyperlink" Target="https://pokemondb.net/pokedex/grumpig" TargetMode="External"/><Relationship Id="rId648" Type="http://schemas.openxmlformats.org/officeDocument/2006/relationships/hyperlink" Target="https://pokemondb.net/pokedex/audino" TargetMode="External"/><Relationship Id="rId405" Type="http://schemas.openxmlformats.org/officeDocument/2006/relationships/hyperlink" Target="https://pokemondb.net/pokedex/spoink" TargetMode="External"/><Relationship Id="rId647" Type="http://schemas.openxmlformats.org/officeDocument/2006/relationships/hyperlink" Target="https://pokemondb.net/pokedex/audino" TargetMode="External"/><Relationship Id="rId889" Type="http://schemas.openxmlformats.org/officeDocument/2006/relationships/hyperlink" Target="https://pokemondb.net/pokedex/yungoos" TargetMode="External"/><Relationship Id="rId880" Type="http://schemas.openxmlformats.org/officeDocument/2006/relationships/hyperlink" Target="https://pokemondb.net/pokedex/litten" TargetMode="External"/><Relationship Id="rId400" Type="http://schemas.openxmlformats.org/officeDocument/2006/relationships/hyperlink" Target="https://pokemondb.net/pokedex/wailord" TargetMode="External"/><Relationship Id="rId642" Type="http://schemas.openxmlformats.org/officeDocument/2006/relationships/hyperlink" Target="https://pokemondb.net/pokedex/gigalith" TargetMode="External"/><Relationship Id="rId884" Type="http://schemas.openxmlformats.org/officeDocument/2006/relationships/hyperlink" Target="https://pokemondb.net/pokedex/brionne" TargetMode="External"/><Relationship Id="rId641" Type="http://schemas.openxmlformats.org/officeDocument/2006/relationships/hyperlink" Target="https://pokemondb.net/pokedex/boldore" TargetMode="External"/><Relationship Id="rId883" Type="http://schemas.openxmlformats.org/officeDocument/2006/relationships/hyperlink" Target="https://pokemondb.net/pokedex/popplio" TargetMode="External"/><Relationship Id="rId640" Type="http://schemas.openxmlformats.org/officeDocument/2006/relationships/hyperlink" Target="https://pokemondb.net/pokedex/roggenrola" TargetMode="External"/><Relationship Id="rId882" Type="http://schemas.openxmlformats.org/officeDocument/2006/relationships/hyperlink" Target="https://pokemondb.net/pokedex/incineroar" TargetMode="External"/><Relationship Id="rId881" Type="http://schemas.openxmlformats.org/officeDocument/2006/relationships/hyperlink" Target="https://pokemondb.net/pokedex/torracat" TargetMode="External"/><Relationship Id="rId635" Type="http://schemas.openxmlformats.org/officeDocument/2006/relationships/hyperlink" Target="https://pokemondb.net/pokedex/pidove" TargetMode="External"/><Relationship Id="rId877" Type="http://schemas.openxmlformats.org/officeDocument/2006/relationships/hyperlink" Target="https://pokemondb.net/pokedex/dartrix" TargetMode="External"/><Relationship Id="rId634" Type="http://schemas.openxmlformats.org/officeDocument/2006/relationships/hyperlink" Target="https://pokemondb.net/pokedex/musharna" TargetMode="External"/><Relationship Id="rId876" Type="http://schemas.openxmlformats.org/officeDocument/2006/relationships/hyperlink" Target="https://pokemondb.net/pokedex/rowlet" TargetMode="External"/><Relationship Id="rId633" Type="http://schemas.openxmlformats.org/officeDocument/2006/relationships/hyperlink" Target="https://pokemondb.net/pokedex/munna" TargetMode="External"/><Relationship Id="rId875" Type="http://schemas.openxmlformats.org/officeDocument/2006/relationships/hyperlink" Target="https://pokemondb.net/pokedex/volcanion" TargetMode="External"/><Relationship Id="rId632" Type="http://schemas.openxmlformats.org/officeDocument/2006/relationships/hyperlink" Target="https://pokemondb.net/pokedex/simipour" TargetMode="External"/><Relationship Id="rId874" Type="http://schemas.openxmlformats.org/officeDocument/2006/relationships/hyperlink" Target="https://pokemondb.net/pokedex/hoopa" TargetMode="External"/><Relationship Id="rId639" Type="http://schemas.openxmlformats.org/officeDocument/2006/relationships/hyperlink" Target="https://pokemondb.net/pokedex/zebstrika" TargetMode="External"/><Relationship Id="rId638" Type="http://schemas.openxmlformats.org/officeDocument/2006/relationships/hyperlink" Target="https://pokemondb.net/pokedex/blitzle" TargetMode="External"/><Relationship Id="rId637" Type="http://schemas.openxmlformats.org/officeDocument/2006/relationships/hyperlink" Target="https://pokemondb.net/pokedex/unfezant" TargetMode="External"/><Relationship Id="rId879" Type="http://schemas.openxmlformats.org/officeDocument/2006/relationships/hyperlink" Target="https://pokemondb.net/pokedex/decidueye" TargetMode="External"/><Relationship Id="rId636" Type="http://schemas.openxmlformats.org/officeDocument/2006/relationships/hyperlink" Target="https://pokemondb.net/pokedex/tranquill" TargetMode="External"/><Relationship Id="rId878" Type="http://schemas.openxmlformats.org/officeDocument/2006/relationships/hyperlink" Target="https://pokemondb.net/pokedex/decidueye" TargetMode="External"/><Relationship Id="rId631" Type="http://schemas.openxmlformats.org/officeDocument/2006/relationships/hyperlink" Target="https://pokemondb.net/pokedex/panpour" TargetMode="External"/><Relationship Id="rId873" Type="http://schemas.openxmlformats.org/officeDocument/2006/relationships/hyperlink" Target="https://pokemondb.net/pokedex/hoopa" TargetMode="External"/><Relationship Id="rId1220" Type="http://schemas.openxmlformats.org/officeDocument/2006/relationships/drawing" Target="../drawings/drawing3.xml"/><Relationship Id="rId630" Type="http://schemas.openxmlformats.org/officeDocument/2006/relationships/hyperlink" Target="https://pokemondb.net/pokedex/simisear" TargetMode="External"/><Relationship Id="rId872" Type="http://schemas.openxmlformats.org/officeDocument/2006/relationships/hyperlink" Target="https://pokemondb.net/pokedex/diancie" TargetMode="External"/><Relationship Id="rId871" Type="http://schemas.openxmlformats.org/officeDocument/2006/relationships/hyperlink" Target="https://pokemondb.net/pokedex/diancie" TargetMode="External"/><Relationship Id="rId1222" Type="http://schemas.openxmlformats.org/officeDocument/2006/relationships/table" Target="../tables/table2.xml"/><Relationship Id="rId870" Type="http://schemas.openxmlformats.org/officeDocument/2006/relationships/hyperlink" Target="https://pokemondb.net/pokedex/zygarde" TargetMode="External"/><Relationship Id="rId829" Type="http://schemas.openxmlformats.org/officeDocument/2006/relationships/hyperlink" Target="https://pokemondb.net/pokedex/barbaracle" TargetMode="External"/><Relationship Id="rId828" Type="http://schemas.openxmlformats.org/officeDocument/2006/relationships/hyperlink" Target="https://pokemondb.net/pokedex/binacle" TargetMode="External"/><Relationship Id="rId827" Type="http://schemas.openxmlformats.org/officeDocument/2006/relationships/hyperlink" Target="https://pokemondb.net/pokedex/malamar" TargetMode="External"/><Relationship Id="rId822" Type="http://schemas.openxmlformats.org/officeDocument/2006/relationships/hyperlink" Target="https://pokemondb.net/pokedex/aromatisse" TargetMode="External"/><Relationship Id="rId821" Type="http://schemas.openxmlformats.org/officeDocument/2006/relationships/hyperlink" Target="https://pokemondb.net/pokedex/spritzee" TargetMode="External"/><Relationship Id="rId820" Type="http://schemas.openxmlformats.org/officeDocument/2006/relationships/hyperlink" Target="https://pokemondb.net/pokedex/aegislash" TargetMode="External"/><Relationship Id="rId826" Type="http://schemas.openxmlformats.org/officeDocument/2006/relationships/hyperlink" Target="https://pokemondb.net/pokedex/malamar" TargetMode="External"/><Relationship Id="rId825" Type="http://schemas.openxmlformats.org/officeDocument/2006/relationships/hyperlink" Target="https://pokemondb.net/pokedex/inkay" TargetMode="External"/><Relationship Id="rId824" Type="http://schemas.openxmlformats.org/officeDocument/2006/relationships/hyperlink" Target="https://pokemondb.net/pokedex/slurpuff" TargetMode="External"/><Relationship Id="rId823" Type="http://schemas.openxmlformats.org/officeDocument/2006/relationships/hyperlink" Target="https://pokemondb.net/pokedex/swirlix" TargetMode="External"/><Relationship Id="rId819" Type="http://schemas.openxmlformats.org/officeDocument/2006/relationships/hyperlink" Target="https://pokemondb.net/pokedex/aegislash" TargetMode="External"/><Relationship Id="rId818" Type="http://schemas.openxmlformats.org/officeDocument/2006/relationships/hyperlink" Target="https://pokemondb.net/pokedex/doublade" TargetMode="External"/><Relationship Id="rId817" Type="http://schemas.openxmlformats.org/officeDocument/2006/relationships/hyperlink" Target="https://pokemondb.net/pokedex/honedge" TargetMode="External"/><Relationship Id="rId816" Type="http://schemas.openxmlformats.org/officeDocument/2006/relationships/hyperlink" Target="https://pokemondb.net/pokedex/meowstic" TargetMode="External"/><Relationship Id="rId811" Type="http://schemas.openxmlformats.org/officeDocument/2006/relationships/hyperlink" Target="https://pokemondb.net/pokedex/pancham" TargetMode="External"/><Relationship Id="rId810" Type="http://schemas.openxmlformats.org/officeDocument/2006/relationships/hyperlink" Target="https://pokemondb.net/pokedex/gogoat" TargetMode="External"/><Relationship Id="rId815" Type="http://schemas.openxmlformats.org/officeDocument/2006/relationships/hyperlink" Target="https://pokemondb.net/pokedex/meowstic" TargetMode="External"/><Relationship Id="rId814" Type="http://schemas.openxmlformats.org/officeDocument/2006/relationships/hyperlink" Target="https://pokemondb.net/pokedex/espurr" TargetMode="External"/><Relationship Id="rId813" Type="http://schemas.openxmlformats.org/officeDocument/2006/relationships/hyperlink" Target="https://pokemondb.net/pokedex/furfrou" TargetMode="External"/><Relationship Id="rId812" Type="http://schemas.openxmlformats.org/officeDocument/2006/relationships/hyperlink" Target="https://pokemondb.net/pokedex/pangoro" TargetMode="External"/><Relationship Id="rId609" Type="http://schemas.openxmlformats.org/officeDocument/2006/relationships/hyperlink" Target="https://pokemondb.net/pokedex/victini" TargetMode="External"/><Relationship Id="rId608" Type="http://schemas.openxmlformats.org/officeDocument/2006/relationships/hyperlink" Target="https://pokemondb.net/pokedex/arceus" TargetMode="External"/><Relationship Id="rId607" Type="http://schemas.openxmlformats.org/officeDocument/2006/relationships/hyperlink" Target="https://pokemondb.net/pokedex/shaymin" TargetMode="External"/><Relationship Id="rId849" Type="http://schemas.openxmlformats.org/officeDocument/2006/relationships/hyperlink" Target="https://pokemondb.net/pokedex/goodra" TargetMode="External"/><Relationship Id="rId602" Type="http://schemas.openxmlformats.org/officeDocument/2006/relationships/hyperlink" Target="https://pokemondb.net/pokedex/cresselia" TargetMode="External"/><Relationship Id="rId844" Type="http://schemas.openxmlformats.org/officeDocument/2006/relationships/hyperlink" Target="https://pokemondb.net/pokedex/carbink" TargetMode="External"/><Relationship Id="rId601" Type="http://schemas.openxmlformats.org/officeDocument/2006/relationships/hyperlink" Target="https://pokemondb.net/pokedex/giratina" TargetMode="External"/><Relationship Id="rId843" Type="http://schemas.openxmlformats.org/officeDocument/2006/relationships/hyperlink" Target="https://pokemondb.net/pokedex/dedenne" TargetMode="External"/><Relationship Id="rId600" Type="http://schemas.openxmlformats.org/officeDocument/2006/relationships/hyperlink" Target="https://pokemondb.net/pokedex/giratina" TargetMode="External"/><Relationship Id="rId842" Type="http://schemas.openxmlformats.org/officeDocument/2006/relationships/hyperlink" Target="https://pokemondb.net/pokedex/hawlucha" TargetMode="External"/><Relationship Id="rId841" Type="http://schemas.openxmlformats.org/officeDocument/2006/relationships/hyperlink" Target="https://pokemondb.net/pokedex/hawlucha" TargetMode="External"/><Relationship Id="rId606" Type="http://schemas.openxmlformats.org/officeDocument/2006/relationships/hyperlink" Target="https://pokemondb.net/pokedex/shaymin" TargetMode="External"/><Relationship Id="rId848" Type="http://schemas.openxmlformats.org/officeDocument/2006/relationships/hyperlink" Target="https://pokemondb.net/pokedex/goodra" TargetMode="External"/><Relationship Id="rId605" Type="http://schemas.openxmlformats.org/officeDocument/2006/relationships/hyperlink" Target="https://pokemondb.net/pokedex/darkrai" TargetMode="External"/><Relationship Id="rId847" Type="http://schemas.openxmlformats.org/officeDocument/2006/relationships/hyperlink" Target="https://pokemondb.net/pokedex/sliggoo" TargetMode="External"/><Relationship Id="rId604" Type="http://schemas.openxmlformats.org/officeDocument/2006/relationships/hyperlink" Target="https://pokemondb.net/pokedex/manaphy" TargetMode="External"/><Relationship Id="rId846" Type="http://schemas.openxmlformats.org/officeDocument/2006/relationships/hyperlink" Target="https://pokemondb.net/pokedex/sliggoo" TargetMode="External"/><Relationship Id="rId603" Type="http://schemas.openxmlformats.org/officeDocument/2006/relationships/hyperlink" Target="https://pokemondb.net/pokedex/phione" TargetMode="External"/><Relationship Id="rId845" Type="http://schemas.openxmlformats.org/officeDocument/2006/relationships/hyperlink" Target="https://pokemondb.net/pokedex/goomy" TargetMode="External"/><Relationship Id="rId840" Type="http://schemas.openxmlformats.org/officeDocument/2006/relationships/hyperlink" Target="https://pokemondb.net/pokedex/sylveon" TargetMode="External"/><Relationship Id="rId839" Type="http://schemas.openxmlformats.org/officeDocument/2006/relationships/hyperlink" Target="https://pokemondb.net/pokedex/aurorus" TargetMode="External"/><Relationship Id="rId838" Type="http://schemas.openxmlformats.org/officeDocument/2006/relationships/hyperlink" Target="https://pokemondb.net/pokedex/amaura" TargetMode="External"/><Relationship Id="rId833" Type="http://schemas.openxmlformats.org/officeDocument/2006/relationships/hyperlink" Target="https://pokemondb.net/pokedex/clawitzer" TargetMode="External"/><Relationship Id="rId832" Type="http://schemas.openxmlformats.org/officeDocument/2006/relationships/hyperlink" Target="https://pokemondb.net/pokedex/clauncher" TargetMode="External"/><Relationship Id="rId831" Type="http://schemas.openxmlformats.org/officeDocument/2006/relationships/hyperlink" Target="https://pokemondb.net/pokedex/dragalge" TargetMode="External"/><Relationship Id="rId830" Type="http://schemas.openxmlformats.org/officeDocument/2006/relationships/hyperlink" Target="https://pokemondb.net/pokedex/skrelp" TargetMode="External"/><Relationship Id="rId837" Type="http://schemas.openxmlformats.org/officeDocument/2006/relationships/hyperlink" Target="https://pokemondb.net/pokedex/tyrantrum" TargetMode="External"/><Relationship Id="rId836" Type="http://schemas.openxmlformats.org/officeDocument/2006/relationships/hyperlink" Target="https://pokemondb.net/pokedex/tyrunt" TargetMode="External"/><Relationship Id="rId835" Type="http://schemas.openxmlformats.org/officeDocument/2006/relationships/hyperlink" Target="https://pokemondb.net/pokedex/heliolisk" TargetMode="External"/><Relationship Id="rId834" Type="http://schemas.openxmlformats.org/officeDocument/2006/relationships/hyperlink" Target="https://pokemondb.net/pokedex/helioptile" TargetMode="External"/><Relationship Id="rId1059" Type="http://schemas.openxmlformats.org/officeDocument/2006/relationships/hyperlink" Target="https://pokemondb.net/pokedex/zacian" TargetMode="External"/><Relationship Id="rId228" Type="http://schemas.openxmlformats.org/officeDocument/2006/relationships/hyperlink" Target="https://pokemondb.net/pokedex/pichu" TargetMode="External"/><Relationship Id="rId227" Type="http://schemas.openxmlformats.org/officeDocument/2006/relationships/hyperlink" Target="https://pokemondb.net/pokedex/lanturn" TargetMode="External"/><Relationship Id="rId469" Type="http://schemas.openxmlformats.org/officeDocument/2006/relationships/hyperlink" Target="https://pokemondb.net/pokedex/latias" TargetMode="External"/><Relationship Id="rId226" Type="http://schemas.openxmlformats.org/officeDocument/2006/relationships/hyperlink" Target="https://pokemondb.net/pokedex/chinchou" TargetMode="External"/><Relationship Id="rId468" Type="http://schemas.openxmlformats.org/officeDocument/2006/relationships/hyperlink" Target="https://pokemondb.net/pokedex/registeel" TargetMode="External"/><Relationship Id="rId225" Type="http://schemas.openxmlformats.org/officeDocument/2006/relationships/hyperlink" Target="https://pokemondb.net/pokedex/crobat" TargetMode="External"/><Relationship Id="rId467" Type="http://schemas.openxmlformats.org/officeDocument/2006/relationships/hyperlink" Target="https://pokemondb.net/pokedex/regice" TargetMode="External"/><Relationship Id="rId229" Type="http://schemas.openxmlformats.org/officeDocument/2006/relationships/hyperlink" Target="https://pokemondb.net/pokedex/cleffa" TargetMode="External"/><Relationship Id="rId1050" Type="http://schemas.openxmlformats.org/officeDocument/2006/relationships/hyperlink" Target="https://pokemondb.net/pokedex/dracozolt" TargetMode="External"/><Relationship Id="rId220" Type="http://schemas.openxmlformats.org/officeDocument/2006/relationships/hyperlink" Target="https://pokemondb.net/pokedex/noctowl" TargetMode="External"/><Relationship Id="rId462" Type="http://schemas.openxmlformats.org/officeDocument/2006/relationships/hyperlink" Target="https://pokemondb.net/pokedex/beldum" TargetMode="External"/><Relationship Id="rId1051" Type="http://schemas.openxmlformats.org/officeDocument/2006/relationships/hyperlink" Target="https://pokemondb.net/pokedex/arctozolt" TargetMode="External"/><Relationship Id="rId461" Type="http://schemas.openxmlformats.org/officeDocument/2006/relationships/hyperlink" Target="https://pokemondb.net/pokedex/salamence" TargetMode="External"/><Relationship Id="rId1052" Type="http://schemas.openxmlformats.org/officeDocument/2006/relationships/hyperlink" Target="https://pokemondb.net/pokedex/dracovish" TargetMode="External"/><Relationship Id="rId460" Type="http://schemas.openxmlformats.org/officeDocument/2006/relationships/hyperlink" Target="https://pokemondb.net/pokedex/salamence" TargetMode="External"/><Relationship Id="rId1053" Type="http://schemas.openxmlformats.org/officeDocument/2006/relationships/hyperlink" Target="https://pokemondb.net/pokedex/arctovish" TargetMode="External"/><Relationship Id="rId1054" Type="http://schemas.openxmlformats.org/officeDocument/2006/relationships/hyperlink" Target="https://pokemondb.net/pokedex/duraludon" TargetMode="External"/><Relationship Id="rId224" Type="http://schemas.openxmlformats.org/officeDocument/2006/relationships/hyperlink" Target="https://pokemondb.net/pokedex/ariados" TargetMode="External"/><Relationship Id="rId466" Type="http://schemas.openxmlformats.org/officeDocument/2006/relationships/hyperlink" Target="https://pokemondb.net/pokedex/regirock" TargetMode="External"/><Relationship Id="rId1055" Type="http://schemas.openxmlformats.org/officeDocument/2006/relationships/hyperlink" Target="https://pokemondb.net/pokedex/dreepy" TargetMode="External"/><Relationship Id="rId223" Type="http://schemas.openxmlformats.org/officeDocument/2006/relationships/hyperlink" Target="https://pokemondb.net/pokedex/spinarak" TargetMode="External"/><Relationship Id="rId465" Type="http://schemas.openxmlformats.org/officeDocument/2006/relationships/hyperlink" Target="https://pokemondb.net/pokedex/metagross" TargetMode="External"/><Relationship Id="rId1056" Type="http://schemas.openxmlformats.org/officeDocument/2006/relationships/hyperlink" Target="https://pokemondb.net/pokedex/drakloak" TargetMode="External"/><Relationship Id="rId222" Type="http://schemas.openxmlformats.org/officeDocument/2006/relationships/hyperlink" Target="https://pokemondb.net/pokedex/ledian" TargetMode="External"/><Relationship Id="rId464" Type="http://schemas.openxmlformats.org/officeDocument/2006/relationships/hyperlink" Target="https://pokemondb.net/pokedex/metagross" TargetMode="External"/><Relationship Id="rId1057" Type="http://schemas.openxmlformats.org/officeDocument/2006/relationships/hyperlink" Target="https://pokemondb.net/pokedex/dragapult" TargetMode="External"/><Relationship Id="rId221" Type="http://schemas.openxmlformats.org/officeDocument/2006/relationships/hyperlink" Target="https://pokemondb.net/pokedex/ledyba" TargetMode="External"/><Relationship Id="rId463" Type="http://schemas.openxmlformats.org/officeDocument/2006/relationships/hyperlink" Target="https://pokemondb.net/pokedex/metang" TargetMode="External"/><Relationship Id="rId1058" Type="http://schemas.openxmlformats.org/officeDocument/2006/relationships/hyperlink" Target="https://pokemondb.net/pokedex/zacian" TargetMode="External"/><Relationship Id="rId1048" Type="http://schemas.openxmlformats.org/officeDocument/2006/relationships/hyperlink" Target="https://pokemondb.net/pokedex/cufant" TargetMode="External"/><Relationship Id="rId1049" Type="http://schemas.openxmlformats.org/officeDocument/2006/relationships/hyperlink" Target="https://pokemondb.net/pokedex/copperajah" TargetMode="External"/><Relationship Id="rId217" Type="http://schemas.openxmlformats.org/officeDocument/2006/relationships/hyperlink" Target="https://pokemondb.net/pokedex/sentret" TargetMode="External"/><Relationship Id="rId459" Type="http://schemas.openxmlformats.org/officeDocument/2006/relationships/hyperlink" Target="https://pokemondb.net/pokedex/shelgon" TargetMode="External"/><Relationship Id="rId216" Type="http://schemas.openxmlformats.org/officeDocument/2006/relationships/hyperlink" Target="https://pokemondb.net/pokedex/feraligatr" TargetMode="External"/><Relationship Id="rId458" Type="http://schemas.openxmlformats.org/officeDocument/2006/relationships/hyperlink" Target="https://pokemondb.net/pokedex/bagon" TargetMode="External"/><Relationship Id="rId215" Type="http://schemas.openxmlformats.org/officeDocument/2006/relationships/hyperlink" Target="https://pokemondb.net/pokedex/croconaw" TargetMode="External"/><Relationship Id="rId457" Type="http://schemas.openxmlformats.org/officeDocument/2006/relationships/hyperlink" Target="https://pokemondb.net/pokedex/luvdisc" TargetMode="External"/><Relationship Id="rId699" Type="http://schemas.openxmlformats.org/officeDocument/2006/relationships/hyperlink" Target="https://pokemondb.net/pokedex/minccino" TargetMode="External"/><Relationship Id="rId214" Type="http://schemas.openxmlformats.org/officeDocument/2006/relationships/hyperlink" Target="https://pokemondb.net/pokedex/totodile" TargetMode="External"/><Relationship Id="rId456" Type="http://schemas.openxmlformats.org/officeDocument/2006/relationships/hyperlink" Target="https://pokemondb.net/pokedex/relicanth" TargetMode="External"/><Relationship Id="rId698" Type="http://schemas.openxmlformats.org/officeDocument/2006/relationships/hyperlink" Target="https://pokemondb.net/pokedex/zoroark" TargetMode="External"/><Relationship Id="rId219" Type="http://schemas.openxmlformats.org/officeDocument/2006/relationships/hyperlink" Target="https://pokemondb.net/pokedex/hoothoot" TargetMode="External"/><Relationship Id="rId218" Type="http://schemas.openxmlformats.org/officeDocument/2006/relationships/hyperlink" Target="https://pokemondb.net/pokedex/furret" TargetMode="External"/><Relationship Id="rId451" Type="http://schemas.openxmlformats.org/officeDocument/2006/relationships/hyperlink" Target="https://pokemondb.net/pokedex/sealeo" TargetMode="External"/><Relationship Id="rId693" Type="http://schemas.openxmlformats.org/officeDocument/2006/relationships/hyperlink" Target="https://pokemondb.net/pokedex/trubbish" TargetMode="External"/><Relationship Id="rId1040" Type="http://schemas.openxmlformats.org/officeDocument/2006/relationships/hyperlink" Target="https://pokemondb.net/pokedex/frosmoth" TargetMode="External"/><Relationship Id="rId450" Type="http://schemas.openxmlformats.org/officeDocument/2006/relationships/hyperlink" Target="https://pokemondb.net/pokedex/spheal" TargetMode="External"/><Relationship Id="rId692" Type="http://schemas.openxmlformats.org/officeDocument/2006/relationships/hyperlink" Target="https://pokemondb.net/pokedex/archeops" TargetMode="External"/><Relationship Id="rId1041" Type="http://schemas.openxmlformats.org/officeDocument/2006/relationships/hyperlink" Target="https://pokemondb.net/pokedex/stonjourner" TargetMode="External"/><Relationship Id="rId691" Type="http://schemas.openxmlformats.org/officeDocument/2006/relationships/hyperlink" Target="https://pokemondb.net/pokedex/archen" TargetMode="External"/><Relationship Id="rId1042" Type="http://schemas.openxmlformats.org/officeDocument/2006/relationships/hyperlink" Target="https://pokemondb.net/pokedex/eiscue" TargetMode="External"/><Relationship Id="rId690" Type="http://schemas.openxmlformats.org/officeDocument/2006/relationships/hyperlink" Target="https://pokemondb.net/pokedex/carracosta" TargetMode="External"/><Relationship Id="rId1043" Type="http://schemas.openxmlformats.org/officeDocument/2006/relationships/hyperlink" Target="https://pokemondb.net/pokedex/eiscue" TargetMode="External"/><Relationship Id="rId213" Type="http://schemas.openxmlformats.org/officeDocument/2006/relationships/hyperlink" Target="https://pokemondb.net/pokedex/typhlosion" TargetMode="External"/><Relationship Id="rId455" Type="http://schemas.openxmlformats.org/officeDocument/2006/relationships/hyperlink" Target="https://pokemondb.net/pokedex/gorebyss" TargetMode="External"/><Relationship Id="rId697" Type="http://schemas.openxmlformats.org/officeDocument/2006/relationships/hyperlink" Target="https://pokemondb.net/pokedex/zoroark" TargetMode="External"/><Relationship Id="rId1044" Type="http://schemas.openxmlformats.org/officeDocument/2006/relationships/hyperlink" Target="https://pokemondb.net/pokedex/indeedee" TargetMode="External"/><Relationship Id="rId212" Type="http://schemas.openxmlformats.org/officeDocument/2006/relationships/hyperlink" Target="https://pokemondb.net/pokedex/typhlosion" TargetMode="External"/><Relationship Id="rId454" Type="http://schemas.openxmlformats.org/officeDocument/2006/relationships/hyperlink" Target="https://pokemondb.net/pokedex/huntail" TargetMode="External"/><Relationship Id="rId696" Type="http://schemas.openxmlformats.org/officeDocument/2006/relationships/hyperlink" Target="https://pokemondb.net/pokedex/zorua" TargetMode="External"/><Relationship Id="rId1045" Type="http://schemas.openxmlformats.org/officeDocument/2006/relationships/hyperlink" Target="https://pokemondb.net/pokedex/indeedee" TargetMode="External"/><Relationship Id="rId211" Type="http://schemas.openxmlformats.org/officeDocument/2006/relationships/hyperlink" Target="https://pokemondb.net/pokedex/quilava" TargetMode="External"/><Relationship Id="rId453" Type="http://schemas.openxmlformats.org/officeDocument/2006/relationships/hyperlink" Target="https://pokemondb.net/pokedex/clamperl" TargetMode="External"/><Relationship Id="rId695" Type="http://schemas.openxmlformats.org/officeDocument/2006/relationships/hyperlink" Target="https://pokemondb.net/pokedex/zorua" TargetMode="External"/><Relationship Id="rId1046" Type="http://schemas.openxmlformats.org/officeDocument/2006/relationships/hyperlink" Target="https://pokemondb.net/pokedex/morpeko" TargetMode="External"/><Relationship Id="rId210" Type="http://schemas.openxmlformats.org/officeDocument/2006/relationships/hyperlink" Target="https://pokemondb.net/pokedex/cyndaquil" TargetMode="External"/><Relationship Id="rId452" Type="http://schemas.openxmlformats.org/officeDocument/2006/relationships/hyperlink" Target="https://pokemondb.net/pokedex/walrein" TargetMode="External"/><Relationship Id="rId694" Type="http://schemas.openxmlformats.org/officeDocument/2006/relationships/hyperlink" Target="https://pokemondb.net/pokedex/garbodor" TargetMode="External"/><Relationship Id="rId1047" Type="http://schemas.openxmlformats.org/officeDocument/2006/relationships/hyperlink" Target="https://pokemondb.net/pokedex/morpeko" TargetMode="External"/><Relationship Id="rId491" Type="http://schemas.openxmlformats.org/officeDocument/2006/relationships/hyperlink" Target="https://pokemondb.net/pokedex/prinplup" TargetMode="External"/><Relationship Id="rId490" Type="http://schemas.openxmlformats.org/officeDocument/2006/relationships/hyperlink" Target="https://pokemondb.net/pokedex/piplup" TargetMode="External"/><Relationship Id="rId249" Type="http://schemas.openxmlformats.org/officeDocument/2006/relationships/hyperlink" Target="https://pokemondb.net/pokedex/sunflora" TargetMode="External"/><Relationship Id="rId248" Type="http://schemas.openxmlformats.org/officeDocument/2006/relationships/hyperlink" Target="https://pokemondb.net/pokedex/sunkern" TargetMode="External"/><Relationship Id="rId247" Type="http://schemas.openxmlformats.org/officeDocument/2006/relationships/hyperlink" Target="https://pokemondb.net/pokedex/aipom" TargetMode="External"/><Relationship Id="rId489" Type="http://schemas.openxmlformats.org/officeDocument/2006/relationships/hyperlink" Target="https://pokemondb.net/pokedex/infernape" TargetMode="External"/><Relationship Id="rId1070" Type="http://schemas.openxmlformats.org/officeDocument/2006/relationships/hyperlink" Target="https://pokemondb.net/pokedex/glastrier" TargetMode="External"/><Relationship Id="rId1071" Type="http://schemas.openxmlformats.org/officeDocument/2006/relationships/hyperlink" Target="https://pokemondb.net/pokedex/spectrier" TargetMode="External"/><Relationship Id="rId1072" Type="http://schemas.openxmlformats.org/officeDocument/2006/relationships/hyperlink" Target="https://pokemondb.net/pokedex/calyrex" TargetMode="External"/><Relationship Id="rId242" Type="http://schemas.openxmlformats.org/officeDocument/2006/relationships/hyperlink" Target="https://pokemondb.net/pokedex/sudowoodo" TargetMode="External"/><Relationship Id="rId484" Type="http://schemas.openxmlformats.org/officeDocument/2006/relationships/hyperlink" Target="https://pokemondb.net/pokedex/turtwig" TargetMode="External"/><Relationship Id="rId1073" Type="http://schemas.openxmlformats.org/officeDocument/2006/relationships/hyperlink" Target="https://pokemondb.net/pokedex/calyrex" TargetMode="External"/><Relationship Id="rId241" Type="http://schemas.openxmlformats.org/officeDocument/2006/relationships/hyperlink" Target="https://pokemondb.net/pokedex/azumarill" TargetMode="External"/><Relationship Id="rId483" Type="http://schemas.openxmlformats.org/officeDocument/2006/relationships/hyperlink" Target="https://pokemondb.net/pokedex/deoxys" TargetMode="External"/><Relationship Id="rId1074" Type="http://schemas.openxmlformats.org/officeDocument/2006/relationships/hyperlink" Target="https://pokemondb.net/pokedex/calyrex" TargetMode="External"/><Relationship Id="rId240" Type="http://schemas.openxmlformats.org/officeDocument/2006/relationships/hyperlink" Target="https://pokemondb.net/pokedex/marill" TargetMode="External"/><Relationship Id="rId482" Type="http://schemas.openxmlformats.org/officeDocument/2006/relationships/hyperlink" Target="https://pokemondb.net/pokedex/deoxys" TargetMode="External"/><Relationship Id="rId1075" Type="http://schemas.openxmlformats.org/officeDocument/2006/relationships/hyperlink" Target="https://pokemondb.net/pokedex/wyrdeer" TargetMode="External"/><Relationship Id="rId481" Type="http://schemas.openxmlformats.org/officeDocument/2006/relationships/hyperlink" Target="https://pokemondb.net/pokedex/deoxys" TargetMode="External"/><Relationship Id="rId1076" Type="http://schemas.openxmlformats.org/officeDocument/2006/relationships/hyperlink" Target="https://pokemondb.net/pokedex/kleavor" TargetMode="External"/><Relationship Id="rId246" Type="http://schemas.openxmlformats.org/officeDocument/2006/relationships/hyperlink" Target="https://pokemondb.net/pokedex/jumpluff" TargetMode="External"/><Relationship Id="rId488" Type="http://schemas.openxmlformats.org/officeDocument/2006/relationships/hyperlink" Target="https://pokemondb.net/pokedex/monferno" TargetMode="External"/><Relationship Id="rId1077" Type="http://schemas.openxmlformats.org/officeDocument/2006/relationships/hyperlink" Target="https://pokemondb.net/pokedex/ursaluna" TargetMode="External"/><Relationship Id="rId245" Type="http://schemas.openxmlformats.org/officeDocument/2006/relationships/hyperlink" Target="https://pokemondb.net/pokedex/skiploom" TargetMode="External"/><Relationship Id="rId487" Type="http://schemas.openxmlformats.org/officeDocument/2006/relationships/hyperlink" Target="https://pokemondb.net/pokedex/chimchar" TargetMode="External"/><Relationship Id="rId1078" Type="http://schemas.openxmlformats.org/officeDocument/2006/relationships/hyperlink" Target="https://pokemondb.net/pokedex/ursaluna" TargetMode="External"/><Relationship Id="rId244" Type="http://schemas.openxmlformats.org/officeDocument/2006/relationships/hyperlink" Target="https://pokemondb.net/pokedex/hoppip" TargetMode="External"/><Relationship Id="rId486" Type="http://schemas.openxmlformats.org/officeDocument/2006/relationships/hyperlink" Target="https://pokemondb.net/pokedex/torterra" TargetMode="External"/><Relationship Id="rId1079" Type="http://schemas.openxmlformats.org/officeDocument/2006/relationships/hyperlink" Target="https://pokemondb.net/pokedex/basculegion" TargetMode="External"/><Relationship Id="rId243" Type="http://schemas.openxmlformats.org/officeDocument/2006/relationships/hyperlink" Target="https://pokemondb.net/pokedex/politoed" TargetMode="External"/><Relationship Id="rId485" Type="http://schemas.openxmlformats.org/officeDocument/2006/relationships/hyperlink" Target="https://pokemondb.net/pokedex/grotle" TargetMode="External"/><Relationship Id="rId480" Type="http://schemas.openxmlformats.org/officeDocument/2006/relationships/hyperlink" Target="https://pokemondb.net/pokedex/deoxys" TargetMode="External"/><Relationship Id="rId239" Type="http://schemas.openxmlformats.org/officeDocument/2006/relationships/hyperlink" Target="https://pokemondb.net/pokedex/bellossom" TargetMode="External"/><Relationship Id="rId238" Type="http://schemas.openxmlformats.org/officeDocument/2006/relationships/hyperlink" Target="https://pokemondb.net/pokedex/ampharos" TargetMode="External"/><Relationship Id="rId237" Type="http://schemas.openxmlformats.org/officeDocument/2006/relationships/hyperlink" Target="https://pokemondb.net/pokedex/ampharos" TargetMode="External"/><Relationship Id="rId479" Type="http://schemas.openxmlformats.org/officeDocument/2006/relationships/hyperlink" Target="https://pokemondb.net/pokedex/jirachi" TargetMode="External"/><Relationship Id="rId236" Type="http://schemas.openxmlformats.org/officeDocument/2006/relationships/hyperlink" Target="https://pokemondb.net/pokedex/flaaffy" TargetMode="External"/><Relationship Id="rId478" Type="http://schemas.openxmlformats.org/officeDocument/2006/relationships/hyperlink" Target="https://pokemondb.net/pokedex/rayquaza" TargetMode="External"/><Relationship Id="rId1060" Type="http://schemas.openxmlformats.org/officeDocument/2006/relationships/hyperlink" Target="https://pokemondb.net/pokedex/zamazenta" TargetMode="External"/><Relationship Id="rId1061" Type="http://schemas.openxmlformats.org/officeDocument/2006/relationships/hyperlink" Target="https://pokemondb.net/pokedex/zamazenta" TargetMode="External"/><Relationship Id="rId231" Type="http://schemas.openxmlformats.org/officeDocument/2006/relationships/hyperlink" Target="https://pokemondb.net/pokedex/togepi" TargetMode="External"/><Relationship Id="rId473" Type="http://schemas.openxmlformats.org/officeDocument/2006/relationships/hyperlink" Target="https://pokemondb.net/pokedex/kyogre" TargetMode="External"/><Relationship Id="rId1062" Type="http://schemas.openxmlformats.org/officeDocument/2006/relationships/hyperlink" Target="https://pokemondb.net/pokedex/eternatus" TargetMode="External"/><Relationship Id="rId230" Type="http://schemas.openxmlformats.org/officeDocument/2006/relationships/hyperlink" Target="https://pokemondb.net/pokedex/igglybuff" TargetMode="External"/><Relationship Id="rId472" Type="http://schemas.openxmlformats.org/officeDocument/2006/relationships/hyperlink" Target="https://pokemondb.net/pokedex/latios" TargetMode="External"/><Relationship Id="rId1063" Type="http://schemas.openxmlformats.org/officeDocument/2006/relationships/hyperlink" Target="https://pokemondb.net/pokedex/eternatus" TargetMode="External"/><Relationship Id="rId471" Type="http://schemas.openxmlformats.org/officeDocument/2006/relationships/hyperlink" Target="https://pokemondb.net/pokedex/latios" TargetMode="External"/><Relationship Id="rId1064" Type="http://schemas.openxmlformats.org/officeDocument/2006/relationships/hyperlink" Target="https://pokemondb.net/pokedex/kubfu" TargetMode="External"/><Relationship Id="rId470" Type="http://schemas.openxmlformats.org/officeDocument/2006/relationships/hyperlink" Target="https://pokemondb.net/pokedex/latias" TargetMode="External"/><Relationship Id="rId1065" Type="http://schemas.openxmlformats.org/officeDocument/2006/relationships/hyperlink" Target="https://pokemondb.net/pokedex/urshifu" TargetMode="External"/><Relationship Id="rId235" Type="http://schemas.openxmlformats.org/officeDocument/2006/relationships/hyperlink" Target="https://pokemondb.net/pokedex/mareep" TargetMode="External"/><Relationship Id="rId477" Type="http://schemas.openxmlformats.org/officeDocument/2006/relationships/hyperlink" Target="https://pokemondb.net/pokedex/rayquaza" TargetMode="External"/><Relationship Id="rId1066" Type="http://schemas.openxmlformats.org/officeDocument/2006/relationships/hyperlink" Target="https://pokemondb.net/pokedex/urshifu" TargetMode="External"/><Relationship Id="rId234" Type="http://schemas.openxmlformats.org/officeDocument/2006/relationships/hyperlink" Target="https://pokemondb.net/pokedex/xatu" TargetMode="External"/><Relationship Id="rId476" Type="http://schemas.openxmlformats.org/officeDocument/2006/relationships/hyperlink" Target="https://pokemondb.net/pokedex/groudon" TargetMode="External"/><Relationship Id="rId1067" Type="http://schemas.openxmlformats.org/officeDocument/2006/relationships/hyperlink" Target="https://pokemondb.net/pokedex/zarude" TargetMode="External"/><Relationship Id="rId233" Type="http://schemas.openxmlformats.org/officeDocument/2006/relationships/hyperlink" Target="https://pokemondb.net/pokedex/natu" TargetMode="External"/><Relationship Id="rId475" Type="http://schemas.openxmlformats.org/officeDocument/2006/relationships/hyperlink" Target="https://pokemondb.net/pokedex/groudon" TargetMode="External"/><Relationship Id="rId1068" Type="http://schemas.openxmlformats.org/officeDocument/2006/relationships/hyperlink" Target="https://pokemondb.net/pokedex/regieleki" TargetMode="External"/><Relationship Id="rId232" Type="http://schemas.openxmlformats.org/officeDocument/2006/relationships/hyperlink" Target="https://pokemondb.net/pokedex/togetic" TargetMode="External"/><Relationship Id="rId474" Type="http://schemas.openxmlformats.org/officeDocument/2006/relationships/hyperlink" Target="https://pokemondb.net/pokedex/kyogre" TargetMode="External"/><Relationship Id="rId1069" Type="http://schemas.openxmlformats.org/officeDocument/2006/relationships/hyperlink" Target="https://pokemondb.net/pokedex/regidrago" TargetMode="External"/><Relationship Id="rId1015" Type="http://schemas.openxmlformats.org/officeDocument/2006/relationships/hyperlink" Target="https://pokemondb.net/pokedex/toxtricity" TargetMode="External"/><Relationship Id="rId1016" Type="http://schemas.openxmlformats.org/officeDocument/2006/relationships/hyperlink" Target="https://pokemondb.net/pokedex/toxtricity" TargetMode="External"/><Relationship Id="rId1017" Type="http://schemas.openxmlformats.org/officeDocument/2006/relationships/hyperlink" Target="https://pokemondb.net/pokedex/sizzlipede" TargetMode="External"/><Relationship Id="rId1018" Type="http://schemas.openxmlformats.org/officeDocument/2006/relationships/hyperlink" Target="https://pokemondb.net/pokedex/centiskorch" TargetMode="External"/><Relationship Id="rId1019" Type="http://schemas.openxmlformats.org/officeDocument/2006/relationships/hyperlink" Target="https://pokemondb.net/pokedex/clobbopus" TargetMode="External"/><Relationship Id="rId426" Type="http://schemas.openxmlformats.org/officeDocument/2006/relationships/hyperlink" Target="https://pokemondb.net/pokedex/lileep" TargetMode="External"/><Relationship Id="rId668" Type="http://schemas.openxmlformats.org/officeDocument/2006/relationships/hyperlink" Target="https://pokemondb.net/pokedex/basculin" TargetMode="External"/><Relationship Id="rId425" Type="http://schemas.openxmlformats.org/officeDocument/2006/relationships/hyperlink" Target="https://pokemondb.net/pokedex/claydol" TargetMode="External"/><Relationship Id="rId667" Type="http://schemas.openxmlformats.org/officeDocument/2006/relationships/hyperlink" Target="https://pokemondb.net/pokedex/lilligant" TargetMode="External"/><Relationship Id="rId424" Type="http://schemas.openxmlformats.org/officeDocument/2006/relationships/hyperlink" Target="https://pokemondb.net/pokedex/baltoy" TargetMode="External"/><Relationship Id="rId666" Type="http://schemas.openxmlformats.org/officeDocument/2006/relationships/hyperlink" Target="https://pokemondb.net/pokedex/lilligant" TargetMode="External"/><Relationship Id="rId423" Type="http://schemas.openxmlformats.org/officeDocument/2006/relationships/hyperlink" Target="https://pokemondb.net/pokedex/crawdaunt" TargetMode="External"/><Relationship Id="rId665" Type="http://schemas.openxmlformats.org/officeDocument/2006/relationships/hyperlink" Target="https://pokemondb.net/pokedex/petilil" TargetMode="External"/><Relationship Id="rId429" Type="http://schemas.openxmlformats.org/officeDocument/2006/relationships/hyperlink" Target="https://pokemondb.net/pokedex/armaldo" TargetMode="External"/><Relationship Id="rId428" Type="http://schemas.openxmlformats.org/officeDocument/2006/relationships/hyperlink" Target="https://pokemondb.net/pokedex/anorith" TargetMode="External"/><Relationship Id="rId427" Type="http://schemas.openxmlformats.org/officeDocument/2006/relationships/hyperlink" Target="https://pokemondb.net/pokedex/cradily" TargetMode="External"/><Relationship Id="rId669" Type="http://schemas.openxmlformats.org/officeDocument/2006/relationships/hyperlink" Target="https://pokemondb.net/pokedex/basculin" TargetMode="External"/><Relationship Id="rId660" Type="http://schemas.openxmlformats.org/officeDocument/2006/relationships/hyperlink" Target="https://pokemondb.net/pokedex/venipede" TargetMode="External"/><Relationship Id="rId1010" Type="http://schemas.openxmlformats.org/officeDocument/2006/relationships/hyperlink" Target="https://pokemondb.net/pokedex/sandaconda" TargetMode="External"/><Relationship Id="rId422" Type="http://schemas.openxmlformats.org/officeDocument/2006/relationships/hyperlink" Target="https://pokemondb.net/pokedex/corphish" TargetMode="External"/><Relationship Id="rId664" Type="http://schemas.openxmlformats.org/officeDocument/2006/relationships/hyperlink" Target="https://pokemondb.net/pokedex/whimsicott" TargetMode="External"/><Relationship Id="rId1011" Type="http://schemas.openxmlformats.org/officeDocument/2006/relationships/hyperlink" Target="https://pokemondb.net/pokedex/cramorant" TargetMode="External"/><Relationship Id="rId421" Type="http://schemas.openxmlformats.org/officeDocument/2006/relationships/hyperlink" Target="https://pokemondb.net/pokedex/whiscash" TargetMode="External"/><Relationship Id="rId663" Type="http://schemas.openxmlformats.org/officeDocument/2006/relationships/hyperlink" Target="https://pokemondb.net/pokedex/cottonee" TargetMode="External"/><Relationship Id="rId1012" Type="http://schemas.openxmlformats.org/officeDocument/2006/relationships/hyperlink" Target="https://pokemondb.net/pokedex/arrokuda" TargetMode="External"/><Relationship Id="rId420" Type="http://schemas.openxmlformats.org/officeDocument/2006/relationships/hyperlink" Target="https://pokemondb.net/pokedex/barboach" TargetMode="External"/><Relationship Id="rId662" Type="http://schemas.openxmlformats.org/officeDocument/2006/relationships/hyperlink" Target="https://pokemondb.net/pokedex/scolipede" TargetMode="External"/><Relationship Id="rId1013" Type="http://schemas.openxmlformats.org/officeDocument/2006/relationships/hyperlink" Target="https://pokemondb.net/pokedex/barraskewda" TargetMode="External"/><Relationship Id="rId661" Type="http://schemas.openxmlformats.org/officeDocument/2006/relationships/hyperlink" Target="https://pokemondb.net/pokedex/whirlipede" TargetMode="External"/><Relationship Id="rId1014" Type="http://schemas.openxmlformats.org/officeDocument/2006/relationships/hyperlink" Target="https://pokemondb.net/pokedex/toxel" TargetMode="External"/><Relationship Id="rId1004" Type="http://schemas.openxmlformats.org/officeDocument/2006/relationships/hyperlink" Target="https://pokemondb.net/pokedex/carkol" TargetMode="External"/><Relationship Id="rId1005" Type="http://schemas.openxmlformats.org/officeDocument/2006/relationships/hyperlink" Target="https://pokemondb.net/pokedex/coalossal" TargetMode="External"/><Relationship Id="rId1006" Type="http://schemas.openxmlformats.org/officeDocument/2006/relationships/hyperlink" Target="https://pokemondb.net/pokedex/applin" TargetMode="External"/><Relationship Id="rId1007" Type="http://schemas.openxmlformats.org/officeDocument/2006/relationships/hyperlink" Target="https://pokemondb.net/pokedex/flapple" TargetMode="External"/><Relationship Id="rId1008" Type="http://schemas.openxmlformats.org/officeDocument/2006/relationships/hyperlink" Target="https://pokemondb.net/pokedex/appletun" TargetMode="External"/><Relationship Id="rId1009" Type="http://schemas.openxmlformats.org/officeDocument/2006/relationships/hyperlink" Target="https://pokemondb.net/pokedex/silicobra" TargetMode="External"/><Relationship Id="rId415" Type="http://schemas.openxmlformats.org/officeDocument/2006/relationships/hyperlink" Target="https://pokemondb.net/pokedex/altaria" TargetMode="External"/><Relationship Id="rId657" Type="http://schemas.openxmlformats.org/officeDocument/2006/relationships/hyperlink" Target="https://pokemondb.net/pokedex/sewaddle" TargetMode="External"/><Relationship Id="rId899" Type="http://schemas.openxmlformats.org/officeDocument/2006/relationships/hyperlink" Target="https://pokemondb.net/pokedex/oricorio" TargetMode="External"/><Relationship Id="rId414" Type="http://schemas.openxmlformats.org/officeDocument/2006/relationships/hyperlink" Target="https://pokemondb.net/pokedex/altaria" TargetMode="External"/><Relationship Id="rId656" Type="http://schemas.openxmlformats.org/officeDocument/2006/relationships/hyperlink" Target="https://pokemondb.net/pokedex/sawk" TargetMode="External"/><Relationship Id="rId898" Type="http://schemas.openxmlformats.org/officeDocument/2006/relationships/hyperlink" Target="https://pokemondb.net/pokedex/oricorio" TargetMode="External"/><Relationship Id="rId413" Type="http://schemas.openxmlformats.org/officeDocument/2006/relationships/hyperlink" Target="https://pokemondb.net/pokedex/swablu" TargetMode="External"/><Relationship Id="rId655" Type="http://schemas.openxmlformats.org/officeDocument/2006/relationships/hyperlink" Target="https://pokemondb.net/pokedex/throh" TargetMode="External"/><Relationship Id="rId897" Type="http://schemas.openxmlformats.org/officeDocument/2006/relationships/hyperlink" Target="https://pokemondb.net/pokedex/oricorio" TargetMode="External"/><Relationship Id="rId412" Type="http://schemas.openxmlformats.org/officeDocument/2006/relationships/hyperlink" Target="https://pokemondb.net/pokedex/cacturne" TargetMode="External"/><Relationship Id="rId654" Type="http://schemas.openxmlformats.org/officeDocument/2006/relationships/hyperlink" Target="https://pokemondb.net/pokedex/seismitoad" TargetMode="External"/><Relationship Id="rId896" Type="http://schemas.openxmlformats.org/officeDocument/2006/relationships/hyperlink" Target="https://pokemondb.net/pokedex/oricorio" TargetMode="External"/><Relationship Id="rId419" Type="http://schemas.openxmlformats.org/officeDocument/2006/relationships/hyperlink" Target="https://pokemondb.net/pokedex/solrock" TargetMode="External"/><Relationship Id="rId418" Type="http://schemas.openxmlformats.org/officeDocument/2006/relationships/hyperlink" Target="https://pokemondb.net/pokedex/lunatone" TargetMode="External"/><Relationship Id="rId417" Type="http://schemas.openxmlformats.org/officeDocument/2006/relationships/hyperlink" Target="https://pokemondb.net/pokedex/seviper" TargetMode="External"/><Relationship Id="rId659" Type="http://schemas.openxmlformats.org/officeDocument/2006/relationships/hyperlink" Target="https://pokemondb.net/pokedex/leavanny" TargetMode="External"/><Relationship Id="rId416" Type="http://schemas.openxmlformats.org/officeDocument/2006/relationships/hyperlink" Target="https://pokemondb.net/pokedex/zangoose" TargetMode="External"/><Relationship Id="rId658" Type="http://schemas.openxmlformats.org/officeDocument/2006/relationships/hyperlink" Target="https://pokemondb.net/pokedex/swadloon" TargetMode="External"/><Relationship Id="rId891" Type="http://schemas.openxmlformats.org/officeDocument/2006/relationships/hyperlink" Target="https://pokemondb.net/pokedex/grubbin" TargetMode="External"/><Relationship Id="rId890" Type="http://schemas.openxmlformats.org/officeDocument/2006/relationships/hyperlink" Target="https://pokemondb.net/pokedex/gumshoos" TargetMode="External"/><Relationship Id="rId411" Type="http://schemas.openxmlformats.org/officeDocument/2006/relationships/hyperlink" Target="https://pokemondb.net/pokedex/cacnea" TargetMode="External"/><Relationship Id="rId653" Type="http://schemas.openxmlformats.org/officeDocument/2006/relationships/hyperlink" Target="https://pokemondb.net/pokedex/palpitoad" TargetMode="External"/><Relationship Id="rId895" Type="http://schemas.openxmlformats.org/officeDocument/2006/relationships/hyperlink" Target="https://pokemondb.net/pokedex/crabominable" TargetMode="External"/><Relationship Id="rId1000" Type="http://schemas.openxmlformats.org/officeDocument/2006/relationships/hyperlink" Target="https://pokemondb.net/pokedex/drednaw" TargetMode="External"/><Relationship Id="rId410" Type="http://schemas.openxmlformats.org/officeDocument/2006/relationships/hyperlink" Target="https://pokemondb.net/pokedex/flygon" TargetMode="External"/><Relationship Id="rId652" Type="http://schemas.openxmlformats.org/officeDocument/2006/relationships/hyperlink" Target="https://pokemondb.net/pokedex/tympole" TargetMode="External"/><Relationship Id="rId894" Type="http://schemas.openxmlformats.org/officeDocument/2006/relationships/hyperlink" Target="https://pokemondb.net/pokedex/crabrawler" TargetMode="External"/><Relationship Id="rId1001" Type="http://schemas.openxmlformats.org/officeDocument/2006/relationships/hyperlink" Target="https://pokemondb.net/pokedex/yamper" TargetMode="External"/><Relationship Id="rId651" Type="http://schemas.openxmlformats.org/officeDocument/2006/relationships/hyperlink" Target="https://pokemondb.net/pokedex/conkeldurr" TargetMode="External"/><Relationship Id="rId893" Type="http://schemas.openxmlformats.org/officeDocument/2006/relationships/hyperlink" Target="https://pokemondb.net/pokedex/vikavolt" TargetMode="External"/><Relationship Id="rId1002" Type="http://schemas.openxmlformats.org/officeDocument/2006/relationships/hyperlink" Target="https://pokemondb.net/pokedex/boltund" TargetMode="External"/><Relationship Id="rId650" Type="http://schemas.openxmlformats.org/officeDocument/2006/relationships/hyperlink" Target="https://pokemondb.net/pokedex/gurdurr" TargetMode="External"/><Relationship Id="rId892" Type="http://schemas.openxmlformats.org/officeDocument/2006/relationships/hyperlink" Target="https://pokemondb.net/pokedex/charjabug" TargetMode="External"/><Relationship Id="rId1003" Type="http://schemas.openxmlformats.org/officeDocument/2006/relationships/hyperlink" Target="https://pokemondb.net/pokedex/rolycoly" TargetMode="External"/><Relationship Id="rId1037" Type="http://schemas.openxmlformats.org/officeDocument/2006/relationships/hyperlink" Target="https://pokemondb.net/pokedex/falinks" TargetMode="External"/><Relationship Id="rId1038" Type="http://schemas.openxmlformats.org/officeDocument/2006/relationships/hyperlink" Target="https://pokemondb.net/pokedex/pincurchin" TargetMode="External"/><Relationship Id="rId1039" Type="http://schemas.openxmlformats.org/officeDocument/2006/relationships/hyperlink" Target="https://pokemondb.net/pokedex/snom" TargetMode="External"/><Relationship Id="rId206" Type="http://schemas.openxmlformats.org/officeDocument/2006/relationships/hyperlink" Target="https://pokemondb.net/pokedex/mew" TargetMode="External"/><Relationship Id="rId448" Type="http://schemas.openxmlformats.org/officeDocument/2006/relationships/hyperlink" Target="https://pokemondb.net/pokedex/glalie" TargetMode="External"/><Relationship Id="rId205" Type="http://schemas.openxmlformats.org/officeDocument/2006/relationships/hyperlink" Target="https://pokemondb.net/pokedex/mewtwo" TargetMode="External"/><Relationship Id="rId447" Type="http://schemas.openxmlformats.org/officeDocument/2006/relationships/hyperlink" Target="https://pokemondb.net/pokedex/snorunt" TargetMode="External"/><Relationship Id="rId689" Type="http://schemas.openxmlformats.org/officeDocument/2006/relationships/hyperlink" Target="https://pokemondb.net/pokedex/tirtouga" TargetMode="External"/><Relationship Id="rId204" Type="http://schemas.openxmlformats.org/officeDocument/2006/relationships/hyperlink" Target="https://pokemondb.net/pokedex/mewtwo" TargetMode="External"/><Relationship Id="rId446" Type="http://schemas.openxmlformats.org/officeDocument/2006/relationships/hyperlink" Target="https://pokemondb.net/pokedex/wynaut" TargetMode="External"/><Relationship Id="rId688" Type="http://schemas.openxmlformats.org/officeDocument/2006/relationships/hyperlink" Target="https://pokemondb.net/pokedex/cofagrigus" TargetMode="External"/><Relationship Id="rId203" Type="http://schemas.openxmlformats.org/officeDocument/2006/relationships/hyperlink" Target="https://pokemondb.net/pokedex/mewtwo" TargetMode="External"/><Relationship Id="rId445" Type="http://schemas.openxmlformats.org/officeDocument/2006/relationships/hyperlink" Target="https://pokemondb.net/pokedex/absol" TargetMode="External"/><Relationship Id="rId687" Type="http://schemas.openxmlformats.org/officeDocument/2006/relationships/hyperlink" Target="https://pokemondb.net/pokedex/yamask" TargetMode="External"/><Relationship Id="rId209" Type="http://schemas.openxmlformats.org/officeDocument/2006/relationships/hyperlink" Target="https://pokemondb.net/pokedex/meganium" TargetMode="External"/><Relationship Id="rId208" Type="http://schemas.openxmlformats.org/officeDocument/2006/relationships/hyperlink" Target="https://pokemondb.net/pokedex/bayleef" TargetMode="External"/><Relationship Id="rId207" Type="http://schemas.openxmlformats.org/officeDocument/2006/relationships/hyperlink" Target="https://pokemondb.net/pokedex/chikorita" TargetMode="External"/><Relationship Id="rId449" Type="http://schemas.openxmlformats.org/officeDocument/2006/relationships/hyperlink" Target="https://pokemondb.net/pokedex/glalie" TargetMode="External"/><Relationship Id="rId440" Type="http://schemas.openxmlformats.org/officeDocument/2006/relationships/hyperlink" Target="https://pokemondb.net/pokedex/duskull" TargetMode="External"/><Relationship Id="rId682" Type="http://schemas.openxmlformats.org/officeDocument/2006/relationships/hyperlink" Target="https://pokemondb.net/pokedex/crustle" TargetMode="External"/><Relationship Id="rId681" Type="http://schemas.openxmlformats.org/officeDocument/2006/relationships/hyperlink" Target="https://pokemondb.net/pokedex/dwebble" TargetMode="External"/><Relationship Id="rId1030" Type="http://schemas.openxmlformats.org/officeDocument/2006/relationships/hyperlink" Target="https://pokemondb.net/pokedex/perrserker" TargetMode="External"/><Relationship Id="rId680" Type="http://schemas.openxmlformats.org/officeDocument/2006/relationships/hyperlink" Target="https://pokemondb.net/pokedex/maractus" TargetMode="External"/><Relationship Id="rId1031" Type="http://schemas.openxmlformats.org/officeDocument/2006/relationships/hyperlink" Target="https://pokemondb.net/pokedex/cursola" TargetMode="External"/><Relationship Id="rId1032" Type="http://schemas.openxmlformats.org/officeDocument/2006/relationships/hyperlink" Target="https://pokemondb.net/pokedex/sirfetchd" TargetMode="External"/><Relationship Id="rId202" Type="http://schemas.openxmlformats.org/officeDocument/2006/relationships/hyperlink" Target="https://pokemondb.net/pokedex/dragonite" TargetMode="External"/><Relationship Id="rId444" Type="http://schemas.openxmlformats.org/officeDocument/2006/relationships/hyperlink" Target="https://pokemondb.net/pokedex/absol" TargetMode="External"/><Relationship Id="rId686" Type="http://schemas.openxmlformats.org/officeDocument/2006/relationships/hyperlink" Target="https://pokemondb.net/pokedex/yamask" TargetMode="External"/><Relationship Id="rId1033" Type="http://schemas.openxmlformats.org/officeDocument/2006/relationships/hyperlink" Target="https://pokemondb.net/pokedex/mr-rime" TargetMode="External"/><Relationship Id="rId201" Type="http://schemas.openxmlformats.org/officeDocument/2006/relationships/hyperlink" Target="https://pokemondb.net/pokedex/dragonite" TargetMode="External"/><Relationship Id="rId443" Type="http://schemas.openxmlformats.org/officeDocument/2006/relationships/hyperlink" Target="https://pokemondb.net/pokedex/chimecho" TargetMode="External"/><Relationship Id="rId685" Type="http://schemas.openxmlformats.org/officeDocument/2006/relationships/hyperlink" Target="https://pokemondb.net/pokedex/sigilyph" TargetMode="External"/><Relationship Id="rId1034" Type="http://schemas.openxmlformats.org/officeDocument/2006/relationships/hyperlink" Target="https://pokemondb.net/pokedex/runerigus" TargetMode="External"/><Relationship Id="rId200" Type="http://schemas.openxmlformats.org/officeDocument/2006/relationships/hyperlink" Target="https://pokemondb.net/pokedex/dragonair" TargetMode="External"/><Relationship Id="rId442" Type="http://schemas.openxmlformats.org/officeDocument/2006/relationships/hyperlink" Target="https://pokemondb.net/pokedex/tropius" TargetMode="External"/><Relationship Id="rId684" Type="http://schemas.openxmlformats.org/officeDocument/2006/relationships/hyperlink" Target="https://pokemondb.net/pokedex/scrafty" TargetMode="External"/><Relationship Id="rId1035" Type="http://schemas.openxmlformats.org/officeDocument/2006/relationships/hyperlink" Target="https://pokemondb.net/pokedex/milcery" TargetMode="External"/><Relationship Id="rId441" Type="http://schemas.openxmlformats.org/officeDocument/2006/relationships/hyperlink" Target="https://pokemondb.net/pokedex/dusclops" TargetMode="External"/><Relationship Id="rId683" Type="http://schemas.openxmlformats.org/officeDocument/2006/relationships/hyperlink" Target="https://pokemondb.net/pokedex/scraggy" TargetMode="External"/><Relationship Id="rId1036" Type="http://schemas.openxmlformats.org/officeDocument/2006/relationships/hyperlink" Target="https://pokemondb.net/pokedex/alcremie" TargetMode="External"/><Relationship Id="rId1026" Type="http://schemas.openxmlformats.org/officeDocument/2006/relationships/hyperlink" Target="https://pokemondb.net/pokedex/impidimp" TargetMode="External"/><Relationship Id="rId1027" Type="http://schemas.openxmlformats.org/officeDocument/2006/relationships/hyperlink" Target="https://pokemondb.net/pokedex/morgrem" TargetMode="External"/><Relationship Id="rId1028" Type="http://schemas.openxmlformats.org/officeDocument/2006/relationships/hyperlink" Target="https://pokemondb.net/pokedex/grimmsnarl" TargetMode="External"/><Relationship Id="rId1029" Type="http://schemas.openxmlformats.org/officeDocument/2006/relationships/hyperlink" Target="https://pokemondb.net/pokedex/obstagoon" TargetMode="External"/><Relationship Id="rId437" Type="http://schemas.openxmlformats.org/officeDocument/2006/relationships/hyperlink" Target="https://pokemondb.net/pokedex/shuppet" TargetMode="External"/><Relationship Id="rId679" Type="http://schemas.openxmlformats.org/officeDocument/2006/relationships/hyperlink" Target="https://pokemondb.net/pokedex/darmanitan" TargetMode="External"/><Relationship Id="rId436" Type="http://schemas.openxmlformats.org/officeDocument/2006/relationships/hyperlink" Target="https://pokemondb.net/pokedex/kecleon" TargetMode="External"/><Relationship Id="rId678" Type="http://schemas.openxmlformats.org/officeDocument/2006/relationships/hyperlink" Target="https://pokemondb.net/pokedex/darmanitan" TargetMode="External"/><Relationship Id="rId435" Type="http://schemas.openxmlformats.org/officeDocument/2006/relationships/hyperlink" Target="https://pokemondb.net/pokedex/castform" TargetMode="External"/><Relationship Id="rId677" Type="http://schemas.openxmlformats.org/officeDocument/2006/relationships/hyperlink" Target="https://pokemondb.net/pokedex/darmanitan" TargetMode="External"/><Relationship Id="rId434" Type="http://schemas.openxmlformats.org/officeDocument/2006/relationships/hyperlink" Target="https://pokemondb.net/pokedex/castform" TargetMode="External"/><Relationship Id="rId676" Type="http://schemas.openxmlformats.org/officeDocument/2006/relationships/hyperlink" Target="https://pokemondb.net/pokedex/darmanitan" TargetMode="External"/><Relationship Id="rId439" Type="http://schemas.openxmlformats.org/officeDocument/2006/relationships/hyperlink" Target="https://pokemondb.net/pokedex/banette" TargetMode="External"/><Relationship Id="rId438" Type="http://schemas.openxmlformats.org/officeDocument/2006/relationships/hyperlink" Target="https://pokemondb.net/pokedex/banette" TargetMode="External"/><Relationship Id="rId671" Type="http://schemas.openxmlformats.org/officeDocument/2006/relationships/hyperlink" Target="https://pokemondb.net/pokedex/sandile" TargetMode="External"/><Relationship Id="rId670" Type="http://schemas.openxmlformats.org/officeDocument/2006/relationships/hyperlink" Target="https://pokemondb.net/pokedex/basculin" TargetMode="External"/><Relationship Id="rId1020" Type="http://schemas.openxmlformats.org/officeDocument/2006/relationships/hyperlink" Target="https://pokemondb.net/pokedex/grapploct" TargetMode="External"/><Relationship Id="rId1021" Type="http://schemas.openxmlformats.org/officeDocument/2006/relationships/hyperlink" Target="https://pokemondb.net/pokedex/sinistea" TargetMode="External"/><Relationship Id="rId433" Type="http://schemas.openxmlformats.org/officeDocument/2006/relationships/hyperlink" Target="https://pokemondb.net/pokedex/castform" TargetMode="External"/><Relationship Id="rId675" Type="http://schemas.openxmlformats.org/officeDocument/2006/relationships/hyperlink" Target="https://pokemondb.net/pokedex/darumaka" TargetMode="External"/><Relationship Id="rId1022" Type="http://schemas.openxmlformats.org/officeDocument/2006/relationships/hyperlink" Target="https://pokemondb.net/pokedex/polteageist" TargetMode="External"/><Relationship Id="rId432" Type="http://schemas.openxmlformats.org/officeDocument/2006/relationships/hyperlink" Target="https://pokemondb.net/pokedex/castform" TargetMode="External"/><Relationship Id="rId674" Type="http://schemas.openxmlformats.org/officeDocument/2006/relationships/hyperlink" Target="https://pokemondb.net/pokedex/darumaka" TargetMode="External"/><Relationship Id="rId1023" Type="http://schemas.openxmlformats.org/officeDocument/2006/relationships/hyperlink" Target="https://pokemondb.net/pokedex/hatenna" TargetMode="External"/><Relationship Id="rId431" Type="http://schemas.openxmlformats.org/officeDocument/2006/relationships/hyperlink" Target="https://pokemondb.net/pokedex/milotic" TargetMode="External"/><Relationship Id="rId673" Type="http://schemas.openxmlformats.org/officeDocument/2006/relationships/hyperlink" Target="https://pokemondb.net/pokedex/krookodile" TargetMode="External"/><Relationship Id="rId1024" Type="http://schemas.openxmlformats.org/officeDocument/2006/relationships/hyperlink" Target="https://pokemondb.net/pokedex/hattrem" TargetMode="External"/><Relationship Id="rId430" Type="http://schemas.openxmlformats.org/officeDocument/2006/relationships/hyperlink" Target="https://pokemondb.net/pokedex/feebas" TargetMode="External"/><Relationship Id="rId672" Type="http://schemas.openxmlformats.org/officeDocument/2006/relationships/hyperlink" Target="https://pokemondb.net/pokedex/krokorok" TargetMode="External"/><Relationship Id="rId1025" Type="http://schemas.openxmlformats.org/officeDocument/2006/relationships/hyperlink" Target="https://pokemondb.net/pokedex/hatterene"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c r="B1" s="1" t="s">
        <v>1</v>
      </c>
    </row>
    <row r="2">
      <c r="A2" s="2" t="s">
        <v>2</v>
      </c>
      <c r="B2" s="2">
        <v>1025.0</v>
      </c>
    </row>
    <row r="3">
      <c r="A3" s="2" t="s">
        <v>3</v>
      </c>
      <c r="B3" s="2">
        <v>45.0</v>
      </c>
    </row>
    <row r="4">
      <c r="A4" s="2" t="s">
        <v>4</v>
      </c>
      <c r="B4" s="2" t="s">
        <v>5</v>
      </c>
    </row>
    <row r="5">
      <c r="A5" s="2" t="s">
        <v>6</v>
      </c>
      <c r="B5" s="2">
        <v>27.0</v>
      </c>
    </row>
    <row r="6">
      <c r="A6" s="2" t="s">
        <v>7</v>
      </c>
      <c r="B6" s="2">
        <v>45.0</v>
      </c>
    </row>
    <row r="7">
      <c r="A7" s="2" t="s">
        <v>8</v>
      </c>
      <c r="B7" s="2">
        <v>45.0</v>
      </c>
    </row>
    <row r="8">
      <c r="A8" s="2" t="s">
        <v>9</v>
      </c>
      <c r="B8" s="2">
        <v>45.0</v>
      </c>
    </row>
    <row r="9">
      <c r="A9" s="2" t="s">
        <v>10</v>
      </c>
      <c r="B9" s="2">
        <v>162.0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5.0" ySplit="2.0" topLeftCell="F3" activePane="bottomRight" state="frozen"/>
      <selection activeCell="F1" sqref="F1" pane="topRight"/>
      <selection activeCell="A3" sqref="A3" pane="bottomLeft"/>
      <selection activeCell="F3" sqref="F3" pane="bottomRight"/>
    </sheetView>
  </sheetViews>
  <sheetFormatPr customHeight="1" defaultColWidth="14.43" defaultRowHeight="15.0"/>
  <cols>
    <col customWidth="1" min="1" max="2" width="14.0"/>
    <col customWidth="1" min="3" max="3" width="21.0"/>
    <col customWidth="1" min="4" max="4" width="16.0"/>
    <col customWidth="1" min="5" max="5" width="16.14"/>
    <col customWidth="1" min="6" max="7" width="13.29"/>
    <col customWidth="1" min="8" max="9" width="10.57"/>
    <col customWidth="1" min="10" max="10" width="22.29"/>
    <col customWidth="1" min="11" max="11" width="16.14"/>
    <col customWidth="1" min="12" max="12" width="18.71"/>
    <col customWidth="1" min="13" max="13" width="17.14"/>
    <col customWidth="1" min="14" max="14" width="16.71"/>
    <col customWidth="1" min="15" max="15" width="14.71"/>
    <col customWidth="1" min="16" max="16" width="25.86"/>
    <col customWidth="1" min="17" max="17" width="29.71"/>
    <col customWidth="1" min="18" max="18" width="22.43"/>
    <col customWidth="1" min="19" max="22" width="14.0"/>
    <col customWidth="1" min="23" max="23" width="25.0"/>
    <col customWidth="1" min="24" max="24" width="25.29"/>
    <col customWidth="1" min="25" max="31" width="11.57"/>
    <col customWidth="1" min="32" max="32" width="102.43"/>
    <col customWidth="1" min="33" max="74" width="18.0"/>
    <col customWidth="1" min="75" max="119" width="33.0"/>
    <col customWidth="1" min="120" max="161" width="82.43"/>
  </cols>
  <sheetData>
    <row r="1" ht="57.75" customHeight="1">
      <c r="A1" s="3"/>
      <c r="B1" s="4"/>
      <c r="C1" s="5"/>
      <c r="D1" s="4"/>
      <c r="E1" s="6"/>
      <c r="F1" s="7"/>
      <c r="G1" s="7"/>
      <c r="H1" s="8"/>
      <c r="I1" s="9"/>
      <c r="J1" s="9"/>
      <c r="K1" s="9"/>
      <c r="L1" s="9"/>
      <c r="M1" s="9"/>
      <c r="N1" s="9"/>
      <c r="O1" s="9"/>
      <c r="P1" s="9"/>
      <c r="Q1" s="9"/>
      <c r="R1" s="9"/>
      <c r="S1" s="9"/>
      <c r="T1" s="9"/>
      <c r="U1" s="9"/>
      <c r="V1" s="9"/>
      <c r="W1" s="9"/>
      <c r="X1" s="9"/>
      <c r="Y1" s="10" t="s">
        <v>11</v>
      </c>
      <c r="Z1" s="11"/>
      <c r="AA1" s="11"/>
      <c r="AB1" s="11"/>
      <c r="AC1" s="11"/>
      <c r="AD1" s="11"/>
      <c r="AE1" s="12"/>
      <c r="AF1" s="9"/>
      <c r="AG1" s="9" t="str">
        <f t="shared" ref="AG1:BH1" si="1">image("https://img.pokemondb.net/boxes/avif/"&amp;lower(AG2)&amp;".avif")</f>
        <v/>
      </c>
      <c r="AH1" s="9" t="str">
        <f t="shared" si="1"/>
        <v/>
      </c>
      <c r="AI1" s="9" t="str">
        <f t="shared" si="1"/>
        <v/>
      </c>
      <c r="AJ1" s="9" t="str">
        <f t="shared" si="1"/>
        <v/>
      </c>
      <c r="AK1" s="9" t="str">
        <f t="shared" si="1"/>
        <v/>
      </c>
      <c r="AL1" s="9" t="str">
        <f t="shared" si="1"/>
        <v/>
      </c>
      <c r="AM1" s="9" t="str">
        <f t="shared" si="1"/>
        <v/>
      </c>
      <c r="AN1" s="9" t="str">
        <f t="shared" si="1"/>
        <v/>
      </c>
      <c r="AO1" s="9" t="str">
        <f t="shared" si="1"/>
        <v/>
      </c>
      <c r="AP1" s="9" t="str">
        <f t="shared" si="1"/>
        <v/>
      </c>
      <c r="AQ1" s="9" t="str">
        <f t="shared" si="1"/>
        <v/>
      </c>
      <c r="AR1" s="9" t="str">
        <f t="shared" si="1"/>
        <v/>
      </c>
      <c r="AS1" s="9" t="str">
        <f t="shared" si="1"/>
        <v/>
      </c>
      <c r="AT1" s="9" t="str">
        <f t="shared" si="1"/>
        <v/>
      </c>
      <c r="AU1" s="9" t="str">
        <f t="shared" si="1"/>
        <v/>
      </c>
      <c r="AV1" s="9" t="str">
        <f t="shared" si="1"/>
        <v/>
      </c>
      <c r="AW1" s="9" t="str">
        <f t="shared" si="1"/>
        <v/>
      </c>
      <c r="AX1" s="9" t="str">
        <f t="shared" si="1"/>
        <v/>
      </c>
      <c r="AY1" s="9" t="str">
        <f t="shared" si="1"/>
        <v/>
      </c>
      <c r="AZ1" s="9" t="str">
        <f t="shared" si="1"/>
        <v/>
      </c>
      <c r="BA1" s="9" t="str">
        <f t="shared" si="1"/>
        <v/>
      </c>
      <c r="BB1" s="9" t="str">
        <f t="shared" si="1"/>
        <v/>
      </c>
      <c r="BC1" s="9" t="str">
        <f t="shared" si="1"/>
        <v/>
      </c>
      <c r="BD1" s="9" t="str">
        <f t="shared" si="1"/>
        <v/>
      </c>
      <c r="BE1" s="9" t="str">
        <f t="shared" si="1"/>
        <v/>
      </c>
      <c r="BF1" s="9" t="str">
        <f t="shared" si="1"/>
        <v/>
      </c>
      <c r="BG1" s="9" t="str">
        <f t="shared" si="1"/>
        <v/>
      </c>
      <c r="BH1" s="9" t="str">
        <f t="shared" si="1"/>
        <v/>
      </c>
      <c r="BI1" s="9" t="str">
        <f t="shared" ref="BI1:BL1" si="2">image("https://img.pokemondb.net/boxes/lg/"&amp;lower(BI2)&amp;"-large.jpg")</f>
        <v/>
      </c>
      <c r="BJ1" s="9" t="str">
        <f t="shared" si="2"/>
        <v/>
      </c>
      <c r="BK1" s="9" t="str">
        <f t="shared" si="2"/>
        <v/>
      </c>
      <c r="BL1" s="9" t="str">
        <f t="shared" si="2"/>
        <v/>
      </c>
      <c r="BM1" s="9" t="str">
        <f>image("https://assets-prd.ignimgs.com/2020/06/23/pokemon-sword-shield-dlc-the-isle-of-armor-button-00-1592945233643.jpg?crop=1%3A1%2Csmart&amp;format=jpg&amp;auto=webp&amp;quality=80")</f>
        <v/>
      </c>
      <c r="BN1" s="9" t="str">
        <f>image("https://assets-prd.ignimgs.com/2020/06/23/pokemon-sword-shield-dlc-the-crown-tundra-button-00-1592945232346.jpg?crop=1%3A1%2Csmart&amp;format=jpg&amp;auto=webp&amp;quality=80")</f>
        <v/>
      </c>
      <c r="BO1" s="9" t="str">
        <f t="shared" ref="BO1:BS1" si="3">image("https://img.pokemondb.net/boxes/lg/"&amp;lower(BO2)&amp;"-large.jpg")</f>
        <v/>
      </c>
      <c r="BP1" s="9" t="str">
        <f t="shared" si="3"/>
        <v/>
      </c>
      <c r="BQ1" s="9" t="str">
        <f t="shared" si="3"/>
        <v/>
      </c>
      <c r="BR1" s="9" t="str">
        <f t="shared" si="3"/>
        <v/>
      </c>
      <c r="BS1" s="9" t="str">
        <f t="shared" si="3"/>
        <v/>
      </c>
      <c r="BT1" s="9" t="str">
        <f>image("https://archives.bulbagarden.net/media/upload/thumb/e/ea/SV_eShop_Part_1_The_Teal_Mask.jpg/250px-SV_eShop_Part_1_The_Teal_Mask.jpg")</f>
        <v/>
      </c>
      <c r="BU1" s="9" t="str">
        <f>image("https://pokemongohub.net/wp-content/uploads/2023/12/the-indigo-disk.jpg")</f>
        <v/>
      </c>
      <c r="BV1" s="9" t="str">
        <f>image("https://archives.bulbagarden.net/media/upload/thumb/b/bd/Legends_Z-A_Nintendo_Switch_2_Edition_EN_boxart.png/250px-Legends_Z-A_Nintendo_Switch_2_Edition_EN_boxart.png")</f>
        <v/>
      </c>
      <c r="BW1" s="13"/>
      <c r="BX1" s="13"/>
      <c r="BY1" s="13"/>
      <c r="BZ1" s="13"/>
      <c r="CA1" s="13"/>
      <c r="CB1" s="13"/>
      <c r="CC1" s="13"/>
      <c r="CD1" s="13"/>
      <c r="CE1" s="13"/>
      <c r="CF1" s="13"/>
      <c r="CG1" s="13"/>
      <c r="CH1" s="13"/>
      <c r="CI1" s="13"/>
      <c r="CJ1" s="13"/>
      <c r="CK1" s="13"/>
      <c r="CL1" s="13"/>
      <c r="CM1" s="13"/>
      <c r="CN1" s="13"/>
      <c r="CO1" s="13"/>
      <c r="CP1" s="13"/>
      <c r="CQ1" s="13"/>
      <c r="CR1" s="13"/>
      <c r="CS1" s="13"/>
      <c r="CT1" s="13"/>
      <c r="CU1" s="13"/>
      <c r="CV1" s="13"/>
      <c r="CW1" s="13"/>
      <c r="CX1" s="13"/>
      <c r="CY1" s="13"/>
      <c r="CZ1" s="13"/>
      <c r="DA1" s="13"/>
      <c r="DB1" s="13"/>
      <c r="DC1" s="13"/>
      <c r="DD1" s="13"/>
      <c r="DE1" s="13"/>
      <c r="DF1" s="13"/>
      <c r="DG1" s="13"/>
      <c r="DH1" s="13"/>
      <c r="DI1" s="13"/>
      <c r="DJ1" s="13"/>
      <c r="DK1" s="13"/>
      <c r="DL1" s="13"/>
      <c r="DM1" s="13"/>
      <c r="DN1" s="13"/>
      <c r="DO1" s="13"/>
      <c r="DP1" s="13"/>
      <c r="DQ1" s="13"/>
      <c r="DR1" s="13"/>
      <c r="DS1" s="13"/>
      <c r="DT1" s="13"/>
      <c r="DU1" s="13"/>
      <c r="DV1" s="13"/>
      <c r="DW1" s="13"/>
      <c r="DX1" s="13"/>
      <c r="DY1" s="13"/>
      <c r="DZ1" s="13"/>
      <c r="EA1" s="13"/>
      <c r="EB1" s="13"/>
      <c r="EC1" s="13"/>
      <c r="ED1" s="13"/>
      <c r="EE1" s="13"/>
      <c r="EF1" s="13"/>
      <c r="EG1" s="13"/>
      <c r="EH1" s="13"/>
      <c r="EI1" s="13"/>
      <c r="EJ1" s="13"/>
      <c r="EK1" s="13"/>
      <c r="EL1" s="13"/>
      <c r="EM1" s="13"/>
      <c r="EN1" s="13"/>
      <c r="EO1" s="13"/>
      <c r="EP1" s="13"/>
      <c r="EQ1" s="13"/>
      <c r="ER1" s="13"/>
      <c r="ES1" s="13"/>
      <c r="ET1" s="13"/>
      <c r="EU1" s="13"/>
      <c r="EV1" s="13"/>
      <c r="EW1" s="13"/>
      <c r="EX1" s="13"/>
      <c r="EY1" s="13"/>
      <c r="EZ1" s="13"/>
      <c r="FA1" s="13"/>
      <c r="FB1" s="13"/>
      <c r="FC1" s="13"/>
      <c r="FD1" s="13"/>
      <c r="FE1" s="13"/>
    </row>
    <row r="2" ht="57.75" customHeight="1">
      <c r="A2" s="3" t="s">
        <v>12</v>
      </c>
      <c r="B2" s="14" t="s">
        <v>13</v>
      </c>
      <c r="C2" s="15" t="s">
        <v>14</v>
      </c>
      <c r="D2" s="14" t="s">
        <v>15</v>
      </c>
      <c r="E2" s="14" t="s">
        <v>16</v>
      </c>
      <c r="F2" s="14" t="s">
        <v>17</v>
      </c>
      <c r="G2" s="14" t="s">
        <v>18</v>
      </c>
      <c r="H2" s="14" t="s">
        <v>19</v>
      </c>
      <c r="I2" s="14" t="s">
        <v>20</v>
      </c>
      <c r="J2" s="15" t="s">
        <v>21</v>
      </c>
      <c r="K2" s="15" t="s">
        <v>22</v>
      </c>
      <c r="L2" s="15" t="s">
        <v>23</v>
      </c>
      <c r="M2" s="15" t="s">
        <v>24</v>
      </c>
      <c r="N2" s="15" t="s">
        <v>25</v>
      </c>
      <c r="O2" s="15" t="s">
        <v>26</v>
      </c>
      <c r="P2" s="15" t="s">
        <v>27</v>
      </c>
      <c r="Q2" s="15" t="s">
        <v>28</v>
      </c>
      <c r="R2" s="15" t="s">
        <v>29</v>
      </c>
      <c r="S2" s="15" t="s">
        <v>30</v>
      </c>
      <c r="T2" s="15" t="s">
        <v>31</v>
      </c>
      <c r="U2" s="15" t="s">
        <v>32</v>
      </c>
      <c r="V2" s="15" t="s">
        <v>33</v>
      </c>
      <c r="W2" s="15" t="s">
        <v>34</v>
      </c>
      <c r="X2" s="15" t="s">
        <v>35</v>
      </c>
      <c r="Y2" s="15" t="s">
        <v>36</v>
      </c>
      <c r="Z2" s="15" t="s">
        <v>37</v>
      </c>
      <c r="AA2" s="15" t="s">
        <v>38</v>
      </c>
      <c r="AB2" s="15" t="s">
        <v>39</v>
      </c>
      <c r="AC2" s="15" t="s">
        <v>40</v>
      </c>
      <c r="AD2" s="15" t="s">
        <v>41</v>
      </c>
      <c r="AE2" s="15" t="s">
        <v>42</v>
      </c>
      <c r="AF2" s="15" t="s">
        <v>43</v>
      </c>
      <c r="AG2" s="14" t="s">
        <v>44</v>
      </c>
      <c r="AH2" s="14" t="s">
        <v>45</v>
      </c>
      <c r="AI2" s="14" t="s">
        <v>46</v>
      </c>
      <c r="AJ2" s="14" t="s">
        <v>47</v>
      </c>
      <c r="AK2" s="14" t="s">
        <v>48</v>
      </c>
      <c r="AL2" s="14" t="s">
        <v>49</v>
      </c>
      <c r="AM2" s="14" t="s">
        <v>50</v>
      </c>
      <c r="AN2" s="14" t="s">
        <v>51</v>
      </c>
      <c r="AO2" s="14" t="s">
        <v>52</v>
      </c>
      <c r="AP2" s="14" t="s">
        <v>53</v>
      </c>
      <c r="AQ2" s="14" t="s">
        <v>54</v>
      </c>
      <c r="AR2" s="14" t="s">
        <v>55</v>
      </c>
      <c r="AS2" s="14" t="s">
        <v>56</v>
      </c>
      <c r="AT2" s="14" t="s">
        <v>57</v>
      </c>
      <c r="AU2" s="14" t="s">
        <v>58</v>
      </c>
      <c r="AV2" s="14" t="s">
        <v>59</v>
      </c>
      <c r="AW2" s="14" t="s">
        <v>60</v>
      </c>
      <c r="AX2" s="14" t="s">
        <v>61</v>
      </c>
      <c r="AY2" s="14" t="s">
        <v>62</v>
      </c>
      <c r="AZ2" s="14" t="s">
        <v>63</v>
      </c>
      <c r="BA2" s="14" t="s">
        <v>64</v>
      </c>
      <c r="BB2" s="14" t="s">
        <v>65</v>
      </c>
      <c r="BC2" s="14" t="s">
        <v>66</v>
      </c>
      <c r="BD2" s="14" t="s">
        <v>67</v>
      </c>
      <c r="BE2" s="14" t="s">
        <v>68</v>
      </c>
      <c r="BF2" s="14" t="s">
        <v>69</v>
      </c>
      <c r="BG2" s="14" t="s">
        <v>70</v>
      </c>
      <c r="BH2" s="14" t="s">
        <v>71</v>
      </c>
      <c r="BI2" s="14" t="s">
        <v>72</v>
      </c>
      <c r="BJ2" s="14" t="s">
        <v>73</v>
      </c>
      <c r="BK2" s="14" t="s">
        <v>74</v>
      </c>
      <c r="BL2" s="14" t="s">
        <v>75</v>
      </c>
      <c r="BM2" s="14" t="s">
        <v>76</v>
      </c>
      <c r="BN2" s="14" t="s">
        <v>77</v>
      </c>
      <c r="BO2" s="14" t="s">
        <v>78</v>
      </c>
      <c r="BP2" s="14" t="s">
        <v>79</v>
      </c>
      <c r="BQ2" s="14" t="s">
        <v>80</v>
      </c>
      <c r="BR2" s="14" t="s">
        <v>81</v>
      </c>
      <c r="BS2" s="14" t="s">
        <v>82</v>
      </c>
      <c r="BT2" s="14" t="s">
        <v>83</v>
      </c>
      <c r="BU2" s="14" t="s">
        <v>84</v>
      </c>
      <c r="BV2" s="14" t="s">
        <v>85</v>
      </c>
      <c r="BW2" s="15" t="s">
        <v>86</v>
      </c>
      <c r="BX2" s="15" t="s">
        <v>87</v>
      </c>
      <c r="BY2" s="15" t="s">
        <v>88</v>
      </c>
      <c r="BZ2" s="15" t="s">
        <v>89</v>
      </c>
      <c r="CA2" s="15" t="s">
        <v>90</v>
      </c>
      <c r="CB2" s="15" t="s">
        <v>91</v>
      </c>
      <c r="CC2" s="15" t="s">
        <v>92</v>
      </c>
      <c r="CD2" s="15" t="s">
        <v>93</v>
      </c>
      <c r="CE2" s="15" t="s">
        <v>94</v>
      </c>
      <c r="CF2" s="15" t="s">
        <v>95</v>
      </c>
      <c r="CG2" s="15" t="s">
        <v>96</v>
      </c>
      <c r="CH2" s="15" t="s">
        <v>97</v>
      </c>
      <c r="CI2" s="15" t="s">
        <v>98</v>
      </c>
      <c r="CJ2" s="15" t="s">
        <v>99</v>
      </c>
      <c r="CK2" s="15" t="s">
        <v>100</v>
      </c>
      <c r="CL2" s="15" t="s">
        <v>101</v>
      </c>
      <c r="CM2" s="15" t="s">
        <v>102</v>
      </c>
      <c r="CN2" s="15" t="s">
        <v>103</v>
      </c>
      <c r="CO2" s="15" t="s">
        <v>104</v>
      </c>
      <c r="CP2" s="15" t="s">
        <v>105</v>
      </c>
      <c r="CQ2" s="15" t="s">
        <v>106</v>
      </c>
      <c r="CR2" s="15" t="s">
        <v>107</v>
      </c>
      <c r="CS2" s="15" t="s">
        <v>108</v>
      </c>
      <c r="CT2" s="15" t="s">
        <v>109</v>
      </c>
      <c r="CU2" s="15" t="s">
        <v>110</v>
      </c>
      <c r="CV2" s="15" t="s">
        <v>111</v>
      </c>
      <c r="CW2" s="15" t="s">
        <v>112</v>
      </c>
      <c r="CX2" s="15" t="s">
        <v>113</v>
      </c>
      <c r="CY2" s="15" t="s">
        <v>114</v>
      </c>
      <c r="CZ2" s="15" t="s">
        <v>115</v>
      </c>
      <c r="DA2" s="15" t="s">
        <v>116</v>
      </c>
      <c r="DB2" s="15" t="s">
        <v>117</v>
      </c>
      <c r="DC2" s="15" t="s">
        <v>118</v>
      </c>
      <c r="DD2" s="15" t="s">
        <v>119</v>
      </c>
      <c r="DE2" s="15" t="s">
        <v>120</v>
      </c>
      <c r="DF2" s="15" t="s">
        <v>121</v>
      </c>
      <c r="DG2" s="15" t="s">
        <v>122</v>
      </c>
      <c r="DH2" s="15" t="s">
        <v>123</v>
      </c>
      <c r="DI2" s="15" t="s">
        <v>124</v>
      </c>
      <c r="DJ2" s="15" t="s">
        <v>125</v>
      </c>
      <c r="DK2" s="15" t="s">
        <v>126</v>
      </c>
      <c r="DL2" s="15" t="s">
        <v>127</v>
      </c>
      <c r="DM2" s="15" t="s">
        <v>128</v>
      </c>
      <c r="DN2" s="15" t="s">
        <v>129</v>
      </c>
      <c r="DO2" s="15" t="s">
        <v>130</v>
      </c>
      <c r="DP2" s="15" t="s">
        <v>131</v>
      </c>
      <c r="DQ2" s="15" t="s">
        <v>132</v>
      </c>
      <c r="DR2" s="15" t="s">
        <v>133</v>
      </c>
      <c r="DS2" s="15" t="s">
        <v>134</v>
      </c>
      <c r="DT2" s="15" t="s">
        <v>135</v>
      </c>
      <c r="DU2" s="15" t="s">
        <v>136</v>
      </c>
      <c r="DV2" s="15" t="s">
        <v>137</v>
      </c>
      <c r="DW2" s="15" t="s">
        <v>138</v>
      </c>
      <c r="DX2" s="15" t="s">
        <v>139</v>
      </c>
      <c r="DY2" s="15" t="s">
        <v>140</v>
      </c>
      <c r="DZ2" s="15" t="s">
        <v>141</v>
      </c>
      <c r="EA2" s="15" t="s">
        <v>142</v>
      </c>
      <c r="EB2" s="15" t="s">
        <v>143</v>
      </c>
      <c r="EC2" s="15" t="s">
        <v>144</v>
      </c>
      <c r="ED2" s="15" t="s">
        <v>145</v>
      </c>
      <c r="EE2" s="15" t="s">
        <v>146</v>
      </c>
      <c r="EF2" s="15" t="s">
        <v>147</v>
      </c>
      <c r="EG2" s="15" t="s">
        <v>148</v>
      </c>
      <c r="EH2" s="15" t="s">
        <v>149</v>
      </c>
      <c r="EI2" s="15" t="s">
        <v>150</v>
      </c>
      <c r="EJ2" s="15" t="s">
        <v>151</v>
      </c>
      <c r="EK2" s="15" t="s">
        <v>152</v>
      </c>
      <c r="EL2" s="15" t="s">
        <v>153</v>
      </c>
      <c r="EM2" s="15" t="s">
        <v>154</v>
      </c>
      <c r="EN2" s="15" t="s">
        <v>155</v>
      </c>
      <c r="EO2" s="15" t="s">
        <v>156</v>
      </c>
      <c r="EP2" s="15" t="s">
        <v>157</v>
      </c>
      <c r="EQ2" s="15" t="s">
        <v>158</v>
      </c>
      <c r="ER2" s="15" t="s">
        <v>159</v>
      </c>
      <c r="ES2" s="15" t="s">
        <v>160</v>
      </c>
      <c r="ET2" s="15" t="s">
        <v>161</v>
      </c>
      <c r="EU2" s="15" t="s">
        <v>162</v>
      </c>
      <c r="EV2" s="15" t="s">
        <v>163</v>
      </c>
      <c r="EW2" s="15" t="s">
        <v>164</v>
      </c>
      <c r="EX2" s="15" t="s">
        <v>165</v>
      </c>
      <c r="EY2" s="15" t="s">
        <v>166</v>
      </c>
      <c r="EZ2" s="15" t="s">
        <v>167</v>
      </c>
      <c r="FA2" s="15" t="s">
        <v>168</v>
      </c>
      <c r="FB2" s="15" t="s">
        <v>169</v>
      </c>
      <c r="FC2" s="15" t="s">
        <v>170</v>
      </c>
      <c r="FD2" s="15" t="s">
        <v>171</v>
      </c>
      <c r="FE2" s="15" t="s">
        <v>172</v>
      </c>
    </row>
    <row r="3" ht="90.75" customHeight="1">
      <c r="A3" s="16" t="s">
        <v>173</v>
      </c>
      <c r="B3" s="3">
        <v>1.0</v>
      </c>
      <c r="C3" s="17" t="s">
        <v>174</v>
      </c>
      <c r="D3" s="18" t="str">
        <f t="shared" ref="D3:D5" si="5">image("https://img.pokemondb.net/sprites/home/normal/"&amp; lower(C3) &amp;".png")</f>
        <v/>
      </c>
      <c r="E3" s="19" t="str">
        <f t="shared" ref="E3:E5" si="6">image("https://img.pokemondb.net/sprites/home/shiny/"&amp; lower(C3) &amp;".png")</f>
        <v/>
      </c>
      <c r="F3" s="20" t="str">
        <f t="shared" ref="F3:G3" si="4">image("https://www.serebii.net/pokedex-bw/type/"&amp;lower(H3)&amp;".gif")</f>
        <v/>
      </c>
      <c r="G3" s="20" t="str">
        <f t="shared" si="4"/>
        <v/>
      </c>
      <c r="H3" s="21" t="s">
        <v>175</v>
      </c>
      <c r="I3" s="18" t="s">
        <v>176</v>
      </c>
      <c r="J3" s="18" t="s">
        <v>177</v>
      </c>
      <c r="K3" s="18" t="s">
        <v>178</v>
      </c>
      <c r="L3" s="18" t="s">
        <v>179</v>
      </c>
      <c r="M3" s="18" t="s">
        <v>180</v>
      </c>
      <c r="N3" s="18"/>
      <c r="O3" s="18" t="s">
        <v>181</v>
      </c>
      <c r="P3" s="18" t="s">
        <v>182</v>
      </c>
      <c r="Q3" s="18" t="s">
        <v>183</v>
      </c>
      <c r="R3" s="18" t="s">
        <v>184</v>
      </c>
      <c r="S3" s="18" t="s">
        <v>185</v>
      </c>
      <c r="T3" s="18" t="s">
        <v>186</v>
      </c>
      <c r="U3" s="18" t="s">
        <v>175</v>
      </c>
      <c r="V3" s="18" t="s">
        <v>187</v>
      </c>
      <c r="W3" s="18" t="s">
        <v>188</v>
      </c>
      <c r="X3" s="18" t="s">
        <v>189</v>
      </c>
      <c r="Y3" s="18">
        <v>45.0</v>
      </c>
      <c r="Z3" s="18">
        <v>49.0</v>
      </c>
      <c r="AA3" s="18">
        <v>49.0</v>
      </c>
      <c r="AB3" s="18">
        <v>65.0</v>
      </c>
      <c r="AC3" s="18">
        <v>65.0</v>
      </c>
      <c r="AD3" s="18">
        <v>45.0</v>
      </c>
      <c r="AE3" s="22">
        <f t="shared" ref="AE3:AE21" si="8">sum(Y3:AD3)</f>
        <v>318</v>
      </c>
      <c r="AF3" s="18" t="s">
        <v>190</v>
      </c>
      <c r="AG3" s="18" t="s">
        <v>191</v>
      </c>
      <c r="AH3" s="18" t="s">
        <v>191</v>
      </c>
      <c r="AI3" s="18" t="s">
        <v>191</v>
      </c>
      <c r="AJ3" s="18" t="s">
        <v>192</v>
      </c>
      <c r="AK3" s="18" t="s">
        <v>192</v>
      </c>
      <c r="AL3" s="18" t="s">
        <v>192</v>
      </c>
      <c r="AM3" s="18"/>
      <c r="AN3" s="18"/>
      <c r="AO3" s="18"/>
      <c r="AP3" s="18" t="s">
        <v>191</v>
      </c>
      <c r="AQ3" s="18" t="s">
        <v>191</v>
      </c>
      <c r="AR3" s="18"/>
      <c r="AS3" s="18"/>
      <c r="AT3" s="18"/>
      <c r="AU3" s="18" t="s">
        <v>193</v>
      </c>
      <c r="AV3" s="18" t="s">
        <v>193</v>
      </c>
      <c r="AW3" s="18"/>
      <c r="AX3" s="18"/>
      <c r="AY3" s="18"/>
      <c r="AZ3" s="18"/>
      <c r="BA3" s="18" t="s">
        <v>194</v>
      </c>
      <c r="BB3" s="18" t="s">
        <v>194</v>
      </c>
      <c r="BC3" s="18"/>
      <c r="BD3" s="18"/>
      <c r="BE3" s="18"/>
      <c r="BF3" s="18"/>
      <c r="BG3" s="18"/>
      <c r="BH3" s="18"/>
      <c r="BI3" s="18" t="s">
        <v>191</v>
      </c>
      <c r="BJ3" s="18" t="s">
        <v>191</v>
      </c>
      <c r="BK3" s="18"/>
      <c r="BL3" s="18"/>
      <c r="BM3" s="18" t="s">
        <v>195</v>
      </c>
      <c r="BN3" s="18"/>
      <c r="BO3" s="18"/>
      <c r="BP3" s="18"/>
      <c r="BQ3" s="18"/>
      <c r="BR3" s="18"/>
      <c r="BS3" s="18"/>
      <c r="BT3" s="18"/>
      <c r="BU3" s="18" t="s">
        <v>196</v>
      </c>
      <c r="BV3" s="18" t="s">
        <v>197</v>
      </c>
      <c r="BW3" s="23" t="s">
        <v>198</v>
      </c>
      <c r="BX3" s="23" t="s">
        <v>198</v>
      </c>
      <c r="BY3" s="23" t="s">
        <v>199</v>
      </c>
      <c r="BZ3" s="23" t="s">
        <v>200</v>
      </c>
      <c r="CA3" s="23" t="s">
        <v>201</v>
      </c>
      <c r="CB3" s="23" t="s">
        <v>202</v>
      </c>
      <c r="CC3" s="23" t="s">
        <v>203</v>
      </c>
      <c r="CD3" s="23" t="s">
        <v>203</v>
      </c>
      <c r="CE3" s="23" t="s">
        <v>203</v>
      </c>
      <c r="CF3" s="23" t="s">
        <v>204</v>
      </c>
      <c r="CG3" s="23" t="s">
        <v>198</v>
      </c>
      <c r="CH3" s="23" t="s">
        <v>205</v>
      </c>
      <c r="CI3" s="23" t="s">
        <v>205</v>
      </c>
      <c r="CJ3" s="23" t="s">
        <v>205</v>
      </c>
      <c r="CK3" s="23" t="s">
        <v>200</v>
      </c>
      <c r="CL3" s="23" t="s">
        <v>201</v>
      </c>
      <c r="CM3" s="23" t="s">
        <v>205</v>
      </c>
      <c r="CN3" s="23" t="s">
        <v>205</v>
      </c>
      <c r="CO3" s="23" t="s">
        <v>205</v>
      </c>
      <c r="CP3" s="23" t="s">
        <v>205</v>
      </c>
      <c r="CQ3" s="23" t="s">
        <v>206</v>
      </c>
      <c r="CR3" s="23" t="s">
        <v>205</v>
      </c>
      <c r="CS3" s="23" t="s">
        <v>207</v>
      </c>
      <c r="CT3" s="23" t="s">
        <v>207</v>
      </c>
      <c r="CU3" s="23"/>
      <c r="CV3" s="23"/>
      <c r="CW3" s="23"/>
      <c r="CX3" s="23"/>
      <c r="CY3" s="23" t="s">
        <v>199</v>
      </c>
      <c r="CZ3" s="23" t="s">
        <v>199</v>
      </c>
      <c r="DA3" s="23" t="s">
        <v>208</v>
      </c>
      <c r="DB3" s="23" t="s">
        <v>209</v>
      </c>
      <c r="DC3" s="23"/>
      <c r="DD3" s="23"/>
      <c r="DE3" s="23" t="s">
        <v>210</v>
      </c>
      <c r="DF3" s="23" t="s">
        <v>210</v>
      </c>
      <c r="DG3" s="23"/>
      <c r="DH3" s="23"/>
      <c r="DI3" s="23"/>
      <c r="DJ3" s="23"/>
      <c r="DK3" s="23"/>
      <c r="DL3" s="23"/>
      <c r="DM3" s="23"/>
      <c r="DN3" s="23"/>
      <c r="DO3" s="23"/>
      <c r="DP3" s="23" t="s">
        <v>211</v>
      </c>
      <c r="DQ3" s="23" t="s">
        <v>211</v>
      </c>
      <c r="DR3" s="23" t="s">
        <v>212</v>
      </c>
      <c r="DS3" s="23" t="s">
        <v>213</v>
      </c>
      <c r="DT3" s="23" t="s">
        <v>213</v>
      </c>
      <c r="DU3" s="23" t="s">
        <v>213</v>
      </c>
      <c r="DV3" s="23" t="s">
        <v>213</v>
      </c>
      <c r="DW3" s="23" t="s">
        <v>213</v>
      </c>
      <c r="DX3" s="23" t="s">
        <v>213</v>
      </c>
      <c r="DY3" s="23" t="s">
        <v>211</v>
      </c>
      <c r="DZ3" s="23" t="s">
        <v>211</v>
      </c>
      <c r="EA3" s="23" t="s">
        <v>213</v>
      </c>
      <c r="EB3" s="23" t="s">
        <v>213</v>
      </c>
      <c r="EC3" s="23" t="s">
        <v>213</v>
      </c>
      <c r="ED3" s="23" t="s">
        <v>211</v>
      </c>
      <c r="EE3" s="23" t="s">
        <v>211</v>
      </c>
      <c r="EF3" s="23" t="s">
        <v>213</v>
      </c>
      <c r="EG3" s="23" t="s">
        <v>213</v>
      </c>
      <c r="EH3" s="23" t="s">
        <v>213</v>
      </c>
      <c r="EI3" s="23" t="s">
        <v>213</v>
      </c>
      <c r="EJ3" s="23" t="s">
        <v>214</v>
      </c>
      <c r="EK3" s="23" t="s">
        <v>214</v>
      </c>
      <c r="EL3" s="23" t="s">
        <v>213</v>
      </c>
      <c r="EM3" s="23" t="s">
        <v>213</v>
      </c>
      <c r="EN3" s="23" t="s">
        <v>213</v>
      </c>
      <c r="EO3" s="23" t="s">
        <v>213</v>
      </c>
      <c r="EP3" s="23" t="s">
        <v>215</v>
      </c>
      <c r="EQ3" s="23" t="s">
        <v>215</v>
      </c>
      <c r="ER3" s="23" t="s">
        <v>216</v>
      </c>
      <c r="ES3" s="23" t="s">
        <v>216</v>
      </c>
      <c r="ET3" s="23" t="s">
        <v>213</v>
      </c>
      <c r="EU3" s="23" t="s">
        <v>213</v>
      </c>
      <c r="EV3" s="23"/>
      <c r="EW3" s="23"/>
      <c r="EX3" s="23" t="s">
        <v>217</v>
      </c>
      <c r="EY3" s="23" t="s">
        <v>217</v>
      </c>
      <c r="EZ3" s="23" t="s">
        <v>218</v>
      </c>
      <c r="FA3" s="23" t="s">
        <v>219</v>
      </c>
      <c r="FB3" s="23" t="s">
        <v>219</v>
      </c>
      <c r="FC3" s="23"/>
      <c r="FD3" s="23"/>
      <c r="FE3" s="23" t="s">
        <v>219</v>
      </c>
    </row>
    <row r="4" ht="90.75" customHeight="1">
      <c r="A4" s="16" t="s">
        <v>220</v>
      </c>
      <c r="B4" s="24">
        <v>2.0</v>
      </c>
      <c r="C4" s="25" t="s">
        <v>221</v>
      </c>
      <c r="D4" s="26" t="str">
        <f t="shared" si="5"/>
        <v/>
      </c>
      <c r="E4" s="27" t="str">
        <f t="shared" si="6"/>
        <v/>
      </c>
      <c r="F4" s="28" t="str">
        <f t="shared" ref="F4:G4" si="7">image("https://www.serebii.net/pokedex-bw/type/"&amp;lower(H4)&amp;".gif")</f>
        <v/>
      </c>
      <c r="G4" s="28" t="str">
        <f t="shared" si="7"/>
        <v/>
      </c>
      <c r="H4" s="29" t="s">
        <v>175</v>
      </c>
      <c r="I4" s="26" t="s">
        <v>176</v>
      </c>
      <c r="J4" s="26" t="s">
        <v>177</v>
      </c>
      <c r="K4" s="26" t="s">
        <v>222</v>
      </c>
      <c r="L4" s="26" t="s">
        <v>223</v>
      </c>
      <c r="M4" s="26" t="s">
        <v>180</v>
      </c>
      <c r="N4" s="26"/>
      <c r="O4" s="26" t="s">
        <v>181</v>
      </c>
      <c r="P4" s="26" t="s">
        <v>224</v>
      </c>
      <c r="Q4" s="26" t="s">
        <v>183</v>
      </c>
      <c r="R4" s="26" t="s">
        <v>184</v>
      </c>
      <c r="S4" s="26" t="s">
        <v>225</v>
      </c>
      <c r="T4" s="26" t="s">
        <v>186</v>
      </c>
      <c r="U4" s="26" t="s">
        <v>175</v>
      </c>
      <c r="V4" s="26" t="s">
        <v>187</v>
      </c>
      <c r="W4" s="26" t="s">
        <v>188</v>
      </c>
      <c r="X4" s="26" t="s">
        <v>189</v>
      </c>
      <c r="Y4" s="26">
        <v>60.0</v>
      </c>
      <c r="Z4" s="26">
        <v>62.0</v>
      </c>
      <c r="AA4" s="26">
        <v>63.0</v>
      </c>
      <c r="AB4" s="26">
        <v>80.0</v>
      </c>
      <c r="AC4" s="26">
        <v>80.0</v>
      </c>
      <c r="AD4" s="26">
        <v>60.0</v>
      </c>
      <c r="AE4" s="30">
        <f t="shared" si="8"/>
        <v>405</v>
      </c>
      <c r="AF4" s="26" t="s">
        <v>190</v>
      </c>
      <c r="AG4" s="26" t="s">
        <v>226</v>
      </c>
      <c r="AH4" s="26" t="s">
        <v>226</v>
      </c>
      <c r="AI4" s="26" t="s">
        <v>226</v>
      </c>
      <c r="AJ4" s="26" t="s">
        <v>227</v>
      </c>
      <c r="AK4" s="26" t="s">
        <v>227</v>
      </c>
      <c r="AL4" s="26" t="s">
        <v>227</v>
      </c>
      <c r="AM4" s="26"/>
      <c r="AN4" s="26"/>
      <c r="AO4" s="26"/>
      <c r="AP4" s="26" t="s">
        <v>226</v>
      </c>
      <c r="AQ4" s="26" t="s">
        <v>226</v>
      </c>
      <c r="AR4" s="26"/>
      <c r="AS4" s="26"/>
      <c r="AT4" s="26"/>
      <c r="AU4" s="26" t="s">
        <v>228</v>
      </c>
      <c r="AV4" s="26" t="s">
        <v>228</v>
      </c>
      <c r="AW4" s="26"/>
      <c r="AX4" s="26"/>
      <c r="AY4" s="26"/>
      <c r="AZ4" s="26"/>
      <c r="BA4" s="26" t="s">
        <v>229</v>
      </c>
      <c r="BB4" s="26" t="s">
        <v>229</v>
      </c>
      <c r="BC4" s="26"/>
      <c r="BD4" s="26"/>
      <c r="BE4" s="26"/>
      <c r="BF4" s="26"/>
      <c r="BG4" s="26"/>
      <c r="BH4" s="26"/>
      <c r="BI4" s="26" t="s">
        <v>226</v>
      </c>
      <c r="BJ4" s="26" t="s">
        <v>226</v>
      </c>
      <c r="BK4" s="26"/>
      <c r="BL4" s="26"/>
      <c r="BM4" s="26" t="s">
        <v>230</v>
      </c>
      <c r="BN4" s="26"/>
      <c r="BO4" s="26"/>
      <c r="BP4" s="26"/>
      <c r="BQ4" s="26"/>
      <c r="BR4" s="26"/>
      <c r="BS4" s="26"/>
      <c r="BT4" s="26"/>
      <c r="BU4" s="26" t="s">
        <v>231</v>
      </c>
      <c r="BV4" s="26" t="s">
        <v>232</v>
      </c>
      <c r="BW4" s="31" t="s">
        <v>233</v>
      </c>
      <c r="BX4" s="31" t="s">
        <v>233</v>
      </c>
      <c r="BY4" s="31" t="s">
        <v>234</v>
      </c>
      <c r="BZ4" s="31" t="s">
        <v>235</v>
      </c>
      <c r="CA4" s="31" t="s">
        <v>236</v>
      </c>
      <c r="CB4" s="31" t="s">
        <v>237</v>
      </c>
      <c r="CC4" s="31" t="s">
        <v>238</v>
      </c>
      <c r="CD4" s="31" t="s">
        <v>238</v>
      </c>
      <c r="CE4" s="31" t="s">
        <v>239</v>
      </c>
      <c r="CF4" s="31" t="s">
        <v>240</v>
      </c>
      <c r="CG4" s="31" t="s">
        <v>233</v>
      </c>
      <c r="CH4" s="31" t="s">
        <v>241</v>
      </c>
      <c r="CI4" s="31" t="s">
        <v>241</v>
      </c>
      <c r="CJ4" s="31" t="s">
        <v>241</v>
      </c>
      <c r="CK4" s="31" t="s">
        <v>235</v>
      </c>
      <c r="CL4" s="31" t="s">
        <v>236</v>
      </c>
      <c r="CM4" s="31" t="s">
        <v>241</v>
      </c>
      <c r="CN4" s="31" t="s">
        <v>241</v>
      </c>
      <c r="CO4" s="31" t="s">
        <v>241</v>
      </c>
      <c r="CP4" s="31" t="s">
        <v>241</v>
      </c>
      <c r="CQ4" s="31" t="s">
        <v>240</v>
      </c>
      <c r="CR4" s="31" t="s">
        <v>241</v>
      </c>
      <c r="CS4" s="31" t="s">
        <v>242</v>
      </c>
      <c r="CT4" s="31" t="s">
        <v>242</v>
      </c>
      <c r="CU4" s="31"/>
      <c r="CV4" s="31"/>
      <c r="CW4" s="31"/>
      <c r="CX4" s="31"/>
      <c r="CY4" s="31" t="s">
        <v>243</v>
      </c>
      <c r="CZ4" s="31" t="s">
        <v>243</v>
      </c>
      <c r="DA4" s="31" t="s">
        <v>233</v>
      </c>
      <c r="DB4" s="31" t="s">
        <v>235</v>
      </c>
      <c r="DC4" s="31"/>
      <c r="DD4" s="31"/>
      <c r="DE4" s="31" t="s">
        <v>241</v>
      </c>
      <c r="DF4" s="31" t="s">
        <v>241</v>
      </c>
      <c r="DG4" s="31"/>
      <c r="DH4" s="31"/>
      <c r="DI4" s="31"/>
      <c r="DJ4" s="31"/>
      <c r="DK4" s="31"/>
      <c r="DL4" s="31"/>
      <c r="DM4" s="31"/>
      <c r="DN4" s="31"/>
      <c r="DO4" s="31"/>
      <c r="DP4" s="31" t="s">
        <v>244</v>
      </c>
      <c r="DQ4" s="31" t="s">
        <v>244</v>
      </c>
      <c r="DR4" s="31" t="s">
        <v>244</v>
      </c>
      <c r="DS4" s="31" t="s">
        <v>213</v>
      </c>
      <c r="DT4" s="31" t="s">
        <v>213</v>
      </c>
      <c r="DU4" s="31" t="s">
        <v>213</v>
      </c>
      <c r="DV4" s="31" t="s">
        <v>213</v>
      </c>
      <c r="DW4" s="31" t="s">
        <v>213</v>
      </c>
      <c r="DX4" s="31" t="s">
        <v>213</v>
      </c>
      <c r="DY4" s="31" t="s">
        <v>244</v>
      </c>
      <c r="DZ4" s="31" t="s">
        <v>244</v>
      </c>
      <c r="EA4" s="31" t="s">
        <v>213</v>
      </c>
      <c r="EB4" s="31" t="s">
        <v>213</v>
      </c>
      <c r="EC4" s="31" t="s">
        <v>213</v>
      </c>
      <c r="ED4" s="31" t="s">
        <v>244</v>
      </c>
      <c r="EE4" s="31" t="s">
        <v>244</v>
      </c>
      <c r="EF4" s="31" t="s">
        <v>213</v>
      </c>
      <c r="EG4" s="31" t="s">
        <v>213</v>
      </c>
      <c r="EH4" s="31" t="s">
        <v>213</v>
      </c>
      <c r="EI4" s="31" t="s">
        <v>213</v>
      </c>
      <c r="EJ4" s="31" t="s">
        <v>244</v>
      </c>
      <c r="EK4" s="31" t="s">
        <v>244</v>
      </c>
      <c r="EL4" s="31" t="s">
        <v>213</v>
      </c>
      <c r="EM4" s="31" t="s">
        <v>213</v>
      </c>
      <c r="EN4" s="31" t="s">
        <v>213</v>
      </c>
      <c r="EO4" s="31" t="s">
        <v>213</v>
      </c>
      <c r="EP4" s="31" t="s">
        <v>244</v>
      </c>
      <c r="EQ4" s="31" t="s">
        <v>244</v>
      </c>
      <c r="ER4" s="31" t="s">
        <v>244</v>
      </c>
      <c r="ES4" s="31" t="s">
        <v>244</v>
      </c>
      <c r="ET4" s="31" t="s">
        <v>213</v>
      </c>
      <c r="EU4" s="31" t="s">
        <v>213</v>
      </c>
      <c r="EV4" s="31"/>
      <c r="EW4" s="31"/>
      <c r="EX4" s="31" t="s">
        <v>244</v>
      </c>
      <c r="EY4" s="31" t="s">
        <v>244</v>
      </c>
      <c r="EZ4" s="31" t="s">
        <v>218</v>
      </c>
      <c r="FA4" s="31" t="s">
        <v>219</v>
      </c>
      <c r="FB4" s="31" t="s">
        <v>219</v>
      </c>
      <c r="FC4" s="31"/>
      <c r="FD4" s="31"/>
      <c r="FE4" s="31" t="s">
        <v>219</v>
      </c>
    </row>
    <row r="5" ht="90.75" customHeight="1">
      <c r="A5" s="16" t="s">
        <v>245</v>
      </c>
      <c r="B5" s="24">
        <v>3.0</v>
      </c>
      <c r="C5" s="25" t="s">
        <v>246</v>
      </c>
      <c r="D5" s="26" t="str">
        <f t="shared" si="5"/>
        <v/>
      </c>
      <c r="E5" s="27" t="str">
        <f t="shared" si="6"/>
        <v/>
      </c>
      <c r="F5" s="28" t="str">
        <f t="shared" ref="F5:G5" si="9">image("https://www.serebii.net/pokedex-bw/type/"&amp;lower(H5)&amp;".gif")</f>
        <v/>
      </c>
      <c r="G5" s="28" t="str">
        <f t="shared" si="9"/>
        <v/>
      </c>
      <c r="H5" s="29" t="s">
        <v>175</v>
      </c>
      <c r="I5" s="26" t="s">
        <v>176</v>
      </c>
      <c r="J5" s="26" t="s">
        <v>177</v>
      </c>
      <c r="K5" s="26" t="s">
        <v>247</v>
      </c>
      <c r="L5" s="26" t="s">
        <v>248</v>
      </c>
      <c r="M5" s="26" t="s">
        <v>180</v>
      </c>
      <c r="N5" s="26"/>
      <c r="O5" s="26" t="s">
        <v>181</v>
      </c>
      <c r="P5" s="26" t="s">
        <v>249</v>
      </c>
      <c r="Q5" s="26" t="s">
        <v>183</v>
      </c>
      <c r="R5" s="26" t="s">
        <v>184</v>
      </c>
      <c r="S5" s="26" t="s">
        <v>250</v>
      </c>
      <c r="T5" s="26" t="s">
        <v>186</v>
      </c>
      <c r="U5" s="26" t="s">
        <v>175</v>
      </c>
      <c r="V5" s="26" t="s">
        <v>187</v>
      </c>
      <c r="W5" s="26" t="s">
        <v>188</v>
      </c>
      <c r="X5" s="26" t="s">
        <v>189</v>
      </c>
      <c r="Y5" s="26">
        <v>80.0</v>
      </c>
      <c r="Z5" s="26">
        <v>82.0</v>
      </c>
      <c r="AA5" s="26">
        <v>83.0</v>
      </c>
      <c r="AB5" s="26">
        <v>100.0</v>
      </c>
      <c r="AC5" s="26">
        <v>100.0</v>
      </c>
      <c r="AD5" s="26">
        <v>80.0</v>
      </c>
      <c r="AE5" s="30">
        <f t="shared" si="8"/>
        <v>525</v>
      </c>
      <c r="AF5" s="26" t="s">
        <v>190</v>
      </c>
      <c r="AG5" s="26" t="s">
        <v>251</v>
      </c>
      <c r="AH5" s="26" t="s">
        <v>251</v>
      </c>
      <c r="AI5" s="26" t="s">
        <v>251</v>
      </c>
      <c r="AJ5" s="26" t="s">
        <v>252</v>
      </c>
      <c r="AK5" s="26" t="s">
        <v>252</v>
      </c>
      <c r="AL5" s="26" t="s">
        <v>252</v>
      </c>
      <c r="AM5" s="26"/>
      <c r="AN5" s="26"/>
      <c r="AO5" s="26"/>
      <c r="AP5" s="26" t="s">
        <v>251</v>
      </c>
      <c r="AQ5" s="26" t="s">
        <v>251</v>
      </c>
      <c r="AR5" s="26"/>
      <c r="AS5" s="26"/>
      <c r="AT5" s="26"/>
      <c r="AU5" s="26" t="s">
        <v>253</v>
      </c>
      <c r="AV5" s="26" t="s">
        <v>253</v>
      </c>
      <c r="AW5" s="26"/>
      <c r="AX5" s="26"/>
      <c r="AY5" s="26"/>
      <c r="AZ5" s="26"/>
      <c r="BA5" s="26" t="s">
        <v>254</v>
      </c>
      <c r="BB5" s="26" t="s">
        <v>254</v>
      </c>
      <c r="BC5" s="26"/>
      <c r="BD5" s="26"/>
      <c r="BE5" s="26"/>
      <c r="BF5" s="26"/>
      <c r="BG5" s="26"/>
      <c r="BH5" s="26"/>
      <c r="BI5" s="26" t="s">
        <v>251</v>
      </c>
      <c r="BJ5" s="26" t="s">
        <v>251</v>
      </c>
      <c r="BK5" s="26"/>
      <c r="BL5" s="26"/>
      <c r="BM5" s="26" t="s">
        <v>255</v>
      </c>
      <c r="BN5" s="26"/>
      <c r="BO5" s="26"/>
      <c r="BP5" s="26"/>
      <c r="BQ5" s="26"/>
      <c r="BR5" s="26"/>
      <c r="BS5" s="26"/>
      <c r="BT5" s="26"/>
      <c r="BU5" s="26" t="s">
        <v>256</v>
      </c>
      <c r="BV5" s="26" t="s">
        <v>257</v>
      </c>
      <c r="BW5" s="31" t="s">
        <v>258</v>
      </c>
      <c r="BX5" s="31" t="s">
        <v>258</v>
      </c>
      <c r="BY5" s="31" t="s">
        <v>259</v>
      </c>
      <c r="BZ5" s="31" t="s">
        <v>260</v>
      </c>
      <c r="CA5" s="31" t="s">
        <v>261</v>
      </c>
      <c r="CB5" s="31" t="s">
        <v>262</v>
      </c>
      <c r="CC5" s="31" t="s">
        <v>263</v>
      </c>
      <c r="CD5" s="31" t="s">
        <v>263</v>
      </c>
      <c r="CE5" s="31" t="s">
        <v>264</v>
      </c>
      <c r="CF5" s="31" t="s">
        <v>265</v>
      </c>
      <c r="CG5" s="31" t="s">
        <v>266</v>
      </c>
      <c r="CH5" s="31" t="s">
        <v>267</v>
      </c>
      <c r="CI5" s="31" t="s">
        <v>267</v>
      </c>
      <c r="CJ5" s="31" t="s">
        <v>267</v>
      </c>
      <c r="CK5" s="31" t="s">
        <v>260</v>
      </c>
      <c r="CL5" s="31" t="s">
        <v>261</v>
      </c>
      <c r="CM5" s="31" t="s">
        <v>267</v>
      </c>
      <c r="CN5" s="31" t="s">
        <v>267</v>
      </c>
      <c r="CO5" s="31" t="s">
        <v>267</v>
      </c>
      <c r="CP5" s="31" t="s">
        <v>267</v>
      </c>
      <c r="CQ5" s="31" t="s">
        <v>260</v>
      </c>
      <c r="CR5" s="31" t="s">
        <v>267</v>
      </c>
      <c r="CS5" s="31" t="s">
        <v>268</v>
      </c>
      <c r="CT5" s="31" t="s">
        <v>268</v>
      </c>
      <c r="CU5" s="31"/>
      <c r="CV5" s="31"/>
      <c r="CW5" s="31"/>
      <c r="CX5" s="31"/>
      <c r="CY5" s="31" t="s">
        <v>259</v>
      </c>
      <c r="CZ5" s="31" t="s">
        <v>259</v>
      </c>
      <c r="DA5" s="31" t="s">
        <v>266</v>
      </c>
      <c r="DB5" s="31" t="s">
        <v>265</v>
      </c>
      <c r="DC5" s="31"/>
      <c r="DD5" s="31"/>
      <c r="DE5" s="31" t="s">
        <v>267</v>
      </c>
      <c r="DF5" s="31" t="s">
        <v>267</v>
      </c>
      <c r="DG5" s="31"/>
      <c r="DH5" s="31"/>
      <c r="DI5" s="31"/>
      <c r="DJ5" s="31"/>
      <c r="DK5" s="31"/>
      <c r="DL5" s="31"/>
      <c r="DM5" s="31"/>
      <c r="DN5" s="31"/>
      <c r="DO5" s="31"/>
      <c r="DP5" s="31" t="s">
        <v>269</v>
      </c>
      <c r="DQ5" s="31" t="s">
        <v>269</v>
      </c>
      <c r="DR5" s="31" t="s">
        <v>269</v>
      </c>
      <c r="DS5" s="31" t="s">
        <v>213</v>
      </c>
      <c r="DT5" s="31" t="s">
        <v>213</v>
      </c>
      <c r="DU5" s="31" t="s">
        <v>213</v>
      </c>
      <c r="DV5" s="31" t="s">
        <v>213</v>
      </c>
      <c r="DW5" s="31" t="s">
        <v>213</v>
      </c>
      <c r="DX5" s="31" t="s">
        <v>213</v>
      </c>
      <c r="DY5" s="31" t="s">
        <v>269</v>
      </c>
      <c r="DZ5" s="31" t="s">
        <v>269</v>
      </c>
      <c r="EA5" s="31" t="s">
        <v>213</v>
      </c>
      <c r="EB5" s="31" t="s">
        <v>213</v>
      </c>
      <c r="EC5" s="31" t="s">
        <v>213</v>
      </c>
      <c r="ED5" s="31" t="s">
        <v>269</v>
      </c>
      <c r="EE5" s="31" t="s">
        <v>269</v>
      </c>
      <c r="EF5" s="31" t="s">
        <v>213</v>
      </c>
      <c r="EG5" s="31" t="s">
        <v>213</v>
      </c>
      <c r="EH5" s="31" t="s">
        <v>213</v>
      </c>
      <c r="EI5" s="31" t="s">
        <v>213</v>
      </c>
      <c r="EJ5" s="31" t="s">
        <v>269</v>
      </c>
      <c r="EK5" s="31" t="s">
        <v>269</v>
      </c>
      <c r="EL5" s="31" t="s">
        <v>213</v>
      </c>
      <c r="EM5" s="31" t="s">
        <v>213</v>
      </c>
      <c r="EN5" s="31" t="s">
        <v>213</v>
      </c>
      <c r="EO5" s="31" t="s">
        <v>213</v>
      </c>
      <c r="EP5" s="31" t="s">
        <v>269</v>
      </c>
      <c r="EQ5" s="31" t="s">
        <v>269</v>
      </c>
      <c r="ER5" s="31" t="s">
        <v>269</v>
      </c>
      <c r="ES5" s="31" t="s">
        <v>269</v>
      </c>
      <c r="ET5" s="31" t="s">
        <v>213</v>
      </c>
      <c r="EU5" s="31" t="s">
        <v>213</v>
      </c>
      <c r="EV5" s="31"/>
      <c r="EW5" s="31"/>
      <c r="EX5" s="31" t="s">
        <v>269</v>
      </c>
      <c r="EY5" s="31" t="s">
        <v>269</v>
      </c>
      <c r="EZ5" s="31" t="s">
        <v>218</v>
      </c>
      <c r="FA5" s="31" t="s">
        <v>219</v>
      </c>
      <c r="FB5" s="31" t="s">
        <v>219</v>
      </c>
      <c r="FC5" s="31"/>
      <c r="FD5" s="31"/>
      <c r="FE5" s="31" t="s">
        <v>219</v>
      </c>
    </row>
    <row r="6" ht="90.75" customHeight="1">
      <c r="A6" s="16" t="s">
        <v>270</v>
      </c>
      <c r="B6" s="32">
        <v>3.0</v>
      </c>
      <c r="C6" s="33" t="s">
        <v>271</v>
      </c>
      <c r="D6" s="26" t="str">
        <f>Sprite_Data!F2</f>
        <v/>
      </c>
      <c r="E6" s="27" t="str">
        <f>Sprite_Data!G2</f>
        <v/>
      </c>
      <c r="F6" s="28" t="str">
        <f t="shared" ref="F6:G6" si="10">image("https://www.serebii.net/pokedex-bw/type/"&amp;lower(H6)&amp;".gif")</f>
        <v/>
      </c>
      <c r="G6" s="28" t="str">
        <f t="shared" si="10"/>
        <v/>
      </c>
      <c r="H6" s="29" t="s">
        <v>175</v>
      </c>
      <c r="I6" s="26" t="s">
        <v>176</v>
      </c>
      <c r="J6" s="26" t="s">
        <v>177</v>
      </c>
      <c r="K6" s="26" t="s">
        <v>247</v>
      </c>
      <c r="L6" s="26" t="s">
        <v>248</v>
      </c>
      <c r="M6" s="30" t="s">
        <v>272</v>
      </c>
      <c r="N6" s="26"/>
      <c r="O6" s="26"/>
      <c r="P6" s="26" t="s">
        <v>273</v>
      </c>
      <c r="Q6" s="26" t="s">
        <v>274</v>
      </c>
      <c r="R6" s="26" t="s">
        <v>275</v>
      </c>
      <c r="S6" s="30">
        <v>281.0</v>
      </c>
      <c r="T6" s="26" t="s">
        <v>186</v>
      </c>
      <c r="U6" s="26" t="s">
        <v>175</v>
      </c>
      <c r="V6" s="26" t="s">
        <v>187</v>
      </c>
      <c r="W6" s="26" t="s">
        <v>188</v>
      </c>
      <c r="X6" s="26" t="s">
        <v>276</v>
      </c>
      <c r="Y6" s="30">
        <v>80.0</v>
      </c>
      <c r="Z6" s="30">
        <v>100.0</v>
      </c>
      <c r="AA6" s="30">
        <v>123.0</v>
      </c>
      <c r="AB6" s="30">
        <v>122.0</v>
      </c>
      <c r="AC6" s="30">
        <v>120.0</v>
      </c>
      <c r="AD6" s="30">
        <v>80.0</v>
      </c>
      <c r="AE6" s="30">
        <f t="shared" si="8"/>
        <v>625</v>
      </c>
      <c r="AF6" s="30" t="s">
        <v>277</v>
      </c>
      <c r="AG6" s="26" t="s">
        <v>278</v>
      </c>
      <c r="AH6" s="26" t="s">
        <v>278</v>
      </c>
      <c r="AI6" s="26" t="s">
        <v>278</v>
      </c>
      <c r="AJ6" s="26" t="s">
        <v>279</v>
      </c>
      <c r="AK6" s="26" t="s">
        <v>279</v>
      </c>
      <c r="AL6" s="26" t="s">
        <v>279</v>
      </c>
      <c r="AM6" s="26"/>
      <c r="AN6" s="26"/>
      <c r="AO6" s="26"/>
      <c r="AP6" s="26" t="s">
        <v>278</v>
      </c>
      <c r="AQ6" s="26" t="s">
        <v>278</v>
      </c>
      <c r="AR6" s="26"/>
      <c r="AS6" s="26"/>
      <c r="AT6" s="26"/>
      <c r="AU6" s="26" t="s">
        <v>280</v>
      </c>
      <c r="AV6" s="26" t="s">
        <v>280</v>
      </c>
      <c r="AW6" s="26"/>
      <c r="AX6" s="26"/>
      <c r="AY6" s="26"/>
      <c r="AZ6" s="26"/>
      <c r="BA6" s="26" t="s">
        <v>281</v>
      </c>
      <c r="BB6" s="26" t="s">
        <v>281</v>
      </c>
      <c r="BC6" s="26"/>
      <c r="BD6" s="26"/>
      <c r="BE6" s="26"/>
      <c r="BF6" s="26"/>
      <c r="BG6" s="26"/>
      <c r="BH6" s="26"/>
      <c r="BI6" s="26" t="s">
        <v>278</v>
      </c>
      <c r="BJ6" s="26" t="s">
        <v>278</v>
      </c>
      <c r="BK6" s="26"/>
      <c r="BL6" s="26"/>
      <c r="BM6" s="26" t="s">
        <v>282</v>
      </c>
      <c r="BN6" s="26"/>
      <c r="BO6" s="26"/>
      <c r="BP6" s="26"/>
      <c r="BQ6" s="26"/>
      <c r="BR6" s="26"/>
      <c r="BS6" s="26"/>
      <c r="BT6" s="26"/>
      <c r="BU6" s="26" t="s">
        <v>283</v>
      </c>
      <c r="BV6" s="26" t="s">
        <v>284</v>
      </c>
      <c r="BW6" s="31"/>
      <c r="BX6" s="31"/>
      <c r="BY6" s="31"/>
      <c r="BZ6" s="31"/>
      <c r="CA6" s="31"/>
      <c r="CB6" s="31"/>
      <c r="CC6" s="31"/>
      <c r="CD6" s="31"/>
      <c r="CE6" s="31"/>
      <c r="CF6" s="31"/>
      <c r="CG6" s="31"/>
      <c r="CH6" s="31"/>
      <c r="CI6" s="31"/>
      <c r="CJ6" s="31"/>
      <c r="CK6" s="31"/>
      <c r="CL6" s="31"/>
      <c r="CM6" s="31"/>
      <c r="CN6" s="31"/>
      <c r="CO6" s="31"/>
      <c r="CP6" s="31"/>
      <c r="CQ6" s="31"/>
      <c r="CR6" s="31"/>
      <c r="CS6" s="31"/>
      <c r="CT6" s="31"/>
      <c r="CU6" s="31"/>
      <c r="CV6" s="31"/>
      <c r="CW6" s="31"/>
      <c r="CX6" s="31"/>
      <c r="CY6" s="31"/>
      <c r="CZ6" s="31"/>
      <c r="DA6" s="31"/>
      <c r="DB6" s="31"/>
      <c r="DC6" s="31"/>
      <c r="DD6" s="31"/>
      <c r="DE6" s="31"/>
      <c r="DF6" s="31"/>
      <c r="DG6" s="31"/>
      <c r="DH6" s="31"/>
      <c r="DI6" s="31"/>
      <c r="DJ6" s="31"/>
      <c r="DK6" s="31"/>
      <c r="DL6" s="31"/>
      <c r="DM6" s="31"/>
      <c r="DN6" s="31"/>
      <c r="DO6" s="31"/>
      <c r="DP6" s="31"/>
      <c r="DQ6" s="31"/>
      <c r="DR6" s="31"/>
      <c r="DS6" s="31"/>
      <c r="DT6" s="31"/>
      <c r="DU6" s="31"/>
      <c r="DV6" s="31"/>
      <c r="DW6" s="31"/>
      <c r="DX6" s="31"/>
      <c r="DY6" s="31"/>
      <c r="DZ6" s="31"/>
      <c r="EA6" s="31"/>
      <c r="EB6" s="31"/>
      <c r="EC6" s="31"/>
      <c r="ED6" s="31"/>
      <c r="EE6" s="31"/>
      <c r="EF6" s="31"/>
      <c r="EG6" s="31"/>
      <c r="EH6" s="31"/>
      <c r="EI6" s="31"/>
      <c r="EJ6" s="31"/>
      <c r="EK6" s="31"/>
      <c r="EL6" s="31"/>
      <c r="EM6" s="31"/>
      <c r="EN6" s="31"/>
      <c r="EO6" s="31"/>
      <c r="EP6" s="31"/>
      <c r="EQ6" s="31"/>
      <c r="ER6" s="31"/>
      <c r="ES6" s="31"/>
      <c r="ET6" s="31"/>
      <c r="EU6" s="31"/>
      <c r="EV6" s="31"/>
      <c r="EW6" s="31"/>
      <c r="EX6" s="31"/>
      <c r="EY6" s="31"/>
      <c r="EZ6" s="31"/>
      <c r="FA6" s="31"/>
      <c r="FB6" s="31"/>
      <c r="FC6" s="31"/>
      <c r="FD6" s="31"/>
      <c r="FE6" s="31"/>
    </row>
    <row r="7" ht="90.75" customHeight="1">
      <c r="A7" s="16" t="s">
        <v>285</v>
      </c>
      <c r="B7" s="32">
        <v>3.0</v>
      </c>
      <c r="C7" s="33" t="s">
        <v>286</v>
      </c>
      <c r="D7" s="26" t="str">
        <f>Sprite_Data!J2</f>
        <v/>
      </c>
      <c r="E7" s="27" t="str">
        <f>Sprite_Data!K2</f>
        <v/>
      </c>
      <c r="F7" s="28" t="str">
        <f t="shared" ref="F7:G7" si="11">image("https://www.serebii.net/pokedex-bw/type/"&amp;lower(H7)&amp;".gif")</f>
        <v/>
      </c>
      <c r="G7" s="28" t="str">
        <f t="shared" si="11"/>
        <v/>
      </c>
      <c r="H7" s="29" t="s">
        <v>175</v>
      </c>
      <c r="I7" s="26" t="s">
        <v>176</v>
      </c>
      <c r="J7" s="26" t="s">
        <v>177</v>
      </c>
      <c r="K7" s="30" t="s">
        <v>287</v>
      </c>
      <c r="L7" s="26"/>
      <c r="M7" s="30" t="s">
        <v>180</v>
      </c>
      <c r="N7" s="26"/>
      <c r="O7" s="30" t="s">
        <v>181</v>
      </c>
      <c r="P7" s="26"/>
      <c r="Q7" s="26"/>
      <c r="R7" s="26"/>
      <c r="S7" s="26"/>
      <c r="T7" s="26"/>
      <c r="U7" s="26"/>
      <c r="V7" s="26"/>
      <c r="W7" s="26"/>
      <c r="X7" s="26"/>
      <c r="Y7" s="26"/>
      <c r="Z7" s="26"/>
      <c r="AA7" s="26"/>
      <c r="AB7" s="26"/>
      <c r="AC7" s="26"/>
      <c r="AD7" s="26"/>
      <c r="AE7" s="30">
        <f t="shared" si="8"/>
        <v>0</v>
      </c>
      <c r="AF7" s="30" t="s">
        <v>288</v>
      </c>
      <c r="AG7" s="26"/>
      <c r="AH7" s="26"/>
      <c r="AI7" s="26"/>
      <c r="AJ7" s="26"/>
      <c r="AK7" s="26"/>
      <c r="AL7" s="26"/>
      <c r="AM7" s="26"/>
      <c r="AN7" s="26"/>
      <c r="AO7" s="26"/>
      <c r="AP7" s="26"/>
      <c r="AQ7" s="26"/>
      <c r="AR7" s="26"/>
      <c r="AS7" s="26"/>
      <c r="AT7" s="26"/>
      <c r="AU7" s="26"/>
      <c r="AV7" s="26"/>
      <c r="AW7" s="26"/>
      <c r="AX7" s="26"/>
      <c r="AY7" s="26"/>
      <c r="AZ7" s="26"/>
      <c r="BA7" s="26"/>
      <c r="BB7" s="26"/>
      <c r="BC7" s="26"/>
      <c r="BD7" s="26"/>
      <c r="BE7" s="26"/>
      <c r="BF7" s="26"/>
      <c r="BG7" s="26"/>
      <c r="BH7" s="26"/>
      <c r="BI7" s="26"/>
      <c r="BJ7" s="26"/>
      <c r="BK7" s="26"/>
      <c r="BL7" s="26"/>
      <c r="BM7" s="26"/>
      <c r="BN7" s="26"/>
      <c r="BO7" s="26"/>
      <c r="BP7" s="26"/>
      <c r="BQ7" s="26"/>
      <c r="BR7" s="26"/>
      <c r="BS7" s="26"/>
      <c r="BT7" s="26"/>
      <c r="BU7" s="26"/>
      <c r="BV7" s="26"/>
      <c r="BW7" s="31"/>
      <c r="BX7" s="31"/>
      <c r="BY7" s="31"/>
      <c r="BZ7" s="31"/>
      <c r="CA7" s="31"/>
      <c r="CB7" s="31"/>
      <c r="CC7" s="31"/>
      <c r="CD7" s="31"/>
      <c r="CE7" s="31"/>
      <c r="CF7" s="31"/>
      <c r="CG7" s="31"/>
      <c r="CH7" s="31"/>
      <c r="CI7" s="31"/>
      <c r="CJ7" s="31"/>
      <c r="CK7" s="31"/>
      <c r="CL7" s="31"/>
      <c r="CM7" s="31"/>
      <c r="CN7" s="31"/>
      <c r="CO7" s="31"/>
      <c r="CP7" s="31"/>
      <c r="CQ7" s="31"/>
      <c r="CR7" s="31"/>
      <c r="CS7" s="31"/>
      <c r="CT7" s="31"/>
      <c r="CU7" s="31"/>
      <c r="CV7" s="31"/>
      <c r="CW7" s="31"/>
      <c r="CX7" s="31"/>
      <c r="CY7" s="31"/>
      <c r="CZ7" s="31"/>
      <c r="DA7" s="31"/>
      <c r="DB7" s="31"/>
      <c r="DC7" s="31"/>
      <c r="DD7" s="31"/>
      <c r="DE7" s="31"/>
      <c r="DF7" s="31"/>
      <c r="DG7" s="31"/>
      <c r="DH7" s="31"/>
      <c r="DI7" s="31"/>
      <c r="DJ7" s="31"/>
      <c r="DK7" s="31"/>
      <c r="DL7" s="31"/>
      <c r="DM7" s="31"/>
      <c r="DN7" s="31"/>
      <c r="DO7" s="31"/>
      <c r="DP7" s="31"/>
      <c r="DQ7" s="31"/>
      <c r="DR7" s="31"/>
      <c r="DS7" s="31"/>
      <c r="DT7" s="31"/>
      <c r="DU7" s="31"/>
      <c r="DV7" s="31"/>
      <c r="DW7" s="31"/>
      <c r="DX7" s="31"/>
      <c r="DY7" s="31"/>
      <c r="DZ7" s="31"/>
      <c r="EA7" s="31"/>
      <c r="EB7" s="31"/>
      <c r="EC7" s="31"/>
      <c r="ED7" s="31"/>
      <c r="EE7" s="31"/>
      <c r="EF7" s="31"/>
      <c r="EG7" s="31"/>
      <c r="EH7" s="31"/>
      <c r="EI7" s="31"/>
      <c r="EJ7" s="31"/>
      <c r="EK7" s="31"/>
      <c r="EL7" s="31"/>
      <c r="EM7" s="31"/>
      <c r="EN7" s="31"/>
      <c r="EO7" s="31"/>
      <c r="EP7" s="31"/>
      <c r="EQ7" s="31"/>
      <c r="ER7" s="31"/>
      <c r="ES7" s="31"/>
      <c r="ET7" s="31"/>
      <c r="EU7" s="31"/>
      <c r="EV7" s="31"/>
      <c r="EW7" s="31"/>
      <c r="EX7" s="31"/>
      <c r="EY7" s="31"/>
      <c r="EZ7" s="31"/>
      <c r="FA7" s="31"/>
      <c r="FB7" s="31"/>
      <c r="FC7" s="31"/>
      <c r="FD7" s="31"/>
      <c r="FE7" s="31"/>
    </row>
    <row r="8" ht="90.75" customHeight="1">
      <c r="A8" s="16" t="s">
        <v>289</v>
      </c>
      <c r="B8" s="24">
        <v>4.0</v>
      </c>
      <c r="C8" s="25" t="s">
        <v>290</v>
      </c>
      <c r="D8" s="26" t="str">
        <f t="shared" ref="D8:D10" si="13">image("https://img.pokemondb.net/sprites/home/normal/"&amp; lower(C8) &amp;".png")</f>
        <v/>
      </c>
      <c r="E8" s="27" t="str">
        <f t="shared" ref="E8:E10" si="14">image("https://img.pokemondb.net/sprites/home/shiny/"&amp; lower(C8) &amp;".png")</f>
        <v/>
      </c>
      <c r="F8" s="28" t="str">
        <f t="shared" ref="F8:G8" si="12">image("https://www.serebii.net/pokedex-bw/type/"&amp;lower(H8)&amp;".gif")</f>
        <v/>
      </c>
      <c r="G8" s="28" t="str">
        <f t="shared" si="12"/>
        <v/>
      </c>
      <c r="H8" s="29" t="s">
        <v>291</v>
      </c>
      <c r="I8" s="26"/>
      <c r="J8" s="26" t="s">
        <v>292</v>
      </c>
      <c r="K8" s="26" t="s">
        <v>293</v>
      </c>
      <c r="L8" s="26" t="s">
        <v>294</v>
      </c>
      <c r="M8" s="26" t="s">
        <v>295</v>
      </c>
      <c r="N8" s="26"/>
      <c r="O8" s="26" t="s">
        <v>296</v>
      </c>
      <c r="P8" s="26" t="s">
        <v>297</v>
      </c>
      <c r="Q8" s="26" t="s">
        <v>183</v>
      </c>
      <c r="R8" s="26" t="s">
        <v>184</v>
      </c>
      <c r="S8" s="26" t="s">
        <v>298</v>
      </c>
      <c r="T8" s="26" t="s">
        <v>186</v>
      </c>
      <c r="U8" s="26" t="s">
        <v>299</v>
      </c>
      <c r="V8" s="26" t="s">
        <v>187</v>
      </c>
      <c r="W8" s="26" t="s">
        <v>188</v>
      </c>
      <c r="X8" s="26" t="s">
        <v>189</v>
      </c>
      <c r="Y8" s="26">
        <v>39.0</v>
      </c>
      <c r="Z8" s="26">
        <v>52.0</v>
      </c>
      <c r="AA8" s="26">
        <v>43.0</v>
      </c>
      <c r="AB8" s="26">
        <v>60.0</v>
      </c>
      <c r="AC8" s="26">
        <v>50.0</v>
      </c>
      <c r="AD8" s="26">
        <v>65.0</v>
      </c>
      <c r="AE8" s="30">
        <f t="shared" si="8"/>
        <v>309</v>
      </c>
      <c r="AF8" s="26" t="s">
        <v>300</v>
      </c>
      <c r="AG8" s="26" t="s">
        <v>278</v>
      </c>
      <c r="AH8" s="26" t="s">
        <v>278</v>
      </c>
      <c r="AI8" s="26" t="s">
        <v>278</v>
      </c>
      <c r="AJ8" s="26" t="s">
        <v>279</v>
      </c>
      <c r="AK8" s="26" t="s">
        <v>279</v>
      </c>
      <c r="AL8" s="26" t="s">
        <v>279</v>
      </c>
      <c r="AM8" s="26"/>
      <c r="AN8" s="26"/>
      <c r="AO8" s="26"/>
      <c r="AP8" s="26" t="s">
        <v>278</v>
      </c>
      <c r="AQ8" s="26" t="s">
        <v>278</v>
      </c>
      <c r="AR8" s="26"/>
      <c r="AS8" s="26"/>
      <c r="AT8" s="26"/>
      <c r="AU8" s="26" t="s">
        <v>280</v>
      </c>
      <c r="AV8" s="26" t="s">
        <v>280</v>
      </c>
      <c r="AW8" s="26"/>
      <c r="AX8" s="26"/>
      <c r="AY8" s="26"/>
      <c r="AZ8" s="26"/>
      <c r="BA8" s="26" t="s">
        <v>281</v>
      </c>
      <c r="BB8" s="26" t="s">
        <v>281</v>
      </c>
      <c r="BC8" s="26"/>
      <c r="BD8" s="26"/>
      <c r="BE8" s="26"/>
      <c r="BF8" s="26"/>
      <c r="BG8" s="26"/>
      <c r="BH8" s="26"/>
      <c r="BI8" s="26" t="s">
        <v>278</v>
      </c>
      <c r="BJ8" s="26" t="s">
        <v>278</v>
      </c>
      <c r="BK8" s="26" t="s">
        <v>301</v>
      </c>
      <c r="BL8" s="26" t="s">
        <v>301</v>
      </c>
      <c r="BM8" s="26"/>
      <c r="BN8" s="26"/>
      <c r="BO8" s="26"/>
      <c r="BP8" s="26"/>
      <c r="BQ8" s="26"/>
      <c r="BR8" s="26"/>
      <c r="BS8" s="26"/>
      <c r="BT8" s="26"/>
      <c r="BU8" s="26" t="s">
        <v>283</v>
      </c>
      <c r="BV8" s="26" t="s">
        <v>284</v>
      </c>
      <c r="BW8" s="31" t="s">
        <v>302</v>
      </c>
      <c r="BX8" s="31" t="s">
        <v>302</v>
      </c>
      <c r="BY8" s="31" t="s">
        <v>303</v>
      </c>
      <c r="BZ8" s="31" t="s">
        <v>304</v>
      </c>
      <c r="CA8" s="31" t="s">
        <v>305</v>
      </c>
      <c r="CB8" s="31" t="s">
        <v>306</v>
      </c>
      <c r="CC8" s="31" t="s">
        <v>307</v>
      </c>
      <c r="CD8" s="31" t="s">
        <v>307</v>
      </c>
      <c r="CE8" s="31" t="s">
        <v>308</v>
      </c>
      <c r="CF8" s="31" t="s">
        <v>309</v>
      </c>
      <c r="CG8" s="31" t="s">
        <v>310</v>
      </c>
      <c r="CH8" s="31" t="s">
        <v>311</v>
      </c>
      <c r="CI8" s="31" t="s">
        <v>311</v>
      </c>
      <c r="CJ8" s="31" t="s">
        <v>311</v>
      </c>
      <c r="CK8" s="31" t="s">
        <v>304</v>
      </c>
      <c r="CL8" s="31" t="s">
        <v>305</v>
      </c>
      <c r="CM8" s="31" t="s">
        <v>311</v>
      </c>
      <c r="CN8" s="31" t="s">
        <v>311</v>
      </c>
      <c r="CO8" s="31" t="s">
        <v>311</v>
      </c>
      <c r="CP8" s="31" t="s">
        <v>311</v>
      </c>
      <c r="CQ8" s="31" t="s">
        <v>312</v>
      </c>
      <c r="CR8" s="31" t="s">
        <v>309</v>
      </c>
      <c r="CS8" s="31" t="s">
        <v>313</v>
      </c>
      <c r="CT8" s="31" t="s">
        <v>313</v>
      </c>
      <c r="CU8" s="31"/>
      <c r="CV8" s="31"/>
      <c r="CW8" s="31"/>
      <c r="CX8" s="31"/>
      <c r="CY8" s="31" t="s">
        <v>303</v>
      </c>
      <c r="CZ8" s="31" t="s">
        <v>303</v>
      </c>
      <c r="DA8" s="31" t="s">
        <v>310</v>
      </c>
      <c r="DB8" s="31" t="s">
        <v>309</v>
      </c>
      <c r="DC8" s="31"/>
      <c r="DD8" s="31"/>
      <c r="DE8" s="31" t="s">
        <v>314</v>
      </c>
      <c r="DF8" s="31" t="s">
        <v>314</v>
      </c>
      <c r="DG8" s="31"/>
      <c r="DH8" s="31"/>
      <c r="DI8" s="31"/>
      <c r="DJ8" s="31"/>
      <c r="DK8" s="31"/>
      <c r="DL8" s="31"/>
      <c r="DM8" s="31"/>
      <c r="DN8" s="31"/>
      <c r="DO8" s="31"/>
      <c r="DP8" s="31" t="s">
        <v>211</v>
      </c>
      <c r="DQ8" s="31" t="s">
        <v>211</v>
      </c>
      <c r="DR8" s="31" t="s">
        <v>315</v>
      </c>
      <c r="DS8" s="31" t="s">
        <v>213</v>
      </c>
      <c r="DT8" s="31" t="s">
        <v>213</v>
      </c>
      <c r="DU8" s="31" t="s">
        <v>213</v>
      </c>
      <c r="DV8" s="31" t="s">
        <v>213</v>
      </c>
      <c r="DW8" s="31" t="s">
        <v>213</v>
      </c>
      <c r="DX8" s="31" t="s">
        <v>213</v>
      </c>
      <c r="DY8" s="31" t="s">
        <v>211</v>
      </c>
      <c r="DZ8" s="31" t="s">
        <v>211</v>
      </c>
      <c r="EA8" s="31" t="s">
        <v>213</v>
      </c>
      <c r="EB8" s="31" t="s">
        <v>213</v>
      </c>
      <c r="EC8" s="31" t="s">
        <v>213</v>
      </c>
      <c r="ED8" s="31" t="s">
        <v>211</v>
      </c>
      <c r="EE8" s="31" t="s">
        <v>211</v>
      </c>
      <c r="EF8" s="31" t="s">
        <v>213</v>
      </c>
      <c r="EG8" s="31" t="s">
        <v>213</v>
      </c>
      <c r="EH8" s="31" t="s">
        <v>213</v>
      </c>
      <c r="EI8" s="31" t="s">
        <v>213</v>
      </c>
      <c r="EJ8" s="31" t="s">
        <v>214</v>
      </c>
      <c r="EK8" s="31" t="s">
        <v>214</v>
      </c>
      <c r="EL8" s="31" t="s">
        <v>213</v>
      </c>
      <c r="EM8" s="31" t="s">
        <v>213</v>
      </c>
      <c r="EN8" s="31" t="s">
        <v>213</v>
      </c>
      <c r="EO8" s="31" t="s">
        <v>213</v>
      </c>
      <c r="EP8" s="31" t="s">
        <v>316</v>
      </c>
      <c r="EQ8" s="31" t="s">
        <v>316</v>
      </c>
      <c r="ER8" s="31" t="s">
        <v>317</v>
      </c>
      <c r="ES8" s="31" t="s">
        <v>317</v>
      </c>
      <c r="ET8" s="31" t="s">
        <v>213</v>
      </c>
      <c r="EU8" s="31" t="s">
        <v>213</v>
      </c>
      <c r="EV8" s="31"/>
      <c r="EW8" s="31"/>
      <c r="EX8" s="31" t="s">
        <v>318</v>
      </c>
      <c r="EY8" s="31" t="s">
        <v>318</v>
      </c>
      <c r="EZ8" s="31" t="s">
        <v>218</v>
      </c>
      <c r="FA8" s="31" t="s">
        <v>219</v>
      </c>
      <c r="FB8" s="31" t="s">
        <v>219</v>
      </c>
      <c r="FC8" s="31"/>
      <c r="FD8" s="31"/>
      <c r="FE8" s="31" t="s">
        <v>219</v>
      </c>
    </row>
    <row r="9" ht="90.75" customHeight="1">
      <c r="A9" s="16" t="s">
        <v>319</v>
      </c>
      <c r="B9" s="24">
        <v>5.0</v>
      </c>
      <c r="C9" s="25" t="s">
        <v>320</v>
      </c>
      <c r="D9" s="26" t="str">
        <f t="shared" si="13"/>
        <v/>
      </c>
      <c r="E9" s="27" t="str">
        <f t="shared" si="14"/>
        <v/>
      </c>
      <c r="F9" s="28" t="str">
        <f t="shared" ref="F9:G9" si="15">image("https://www.serebii.net/pokedex-bw/type/"&amp;lower(H9)&amp;".gif")</f>
        <v/>
      </c>
      <c r="G9" s="28" t="str">
        <f t="shared" si="15"/>
        <v/>
      </c>
      <c r="H9" s="29" t="s">
        <v>291</v>
      </c>
      <c r="I9" s="26"/>
      <c r="J9" s="26" t="s">
        <v>321</v>
      </c>
      <c r="K9" s="26" t="s">
        <v>322</v>
      </c>
      <c r="L9" s="26" t="s">
        <v>323</v>
      </c>
      <c r="M9" s="26" t="s">
        <v>295</v>
      </c>
      <c r="N9" s="26"/>
      <c r="O9" s="26" t="s">
        <v>296</v>
      </c>
      <c r="P9" s="26" t="s">
        <v>324</v>
      </c>
      <c r="Q9" s="26" t="s">
        <v>183</v>
      </c>
      <c r="R9" s="26" t="s">
        <v>184</v>
      </c>
      <c r="S9" s="26" t="s">
        <v>225</v>
      </c>
      <c r="T9" s="26" t="s">
        <v>186</v>
      </c>
      <c r="U9" s="26" t="s">
        <v>299</v>
      </c>
      <c r="V9" s="26" t="s">
        <v>187</v>
      </c>
      <c r="W9" s="26" t="s">
        <v>188</v>
      </c>
      <c r="X9" s="26" t="s">
        <v>189</v>
      </c>
      <c r="Y9" s="26">
        <v>58.0</v>
      </c>
      <c r="Z9" s="26">
        <v>64.0</v>
      </c>
      <c r="AA9" s="26">
        <v>58.0</v>
      </c>
      <c r="AB9" s="26">
        <v>80.0</v>
      </c>
      <c r="AC9" s="26">
        <v>65.0</v>
      </c>
      <c r="AD9" s="26">
        <v>80.0</v>
      </c>
      <c r="AE9" s="30">
        <f t="shared" si="8"/>
        <v>405</v>
      </c>
      <c r="AF9" s="26" t="s">
        <v>300</v>
      </c>
      <c r="AG9" s="26" t="s">
        <v>325</v>
      </c>
      <c r="AH9" s="26" t="s">
        <v>325</v>
      </c>
      <c r="AI9" s="26" t="s">
        <v>325</v>
      </c>
      <c r="AJ9" s="26" t="s">
        <v>326</v>
      </c>
      <c r="AK9" s="26" t="s">
        <v>326</v>
      </c>
      <c r="AL9" s="26" t="s">
        <v>326</v>
      </c>
      <c r="AM9" s="26"/>
      <c r="AN9" s="26"/>
      <c r="AO9" s="26"/>
      <c r="AP9" s="26" t="s">
        <v>325</v>
      </c>
      <c r="AQ9" s="26" t="s">
        <v>325</v>
      </c>
      <c r="AR9" s="26"/>
      <c r="AS9" s="26"/>
      <c r="AT9" s="26"/>
      <c r="AU9" s="26" t="s">
        <v>327</v>
      </c>
      <c r="AV9" s="26" t="s">
        <v>327</v>
      </c>
      <c r="AW9" s="26"/>
      <c r="AX9" s="26"/>
      <c r="AY9" s="26"/>
      <c r="AZ9" s="26"/>
      <c r="BA9" s="26" t="s">
        <v>328</v>
      </c>
      <c r="BB9" s="26" t="s">
        <v>328</v>
      </c>
      <c r="BC9" s="26"/>
      <c r="BD9" s="26"/>
      <c r="BE9" s="26"/>
      <c r="BF9" s="26"/>
      <c r="BG9" s="26"/>
      <c r="BH9" s="26"/>
      <c r="BI9" s="26" t="s">
        <v>325</v>
      </c>
      <c r="BJ9" s="26" t="s">
        <v>325</v>
      </c>
      <c r="BK9" s="26" t="s">
        <v>329</v>
      </c>
      <c r="BL9" s="26" t="s">
        <v>329</v>
      </c>
      <c r="BM9" s="26"/>
      <c r="BN9" s="26"/>
      <c r="BO9" s="26"/>
      <c r="BP9" s="26"/>
      <c r="BQ9" s="26"/>
      <c r="BR9" s="26"/>
      <c r="BS9" s="26"/>
      <c r="BT9" s="26"/>
      <c r="BU9" s="26" t="s">
        <v>330</v>
      </c>
      <c r="BV9" s="26" t="s">
        <v>331</v>
      </c>
      <c r="BW9" s="31" t="s">
        <v>332</v>
      </c>
      <c r="BX9" s="31" t="s">
        <v>332</v>
      </c>
      <c r="BY9" s="31" t="s">
        <v>333</v>
      </c>
      <c r="BZ9" s="31" t="s">
        <v>334</v>
      </c>
      <c r="CA9" s="31" t="s">
        <v>335</v>
      </c>
      <c r="CB9" s="31" t="s">
        <v>336</v>
      </c>
      <c r="CC9" s="31" t="s">
        <v>337</v>
      </c>
      <c r="CD9" s="31" t="s">
        <v>337</v>
      </c>
      <c r="CE9" s="31" t="s">
        <v>338</v>
      </c>
      <c r="CF9" s="31" t="s">
        <v>339</v>
      </c>
      <c r="CG9" s="31" t="s">
        <v>340</v>
      </c>
      <c r="CH9" s="31" t="s">
        <v>341</v>
      </c>
      <c r="CI9" s="31" t="s">
        <v>341</v>
      </c>
      <c r="CJ9" s="31" t="s">
        <v>341</v>
      </c>
      <c r="CK9" s="31" t="s">
        <v>334</v>
      </c>
      <c r="CL9" s="31" t="s">
        <v>335</v>
      </c>
      <c r="CM9" s="31" t="s">
        <v>342</v>
      </c>
      <c r="CN9" s="31" t="s">
        <v>342</v>
      </c>
      <c r="CO9" s="31" t="s">
        <v>342</v>
      </c>
      <c r="CP9" s="31" t="s">
        <v>342</v>
      </c>
      <c r="CQ9" s="31" t="s">
        <v>339</v>
      </c>
      <c r="CR9" s="31" t="s">
        <v>340</v>
      </c>
      <c r="CS9" s="31" t="s">
        <v>343</v>
      </c>
      <c r="CT9" s="31" t="s">
        <v>343</v>
      </c>
      <c r="CU9" s="31"/>
      <c r="CV9" s="31"/>
      <c r="CW9" s="31"/>
      <c r="CX9" s="31"/>
      <c r="CY9" s="31" t="s">
        <v>344</v>
      </c>
      <c r="CZ9" s="31" t="s">
        <v>344</v>
      </c>
      <c r="DA9" s="31" t="s">
        <v>335</v>
      </c>
      <c r="DB9" s="31" t="s">
        <v>336</v>
      </c>
      <c r="DC9" s="31"/>
      <c r="DD9" s="31"/>
      <c r="DE9" s="31" t="s">
        <v>342</v>
      </c>
      <c r="DF9" s="31" t="s">
        <v>342</v>
      </c>
      <c r="DG9" s="31"/>
      <c r="DH9" s="31"/>
      <c r="DI9" s="31"/>
      <c r="DJ9" s="31"/>
      <c r="DK9" s="31"/>
      <c r="DL9" s="31"/>
      <c r="DM9" s="31"/>
      <c r="DN9" s="31"/>
      <c r="DO9" s="31"/>
      <c r="DP9" s="31" t="s">
        <v>345</v>
      </c>
      <c r="DQ9" s="31" t="s">
        <v>345</v>
      </c>
      <c r="DR9" s="31" t="s">
        <v>345</v>
      </c>
      <c r="DS9" s="31" t="s">
        <v>213</v>
      </c>
      <c r="DT9" s="31" t="s">
        <v>213</v>
      </c>
      <c r="DU9" s="31" t="s">
        <v>213</v>
      </c>
      <c r="DV9" s="31" t="s">
        <v>213</v>
      </c>
      <c r="DW9" s="31" t="s">
        <v>213</v>
      </c>
      <c r="DX9" s="31" t="s">
        <v>213</v>
      </c>
      <c r="DY9" s="31" t="s">
        <v>345</v>
      </c>
      <c r="DZ9" s="31" t="s">
        <v>345</v>
      </c>
      <c r="EA9" s="31" t="s">
        <v>213</v>
      </c>
      <c r="EB9" s="31" t="s">
        <v>213</v>
      </c>
      <c r="EC9" s="31" t="s">
        <v>213</v>
      </c>
      <c r="ED9" s="31" t="s">
        <v>345</v>
      </c>
      <c r="EE9" s="31" t="s">
        <v>345</v>
      </c>
      <c r="EF9" s="31" t="s">
        <v>213</v>
      </c>
      <c r="EG9" s="31" t="s">
        <v>213</v>
      </c>
      <c r="EH9" s="31" t="s">
        <v>213</v>
      </c>
      <c r="EI9" s="31" t="s">
        <v>213</v>
      </c>
      <c r="EJ9" s="31" t="s">
        <v>345</v>
      </c>
      <c r="EK9" s="31" t="s">
        <v>345</v>
      </c>
      <c r="EL9" s="31" t="s">
        <v>213</v>
      </c>
      <c r="EM9" s="31" t="s">
        <v>213</v>
      </c>
      <c r="EN9" s="31" t="s">
        <v>213</v>
      </c>
      <c r="EO9" s="31" t="s">
        <v>213</v>
      </c>
      <c r="EP9" s="31" t="s">
        <v>345</v>
      </c>
      <c r="EQ9" s="31" t="s">
        <v>345</v>
      </c>
      <c r="ER9" s="31" t="s">
        <v>345</v>
      </c>
      <c r="ES9" s="31" t="s">
        <v>345</v>
      </c>
      <c r="ET9" s="31" t="s">
        <v>213</v>
      </c>
      <c r="EU9" s="31" t="s">
        <v>213</v>
      </c>
      <c r="EV9" s="31"/>
      <c r="EW9" s="31"/>
      <c r="EX9" s="31" t="s">
        <v>345</v>
      </c>
      <c r="EY9" s="31" t="s">
        <v>345</v>
      </c>
      <c r="EZ9" s="31" t="s">
        <v>218</v>
      </c>
      <c r="FA9" s="31" t="s">
        <v>219</v>
      </c>
      <c r="FB9" s="31" t="s">
        <v>219</v>
      </c>
      <c r="FC9" s="31"/>
      <c r="FD9" s="31"/>
      <c r="FE9" s="31" t="s">
        <v>219</v>
      </c>
    </row>
    <row r="10" ht="90.75" customHeight="1">
      <c r="A10" s="16" t="s">
        <v>346</v>
      </c>
      <c r="B10" s="24">
        <v>6.0</v>
      </c>
      <c r="C10" s="25" t="s">
        <v>347</v>
      </c>
      <c r="D10" s="26" t="str">
        <f t="shared" si="13"/>
        <v/>
      </c>
      <c r="E10" s="27" t="str">
        <f t="shared" si="14"/>
        <v/>
      </c>
      <c r="F10" s="28" t="str">
        <f t="shared" ref="F10:G10" si="16">image("https://www.serebii.net/pokedex-bw/type/"&amp;lower(H10)&amp;".gif")</f>
        <v/>
      </c>
      <c r="G10" s="28" t="str">
        <f t="shared" si="16"/>
        <v/>
      </c>
      <c r="H10" s="29" t="s">
        <v>291</v>
      </c>
      <c r="I10" s="26" t="s">
        <v>348</v>
      </c>
      <c r="J10" s="26" t="s">
        <v>321</v>
      </c>
      <c r="K10" s="26" t="s">
        <v>349</v>
      </c>
      <c r="L10" s="26" t="s">
        <v>350</v>
      </c>
      <c r="M10" s="26" t="s">
        <v>295</v>
      </c>
      <c r="N10" s="26"/>
      <c r="O10" s="26" t="s">
        <v>296</v>
      </c>
      <c r="P10" s="26" t="s">
        <v>351</v>
      </c>
      <c r="Q10" s="26" t="s">
        <v>183</v>
      </c>
      <c r="R10" s="26" t="s">
        <v>184</v>
      </c>
      <c r="S10" s="26" t="s">
        <v>352</v>
      </c>
      <c r="T10" s="26" t="s">
        <v>186</v>
      </c>
      <c r="U10" s="26" t="s">
        <v>299</v>
      </c>
      <c r="V10" s="26" t="s">
        <v>187</v>
      </c>
      <c r="W10" s="26" t="s">
        <v>188</v>
      </c>
      <c r="X10" s="26" t="s">
        <v>189</v>
      </c>
      <c r="Y10" s="26">
        <v>78.0</v>
      </c>
      <c r="Z10" s="26">
        <v>84.0</v>
      </c>
      <c r="AA10" s="26">
        <v>78.0</v>
      </c>
      <c r="AB10" s="26">
        <v>109.0</v>
      </c>
      <c r="AC10" s="26">
        <v>85.0</v>
      </c>
      <c r="AD10" s="26">
        <v>100.0</v>
      </c>
      <c r="AE10" s="30">
        <f t="shared" si="8"/>
        <v>534</v>
      </c>
      <c r="AF10" s="26" t="s">
        <v>300</v>
      </c>
      <c r="AG10" s="26" t="s">
        <v>353</v>
      </c>
      <c r="AH10" s="26" t="s">
        <v>353</v>
      </c>
      <c r="AI10" s="26" t="s">
        <v>353</v>
      </c>
      <c r="AJ10" s="26" t="s">
        <v>193</v>
      </c>
      <c r="AK10" s="26" t="s">
        <v>193</v>
      </c>
      <c r="AL10" s="26" t="s">
        <v>193</v>
      </c>
      <c r="AM10" s="26"/>
      <c r="AN10" s="26"/>
      <c r="AO10" s="26"/>
      <c r="AP10" s="26" t="s">
        <v>353</v>
      </c>
      <c r="AQ10" s="26" t="s">
        <v>353</v>
      </c>
      <c r="AR10" s="26"/>
      <c r="AS10" s="26"/>
      <c r="AT10" s="26"/>
      <c r="AU10" s="26" t="s">
        <v>354</v>
      </c>
      <c r="AV10" s="26" t="s">
        <v>354</v>
      </c>
      <c r="AW10" s="26"/>
      <c r="AX10" s="26"/>
      <c r="AY10" s="26"/>
      <c r="AZ10" s="26"/>
      <c r="BA10" s="26" t="s">
        <v>355</v>
      </c>
      <c r="BB10" s="26" t="s">
        <v>355</v>
      </c>
      <c r="BC10" s="26"/>
      <c r="BD10" s="26"/>
      <c r="BE10" s="26"/>
      <c r="BF10" s="26"/>
      <c r="BG10" s="26"/>
      <c r="BH10" s="26"/>
      <c r="BI10" s="26" t="s">
        <v>353</v>
      </c>
      <c r="BJ10" s="26" t="s">
        <v>353</v>
      </c>
      <c r="BK10" s="26" t="s">
        <v>356</v>
      </c>
      <c r="BL10" s="26" t="s">
        <v>356</v>
      </c>
      <c r="BM10" s="26"/>
      <c r="BN10" s="26"/>
      <c r="BO10" s="26"/>
      <c r="BP10" s="26"/>
      <c r="BQ10" s="26"/>
      <c r="BR10" s="26"/>
      <c r="BS10" s="26"/>
      <c r="BT10" s="26"/>
      <c r="BU10" s="26" t="s">
        <v>357</v>
      </c>
      <c r="BV10" s="26" t="s">
        <v>358</v>
      </c>
      <c r="BW10" s="31" t="s">
        <v>359</v>
      </c>
      <c r="BX10" s="31" t="s">
        <v>359</v>
      </c>
      <c r="BY10" s="31" t="s">
        <v>360</v>
      </c>
      <c r="BZ10" s="31" t="s">
        <v>361</v>
      </c>
      <c r="CA10" s="31" t="s">
        <v>362</v>
      </c>
      <c r="CB10" s="31" t="s">
        <v>363</v>
      </c>
      <c r="CC10" s="31" t="s">
        <v>364</v>
      </c>
      <c r="CD10" s="31" t="s">
        <v>364</v>
      </c>
      <c r="CE10" s="31" t="s">
        <v>365</v>
      </c>
      <c r="CF10" s="31" t="s">
        <v>366</v>
      </c>
      <c r="CG10" s="31" t="s">
        <v>367</v>
      </c>
      <c r="CH10" s="31" t="s">
        <v>368</v>
      </c>
      <c r="CI10" s="31" t="s">
        <v>368</v>
      </c>
      <c r="CJ10" s="31" t="s">
        <v>368</v>
      </c>
      <c r="CK10" s="31" t="s">
        <v>369</v>
      </c>
      <c r="CL10" s="31" t="s">
        <v>362</v>
      </c>
      <c r="CM10" s="31" t="s">
        <v>370</v>
      </c>
      <c r="CN10" s="31" t="s">
        <v>370</v>
      </c>
      <c r="CO10" s="31" t="s">
        <v>370</v>
      </c>
      <c r="CP10" s="31" t="s">
        <v>370</v>
      </c>
      <c r="CQ10" s="31" t="s">
        <v>371</v>
      </c>
      <c r="CR10" s="31" t="s">
        <v>372</v>
      </c>
      <c r="CS10" s="31" t="s">
        <v>373</v>
      </c>
      <c r="CT10" s="31" t="s">
        <v>373</v>
      </c>
      <c r="CU10" s="31"/>
      <c r="CV10" s="31"/>
      <c r="CW10" s="31"/>
      <c r="CX10" s="31"/>
      <c r="CY10" s="31" t="s">
        <v>374</v>
      </c>
      <c r="CZ10" s="31" t="s">
        <v>374</v>
      </c>
      <c r="DA10" s="31" t="s">
        <v>367</v>
      </c>
      <c r="DB10" s="31" t="s">
        <v>372</v>
      </c>
      <c r="DC10" s="31"/>
      <c r="DD10" s="31"/>
      <c r="DE10" s="31" t="s">
        <v>370</v>
      </c>
      <c r="DF10" s="31" t="s">
        <v>370</v>
      </c>
      <c r="DG10" s="31"/>
      <c r="DH10" s="31"/>
      <c r="DI10" s="31"/>
      <c r="DJ10" s="31"/>
      <c r="DK10" s="31"/>
      <c r="DL10" s="31"/>
      <c r="DM10" s="31"/>
      <c r="DN10" s="31"/>
      <c r="DO10" s="31"/>
      <c r="DP10" s="31" t="s">
        <v>375</v>
      </c>
      <c r="DQ10" s="31" t="s">
        <v>375</v>
      </c>
      <c r="DR10" s="31" t="s">
        <v>375</v>
      </c>
      <c r="DS10" s="31" t="s">
        <v>213</v>
      </c>
      <c r="DT10" s="31" t="s">
        <v>213</v>
      </c>
      <c r="DU10" s="31" t="s">
        <v>213</v>
      </c>
      <c r="DV10" s="31" t="s">
        <v>213</v>
      </c>
      <c r="DW10" s="31" t="s">
        <v>213</v>
      </c>
      <c r="DX10" s="31" t="s">
        <v>213</v>
      </c>
      <c r="DY10" s="31" t="s">
        <v>375</v>
      </c>
      <c r="DZ10" s="31" t="s">
        <v>375</v>
      </c>
      <c r="EA10" s="31" t="s">
        <v>213</v>
      </c>
      <c r="EB10" s="31" t="s">
        <v>213</v>
      </c>
      <c r="EC10" s="31" t="s">
        <v>213</v>
      </c>
      <c r="ED10" s="31" t="s">
        <v>375</v>
      </c>
      <c r="EE10" s="31" t="s">
        <v>375</v>
      </c>
      <c r="EF10" s="31" t="s">
        <v>213</v>
      </c>
      <c r="EG10" s="31" t="s">
        <v>213</v>
      </c>
      <c r="EH10" s="31" t="s">
        <v>213</v>
      </c>
      <c r="EI10" s="31" t="s">
        <v>213</v>
      </c>
      <c r="EJ10" s="31" t="s">
        <v>375</v>
      </c>
      <c r="EK10" s="31" t="s">
        <v>375</v>
      </c>
      <c r="EL10" s="31" t="s">
        <v>213</v>
      </c>
      <c r="EM10" s="31" t="s">
        <v>213</v>
      </c>
      <c r="EN10" s="31" t="s">
        <v>213</v>
      </c>
      <c r="EO10" s="31" t="s">
        <v>213</v>
      </c>
      <c r="EP10" s="31" t="s">
        <v>375</v>
      </c>
      <c r="EQ10" s="31" t="s">
        <v>375</v>
      </c>
      <c r="ER10" s="31" t="s">
        <v>376</v>
      </c>
      <c r="ES10" s="31" t="s">
        <v>376</v>
      </c>
      <c r="ET10" s="31" t="s">
        <v>213</v>
      </c>
      <c r="EU10" s="31" t="s">
        <v>213</v>
      </c>
      <c r="EV10" s="31"/>
      <c r="EW10" s="31"/>
      <c r="EX10" s="31" t="s">
        <v>375</v>
      </c>
      <c r="EY10" s="31" t="s">
        <v>375</v>
      </c>
      <c r="EZ10" s="31" t="s">
        <v>218</v>
      </c>
      <c r="FA10" s="31" t="s">
        <v>219</v>
      </c>
      <c r="FB10" s="31" t="s">
        <v>219</v>
      </c>
      <c r="FC10" s="31"/>
      <c r="FD10" s="31"/>
      <c r="FE10" s="31" t="s">
        <v>219</v>
      </c>
    </row>
    <row r="11" ht="90.75" customHeight="1">
      <c r="A11" s="16" t="s">
        <v>377</v>
      </c>
      <c r="B11" s="32">
        <v>6.0</v>
      </c>
      <c r="C11" s="33" t="s">
        <v>378</v>
      </c>
      <c r="D11" s="26" t="str">
        <f>Sprite_Data!F3</f>
        <v/>
      </c>
      <c r="E11" s="27" t="str">
        <f>Sprite_Data!G3</f>
        <v/>
      </c>
      <c r="F11" s="28" t="str">
        <f t="shared" ref="F11:G11" si="17">image("https://www.serebii.net/pokedex-bw/type/"&amp;lower(H11)&amp;".gif")</f>
        <v/>
      </c>
      <c r="G11" s="28" t="str">
        <f t="shared" si="17"/>
        <v/>
      </c>
      <c r="H11" s="29" t="s">
        <v>291</v>
      </c>
      <c r="I11" s="30" t="s">
        <v>299</v>
      </c>
      <c r="J11" s="26" t="s">
        <v>321</v>
      </c>
      <c r="K11" s="26" t="s">
        <v>349</v>
      </c>
      <c r="L11" s="30" t="s">
        <v>379</v>
      </c>
      <c r="M11" s="30" t="s">
        <v>380</v>
      </c>
      <c r="N11" s="26"/>
      <c r="O11" s="26"/>
      <c r="P11" s="26" t="s">
        <v>351</v>
      </c>
      <c r="Q11" s="26" t="s">
        <v>183</v>
      </c>
      <c r="R11" s="26" t="s">
        <v>184</v>
      </c>
      <c r="S11" s="30">
        <v>285.0</v>
      </c>
      <c r="T11" s="26" t="s">
        <v>186</v>
      </c>
      <c r="U11" s="26" t="s">
        <v>299</v>
      </c>
      <c r="V11" s="26" t="s">
        <v>187</v>
      </c>
      <c r="W11" s="26" t="s">
        <v>188</v>
      </c>
      <c r="X11" s="26" t="s">
        <v>189</v>
      </c>
      <c r="Y11" s="30">
        <v>78.0</v>
      </c>
      <c r="Z11" s="30">
        <v>130.0</v>
      </c>
      <c r="AA11" s="30">
        <v>111.0</v>
      </c>
      <c r="AB11" s="30">
        <v>130.0</v>
      </c>
      <c r="AC11" s="30">
        <v>85.0</v>
      </c>
      <c r="AD11" s="30">
        <v>100.0</v>
      </c>
      <c r="AE11" s="30">
        <f t="shared" si="8"/>
        <v>634</v>
      </c>
      <c r="AF11" s="30" t="s">
        <v>381</v>
      </c>
      <c r="AG11" s="26" t="s">
        <v>353</v>
      </c>
      <c r="AH11" s="26" t="s">
        <v>353</v>
      </c>
      <c r="AI11" s="26" t="s">
        <v>353</v>
      </c>
      <c r="AJ11" s="26" t="s">
        <v>193</v>
      </c>
      <c r="AK11" s="26" t="s">
        <v>193</v>
      </c>
      <c r="AL11" s="26" t="s">
        <v>193</v>
      </c>
      <c r="AM11" s="26"/>
      <c r="AN11" s="26"/>
      <c r="AO11" s="26"/>
      <c r="AP11" s="26" t="s">
        <v>353</v>
      </c>
      <c r="AQ11" s="26" t="s">
        <v>353</v>
      </c>
      <c r="AR11" s="26"/>
      <c r="AS11" s="26"/>
      <c r="AT11" s="26"/>
      <c r="AU11" s="26" t="s">
        <v>354</v>
      </c>
      <c r="AV11" s="26" t="s">
        <v>354</v>
      </c>
      <c r="AW11" s="26"/>
      <c r="AX11" s="26"/>
      <c r="AY11" s="26"/>
      <c r="AZ11" s="26"/>
      <c r="BA11" s="26" t="s">
        <v>355</v>
      </c>
      <c r="BB11" s="26" t="s">
        <v>355</v>
      </c>
      <c r="BC11" s="26"/>
      <c r="BD11" s="26"/>
      <c r="BE11" s="26"/>
      <c r="BF11" s="26"/>
      <c r="BG11" s="26"/>
      <c r="BH11" s="26"/>
      <c r="BI11" s="26" t="s">
        <v>353</v>
      </c>
      <c r="BJ11" s="26" t="s">
        <v>353</v>
      </c>
      <c r="BK11" s="26" t="s">
        <v>356</v>
      </c>
      <c r="BL11" s="26" t="s">
        <v>356</v>
      </c>
      <c r="BM11" s="26"/>
      <c r="BN11" s="26"/>
      <c r="BO11" s="26"/>
      <c r="BP11" s="26"/>
      <c r="BQ11" s="26"/>
      <c r="BR11" s="26"/>
      <c r="BS11" s="26"/>
      <c r="BT11" s="26"/>
      <c r="BU11" s="26"/>
      <c r="BV11" s="26" t="s">
        <v>358</v>
      </c>
      <c r="BW11" s="31"/>
      <c r="BX11" s="31"/>
      <c r="BY11" s="31"/>
      <c r="BZ11" s="31"/>
      <c r="CA11" s="31"/>
      <c r="CB11" s="31"/>
      <c r="CC11" s="31"/>
      <c r="CD11" s="31"/>
      <c r="CE11" s="31"/>
      <c r="CF11" s="31"/>
      <c r="CG11" s="31"/>
      <c r="CH11" s="31"/>
      <c r="CI11" s="31"/>
      <c r="CJ11" s="31"/>
      <c r="CK11" s="31"/>
      <c r="CL11" s="31"/>
      <c r="CM11" s="31"/>
      <c r="CN11" s="31"/>
      <c r="CO11" s="31"/>
      <c r="CP11" s="31"/>
      <c r="CQ11" s="31"/>
      <c r="CR11" s="31"/>
      <c r="CS11" s="31"/>
      <c r="CT11" s="31"/>
      <c r="CU11" s="31"/>
      <c r="CV11" s="31"/>
      <c r="CW11" s="31"/>
      <c r="CX11" s="31"/>
      <c r="CY11" s="31"/>
      <c r="CZ11" s="31"/>
      <c r="DA11" s="31"/>
      <c r="DB11" s="31"/>
      <c r="DC11" s="31"/>
      <c r="DD11" s="31"/>
      <c r="DE11" s="31"/>
      <c r="DF11" s="31"/>
      <c r="DG11" s="31"/>
      <c r="DH11" s="31"/>
      <c r="DI11" s="31"/>
      <c r="DJ11" s="31"/>
      <c r="DK11" s="31"/>
      <c r="DL11" s="31"/>
      <c r="DM11" s="31"/>
      <c r="DN11" s="31"/>
      <c r="DO11" s="31"/>
      <c r="DP11" s="31"/>
      <c r="DQ11" s="31"/>
      <c r="DR11" s="31"/>
      <c r="DS11" s="31"/>
      <c r="DT11" s="31"/>
      <c r="DU11" s="31"/>
      <c r="DV11" s="31"/>
      <c r="DW11" s="31"/>
      <c r="DX11" s="31"/>
      <c r="DY11" s="31"/>
      <c r="DZ11" s="31"/>
      <c r="EA11" s="31"/>
      <c r="EB11" s="31"/>
      <c r="EC11" s="31"/>
      <c r="ED11" s="31"/>
      <c r="EE11" s="31"/>
      <c r="EF11" s="31"/>
      <c r="EG11" s="31"/>
      <c r="EH11" s="31"/>
      <c r="EI11" s="31"/>
      <c r="EJ11" s="31"/>
      <c r="EK11" s="31"/>
      <c r="EL11" s="31"/>
      <c r="EM11" s="31"/>
      <c r="EN11" s="31"/>
      <c r="EO11" s="31"/>
      <c r="EP11" s="31"/>
      <c r="EQ11" s="31"/>
      <c r="ER11" s="31"/>
      <c r="ES11" s="31"/>
      <c r="ET11" s="31"/>
      <c r="EU11" s="31"/>
      <c r="EV11" s="31"/>
      <c r="EW11" s="31"/>
      <c r="EX11" s="31"/>
      <c r="EY11" s="31"/>
      <c r="EZ11" s="31"/>
      <c r="FA11" s="31"/>
      <c r="FB11" s="31"/>
      <c r="FC11" s="31"/>
      <c r="FD11" s="31"/>
      <c r="FE11" s="31"/>
    </row>
    <row r="12" ht="90.75" customHeight="1">
      <c r="A12" s="16" t="s">
        <v>382</v>
      </c>
      <c r="B12" s="32">
        <v>6.0</v>
      </c>
      <c r="C12" s="33" t="s">
        <v>383</v>
      </c>
      <c r="D12" s="26" t="str">
        <f>Sprite_Data!F4</f>
        <v/>
      </c>
      <c r="E12" s="27" t="str">
        <f>Sprite_Data!G4</f>
        <v/>
      </c>
      <c r="F12" s="28" t="str">
        <f t="shared" ref="F12:G12" si="18">image("https://www.serebii.net/pokedex-bw/type/"&amp;lower(H12)&amp;".gif")</f>
        <v/>
      </c>
      <c r="G12" s="28" t="str">
        <f t="shared" si="18"/>
        <v/>
      </c>
      <c r="H12" s="29" t="s">
        <v>291</v>
      </c>
      <c r="I12" s="26" t="s">
        <v>348</v>
      </c>
      <c r="J12" s="26" t="s">
        <v>321</v>
      </c>
      <c r="K12" s="26" t="s">
        <v>349</v>
      </c>
      <c r="L12" s="30" t="s">
        <v>384</v>
      </c>
      <c r="M12" s="30" t="s">
        <v>385</v>
      </c>
      <c r="N12" s="26"/>
      <c r="O12" s="26"/>
      <c r="P12" s="26" t="s">
        <v>351</v>
      </c>
      <c r="Q12" s="26" t="s">
        <v>183</v>
      </c>
      <c r="R12" s="26" t="s">
        <v>184</v>
      </c>
      <c r="S12" s="30">
        <v>285.0</v>
      </c>
      <c r="T12" s="26" t="s">
        <v>186</v>
      </c>
      <c r="U12" s="26" t="s">
        <v>299</v>
      </c>
      <c r="V12" s="26" t="s">
        <v>187</v>
      </c>
      <c r="W12" s="26" t="s">
        <v>188</v>
      </c>
      <c r="X12" s="26" t="s">
        <v>189</v>
      </c>
      <c r="Y12" s="30">
        <v>78.0</v>
      </c>
      <c r="Z12" s="30">
        <v>104.0</v>
      </c>
      <c r="AA12" s="30">
        <v>78.0</v>
      </c>
      <c r="AB12" s="30">
        <v>159.0</v>
      </c>
      <c r="AC12" s="30">
        <v>115.0</v>
      </c>
      <c r="AD12" s="30">
        <v>100.0</v>
      </c>
      <c r="AE12" s="30">
        <f t="shared" si="8"/>
        <v>634</v>
      </c>
      <c r="AF12" s="30" t="s">
        <v>386</v>
      </c>
      <c r="AG12" s="26" t="s">
        <v>353</v>
      </c>
      <c r="AH12" s="26" t="s">
        <v>353</v>
      </c>
      <c r="AI12" s="26" t="s">
        <v>353</v>
      </c>
      <c r="AJ12" s="26" t="s">
        <v>193</v>
      </c>
      <c r="AK12" s="26" t="s">
        <v>193</v>
      </c>
      <c r="AL12" s="26" t="s">
        <v>193</v>
      </c>
      <c r="AM12" s="26"/>
      <c r="AN12" s="26"/>
      <c r="AO12" s="26"/>
      <c r="AP12" s="26" t="s">
        <v>353</v>
      </c>
      <c r="AQ12" s="26" t="s">
        <v>353</v>
      </c>
      <c r="AR12" s="26"/>
      <c r="AS12" s="26"/>
      <c r="AT12" s="26"/>
      <c r="AU12" s="26" t="s">
        <v>354</v>
      </c>
      <c r="AV12" s="26" t="s">
        <v>354</v>
      </c>
      <c r="AW12" s="26"/>
      <c r="AX12" s="26"/>
      <c r="AY12" s="26"/>
      <c r="AZ12" s="26"/>
      <c r="BA12" s="26" t="s">
        <v>355</v>
      </c>
      <c r="BB12" s="26" t="s">
        <v>355</v>
      </c>
      <c r="BC12" s="26"/>
      <c r="BD12" s="26"/>
      <c r="BE12" s="26"/>
      <c r="BF12" s="26"/>
      <c r="BG12" s="26"/>
      <c r="BH12" s="26"/>
      <c r="BI12" s="26" t="s">
        <v>353</v>
      </c>
      <c r="BJ12" s="26" t="s">
        <v>353</v>
      </c>
      <c r="BK12" s="26" t="s">
        <v>356</v>
      </c>
      <c r="BL12" s="26" t="s">
        <v>356</v>
      </c>
      <c r="BM12" s="26"/>
      <c r="BN12" s="26"/>
      <c r="BO12" s="26"/>
      <c r="BP12" s="26"/>
      <c r="BQ12" s="26"/>
      <c r="BR12" s="26"/>
      <c r="BS12" s="26"/>
      <c r="BT12" s="26"/>
      <c r="BU12" s="26"/>
      <c r="BV12" s="26" t="s">
        <v>358</v>
      </c>
      <c r="BW12" s="31"/>
      <c r="BX12" s="31"/>
      <c r="BY12" s="31"/>
      <c r="BZ12" s="31"/>
      <c r="CA12" s="31"/>
      <c r="CB12" s="31"/>
      <c r="CC12" s="31"/>
      <c r="CD12" s="31"/>
      <c r="CE12" s="31"/>
      <c r="CF12" s="31"/>
      <c r="CG12" s="31"/>
      <c r="CH12" s="31"/>
      <c r="CI12" s="31"/>
      <c r="CJ12" s="31"/>
      <c r="CK12" s="31"/>
      <c r="CL12" s="31"/>
      <c r="CM12" s="31"/>
      <c r="CN12" s="31"/>
      <c r="CO12" s="31"/>
      <c r="CP12" s="31"/>
      <c r="CQ12" s="31"/>
      <c r="CR12" s="31"/>
      <c r="CS12" s="31"/>
      <c r="CT12" s="31"/>
      <c r="CU12" s="31"/>
      <c r="CV12" s="31"/>
      <c r="CW12" s="31"/>
      <c r="CX12" s="31"/>
      <c r="CY12" s="31"/>
      <c r="CZ12" s="31"/>
      <c r="DA12" s="31"/>
      <c r="DB12" s="31"/>
      <c r="DC12" s="31"/>
      <c r="DD12" s="31"/>
      <c r="DE12" s="31"/>
      <c r="DF12" s="31"/>
      <c r="DG12" s="31"/>
      <c r="DH12" s="31"/>
      <c r="DI12" s="31"/>
      <c r="DJ12" s="31"/>
      <c r="DK12" s="31"/>
      <c r="DL12" s="31"/>
      <c r="DM12" s="31"/>
      <c r="DN12" s="31"/>
      <c r="DO12" s="31"/>
      <c r="DP12" s="31"/>
      <c r="DQ12" s="31"/>
      <c r="DR12" s="31"/>
      <c r="DS12" s="31"/>
      <c r="DT12" s="31"/>
      <c r="DU12" s="31"/>
      <c r="DV12" s="31"/>
      <c r="DW12" s="31"/>
      <c r="DX12" s="31"/>
      <c r="DY12" s="31"/>
      <c r="DZ12" s="31"/>
      <c r="EA12" s="31"/>
      <c r="EB12" s="31"/>
      <c r="EC12" s="31"/>
      <c r="ED12" s="31"/>
      <c r="EE12" s="31"/>
      <c r="EF12" s="31"/>
      <c r="EG12" s="31"/>
      <c r="EH12" s="31"/>
      <c r="EI12" s="31"/>
      <c r="EJ12" s="31"/>
      <c r="EK12" s="31"/>
      <c r="EL12" s="31"/>
      <c r="EM12" s="31"/>
      <c r="EN12" s="31"/>
      <c r="EO12" s="31"/>
      <c r="EP12" s="31"/>
      <c r="EQ12" s="31"/>
      <c r="ER12" s="31"/>
      <c r="ES12" s="31"/>
      <c r="ET12" s="31"/>
      <c r="EU12" s="31"/>
      <c r="EV12" s="31"/>
      <c r="EW12" s="31"/>
      <c r="EX12" s="31"/>
      <c r="EY12" s="31"/>
      <c r="EZ12" s="31"/>
      <c r="FA12" s="31"/>
      <c r="FB12" s="31"/>
      <c r="FC12" s="31"/>
      <c r="FD12" s="31"/>
      <c r="FE12" s="31"/>
    </row>
    <row r="13" ht="90.75" customHeight="1">
      <c r="A13" s="16" t="s">
        <v>387</v>
      </c>
      <c r="B13" s="32">
        <v>6.0</v>
      </c>
      <c r="C13" s="33" t="s">
        <v>388</v>
      </c>
      <c r="D13" s="26" t="str">
        <f>Sprite_Data!J3</f>
        <v/>
      </c>
      <c r="E13" s="27" t="str">
        <f>Sprite_Data!K3</f>
        <v/>
      </c>
      <c r="F13" s="28" t="str">
        <f t="shared" ref="F13:G13" si="19">image("https://www.serebii.net/pokedex-bw/type/"&amp;lower(H13)&amp;".gif")</f>
        <v/>
      </c>
      <c r="G13" s="28" t="str">
        <f t="shared" si="19"/>
        <v/>
      </c>
      <c r="H13" s="29" t="s">
        <v>291</v>
      </c>
      <c r="I13" s="26" t="s">
        <v>348</v>
      </c>
      <c r="J13" s="26" t="s">
        <v>321</v>
      </c>
      <c r="K13" s="26"/>
      <c r="L13" s="26"/>
      <c r="M13" s="30" t="s">
        <v>295</v>
      </c>
      <c r="N13" s="26"/>
      <c r="O13" s="30" t="s">
        <v>296</v>
      </c>
      <c r="P13" s="26"/>
      <c r="Q13" s="26"/>
      <c r="R13" s="26"/>
      <c r="S13" s="26"/>
      <c r="T13" s="26"/>
      <c r="U13" s="26"/>
      <c r="V13" s="26"/>
      <c r="W13" s="26"/>
      <c r="X13" s="26"/>
      <c r="Y13" s="26"/>
      <c r="Z13" s="26"/>
      <c r="AA13" s="26"/>
      <c r="AB13" s="26"/>
      <c r="AC13" s="26"/>
      <c r="AD13" s="26"/>
      <c r="AE13" s="30">
        <f t="shared" si="8"/>
        <v>0</v>
      </c>
      <c r="AF13" s="30" t="s">
        <v>288</v>
      </c>
      <c r="AG13" s="26"/>
      <c r="AH13" s="26"/>
      <c r="AI13" s="26"/>
      <c r="AJ13" s="26"/>
      <c r="AK13" s="26"/>
      <c r="AL13" s="26"/>
      <c r="AM13" s="26"/>
      <c r="AN13" s="26"/>
      <c r="AO13" s="26"/>
      <c r="AP13" s="26"/>
      <c r="AQ13" s="26"/>
      <c r="AR13" s="26"/>
      <c r="AS13" s="26"/>
      <c r="AT13" s="26"/>
      <c r="AU13" s="26"/>
      <c r="AV13" s="26"/>
      <c r="AW13" s="26"/>
      <c r="AX13" s="26"/>
      <c r="AY13" s="26"/>
      <c r="AZ13" s="26"/>
      <c r="BA13" s="26"/>
      <c r="BB13" s="26"/>
      <c r="BC13" s="26"/>
      <c r="BD13" s="26"/>
      <c r="BE13" s="26"/>
      <c r="BF13" s="26"/>
      <c r="BG13" s="26"/>
      <c r="BH13" s="26"/>
      <c r="BI13" s="26"/>
      <c r="BJ13" s="26"/>
      <c r="BK13" s="26"/>
      <c r="BL13" s="26"/>
      <c r="BM13" s="26"/>
      <c r="BN13" s="26"/>
      <c r="BO13" s="26"/>
      <c r="BP13" s="26"/>
      <c r="BQ13" s="26"/>
      <c r="BR13" s="26"/>
      <c r="BS13" s="26"/>
      <c r="BT13" s="26"/>
      <c r="BU13" s="26"/>
      <c r="BV13" s="26"/>
      <c r="BW13" s="31"/>
      <c r="BX13" s="31"/>
      <c r="BY13" s="31"/>
      <c r="BZ13" s="31"/>
      <c r="CA13" s="31"/>
      <c r="CB13" s="31"/>
      <c r="CC13" s="31"/>
      <c r="CD13" s="31"/>
      <c r="CE13" s="31"/>
      <c r="CF13" s="31"/>
      <c r="CG13" s="31"/>
      <c r="CH13" s="31"/>
      <c r="CI13" s="31"/>
      <c r="CJ13" s="31"/>
      <c r="CK13" s="31"/>
      <c r="CL13" s="31"/>
      <c r="CM13" s="31"/>
      <c r="CN13" s="31"/>
      <c r="CO13" s="31"/>
      <c r="CP13" s="31"/>
      <c r="CQ13" s="31"/>
      <c r="CR13" s="31"/>
      <c r="CS13" s="31"/>
      <c r="CT13" s="31"/>
      <c r="CU13" s="31"/>
      <c r="CV13" s="31"/>
      <c r="CW13" s="31"/>
      <c r="CX13" s="31"/>
      <c r="CY13" s="31"/>
      <c r="CZ13" s="31"/>
      <c r="DA13" s="31"/>
      <c r="DB13" s="31"/>
      <c r="DC13" s="31"/>
      <c r="DD13" s="31"/>
      <c r="DE13" s="31"/>
      <c r="DF13" s="31"/>
      <c r="DG13" s="31"/>
      <c r="DH13" s="31"/>
      <c r="DI13" s="31"/>
      <c r="DJ13" s="31"/>
      <c r="DK13" s="31"/>
      <c r="DL13" s="31"/>
      <c r="DM13" s="31"/>
      <c r="DN13" s="31"/>
      <c r="DO13" s="31"/>
      <c r="DP13" s="31"/>
      <c r="DQ13" s="31"/>
      <c r="DR13" s="31"/>
      <c r="DS13" s="31"/>
      <c r="DT13" s="31"/>
      <c r="DU13" s="31"/>
      <c r="DV13" s="31"/>
      <c r="DW13" s="31"/>
      <c r="DX13" s="31"/>
      <c r="DY13" s="31"/>
      <c r="DZ13" s="31"/>
      <c r="EA13" s="31"/>
      <c r="EB13" s="31"/>
      <c r="EC13" s="31"/>
      <c r="ED13" s="31"/>
      <c r="EE13" s="31"/>
      <c r="EF13" s="31"/>
      <c r="EG13" s="31"/>
      <c r="EH13" s="31"/>
      <c r="EI13" s="31"/>
      <c r="EJ13" s="31"/>
      <c r="EK13" s="31"/>
      <c r="EL13" s="31"/>
      <c r="EM13" s="31"/>
      <c r="EN13" s="31"/>
      <c r="EO13" s="31"/>
      <c r="EP13" s="31"/>
      <c r="EQ13" s="31"/>
      <c r="ER13" s="31"/>
      <c r="ES13" s="31"/>
      <c r="ET13" s="31"/>
      <c r="EU13" s="31"/>
      <c r="EV13" s="31"/>
      <c r="EW13" s="31"/>
      <c r="EX13" s="31"/>
      <c r="EY13" s="31"/>
      <c r="EZ13" s="31"/>
      <c r="FA13" s="31"/>
      <c r="FB13" s="31"/>
      <c r="FC13" s="31"/>
      <c r="FD13" s="31"/>
      <c r="FE13" s="31"/>
    </row>
    <row r="14" ht="90.75" customHeight="1">
      <c r="A14" s="16" t="s">
        <v>389</v>
      </c>
      <c r="B14" s="24">
        <v>7.0</v>
      </c>
      <c r="C14" s="25" t="s">
        <v>390</v>
      </c>
      <c r="D14" s="26" t="str">
        <f t="shared" ref="D14:D16" si="21">image("https://img.pokemondb.net/sprites/home/normal/"&amp; lower(C14) &amp;".png")</f>
        <v/>
      </c>
      <c r="E14" s="27" t="str">
        <f t="shared" ref="E14:E16" si="22">image("https://img.pokemondb.net/sprites/home/shiny/"&amp; lower(C14) &amp;".png")</f>
        <v/>
      </c>
      <c r="F14" s="28" t="str">
        <f t="shared" ref="F14:G14" si="20">image("https://www.serebii.net/pokedex-bw/type/"&amp;lower(H14)&amp;".gif")</f>
        <v/>
      </c>
      <c r="G14" s="28" t="str">
        <f t="shared" si="20"/>
        <v/>
      </c>
      <c r="H14" s="29" t="s">
        <v>391</v>
      </c>
      <c r="I14" s="26"/>
      <c r="J14" s="26" t="s">
        <v>392</v>
      </c>
      <c r="K14" s="26" t="s">
        <v>393</v>
      </c>
      <c r="L14" s="26" t="s">
        <v>394</v>
      </c>
      <c r="M14" s="26" t="s">
        <v>395</v>
      </c>
      <c r="N14" s="26"/>
      <c r="O14" s="26" t="s">
        <v>396</v>
      </c>
      <c r="P14" s="26" t="s">
        <v>397</v>
      </c>
      <c r="Q14" s="26" t="s">
        <v>183</v>
      </c>
      <c r="R14" s="26" t="s">
        <v>184</v>
      </c>
      <c r="S14" s="26" t="s">
        <v>398</v>
      </c>
      <c r="T14" s="26" t="s">
        <v>186</v>
      </c>
      <c r="U14" s="26" t="s">
        <v>187</v>
      </c>
      <c r="V14" s="26" t="s">
        <v>399</v>
      </c>
      <c r="W14" s="26" t="s">
        <v>188</v>
      </c>
      <c r="X14" s="26" t="s">
        <v>189</v>
      </c>
      <c r="Y14" s="26">
        <v>44.0</v>
      </c>
      <c r="Z14" s="26">
        <v>48.0</v>
      </c>
      <c r="AA14" s="26">
        <v>65.0</v>
      </c>
      <c r="AB14" s="26">
        <v>50.0</v>
      </c>
      <c r="AC14" s="26">
        <v>64.0</v>
      </c>
      <c r="AD14" s="26">
        <v>43.0</v>
      </c>
      <c r="AE14" s="30">
        <f t="shared" si="8"/>
        <v>314</v>
      </c>
      <c r="AF14" s="26" t="s">
        <v>400</v>
      </c>
      <c r="AG14" s="26" t="s">
        <v>401</v>
      </c>
      <c r="AH14" s="26" t="s">
        <v>401</v>
      </c>
      <c r="AI14" s="26" t="s">
        <v>401</v>
      </c>
      <c r="AJ14" s="26" t="s">
        <v>228</v>
      </c>
      <c r="AK14" s="26" t="s">
        <v>228</v>
      </c>
      <c r="AL14" s="26" t="s">
        <v>228</v>
      </c>
      <c r="AM14" s="26"/>
      <c r="AN14" s="26"/>
      <c r="AO14" s="26"/>
      <c r="AP14" s="26" t="s">
        <v>401</v>
      </c>
      <c r="AQ14" s="26" t="s">
        <v>401</v>
      </c>
      <c r="AR14" s="26"/>
      <c r="AS14" s="26"/>
      <c r="AT14" s="26"/>
      <c r="AU14" s="26" t="s">
        <v>402</v>
      </c>
      <c r="AV14" s="26" t="s">
        <v>402</v>
      </c>
      <c r="AW14" s="26"/>
      <c r="AX14" s="26"/>
      <c r="AY14" s="26"/>
      <c r="AZ14" s="26"/>
      <c r="BA14" s="26" t="s">
        <v>403</v>
      </c>
      <c r="BB14" s="26" t="s">
        <v>403</v>
      </c>
      <c r="BC14" s="26"/>
      <c r="BD14" s="26"/>
      <c r="BE14" s="26"/>
      <c r="BF14" s="26"/>
      <c r="BG14" s="26"/>
      <c r="BH14" s="26"/>
      <c r="BI14" s="26" t="s">
        <v>401</v>
      </c>
      <c r="BJ14" s="26" t="s">
        <v>401</v>
      </c>
      <c r="BK14" s="26"/>
      <c r="BL14" s="26"/>
      <c r="BM14" s="26" t="s">
        <v>282</v>
      </c>
      <c r="BN14" s="26"/>
      <c r="BO14" s="26"/>
      <c r="BP14" s="26"/>
      <c r="BQ14" s="26"/>
      <c r="BR14" s="26"/>
      <c r="BS14" s="26"/>
      <c r="BT14" s="26"/>
      <c r="BU14" s="26" t="s">
        <v>404</v>
      </c>
      <c r="BV14" s="26" t="s">
        <v>405</v>
      </c>
      <c r="BW14" s="31" t="s">
        <v>406</v>
      </c>
      <c r="BX14" s="31" t="s">
        <v>406</v>
      </c>
      <c r="BY14" s="31" t="s">
        <v>407</v>
      </c>
      <c r="BZ14" s="31" t="s">
        <v>408</v>
      </c>
      <c r="CA14" s="31" t="s">
        <v>409</v>
      </c>
      <c r="CB14" s="31" t="s">
        <v>410</v>
      </c>
      <c r="CC14" s="31" t="s">
        <v>411</v>
      </c>
      <c r="CD14" s="31" t="s">
        <v>411</v>
      </c>
      <c r="CE14" s="31" t="s">
        <v>412</v>
      </c>
      <c r="CF14" s="31" t="s">
        <v>413</v>
      </c>
      <c r="CG14" s="31" t="s">
        <v>414</v>
      </c>
      <c r="CH14" s="31" t="s">
        <v>415</v>
      </c>
      <c r="CI14" s="31" t="s">
        <v>415</v>
      </c>
      <c r="CJ14" s="31" t="s">
        <v>415</v>
      </c>
      <c r="CK14" s="31" t="s">
        <v>408</v>
      </c>
      <c r="CL14" s="31" t="s">
        <v>409</v>
      </c>
      <c r="CM14" s="31" t="s">
        <v>415</v>
      </c>
      <c r="CN14" s="31" t="s">
        <v>415</v>
      </c>
      <c r="CO14" s="31" t="s">
        <v>416</v>
      </c>
      <c r="CP14" s="31" t="s">
        <v>416</v>
      </c>
      <c r="CQ14" s="31" t="s">
        <v>415</v>
      </c>
      <c r="CR14" s="31" t="s">
        <v>407</v>
      </c>
      <c r="CS14" s="31" t="s">
        <v>417</v>
      </c>
      <c r="CT14" s="31" t="s">
        <v>417</v>
      </c>
      <c r="CU14" s="31"/>
      <c r="CV14" s="31"/>
      <c r="CW14" s="31"/>
      <c r="CX14" s="31"/>
      <c r="CY14" s="31" t="s">
        <v>407</v>
      </c>
      <c r="CZ14" s="31" t="s">
        <v>407</v>
      </c>
      <c r="DA14" s="31" t="s">
        <v>413</v>
      </c>
      <c r="DB14" s="31" t="s">
        <v>418</v>
      </c>
      <c r="DC14" s="31"/>
      <c r="DD14" s="31"/>
      <c r="DE14" s="31" t="s">
        <v>419</v>
      </c>
      <c r="DF14" s="31" t="s">
        <v>419</v>
      </c>
      <c r="DG14" s="31"/>
      <c r="DH14" s="31"/>
      <c r="DI14" s="31"/>
      <c r="DJ14" s="31"/>
      <c r="DK14" s="31"/>
      <c r="DL14" s="31"/>
      <c r="DM14" s="31"/>
      <c r="DN14" s="31"/>
      <c r="DO14" s="31"/>
      <c r="DP14" s="31" t="s">
        <v>211</v>
      </c>
      <c r="DQ14" s="31" t="s">
        <v>211</v>
      </c>
      <c r="DR14" s="31" t="s">
        <v>420</v>
      </c>
      <c r="DS14" s="31" t="s">
        <v>213</v>
      </c>
      <c r="DT14" s="31" t="s">
        <v>213</v>
      </c>
      <c r="DU14" s="31" t="s">
        <v>213</v>
      </c>
      <c r="DV14" s="31" t="s">
        <v>213</v>
      </c>
      <c r="DW14" s="31" t="s">
        <v>213</v>
      </c>
      <c r="DX14" s="31" t="s">
        <v>213</v>
      </c>
      <c r="DY14" s="31" t="s">
        <v>211</v>
      </c>
      <c r="DZ14" s="31" t="s">
        <v>211</v>
      </c>
      <c r="EA14" s="31" t="s">
        <v>213</v>
      </c>
      <c r="EB14" s="31" t="s">
        <v>213</v>
      </c>
      <c r="EC14" s="31" t="s">
        <v>213</v>
      </c>
      <c r="ED14" s="31" t="s">
        <v>211</v>
      </c>
      <c r="EE14" s="31" t="s">
        <v>211</v>
      </c>
      <c r="EF14" s="31" t="s">
        <v>213</v>
      </c>
      <c r="EG14" s="31" t="s">
        <v>213</v>
      </c>
      <c r="EH14" s="31" t="s">
        <v>213</v>
      </c>
      <c r="EI14" s="31" t="s">
        <v>213</v>
      </c>
      <c r="EJ14" s="31" t="s">
        <v>214</v>
      </c>
      <c r="EK14" s="31" t="s">
        <v>214</v>
      </c>
      <c r="EL14" s="31" t="s">
        <v>213</v>
      </c>
      <c r="EM14" s="31" t="s">
        <v>213</v>
      </c>
      <c r="EN14" s="31" t="s">
        <v>213</v>
      </c>
      <c r="EO14" s="31" t="s">
        <v>213</v>
      </c>
      <c r="EP14" s="31" t="s">
        <v>421</v>
      </c>
      <c r="EQ14" s="31" t="s">
        <v>421</v>
      </c>
      <c r="ER14" s="31" t="s">
        <v>422</v>
      </c>
      <c r="ES14" s="31" t="s">
        <v>422</v>
      </c>
      <c r="ET14" s="31" t="s">
        <v>213</v>
      </c>
      <c r="EU14" s="31" t="s">
        <v>213</v>
      </c>
      <c r="EV14" s="31"/>
      <c r="EW14" s="31"/>
      <c r="EX14" s="31" t="s">
        <v>423</v>
      </c>
      <c r="EY14" s="31" t="s">
        <v>423</v>
      </c>
      <c r="EZ14" s="31" t="s">
        <v>218</v>
      </c>
      <c r="FA14" s="31" t="s">
        <v>219</v>
      </c>
      <c r="FB14" s="31" t="s">
        <v>219</v>
      </c>
      <c r="FC14" s="31"/>
      <c r="FD14" s="31"/>
      <c r="FE14" s="31" t="s">
        <v>219</v>
      </c>
    </row>
    <row r="15" ht="90.75" customHeight="1">
      <c r="A15" s="16" t="s">
        <v>424</v>
      </c>
      <c r="B15" s="24">
        <v>8.0</v>
      </c>
      <c r="C15" s="25" t="s">
        <v>425</v>
      </c>
      <c r="D15" s="26" t="str">
        <f t="shared" si="21"/>
        <v/>
      </c>
      <c r="E15" s="27" t="str">
        <f t="shared" si="22"/>
        <v/>
      </c>
      <c r="F15" s="28" t="str">
        <f t="shared" ref="F15:G15" si="23">image("https://www.serebii.net/pokedex-bw/type/"&amp;lower(H15)&amp;".gif")</f>
        <v/>
      </c>
      <c r="G15" s="28" t="str">
        <f t="shared" si="23"/>
        <v/>
      </c>
      <c r="H15" s="29" t="s">
        <v>391</v>
      </c>
      <c r="I15" s="26"/>
      <c r="J15" s="26" t="s">
        <v>426</v>
      </c>
      <c r="K15" s="26" t="s">
        <v>222</v>
      </c>
      <c r="L15" s="26" t="s">
        <v>427</v>
      </c>
      <c r="M15" s="26" t="s">
        <v>395</v>
      </c>
      <c r="N15" s="26"/>
      <c r="O15" s="26" t="s">
        <v>396</v>
      </c>
      <c r="P15" s="26" t="s">
        <v>428</v>
      </c>
      <c r="Q15" s="26" t="s">
        <v>183</v>
      </c>
      <c r="R15" s="26" t="s">
        <v>184</v>
      </c>
      <c r="S15" s="26" t="s">
        <v>225</v>
      </c>
      <c r="T15" s="26" t="s">
        <v>186</v>
      </c>
      <c r="U15" s="26" t="s">
        <v>187</v>
      </c>
      <c r="V15" s="26" t="s">
        <v>399</v>
      </c>
      <c r="W15" s="26" t="s">
        <v>188</v>
      </c>
      <c r="X15" s="26" t="s">
        <v>189</v>
      </c>
      <c r="Y15" s="26">
        <v>59.0</v>
      </c>
      <c r="Z15" s="26">
        <v>63.0</v>
      </c>
      <c r="AA15" s="26">
        <v>80.0</v>
      </c>
      <c r="AB15" s="26">
        <v>65.0</v>
      </c>
      <c r="AC15" s="26">
        <v>80.0</v>
      </c>
      <c r="AD15" s="26">
        <v>58.0</v>
      </c>
      <c r="AE15" s="30">
        <f t="shared" si="8"/>
        <v>405</v>
      </c>
      <c r="AF15" s="26" t="s">
        <v>400</v>
      </c>
      <c r="AG15" s="26" t="s">
        <v>429</v>
      </c>
      <c r="AH15" s="26" t="s">
        <v>429</v>
      </c>
      <c r="AI15" s="26" t="s">
        <v>429</v>
      </c>
      <c r="AJ15" s="26" t="s">
        <v>253</v>
      </c>
      <c r="AK15" s="26" t="s">
        <v>253</v>
      </c>
      <c r="AL15" s="26" t="s">
        <v>253</v>
      </c>
      <c r="AM15" s="26"/>
      <c r="AN15" s="26"/>
      <c r="AO15" s="26"/>
      <c r="AP15" s="26" t="s">
        <v>429</v>
      </c>
      <c r="AQ15" s="26" t="s">
        <v>429</v>
      </c>
      <c r="AR15" s="26"/>
      <c r="AS15" s="26"/>
      <c r="AT15" s="26"/>
      <c r="AU15" s="26" t="s">
        <v>430</v>
      </c>
      <c r="AV15" s="26" t="s">
        <v>430</v>
      </c>
      <c r="AW15" s="26"/>
      <c r="AX15" s="26"/>
      <c r="AY15" s="26"/>
      <c r="AZ15" s="26"/>
      <c r="BA15" s="26" t="s">
        <v>431</v>
      </c>
      <c r="BB15" s="26" t="s">
        <v>431</v>
      </c>
      <c r="BC15" s="26"/>
      <c r="BD15" s="26"/>
      <c r="BE15" s="26"/>
      <c r="BF15" s="26"/>
      <c r="BG15" s="26"/>
      <c r="BH15" s="26"/>
      <c r="BI15" s="26" t="s">
        <v>429</v>
      </c>
      <c r="BJ15" s="26" t="s">
        <v>429</v>
      </c>
      <c r="BK15" s="26"/>
      <c r="BL15" s="26"/>
      <c r="BM15" s="26" t="s">
        <v>432</v>
      </c>
      <c r="BN15" s="26"/>
      <c r="BO15" s="26"/>
      <c r="BP15" s="26"/>
      <c r="BQ15" s="26"/>
      <c r="BR15" s="26"/>
      <c r="BS15" s="26"/>
      <c r="BT15" s="26"/>
      <c r="BU15" s="26" t="s">
        <v>433</v>
      </c>
      <c r="BV15" s="26" t="s">
        <v>434</v>
      </c>
      <c r="BW15" s="31" t="s">
        <v>435</v>
      </c>
      <c r="BX15" s="31" t="s">
        <v>435</v>
      </c>
      <c r="BY15" s="31" t="s">
        <v>436</v>
      </c>
      <c r="BZ15" s="31" t="s">
        <v>437</v>
      </c>
      <c r="CA15" s="31" t="s">
        <v>438</v>
      </c>
      <c r="CB15" s="31" t="s">
        <v>439</v>
      </c>
      <c r="CC15" s="31" t="s">
        <v>440</v>
      </c>
      <c r="CD15" s="31" t="s">
        <v>440</v>
      </c>
      <c r="CE15" s="31" t="s">
        <v>441</v>
      </c>
      <c r="CF15" s="31" t="s">
        <v>442</v>
      </c>
      <c r="CG15" s="31" t="s">
        <v>443</v>
      </c>
      <c r="CH15" s="31" t="s">
        <v>444</v>
      </c>
      <c r="CI15" s="31" t="s">
        <v>444</v>
      </c>
      <c r="CJ15" s="31" t="s">
        <v>444</v>
      </c>
      <c r="CK15" s="31" t="s">
        <v>445</v>
      </c>
      <c r="CL15" s="31" t="s">
        <v>438</v>
      </c>
      <c r="CM15" s="31" t="s">
        <v>444</v>
      </c>
      <c r="CN15" s="31" t="s">
        <v>444</v>
      </c>
      <c r="CO15" s="31" t="s">
        <v>444</v>
      </c>
      <c r="CP15" s="31" t="s">
        <v>444</v>
      </c>
      <c r="CQ15" s="31" t="s">
        <v>446</v>
      </c>
      <c r="CR15" s="31" t="s">
        <v>444</v>
      </c>
      <c r="CS15" s="31" t="s">
        <v>447</v>
      </c>
      <c r="CT15" s="31" t="s">
        <v>447</v>
      </c>
      <c r="CU15" s="31"/>
      <c r="CV15" s="31"/>
      <c r="CW15" s="31"/>
      <c r="CX15" s="31"/>
      <c r="CY15" s="31" t="s">
        <v>448</v>
      </c>
      <c r="CZ15" s="31" t="s">
        <v>448</v>
      </c>
      <c r="DA15" s="31" t="s">
        <v>449</v>
      </c>
      <c r="DB15" s="31" t="s">
        <v>438</v>
      </c>
      <c r="DC15" s="31"/>
      <c r="DD15" s="31"/>
      <c r="DE15" s="31" t="s">
        <v>444</v>
      </c>
      <c r="DF15" s="31" t="s">
        <v>444</v>
      </c>
      <c r="DG15" s="31"/>
      <c r="DH15" s="31"/>
      <c r="DI15" s="31"/>
      <c r="DJ15" s="31"/>
      <c r="DK15" s="31"/>
      <c r="DL15" s="31"/>
      <c r="DM15" s="31"/>
      <c r="DN15" s="31"/>
      <c r="DO15" s="31"/>
      <c r="DP15" s="31" t="s">
        <v>450</v>
      </c>
      <c r="DQ15" s="31" t="s">
        <v>450</v>
      </c>
      <c r="DR15" s="31" t="s">
        <v>450</v>
      </c>
      <c r="DS15" s="31" t="s">
        <v>213</v>
      </c>
      <c r="DT15" s="31" t="s">
        <v>213</v>
      </c>
      <c r="DU15" s="31" t="s">
        <v>213</v>
      </c>
      <c r="DV15" s="31" t="s">
        <v>213</v>
      </c>
      <c r="DW15" s="31" t="s">
        <v>213</v>
      </c>
      <c r="DX15" s="31" t="s">
        <v>213</v>
      </c>
      <c r="DY15" s="31" t="s">
        <v>450</v>
      </c>
      <c r="DZ15" s="31" t="s">
        <v>450</v>
      </c>
      <c r="EA15" s="31" t="s">
        <v>213</v>
      </c>
      <c r="EB15" s="31" t="s">
        <v>213</v>
      </c>
      <c r="EC15" s="31" t="s">
        <v>213</v>
      </c>
      <c r="ED15" s="31" t="s">
        <v>450</v>
      </c>
      <c r="EE15" s="31" t="s">
        <v>450</v>
      </c>
      <c r="EF15" s="31" t="s">
        <v>213</v>
      </c>
      <c r="EG15" s="31" t="s">
        <v>213</v>
      </c>
      <c r="EH15" s="31" t="s">
        <v>213</v>
      </c>
      <c r="EI15" s="31" t="s">
        <v>213</v>
      </c>
      <c r="EJ15" s="31" t="s">
        <v>450</v>
      </c>
      <c r="EK15" s="31" t="s">
        <v>450</v>
      </c>
      <c r="EL15" s="31" t="s">
        <v>213</v>
      </c>
      <c r="EM15" s="31" t="s">
        <v>213</v>
      </c>
      <c r="EN15" s="31" t="s">
        <v>213</v>
      </c>
      <c r="EO15" s="31" t="s">
        <v>213</v>
      </c>
      <c r="EP15" s="31" t="s">
        <v>450</v>
      </c>
      <c r="EQ15" s="31" t="s">
        <v>450</v>
      </c>
      <c r="ER15" s="31" t="s">
        <v>450</v>
      </c>
      <c r="ES15" s="31" t="s">
        <v>450</v>
      </c>
      <c r="ET15" s="31" t="s">
        <v>213</v>
      </c>
      <c r="EU15" s="31" t="s">
        <v>213</v>
      </c>
      <c r="EV15" s="31"/>
      <c r="EW15" s="31"/>
      <c r="EX15" s="31" t="s">
        <v>450</v>
      </c>
      <c r="EY15" s="31" t="s">
        <v>450</v>
      </c>
      <c r="EZ15" s="31" t="s">
        <v>218</v>
      </c>
      <c r="FA15" s="31" t="s">
        <v>219</v>
      </c>
      <c r="FB15" s="31" t="s">
        <v>219</v>
      </c>
      <c r="FC15" s="31"/>
      <c r="FD15" s="31"/>
      <c r="FE15" s="31" t="s">
        <v>219</v>
      </c>
    </row>
    <row r="16" ht="90.75" customHeight="1">
      <c r="A16" s="16" t="s">
        <v>451</v>
      </c>
      <c r="B16" s="24">
        <v>9.0</v>
      </c>
      <c r="C16" s="25" t="s">
        <v>452</v>
      </c>
      <c r="D16" s="26" t="str">
        <f t="shared" si="21"/>
        <v/>
      </c>
      <c r="E16" s="27" t="str">
        <f t="shared" si="22"/>
        <v/>
      </c>
      <c r="F16" s="28" t="str">
        <f t="shared" ref="F16:G16" si="24">image("https://www.serebii.net/pokedex-bw/type/"&amp;lower(H16)&amp;".gif")</f>
        <v/>
      </c>
      <c r="G16" s="28" t="str">
        <f t="shared" si="24"/>
        <v/>
      </c>
      <c r="H16" s="29" t="s">
        <v>391</v>
      </c>
      <c r="I16" s="26"/>
      <c r="J16" s="26" t="s">
        <v>453</v>
      </c>
      <c r="K16" s="26" t="s">
        <v>454</v>
      </c>
      <c r="L16" s="26" t="s">
        <v>455</v>
      </c>
      <c r="M16" s="26" t="s">
        <v>395</v>
      </c>
      <c r="N16" s="26"/>
      <c r="O16" s="26" t="s">
        <v>396</v>
      </c>
      <c r="P16" s="26" t="s">
        <v>456</v>
      </c>
      <c r="Q16" s="26" t="s">
        <v>183</v>
      </c>
      <c r="R16" s="26" t="s">
        <v>184</v>
      </c>
      <c r="S16" s="26" t="s">
        <v>457</v>
      </c>
      <c r="T16" s="26" t="s">
        <v>186</v>
      </c>
      <c r="U16" s="26" t="s">
        <v>187</v>
      </c>
      <c r="V16" s="26" t="s">
        <v>399</v>
      </c>
      <c r="W16" s="26" t="s">
        <v>188</v>
      </c>
      <c r="X16" s="26" t="s">
        <v>189</v>
      </c>
      <c r="Y16" s="26">
        <v>79.0</v>
      </c>
      <c r="Z16" s="26">
        <v>83.0</v>
      </c>
      <c r="AA16" s="26">
        <v>100.0</v>
      </c>
      <c r="AB16" s="26">
        <v>85.0</v>
      </c>
      <c r="AC16" s="26">
        <v>105.0</v>
      </c>
      <c r="AD16" s="26">
        <v>78.0</v>
      </c>
      <c r="AE16" s="30">
        <f t="shared" si="8"/>
        <v>530</v>
      </c>
      <c r="AF16" s="26" t="s">
        <v>400</v>
      </c>
      <c r="AG16" s="26" t="s">
        <v>458</v>
      </c>
      <c r="AH16" s="26" t="s">
        <v>458</v>
      </c>
      <c r="AI16" s="26" t="s">
        <v>458</v>
      </c>
      <c r="AJ16" s="26" t="s">
        <v>280</v>
      </c>
      <c r="AK16" s="26" t="s">
        <v>280</v>
      </c>
      <c r="AL16" s="26" t="s">
        <v>280</v>
      </c>
      <c r="AM16" s="26"/>
      <c r="AN16" s="26"/>
      <c r="AO16" s="26"/>
      <c r="AP16" s="26" t="s">
        <v>458</v>
      </c>
      <c r="AQ16" s="26" t="s">
        <v>458</v>
      </c>
      <c r="AR16" s="26"/>
      <c r="AS16" s="26"/>
      <c r="AT16" s="26"/>
      <c r="AU16" s="26" t="s">
        <v>459</v>
      </c>
      <c r="AV16" s="26" t="s">
        <v>459</v>
      </c>
      <c r="AW16" s="26"/>
      <c r="AX16" s="26"/>
      <c r="AY16" s="26"/>
      <c r="AZ16" s="26"/>
      <c r="BA16" s="26" t="s">
        <v>460</v>
      </c>
      <c r="BB16" s="26" t="s">
        <v>460</v>
      </c>
      <c r="BC16" s="26"/>
      <c r="BD16" s="26"/>
      <c r="BE16" s="26"/>
      <c r="BF16" s="26"/>
      <c r="BG16" s="26"/>
      <c r="BH16" s="26"/>
      <c r="BI16" s="26" t="s">
        <v>458</v>
      </c>
      <c r="BJ16" s="26" t="s">
        <v>458</v>
      </c>
      <c r="BK16" s="26"/>
      <c r="BL16" s="26"/>
      <c r="BM16" s="26" t="s">
        <v>461</v>
      </c>
      <c r="BN16" s="26"/>
      <c r="BO16" s="26"/>
      <c r="BP16" s="26"/>
      <c r="BQ16" s="26"/>
      <c r="BR16" s="26"/>
      <c r="BS16" s="26"/>
      <c r="BT16" s="26"/>
      <c r="BU16" s="26" t="s">
        <v>462</v>
      </c>
      <c r="BV16" s="26" t="s">
        <v>463</v>
      </c>
      <c r="BW16" s="31" t="s">
        <v>464</v>
      </c>
      <c r="BX16" s="31" t="s">
        <v>464</v>
      </c>
      <c r="BY16" s="31" t="s">
        <v>465</v>
      </c>
      <c r="BZ16" s="31" t="s">
        <v>466</v>
      </c>
      <c r="CA16" s="31" t="s">
        <v>467</v>
      </c>
      <c r="CB16" s="31" t="s">
        <v>468</v>
      </c>
      <c r="CC16" s="31" t="s">
        <v>469</v>
      </c>
      <c r="CD16" s="31" t="s">
        <v>469</v>
      </c>
      <c r="CE16" s="31" t="s">
        <v>470</v>
      </c>
      <c r="CF16" s="31" t="s">
        <v>471</v>
      </c>
      <c r="CG16" s="31" t="s">
        <v>472</v>
      </c>
      <c r="CH16" s="31" t="s">
        <v>473</v>
      </c>
      <c r="CI16" s="31" t="s">
        <v>473</v>
      </c>
      <c r="CJ16" s="31" t="s">
        <v>473</v>
      </c>
      <c r="CK16" s="31" t="s">
        <v>466</v>
      </c>
      <c r="CL16" s="31" t="s">
        <v>467</v>
      </c>
      <c r="CM16" s="31" t="s">
        <v>473</v>
      </c>
      <c r="CN16" s="31" t="s">
        <v>473</v>
      </c>
      <c r="CO16" s="31" t="s">
        <v>473</v>
      </c>
      <c r="CP16" s="31" t="s">
        <v>473</v>
      </c>
      <c r="CQ16" s="31" t="s">
        <v>471</v>
      </c>
      <c r="CR16" s="31" t="s">
        <v>474</v>
      </c>
      <c r="CS16" s="31" t="s">
        <v>475</v>
      </c>
      <c r="CT16" s="31" t="s">
        <v>475</v>
      </c>
      <c r="CU16" s="31"/>
      <c r="CV16" s="31"/>
      <c r="CW16" s="31"/>
      <c r="CX16" s="31"/>
      <c r="CY16" s="31" t="s">
        <v>465</v>
      </c>
      <c r="CZ16" s="31" t="s">
        <v>465</v>
      </c>
      <c r="DA16" s="31" t="s">
        <v>471</v>
      </c>
      <c r="DB16" s="31" t="s">
        <v>467</v>
      </c>
      <c r="DC16" s="31"/>
      <c r="DD16" s="31"/>
      <c r="DE16" s="31" t="s">
        <v>473</v>
      </c>
      <c r="DF16" s="31" t="s">
        <v>473</v>
      </c>
      <c r="DG16" s="31"/>
      <c r="DH16" s="31"/>
      <c r="DI16" s="31"/>
      <c r="DJ16" s="31"/>
      <c r="DK16" s="31"/>
      <c r="DL16" s="31"/>
      <c r="DM16" s="31"/>
      <c r="DN16" s="31"/>
      <c r="DO16" s="31"/>
      <c r="DP16" s="31" t="s">
        <v>476</v>
      </c>
      <c r="DQ16" s="31" t="s">
        <v>476</v>
      </c>
      <c r="DR16" s="31" t="s">
        <v>476</v>
      </c>
      <c r="DS16" s="31" t="s">
        <v>213</v>
      </c>
      <c r="DT16" s="31" t="s">
        <v>213</v>
      </c>
      <c r="DU16" s="31" t="s">
        <v>213</v>
      </c>
      <c r="DV16" s="31" t="s">
        <v>213</v>
      </c>
      <c r="DW16" s="31" t="s">
        <v>213</v>
      </c>
      <c r="DX16" s="31" t="s">
        <v>213</v>
      </c>
      <c r="DY16" s="31" t="s">
        <v>476</v>
      </c>
      <c r="DZ16" s="31" t="s">
        <v>476</v>
      </c>
      <c r="EA16" s="31" t="s">
        <v>213</v>
      </c>
      <c r="EB16" s="31" t="s">
        <v>213</v>
      </c>
      <c r="EC16" s="31" t="s">
        <v>213</v>
      </c>
      <c r="ED16" s="31" t="s">
        <v>476</v>
      </c>
      <c r="EE16" s="31" t="s">
        <v>476</v>
      </c>
      <c r="EF16" s="31" t="s">
        <v>213</v>
      </c>
      <c r="EG16" s="31" t="s">
        <v>213</v>
      </c>
      <c r="EH16" s="31" t="s">
        <v>213</v>
      </c>
      <c r="EI16" s="31" t="s">
        <v>213</v>
      </c>
      <c r="EJ16" s="31" t="s">
        <v>476</v>
      </c>
      <c r="EK16" s="31" t="s">
        <v>476</v>
      </c>
      <c r="EL16" s="31" t="s">
        <v>213</v>
      </c>
      <c r="EM16" s="31" t="s">
        <v>213</v>
      </c>
      <c r="EN16" s="31" t="s">
        <v>213</v>
      </c>
      <c r="EO16" s="31" t="s">
        <v>213</v>
      </c>
      <c r="EP16" s="31" t="s">
        <v>476</v>
      </c>
      <c r="EQ16" s="31" t="s">
        <v>476</v>
      </c>
      <c r="ER16" s="31" t="s">
        <v>476</v>
      </c>
      <c r="ES16" s="31" t="s">
        <v>476</v>
      </c>
      <c r="ET16" s="31" t="s">
        <v>213</v>
      </c>
      <c r="EU16" s="31" t="s">
        <v>213</v>
      </c>
      <c r="EV16" s="31"/>
      <c r="EW16" s="31"/>
      <c r="EX16" s="31" t="s">
        <v>476</v>
      </c>
      <c r="EY16" s="31" t="s">
        <v>476</v>
      </c>
      <c r="EZ16" s="31" t="s">
        <v>218</v>
      </c>
      <c r="FA16" s="31" t="s">
        <v>219</v>
      </c>
      <c r="FB16" s="31" t="s">
        <v>219</v>
      </c>
      <c r="FC16" s="31"/>
      <c r="FD16" s="31"/>
      <c r="FE16" s="31" t="s">
        <v>219</v>
      </c>
    </row>
    <row r="17" ht="90.75" customHeight="1">
      <c r="A17" s="16" t="s">
        <v>477</v>
      </c>
      <c r="B17" s="24">
        <v>9.0</v>
      </c>
      <c r="C17" s="33" t="s">
        <v>478</v>
      </c>
      <c r="D17" s="26" t="str">
        <f>Sprite_Data!F5</f>
        <v/>
      </c>
      <c r="E17" s="26" t="str">
        <f>Sprite_Data!G5</f>
        <v/>
      </c>
      <c r="F17" s="28" t="str">
        <f t="shared" ref="F17:G17" si="25">image("https://www.serebii.net/pokedex-bw/type/"&amp;lower(H17)&amp;".gif")</f>
        <v/>
      </c>
      <c r="G17" s="28" t="str">
        <f t="shared" si="25"/>
        <v/>
      </c>
      <c r="H17" s="29" t="s">
        <v>391</v>
      </c>
      <c r="I17" s="26"/>
      <c r="J17" s="26" t="s">
        <v>453</v>
      </c>
      <c r="K17" s="26" t="s">
        <v>454</v>
      </c>
      <c r="L17" s="30" t="s">
        <v>479</v>
      </c>
      <c r="M17" s="30" t="s">
        <v>480</v>
      </c>
      <c r="N17" s="26"/>
      <c r="O17" s="26"/>
      <c r="P17" s="26" t="s">
        <v>456</v>
      </c>
      <c r="Q17" s="26" t="s">
        <v>183</v>
      </c>
      <c r="R17" s="26" t="s">
        <v>184</v>
      </c>
      <c r="S17" s="30">
        <v>284.0</v>
      </c>
      <c r="T17" s="26" t="s">
        <v>186</v>
      </c>
      <c r="U17" s="26" t="s">
        <v>187</v>
      </c>
      <c r="V17" s="26" t="s">
        <v>399</v>
      </c>
      <c r="W17" s="26" t="s">
        <v>188</v>
      </c>
      <c r="X17" s="26" t="s">
        <v>189</v>
      </c>
      <c r="Y17" s="30">
        <v>79.0</v>
      </c>
      <c r="Z17" s="30">
        <v>103.0</v>
      </c>
      <c r="AA17" s="30">
        <v>120.0</v>
      </c>
      <c r="AB17" s="30">
        <v>135.0</v>
      </c>
      <c r="AC17" s="30">
        <v>115.0</v>
      </c>
      <c r="AD17" s="30">
        <v>78.0</v>
      </c>
      <c r="AE17" s="30">
        <f t="shared" si="8"/>
        <v>630</v>
      </c>
      <c r="AF17" s="30" t="s">
        <v>481</v>
      </c>
      <c r="AG17" s="26"/>
      <c r="AH17" s="26"/>
      <c r="AI17" s="26"/>
      <c r="AJ17" s="26"/>
      <c r="AK17" s="26"/>
      <c r="AL17" s="26"/>
      <c r="AM17" s="26"/>
      <c r="AN17" s="26"/>
      <c r="AO17" s="26"/>
      <c r="AP17" s="26"/>
      <c r="AQ17" s="26"/>
      <c r="AR17" s="26"/>
      <c r="AS17" s="26"/>
      <c r="AT17" s="26"/>
      <c r="AU17" s="26"/>
      <c r="AV17" s="26"/>
      <c r="AW17" s="26"/>
      <c r="AX17" s="26"/>
      <c r="AY17" s="26"/>
      <c r="AZ17" s="26"/>
      <c r="BA17" s="26"/>
      <c r="BB17" s="26"/>
      <c r="BC17" s="26"/>
      <c r="BD17" s="26"/>
      <c r="BE17" s="26"/>
      <c r="BF17" s="26"/>
      <c r="BG17" s="26"/>
      <c r="BH17" s="26"/>
      <c r="BI17" s="26"/>
      <c r="BJ17" s="26"/>
      <c r="BK17" s="26"/>
      <c r="BL17" s="26"/>
      <c r="BM17" s="26"/>
      <c r="BN17" s="26"/>
      <c r="BO17" s="26"/>
      <c r="BP17" s="26"/>
      <c r="BQ17" s="26"/>
      <c r="BR17" s="26"/>
      <c r="BS17" s="26"/>
      <c r="BT17" s="26"/>
      <c r="BU17" s="26"/>
      <c r="BV17" s="26"/>
      <c r="BW17" s="31"/>
      <c r="BX17" s="31"/>
      <c r="BY17" s="31"/>
      <c r="BZ17" s="31"/>
      <c r="CA17" s="31"/>
      <c r="CB17" s="31"/>
      <c r="CC17" s="31"/>
      <c r="CD17" s="31"/>
      <c r="CE17" s="31"/>
      <c r="CF17" s="31"/>
      <c r="CG17" s="31"/>
      <c r="CH17" s="31"/>
      <c r="CI17" s="31"/>
      <c r="CJ17" s="31"/>
      <c r="CK17" s="31"/>
      <c r="CL17" s="31"/>
      <c r="CM17" s="31"/>
      <c r="CN17" s="31"/>
      <c r="CO17" s="31"/>
      <c r="CP17" s="31"/>
      <c r="CQ17" s="31"/>
      <c r="CR17" s="31"/>
      <c r="CS17" s="31"/>
      <c r="CT17" s="31"/>
      <c r="CU17" s="31"/>
      <c r="CV17" s="31"/>
      <c r="CW17" s="31"/>
      <c r="CX17" s="31"/>
      <c r="CY17" s="31"/>
      <c r="CZ17" s="31"/>
      <c r="DA17" s="31"/>
      <c r="DB17" s="31"/>
      <c r="DC17" s="31"/>
      <c r="DD17" s="31"/>
      <c r="DE17" s="31"/>
      <c r="DF17" s="31"/>
      <c r="DG17" s="31"/>
      <c r="DH17" s="31"/>
      <c r="DI17" s="31"/>
      <c r="DJ17" s="31"/>
      <c r="DK17" s="31"/>
      <c r="DL17" s="31"/>
      <c r="DM17" s="31"/>
      <c r="DN17" s="31"/>
      <c r="DO17" s="31"/>
      <c r="DP17" s="31"/>
      <c r="DQ17" s="31"/>
      <c r="DR17" s="31"/>
      <c r="DS17" s="31"/>
      <c r="DT17" s="31"/>
      <c r="DU17" s="31"/>
      <c r="DV17" s="31"/>
      <c r="DW17" s="31"/>
      <c r="DX17" s="31"/>
      <c r="DY17" s="31"/>
      <c r="DZ17" s="31"/>
      <c r="EA17" s="31"/>
      <c r="EB17" s="31"/>
      <c r="EC17" s="31"/>
      <c r="ED17" s="31"/>
      <c r="EE17" s="31"/>
      <c r="EF17" s="31"/>
      <c r="EG17" s="31"/>
      <c r="EH17" s="31"/>
      <c r="EI17" s="31"/>
      <c r="EJ17" s="31"/>
      <c r="EK17" s="31"/>
      <c r="EL17" s="31"/>
      <c r="EM17" s="31"/>
      <c r="EN17" s="31"/>
      <c r="EO17" s="31"/>
      <c r="EP17" s="31"/>
      <c r="EQ17" s="31"/>
      <c r="ER17" s="31"/>
      <c r="ES17" s="31"/>
      <c r="ET17" s="31"/>
      <c r="EU17" s="31"/>
      <c r="EV17" s="31"/>
      <c r="EW17" s="31"/>
      <c r="EX17" s="31"/>
      <c r="EY17" s="31"/>
      <c r="EZ17" s="31"/>
      <c r="FA17" s="31"/>
      <c r="FB17" s="31"/>
      <c r="FC17" s="31"/>
      <c r="FD17" s="31"/>
      <c r="FE17" s="31"/>
    </row>
    <row r="18" ht="90.75" customHeight="1">
      <c r="A18" s="16" t="s">
        <v>482</v>
      </c>
      <c r="B18" s="24">
        <v>9.0</v>
      </c>
      <c r="C18" s="33" t="s">
        <v>483</v>
      </c>
      <c r="D18" s="26" t="str">
        <f>Sprite_Data!J4</f>
        <v/>
      </c>
      <c r="E18" s="26" t="str">
        <f>Sprite_Data!K4</f>
        <v/>
      </c>
      <c r="F18" s="28" t="str">
        <f t="shared" ref="F18:G18" si="26">image("https://www.serebii.net/pokedex-bw/type/"&amp;lower(H18)&amp;".gif")</f>
        <v/>
      </c>
      <c r="G18" s="28" t="str">
        <f t="shared" si="26"/>
        <v/>
      </c>
      <c r="H18" s="29" t="s">
        <v>391</v>
      </c>
      <c r="I18" s="26"/>
      <c r="J18" s="26" t="s">
        <v>453</v>
      </c>
      <c r="K18" s="26"/>
      <c r="L18" s="26"/>
      <c r="M18" s="26"/>
      <c r="N18" s="26"/>
      <c r="O18" s="26"/>
      <c r="P18" s="26"/>
      <c r="Q18" s="26"/>
      <c r="R18" s="26"/>
      <c r="S18" s="26"/>
      <c r="T18" s="26"/>
      <c r="U18" s="26"/>
      <c r="V18" s="26"/>
      <c r="W18" s="26"/>
      <c r="X18" s="26"/>
      <c r="Y18" s="26"/>
      <c r="Z18" s="26"/>
      <c r="AA18" s="26"/>
      <c r="AB18" s="26"/>
      <c r="AC18" s="26"/>
      <c r="AD18" s="26"/>
      <c r="AE18" s="30">
        <f t="shared" si="8"/>
        <v>0</v>
      </c>
      <c r="AF18" s="26"/>
      <c r="AG18" s="26"/>
      <c r="AH18" s="26"/>
      <c r="AI18" s="26"/>
      <c r="AJ18" s="26"/>
      <c r="AK18" s="26"/>
      <c r="AL18" s="26"/>
      <c r="AM18" s="26"/>
      <c r="AN18" s="26"/>
      <c r="AO18" s="26"/>
      <c r="AP18" s="26"/>
      <c r="AQ18" s="26"/>
      <c r="AR18" s="26"/>
      <c r="AS18" s="26"/>
      <c r="AT18" s="26"/>
      <c r="AU18" s="26"/>
      <c r="AV18" s="26"/>
      <c r="AW18" s="26"/>
      <c r="AX18" s="26"/>
      <c r="AY18" s="26"/>
      <c r="AZ18" s="26"/>
      <c r="BA18" s="26"/>
      <c r="BB18" s="26"/>
      <c r="BC18" s="26"/>
      <c r="BD18" s="26"/>
      <c r="BE18" s="26"/>
      <c r="BF18" s="26"/>
      <c r="BG18" s="26"/>
      <c r="BH18" s="26"/>
      <c r="BI18" s="26"/>
      <c r="BJ18" s="26"/>
      <c r="BK18" s="26"/>
      <c r="BL18" s="26"/>
      <c r="BM18" s="26"/>
      <c r="BN18" s="26"/>
      <c r="BO18" s="26"/>
      <c r="BP18" s="26"/>
      <c r="BQ18" s="26"/>
      <c r="BR18" s="26"/>
      <c r="BS18" s="26"/>
      <c r="BT18" s="26"/>
      <c r="BU18" s="26"/>
      <c r="BV18" s="26"/>
      <c r="BW18" s="31"/>
      <c r="BX18" s="31"/>
      <c r="BY18" s="31"/>
      <c r="BZ18" s="31"/>
      <c r="CA18" s="31"/>
      <c r="CB18" s="31"/>
      <c r="CC18" s="31"/>
      <c r="CD18" s="31"/>
      <c r="CE18" s="31"/>
      <c r="CF18" s="31"/>
      <c r="CG18" s="31"/>
      <c r="CH18" s="31"/>
      <c r="CI18" s="31"/>
      <c r="CJ18" s="31"/>
      <c r="CK18" s="31"/>
      <c r="CL18" s="31"/>
      <c r="CM18" s="31"/>
      <c r="CN18" s="31"/>
      <c r="CO18" s="31"/>
      <c r="CP18" s="31"/>
      <c r="CQ18" s="31"/>
      <c r="CR18" s="31"/>
      <c r="CS18" s="31"/>
      <c r="CT18" s="31"/>
      <c r="CU18" s="31"/>
      <c r="CV18" s="31"/>
      <c r="CW18" s="31"/>
      <c r="CX18" s="31"/>
      <c r="CY18" s="31"/>
      <c r="CZ18" s="31"/>
      <c r="DA18" s="31"/>
      <c r="DB18" s="31"/>
      <c r="DC18" s="31"/>
      <c r="DD18" s="31"/>
      <c r="DE18" s="31"/>
      <c r="DF18" s="31"/>
      <c r="DG18" s="31"/>
      <c r="DH18" s="31"/>
      <c r="DI18" s="31"/>
      <c r="DJ18" s="31"/>
      <c r="DK18" s="31"/>
      <c r="DL18" s="31"/>
      <c r="DM18" s="31"/>
      <c r="DN18" s="31"/>
      <c r="DO18" s="31"/>
      <c r="DP18" s="31"/>
      <c r="DQ18" s="31"/>
      <c r="DR18" s="31"/>
      <c r="DS18" s="31"/>
      <c r="DT18" s="31"/>
      <c r="DU18" s="31"/>
      <c r="DV18" s="31"/>
      <c r="DW18" s="31"/>
      <c r="DX18" s="31"/>
      <c r="DY18" s="31"/>
      <c r="DZ18" s="31"/>
      <c r="EA18" s="31"/>
      <c r="EB18" s="31"/>
      <c r="EC18" s="31"/>
      <c r="ED18" s="31"/>
      <c r="EE18" s="31"/>
      <c r="EF18" s="31"/>
      <c r="EG18" s="31"/>
      <c r="EH18" s="31"/>
      <c r="EI18" s="31"/>
      <c r="EJ18" s="31"/>
      <c r="EK18" s="31"/>
      <c r="EL18" s="31"/>
      <c r="EM18" s="31"/>
      <c r="EN18" s="31"/>
      <c r="EO18" s="31"/>
      <c r="EP18" s="31"/>
      <c r="EQ18" s="31"/>
      <c r="ER18" s="31"/>
      <c r="ES18" s="31"/>
      <c r="ET18" s="31"/>
      <c r="EU18" s="31"/>
      <c r="EV18" s="31"/>
      <c r="EW18" s="31"/>
      <c r="EX18" s="31"/>
      <c r="EY18" s="31"/>
      <c r="EZ18" s="31"/>
      <c r="FA18" s="31"/>
      <c r="FB18" s="31"/>
      <c r="FC18" s="31"/>
      <c r="FD18" s="31"/>
      <c r="FE18" s="31"/>
    </row>
    <row r="19" ht="90.75" customHeight="1">
      <c r="A19" s="16" t="s">
        <v>484</v>
      </c>
      <c r="B19" s="24">
        <v>10.0</v>
      </c>
      <c r="C19" s="25" t="s">
        <v>485</v>
      </c>
      <c r="D19" s="26" t="str">
        <f t="shared" ref="D19:D21" si="28">image("https://img.pokemondb.net/sprites/home/normal/"&amp; lower(C19) &amp;".png")</f>
        <v/>
      </c>
      <c r="E19" s="27" t="str">
        <f t="shared" ref="E19:E21" si="29">image("https://img.pokemondb.net/sprites/home/shiny/"&amp; lower(C19) &amp;".png")</f>
        <v/>
      </c>
      <c r="F19" s="28" t="str">
        <f t="shared" ref="F19:G19" si="27">image("https://www.serebii.net/pokedex-bw/type/"&amp;lower(H19)&amp;".gif")</f>
        <v/>
      </c>
      <c r="G19" s="28" t="str">
        <f t="shared" si="27"/>
        <v/>
      </c>
      <c r="H19" s="29" t="s">
        <v>486</v>
      </c>
      <c r="I19" s="26"/>
      <c r="J19" s="26" t="s">
        <v>487</v>
      </c>
      <c r="K19" s="26" t="s">
        <v>488</v>
      </c>
      <c r="L19" s="26" t="s">
        <v>489</v>
      </c>
      <c r="M19" s="26" t="s">
        <v>490</v>
      </c>
      <c r="N19" s="26"/>
      <c r="O19" s="26" t="s">
        <v>491</v>
      </c>
      <c r="P19" s="26" t="s">
        <v>492</v>
      </c>
      <c r="Q19" s="26" t="s">
        <v>493</v>
      </c>
      <c r="R19" s="26" t="s">
        <v>184</v>
      </c>
      <c r="S19" s="26" t="s">
        <v>494</v>
      </c>
      <c r="T19" s="26" t="s">
        <v>495</v>
      </c>
      <c r="U19" s="30" t="s">
        <v>486</v>
      </c>
      <c r="V19" s="26"/>
      <c r="W19" s="26" t="s">
        <v>496</v>
      </c>
      <c r="X19" s="26" t="s">
        <v>497</v>
      </c>
      <c r="Y19" s="26">
        <v>45.0</v>
      </c>
      <c r="Z19" s="26">
        <v>30.0</v>
      </c>
      <c r="AA19" s="26">
        <v>35.0</v>
      </c>
      <c r="AB19" s="26">
        <v>20.0</v>
      </c>
      <c r="AC19" s="26">
        <v>20.0</v>
      </c>
      <c r="AD19" s="26">
        <v>45.0</v>
      </c>
      <c r="AE19" s="30">
        <f t="shared" si="8"/>
        <v>195</v>
      </c>
      <c r="AF19" s="26" t="s">
        <v>498</v>
      </c>
      <c r="AG19" s="26" t="s">
        <v>499</v>
      </c>
      <c r="AH19" s="26" t="s">
        <v>499</v>
      </c>
      <c r="AI19" s="26" t="s">
        <v>499</v>
      </c>
      <c r="AJ19" s="26" t="s">
        <v>500</v>
      </c>
      <c r="AK19" s="26" t="s">
        <v>500</v>
      </c>
      <c r="AL19" s="26" t="s">
        <v>500</v>
      </c>
      <c r="AM19" s="26"/>
      <c r="AN19" s="26"/>
      <c r="AO19" s="26"/>
      <c r="AP19" s="26" t="s">
        <v>499</v>
      </c>
      <c r="AQ19" s="26" t="s">
        <v>499</v>
      </c>
      <c r="AR19" s="26"/>
      <c r="AS19" s="26"/>
      <c r="AT19" s="26"/>
      <c r="AU19" s="26" t="s">
        <v>500</v>
      </c>
      <c r="AV19" s="26" t="s">
        <v>500</v>
      </c>
      <c r="AW19" s="26"/>
      <c r="AX19" s="26"/>
      <c r="AY19" s="26"/>
      <c r="AZ19" s="26"/>
      <c r="BA19" s="26" t="s">
        <v>501</v>
      </c>
      <c r="BB19" s="26" t="s">
        <v>501</v>
      </c>
      <c r="BC19" s="26"/>
      <c r="BD19" s="26"/>
      <c r="BE19" s="26" t="s">
        <v>502</v>
      </c>
      <c r="BF19" s="26" t="s">
        <v>502</v>
      </c>
      <c r="BG19" s="26" t="s">
        <v>502</v>
      </c>
      <c r="BH19" s="26" t="s">
        <v>502</v>
      </c>
      <c r="BI19" s="26" t="s">
        <v>499</v>
      </c>
      <c r="BJ19" s="26" t="s">
        <v>499</v>
      </c>
      <c r="BK19" s="26" t="s">
        <v>503</v>
      </c>
      <c r="BL19" s="26" t="s">
        <v>503</v>
      </c>
      <c r="BM19" s="26"/>
      <c r="BN19" s="26"/>
      <c r="BO19" s="26"/>
      <c r="BP19" s="26"/>
      <c r="BQ19" s="26"/>
      <c r="BR19" s="26"/>
      <c r="BS19" s="26"/>
      <c r="BT19" s="26"/>
      <c r="BU19" s="26"/>
      <c r="BV19" s="26"/>
      <c r="BW19" s="31" t="s">
        <v>504</v>
      </c>
      <c r="BX19" s="31" t="s">
        <v>504</v>
      </c>
      <c r="BY19" s="31" t="s">
        <v>505</v>
      </c>
      <c r="BZ19" s="31" t="s">
        <v>506</v>
      </c>
      <c r="CA19" s="31" t="s">
        <v>507</v>
      </c>
      <c r="CB19" s="31" t="s">
        <v>508</v>
      </c>
      <c r="CC19" s="31" t="s">
        <v>509</v>
      </c>
      <c r="CD19" s="31" t="s">
        <v>509</v>
      </c>
      <c r="CE19" s="31" t="s">
        <v>510</v>
      </c>
      <c r="CF19" s="31" t="s">
        <v>511</v>
      </c>
      <c r="CG19" s="31" t="s">
        <v>504</v>
      </c>
      <c r="CH19" s="31" t="s">
        <v>512</v>
      </c>
      <c r="CI19" s="31" t="s">
        <v>512</v>
      </c>
      <c r="CJ19" s="31" t="s">
        <v>512</v>
      </c>
      <c r="CK19" s="31" t="s">
        <v>513</v>
      </c>
      <c r="CL19" s="31" t="s">
        <v>507</v>
      </c>
      <c r="CM19" s="31" t="s">
        <v>512</v>
      </c>
      <c r="CN19" s="31" t="s">
        <v>512</v>
      </c>
      <c r="CO19" s="31" t="s">
        <v>512</v>
      </c>
      <c r="CP19" s="31" t="s">
        <v>512</v>
      </c>
      <c r="CQ19" s="31" t="s">
        <v>513</v>
      </c>
      <c r="CR19" s="31" t="s">
        <v>507</v>
      </c>
      <c r="CS19" s="31" t="s">
        <v>514</v>
      </c>
      <c r="CT19" s="31" t="s">
        <v>514</v>
      </c>
      <c r="CU19" s="31" t="s">
        <v>515</v>
      </c>
      <c r="CV19" s="31" t="s">
        <v>516</v>
      </c>
      <c r="CW19" s="31" t="s">
        <v>517</v>
      </c>
      <c r="CX19" s="31" t="s">
        <v>518</v>
      </c>
      <c r="CY19" s="31" t="s">
        <v>505</v>
      </c>
      <c r="CZ19" s="31" t="s">
        <v>505</v>
      </c>
      <c r="DA19" s="31" t="s">
        <v>506</v>
      </c>
      <c r="DB19" s="31" t="s">
        <v>504</v>
      </c>
      <c r="DC19" s="31"/>
      <c r="DD19" s="31"/>
      <c r="DE19" s="31" t="s">
        <v>519</v>
      </c>
      <c r="DF19" s="31" t="s">
        <v>519</v>
      </c>
      <c r="DG19" s="31"/>
      <c r="DH19" s="31"/>
      <c r="DI19" s="31"/>
      <c r="DJ19" s="31"/>
      <c r="DK19" s="31"/>
      <c r="DL19" s="31"/>
      <c r="DM19" s="31"/>
      <c r="DN19" s="31"/>
      <c r="DO19" s="31"/>
      <c r="DP19" s="31" t="s">
        <v>520</v>
      </c>
      <c r="DQ19" s="31" t="s">
        <v>521</v>
      </c>
      <c r="DR19" s="31" t="s">
        <v>522</v>
      </c>
      <c r="DS19" s="31" t="s">
        <v>523</v>
      </c>
      <c r="DT19" s="31" t="s">
        <v>524</v>
      </c>
      <c r="DU19" s="31" t="s">
        <v>525</v>
      </c>
      <c r="DV19" s="31" t="s">
        <v>213</v>
      </c>
      <c r="DW19" s="31" t="s">
        <v>213</v>
      </c>
      <c r="DX19" s="31" t="s">
        <v>213</v>
      </c>
      <c r="DY19" s="31" t="s">
        <v>526</v>
      </c>
      <c r="DZ19" s="31" t="s">
        <v>526</v>
      </c>
      <c r="EA19" s="31" t="s">
        <v>527</v>
      </c>
      <c r="EB19" s="31" t="s">
        <v>527</v>
      </c>
      <c r="EC19" s="31" t="s">
        <v>528</v>
      </c>
      <c r="ED19" s="31" t="s">
        <v>529</v>
      </c>
      <c r="EE19" s="31" t="s">
        <v>524</v>
      </c>
      <c r="EF19" s="31" t="s">
        <v>213</v>
      </c>
      <c r="EG19" s="31" t="s">
        <v>530</v>
      </c>
      <c r="EH19" s="31" t="s">
        <v>213</v>
      </c>
      <c r="EI19" s="31" t="s">
        <v>213</v>
      </c>
      <c r="EJ19" s="31" t="s">
        <v>531</v>
      </c>
      <c r="EK19" s="31" t="s">
        <v>532</v>
      </c>
      <c r="EL19" s="31" t="s">
        <v>213</v>
      </c>
      <c r="EM19" s="31" t="s">
        <v>213</v>
      </c>
      <c r="EN19" s="31" t="s">
        <v>533</v>
      </c>
      <c r="EO19" s="31" t="s">
        <v>533</v>
      </c>
      <c r="EP19" s="31" t="s">
        <v>533</v>
      </c>
      <c r="EQ19" s="31" t="s">
        <v>533</v>
      </c>
      <c r="ER19" s="31" t="s">
        <v>534</v>
      </c>
      <c r="ES19" s="31" t="s">
        <v>534</v>
      </c>
      <c r="ET19" s="31" t="s">
        <v>535</v>
      </c>
      <c r="EU19" s="31" t="s">
        <v>535</v>
      </c>
      <c r="EV19" s="31"/>
      <c r="EW19" s="31"/>
      <c r="EX19" s="31" t="s">
        <v>536</v>
      </c>
      <c r="EY19" s="31" t="s">
        <v>213</v>
      </c>
      <c r="EZ19" s="31" t="s">
        <v>218</v>
      </c>
      <c r="FA19" s="31" t="s">
        <v>219</v>
      </c>
      <c r="FB19" s="31" t="s">
        <v>219</v>
      </c>
      <c r="FC19" s="31"/>
      <c r="FD19" s="31"/>
      <c r="FE19" s="31" t="s">
        <v>219</v>
      </c>
    </row>
    <row r="20" ht="90.75" customHeight="1">
      <c r="A20" s="16" t="s">
        <v>537</v>
      </c>
      <c r="B20" s="24">
        <v>11.0</v>
      </c>
      <c r="C20" s="25" t="s">
        <v>538</v>
      </c>
      <c r="D20" s="26" t="str">
        <f t="shared" si="28"/>
        <v/>
      </c>
      <c r="E20" s="27" t="str">
        <f t="shared" si="29"/>
        <v/>
      </c>
      <c r="F20" s="28" t="str">
        <f t="shared" ref="F20:G20" si="30">image("https://www.serebii.net/pokedex-bw/type/"&amp;lower(H20)&amp;".gif")</f>
        <v/>
      </c>
      <c r="G20" s="28" t="str">
        <f t="shared" si="30"/>
        <v/>
      </c>
      <c r="H20" s="29" t="s">
        <v>486</v>
      </c>
      <c r="I20" s="26"/>
      <c r="J20" s="26" t="s">
        <v>539</v>
      </c>
      <c r="K20" s="26" t="s">
        <v>178</v>
      </c>
      <c r="L20" s="26" t="s">
        <v>540</v>
      </c>
      <c r="M20" s="30" t="s">
        <v>541</v>
      </c>
      <c r="N20" s="26" t="s">
        <v>542</v>
      </c>
      <c r="O20" s="26"/>
      <c r="P20" s="26" t="s">
        <v>543</v>
      </c>
      <c r="Q20" s="26" t="s">
        <v>544</v>
      </c>
      <c r="R20" s="26" t="s">
        <v>184</v>
      </c>
      <c r="S20" s="26" t="s">
        <v>545</v>
      </c>
      <c r="T20" s="26" t="s">
        <v>495</v>
      </c>
      <c r="U20" s="30" t="s">
        <v>486</v>
      </c>
      <c r="V20" s="26"/>
      <c r="W20" s="26" t="s">
        <v>496</v>
      </c>
      <c r="X20" s="26" t="s">
        <v>497</v>
      </c>
      <c r="Y20" s="26">
        <v>50.0</v>
      </c>
      <c r="Z20" s="26">
        <v>20.0</v>
      </c>
      <c r="AA20" s="26">
        <v>55.0</v>
      </c>
      <c r="AB20" s="26">
        <v>25.0</v>
      </c>
      <c r="AC20" s="26">
        <v>25.0</v>
      </c>
      <c r="AD20" s="26">
        <v>30.0</v>
      </c>
      <c r="AE20" s="30">
        <f t="shared" si="8"/>
        <v>205</v>
      </c>
      <c r="AF20" s="26" t="s">
        <v>498</v>
      </c>
      <c r="AG20" s="26" t="s">
        <v>546</v>
      </c>
      <c r="AH20" s="26" t="s">
        <v>546</v>
      </c>
      <c r="AI20" s="26" t="s">
        <v>546</v>
      </c>
      <c r="AJ20" s="26" t="s">
        <v>547</v>
      </c>
      <c r="AK20" s="26" t="s">
        <v>547</v>
      </c>
      <c r="AL20" s="26" t="s">
        <v>547</v>
      </c>
      <c r="AM20" s="26"/>
      <c r="AN20" s="26"/>
      <c r="AO20" s="26"/>
      <c r="AP20" s="26" t="s">
        <v>546</v>
      </c>
      <c r="AQ20" s="26" t="s">
        <v>546</v>
      </c>
      <c r="AR20" s="26"/>
      <c r="AS20" s="26"/>
      <c r="AT20" s="26"/>
      <c r="AU20" s="26" t="s">
        <v>547</v>
      </c>
      <c r="AV20" s="26" t="s">
        <v>547</v>
      </c>
      <c r="AW20" s="26"/>
      <c r="AX20" s="26"/>
      <c r="AY20" s="26"/>
      <c r="AZ20" s="26"/>
      <c r="BA20" s="26" t="s">
        <v>500</v>
      </c>
      <c r="BB20" s="26" t="s">
        <v>500</v>
      </c>
      <c r="BC20" s="26"/>
      <c r="BD20" s="26"/>
      <c r="BE20" s="26" t="s">
        <v>548</v>
      </c>
      <c r="BF20" s="26" t="s">
        <v>548</v>
      </c>
      <c r="BG20" s="26" t="s">
        <v>548</v>
      </c>
      <c r="BH20" s="26" t="s">
        <v>548</v>
      </c>
      <c r="BI20" s="26" t="s">
        <v>546</v>
      </c>
      <c r="BJ20" s="26" t="s">
        <v>546</v>
      </c>
      <c r="BK20" s="26" t="s">
        <v>549</v>
      </c>
      <c r="BL20" s="26" t="s">
        <v>549</v>
      </c>
      <c r="BM20" s="26"/>
      <c r="BN20" s="26"/>
      <c r="BO20" s="26"/>
      <c r="BP20" s="26"/>
      <c r="BQ20" s="26"/>
      <c r="BR20" s="26"/>
      <c r="BS20" s="26"/>
      <c r="BT20" s="26"/>
      <c r="BU20" s="26"/>
      <c r="BV20" s="26"/>
      <c r="BW20" s="31" t="s">
        <v>550</v>
      </c>
      <c r="BX20" s="31" t="s">
        <v>550</v>
      </c>
      <c r="BY20" s="31" t="s">
        <v>551</v>
      </c>
      <c r="BZ20" s="31" t="s">
        <v>552</v>
      </c>
      <c r="CA20" s="31" t="s">
        <v>553</v>
      </c>
      <c r="CB20" s="31" t="s">
        <v>554</v>
      </c>
      <c r="CC20" s="31" t="s">
        <v>555</v>
      </c>
      <c r="CD20" s="31" t="s">
        <v>555</v>
      </c>
      <c r="CE20" s="31" t="s">
        <v>556</v>
      </c>
      <c r="CF20" s="31" t="s">
        <v>557</v>
      </c>
      <c r="CG20" s="31" t="s">
        <v>550</v>
      </c>
      <c r="CH20" s="31" t="s">
        <v>558</v>
      </c>
      <c r="CI20" s="31" t="s">
        <v>558</v>
      </c>
      <c r="CJ20" s="31" t="s">
        <v>558</v>
      </c>
      <c r="CK20" s="31" t="s">
        <v>552</v>
      </c>
      <c r="CL20" s="31" t="s">
        <v>553</v>
      </c>
      <c r="CM20" s="31" t="s">
        <v>558</v>
      </c>
      <c r="CN20" s="31" t="s">
        <v>558</v>
      </c>
      <c r="CO20" s="31" t="s">
        <v>558</v>
      </c>
      <c r="CP20" s="31" t="s">
        <v>558</v>
      </c>
      <c r="CQ20" s="31" t="s">
        <v>558</v>
      </c>
      <c r="CR20" s="31" t="s">
        <v>559</v>
      </c>
      <c r="CS20" s="31" t="s">
        <v>560</v>
      </c>
      <c r="CT20" s="31" t="s">
        <v>560</v>
      </c>
      <c r="CU20" s="31" t="s">
        <v>561</v>
      </c>
      <c r="CV20" s="31" t="s">
        <v>562</v>
      </c>
      <c r="CW20" s="31" t="s">
        <v>563</v>
      </c>
      <c r="CX20" s="31" t="s">
        <v>564</v>
      </c>
      <c r="CY20" s="31" t="s">
        <v>551</v>
      </c>
      <c r="CZ20" s="31" t="s">
        <v>551</v>
      </c>
      <c r="DA20" s="31" t="s">
        <v>565</v>
      </c>
      <c r="DB20" s="31" t="s">
        <v>557</v>
      </c>
      <c r="DC20" s="31"/>
      <c r="DD20" s="31"/>
      <c r="DE20" s="31" t="s">
        <v>566</v>
      </c>
      <c r="DF20" s="31" t="s">
        <v>566</v>
      </c>
      <c r="DG20" s="31"/>
      <c r="DH20" s="31"/>
      <c r="DI20" s="31"/>
      <c r="DJ20" s="31"/>
      <c r="DK20" s="31"/>
      <c r="DL20" s="31"/>
      <c r="DM20" s="31"/>
      <c r="DN20" s="31"/>
      <c r="DO20" s="31"/>
      <c r="DP20" s="31" t="s">
        <v>520</v>
      </c>
      <c r="DQ20" s="31" t="s">
        <v>567</v>
      </c>
      <c r="DR20" s="31" t="s">
        <v>522</v>
      </c>
      <c r="DS20" s="31" t="s">
        <v>523</v>
      </c>
      <c r="DT20" s="31" t="s">
        <v>524</v>
      </c>
      <c r="DU20" s="31" t="s">
        <v>568</v>
      </c>
      <c r="DV20" s="31" t="s">
        <v>213</v>
      </c>
      <c r="DW20" s="31" t="s">
        <v>213</v>
      </c>
      <c r="DX20" s="31" t="s">
        <v>213</v>
      </c>
      <c r="DY20" s="31" t="s">
        <v>569</v>
      </c>
      <c r="DZ20" s="31" t="s">
        <v>569</v>
      </c>
      <c r="EA20" s="31" t="s">
        <v>570</v>
      </c>
      <c r="EB20" s="31" t="s">
        <v>570</v>
      </c>
      <c r="EC20" s="31" t="s">
        <v>570</v>
      </c>
      <c r="ED20" s="31" t="s">
        <v>571</v>
      </c>
      <c r="EE20" s="31" t="s">
        <v>524</v>
      </c>
      <c r="EF20" s="31" t="s">
        <v>213</v>
      </c>
      <c r="EG20" s="31" t="s">
        <v>572</v>
      </c>
      <c r="EH20" s="31" t="s">
        <v>213</v>
      </c>
      <c r="EI20" s="31" t="s">
        <v>213</v>
      </c>
      <c r="EJ20" s="31" t="s">
        <v>573</v>
      </c>
      <c r="EK20" s="31" t="s">
        <v>531</v>
      </c>
      <c r="EL20" s="31" t="s">
        <v>213</v>
      </c>
      <c r="EM20" s="31" t="s">
        <v>213</v>
      </c>
      <c r="EN20" s="31" t="s">
        <v>533</v>
      </c>
      <c r="EO20" s="31" t="s">
        <v>533</v>
      </c>
      <c r="EP20" s="31" t="s">
        <v>574</v>
      </c>
      <c r="EQ20" s="31" t="s">
        <v>574</v>
      </c>
      <c r="ER20" s="31" t="s">
        <v>522</v>
      </c>
      <c r="ES20" s="31" t="s">
        <v>522</v>
      </c>
      <c r="ET20" s="31" t="s">
        <v>575</v>
      </c>
      <c r="EU20" s="31" t="s">
        <v>575</v>
      </c>
      <c r="EV20" s="31"/>
      <c r="EW20" s="31"/>
      <c r="EX20" s="31" t="s">
        <v>573</v>
      </c>
      <c r="EY20" s="31" t="s">
        <v>213</v>
      </c>
      <c r="EZ20" s="31" t="s">
        <v>218</v>
      </c>
      <c r="FA20" s="31" t="s">
        <v>219</v>
      </c>
      <c r="FB20" s="31" t="s">
        <v>219</v>
      </c>
      <c r="FC20" s="31"/>
      <c r="FD20" s="31"/>
      <c r="FE20" s="31" t="s">
        <v>219</v>
      </c>
    </row>
    <row r="21" ht="90.75" customHeight="1">
      <c r="A21" s="16" t="s">
        <v>576</v>
      </c>
      <c r="B21" s="24">
        <v>12.0</v>
      </c>
      <c r="C21" s="25" t="s">
        <v>577</v>
      </c>
      <c r="D21" s="26" t="str">
        <f t="shared" si="28"/>
        <v/>
      </c>
      <c r="E21" s="27" t="str">
        <f t="shared" si="29"/>
        <v/>
      </c>
      <c r="F21" s="28" t="str">
        <f t="shared" ref="F21:G21" si="31">image("https://www.serebii.net/pokedex-bw/type/"&amp;lower(H21)&amp;".gif")</f>
        <v/>
      </c>
      <c r="G21" s="28" t="str">
        <f t="shared" si="31"/>
        <v/>
      </c>
      <c r="H21" s="29" t="s">
        <v>486</v>
      </c>
      <c r="I21" s="26" t="s">
        <v>348</v>
      </c>
      <c r="J21" s="26" t="s">
        <v>578</v>
      </c>
      <c r="K21" s="26" t="s">
        <v>322</v>
      </c>
      <c r="L21" s="26" t="s">
        <v>579</v>
      </c>
      <c r="M21" s="26" t="s">
        <v>580</v>
      </c>
      <c r="N21" s="26"/>
      <c r="O21" s="26" t="s">
        <v>581</v>
      </c>
      <c r="P21" s="26" t="s">
        <v>249</v>
      </c>
      <c r="Q21" s="26" t="s">
        <v>183</v>
      </c>
      <c r="R21" s="26" t="s">
        <v>184</v>
      </c>
      <c r="S21" s="26" t="s">
        <v>582</v>
      </c>
      <c r="T21" s="26" t="s">
        <v>495</v>
      </c>
      <c r="U21" s="30" t="s">
        <v>486</v>
      </c>
      <c r="V21" s="26"/>
      <c r="W21" s="26" t="s">
        <v>496</v>
      </c>
      <c r="X21" s="26" t="s">
        <v>497</v>
      </c>
      <c r="Y21" s="26">
        <v>60.0</v>
      </c>
      <c r="Z21" s="26">
        <v>45.0</v>
      </c>
      <c r="AA21" s="26">
        <v>50.0</v>
      </c>
      <c r="AB21" s="26">
        <v>90.0</v>
      </c>
      <c r="AC21" s="26">
        <v>80.0</v>
      </c>
      <c r="AD21" s="26">
        <v>70.0</v>
      </c>
      <c r="AE21" s="30">
        <f t="shared" si="8"/>
        <v>395</v>
      </c>
      <c r="AF21" s="26" t="s">
        <v>498</v>
      </c>
      <c r="AG21" s="26" t="s">
        <v>583</v>
      </c>
      <c r="AH21" s="26" t="s">
        <v>583</v>
      </c>
      <c r="AI21" s="26" t="s">
        <v>583</v>
      </c>
      <c r="AJ21" s="26" t="s">
        <v>584</v>
      </c>
      <c r="AK21" s="26" t="s">
        <v>584</v>
      </c>
      <c r="AL21" s="26" t="s">
        <v>584</v>
      </c>
      <c r="AM21" s="26"/>
      <c r="AN21" s="26"/>
      <c r="AO21" s="26"/>
      <c r="AP21" s="26" t="s">
        <v>583</v>
      </c>
      <c r="AQ21" s="26" t="s">
        <v>583</v>
      </c>
      <c r="AR21" s="26"/>
      <c r="AS21" s="26"/>
      <c r="AT21" s="26"/>
      <c r="AU21" s="26" t="s">
        <v>584</v>
      </c>
      <c r="AV21" s="26" t="s">
        <v>584</v>
      </c>
      <c r="AW21" s="26"/>
      <c r="AX21" s="26"/>
      <c r="AY21" s="26"/>
      <c r="AZ21" s="26"/>
      <c r="BA21" s="26" t="s">
        <v>547</v>
      </c>
      <c r="BB21" s="26" t="s">
        <v>547</v>
      </c>
      <c r="BC21" s="26"/>
      <c r="BD21" s="26"/>
      <c r="BE21" s="26" t="s">
        <v>585</v>
      </c>
      <c r="BF21" s="26" t="s">
        <v>585</v>
      </c>
      <c r="BG21" s="26" t="s">
        <v>585</v>
      </c>
      <c r="BH21" s="26" t="s">
        <v>585</v>
      </c>
      <c r="BI21" s="26" t="s">
        <v>583</v>
      </c>
      <c r="BJ21" s="26" t="s">
        <v>583</v>
      </c>
      <c r="BK21" s="26" t="s">
        <v>586</v>
      </c>
      <c r="BL21" s="26" t="s">
        <v>586</v>
      </c>
      <c r="BM21" s="26"/>
      <c r="BN21" s="26"/>
      <c r="BO21" s="26"/>
      <c r="BP21" s="26"/>
      <c r="BQ21" s="26"/>
      <c r="BR21" s="26"/>
      <c r="BS21" s="26"/>
      <c r="BT21" s="26"/>
      <c r="BU21" s="26"/>
      <c r="BV21" s="26"/>
      <c r="BW21" s="31" t="s">
        <v>587</v>
      </c>
      <c r="BX21" s="31" t="s">
        <v>587</v>
      </c>
      <c r="BY21" s="31" t="s">
        <v>588</v>
      </c>
      <c r="BZ21" s="31" t="s">
        <v>589</v>
      </c>
      <c r="CA21" s="31" t="s">
        <v>590</v>
      </c>
      <c r="CB21" s="31" t="s">
        <v>591</v>
      </c>
      <c r="CC21" s="31" t="s">
        <v>592</v>
      </c>
      <c r="CD21" s="31" t="s">
        <v>592</v>
      </c>
      <c r="CE21" s="31" t="s">
        <v>593</v>
      </c>
      <c r="CF21" s="31" t="s">
        <v>594</v>
      </c>
      <c r="CG21" s="31" t="s">
        <v>595</v>
      </c>
      <c r="CH21" s="31" t="s">
        <v>596</v>
      </c>
      <c r="CI21" s="31" t="s">
        <v>596</v>
      </c>
      <c r="CJ21" s="31" t="s">
        <v>596</v>
      </c>
      <c r="CK21" s="31" t="s">
        <v>589</v>
      </c>
      <c r="CL21" s="31" t="s">
        <v>590</v>
      </c>
      <c r="CM21" s="31" t="s">
        <v>596</v>
      </c>
      <c r="CN21" s="31" t="s">
        <v>596</v>
      </c>
      <c r="CO21" s="31" t="s">
        <v>596</v>
      </c>
      <c r="CP21" s="31" t="s">
        <v>596</v>
      </c>
      <c r="CQ21" s="31" t="s">
        <v>596</v>
      </c>
      <c r="CR21" s="31" t="s">
        <v>597</v>
      </c>
      <c r="CS21" s="31" t="s">
        <v>598</v>
      </c>
      <c r="CT21" s="31" t="s">
        <v>598</v>
      </c>
      <c r="CU21" s="31" t="s">
        <v>599</v>
      </c>
      <c r="CV21" s="31" t="s">
        <v>600</v>
      </c>
      <c r="CW21" s="31" t="s">
        <v>601</v>
      </c>
      <c r="CX21" s="31" t="s">
        <v>602</v>
      </c>
      <c r="CY21" s="31" t="s">
        <v>603</v>
      </c>
      <c r="CZ21" s="31" t="s">
        <v>603</v>
      </c>
      <c r="DA21" s="31" t="s">
        <v>595</v>
      </c>
      <c r="DB21" s="31" t="s">
        <v>589</v>
      </c>
      <c r="DC21" s="31"/>
      <c r="DD21" s="31"/>
      <c r="DE21" s="31" t="s">
        <v>604</v>
      </c>
      <c r="DF21" s="31" t="s">
        <v>604</v>
      </c>
      <c r="DG21" s="31"/>
      <c r="DH21" s="31"/>
      <c r="DI21" s="31"/>
      <c r="DJ21" s="31"/>
      <c r="DK21" s="31"/>
      <c r="DL21" s="31"/>
      <c r="DM21" s="31"/>
      <c r="DN21" s="31"/>
      <c r="DO21" s="31"/>
      <c r="DP21" s="31" t="s">
        <v>605</v>
      </c>
      <c r="DQ21" s="31" t="s">
        <v>605</v>
      </c>
      <c r="DR21" s="31" t="s">
        <v>605</v>
      </c>
      <c r="DS21" s="31" t="s">
        <v>606</v>
      </c>
      <c r="DT21" s="31" t="s">
        <v>524</v>
      </c>
      <c r="DU21" s="31" t="s">
        <v>607</v>
      </c>
      <c r="DV21" s="31" t="s">
        <v>213</v>
      </c>
      <c r="DW21" s="31" t="s">
        <v>213</v>
      </c>
      <c r="DX21" s="31" t="s">
        <v>213</v>
      </c>
      <c r="DY21" s="31" t="s">
        <v>605</v>
      </c>
      <c r="DZ21" s="31" t="s">
        <v>605</v>
      </c>
      <c r="EA21" s="31" t="s">
        <v>605</v>
      </c>
      <c r="EB21" s="31" t="s">
        <v>605</v>
      </c>
      <c r="EC21" s="31" t="s">
        <v>605</v>
      </c>
      <c r="ED21" s="31" t="s">
        <v>608</v>
      </c>
      <c r="EE21" s="31" t="s">
        <v>524</v>
      </c>
      <c r="EF21" s="31" t="s">
        <v>213</v>
      </c>
      <c r="EG21" s="31" t="s">
        <v>572</v>
      </c>
      <c r="EH21" s="31" t="s">
        <v>213</v>
      </c>
      <c r="EI21" s="31" t="s">
        <v>213</v>
      </c>
      <c r="EJ21" s="31" t="s">
        <v>605</v>
      </c>
      <c r="EK21" s="31" t="s">
        <v>605</v>
      </c>
      <c r="EL21" s="31" t="s">
        <v>213</v>
      </c>
      <c r="EM21" s="31" t="s">
        <v>213</v>
      </c>
      <c r="EN21" s="31" t="s">
        <v>574</v>
      </c>
      <c r="EO21" s="31" t="s">
        <v>574</v>
      </c>
      <c r="EP21" s="31" t="s">
        <v>574</v>
      </c>
      <c r="EQ21" s="31" t="s">
        <v>574</v>
      </c>
      <c r="ER21" s="31" t="s">
        <v>522</v>
      </c>
      <c r="ES21" s="31" t="s">
        <v>605</v>
      </c>
      <c r="ET21" s="31" t="s">
        <v>609</v>
      </c>
      <c r="EU21" s="31" t="s">
        <v>609</v>
      </c>
      <c r="EV21" s="31"/>
      <c r="EW21" s="31"/>
      <c r="EX21" s="31" t="s">
        <v>605</v>
      </c>
      <c r="EY21" s="31" t="s">
        <v>213</v>
      </c>
      <c r="EZ21" s="31" t="s">
        <v>218</v>
      </c>
      <c r="FA21" s="31" t="s">
        <v>219</v>
      </c>
      <c r="FB21" s="31" t="s">
        <v>219</v>
      </c>
      <c r="FC21" s="31"/>
      <c r="FD21" s="31"/>
      <c r="FE21" s="31" t="s">
        <v>219</v>
      </c>
    </row>
    <row r="22" ht="90.75" customHeight="1">
      <c r="A22" s="16" t="s">
        <v>610</v>
      </c>
      <c r="B22" s="32">
        <v>12.0</v>
      </c>
      <c r="C22" s="33" t="s">
        <v>611</v>
      </c>
      <c r="D22" s="26" t="str">
        <f>Sprite_Data!J5</f>
        <v/>
      </c>
      <c r="E22" s="26" t="str">
        <f>Sprite_Data!K5</f>
        <v/>
      </c>
      <c r="F22" s="28" t="str">
        <f t="shared" ref="F22:G22" si="32">image("https://www.serebii.net/pokedex-bw/type/"&amp;lower(H22)&amp;".gif")</f>
        <v/>
      </c>
      <c r="G22" s="28" t="str">
        <f t="shared" si="32"/>
        <v/>
      </c>
      <c r="H22" s="29" t="s">
        <v>486</v>
      </c>
      <c r="I22" s="26" t="s">
        <v>348</v>
      </c>
      <c r="J22" s="26" t="s">
        <v>578</v>
      </c>
      <c r="K22" s="26"/>
      <c r="L22" s="26"/>
      <c r="M22" s="26"/>
      <c r="N22" s="26"/>
      <c r="O22" s="26"/>
      <c r="P22" s="26"/>
      <c r="Q22" s="26"/>
      <c r="R22" s="26"/>
      <c r="S22" s="26"/>
      <c r="T22" s="26"/>
      <c r="U22" s="26"/>
      <c r="V22" s="26"/>
      <c r="W22" s="26"/>
      <c r="X22" s="26"/>
      <c r="Y22" s="26"/>
      <c r="Z22" s="26"/>
      <c r="AA22" s="26"/>
      <c r="AB22" s="26"/>
      <c r="AC22" s="26"/>
      <c r="AD22" s="26"/>
      <c r="AE22" s="30"/>
      <c r="AF22" s="26"/>
      <c r="AG22" s="26"/>
      <c r="AH22" s="26"/>
      <c r="AI22" s="26"/>
      <c r="AJ22" s="26"/>
      <c r="AK22" s="26"/>
      <c r="AL22" s="26"/>
      <c r="AM22" s="26"/>
      <c r="AN22" s="26"/>
      <c r="AO22" s="26"/>
      <c r="AP22" s="26"/>
      <c r="AQ22" s="26"/>
      <c r="AR22" s="26"/>
      <c r="AS22" s="26"/>
      <c r="AT22" s="26"/>
      <c r="AU22" s="26"/>
      <c r="AV22" s="26"/>
      <c r="AW22" s="26"/>
      <c r="AX22" s="26"/>
      <c r="AY22" s="26"/>
      <c r="AZ22" s="26"/>
      <c r="BA22" s="26"/>
      <c r="BB22" s="26"/>
      <c r="BC22" s="26"/>
      <c r="BD22" s="26"/>
      <c r="BE22" s="26"/>
      <c r="BF22" s="26"/>
      <c r="BG22" s="26"/>
      <c r="BH22" s="26"/>
      <c r="BI22" s="26"/>
      <c r="BJ22" s="26"/>
      <c r="BK22" s="26"/>
      <c r="BL22" s="26"/>
      <c r="BM22" s="26"/>
      <c r="BN22" s="26"/>
      <c r="BO22" s="26"/>
      <c r="BP22" s="26"/>
      <c r="BQ22" s="26"/>
      <c r="BR22" s="26"/>
      <c r="BS22" s="26"/>
      <c r="BT22" s="26"/>
      <c r="BU22" s="26"/>
      <c r="BV22" s="26"/>
      <c r="BW22" s="31"/>
      <c r="BX22" s="31"/>
      <c r="BY22" s="31"/>
      <c r="BZ22" s="31"/>
      <c r="CA22" s="31"/>
      <c r="CB22" s="31"/>
      <c r="CC22" s="31"/>
      <c r="CD22" s="31"/>
      <c r="CE22" s="31"/>
      <c r="CF22" s="31"/>
      <c r="CG22" s="31"/>
      <c r="CH22" s="31"/>
      <c r="CI22" s="31"/>
      <c r="CJ22" s="31"/>
      <c r="CK22" s="31"/>
      <c r="CL22" s="31"/>
      <c r="CM22" s="31"/>
      <c r="CN22" s="31"/>
      <c r="CO22" s="31"/>
      <c r="CP22" s="31"/>
      <c r="CQ22" s="31"/>
      <c r="CR22" s="31"/>
      <c r="CS22" s="31"/>
      <c r="CT22" s="31"/>
      <c r="CU22" s="31"/>
      <c r="CV22" s="31"/>
      <c r="CW22" s="31"/>
      <c r="CX22" s="31"/>
      <c r="CY22" s="31"/>
      <c r="CZ22" s="31"/>
      <c r="DA22" s="31"/>
      <c r="DB22" s="31"/>
      <c r="DC22" s="31"/>
      <c r="DD22" s="31"/>
      <c r="DE22" s="31"/>
      <c r="DF22" s="31"/>
      <c r="DG22" s="31"/>
      <c r="DH22" s="31"/>
      <c r="DI22" s="31"/>
      <c r="DJ22" s="31"/>
      <c r="DK22" s="31"/>
      <c r="DL22" s="31"/>
      <c r="DM22" s="31"/>
      <c r="DN22" s="31"/>
      <c r="DO22" s="31"/>
      <c r="DP22" s="31"/>
      <c r="DQ22" s="31"/>
      <c r="DR22" s="31"/>
      <c r="DS22" s="31"/>
      <c r="DT22" s="31"/>
      <c r="DU22" s="31"/>
      <c r="DV22" s="31"/>
      <c r="DW22" s="31"/>
      <c r="DX22" s="31"/>
      <c r="DY22" s="31"/>
      <c r="DZ22" s="31"/>
      <c r="EA22" s="31"/>
      <c r="EB22" s="31"/>
      <c r="EC22" s="31"/>
      <c r="ED22" s="31"/>
      <c r="EE22" s="31"/>
      <c r="EF22" s="31"/>
      <c r="EG22" s="31"/>
      <c r="EH22" s="31"/>
      <c r="EI22" s="31"/>
      <c r="EJ22" s="31"/>
      <c r="EK22" s="31"/>
      <c r="EL22" s="31"/>
      <c r="EM22" s="31"/>
      <c r="EN22" s="31"/>
      <c r="EO22" s="31"/>
      <c r="EP22" s="31"/>
      <c r="EQ22" s="31"/>
      <c r="ER22" s="31"/>
      <c r="ES22" s="31"/>
      <c r="ET22" s="31"/>
      <c r="EU22" s="31"/>
      <c r="EV22" s="31"/>
      <c r="EW22" s="31"/>
      <c r="EX22" s="31"/>
      <c r="EY22" s="31"/>
      <c r="EZ22" s="31"/>
      <c r="FA22" s="31"/>
      <c r="FB22" s="31"/>
      <c r="FC22" s="31"/>
      <c r="FD22" s="31"/>
      <c r="FE22" s="31"/>
    </row>
    <row r="23" ht="90.75" customHeight="1">
      <c r="A23" s="16" t="s">
        <v>612</v>
      </c>
      <c r="B23" s="24">
        <v>13.0</v>
      </c>
      <c r="C23" s="25" t="s">
        <v>613</v>
      </c>
      <c r="D23" s="26" t="str">
        <f t="shared" ref="D23:D25" si="34">image("https://img.pokemondb.net/sprites/home/normal/"&amp; lower(C23) &amp;".png")</f>
        <v/>
      </c>
      <c r="E23" s="27" t="str">
        <f t="shared" ref="E23:E25" si="35">image("https://img.pokemondb.net/sprites/home/shiny/"&amp; lower(C23) &amp;".png")</f>
        <v/>
      </c>
      <c r="F23" s="28" t="str">
        <f t="shared" ref="F23:G23" si="33">image("https://www.serebii.net/pokedex-bw/type/"&amp;lower(H23)&amp;".gif")</f>
        <v/>
      </c>
      <c r="G23" s="28" t="str">
        <f t="shared" si="33"/>
        <v/>
      </c>
      <c r="H23" s="29" t="s">
        <v>486</v>
      </c>
      <c r="I23" s="26" t="s">
        <v>176</v>
      </c>
      <c r="J23" s="26" t="s">
        <v>614</v>
      </c>
      <c r="K23" s="26" t="s">
        <v>488</v>
      </c>
      <c r="L23" s="26" t="s">
        <v>615</v>
      </c>
      <c r="M23" s="26" t="s">
        <v>490</v>
      </c>
      <c r="N23" s="26"/>
      <c r="O23" s="26" t="s">
        <v>491</v>
      </c>
      <c r="P23" s="26" t="s">
        <v>297</v>
      </c>
      <c r="Q23" s="26" t="s">
        <v>493</v>
      </c>
      <c r="R23" s="26" t="s">
        <v>184</v>
      </c>
      <c r="S23" s="26" t="s">
        <v>494</v>
      </c>
      <c r="T23" s="26" t="s">
        <v>495</v>
      </c>
      <c r="U23" s="30" t="s">
        <v>486</v>
      </c>
      <c r="V23" s="26"/>
      <c r="W23" s="26" t="s">
        <v>496</v>
      </c>
      <c r="X23" s="26" t="s">
        <v>497</v>
      </c>
      <c r="Y23" s="26">
        <v>40.0</v>
      </c>
      <c r="Z23" s="26">
        <v>35.0</v>
      </c>
      <c r="AA23" s="26">
        <v>30.0</v>
      </c>
      <c r="AB23" s="26">
        <v>20.0</v>
      </c>
      <c r="AC23" s="26">
        <v>20.0</v>
      </c>
      <c r="AD23" s="26">
        <v>50.0</v>
      </c>
      <c r="AE23" s="30">
        <f t="shared" ref="AE23:AE1036" si="37">sum(Y23:AD23)</f>
        <v>195</v>
      </c>
      <c r="AF23" s="26" t="s">
        <v>616</v>
      </c>
      <c r="AG23" s="26" t="s">
        <v>503</v>
      </c>
      <c r="AH23" s="26" t="s">
        <v>503</v>
      </c>
      <c r="AI23" s="26" t="s">
        <v>503</v>
      </c>
      <c r="AJ23" s="26" t="s">
        <v>617</v>
      </c>
      <c r="AK23" s="26" t="s">
        <v>617</v>
      </c>
      <c r="AL23" s="26" t="s">
        <v>617</v>
      </c>
      <c r="AM23" s="26"/>
      <c r="AN23" s="26"/>
      <c r="AO23" s="26"/>
      <c r="AP23" s="26" t="s">
        <v>503</v>
      </c>
      <c r="AQ23" s="26" t="s">
        <v>503</v>
      </c>
      <c r="AR23" s="26"/>
      <c r="AS23" s="26"/>
      <c r="AT23" s="26"/>
      <c r="AU23" s="26" t="s">
        <v>617</v>
      </c>
      <c r="AV23" s="26" t="s">
        <v>617</v>
      </c>
      <c r="AW23" s="26"/>
      <c r="AX23" s="26"/>
      <c r="AY23" s="26"/>
      <c r="AZ23" s="26"/>
      <c r="BA23" s="26" t="s">
        <v>584</v>
      </c>
      <c r="BB23" s="26" t="s">
        <v>584</v>
      </c>
      <c r="BC23" s="26"/>
      <c r="BD23" s="26"/>
      <c r="BE23" s="26"/>
      <c r="BF23" s="26"/>
      <c r="BG23" s="26"/>
      <c r="BH23" s="26"/>
      <c r="BI23" s="26" t="s">
        <v>503</v>
      </c>
      <c r="BJ23" s="26" t="s">
        <v>503</v>
      </c>
      <c r="BK23" s="26"/>
      <c r="BL23" s="26"/>
      <c r="BM23" s="26"/>
      <c r="BN23" s="26"/>
      <c r="BO23" s="26"/>
      <c r="BP23" s="26"/>
      <c r="BQ23" s="26"/>
      <c r="BR23" s="26"/>
      <c r="BS23" s="26"/>
      <c r="BT23" s="26"/>
      <c r="BU23" s="26"/>
      <c r="BV23" s="26" t="s">
        <v>548</v>
      </c>
      <c r="BW23" s="31" t="s">
        <v>618</v>
      </c>
      <c r="BX23" s="31" t="s">
        <v>618</v>
      </c>
      <c r="BY23" s="31" t="s">
        <v>619</v>
      </c>
      <c r="BZ23" s="31" t="s">
        <v>620</v>
      </c>
      <c r="CA23" s="31" t="s">
        <v>621</v>
      </c>
      <c r="CB23" s="31" t="s">
        <v>622</v>
      </c>
      <c r="CC23" s="31" t="s">
        <v>623</v>
      </c>
      <c r="CD23" s="31" t="s">
        <v>623</v>
      </c>
      <c r="CE23" s="31" t="s">
        <v>624</v>
      </c>
      <c r="CF23" s="31" t="s">
        <v>625</v>
      </c>
      <c r="CG23" s="31" t="s">
        <v>626</v>
      </c>
      <c r="CH23" s="31" t="s">
        <v>627</v>
      </c>
      <c r="CI23" s="31" t="s">
        <v>627</v>
      </c>
      <c r="CJ23" s="31" t="s">
        <v>627</v>
      </c>
      <c r="CK23" s="31" t="s">
        <v>620</v>
      </c>
      <c r="CL23" s="31" t="s">
        <v>621</v>
      </c>
      <c r="CM23" s="31" t="s">
        <v>627</v>
      </c>
      <c r="CN23" s="31" t="s">
        <v>627</v>
      </c>
      <c r="CO23" s="31" t="s">
        <v>627</v>
      </c>
      <c r="CP23" s="31" t="s">
        <v>627</v>
      </c>
      <c r="CQ23" s="31" t="s">
        <v>625</v>
      </c>
      <c r="CR23" s="31" t="s">
        <v>620</v>
      </c>
      <c r="CS23" s="31" t="s">
        <v>628</v>
      </c>
      <c r="CT23" s="31" t="s">
        <v>628</v>
      </c>
      <c r="CU23" s="31"/>
      <c r="CV23" s="31"/>
      <c r="CW23" s="31"/>
      <c r="CX23" s="31"/>
      <c r="CY23" s="31" t="s">
        <v>619</v>
      </c>
      <c r="CZ23" s="31" t="s">
        <v>619</v>
      </c>
      <c r="DA23" s="31"/>
      <c r="DB23" s="31"/>
      <c r="DC23" s="31"/>
      <c r="DD23" s="31"/>
      <c r="DE23" s="31" t="s">
        <v>627</v>
      </c>
      <c r="DF23" s="31" t="s">
        <v>627</v>
      </c>
      <c r="DG23" s="31"/>
      <c r="DH23" s="31"/>
      <c r="DI23" s="31"/>
      <c r="DJ23" s="31"/>
      <c r="DK23" s="31"/>
      <c r="DL23" s="31"/>
      <c r="DM23" s="31"/>
      <c r="DN23" s="31"/>
      <c r="DO23" s="31"/>
      <c r="DP23" s="31" t="s">
        <v>521</v>
      </c>
      <c r="DQ23" s="31" t="s">
        <v>520</v>
      </c>
      <c r="DR23" s="31" t="s">
        <v>213</v>
      </c>
      <c r="DS23" s="31" t="s">
        <v>524</v>
      </c>
      <c r="DT23" s="31" t="s">
        <v>523</v>
      </c>
      <c r="DU23" s="31" t="s">
        <v>629</v>
      </c>
      <c r="DV23" s="31" t="s">
        <v>213</v>
      </c>
      <c r="DW23" s="31" t="s">
        <v>213</v>
      </c>
      <c r="DX23" s="31" t="s">
        <v>213</v>
      </c>
      <c r="DY23" s="31" t="s">
        <v>526</v>
      </c>
      <c r="DZ23" s="31" t="s">
        <v>526</v>
      </c>
      <c r="EA23" s="31" t="s">
        <v>527</v>
      </c>
      <c r="EB23" s="31" t="s">
        <v>527</v>
      </c>
      <c r="EC23" s="31" t="s">
        <v>528</v>
      </c>
      <c r="ED23" s="31" t="s">
        <v>524</v>
      </c>
      <c r="EE23" s="31" t="s">
        <v>529</v>
      </c>
      <c r="EF23" s="31" t="s">
        <v>630</v>
      </c>
      <c r="EG23" s="31" t="s">
        <v>213</v>
      </c>
      <c r="EH23" s="31" t="s">
        <v>213</v>
      </c>
      <c r="EI23" s="31" t="s">
        <v>213</v>
      </c>
      <c r="EJ23" s="31" t="s">
        <v>532</v>
      </c>
      <c r="EK23" s="31" t="s">
        <v>531</v>
      </c>
      <c r="EL23" s="31" t="s">
        <v>630</v>
      </c>
      <c r="EM23" s="31" t="s">
        <v>630</v>
      </c>
      <c r="EN23" s="31" t="s">
        <v>213</v>
      </c>
      <c r="EO23" s="31" t="s">
        <v>213</v>
      </c>
      <c r="EP23" s="31" t="s">
        <v>630</v>
      </c>
      <c r="EQ23" s="31" t="s">
        <v>630</v>
      </c>
      <c r="ER23" s="31" t="s">
        <v>534</v>
      </c>
      <c r="ES23" s="31" t="s">
        <v>534</v>
      </c>
      <c r="ET23" s="31" t="s">
        <v>218</v>
      </c>
      <c r="EU23" s="31" t="s">
        <v>218</v>
      </c>
      <c r="EV23" s="31"/>
      <c r="EW23" s="31"/>
      <c r="EX23" s="31" t="s">
        <v>213</v>
      </c>
      <c r="EY23" s="31" t="s">
        <v>536</v>
      </c>
      <c r="EZ23" s="31" t="s">
        <v>218</v>
      </c>
      <c r="FA23" s="31" t="s">
        <v>219</v>
      </c>
      <c r="FB23" s="31" t="s">
        <v>219</v>
      </c>
      <c r="FC23" s="31"/>
      <c r="FD23" s="31"/>
      <c r="FE23" s="31" t="s">
        <v>219</v>
      </c>
    </row>
    <row r="24" ht="90.75" customHeight="1">
      <c r="A24" s="16" t="s">
        <v>631</v>
      </c>
      <c r="B24" s="24">
        <v>14.0</v>
      </c>
      <c r="C24" s="25" t="s">
        <v>632</v>
      </c>
      <c r="D24" s="26" t="str">
        <f t="shared" si="34"/>
        <v/>
      </c>
      <c r="E24" s="27" t="str">
        <f t="shared" si="35"/>
        <v/>
      </c>
      <c r="F24" s="28" t="str">
        <f t="shared" ref="F24:G24" si="36">image("https://www.serebii.net/pokedex-bw/type/"&amp;lower(H24)&amp;".gif")</f>
        <v/>
      </c>
      <c r="G24" s="28" t="str">
        <f t="shared" si="36"/>
        <v/>
      </c>
      <c r="H24" s="29" t="s">
        <v>486</v>
      </c>
      <c r="I24" s="26" t="s">
        <v>176</v>
      </c>
      <c r="J24" s="26" t="s">
        <v>539</v>
      </c>
      <c r="K24" s="26" t="s">
        <v>293</v>
      </c>
      <c r="L24" s="26" t="s">
        <v>633</v>
      </c>
      <c r="M24" s="30" t="s">
        <v>541</v>
      </c>
      <c r="N24" s="26" t="s">
        <v>542</v>
      </c>
      <c r="O24" s="26"/>
      <c r="P24" s="26" t="s">
        <v>543</v>
      </c>
      <c r="Q24" s="26" t="s">
        <v>544</v>
      </c>
      <c r="R24" s="26" t="s">
        <v>184</v>
      </c>
      <c r="S24" s="26" t="s">
        <v>545</v>
      </c>
      <c r="T24" s="26" t="s">
        <v>495</v>
      </c>
      <c r="U24" s="30" t="s">
        <v>486</v>
      </c>
      <c r="V24" s="26"/>
      <c r="W24" s="26" t="s">
        <v>496</v>
      </c>
      <c r="X24" s="26" t="s">
        <v>497</v>
      </c>
      <c r="Y24" s="26">
        <v>45.0</v>
      </c>
      <c r="Z24" s="26">
        <v>25.0</v>
      </c>
      <c r="AA24" s="26">
        <v>50.0</v>
      </c>
      <c r="AB24" s="26">
        <v>25.0</v>
      </c>
      <c r="AC24" s="26">
        <v>25.0</v>
      </c>
      <c r="AD24" s="26">
        <v>35.0</v>
      </c>
      <c r="AE24" s="30">
        <f t="shared" si="37"/>
        <v>205</v>
      </c>
      <c r="AF24" s="26" t="s">
        <v>616</v>
      </c>
      <c r="AG24" s="26" t="s">
        <v>549</v>
      </c>
      <c r="AH24" s="26" t="s">
        <v>549</v>
      </c>
      <c r="AI24" s="26" t="s">
        <v>549</v>
      </c>
      <c r="AJ24" s="26" t="s">
        <v>634</v>
      </c>
      <c r="AK24" s="26" t="s">
        <v>634</v>
      </c>
      <c r="AL24" s="26" t="s">
        <v>634</v>
      </c>
      <c r="AM24" s="26"/>
      <c r="AN24" s="26"/>
      <c r="AO24" s="26"/>
      <c r="AP24" s="26" t="s">
        <v>549</v>
      </c>
      <c r="AQ24" s="26" t="s">
        <v>549</v>
      </c>
      <c r="AR24" s="26"/>
      <c r="AS24" s="26"/>
      <c r="AT24" s="26"/>
      <c r="AU24" s="26" t="s">
        <v>634</v>
      </c>
      <c r="AV24" s="26" t="s">
        <v>634</v>
      </c>
      <c r="AW24" s="26"/>
      <c r="AX24" s="26"/>
      <c r="AY24" s="26"/>
      <c r="AZ24" s="26"/>
      <c r="BA24" s="26" t="s">
        <v>617</v>
      </c>
      <c r="BB24" s="26" t="s">
        <v>617</v>
      </c>
      <c r="BC24" s="26"/>
      <c r="BD24" s="26"/>
      <c r="BE24" s="26"/>
      <c r="BF24" s="26"/>
      <c r="BG24" s="26"/>
      <c r="BH24" s="26"/>
      <c r="BI24" s="26" t="s">
        <v>549</v>
      </c>
      <c r="BJ24" s="26" t="s">
        <v>549</v>
      </c>
      <c r="BK24" s="26"/>
      <c r="BL24" s="26"/>
      <c r="BM24" s="26"/>
      <c r="BN24" s="26"/>
      <c r="BO24" s="26"/>
      <c r="BP24" s="26"/>
      <c r="BQ24" s="26"/>
      <c r="BR24" s="26"/>
      <c r="BS24" s="26"/>
      <c r="BT24" s="26"/>
      <c r="BU24" s="26"/>
      <c r="BV24" s="26" t="s">
        <v>585</v>
      </c>
      <c r="BW24" s="31" t="s">
        <v>635</v>
      </c>
      <c r="BX24" s="31" t="s">
        <v>635</v>
      </c>
      <c r="BY24" s="31" t="s">
        <v>636</v>
      </c>
      <c r="BZ24" s="31" t="s">
        <v>637</v>
      </c>
      <c r="CA24" s="31" t="s">
        <v>638</v>
      </c>
      <c r="CB24" s="31" t="s">
        <v>639</v>
      </c>
      <c r="CC24" s="31" t="s">
        <v>640</v>
      </c>
      <c r="CD24" s="31" t="s">
        <v>640</v>
      </c>
      <c r="CE24" s="31" t="s">
        <v>641</v>
      </c>
      <c r="CF24" s="31" t="s">
        <v>642</v>
      </c>
      <c r="CG24" s="31" t="s">
        <v>643</v>
      </c>
      <c r="CH24" s="31" t="s">
        <v>644</v>
      </c>
      <c r="CI24" s="31" t="s">
        <v>644</v>
      </c>
      <c r="CJ24" s="31" t="s">
        <v>644</v>
      </c>
      <c r="CK24" s="31" t="s">
        <v>637</v>
      </c>
      <c r="CL24" s="31" t="s">
        <v>638</v>
      </c>
      <c r="CM24" s="31" t="s">
        <v>644</v>
      </c>
      <c r="CN24" s="31" t="s">
        <v>644</v>
      </c>
      <c r="CO24" s="31" t="s">
        <v>644</v>
      </c>
      <c r="CP24" s="31" t="s">
        <v>644</v>
      </c>
      <c r="CQ24" s="31" t="s">
        <v>645</v>
      </c>
      <c r="CR24" s="31" t="s">
        <v>644</v>
      </c>
      <c r="CS24" s="31" t="s">
        <v>646</v>
      </c>
      <c r="CT24" s="31" t="s">
        <v>646</v>
      </c>
      <c r="CU24" s="31"/>
      <c r="CV24" s="31"/>
      <c r="CW24" s="31"/>
      <c r="CX24" s="31"/>
      <c r="CY24" s="31" t="s">
        <v>636</v>
      </c>
      <c r="CZ24" s="31" t="s">
        <v>636</v>
      </c>
      <c r="DA24" s="31"/>
      <c r="DB24" s="31"/>
      <c r="DC24" s="31"/>
      <c r="DD24" s="31"/>
      <c r="DE24" s="31" t="s">
        <v>644</v>
      </c>
      <c r="DF24" s="31" t="s">
        <v>644</v>
      </c>
      <c r="DG24" s="31"/>
      <c r="DH24" s="31"/>
      <c r="DI24" s="31"/>
      <c r="DJ24" s="31"/>
      <c r="DK24" s="31"/>
      <c r="DL24" s="31"/>
      <c r="DM24" s="31"/>
      <c r="DN24" s="31"/>
      <c r="DO24" s="31"/>
      <c r="DP24" s="31" t="s">
        <v>567</v>
      </c>
      <c r="DQ24" s="31" t="s">
        <v>520</v>
      </c>
      <c r="DR24" s="31" t="s">
        <v>213</v>
      </c>
      <c r="DS24" s="31" t="s">
        <v>524</v>
      </c>
      <c r="DT24" s="31" t="s">
        <v>523</v>
      </c>
      <c r="DU24" s="31" t="s">
        <v>647</v>
      </c>
      <c r="DV24" s="31" t="s">
        <v>213</v>
      </c>
      <c r="DW24" s="31" t="s">
        <v>213</v>
      </c>
      <c r="DX24" s="31" t="s">
        <v>213</v>
      </c>
      <c r="DY24" s="31" t="s">
        <v>569</v>
      </c>
      <c r="DZ24" s="31" t="s">
        <v>569</v>
      </c>
      <c r="EA24" s="31" t="s">
        <v>570</v>
      </c>
      <c r="EB24" s="31" t="s">
        <v>570</v>
      </c>
      <c r="EC24" s="31" t="s">
        <v>570</v>
      </c>
      <c r="ED24" s="31" t="s">
        <v>524</v>
      </c>
      <c r="EE24" s="31" t="s">
        <v>571</v>
      </c>
      <c r="EF24" s="31" t="s">
        <v>572</v>
      </c>
      <c r="EG24" s="31" t="s">
        <v>213</v>
      </c>
      <c r="EH24" s="31" t="s">
        <v>213</v>
      </c>
      <c r="EI24" s="31" t="s">
        <v>213</v>
      </c>
      <c r="EJ24" s="31" t="s">
        <v>531</v>
      </c>
      <c r="EK24" s="31" t="s">
        <v>648</v>
      </c>
      <c r="EL24" s="31" t="s">
        <v>649</v>
      </c>
      <c r="EM24" s="31" t="s">
        <v>649</v>
      </c>
      <c r="EN24" s="31" t="s">
        <v>213</v>
      </c>
      <c r="EO24" s="31" t="s">
        <v>213</v>
      </c>
      <c r="EP24" s="31" t="s">
        <v>648</v>
      </c>
      <c r="EQ24" s="31" t="s">
        <v>648</v>
      </c>
      <c r="ER24" s="31" t="s">
        <v>522</v>
      </c>
      <c r="ES24" s="31" t="s">
        <v>522</v>
      </c>
      <c r="ET24" s="31" t="s">
        <v>218</v>
      </c>
      <c r="EU24" s="31" t="s">
        <v>218</v>
      </c>
      <c r="EV24" s="31"/>
      <c r="EW24" s="31"/>
      <c r="EX24" s="31" t="s">
        <v>213</v>
      </c>
      <c r="EY24" s="31" t="s">
        <v>648</v>
      </c>
      <c r="EZ24" s="31" t="s">
        <v>218</v>
      </c>
      <c r="FA24" s="31" t="s">
        <v>219</v>
      </c>
      <c r="FB24" s="31" t="s">
        <v>219</v>
      </c>
      <c r="FC24" s="31"/>
      <c r="FD24" s="31"/>
      <c r="FE24" s="31" t="s">
        <v>219</v>
      </c>
    </row>
    <row r="25" ht="90.75" customHeight="1">
      <c r="A25" s="16" t="s">
        <v>650</v>
      </c>
      <c r="B25" s="24">
        <v>15.0</v>
      </c>
      <c r="C25" s="25" t="s">
        <v>651</v>
      </c>
      <c r="D25" s="26" t="str">
        <f t="shared" si="34"/>
        <v/>
      </c>
      <c r="E25" s="27" t="str">
        <f t="shared" si="35"/>
        <v/>
      </c>
      <c r="F25" s="28" t="str">
        <f t="shared" ref="F25:G25" si="38">image("https://www.serebii.net/pokedex-bw/type/"&amp;lower(H25)&amp;".gif")</f>
        <v/>
      </c>
      <c r="G25" s="28" t="str">
        <f t="shared" si="38"/>
        <v/>
      </c>
      <c r="H25" s="29" t="s">
        <v>486</v>
      </c>
      <c r="I25" s="26" t="s">
        <v>176</v>
      </c>
      <c r="J25" s="26" t="s">
        <v>652</v>
      </c>
      <c r="K25" s="26" t="s">
        <v>222</v>
      </c>
      <c r="L25" s="26" t="s">
        <v>653</v>
      </c>
      <c r="M25" s="26" t="s">
        <v>654</v>
      </c>
      <c r="N25" s="26"/>
      <c r="O25" s="26" t="s">
        <v>655</v>
      </c>
      <c r="P25" s="26" t="s">
        <v>656</v>
      </c>
      <c r="Q25" s="26" t="s">
        <v>183</v>
      </c>
      <c r="R25" s="26" t="s">
        <v>184</v>
      </c>
      <c r="S25" s="26" t="s">
        <v>582</v>
      </c>
      <c r="T25" s="26" t="s">
        <v>495</v>
      </c>
      <c r="U25" s="30" t="s">
        <v>486</v>
      </c>
      <c r="V25" s="26"/>
      <c r="W25" s="26" t="s">
        <v>496</v>
      </c>
      <c r="X25" s="26" t="s">
        <v>497</v>
      </c>
      <c r="Y25" s="26">
        <v>65.0</v>
      </c>
      <c r="Z25" s="26">
        <v>90.0</v>
      </c>
      <c r="AA25" s="26">
        <v>40.0</v>
      </c>
      <c r="AB25" s="26">
        <v>45.0</v>
      </c>
      <c r="AC25" s="26">
        <v>80.0</v>
      </c>
      <c r="AD25" s="26">
        <v>75.0</v>
      </c>
      <c r="AE25" s="30">
        <f t="shared" si="37"/>
        <v>395</v>
      </c>
      <c r="AF25" s="26" t="s">
        <v>616</v>
      </c>
      <c r="AG25" s="26" t="s">
        <v>586</v>
      </c>
      <c r="AH25" s="26" t="s">
        <v>586</v>
      </c>
      <c r="AI25" s="26" t="s">
        <v>586</v>
      </c>
      <c r="AJ25" s="26" t="s">
        <v>657</v>
      </c>
      <c r="AK25" s="26" t="s">
        <v>657</v>
      </c>
      <c r="AL25" s="26" t="s">
        <v>657</v>
      </c>
      <c r="AM25" s="26"/>
      <c r="AN25" s="26"/>
      <c r="AO25" s="26"/>
      <c r="AP25" s="26" t="s">
        <v>586</v>
      </c>
      <c r="AQ25" s="26" t="s">
        <v>586</v>
      </c>
      <c r="AR25" s="26"/>
      <c r="AS25" s="26"/>
      <c r="AT25" s="26"/>
      <c r="AU25" s="26" t="s">
        <v>657</v>
      </c>
      <c r="AV25" s="26" t="s">
        <v>657</v>
      </c>
      <c r="AW25" s="26"/>
      <c r="AX25" s="26"/>
      <c r="AY25" s="26"/>
      <c r="AZ25" s="26"/>
      <c r="BA25" s="26" t="s">
        <v>634</v>
      </c>
      <c r="BB25" s="26" t="s">
        <v>634</v>
      </c>
      <c r="BC25" s="26"/>
      <c r="BD25" s="26"/>
      <c r="BE25" s="26"/>
      <c r="BF25" s="26"/>
      <c r="BG25" s="26"/>
      <c r="BH25" s="26"/>
      <c r="BI25" s="26" t="s">
        <v>586</v>
      </c>
      <c r="BJ25" s="26" t="s">
        <v>586</v>
      </c>
      <c r="BK25" s="26"/>
      <c r="BL25" s="26"/>
      <c r="BM25" s="26"/>
      <c r="BN25" s="26"/>
      <c r="BO25" s="26"/>
      <c r="BP25" s="26"/>
      <c r="BQ25" s="26"/>
      <c r="BR25" s="26"/>
      <c r="BS25" s="26"/>
      <c r="BT25" s="26"/>
      <c r="BU25" s="26"/>
      <c r="BV25" s="26" t="s">
        <v>658</v>
      </c>
      <c r="BW25" s="31" t="s">
        <v>659</v>
      </c>
      <c r="BX25" s="31" t="s">
        <v>659</v>
      </c>
      <c r="BY25" s="31" t="s">
        <v>660</v>
      </c>
      <c r="BZ25" s="31" t="s">
        <v>661</v>
      </c>
      <c r="CA25" s="31" t="s">
        <v>662</v>
      </c>
      <c r="CB25" s="31" t="s">
        <v>663</v>
      </c>
      <c r="CC25" s="31" t="s">
        <v>664</v>
      </c>
      <c r="CD25" s="31" t="s">
        <v>664</v>
      </c>
      <c r="CE25" s="31" t="s">
        <v>665</v>
      </c>
      <c r="CF25" s="31" t="s">
        <v>666</v>
      </c>
      <c r="CG25" s="31" t="s">
        <v>667</v>
      </c>
      <c r="CH25" s="31" t="s">
        <v>668</v>
      </c>
      <c r="CI25" s="31" t="s">
        <v>668</v>
      </c>
      <c r="CJ25" s="31" t="s">
        <v>668</v>
      </c>
      <c r="CK25" s="31" t="s">
        <v>661</v>
      </c>
      <c r="CL25" s="31" t="s">
        <v>662</v>
      </c>
      <c r="CM25" s="31" t="s">
        <v>668</v>
      </c>
      <c r="CN25" s="31" t="s">
        <v>668</v>
      </c>
      <c r="CO25" s="31" t="s">
        <v>668</v>
      </c>
      <c r="CP25" s="31" t="s">
        <v>668</v>
      </c>
      <c r="CQ25" s="31" t="s">
        <v>669</v>
      </c>
      <c r="CR25" s="31" t="s">
        <v>666</v>
      </c>
      <c r="CS25" s="31" t="s">
        <v>670</v>
      </c>
      <c r="CT25" s="31" t="s">
        <v>670</v>
      </c>
      <c r="CU25" s="31"/>
      <c r="CV25" s="31"/>
      <c r="CW25" s="31"/>
      <c r="CX25" s="31"/>
      <c r="CY25" s="31" t="s">
        <v>669</v>
      </c>
      <c r="CZ25" s="31" t="s">
        <v>669</v>
      </c>
      <c r="DA25" s="31"/>
      <c r="DB25" s="31"/>
      <c r="DC25" s="31"/>
      <c r="DD25" s="31"/>
      <c r="DE25" s="31" t="s">
        <v>668</v>
      </c>
      <c r="DF25" s="31" t="s">
        <v>668</v>
      </c>
      <c r="DG25" s="31"/>
      <c r="DH25" s="31"/>
      <c r="DI25" s="31"/>
      <c r="DJ25" s="31"/>
      <c r="DK25" s="31"/>
      <c r="DL25" s="31"/>
      <c r="DM25" s="31"/>
      <c r="DN25" s="31"/>
      <c r="DO25" s="31"/>
      <c r="DP25" s="31" t="s">
        <v>671</v>
      </c>
      <c r="DQ25" s="31" t="s">
        <v>671</v>
      </c>
      <c r="DR25" s="31" t="s">
        <v>213</v>
      </c>
      <c r="DS25" s="31" t="s">
        <v>524</v>
      </c>
      <c r="DT25" s="31" t="s">
        <v>606</v>
      </c>
      <c r="DU25" s="31" t="s">
        <v>647</v>
      </c>
      <c r="DV25" s="31" t="s">
        <v>213</v>
      </c>
      <c r="DW25" s="31" t="s">
        <v>213</v>
      </c>
      <c r="DX25" s="31" t="s">
        <v>213</v>
      </c>
      <c r="DY25" s="31" t="s">
        <v>671</v>
      </c>
      <c r="DZ25" s="31" t="s">
        <v>671</v>
      </c>
      <c r="EA25" s="31" t="s">
        <v>671</v>
      </c>
      <c r="EB25" s="31" t="s">
        <v>671</v>
      </c>
      <c r="EC25" s="31" t="s">
        <v>671</v>
      </c>
      <c r="ED25" s="31" t="s">
        <v>524</v>
      </c>
      <c r="EE25" s="31" t="s">
        <v>608</v>
      </c>
      <c r="EF25" s="31" t="s">
        <v>572</v>
      </c>
      <c r="EG25" s="31" t="s">
        <v>213</v>
      </c>
      <c r="EH25" s="31" t="s">
        <v>213</v>
      </c>
      <c r="EI25" s="31" t="s">
        <v>213</v>
      </c>
      <c r="EJ25" s="31" t="s">
        <v>671</v>
      </c>
      <c r="EK25" s="31" t="s">
        <v>671</v>
      </c>
      <c r="EL25" s="31" t="s">
        <v>671</v>
      </c>
      <c r="EM25" s="31" t="s">
        <v>671</v>
      </c>
      <c r="EN25" s="31" t="s">
        <v>213</v>
      </c>
      <c r="EO25" s="31" t="s">
        <v>213</v>
      </c>
      <c r="EP25" s="31" t="s">
        <v>672</v>
      </c>
      <c r="EQ25" s="31" t="s">
        <v>672</v>
      </c>
      <c r="ER25" s="31" t="s">
        <v>671</v>
      </c>
      <c r="ES25" s="31" t="s">
        <v>522</v>
      </c>
      <c r="ET25" s="31" t="s">
        <v>218</v>
      </c>
      <c r="EU25" s="31" t="s">
        <v>218</v>
      </c>
      <c r="EV25" s="31"/>
      <c r="EW25" s="31"/>
      <c r="EX25" s="31" t="s">
        <v>213</v>
      </c>
      <c r="EY25" s="31" t="s">
        <v>671</v>
      </c>
      <c r="EZ25" s="31" t="s">
        <v>218</v>
      </c>
      <c r="FA25" s="31" t="s">
        <v>219</v>
      </c>
      <c r="FB25" s="31" t="s">
        <v>219</v>
      </c>
      <c r="FC25" s="31"/>
      <c r="FD25" s="31"/>
      <c r="FE25" s="31" t="s">
        <v>219</v>
      </c>
    </row>
    <row r="26" ht="90.75" customHeight="1">
      <c r="A26" s="16" t="s">
        <v>673</v>
      </c>
      <c r="B26" s="32">
        <v>15.0</v>
      </c>
      <c r="C26" s="33" t="s">
        <v>674</v>
      </c>
      <c r="D26" s="26" t="str">
        <f>Sprite_Data!F6</f>
        <v/>
      </c>
      <c r="E26" s="26" t="str">
        <f>Sprite_Data!G6</f>
        <v/>
      </c>
      <c r="F26" s="28" t="str">
        <f t="shared" ref="F26:G26" si="39">image("https://www.serebii.net/pokedex-bw/type/"&amp;lower(H26)&amp;".gif")</f>
        <v/>
      </c>
      <c r="G26" s="28" t="str">
        <f t="shared" si="39"/>
        <v/>
      </c>
      <c r="H26" s="29" t="s">
        <v>486</v>
      </c>
      <c r="I26" s="26" t="s">
        <v>176</v>
      </c>
      <c r="J26" s="26" t="s">
        <v>652</v>
      </c>
      <c r="K26" s="30" t="s">
        <v>675</v>
      </c>
      <c r="L26" s="30" t="s">
        <v>676</v>
      </c>
      <c r="M26" s="30" t="s">
        <v>677</v>
      </c>
      <c r="N26" s="26"/>
      <c r="O26" s="26"/>
      <c r="P26" s="26" t="s">
        <v>656</v>
      </c>
      <c r="Q26" s="26" t="s">
        <v>183</v>
      </c>
      <c r="R26" s="26" t="s">
        <v>184</v>
      </c>
      <c r="S26" s="30">
        <v>223.0</v>
      </c>
      <c r="T26" s="26"/>
      <c r="U26" s="30" t="s">
        <v>486</v>
      </c>
      <c r="V26" s="26"/>
      <c r="W26" s="26" t="s">
        <v>496</v>
      </c>
      <c r="X26" s="26" t="s">
        <v>678</v>
      </c>
      <c r="Y26" s="30">
        <v>65.0</v>
      </c>
      <c r="Z26" s="30">
        <v>150.0</v>
      </c>
      <c r="AA26" s="30">
        <v>40.0</v>
      </c>
      <c r="AB26" s="30">
        <v>15.0</v>
      </c>
      <c r="AC26" s="30">
        <v>80.0</v>
      </c>
      <c r="AD26" s="30">
        <v>145.0</v>
      </c>
      <c r="AE26" s="30">
        <f t="shared" si="37"/>
        <v>495</v>
      </c>
      <c r="AF26" s="26"/>
      <c r="AG26" s="26"/>
      <c r="AH26" s="26"/>
      <c r="AI26" s="26"/>
      <c r="AJ26" s="26"/>
      <c r="AK26" s="26"/>
      <c r="AL26" s="26"/>
      <c r="AM26" s="26"/>
      <c r="AN26" s="26"/>
      <c r="AO26" s="26"/>
      <c r="AP26" s="26"/>
      <c r="AQ26" s="26"/>
      <c r="AR26" s="26"/>
      <c r="AS26" s="26"/>
      <c r="AT26" s="26"/>
      <c r="AU26" s="26"/>
      <c r="AV26" s="26"/>
      <c r="AW26" s="26"/>
      <c r="AX26" s="26"/>
      <c r="AY26" s="26"/>
      <c r="AZ26" s="26"/>
      <c r="BA26" s="26"/>
      <c r="BB26" s="26"/>
      <c r="BC26" s="26"/>
      <c r="BD26" s="26"/>
      <c r="BE26" s="26"/>
      <c r="BF26" s="26"/>
      <c r="BG26" s="26"/>
      <c r="BH26" s="26"/>
      <c r="BI26" s="26"/>
      <c r="BJ26" s="26"/>
      <c r="BK26" s="26"/>
      <c r="BL26" s="26"/>
      <c r="BM26" s="26"/>
      <c r="BN26" s="26"/>
      <c r="BO26" s="26"/>
      <c r="BP26" s="26"/>
      <c r="BQ26" s="26"/>
      <c r="BR26" s="26"/>
      <c r="BS26" s="26"/>
      <c r="BT26" s="26"/>
      <c r="BU26" s="26"/>
      <c r="BV26" s="26"/>
      <c r="BW26" s="31"/>
      <c r="BX26" s="31"/>
      <c r="BY26" s="31"/>
      <c r="BZ26" s="31"/>
      <c r="CA26" s="31"/>
      <c r="CB26" s="31"/>
      <c r="CC26" s="31"/>
      <c r="CD26" s="31"/>
      <c r="CE26" s="31"/>
      <c r="CF26" s="31"/>
      <c r="CG26" s="31"/>
      <c r="CH26" s="31"/>
      <c r="CI26" s="31"/>
      <c r="CJ26" s="31"/>
      <c r="CK26" s="31"/>
      <c r="CL26" s="31"/>
      <c r="CM26" s="31"/>
      <c r="CN26" s="31"/>
      <c r="CO26" s="31"/>
      <c r="CP26" s="31"/>
      <c r="CQ26" s="31"/>
      <c r="CR26" s="31"/>
      <c r="CS26" s="31"/>
      <c r="CT26" s="31"/>
      <c r="CU26" s="31"/>
      <c r="CV26" s="31"/>
      <c r="CW26" s="31"/>
      <c r="CX26" s="31"/>
      <c r="CY26" s="31"/>
      <c r="CZ26" s="31"/>
      <c r="DA26" s="31"/>
      <c r="DB26" s="31"/>
      <c r="DC26" s="31"/>
      <c r="DD26" s="31"/>
      <c r="DE26" s="31"/>
      <c r="DF26" s="31"/>
      <c r="DG26" s="31"/>
      <c r="DH26" s="31"/>
      <c r="DI26" s="31"/>
      <c r="DJ26" s="31"/>
      <c r="DK26" s="31"/>
      <c r="DL26" s="31"/>
      <c r="DM26" s="31"/>
      <c r="DN26" s="31"/>
      <c r="DO26" s="31"/>
      <c r="DP26" s="31"/>
      <c r="DQ26" s="31"/>
      <c r="DR26" s="31"/>
      <c r="DS26" s="31"/>
      <c r="DT26" s="31"/>
      <c r="DU26" s="31"/>
      <c r="DV26" s="31"/>
      <c r="DW26" s="31"/>
      <c r="DX26" s="31"/>
      <c r="DY26" s="31"/>
      <c r="DZ26" s="31"/>
      <c r="EA26" s="31"/>
      <c r="EB26" s="31"/>
      <c r="EC26" s="31"/>
      <c r="ED26" s="31"/>
      <c r="EE26" s="31"/>
      <c r="EF26" s="31"/>
      <c r="EG26" s="31"/>
      <c r="EH26" s="31"/>
      <c r="EI26" s="31"/>
      <c r="EJ26" s="31"/>
      <c r="EK26" s="31"/>
      <c r="EL26" s="31"/>
      <c r="EM26" s="31"/>
      <c r="EN26" s="31"/>
      <c r="EO26" s="31"/>
      <c r="EP26" s="31"/>
      <c r="EQ26" s="31"/>
      <c r="ER26" s="31"/>
      <c r="ES26" s="31"/>
      <c r="ET26" s="31"/>
      <c r="EU26" s="31"/>
      <c r="EV26" s="31"/>
      <c r="EW26" s="31"/>
      <c r="EX26" s="31"/>
      <c r="EY26" s="31"/>
      <c r="EZ26" s="31"/>
      <c r="FA26" s="31"/>
      <c r="FB26" s="31"/>
      <c r="FC26" s="31"/>
      <c r="FD26" s="31"/>
      <c r="FE26" s="31"/>
    </row>
    <row r="27" ht="90.75" customHeight="1">
      <c r="A27" s="16" t="s">
        <v>679</v>
      </c>
      <c r="B27" s="24">
        <v>16.0</v>
      </c>
      <c r="C27" s="25" t="s">
        <v>680</v>
      </c>
      <c r="D27" s="26" t="str">
        <f t="shared" ref="D27:D1036" si="41">image("https://img.pokemondb.net/sprites/home/normal/"&amp; lower(C27) &amp;".png")</f>
        <v/>
      </c>
      <c r="E27" s="27" t="str">
        <f t="shared" ref="E27:E1036" si="42">image("https://img.pokemondb.net/sprites/home/shiny/"&amp; lower(C27) &amp;".png")</f>
        <v/>
      </c>
      <c r="F27" s="28" t="str">
        <f t="shared" ref="F27:G27" si="40">image("https://www.serebii.net/pokedex-bw/type/"&amp;lower(H27)&amp;".gif")</f>
        <v/>
      </c>
      <c r="G27" s="28" t="str">
        <f t="shared" si="40"/>
        <v/>
      </c>
      <c r="H27" s="29" t="s">
        <v>681</v>
      </c>
      <c r="I27" s="26" t="s">
        <v>348</v>
      </c>
      <c r="J27" s="26" t="s">
        <v>682</v>
      </c>
      <c r="K27" s="26" t="s">
        <v>488</v>
      </c>
      <c r="L27" s="26" t="s">
        <v>683</v>
      </c>
      <c r="M27" s="26" t="s">
        <v>684</v>
      </c>
      <c r="N27" s="26" t="s">
        <v>685</v>
      </c>
      <c r="O27" s="26" t="s">
        <v>686</v>
      </c>
      <c r="P27" s="26" t="s">
        <v>297</v>
      </c>
      <c r="Q27" s="26" t="s">
        <v>493</v>
      </c>
      <c r="R27" s="26" t="s">
        <v>184</v>
      </c>
      <c r="S27" s="26" t="s">
        <v>687</v>
      </c>
      <c r="T27" s="26" t="s">
        <v>186</v>
      </c>
      <c r="U27" s="30" t="s">
        <v>348</v>
      </c>
      <c r="V27" s="26"/>
      <c r="W27" s="26" t="s">
        <v>496</v>
      </c>
      <c r="X27" s="26" t="s">
        <v>497</v>
      </c>
      <c r="Y27" s="26">
        <v>40.0</v>
      </c>
      <c r="Z27" s="26">
        <v>45.0</v>
      </c>
      <c r="AA27" s="26">
        <v>40.0</v>
      </c>
      <c r="AB27" s="26">
        <v>35.0</v>
      </c>
      <c r="AC27" s="26">
        <v>35.0</v>
      </c>
      <c r="AD27" s="26">
        <v>56.0</v>
      </c>
      <c r="AE27" s="30">
        <f t="shared" si="37"/>
        <v>251</v>
      </c>
      <c r="AF27" s="26" t="s">
        <v>688</v>
      </c>
      <c r="AG27" s="26" t="s">
        <v>689</v>
      </c>
      <c r="AH27" s="26" t="s">
        <v>689</v>
      </c>
      <c r="AI27" s="26" t="s">
        <v>689</v>
      </c>
      <c r="AJ27" s="26" t="s">
        <v>499</v>
      </c>
      <c r="AK27" s="26" t="s">
        <v>499</v>
      </c>
      <c r="AL27" s="26" t="s">
        <v>499</v>
      </c>
      <c r="AM27" s="26"/>
      <c r="AN27" s="26"/>
      <c r="AO27" s="26"/>
      <c r="AP27" s="26" t="s">
        <v>689</v>
      </c>
      <c r="AQ27" s="26" t="s">
        <v>689</v>
      </c>
      <c r="AR27" s="26"/>
      <c r="AS27" s="26"/>
      <c r="AT27" s="26"/>
      <c r="AU27" s="26" t="s">
        <v>499</v>
      </c>
      <c r="AV27" s="26" t="s">
        <v>499</v>
      </c>
      <c r="AW27" s="26"/>
      <c r="AX27" s="26"/>
      <c r="AY27" s="26"/>
      <c r="AZ27" s="26"/>
      <c r="BA27" s="26" t="s">
        <v>502</v>
      </c>
      <c r="BB27" s="26" t="s">
        <v>502</v>
      </c>
      <c r="BC27" s="26"/>
      <c r="BD27" s="26"/>
      <c r="BE27" s="26"/>
      <c r="BF27" s="26"/>
      <c r="BG27" s="26"/>
      <c r="BH27" s="26"/>
      <c r="BI27" s="26" t="s">
        <v>689</v>
      </c>
      <c r="BJ27" s="26" t="s">
        <v>689</v>
      </c>
      <c r="BK27" s="26"/>
      <c r="BL27" s="26"/>
      <c r="BM27" s="26"/>
      <c r="BN27" s="26"/>
      <c r="BO27" s="26"/>
      <c r="BP27" s="26"/>
      <c r="BQ27" s="26"/>
      <c r="BR27" s="26"/>
      <c r="BS27" s="26"/>
      <c r="BT27" s="26"/>
      <c r="BU27" s="26"/>
      <c r="BV27" s="26" t="s">
        <v>690</v>
      </c>
      <c r="BW27" s="31" t="s">
        <v>691</v>
      </c>
      <c r="BX27" s="31" t="s">
        <v>691</v>
      </c>
      <c r="BY27" s="31" t="s">
        <v>692</v>
      </c>
      <c r="BZ27" s="31" t="s">
        <v>693</v>
      </c>
      <c r="CA27" s="31" t="s">
        <v>694</v>
      </c>
      <c r="CB27" s="31" t="s">
        <v>695</v>
      </c>
      <c r="CC27" s="31" t="s">
        <v>696</v>
      </c>
      <c r="CD27" s="31" t="s">
        <v>696</v>
      </c>
      <c r="CE27" s="31" t="s">
        <v>697</v>
      </c>
      <c r="CF27" s="31" t="s">
        <v>698</v>
      </c>
      <c r="CG27" s="31" t="s">
        <v>691</v>
      </c>
      <c r="CH27" s="31" t="s">
        <v>699</v>
      </c>
      <c r="CI27" s="31" t="s">
        <v>699</v>
      </c>
      <c r="CJ27" s="31" t="s">
        <v>699</v>
      </c>
      <c r="CK27" s="31" t="s">
        <v>693</v>
      </c>
      <c r="CL27" s="31" t="s">
        <v>694</v>
      </c>
      <c r="CM27" s="31" t="s">
        <v>699</v>
      </c>
      <c r="CN27" s="31" t="s">
        <v>699</v>
      </c>
      <c r="CO27" s="31" t="s">
        <v>699</v>
      </c>
      <c r="CP27" s="31" t="s">
        <v>699</v>
      </c>
      <c r="CQ27" s="31" t="s">
        <v>691</v>
      </c>
      <c r="CR27" s="31" t="s">
        <v>699</v>
      </c>
      <c r="CS27" s="31" t="s">
        <v>700</v>
      </c>
      <c r="CT27" s="31" t="s">
        <v>700</v>
      </c>
      <c r="CU27" s="31"/>
      <c r="CV27" s="31"/>
      <c r="CW27" s="31"/>
      <c r="CX27" s="31"/>
      <c r="CY27" s="31" t="s">
        <v>692</v>
      </c>
      <c r="CZ27" s="31" t="s">
        <v>692</v>
      </c>
      <c r="DA27" s="31"/>
      <c r="DB27" s="31"/>
      <c r="DC27" s="31"/>
      <c r="DD27" s="31"/>
      <c r="DE27" s="31" t="s">
        <v>699</v>
      </c>
      <c r="DF27" s="31" t="s">
        <v>699</v>
      </c>
      <c r="DG27" s="31"/>
      <c r="DH27" s="31"/>
      <c r="DI27" s="31"/>
      <c r="DJ27" s="31"/>
      <c r="DK27" s="31"/>
      <c r="DL27" s="31"/>
      <c r="DM27" s="31"/>
      <c r="DN27" s="31"/>
      <c r="DO27" s="31"/>
      <c r="DP27" s="31" t="s">
        <v>701</v>
      </c>
      <c r="DQ27" s="31" t="s">
        <v>701</v>
      </c>
      <c r="DR27" s="31" t="s">
        <v>702</v>
      </c>
      <c r="DS27" s="31" t="s">
        <v>703</v>
      </c>
      <c r="DT27" s="31" t="s">
        <v>703</v>
      </c>
      <c r="DU27" s="31" t="s">
        <v>704</v>
      </c>
      <c r="DV27" s="31" t="s">
        <v>213</v>
      </c>
      <c r="DW27" s="31" t="s">
        <v>213</v>
      </c>
      <c r="DX27" s="31" t="s">
        <v>213</v>
      </c>
      <c r="DY27" s="31" t="s">
        <v>705</v>
      </c>
      <c r="DZ27" s="31" t="s">
        <v>705</v>
      </c>
      <c r="EA27" s="31" t="s">
        <v>706</v>
      </c>
      <c r="EB27" s="31" t="s">
        <v>706</v>
      </c>
      <c r="EC27" s="31" t="s">
        <v>706</v>
      </c>
      <c r="ED27" s="31" t="s">
        <v>707</v>
      </c>
      <c r="EE27" s="31" t="s">
        <v>707</v>
      </c>
      <c r="EF27" s="31" t="s">
        <v>213</v>
      </c>
      <c r="EG27" s="31" t="s">
        <v>708</v>
      </c>
      <c r="EH27" s="31" t="s">
        <v>213</v>
      </c>
      <c r="EI27" s="31" t="s">
        <v>213</v>
      </c>
      <c r="EJ27" s="31" t="s">
        <v>709</v>
      </c>
      <c r="EK27" s="31" t="s">
        <v>709</v>
      </c>
      <c r="EL27" s="31" t="s">
        <v>710</v>
      </c>
      <c r="EM27" s="31" t="s">
        <v>710</v>
      </c>
      <c r="EN27" s="31" t="s">
        <v>213</v>
      </c>
      <c r="EO27" s="31" t="s">
        <v>213</v>
      </c>
      <c r="EP27" s="31" t="s">
        <v>710</v>
      </c>
      <c r="EQ27" s="31" t="s">
        <v>710</v>
      </c>
      <c r="ER27" s="31" t="s">
        <v>711</v>
      </c>
      <c r="ES27" s="31" t="s">
        <v>711</v>
      </c>
      <c r="ET27" s="31" t="s">
        <v>218</v>
      </c>
      <c r="EU27" s="31" t="s">
        <v>218</v>
      </c>
      <c r="EV27" s="31"/>
      <c r="EW27" s="31"/>
      <c r="EX27" s="31" t="s">
        <v>706</v>
      </c>
      <c r="EY27" s="31" t="s">
        <v>706</v>
      </c>
      <c r="EZ27" s="31" t="s">
        <v>218</v>
      </c>
      <c r="FA27" s="31" t="s">
        <v>219</v>
      </c>
      <c r="FB27" s="31" t="s">
        <v>219</v>
      </c>
      <c r="FC27" s="31"/>
      <c r="FD27" s="31"/>
      <c r="FE27" s="31" t="s">
        <v>219</v>
      </c>
    </row>
    <row r="28" ht="90.75" customHeight="1">
      <c r="A28" s="16" t="s">
        <v>712</v>
      </c>
      <c r="B28" s="24">
        <v>17.0</v>
      </c>
      <c r="C28" s="25" t="s">
        <v>713</v>
      </c>
      <c r="D28" s="26" t="str">
        <f t="shared" si="41"/>
        <v/>
      </c>
      <c r="E28" s="27" t="str">
        <f t="shared" si="42"/>
        <v/>
      </c>
      <c r="F28" s="28" t="str">
        <f t="shared" ref="F28:G28" si="43">image("https://www.serebii.net/pokedex-bw/type/"&amp;lower(H28)&amp;".gif")</f>
        <v/>
      </c>
      <c r="G28" s="28" t="str">
        <f t="shared" si="43"/>
        <v/>
      </c>
      <c r="H28" s="29" t="s">
        <v>681</v>
      </c>
      <c r="I28" s="26" t="s">
        <v>348</v>
      </c>
      <c r="J28" s="26" t="s">
        <v>714</v>
      </c>
      <c r="K28" s="26" t="s">
        <v>322</v>
      </c>
      <c r="L28" s="26" t="s">
        <v>715</v>
      </c>
      <c r="M28" s="26" t="s">
        <v>684</v>
      </c>
      <c r="N28" s="26" t="s">
        <v>685</v>
      </c>
      <c r="O28" s="26" t="s">
        <v>686</v>
      </c>
      <c r="P28" s="26" t="s">
        <v>716</v>
      </c>
      <c r="Q28" s="26" t="s">
        <v>544</v>
      </c>
      <c r="R28" s="26" t="s">
        <v>184</v>
      </c>
      <c r="S28" s="26" t="s">
        <v>717</v>
      </c>
      <c r="T28" s="26" t="s">
        <v>186</v>
      </c>
      <c r="U28" s="30" t="s">
        <v>348</v>
      </c>
      <c r="V28" s="26"/>
      <c r="W28" s="26" t="s">
        <v>496</v>
      </c>
      <c r="X28" s="26" t="s">
        <v>497</v>
      </c>
      <c r="Y28" s="26">
        <v>63.0</v>
      </c>
      <c r="Z28" s="26">
        <v>60.0</v>
      </c>
      <c r="AA28" s="26">
        <v>55.0</v>
      </c>
      <c r="AB28" s="26">
        <v>50.0</v>
      </c>
      <c r="AC28" s="26">
        <v>50.0</v>
      </c>
      <c r="AD28" s="26">
        <v>71.0</v>
      </c>
      <c r="AE28" s="30">
        <f t="shared" si="37"/>
        <v>349</v>
      </c>
      <c r="AF28" s="26" t="s">
        <v>688</v>
      </c>
      <c r="AG28" s="26" t="s">
        <v>502</v>
      </c>
      <c r="AH28" s="26" t="s">
        <v>502</v>
      </c>
      <c r="AI28" s="26" t="s">
        <v>502</v>
      </c>
      <c r="AJ28" s="26" t="s">
        <v>546</v>
      </c>
      <c r="AK28" s="26" t="s">
        <v>546</v>
      </c>
      <c r="AL28" s="26" t="s">
        <v>546</v>
      </c>
      <c r="AM28" s="26"/>
      <c r="AN28" s="26"/>
      <c r="AO28" s="26"/>
      <c r="AP28" s="26" t="s">
        <v>502</v>
      </c>
      <c r="AQ28" s="26" t="s">
        <v>502</v>
      </c>
      <c r="AR28" s="26"/>
      <c r="AS28" s="26"/>
      <c r="AT28" s="26"/>
      <c r="AU28" s="26" t="s">
        <v>546</v>
      </c>
      <c r="AV28" s="26" t="s">
        <v>546</v>
      </c>
      <c r="AW28" s="26"/>
      <c r="AX28" s="26"/>
      <c r="AY28" s="26"/>
      <c r="AZ28" s="26"/>
      <c r="BA28" s="26" t="s">
        <v>548</v>
      </c>
      <c r="BB28" s="26" t="s">
        <v>548</v>
      </c>
      <c r="BC28" s="26"/>
      <c r="BD28" s="26"/>
      <c r="BE28" s="26"/>
      <c r="BF28" s="26"/>
      <c r="BG28" s="26"/>
      <c r="BH28" s="26"/>
      <c r="BI28" s="26" t="s">
        <v>502</v>
      </c>
      <c r="BJ28" s="26" t="s">
        <v>502</v>
      </c>
      <c r="BK28" s="26"/>
      <c r="BL28" s="26"/>
      <c r="BM28" s="26"/>
      <c r="BN28" s="26"/>
      <c r="BO28" s="26"/>
      <c r="BP28" s="26"/>
      <c r="BQ28" s="26"/>
      <c r="BR28" s="26"/>
      <c r="BS28" s="26"/>
      <c r="BT28" s="26"/>
      <c r="BU28" s="26"/>
      <c r="BV28" s="26" t="s">
        <v>718</v>
      </c>
      <c r="BW28" s="31" t="s">
        <v>719</v>
      </c>
      <c r="BX28" s="31" t="s">
        <v>719</v>
      </c>
      <c r="BY28" s="31" t="s">
        <v>720</v>
      </c>
      <c r="BZ28" s="31" t="s">
        <v>721</v>
      </c>
      <c r="CA28" s="31" t="s">
        <v>722</v>
      </c>
      <c r="CB28" s="31" t="s">
        <v>723</v>
      </c>
      <c r="CC28" s="31" t="s">
        <v>724</v>
      </c>
      <c r="CD28" s="31" t="s">
        <v>724</v>
      </c>
      <c r="CE28" s="31" t="s">
        <v>725</v>
      </c>
      <c r="CF28" s="31" t="s">
        <v>726</v>
      </c>
      <c r="CG28" s="31" t="s">
        <v>719</v>
      </c>
      <c r="CH28" s="31" t="s">
        <v>727</v>
      </c>
      <c r="CI28" s="31" t="s">
        <v>727</v>
      </c>
      <c r="CJ28" s="31" t="s">
        <v>727</v>
      </c>
      <c r="CK28" s="31" t="s">
        <v>721</v>
      </c>
      <c r="CL28" s="31" t="s">
        <v>728</v>
      </c>
      <c r="CM28" s="31" t="s">
        <v>727</v>
      </c>
      <c r="CN28" s="31" t="s">
        <v>727</v>
      </c>
      <c r="CO28" s="31" t="s">
        <v>727</v>
      </c>
      <c r="CP28" s="31" t="s">
        <v>727</v>
      </c>
      <c r="CQ28" s="31" t="s">
        <v>729</v>
      </c>
      <c r="CR28" s="31" t="s">
        <v>730</v>
      </c>
      <c r="CS28" s="31" t="s">
        <v>731</v>
      </c>
      <c r="CT28" s="31" t="s">
        <v>731</v>
      </c>
      <c r="CU28" s="31"/>
      <c r="CV28" s="31"/>
      <c r="CW28" s="31"/>
      <c r="CX28" s="31"/>
      <c r="CY28" s="31" t="s">
        <v>732</v>
      </c>
      <c r="CZ28" s="31" t="s">
        <v>732</v>
      </c>
      <c r="DA28" s="31"/>
      <c r="DB28" s="31"/>
      <c r="DC28" s="31"/>
      <c r="DD28" s="31"/>
      <c r="DE28" s="31" t="s">
        <v>727</v>
      </c>
      <c r="DF28" s="31" t="s">
        <v>727</v>
      </c>
      <c r="DG28" s="31"/>
      <c r="DH28" s="31"/>
      <c r="DI28" s="31"/>
      <c r="DJ28" s="31"/>
      <c r="DK28" s="31"/>
      <c r="DL28" s="31"/>
      <c r="DM28" s="31"/>
      <c r="DN28" s="31"/>
      <c r="DO28" s="31"/>
      <c r="DP28" s="31" t="s">
        <v>733</v>
      </c>
      <c r="DQ28" s="31" t="s">
        <v>733</v>
      </c>
      <c r="DR28" s="31" t="s">
        <v>734</v>
      </c>
      <c r="DS28" s="31" t="s">
        <v>735</v>
      </c>
      <c r="DT28" s="31" t="s">
        <v>735</v>
      </c>
      <c r="DU28" s="31" t="s">
        <v>736</v>
      </c>
      <c r="DV28" s="31" t="s">
        <v>213</v>
      </c>
      <c r="DW28" s="31" t="s">
        <v>213</v>
      </c>
      <c r="DX28" s="31" t="s">
        <v>213</v>
      </c>
      <c r="DY28" s="31" t="s">
        <v>737</v>
      </c>
      <c r="DZ28" s="31" t="s">
        <v>737</v>
      </c>
      <c r="EA28" s="31" t="s">
        <v>738</v>
      </c>
      <c r="EB28" s="31" t="s">
        <v>738</v>
      </c>
      <c r="EC28" s="31" t="s">
        <v>738</v>
      </c>
      <c r="ED28" s="31" t="s">
        <v>739</v>
      </c>
      <c r="EE28" s="31" t="s">
        <v>739</v>
      </c>
      <c r="EF28" s="31" t="s">
        <v>213</v>
      </c>
      <c r="EG28" s="31" t="s">
        <v>738</v>
      </c>
      <c r="EH28" s="31" t="s">
        <v>213</v>
      </c>
      <c r="EI28" s="31" t="s">
        <v>213</v>
      </c>
      <c r="EJ28" s="31" t="s">
        <v>738</v>
      </c>
      <c r="EK28" s="31" t="s">
        <v>738</v>
      </c>
      <c r="EL28" s="31" t="s">
        <v>649</v>
      </c>
      <c r="EM28" s="31" t="s">
        <v>649</v>
      </c>
      <c r="EN28" s="31" t="s">
        <v>213</v>
      </c>
      <c r="EO28" s="31" t="s">
        <v>213</v>
      </c>
      <c r="EP28" s="31" t="s">
        <v>738</v>
      </c>
      <c r="EQ28" s="31" t="s">
        <v>738</v>
      </c>
      <c r="ER28" s="31" t="s">
        <v>740</v>
      </c>
      <c r="ES28" s="31" t="s">
        <v>740</v>
      </c>
      <c r="ET28" s="31" t="s">
        <v>218</v>
      </c>
      <c r="EU28" s="31" t="s">
        <v>218</v>
      </c>
      <c r="EV28" s="31"/>
      <c r="EW28" s="31"/>
      <c r="EX28" s="31" t="s">
        <v>738</v>
      </c>
      <c r="EY28" s="31" t="s">
        <v>738</v>
      </c>
      <c r="EZ28" s="31" t="s">
        <v>218</v>
      </c>
      <c r="FA28" s="31" t="s">
        <v>219</v>
      </c>
      <c r="FB28" s="31" t="s">
        <v>219</v>
      </c>
      <c r="FC28" s="31"/>
      <c r="FD28" s="31"/>
      <c r="FE28" s="31" t="s">
        <v>219</v>
      </c>
    </row>
    <row r="29" ht="90.75" customHeight="1">
      <c r="A29" s="16" t="s">
        <v>741</v>
      </c>
      <c r="B29" s="24">
        <v>18.0</v>
      </c>
      <c r="C29" s="25" t="s">
        <v>742</v>
      </c>
      <c r="D29" s="26" t="str">
        <f t="shared" si="41"/>
        <v/>
      </c>
      <c r="E29" s="27" t="str">
        <f t="shared" si="42"/>
        <v/>
      </c>
      <c r="F29" s="28" t="str">
        <f t="shared" ref="F29:G29" si="44">image("https://www.serebii.net/pokedex-bw/type/"&amp;lower(H29)&amp;".gif")</f>
        <v/>
      </c>
      <c r="G29" s="28" t="str">
        <f t="shared" si="44"/>
        <v/>
      </c>
      <c r="H29" s="29" t="s">
        <v>681</v>
      </c>
      <c r="I29" s="26" t="s">
        <v>348</v>
      </c>
      <c r="J29" s="26" t="s">
        <v>714</v>
      </c>
      <c r="K29" s="26" t="s">
        <v>743</v>
      </c>
      <c r="L29" s="26" t="s">
        <v>744</v>
      </c>
      <c r="M29" s="26" t="s">
        <v>684</v>
      </c>
      <c r="N29" s="26" t="s">
        <v>685</v>
      </c>
      <c r="O29" s="26" t="s">
        <v>686</v>
      </c>
      <c r="P29" s="26" t="s">
        <v>745</v>
      </c>
      <c r="Q29" s="26" t="s">
        <v>183</v>
      </c>
      <c r="R29" s="26" t="s">
        <v>184</v>
      </c>
      <c r="S29" s="26" t="s">
        <v>746</v>
      </c>
      <c r="T29" s="26" t="s">
        <v>186</v>
      </c>
      <c r="U29" s="30" t="s">
        <v>348</v>
      </c>
      <c r="V29" s="26"/>
      <c r="W29" s="26" t="s">
        <v>496</v>
      </c>
      <c r="X29" s="26" t="s">
        <v>497</v>
      </c>
      <c r="Y29" s="26">
        <v>83.0</v>
      </c>
      <c r="Z29" s="26">
        <v>80.0</v>
      </c>
      <c r="AA29" s="26">
        <v>75.0</v>
      </c>
      <c r="AB29" s="26">
        <v>70.0</v>
      </c>
      <c r="AC29" s="26">
        <v>70.0</v>
      </c>
      <c r="AD29" s="26">
        <v>101.0</v>
      </c>
      <c r="AE29" s="30">
        <f t="shared" si="37"/>
        <v>479</v>
      </c>
      <c r="AF29" s="26" t="s">
        <v>688</v>
      </c>
      <c r="AG29" s="26" t="s">
        <v>548</v>
      </c>
      <c r="AH29" s="26" t="s">
        <v>548</v>
      </c>
      <c r="AI29" s="26" t="s">
        <v>548</v>
      </c>
      <c r="AJ29" s="26" t="s">
        <v>583</v>
      </c>
      <c r="AK29" s="26" t="s">
        <v>583</v>
      </c>
      <c r="AL29" s="26" t="s">
        <v>583</v>
      </c>
      <c r="AM29" s="26"/>
      <c r="AN29" s="26"/>
      <c r="AO29" s="26"/>
      <c r="AP29" s="26" t="s">
        <v>548</v>
      </c>
      <c r="AQ29" s="26" t="s">
        <v>548</v>
      </c>
      <c r="AR29" s="26"/>
      <c r="AS29" s="26"/>
      <c r="AT29" s="26"/>
      <c r="AU29" s="26" t="s">
        <v>583</v>
      </c>
      <c r="AV29" s="26" t="s">
        <v>583</v>
      </c>
      <c r="AW29" s="26"/>
      <c r="AX29" s="26"/>
      <c r="AY29" s="26"/>
      <c r="AZ29" s="26"/>
      <c r="BA29" s="26" t="s">
        <v>585</v>
      </c>
      <c r="BB29" s="26" t="s">
        <v>585</v>
      </c>
      <c r="BC29" s="26"/>
      <c r="BD29" s="26"/>
      <c r="BE29" s="26"/>
      <c r="BF29" s="26"/>
      <c r="BG29" s="26"/>
      <c r="BH29" s="26"/>
      <c r="BI29" s="26" t="s">
        <v>548</v>
      </c>
      <c r="BJ29" s="26" t="s">
        <v>548</v>
      </c>
      <c r="BK29" s="26"/>
      <c r="BL29" s="26"/>
      <c r="BM29" s="26"/>
      <c r="BN29" s="26"/>
      <c r="BO29" s="26"/>
      <c r="BP29" s="26"/>
      <c r="BQ29" s="26"/>
      <c r="BR29" s="26"/>
      <c r="BS29" s="26"/>
      <c r="BT29" s="26"/>
      <c r="BU29" s="26"/>
      <c r="BV29" s="26" t="s">
        <v>501</v>
      </c>
      <c r="BW29" s="31" t="s">
        <v>747</v>
      </c>
      <c r="BX29" s="31" t="s">
        <v>747</v>
      </c>
      <c r="BY29" s="31" t="s">
        <v>748</v>
      </c>
      <c r="BZ29" s="31" t="s">
        <v>749</v>
      </c>
      <c r="CA29" s="31" t="s">
        <v>750</v>
      </c>
      <c r="CB29" s="31" t="s">
        <v>751</v>
      </c>
      <c r="CC29" s="31" t="s">
        <v>752</v>
      </c>
      <c r="CD29" s="31" t="s">
        <v>752</v>
      </c>
      <c r="CE29" s="31" t="s">
        <v>753</v>
      </c>
      <c r="CF29" s="31" t="s">
        <v>754</v>
      </c>
      <c r="CG29" s="31" t="s">
        <v>747</v>
      </c>
      <c r="CH29" s="31" t="s">
        <v>755</v>
      </c>
      <c r="CI29" s="31" t="s">
        <v>755</v>
      </c>
      <c r="CJ29" s="31" t="s">
        <v>755</v>
      </c>
      <c r="CK29" s="31" t="s">
        <v>749</v>
      </c>
      <c r="CL29" s="31" t="s">
        <v>750</v>
      </c>
      <c r="CM29" s="31" t="s">
        <v>756</v>
      </c>
      <c r="CN29" s="31" t="s">
        <v>756</v>
      </c>
      <c r="CO29" s="31" t="s">
        <v>756</v>
      </c>
      <c r="CP29" s="31" t="s">
        <v>756</v>
      </c>
      <c r="CQ29" s="31" t="s">
        <v>757</v>
      </c>
      <c r="CR29" s="31" t="s">
        <v>754</v>
      </c>
      <c r="CS29" s="31" t="s">
        <v>758</v>
      </c>
      <c r="CT29" s="31" t="s">
        <v>758</v>
      </c>
      <c r="CU29" s="31"/>
      <c r="CV29" s="31"/>
      <c r="CW29" s="31"/>
      <c r="CX29" s="31"/>
      <c r="CY29" s="31" t="s">
        <v>759</v>
      </c>
      <c r="CZ29" s="31" t="s">
        <v>759</v>
      </c>
      <c r="DA29" s="31"/>
      <c r="DB29" s="31"/>
      <c r="DC29" s="31"/>
      <c r="DD29" s="31"/>
      <c r="DE29" s="31" t="s">
        <v>756</v>
      </c>
      <c r="DF29" s="31" t="s">
        <v>756</v>
      </c>
      <c r="DG29" s="31"/>
      <c r="DH29" s="31"/>
      <c r="DI29" s="31"/>
      <c r="DJ29" s="31"/>
      <c r="DK29" s="31"/>
      <c r="DL29" s="31"/>
      <c r="DM29" s="31"/>
      <c r="DN29" s="31"/>
      <c r="DO29" s="31"/>
      <c r="DP29" s="31" t="s">
        <v>760</v>
      </c>
      <c r="DQ29" s="31" t="s">
        <v>760</v>
      </c>
      <c r="DR29" s="31" t="s">
        <v>760</v>
      </c>
      <c r="DS29" s="31" t="s">
        <v>760</v>
      </c>
      <c r="DT29" s="31" t="s">
        <v>760</v>
      </c>
      <c r="DU29" s="31" t="s">
        <v>760</v>
      </c>
      <c r="DV29" s="31" t="s">
        <v>213</v>
      </c>
      <c r="DW29" s="31" t="s">
        <v>213</v>
      </c>
      <c r="DX29" s="31" t="s">
        <v>213</v>
      </c>
      <c r="DY29" s="31" t="s">
        <v>760</v>
      </c>
      <c r="DZ29" s="31" t="s">
        <v>760</v>
      </c>
      <c r="EA29" s="31" t="s">
        <v>760</v>
      </c>
      <c r="EB29" s="31" t="s">
        <v>760</v>
      </c>
      <c r="EC29" s="31" t="s">
        <v>760</v>
      </c>
      <c r="ED29" s="31" t="s">
        <v>760</v>
      </c>
      <c r="EE29" s="31" t="s">
        <v>760</v>
      </c>
      <c r="EF29" s="31" t="s">
        <v>213</v>
      </c>
      <c r="EG29" s="31" t="s">
        <v>760</v>
      </c>
      <c r="EH29" s="31" t="s">
        <v>213</v>
      </c>
      <c r="EI29" s="31" t="s">
        <v>213</v>
      </c>
      <c r="EJ29" s="31" t="s">
        <v>760</v>
      </c>
      <c r="EK29" s="31" t="s">
        <v>760</v>
      </c>
      <c r="EL29" s="31" t="s">
        <v>760</v>
      </c>
      <c r="EM29" s="31" t="s">
        <v>760</v>
      </c>
      <c r="EN29" s="31" t="s">
        <v>213</v>
      </c>
      <c r="EO29" s="31" t="s">
        <v>213</v>
      </c>
      <c r="EP29" s="31" t="s">
        <v>761</v>
      </c>
      <c r="EQ29" s="31" t="s">
        <v>761</v>
      </c>
      <c r="ER29" s="31" t="s">
        <v>740</v>
      </c>
      <c r="ES29" s="31" t="s">
        <v>740</v>
      </c>
      <c r="ET29" s="31" t="s">
        <v>218</v>
      </c>
      <c r="EU29" s="31" t="s">
        <v>218</v>
      </c>
      <c r="EV29" s="31"/>
      <c r="EW29" s="31"/>
      <c r="EX29" s="31" t="s">
        <v>760</v>
      </c>
      <c r="EY29" s="31" t="s">
        <v>760</v>
      </c>
      <c r="EZ29" s="31" t="s">
        <v>218</v>
      </c>
      <c r="FA29" s="31" t="s">
        <v>219</v>
      </c>
      <c r="FB29" s="31" t="s">
        <v>219</v>
      </c>
      <c r="FC29" s="31"/>
      <c r="FD29" s="31"/>
      <c r="FE29" s="31" t="s">
        <v>219</v>
      </c>
    </row>
    <row r="30" ht="90.75" customHeight="1">
      <c r="A30" s="16" t="s">
        <v>762</v>
      </c>
      <c r="B30" s="24">
        <v>19.0</v>
      </c>
      <c r="C30" s="25" t="s">
        <v>763</v>
      </c>
      <c r="D30" s="26" t="str">
        <f t="shared" si="41"/>
        <v/>
      </c>
      <c r="E30" s="27" t="str">
        <f t="shared" si="42"/>
        <v/>
      </c>
      <c r="F30" s="28" t="str">
        <f t="shared" ref="F30:G30" si="45">image("https://www.serebii.net/pokedex-bw/type/"&amp;lower(H30)&amp;".gif")</f>
        <v/>
      </c>
      <c r="G30" s="28" t="str">
        <f t="shared" si="45"/>
        <v/>
      </c>
      <c r="H30" s="29" t="s">
        <v>681</v>
      </c>
      <c r="I30" s="26"/>
      <c r="J30" s="26" t="s">
        <v>764</v>
      </c>
      <c r="K30" s="26" t="s">
        <v>488</v>
      </c>
      <c r="L30" s="26" t="s">
        <v>765</v>
      </c>
      <c r="M30" s="26" t="s">
        <v>491</v>
      </c>
      <c r="N30" s="26" t="s">
        <v>766</v>
      </c>
      <c r="O30" s="26" t="s">
        <v>767</v>
      </c>
      <c r="P30" s="26" t="s">
        <v>297</v>
      </c>
      <c r="Q30" s="26" t="s">
        <v>493</v>
      </c>
      <c r="R30" s="26" t="s">
        <v>184</v>
      </c>
      <c r="S30" s="26" t="s">
        <v>768</v>
      </c>
      <c r="T30" s="26" t="s">
        <v>495</v>
      </c>
      <c r="U30" s="26" t="s">
        <v>769</v>
      </c>
      <c r="V30" s="26" t="s">
        <v>770</v>
      </c>
      <c r="W30" s="26" t="s">
        <v>496</v>
      </c>
      <c r="X30" s="26" t="s">
        <v>497</v>
      </c>
      <c r="Y30" s="26">
        <v>30.0</v>
      </c>
      <c r="Z30" s="26">
        <v>56.0</v>
      </c>
      <c r="AA30" s="26">
        <v>35.0</v>
      </c>
      <c r="AB30" s="26">
        <v>25.0</v>
      </c>
      <c r="AC30" s="26">
        <v>35.0</v>
      </c>
      <c r="AD30" s="26">
        <v>72.0</v>
      </c>
      <c r="AE30" s="30">
        <f t="shared" si="37"/>
        <v>253</v>
      </c>
      <c r="AF30" s="26" t="s">
        <v>771</v>
      </c>
      <c r="AG30" s="26" t="s">
        <v>585</v>
      </c>
      <c r="AH30" s="26" t="s">
        <v>585</v>
      </c>
      <c r="AI30" s="26" t="s">
        <v>585</v>
      </c>
      <c r="AJ30" s="26" t="s">
        <v>502</v>
      </c>
      <c r="AK30" s="26" t="s">
        <v>502</v>
      </c>
      <c r="AL30" s="26" t="s">
        <v>502</v>
      </c>
      <c r="AM30" s="26"/>
      <c r="AN30" s="26"/>
      <c r="AO30" s="26"/>
      <c r="AP30" s="26" t="s">
        <v>585</v>
      </c>
      <c r="AQ30" s="26" t="s">
        <v>585</v>
      </c>
      <c r="AR30" s="26"/>
      <c r="AS30" s="26"/>
      <c r="AT30" s="26"/>
      <c r="AU30" s="26" t="s">
        <v>502</v>
      </c>
      <c r="AV30" s="26" t="s">
        <v>502</v>
      </c>
      <c r="AW30" s="26"/>
      <c r="AX30" s="26"/>
      <c r="AY30" s="26" t="s">
        <v>772</v>
      </c>
      <c r="AZ30" s="26" t="s">
        <v>772</v>
      </c>
      <c r="BA30" s="26"/>
      <c r="BB30" s="26"/>
      <c r="BC30" s="26"/>
      <c r="BD30" s="26"/>
      <c r="BE30" s="26" t="s">
        <v>586</v>
      </c>
      <c r="BF30" s="26" t="s">
        <v>586</v>
      </c>
      <c r="BG30" s="26" t="s">
        <v>586</v>
      </c>
      <c r="BH30" s="26" t="s">
        <v>586</v>
      </c>
      <c r="BI30" s="26" t="s">
        <v>585</v>
      </c>
      <c r="BJ30" s="26" t="s">
        <v>585</v>
      </c>
      <c r="BK30" s="26"/>
      <c r="BL30" s="26"/>
      <c r="BM30" s="26"/>
      <c r="BN30" s="26"/>
      <c r="BO30" s="26"/>
      <c r="BP30" s="26"/>
      <c r="BQ30" s="26"/>
      <c r="BR30" s="26"/>
      <c r="BS30" s="26"/>
      <c r="BT30" s="26"/>
      <c r="BU30" s="26"/>
      <c r="BV30" s="26"/>
      <c r="BW30" s="31" t="s">
        <v>773</v>
      </c>
      <c r="BX30" s="31" t="s">
        <v>773</v>
      </c>
      <c r="BY30" s="31" t="s">
        <v>774</v>
      </c>
      <c r="BZ30" s="31" t="s">
        <v>775</v>
      </c>
      <c r="CA30" s="31" t="s">
        <v>776</v>
      </c>
      <c r="CB30" s="31" t="s">
        <v>777</v>
      </c>
      <c r="CC30" s="31" t="s">
        <v>778</v>
      </c>
      <c r="CD30" s="31" t="s">
        <v>778</v>
      </c>
      <c r="CE30" s="31" t="s">
        <v>779</v>
      </c>
      <c r="CF30" s="31" t="s">
        <v>780</v>
      </c>
      <c r="CG30" s="31" t="s">
        <v>773</v>
      </c>
      <c r="CH30" s="31" t="s">
        <v>781</v>
      </c>
      <c r="CI30" s="31" t="s">
        <v>781</v>
      </c>
      <c r="CJ30" s="31" t="s">
        <v>781</v>
      </c>
      <c r="CK30" s="31" t="s">
        <v>775</v>
      </c>
      <c r="CL30" s="31" t="s">
        <v>776</v>
      </c>
      <c r="CM30" s="31" t="s">
        <v>781</v>
      </c>
      <c r="CN30" s="31" t="s">
        <v>781</v>
      </c>
      <c r="CO30" s="31" t="s">
        <v>782</v>
      </c>
      <c r="CP30" s="31" t="s">
        <v>782</v>
      </c>
      <c r="CQ30" s="31" t="s">
        <v>776</v>
      </c>
      <c r="CR30" s="31" t="s">
        <v>780</v>
      </c>
      <c r="CS30" s="31" t="s">
        <v>783</v>
      </c>
      <c r="CT30" s="31" t="s">
        <v>783</v>
      </c>
      <c r="CU30" s="31" t="s">
        <v>784</v>
      </c>
      <c r="CV30" s="31" t="s">
        <v>785</v>
      </c>
      <c r="CW30" s="31" t="s">
        <v>786</v>
      </c>
      <c r="CX30" s="31" t="s">
        <v>787</v>
      </c>
      <c r="CY30" s="31" t="s">
        <v>788</v>
      </c>
      <c r="CZ30" s="31" t="s">
        <v>788</v>
      </c>
      <c r="DA30" s="31"/>
      <c r="DB30" s="31"/>
      <c r="DC30" s="31"/>
      <c r="DD30" s="31"/>
      <c r="DE30" s="31" t="s">
        <v>789</v>
      </c>
      <c r="DF30" s="31" t="s">
        <v>789</v>
      </c>
      <c r="DG30" s="31"/>
      <c r="DH30" s="31"/>
      <c r="DI30" s="31"/>
      <c r="DJ30" s="31"/>
      <c r="DK30" s="31"/>
      <c r="DL30" s="31"/>
      <c r="DM30" s="31"/>
      <c r="DN30" s="31"/>
      <c r="DO30" s="31"/>
      <c r="DP30" s="31" t="s">
        <v>790</v>
      </c>
      <c r="DQ30" s="31" t="s">
        <v>790</v>
      </c>
      <c r="DR30" s="31" t="s">
        <v>791</v>
      </c>
      <c r="DS30" s="31" t="s">
        <v>792</v>
      </c>
      <c r="DT30" s="31" t="s">
        <v>793</v>
      </c>
      <c r="DU30" s="31" t="s">
        <v>794</v>
      </c>
      <c r="DV30" s="31" t="s">
        <v>213</v>
      </c>
      <c r="DW30" s="31" t="s">
        <v>213</v>
      </c>
      <c r="DX30" s="31" t="s">
        <v>213</v>
      </c>
      <c r="DY30" s="31" t="s">
        <v>795</v>
      </c>
      <c r="DZ30" s="31" t="s">
        <v>795</v>
      </c>
      <c r="EA30" s="31" t="s">
        <v>796</v>
      </c>
      <c r="EB30" s="31" t="s">
        <v>796</v>
      </c>
      <c r="EC30" s="31" t="s">
        <v>796</v>
      </c>
      <c r="ED30" s="31" t="s">
        <v>797</v>
      </c>
      <c r="EE30" s="31" t="s">
        <v>798</v>
      </c>
      <c r="EF30" s="31" t="s">
        <v>799</v>
      </c>
      <c r="EG30" s="31" t="s">
        <v>799</v>
      </c>
      <c r="EH30" s="31" t="s">
        <v>800</v>
      </c>
      <c r="EI30" s="31" t="s">
        <v>800</v>
      </c>
      <c r="EJ30" s="31" t="s">
        <v>213</v>
      </c>
      <c r="EK30" s="31" t="s">
        <v>213</v>
      </c>
      <c r="EL30" s="31" t="s">
        <v>801</v>
      </c>
      <c r="EM30" s="31" t="s">
        <v>801</v>
      </c>
      <c r="EN30" s="31" t="s">
        <v>802</v>
      </c>
      <c r="EO30" s="31" t="s">
        <v>802</v>
      </c>
      <c r="EP30" s="31" t="s">
        <v>803</v>
      </c>
      <c r="EQ30" s="31" t="s">
        <v>804</v>
      </c>
      <c r="ER30" s="31" t="s">
        <v>805</v>
      </c>
      <c r="ES30" s="31" t="s">
        <v>805</v>
      </c>
      <c r="ET30" s="31" t="s">
        <v>218</v>
      </c>
      <c r="EU30" s="31" t="s">
        <v>218</v>
      </c>
      <c r="EV30" s="31"/>
      <c r="EW30" s="31"/>
      <c r="EX30" s="31" t="s">
        <v>806</v>
      </c>
      <c r="EY30" s="31" t="s">
        <v>806</v>
      </c>
      <c r="EZ30" s="31" t="s">
        <v>218</v>
      </c>
      <c r="FA30" s="31" t="s">
        <v>219</v>
      </c>
      <c r="FB30" s="31" t="s">
        <v>219</v>
      </c>
      <c r="FC30" s="31"/>
      <c r="FD30" s="31"/>
      <c r="FE30" s="31" t="s">
        <v>219</v>
      </c>
    </row>
    <row r="31" ht="90.75" customHeight="1">
      <c r="A31" s="16" t="s">
        <v>807</v>
      </c>
      <c r="B31" s="24">
        <v>20.0</v>
      </c>
      <c r="C31" s="25" t="s">
        <v>808</v>
      </c>
      <c r="D31" s="26" t="str">
        <f t="shared" si="41"/>
        <v/>
      </c>
      <c r="E31" s="27" t="str">
        <f t="shared" si="42"/>
        <v/>
      </c>
      <c r="F31" s="28" t="str">
        <f t="shared" ref="F31:G31" si="46">image("https://www.serebii.net/pokedex-bw/type/"&amp;lower(H31)&amp;".gif")</f>
        <v/>
      </c>
      <c r="G31" s="28" t="str">
        <f t="shared" si="46"/>
        <v/>
      </c>
      <c r="H31" s="29" t="s">
        <v>681</v>
      </c>
      <c r="I31" s="26"/>
      <c r="J31" s="26" t="s">
        <v>764</v>
      </c>
      <c r="K31" s="26" t="s">
        <v>178</v>
      </c>
      <c r="L31" s="26" t="s">
        <v>809</v>
      </c>
      <c r="M31" s="26" t="s">
        <v>491</v>
      </c>
      <c r="N31" s="26" t="s">
        <v>766</v>
      </c>
      <c r="O31" s="26" t="s">
        <v>767</v>
      </c>
      <c r="P31" s="26" t="s">
        <v>716</v>
      </c>
      <c r="Q31" s="26" t="s">
        <v>810</v>
      </c>
      <c r="R31" s="26" t="s">
        <v>184</v>
      </c>
      <c r="S31" s="26" t="s">
        <v>811</v>
      </c>
      <c r="T31" s="26" t="s">
        <v>495</v>
      </c>
      <c r="U31" s="26" t="s">
        <v>769</v>
      </c>
      <c r="V31" s="26" t="s">
        <v>770</v>
      </c>
      <c r="W31" s="26" t="s">
        <v>496</v>
      </c>
      <c r="X31" s="26" t="s">
        <v>497</v>
      </c>
      <c r="Y31" s="26">
        <v>55.0</v>
      </c>
      <c r="Z31" s="26">
        <v>81.0</v>
      </c>
      <c r="AA31" s="26">
        <v>60.0</v>
      </c>
      <c r="AB31" s="26">
        <v>50.0</v>
      </c>
      <c r="AC31" s="26">
        <v>70.0</v>
      </c>
      <c r="AD31" s="26">
        <v>97.0</v>
      </c>
      <c r="AE31" s="30">
        <f t="shared" si="37"/>
        <v>413</v>
      </c>
      <c r="AF31" s="26" t="s">
        <v>771</v>
      </c>
      <c r="AG31" s="26" t="s">
        <v>658</v>
      </c>
      <c r="AH31" s="26" t="s">
        <v>658</v>
      </c>
      <c r="AI31" s="26" t="s">
        <v>658</v>
      </c>
      <c r="AJ31" s="26" t="s">
        <v>548</v>
      </c>
      <c r="AK31" s="26" t="s">
        <v>548</v>
      </c>
      <c r="AL31" s="26" t="s">
        <v>548</v>
      </c>
      <c r="AM31" s="26"/>
      <c r="AN31" s="26"/>
      <c r="AO31" s="26"/>
      <c r="AP31" s="26" t="s">
        <v>658</v>
      </c>
      <c r="AQ31" s="26" t="s">
        <v>658</v>
      </c>
      <c r="AR31" s="26"/>
      <c r="AS31" s="26"/>
      <c r="AT31" s="26"/>
      <c r="AU31" s="26" t="s">
        <v>548</v>
      </c>
      <c r="AV31" s="26" t="s">
        <v>548</v>
      </c>
      <c r="AW31" s="26"/>
      <c r="AX31" s="26"/>
      <c r="AY31" s="26" t="s">
        <v>812</v>
      </c>
      <c r="AZ31" s="26" t="s">
        <v>812</v>
      </c>
      <c r="BA31" s="26"/>
      <c r="BB31" s="26"/>
      <c r="BC31" s="26"/>
      <c r="BD31" s="26"/>
      <c r="BE31" s="26" t="s">
        <v>689</v>
      </c>
      <c r="BF31" s="26" t="s">
        <v>689</v>
      </c>
      <c r="BG31" s="26" t="s">
        <v>689</v>
      </c>
      <c r="BH31" s="26" t="s">
        <v>689</v>
      </c>
      <c r="BI31" s="26" t="s">
        <v>658</v>
      </c>
      <c r="BJ31" s="26" t="s">
        <v>658</v>
      </c>
      <c r="BK31" s="26"/>
      <c r="BL31" s="26"/>
      <c r="BM31" s="26"/>
      <c r="BN31" s="26"/>
      <c r="BO31" s="26"/>
      <c r="BP31" s="26"/>
      <c r="BQ31" s="26"/>
      <c r="BR31" s="26"/>
      <c r="BS31" s="26"/>
      <c r="BT31" s="26"/>
      <c r="BU31" s="26"/>
      <c r="BV31" s="26"/>
      <c r="BW31" s="31" t="s">
        <v>813</v>
      </c>
      <c r="BX31" s="31" t="s">
        <v>813</v>
      </c>
      <c r="BY31" s="31" t="s">
        <v>814</v>
      </c>
      <c r="BZ31" s="31" t="s">
        <v>815</v>
      </c>
      <c r="CA31" s="31" t="s">
        <v>816</v>
      </c>
      <c r="CB31" s="31" t="s">
        <v>817</v>
      </c>
      <c r="CC31" s="31" t="s">
        <v>818</v>
      </c>
      <c r="CD31" s="31" t="s">
        <v>818</v>
      </c>
      <c r="CE31" s="31" t="s">
        <v>819</v>
      </c>
      <c r="CF31" s="31" t="s">
        <v>820</v>
      </c>
      <c r="CG31" s="31" t="s">
        <v>813</v>
      </c>
      <c r="CH31" s="31" t="s">
        <v>821</v>
      </c>
      <c r="CI31" s="31" t="s">
        <v>821</v>
      </c>
      <c r="CJ31" s="31" t="s">
        <v>821</v>
      </c>
      <c r="CK31" s="31" t="s">
        <v>815</v>
      </c>
      <c r="CL31" s="31" t="s">
        <v>816</v>
      </c>
      <c r="CM31" s="31" t="s">
        <v>821</v>
      </c>
      <c r="CN31" s="31" t="s">
        <v>821</v>
      </c>
      <c r="CO31" s="31" t="s">
        <v>822</v>
      </c>
      <c r="CP31" s="31" t="s">
        <v>822</v>
      </c>
      <c r="CQ31" s="31" t="s">
        <v>821</v>
      </c>
      <c r="CR31" s="31" t="s">
        <v>817</v>
      </c>
      <c r="CS31" s="31" t="s">
        <v>823</v>
      </c>
      <c r="CT31" s="31" t="s">
        <v>823</v>
      </c>
      <c r="CU31" s="31" t="s">
        <v>824</v>
      </c>
      <c r="CV31" s="31" t="s">
        <v>825</v>
      </c>
      <c r="CW31" s="31" t="s">
        <v>826</v>
      </c>
      <c r="CX31" s="31" t="s">
        <v>827</v>
      </c>
      <c r="CY31" s="31" t="s">
        <v>814</v>
      </c>
      <c r="CZ31" s="31" t="s">
        <v>814</v>
      </c>
      <c r="DA31" s="31"/>
      <c r="DB31" s="31"/>
      <c r="DC31" s="31"/>
      <c r="DD31" s="31"/>
      <c r="DE31" s="31" t="s">
        <v>828</v>
      </c>
      <c r="DF31" s="31" t="s">
        <v>828</v>
      </c>
      <c r="DG31" s="31"/>
      <c r="DH31" s="31"/>
      <c r="DI31" s="31"/>
      <c r="DJ31" s="31"/>
      <c r="DK31" s="31"/>
      <c r="DL31" s="31"/>
      <c r="DM31" s="31"/>
      <c r="DN31" s="31"/>
      <c r="DO31" s="31"/>
      <c r="DP31" s="31" t="s">
        <v>829</v>
      </c>
      <c r="DQ31" s="31" t="s">
        <v>829</v>
      </c>
      <c r="DR31" s="31" t="s">
        <v>830</v>
      </c>
      <c r="DS31" s="31" t="s">
        <v>831</v>
      </c>
      <c r="DT31" s="31" t="s">
        <v>831</v>
      </c>
      <c r="DU31" s="31" t="s">
        <v>832</v>
      </c>
      <c r="DV31" s="31" t="s">
        <v>213</v>
      </c>
      <c r="DW31" s="31" t="s">
        <v>213</v>
      </c>
      <c r="DX31" s="31" t="s">
        <v>213</v>
      </c>
      <c r="DY31" s="31" t="s">
        <v>833</v>
      </c>
      <c r="DZ31" s="31" t="s">
        <v>833</v>
      </c>
      <c r="EA31" s="31" t="s">
        <v>796</v>
      </c>
      <c r="EB31" s="31" t="s">
        <v>796</v>
      </c>
      <c r="EC31" s="31" t="s">
        <v>796</v>
      </c>
      <c r="ED31" s="31" t="s">
        <v>834</v>
      </c>
      <c r="EE31" s="31" t="s">
        <v>834</v>
      </c>
      <c r="EF31" s="31" t="s">
        <v>835</v>
      </c>
      <c r="EG31" s="31" t="s">
        <v>835</v>
      </c>
      <c r="EH31" s="31" t="s">
        <v>836</v>
      </c>
      <c r="EI31" s="31" t="s">
        <v>836</v>
      </c>
      <c r="EJ31" s="31" t="s">
        <v>213</v>
      </c>
      <c r="EK31" s="31" t="s">
        <v>213</v>
      </c>
      <c r="EL31" s="31" t="s">
        <v>837</v>
      </c>
      <c r="EM31" s="31" t="s">
        <v>837</v>
      </c>
      <c r="EN31" s="31" t="s">
        <v>838</v>
      </c>
      <c r="EO31" s="31" t="s">
        <v>838</v>
      </c>
      <c r="EP31" s="31" t="s">
        <v>839</v>
      </c>
      <c r="EQ31" s="31" t="s">
        <v>840</v>
      </c>
      <c r="ER31" s="31" t="s">
        <v>841</v>
      </c>
      <c r="ES31" s="31" t="s">
        <v>841</v>
      </c>
      <c r="ET31" s="31" t="s">
        <v>218</v>
      </c>
      <c r="EU31" s="31" t="s">
        <v>218</v>
      </c>
      <c r="EV31" s="31"/>
      <c r="EW31" s="31"/>
      <c r="EX31" s="31" t="s">
        <v>806</v>
      </c>
      <c r="EY31" s="31" t="s">
        <v>806</v>
      </c>
      <c r="EZ31" s="31" t="s">
        <v>218</v>
      </c>
      <c r="FA31" s="31" t="s">
        <v>219</v>
      </c>
      <c r="FB31" s="31" t="s">
        <v>219</v>
      </c>
      <c r="FC31" s="31"/>
      <c r="FD31" s="31"/>
      <c r="FE31" s="31" t="s">
        <v>219</v>
      </c>
    </row>
    <row r="32" ht="90.75" customHeight="1">
      <c r="A32" s="16" t="s">
        <v>842</v>
      </c>
      <c r="B32" s="24">
        <v>21.0</v>
      </c>
      <c r="C32" s="25" t="s">
        <v>843</v>
      </c>
      <c r="D32" s="26" t="str">
        <f t="shared" si="41"/>
        <v/>
      </c>
      <c r="E32" s="27" t="str">
        <f t="shared" si="42"/>
        <v/>
      </c>
      <c r="F32" s="28" t="str">
        <f t="shared" ref="F32:G32" si="47">image("https://www.serebii.net/pokedex-bw/type/"&amp;lower(H32)&amp;".gif")</f>
        <v/>
      </c>
      <c r="G32" s="28" t="str">
        <f t="shared" si="47"/>
        <v/>
      </c>
      <c r="H32" s="29" t="s">
        <v>681</v>
      </c>
      <c r="I32" s="26" t="s">
        <v>348</v>
      </c>
      <c r="J32" s="26" t="s">
        <v>682</v>
      </c>
      <c r="K32" s="26" t="s">
        <v>488</v>
      </c>
      <c r="L32" s="26" t="s">
        <v>844</v>
      </c>
      <c r="M32" s="26" t="s">
        <v>684</v>
      </c>
      <c r="N32" s="26"/>
      <c r="O32" s="26" t="s">
        <v>655</v>
      </c>
      <c r="P32" s="26" t="s">
        <v>297</v>
      </c>
      <c r="Q32" s="26" t="s">
        <v>493</v>
      </c>
      <c r="R32" s="26" t="s">
        <v>184</v>
      </c>
      <c r="S32" s="26" t="s">
        <v>845</v>
      </c>
      <c r="T32" s="26" t="s">
        <v>495</v>
      </c>
      <c r="U32" s="26" t="s">
        <v>769</v>
      </c>
      <c r="V32" s="26" t="s">
        <v>846</v>
      </c>
      <c r="W32" s="26" t="s">
        <v>496</v>
      </c>
      <c r="X32" s="26" t="s">
        <v>497</v>
      </c>
      <c r="Y32" s="26">
        <v>40.0</v>
      </c>
      <c r="Z32" s="26">
        <v>60.0</v>
      </c>
      <c r="AA32" s="26">
        <v>30.0</v>
      </c>
      <c r="AB32" s="26">
        <v>31.0</v>
      </c>
      <c r="AC32" s="26">
        <v>31.0</v>
      </c>
      <c r="AD32" s="26">
        <v>70.0</v>
      </c>
      <c r="AE32" s="30">
        <f t="shared" si="37"/>
        <v>262</v>
      </c>
      <c r="AF32" s="26" t="s">
        <v>847</v>
      </c>
      <c r="AG32" s="26" t="s">
        <v>690</v>
      </c>
      <c r="AH32" s="26" t="s">
        <v>690</v>
      </c>
      <c r="AI32" s="26" t="s">
        <v>690</v>
      </c>
      <c r="AJ32" s="26" t="s">
        <v>503</v>
      </c>
      <c r="AK32" s="26" t="s">
        <v>503</v>
      </c>
      <c r="AL32" s="26" t="s">
        <v>503</v>
      </c>
      <c r="AM32" s="26"/>
      <c r="AN32" s="26"/>
      <c r="AO32" s="26"/>
      <c r="AP32" s="26" t="s">
        <v>690</v>
      </c>
      <c r="AQ32" s="26" t="s">
        <v>690</v>
      </c>
      <c r="AR32" s="26"/>
      <c r="AS32" s="26"/>
      <c r="AT32" s="26"/>
      <c r="AU32" s="26" t="s">
        <v>503</v>
      </c>
      <c r="AV32" s="26" t="s">
        <v>503</v>
      </c>
      <c r="AW32" s="26"/>
      <c r="AX32" s="26"/>
      <c r="AY32" s="26"/>
      <c r="AZ32" s="26"/>
      <c r="BA32" s="26" t="s">
        <v>848</v>
      </c>
      <c r="BB32" s="26" t="s">
        <v>848</v>
      </c>
      <c r="BC32" s="26"/>
      <c r="BD32" s="26"/>
      <c r="BE32" s="26" t="s">
        <v>461</v>
      </c>
      <c r="BF32" s="26" t="s">
        <v>461</v>
      </c>
      <c r="BG32" s="26" t="s">
        <v>431</v>
      </c>
      <c r="BH32" s="26" t="s">
        <v>431</v>
      </c>
      <c r="BI32" s="26" t="s">
        <v>690</v>
      </c>
      <c r="BJ32" s="26" t="s">
        <v>690</v>
      </c>
      <c r="BK32" s="26"/>
      <c r="BL32" s="26"/>
      <c r="BM32" s="26"/>
      <c r="BN32" s="26"/>
      <c r="BO32" s="26"/>
      <c r="BP32" s="26"/>
      <c r="BQ32" s="26"/>
      <c r="BR32" s="26"/>
      <c r="BS32" s="26"/>
      <c r="BT32" s="26"/>
      <c r="BU32" s="26"/>
      <c r="BV32" s="26"/>
      <c r="BW32" s="31" t="s">
        <v>849</v>
      </c>
      <c r="BX32" s="31" t="s">
        <v>849</v>
      </c>
      <c r="BY32" s="31" t="s">
        <v>850</v>
      </c>
      <c r="BZ32" s="31" t="s">
        <v>851</v>
      </c>
      <c r="CA32" s="31" t="s">
        <v>852</v>
      </c>
      <c r="CB32" s="31" t="s">
        <v>853</v>
      </c>
      <c r="CC32" s="31" t="s">
        <v>854</v>
      </c>
      <c r="CD32" s="31" t="s">
        <v>854</v>
      </c>
      <c r="CE32" s="31" t="s">
        <v>855</v>
      </c>
      <c r="CF32" s="31" t="s">
        <v>856</v>
      </c>
      <c r="CG32" s="31" t="s">
        <v>849</v>
      </c>
      <c r="CH32" s="31" t="s">
        <v>857</v>
      </c>
      <c r="CI32" s="31" t="s">
        <v>857</v>
      </c>
      <c r="CJ32" s="31" t="s">
        <v>857</v>
      </c>
      <c r="CK32" s="31" t="s">
        <v>851</v>
      </c>
      <c r="CL32" s="31" t="s">
        <v>852</v>
      </c>
      <c r="CM32" s="31" t="s">
        <v>857</v>
      </c>
      <c r="CN32" s="31" t="s">
        <v>857</v>
      </c>
      <c r="CO32" s="31" t="s">
        <v>857</v>
      </c>
      <c r="CP32" s="31" t="s">
        <v>857</v>
      </c>
      <c r="CQ32" s="31" t="s">
        <v>852</v>
      </c>
      <c r="CR32" s="31" t="s">
        <v>849</v>
      </c>
      <c r="CS32" s="31" t="s">
        <v>858</v>
      </c>
      <c r="CT32" s="31" t="s">
        <v>858</v>
      </c>
      <c r="CU32" s="31" t="s">
        <v>859</v>
      </c>
      <c r="CV32" s="31" t="s">
        <v>860</v>
      </c>
      <c r="CW32" s="31" t="s">
        <v>861</v>
      </c>
      <c r="CX32" s="31" t="s">
        <v>862</v>
      </c>
      <c r="CY32" s="31" t="s">
        <v>850</v>
      </c>
      <c r="CZ32" s="31" t="s">
        <v>850</v>
      </c>
      <c r="DA32" s="31"/>
      <c r="DB32" s="31"/>
      <c r="DC32" s="31"/>
      <c r="DD32" s="31"/>
      <c r="DE32" s="31" t="s">
        <v>857</v>
      </c>
      <c r="DF32" s="31" t="s">
        <v>857</v>
      </c>
      <c r="DG32" s="31"/>
      <c r="DH32" s="31"/>
      <c r="DI32" s="31"/>
      <c r="DJ32" s="31"/>
      <c r="DK32" s="31"/>
      <c r="DL32" s="31"/>
      <c r="DM32" s="31"/>
      <c r="DN32" s="31"/>
      <c r="DO32" s="31"/>
      <c r="DP32" s="31" t="s">
        <v>863</v>
      </c>
      <c r="DQ32" s="31" t="s">
        <v>863</v>
      </c>
      <c r="DR32" s="31" t="s">
        <v>864</v>
      </c>
      <c r="DS32" s="31" t="s">
        <v>865</v>
      </c>
      <c r="DT32" s="31" t="s">
        <v>865</v>
      </c>
      <c r="DU32" s="31" t="s">
        <v>866</v>
      </c>
      <c r="DV32" s="31" t="s">
        <v>213</v>
      </c>
      <c r="DW32" s="31" t="s">
        <v>213</v>
      </c>
      <c r="DX32" s="31" t="s">
        <v>213</v>
      </c>
      <c r="DY32" s="31" t="s">
        <v>867</v>
      </c>
      <c r="DZ32" s="31" t="s">
        <v>867</v>
      </c>
      <c r="EA32" s="31" t="s">
        <v>796</v>
      </c>
      <c r="EB32" s="31" t="s">
        <v>796</v>
      </c>
      <c r="EC32" s="31" t="s">
        <v>868</v>
      </c>
      <c r="ED32" s="31" t="s">
        <v>869</v>
      </c>
      <c r="EE32" s="31" t="s">
        <v>869</v>
      </c>
      <c r="EF32" s="31" t="s">
        <v>870</v>
      </c>
      <c r="EG32" s="31" t="s">
        <v>870</v>
      </c>
      <c r="EH32" s="31" t="s">
        <v>213</v>
      </c>
      <c r="EI32" s="31" t="s">
        <v>213</v>
      </c>
      <c r="EJ32" s="31" t="s">
        <v>870</v>
      </c>
      <c r="EK32" s="31" t="s">
        <v>870</v>
      </c>
      <c r="EL32" s="31" t="s">
        <v>213</v>
      </c>
      <c r="EM32" s="31" t="s">
        <v>213</v>
      </c>
      <c r="EN32" s="31" t="s">
        <v>871</v>
      </c>
      <c r="EO32" s="31" t="s">
        <v>871</v>
      </c>
      <c r="EP32" s="31" t="s">
        <v>709</v>
      </c>
      <c r="EQ32" s="31" t="s">
        <v>709</v>
      </c>
      <c r="ER32" s="31" t="s">
        <v>872</v>
      </c>
      <c r="ES32" s="31" t="s">
        <v>872</v>
      </c>
      <c r="ET32" s="31" t="s">
        <v>218</v>
      </c>
      <c r="EU32" s="31" t="s">
        <v>218</v>
      </c>
      <c r="EV32" s="31"/>
      <c r="EW32" s="31"/>
      <c r="EX32" s="31" t="s">
        <v>796</v>
      </c>
      <c r="EY32" s="31" t="s">
        <v>796</v>
      </c>
      <c r="EZ32" s="31" t="s">
        <v>218</v>
      </c>
      <c r="FA32" s="31" t="s">
        <v>219</v>
      </c>
      <c r="FB32" s="31" t="s">
        <v>219</v>
      </c>
      <c r="FC32" s="31"/>
      <c r="FD32" s="31"/>
      <c r="FE32" s="31" t="s">
        <v>219</v>
      </c>
    </row>
    <row r="33" ht="90.75" customHeight="1">
      <c r="A33" s="16" t="s">
        <v>873</v>
      </c>
      <c r="B33" s="24">
        <v>22.0</v>
      </c>
      <c r="C33" s="25" t="s">
        <v>874</v>
      </c>
      <c r="D33" s="26" t="str">
        <f t="shared" si="41"/>
        <v/>
      </c>
      <c r="E33" s="27" t="str">
        <f t="shared" si="42"/>
        <v/>
      </c>
      <c r="F33" s="28" t="str">
        <f t="shared" ref="F33:G33" si="48">image("https://www.serebii.net/pokedex-bw/type/"&amp;lower(H33)&amp;".gif")</f>
        <v/>
      </c>
      <c r="G33" s="28" t="str">
        <f t="shared" si="48"/>
        <v/>
      </c>
      <c r="H33" s="29" t="s">
        <v>681</v>
      </c>
      <c r="I33" s="26" t="s">
        <v>348</v>
      </c>
      <c r="J33" s="26" t="s">
        <v>875</v>
      </c>
      <c r="K33" s="26" t="s">
        <v>876</v>
      </c>
      <c r="L33" s="26" t="s">
        <v>877</v>
      </c>
      <c r="M33" s="26" t="s">
        <v>684</v>
      </c>
      <c r="N33" s="26"/>
      <c r="O33" s="26" t="s">
        <v>655</v>
      </c>
      <c r="P33" s="26" t="s">
        <v>716</v>
      </c>
      <c r="Q33" s="26" t="s">
        <v>878</v>
      </c>
      <c r="R33" s="26" t="s">
        <v>184</v>
      </c>
      <c r="S33" s="26" t="s">
        <v>879</v>
      </c>
      <c r="T33" s="26" t="s">
        <v>495</v>
      </c>
      <c r="U33" s="26" t="s">
        <v>769</v>
      </c>
      <c r="V33" s="26" t="s">
        <v>846</v>
      </c>
      <c r="W33" s="26" t="s">
        <v>496</v>
      </c>
      <c r="X33" s="26" t="s">
        <v>497</v>
      </c>
      <c r="Y33" s="26">
        <v>65.0</v>
      </c>
      <c r="Z33" s="26">
        <v>90.0</v>
      </c>
      <c r="AA33" s="26">
        <v>65.0</v>
      </c>
      <c r="AB33" s="26">
        <v>61.0</v>
      </c>
      <c r="AC33" s="26">
        <v>61.0</v>
      </c>
      <c r="AD33" s="26">
        <v>100.0</v>
      </c>
      <c r="AE33" s="30">
        <f t="shared" si="37"/>
        <v>442</v>
      </c>
      <c r="AF33" s="26" t="s">
        <v>847</v>
      </c>
      <c r="AG33" s="26" t="s">
        <v>718</v>
      </c>
      <c r="AH33" s="26" t="s">
        <v>718</v>
      </c>
      <c r="AI33" s="26" t="s">
        <v>718</v>
      </c>
      <c r="AJ33" s="26" t="s">
        <v>549</v>
      </c>
      <c r="AK33" s="26" t="s">
        <v>549</v>
      </c>
      <c r="AL33" s="26" t="s">
        <v>549</v>
      </c>
      <c r="AM33" s="26"/>
      <c r="AN33" s="26"/>
      <c r="AO33" s="26"/>
      <c r="AP33" s="26" t="s">
        <v>718</v>
      </c>
      <c r="AQ33" s="26" t="s">
        <v>718</v>
      </c>
      <c r="AR33" s="26"/>
      <c r="AS33" s="26"/>
      <c r="AT33" s="26"/>
      <c r="AU33" s="26" t="s">
        <v>549</v>
      </c>
      <c r="AV33" s="26" t="s">
        <v>549</v>
      </c>
      <c r="AW33" s="26"/>
      <c r="AX33" s="26"/>
      <c r="AY33" s="26"/>
      <c r="AZ33" s="26"/>
      <c r="BA33" s="26" t="s">
        <v>880</v>
      </c>
      <c r="BB33" s="26" t="s">
        <v>880</v>
      </c>
      <c r="BC33" s="26"/>
      <c r="BD33" s="26"/>
      <c r="BE33" s="26" t="s">
        <v>881</v>
      </c>
      <c r="BF33" s="26" t="s">
        <v>881</v>
      </c>
      <c r="BG33" s="26" t="s">
        <v>460</v>
      </c>
      <c r="BH33" s="26" t="s">
        <v>460</v>
      </c>
      <c r="BI33" s="26" t="s">
        <v>718</v>
      </c>
      <c r="BJ33" s="26" t="s">
        <v>718</v>
      </c>
      <c r="BK33" s="26"/>
      <c r="BL33" s="26"/>
      <c r="BM33" s="26"/>
      <c r="BN33" s="26"/>
      <c r="BO33" s="26"/>
      <c r="BP33" s="26"/>
      <c r="BQ33" s="26"/>
      <c r="BR33" s="26"/>
      <c r="BS33" s="26"/>
      <c r="BT33" s="26"/>
      <c r="BU33" s="26"/>
      <c r="BV33" s="26"/>
      <c r="BW33" s="31" t="s">
        <v>882</v>
      </c>
      <c r="BX33" s="31" t="s">
        <v>882</v>
      </c>
      <c r="BY33" s="31" t="s">
        <v>883</v>
      </c>
      <c r="BZ33" s="31" t="s">
        <v>884</v>
      </c>
      <c r="CA33" s="31" t="s">
        <v>885</v>
      </c>
      <c r="CB33" s="31" t="s">
        <v>886</v>
      </c>
      <c r="CC33" s="31" t="s">
        <v>887</v>
      </c>
      <c r="CD33" s="31" t="s">
        <v>887</v>
      </c>
      <c r="CE33" s="31" t="s">
        <v>888</v>
      </c>
      <c r="CF33" s="31" t="s">
        <v>889</v>
      </c>
      <c r="CG33" s="31" t="s">
        <v>882</v>
      </c>
      <c r="CH33" s="31" t="s">
        <v>890</v>
      </c>
      <c r="CI33" s="31" t="s">
        <v>891</v>
      </c>
      <c r="CJ33" s="31" t="s">
        <v>890</v>
      </c>
      <c r="CK33" s="31" t="s">
        <v>884</v>
      </c>
      <c r="CL33" s="31" t="s">
        <v>885</v>
      </c>
      <c r="CM33" s="31" t="s">
        <v>890</v>
      </c>
      <c r="CN33" s="31" t="s">
        <v>890</v>
      </c>
      <c r="CO33" s="31" t="s">
        <v>890</v>
      </c>
      <c r="CP33" s="31" t="s">
        <v>890</v>
      </c>
      <c r="CQ33" s="31" t="s">
        <v>882</v>
      </c>
      <c r="CR33" s="31" t="s">
        <v>890</v>
      </c>
      <c r="CS33" s="31" t="s">
        <v>892</v>
      </c>
      <c r="CT33" s="31" t="s">
        <v>892</v>
      </c>
      <c r="CU33" s="31" t="s">
        <v>893</v>
      </c>
      <c r="CV33" s="31" t="s">
        <v>894</v>
      </c>
      <c r="CW33" s="31" t="s">
        <v>895</v>
      </c>
      <c r="CX33" s="31" t="s">
        <v>896</v>
      </c>
      <c r="CY33" s="31" t="s">
        <v>897</v>
      </c>
      <c r="CZ33" s="31" t="s">
        <v>897</v>
      </c>
      <c r="DA33" s="31"/>
      <c r="DB33" s="31"/>
      <c r="DC33" s="31"/>
      <c r="DD33" s="31"/>
      <c r="DE33" s="31" t="s">
        <v>890</v>
      </c>
      <c r="DF33" s="31" t="s">
        <v>890</v>
      </c>
      <c r="DG33" s="31"/>
      <c r="DH33" s="31"/>
      <c r="DI33" s="31"/>
      <c r="DJ33" s="31"/>
      <c r="DK33" s="31"/>
      <c r="DL33" s="31"/>
      <c r="DM33" s="31"/>
      <c r="DN33" s="31"/>
      <c r="DO33" s="31"/>
      <c r="DP33" s="31" t="s">
        <v>898</v>
      </c>
      <c r="DQ33" s="31" t="s">
        <v>898</v>
      </c>
      <c r="DR33" s="31" t="s">
        <v>899</v>
      </c>
      <c r="DS33" s="31" t="s">
        <v>900</v>
      </c>
      <c r="DT33" s="31" t="s">
        <v>900</v>
      </c>
      <c r="DU33" s="31" t="s">
        <v>901</v>
      </c>
      <c r="DV33" s="31" t="s">
        <v>213</v>
      </c>
      <c r="DW33" s="31" t="s">
        <v>213</v>
      </c>
      <c r="DX33" s="31" t="s">
        <v>213</v>
      </c>
      <c r="DY33" s="31" t="s">
        <v>902</v>
      </c>
      <c r="DZ33" s="31" t="s">
        <v>902</v>
      </c>
      <c r="EA33" s="31" t="s">
        <v>903</v>
      </c>
      <c r="EB33" s="31" t="s">
        <v>903</v>
      </c>
      <c r="EC33" s="31" t="s">
        <v>903</v>
      </c>
      <c r="ED33" s="31" t="s">
        <v>904</v>
      </c>
      <c r="EE33" s="31" t="s">
        <v>904</v>
      </c>
      <c r="EF33" s="31" t="s">
        <v>905</v>
      </c>
      <c r="EG33" s="31" t="s">
        <v>905</v>
      </c>
      <c r="EH33" s="31" t="s">
        <v>213</v>
      </c>
      <c r="EI33" s="31" t="s">
        <v>213</v>
      </c>
      <c r="EJ33" s="31" t="s">
        <v>906</v>
      </c>
      <c r="EK33" s="31" t="s">
        <v>906</v>
      </c>
      <c r="EL33" s="31" t="s">
        <v>213</v>
      </c>
      <c r="EM33" s="31" t="s">
        <v>213</v>
      </c>
      <c r="EN33" s="31" t="s">
        <v>907</v>
      </c>
      <c r="EO33" s="31" t="s">
        <v>907</v>
      </c>
      <c r="EP33" s="31" t="s">
        <v>907</v>
      </c>
      <c r="EQ33" s="31" t="s">
        <v>907</v>
      </c>
      <c r="ER33" s="31" t="s">
        <v>872</v>
      </c>
      <c r="ES33" s="31" t="s">
        <v>872</v>
      </c>
      <c r="ET33" s="31" t="s">
        <v>218</v>
      </c>
      <c r="EU33" s="31" t="s">
        <v>218</v>
      </c>
      <c r="EV33" s="31"/>
      <c r="EW33" s="31"/>
      <c r="EX33" s="31" t="s">
        <v>903</v>
      </c>
      <c r="EY33" s="31" t="s">
        <v>903</v>
      </c>
      <c r="EZ33" s="31" t="s">
        <v>218</v>
      </c>
      <c r="FA33" s="31" t="s">
        <v>219</v>
      </c>
      <c r="FB33" s="31" t="s">
        <v>219</v>
      </c>
      <c r="FC33" s="31"/>
      <c r="FD33" s="31"/>
      <c r="FE33" s="31" t="s">
        <v>219</v>
      </c>
    </row>
    <row r="34" ht="90.75" customHeight="1">
      <c r="A34" s="16" t="s">
        <v>908</v>
      </c>
      <c r="B34" s="24">
        <v>23.0</v>
      </c>
      <c r="C34" s="25" t="s">
        <v>909</v>
      </c>
      <c r="D34" s="26" t="str">
        <f t="shared" si="41"/>
        <v/>
      </c>
      <c r="E34" s="27" t="str">
        <f t="shared" si="42"/>
        <v/>
      </c>
      <c r="F34" s="28" t="str">
        <f t="shared" ref="F34:G34" si="49">image("https://www.serebii.net/pokedex-bw/type/"&amp;lower(H34)&amp;".gif")</f>
        <v/>
      </c>
      <c r="G34" s="28" t="str">
        <f t="shared" si="49"/>
        <v/>
      </c>
      <c r="H34" s="29" t="s">
        <v>176</v>
      </c>
      <c r="I34" s="26"/>
      <c r="J34" s="26" t="s">
        <v>910</v>
      </c>
      <c r="K34" s="26" t="s">
        <v>247</v>
      </c>
      <c r="L34" s="26" t="s">
        <v>179</v>
      </c>
      <c r="M34" s="26" t="s">
        <v>911</v>
      </c>
      <c r="N34" s="26" t="s">
        <v>541</v>
      </c>
      <c r="O34" s="26" t="s">
        <v>912</v>
      </c>
      <c r="P34" s="26" t="s">
        <v>913</v>
      </c>
      <c r="Q34" s="26" t="s">
        <v>493</v>
      </c>
      <c r="R34" s="26" t="s">
        <v>184</v>
      </c>
      <c r="S34" s="26" t="s">
        <v>914</v>
      </c>
      <c r="T34" s="26" t="s">
        <v>495</v>
      </c>
      <c r="U34" s="26" t="s">
        <v>299</v>
      </c>
      <c r="V34" s="26" t="s">
        <v>915</v>
      </c>
      <c r="W34" s="26" t="s">
        <v>496</v>
      </c>
      <c r="X34" s="26" t="s">
        <v>189</v>
      </c>
      <c r="Y34" s="26">
        <v>35.0</v>
      </c>
      <c r="Z34" s="26">
        <v>60.0</v>
      </c>
      <c r="AA34" s="26">
        <v>44.0</v>
      </c>
      <c r="AB34" s="26">
        <v>40.0</v>
      </c>
      <c r="AC34" s="26">
        <v>54.0</v>
      </c>
      <c r="AD34" s="26">
        <v>55.0</v>
      </c>
      <c r="AE34" s="30">
        <f t="shared" si="37"/>
        <v>288</v>
      </c>
      <c r="AF34" s="26" t="s">
        <v>916</v>
      </c>
      <c r="AG34" s="26" t="s">
        <v>501</v>
      </c>
      <c r="AH34" s="26" t="s">
        <v>501</v>
      </c>
      <c r="AI34" s="26" t="s">
        <v>501</v>
      </c>
      <c r="AJ34" s="26" t="s">
        <v>917</v>
      </c>
      <c r="AK34" s="26" t="s">
        <v>917</v>
      </c>
      <c r="AL34" s="26" t="s">
        <v>917</v>
      </c>
      <c r="AM34" s="26"/>
      <c r="AN34" s="26"/>
      <c r="AO34" s="26"/>
      <c r="AP34" s="26" t="s">
        <v>501</v>
      </c>
      <c r="AQ34" s="26" t="s">
        <v>501</v>
      </c>
      <c r="AR34" s="26"/>
      <c r="AS34" s="26"/>
      <c r="AT34" s="26"/>
      <c r="AU34" s="26" t="s">
        <v>917</v>
      </c>
      <c r="AV34" s="26" t="s">
        <v>917</v>
      </c>
      <c r="AW34" s="26"/>
      <c r="AX34" s="26"/>
      <c r="AY34" s="26"/>
      <c r="AZ34" s="26"/>
      <c r="BA34" s="26" t="s">
        <v>918</v>
      </c>
      <c r="BB34" s="26" t="s">
        <v>918</v>
      </c>
      <c r="BC34" s="26"/>
      <c r="BD34" s="26"/>
      <c r="BE34" s="26"/>
      <c r="BF34" s="26"/>
      <c r="BG34" s="26" t="s">
        <v>919</v>
      </c>
      <c r="BH34" s="26" t="s">
        <v>919</v>
      </c>
      <c r="BI34" s="26" t="s">
        <v>501</v>
      </c>
      <c r="BJ34" s="26" t="s">
        <v>501</v>
      </c>
      <c r="BK34" s="26"/>
      <c r="BL34" s="26"/>
      <c r="BM34" s="26"/>
      <c r="BN34" s="26"/>
      <c r="BO34" s="26"/>
      <c r="BP34" s="26"/>
      <c r="BQ34" s="26"/>
      <c r="BR34" s="26"/>
      <c r="BS34" s="26"/>
      <c r="BT34" s="26" t="s">
        <v>548</v>
      </c>
      <c r="BU34" s="26"/>
      <c r="BV34" s="26" t="s">
        <v>812</v>
      </c>
      <c r="BW34" s="31" t="s">
        <v>920</v>
      </c>
      <c r="BX34" s="31" t="s">
        <v>920</v>
      </c>
      <c r="BY34" s="31" t="s">
        <v>921</v>
      </c>
      <c r="BZ34" s="31" t="s">
        <v>922</v>
      </c>
      <c r="CA34" s="31" t="s">
        <v>923</v>
      </c>
      <c r="CB34" s="31" t="s">
        <v>924</v>
      </c>
      <c r="CC34" s="31" t="s">
        <v>925</v>
      </c>
      <c r="CD34" s="31" t="s">
        <v>925</v>
      </c>
      <c r="CE34" s="31" t="s">
        <v>926</v>
      </c>
      <c r="CF34" s="31" t="s">
        <v>927</v>
      </c>
      <c r="CG34" s="31" t="s">
        <v>928</v>
      </c>
      <c r="CH34" s="31" t="s">
        <v>929</v>
      </c>
      <c r="CI34" s="31" t="s">
        <v>929</v>
      </c>
      <c r="CJ34" s="31" t="s">
        <v>929</v>
      </c>
      <c r="CK34" s="31" t="s">
        <v>922</v>
      </c>
      <c r="CL34" s="31" t="s">
        <v>923</v>
      </c>
      <c r="CM34" s="31" t="s">
        <v>929</v>
      </c>
      <c r="CN34" s="31" t="s">
        <v>929</v>
      </c>
      <c r="CO34" s="31" t="s">
        <v>929</v>
      </c>
      <c r="CP34" s="31" t="s">
        <v>929</v>
      </c>
      <c r="CQ34" s="31" t="s">
        <v>921</v>
      </c>
      <c r="CR34" s="31" t="s">
        <v>930</v>
      </c>
      <c r="CS34" s="31" t="s">
        <v>931</v>
      </c>
      <c r="CT34" s="31" t="s">
        <v>931</v>
      </c>
      <c r="CU34" s="31"/>
      <c r="CV34" s="31"/>
      <c r="CW34" s="31" t="s">
        <v>932</v>
      </c>
      <c r="CX34" s="31" t="s">
        <v>933</v>
      </c>
      <c r="CY34" s="31" t="s">
        <v>921</v>
      </c>
      <c r="CZ34" s="31" t="s">
        <v>921</v>
      </c>
      <c r="DA34" s="31"/>
      <c r="DB34" s="31"/>
      <c r="DC34" s="31"/>
      <c r="DD34" s="31"/>
      <c r="DE34" s="31" t="s">
        <v>929</v>
      </c>
      <c r="DF34" s="31" t="s">
        <v>929</v>
      </c>
      <c r="DG34" s="31"/>
      <c r="DH34" s="31"/>
      <c r="DI34" s="31"/>
      <c r="DJ34" s="31"/>
      <c r="DK34" s="31"/>
      <c r="DL34" s="31"/>
      <c r="DM34" s="31"/>
      <c r="DN34" s="31"/>
      <c r="DO34" s="31"/>
      <c r="DP34" s="31" t="s">
        <v>934</v>
      </c>
      <c r="DQ34" s="31" t="s">
        <v>213</v>
      </c>
      <c r="DR34" s="31" t="s">
        <v>213</v>
      </c>
      <c r="DS34" s="31" t="s">
        <v>935</v>
      </c>
      <c r="DT34" s="31" t="s">
        <v>936</v>
      </c>
      <c r="DU34" s="31" t="s">
        <v>937</v>
      </c>
      <c r="DV34" s="31" t="s">
        <v>213</v>
      </c>
      <c r="DW34" s="31" t="s">
        <v>213</v>
      </c>
      <c r="DX34" s="31" t="s">
        <v>213</v>
      </c>
      <c r="DY34" s="31" t="s">
        <v>934</v>
      </c>
      <c r="DZ34" s="31" t="s">
        <v>213</v>
      </c>
      <c r="EA34" s="31" t="s">
        <v>938</v>
      </c>
      <c r="EB34" s="31" t="s">
        <v>938</v>
      </c>
      <c r="EC34" s="31" t="s">
        <v>938</v>
      </c>
      <c r="ED34" s="31" t="s">
        <v>935</v>
      </c>
      <c r="EE34" s="31" t="s">
        <v>936</v>
      </c>
      <c r="EF34" s="31" t="s">
        <v>213</v>
      </c>
      <c r="EG34" s="31" t="s">
        <v>213</v>
      </c>
      <c r="EH34" s="31" t="s">
        <v>213</v>
      </c>
      <c r="EI34" s="31" t="s">
        <v>213</v>
      </c>
      <c r="EJ34" s="31" t="s">
        <v>939</v>
      </c>
      <c r="EK34" s="31" t="s">
        <v>939</v>
      </c>
      <c r="EL34" s="31" t="s">
        <v>213</v>
      </c>
      <c r="EM34" s="31" t="s">
        <v>213</v>
      </c>
      <c r="EN34" s="31" t="s">
        <v>213</v>
      </c>
      <c r="EO34" s="31" t="s">
        <v>213</v>
      </c>
      <c r="EP34" s="31" t="s">
        <v>215</v>
      </c>
      <c r="EQ34" s="31" t="s">
        <v>215</v>
      </c>
      <c r="ER34" s="31" t="s">
        <v>213</v>
      </c>
      <c r="ES34" s="31" t="s">
        <v>940</v>
      </c>
      <c r="ET34" s="31" t="s">
        <v>218</v>
      </c>
      <c r="EU34" s="31" t="s">
        <v>218</v>
      </c>
      <c r="EV34" s="31"/>
      <c r="EW34" s="31"/>
      <c r="EX34" s="31" t="s">
        <v>217</v>
      </c>
      <c r="EY34" s="31" t="s">
        <v>213</v>
      </c>
      <c r="EZ34" s="31" t="s">
        <v>218</v>
      </c>
      <c r="FA34" s="31" t="s">
        <v>219</v>
      </c>
      <c r="FB34" s="31" t="s">
        <v>219</v>
      </c>
      <c r="FC34" s="31"/>
      <c r="FD34" s="31"/>
      <c r="FE34" s="31" t="s">
        <v>219</v>
      </c>
    </row>
    <row r="35" ht="90.75" customHeight="1">
      <c r="A35" s="16" t="s">
        <v>941</v>
      </c>
      <c r="B35" s="24">
        <v>24.0</v>
      </c>
      <c r="C35" s="25" t="s">
        <v>942</v>
      </c>
      <c r="D35" s="26" t="str">
        <f t="shared" si="41"/>
        <v/>
      </c>
      <c r="E35" s="27" t="str">
        <f t="shared" si="42"/>
        <v/>
      </c>
      <c r="F35" s="28" t="str">
        <f t="shared" ref="F35:G35" si="50">image("https://www.serebii.net/pokedex-bw/type/"&amp;lower(H35)&amp;".gif")</f>
        <v/>
      </c>
      <c r="G35" s="28" t="str">
        <f t="shared" si="50"/>
        <v/>
      </c>
      <c r="H35" s="29" t="s">
        <v>176</v>
      </c>
      <c r="I35" s="26"/>
      <c r="J35" s="26" t="s">
        <v>943</v>
      </c>
      <c r="K35" s="26" t="s">
        <v>944</v>
      </c>
      <c r="L35" s="26" t="s">
        <v>945</v>
      </c>
      <c r="M35" s="26" t="s">
        <v>911</v>
      </c>
      <c r="N35" s="26" t="s">
        <v>541</v>
      </c>
      <c r="O35" s="26" t="s">
        <v>912</v>
      </c>
      <c r="P35" s="26" t="s">
        <v>946</v>
      </c>
      <c r="Q35" s="26" t="s">
        <v>878</v>
      </c>
      <c r="R35" s="26" t="s">
        <v>184</v>
      </c>
      <c r="S35" s="26" t="s">
        <v>947</v>
      </c>
      <c r="T35" s="26" t="s">
        <v>495</v>
      </c>
      <c r="U35" s="26" t="s">
        <v>299</v>
      </c>
      <c r="V35" s="26" t="s">
        <v>915</v>
      </c>
      <c r="W35" s="26" t="s">
        <v>496</v>
      </c>
      <c r="X35" s="26" t="s">
        <v>189</v>
      </c>
      <c r="Y35" s="26">
        <v>60.0</v>
      </c>
      <c r="Z35" s="26">
        <v>95.0</v>
      </c>
      <c r="AA35" s="26">
        <v>69.0</v>
      </c>
      <c r="AB35" s="26">
        <v>65.0</v>
      </c>
      <c r="AC35" s="26">
        <v>79.0</v>
      </c>
      <c r="AD35" s="26">
        <v>80.0</v>
      </c>
      <c r="AE35" s="30">
        <f t="shared" si="37"/>
        <v>448</v>
      </c>
      <c r="AF35" s="26" t="s">
        <v>916</v>
      </c>
      <c r="AG35" s="26" t="s">
        <v>500</v>
      </c>
      <c r="AH35" s="26" t="s">
        <v>500</v>
      </c>
      <c r="AI35" s="26" t="s">
        <v>500</v>
      </c>
      <c r="AJ35" s="26" t="s">
        <v>948</v>
      </c>
      <c r="AK35" s="26" t="s">
        <v>948</v>
      </c>
      <c r="AL35" s="26" t="s">
        <v>948</v>
      </c>
      <c r="AM35" s="26"/>
      <c r="AN35" s="26"/>
      <c r="AO35" s="26"/>
      <c r="AP35" s="26" t="s">
        <v>500</v>
      </c>
      <c r="AQ35" s="26" t="s">
        <v>500</v>
      </c>
      <c r="AR35" s="26"/>
      <c r="AS35" s="26"/>
      <c r="AT35" s="26"/>
      <c r="AU35" s="26" t="s">
        <v>948</v>
      </c>
      <c r="AV35" s="26" t="s">
        <v>948</v>
      </c>
      <c r="AW35" s="26"/>
      <c r="AX35" s="26"/>
      <c r="AY35" s="26"/>
      <c r="AZ35" s="26"/>
      <c r="BA35" s="26" t="s">
        <v>949</v>
      </c>
      <c r="BB35" s="26" t="s">
        <v>949</v>
      </c>
      <c r="BC35" s="26"/>
      <c r="BD35" s="26"/>
      <c r="BE35" s="26"/>
      <c r="BF35" s="26"/>
      <c r="BG35" s="26" t="s">
        <v>950</v>
      </c>
      <c r="BH35" s="26" t="s">
        <v>950</v>
      </c>
      <c r="BI35" s="26" t="s">
        <v>500</v>
      </c>
      <c r="BJ35" s="26" t="s">
        <v>500</v>
      </c>
      <c r="BK35" s="26"/>
      <c r="BL35" s="26"/>
      <c r="BM35" s="26"/>
      <c r="BN35" s="26"/>
      <c r="BO35" s="26"/>
      <c r="BP35" s="26"/>
      <c r="BQ35" s="26"/>
      <c r="BR35" s="26"/>
      <c r="BS35" s="26"/>
      <c r="BT35" s="26" t="s">
        <v>585</v>
      </c>
      <c r="BU35" s="26"/>
      <c r="BV35" s="26" t="s">
        <v>919</v>
      </c>
      <c r="BW35" s="31" t="s">
        <v>951</v>
      </c>
      <c r="BX35" s="31" t="s">
        <v>951</v>
      </c>
      <c r="BY35" s="31" t="s">
        <v>952</v>
      </c>
      <c r="BZ35" s="31" t="s">
        <v>953</v>
      </c>
      <c r="CA35" s="31" t="s">
        <v>954</v>
      </c>
      <c r="CB35" s="31" t="s">
        <v>955</v>
      </c>
      <c r="CC35" s="31" t="s">
        <v>956</v>
      </c>
      <c r="CD35" s="31" t="s">
        <v>956</v>
      </c>
      <c r="CE35" s="31" t="s">
        <v>957</v>
      </c>
      <c r="CF35" s="31" t="s">
        <v>958</v>
      </c>
      <c r="CG35" s="31" t="s">
        <v>951</v>
      </c>
      <c r="CH35" s="31" t="s">
        <v>959</v>
      </c>
      <c r="CI35" s="31" t="s">
        <v>959</v>
      </c>
      <c r="CJ35" s="31" t="s">
        <v>959</v>
      </c>
      <c r="CK35" s="31" t="s">
        <v>953</v>
      </c>
      <c r="CL35" s="31" t="s">
        <v>954</v>
      </c>
      <c r="CM35" s="31" t="s">
        <v>959</v>
      </c>
      <c r="CN35" s="31" t="s">
        <v>959</v>
      </c>
      <c r="CO35" s="31" t="s">
        <v>959</v>
      </c>
      <c r="CP35" s="31" t="s">
        <v>959</v>
      </c>
      <c r="CQ35" s="31" t="s">
        <v>958</v>
      </c>
      <c r="CR35" s="31" t="s">
        <v>955</v>
      </c>
      <c r="CS35" s="31" t="s">
        <v>960</v>
      </c>
      <c r="CT35" s="31" t="s">
        <v>960</v>
      </c>
      <c r="CU35" s="31"/>
      <c r="CV35" s="31"/>
      <c r="CW35" s="31" t="s">
        <v>961</v>
      </c>
      <c r="CX35" s="31" t="s">
        <v>962</v>
      </c>
      <c r="CY35" s="31" t="s">
        <v>952</v>
      </c>
      <c r="CZ35" s="31" t="s">
        <v>952</v>
      </c>
      <c r="DA35" s="31"/>
      <c r="DB35" s="31"/>
      <c r="DC35" s="31"/>
      <c r="DD35" s="31"/>
      <c r="DE35" s="31" t="s">
        <v>959</v>
      </c>
      <c r="DF35" s="31" t="s">
        <v>959</v>
      </c>
      <c r="DG35" s="31"/>
      <c r="DH35" s="31"/>
      <c r="DI35" s="31"/>
      <c r="DJ35" s="31"/>
      <c r="DK35" s="31"/>
      <c r="DL35" s="31"/>
      <c r="DM35" s="31"/>
      <c r="DN35" s="31"/>
      <c r="DO35" s="31"/>
      <c r="DP35" s="31" t="s">
        <v>963</v>
      </c>
      <c r="DQ35" s="31" t="s">
        <v>213</v>
      </c>
      <c r="DR35" s="31" t="s">
        <v>213</v>
      </c>
      <c r="DS35" s="31" t="s">
        <v>964</v>
      </c>
      <c r="DT35" s="31" t="s">
        <v>965</v>
      </c>
      <c r="DU35" s="31" t="s">
        <v>966</v>
      </c>
      <c r="DV35" s="31" t="s">
        <v>213</v>
      </c>
      <c r="DW35" s="31" t="s">
        <v>213</v>
      </c>
      <c r="DX35" s="31" t="s">
        <v>213</v>
      </c>
      <c r="DY35" s="31" t="s">
        <v>967</v>
      </c>
      <c r="DZ35" s="31" t="s">
        <v>213</v>
      </c>
      <c r="EA35" s="31" t="s">
        <v>968</v>
      </c>
      <c r="EB35" s="31" t="s">
        <v>968</v>
      </c>
      <c r="EC35" s="31" t="s">
        <v>968</v>
      </c>
      <c r="ED35" s="31" t="s">
        <v>964</v>
      </c>
      <c r="EE35" s="31" t="s">
        <v>965</v>
      </c>
      <c r="EF35" s="31" t="s">
        <v>213</v>
      </c>
      <c r="EG35" s="31" t="s">
        <v>213</v>
      </c>
      <c r="EH35" s="31" t="s">
        <v>213</v>
      </c>
      <c r="EI35" s="31" t="s">
        <v>213</v>
      </c>
      <c r="EJ35" s="31" t="s">
        <v>969</v>
      </c>
      <c r="EK35" s="31" t="s">
        <v>969</v>
      </c>
      <c r="EL35" s="31" t="s">
        <v>213</v>
      </c>
      <c r="EM35" s="31" t="s">
        <v>213</v>
      </c>
      <c r="EN35" s="31" t="s">
        <v>213</v>
      </c>
      <c r="EO35" s="31" t="s">
        <v>213</v>
      </c>
      <c r="EP35" s="31" t="s">
        <v>970</v>
      </c>
      <c r="EQ35" s="31" t="s">
        <v>970</v>
      </c>
      <c r="ER35" s="31" t="s">
        <v>213</v>
      </c>
      <c r="ES35" s="31" t="s">
        <v>964</v>
      </c>
      <c r="ET35" s="31" t="s">
        <v>218</v>
      </c>
      <c r="EU35" s="31" t="s">
        <v>218</v>
      </c>
      <c r="EV35" s="31"/>
      <c r="EW35" s="31"/>
      <c r="EX35" s="31" t="s">
        <v>964</v>
      </c>
      <c r="EY35" s="31" t="s">
        <v>213</v>
      </c>
      <c r="EZ35" s="31" t="s">
        <v>218</v>
      </c>
      <c r="FA35" s="31" t="s">
        <v>219</v>
      </c>
      <c r="FB35" s="31" t="s">
        <v>219</v>
      </c>
      <c r="FC35" s="31"/>
      <c r="FD35" s="31"/>
      <c r="FE35" s="31" t="s">
        <v>219</v>
      </c>
    </row>
    <row r="36" ht="90.75" customHeight="1">
      <c r="A36" s="16" t="s">
        <v>971</v>
      </c>
      <c r="B36" s="24">
        <v>25.0</v>
      </c>
      <c r="C36" s="25" t="s">
        <v>972</v>
      </c>
      <c r="D36" s="26" t="str">
        <f t="shared" si="41"/>
        <v/>
      </c>
      <c r="E36" s="27" t="str">
        <f t="shared" si="42"/>
        <v/>
      </c>
      <c r="F36" s="28" t="str">
        <f t="shared" ref="F36:G36" si="51">image("https://www.serebii.net/pokedex-bw/type/"&amp;lower(H36)&amp;".gif")</f>
        <v/>
      </c>
      <c r="G36" s="28" t="str">
        <f t="shared" si="51"/>
        <v/>
      </c>
      <c r="H36" s="29" t="s">
        <v>973</v>
      </c>
      <c r="I36" s="26"/>
      <c r="J36" s="26" t="s">
        <v>764</v>
      </c>
      <c r="K36" s="26" t="s">
        <v>974</v>
      </c>
      <c r="L36" s="26" t="s">
        <v>975</v>
      </c>
      <c r="M36" s="26" t="s">
        <v>976</v>
      </c>
      <c r="N36" s="26"/>
      <c r="O36" s="26" t="s">
        <v>977</v>
      </c>
      <c r="P36" s="26" t="s">
        <v>716</v>
      </c>
      <c r="Q36" s="26" t="s">
        <v>978</v>
      </c>
      <c r="R36" s="26" t="s">
        <v>184</v>
      </c>
      <c r="S36" s="26" t="s">
        <v>979</v>
      </c>
      <c r="T36" s="26" t="s">
        <v>495</v>
      </c>
      <c r="U36" s="26" t="s">
        <v>980</v>
      </c>
      <c r="V36" s="26" t="s">
        <v>915</v>
      </c>
      <c r="W36" s="26" t="s">
        <v>496</v>
      </c>
      <c r="X36" s="26" t="s">
        <v>981</v>
      </c>
      <c r="Y36" s="26">
        <v>35.0</v>
      </c>
      <c r="Z36" s="26">
        <v>55.0</v>
      </c>
      <c r="AA36" s="26">
        <v>40.0</v>
      </c>
      <c r="AB36" s="26">
        <v>50.0</v>
      </c>
      <c r="AC36" s="26">
        <v>50.0</v>
      </c>
      <c r="AD36" s="26">
        <v>90.0</v>
      </c>
      <c r="AE36" s="30">
        <f t="shared" si="37"/>
        <v>320</v>
      </c>
      <c r="AF36" s="26" t="s">
        <v>982</v>
      </c>
      <c r="AG36" s="26" t="s">
        <v>547</v>
      </c>
      <c r="AH36" s="26" t="s">
        <v>547</v>
      </c>
      <c r="AI36" s="26" t="s">
        <v>547</v>
      </c>
      <c r="AJ36" s="26" t="s">
        <v>718</v>
      </c>
      <c r="AK36" s="26" t="s">
        <v>718</v>
      </c>
      <c r="AL36" s="26" t="s">
        <v>718</v>
      </c>
      <c r="AM36" s="26" t="s">
        <v>463</v>
      </c>
      <c r="AN36" s="26" t="s">
        <v>463</v>
      </c>
      <c r="AO36" s="26" t="s">
        <v>463</v>
      </c>
      <c r="AP36" s="26" t="s">
        <v>547</v>
      </c>
      <c r="AQ36" s="26" t="s">
        <v>547</v>
      </c>
      <c r="AR36" s="26" t="s">
        <v>983</v>
      </c>
      <c r="AS36" s="26" t="s">
        <v>983</v>
      </c>
      <c r="AT36" s="26" t="s">
        <v>983</v>
      </c>
      <c r="AU36" s="26" t="s">
        <v>718</v>
      </c>
      <c r="AV36" s="26" t="s">
        <v>718</v>
      </c>
      <c r="AW36" s="26"/>
      <c r="AX36" s="26"/>
      <c r="AY36" s="26"/>
      <c r="AZ36" s="26"/>
      <c r="BA36" s="26" t="s">
        <v>984</v>
      </c>
      <c r="BB36" s="26" t="s">
        <v>984</v>
      </c>
      <c r="BC36" s="26" t="s">
        <v>985</v>
      </c>
      <c r="BD36" s="26" t="s">
        <v>985</v>
      </c>
      <c r="BE36" s="26" t="s">
        <v>547</v>
      </c>
      <c r="BF36" s="26" t="s">
        <v>547</v>
      </c>
      <c r="BG36" s="26" t="s">
        <v>986</v>
      </c>
      <c r="BH36" s="26" t="s">
        <v>986</v>
      </c>
      <c r="BI36" s="26" t="s">
        <v>547</v>
      </c>
      <c r="BJ36" s="26" t="s">
        <v>547</v>
      </c>
      <c r="BK36" s="26" t="s">
        <v>987</v>
      </c>
      <c r="BL36" s="26" t="s">
        <v>987</v>
      </c>
      <c r="BM36" s="26" t="s">
        <v>355</v>
      </c>
      <c r="BN36" s="26"/>
      <c r="BO36" s="26" t="s">
        <v>983</v>
      </c>
      <c r="BP36" s="26" t="s">
        <v>983</v>
      </c>
      <c r="BQ36" s="26" t="s">
        <v>988</v>
      </c>
      <c r="BR36" s="26" t="s">
        <v>881</v>
      </c>
      <c r="BS36" s="26" t="s">
        <v>881</v>
      </c>
      <c r="BT36" s="26" t="s">
        <v>690</v>
      </c>
      <c r="BU36" s="26"/>
      <c r="BV36" s="26" t="s">
        <v>989</v>
      </c>
      <c r="BW36" s="31" t="s">
        <v>990</v>
      </c>
      <c r="BX36" s="31" t="s">
        <v>990</v>
      </c>
      <c r="BY36" s="31" t="s">
        <v>991</v>
      </c>
      <c r="BZ36" s="31" t="s">
        <v>992</v>
      </c>
      <c r="CA36" s="31" t="s">
        <v>993</v>
      </c>
      <c r="CB36" s="31" t="s">
        <v>994</v>
      </c>
      <c r="CC36" s="31" t="s">
        <v>995</v>
      </c>
      <c r="CD36" s="31" t="s">
        <v>996</v>
      </c>
      <c r="CE36" s="31" t="s">
        <v>997</v>
      </c>
      <c r="CF36" s="31" t="s">
        <v>998</v>
      </c>
      <c r="CG36" s="31" t="s">
        <v>999</v>
      </c>
      <c r="CH36" s="31" t="s">
        <v>1000</v>
      </c>
      <c r="CI36" s="31" t="s">
        <v>1001</v>
      </c>
      <c r="CJ36" s="31" t="s">
        <v>1002</v>
      </c>
      <c r="CK36" s="31" t="s">
        <v>1003</v>
      </c>
      <c r="CL36" s="31" t="s">
        <v>993</v>
      </c>
      <c r="CM36" s="31" t="s">
        <v>1004</v>
      </c>
      <c r="CN36" s="31" t="s">
        <v>1004</v>
      </c>
      <c r="CO36" s="31" t="s">
        <v>1004</v>
      </c>
      <c r="CP36" s="31" t="s">
        <v>1004</v>
      </c>
      <c r="CQ36" s="31" t="s">
        <v>993</v>
      </c>
      <c r="CR36" s="31" t="s">
        <v>998</v>
      </c>
      <c r="CS36" s="31" t="s">
        <v>1005</v>
      </c>
      <c r="CT36" s="31" t="s">
        <v>1006</v>
      </c>
      <c r="CU36" s="31" t="s">
        <v>1007</v>
      </c>
      <c r="CV36" s="31" t="s">
        <v>1008</v>
      </c>
      <c r="CW36" s="31" t="s">
        <v>1009</v>
      </c>
      <c r="CX36" s="31" t="s">
        <v>1010</v>
      </c>
      <c r="CY36" s="31" t="s">
        <v>1011</v>
      </c>
      <c r="CZ36" s="31" t="s">
        <v>1011</v>
      </c>
      <c r="DA36" s="31" t="s">
        <v>1012</v>
      </c>
      <c r="DB36" s="31" t="s">
        <v>1013</v>
      </c>
      <c r="DC36" s="31"/>
      <c r="DD36" s="31"/>
      <c r="DE36" s="31" t="s">
        <v>1014</v>
      </c>
      <c r="DF36" s="31" t="s">
        <v>1015</v>
      </c>
      <c r="DG36" s="31" t="s">
        <v>1016</v>
      </c>
      <c r="DH36" s="31" t="s">
        <v>994</v>
      </c>
      <c r="DI36" s="31" t="s">
        <v>1017</v>
      </c>
      <c r="DJ36" s="31"/>
      <c r="DK36" s="31"/>
      <c r="DL36" s="31"/>
      <c r="DM36" s="31"/>
      <c r="DN36" s="31"/>
      <c r="DO36" s="31"/>
      <c r="DP36" s="31" t="s">
        <v>1018</v>
      </c>
      <c r="DQ36" s="31" t="s">
        <v>1018</v>
      </c>
      <c r="DR36" s="31" t="s">
        <v>211</v>
      </c>
      <c r="DS36" s="31" t="s">
        <v>215</v>
      </c>
      <c r="DT36" s="31" t="s">
        <v>215</v>
      </c>
      <c r="DU36" s="31" t="s">
        <v>1019</v>
      </c>
      <c r="DV36" s="31" t="s">
        <v>649</v>
      </c>
      <c r="DW36" s="31" t="s">
        <v>649</v>
      </c>
      <c r="DX36" s="31" t="s">
        <v>649</v>
      </c>
      <c r="DY36" s="31" t="s">
        <v>1018</v>
      </c>
      <c r="DZ36" s="31" t="s">
        <v>1018</v>
      </c>
      <c r="EA36" s="31" t="s">
        <v>1020</v>
      </c>
      <c r="EB36" s="31" t="s">
        <v>1020</v>
      </c>
      <c r="EC36" s="31" t="s">
        <v>1020</v>
      </c>
      <c r="ED36" s="31" t="s">
        <v>1021</v>
      </c>
      <c r="EE36" s="31" t="s">
        <v>1021</v>
      </c>
      <c r="EF36" s="31" t="s">
        <v>213</v>
      </c>
      <c r="EG36" s="31" t="s">
        <v>213</v>
      </c>
      <c r="EH36" s="31" t="s">
        <v>213</v>
      </c>
      <c r="EI36" s="31" t="s">
        <v>213</v>
      </c>
      <c r="EJ36" s="31" t="s">
        <v>1022</v>
      </c>
      <c r="EK36" s="31" t="s">
        <v>1022</v>
      </c>
      <c r="EL36" s="31" t="s">
        <v>649</v>
      </c>
      <c r="EM36" s="31" t="s">
        <v>649</v>
      </c>
      <c r="EN36" s="31" t="s">
        <v>1023</v>
      </c>
      <c r="EO36" s="31" t="s">
        <v>1023</v>
      </c>
      <c r="EP36" s="31" t="s">
        <v>1024</v>
      </c>
      <c r="EQ36" s="31" t="s">
        <v>1024</v>
      </c>
      <c r="ER36" s="31" t="s">
        <v>1025</v>
      </c>
      <c r="ES36" s="31" t="s">
        <v>522</v>
      </c>
      <c r="ET36" s="31" t="s">
        <v>1026</v>
      </c>
      <c r="EU36" s="31" t="s">
        <v>1026</v>
      </c>
      <c r="EV36" s="31"/>
      <c r="EW36" s="31"/>
      <c r="EX36" s="31" t="s">
        <v>1020</v>
      </c>
      <c r="EY36" s="31" t="s">
        <v>1020</v>
      </c>
      <c r="EZ36" s="31" t="s">
        <v>1027</v>
      </c>
      <c r="FA36" s="31" t="s">
        <v>1028</v>
      </c>
      <c r="FB36" s="31" t="s">
        <v>1028</v>
      </c>
      <c r="FC36" s="31"/>
      <c r="FD36" s="31"/>
      <c r="FE36" s="31" t="s">
        <v>219</v>
      </c>
    </row>
    <row r="37" ht="90.75" customHeight="1">
      <c r="A37" s="16" t="s">
        <v>1029</v>
      </c>
      <c r="B37" s="24">
        <v>26.0</v>
      </c>
      <c r="C37" s="25" t="s">
        <v>1030</v>
      </c>
      <c r="D37" s="26" t="str">
        <f t="shared" si="41"/>
        <v/>
      </c>
      <c r="E37" s="27" t="str">
        <f t="shared" si="42"/>
        <v/>
      </c>
      <c r="F37" s="28" t="str">
        <f t="shared" ref="F37:G37" si="52">image("https://www.serebii.net/pokedex-bw/type/"&amp;lower(H37)&amp;".gif")</f>
        <v/>
      </c>
      <c r="G37" s="28" t="str">
        <f t="shared" si="52"/>
        <v/>
      </c>
      <c r="H37" s="29" t="s">
        <v>973</v>
      </c>
      <c r="I37" s="26"/>
      <c r="J37" s="26" t="s">
        <v>764</v>
      </c>
      <c r="K37" s="26" t="s">
        <v>1031</v>
      </c>
      <c r="L37" s="26" t="s">
        <v>715</v>
      </c>
      <c r="M37" s="26" t="s">
        <v>976</v>
      </c>
      <c r="N37" s="26"/>
      <c r="O37" s="26" t="s">
        <v>977</v>
      </c>
      <c r="P37" s="26" t="s">
        <v>745</v>
      </c>
      <c r="Q37" s="26" t="s">
        <v>1032</v>
      </c>
      <c r="R37" s="26" t="s">
        <v>184</v>
      </c>
      <c r="S37" s="26" t="s">
        <v>1033</v>
      </c>
      <c r="T37" s="26" t="s">
        <v>495</v>
      </c>
      <c r="U37" s="26" t="s">
        <v>980</v>
      </c>
      <c r="V37" s="26" t="s">
        <v>915</v>
      </c>
      <c r="W37" s="26" t="s">
        <v>496</v>
      </c>
      <c r="X37" s="26" t="s">
        <v>981</v>
      </c>
      <c r="Y37" s="26">
        <v>60.0</v>
      </c>
      <c r="Z37" s="26">
        <v>90.0</v>
      </c>
      <c r="AA37" s="26">
        <v>55.0</v>
      </c>
      <c r="AB37" s="26">
        <v>90.0</v>
      </c>
      <c r="AC37" s="26">
        <v>80.0</v>
      </c>
      <c r="AD37" s="26">
        <v>110.0</v>
      </c>
      <c r="AE37" s="30">
        <f t="shared" si="37"/>
        <v>485</v>
      </c>
      <c r="AF37" s="26" t="s">
        <v>982</v>
      </c>
      <c r="AG37" s="26" t="s">
        <v>584</v>
      </c>
      <c r="AH37" s="26" t="s">
        <v>584</v>
      </c>
      <c r="AI37" s="26" t="s">
        <v>584</v>
      </c>
      <c r="AJ37" s="26" t="s">
        <v>501</v>
      </c>
      <c r="AK37" s="26" t="s">
        <v>501</v>
      </c>
      <c r="AL37" s="26" t="s">
        <v>501</v>
      </c>
      <c r="AM37" s="26" t="s">
        <v>1034</v>
      </c>
      <c r="AN37" s="26" t="s">
        <v>1034</v>
      </c>
      <c r="AO37" s="26" t="s">
        <v>1034</v>
      </c>
      <c r="AP37" s="26" t="s">
        <v>584</v>
      </c>
      <c r="AQ37" s="26" t="s">
        <v>584</v>
      </c>
      <c r="AR37" s="26" t="s">
        <v>1035</v>
      </c>
      <c r="AS37" s="26" t="s">
        <v>1035</v>
      </c>
      <c r="AT37" s="26" t="s">
        <v>1035</v>
      </c>
      <c r="AU37" s="26" t="s">
        <v>501</v>
      </c>
      <c r="AV37" s="26" t="s">
        <v>501</v>
      </c>
      <c r="AW37" s="26"/>
      <c r="AX37" s="26"/>
      <c r="AY37" s="26"/>
      <c r="AZ37" s="26"/>
      <c r="BA37" s="26" t="s">
        <v>918</v>
      </c>
      <c r="BB37" s="26" t="s">
        <v>918</v>
      </c>
      <c r="BC37" s="26" t="s">
        <v>196</v>
      </c>
      <c r="BD37" s="26" t="s">
        <v>196</v>
      </c>
      <c r="BE37" s="26" t="s">
        <v>584</v>
      </c>
      <c r="BF37" s="26" t="s">
        <v>584</v>
      </c>
      <c r="BG37" s="26" t="s">
        <v>1036</v>
      </c>
      <c r="BH37" s="26" t="s">
        <v>1036</v>
      </c>
      <c r="BI37" s="26" t="s">
        <v>584</v>
      </c>
      <c r="BJ37" s="26" t="s">
        <v>584</v>
      </c>
      <c r="BK37" s="26" t="s">
        <v>1037</v>
      </c>
      <c r="BL37" s="26" t="s">
        <v>1037</v>
      </c>
      <c r="BM37" s="26" t="s">
        <v>403</v>
      </c>
      <c r="BN37" s="26"/>
      <c r="BO37" s="26" t="s">
        <v>1035</v>
      </c>
      <c r="BP37" s="26" t="s">
        <v>1035</v>
      </c>
      <c r="BQ37" s="26" t="s">
        <v>1038</v>
      </c>
      <c r="BR37" s="26" t="s">
        <v>1039</v>
      </c>
      <c r="BS37" s="26" t="s">
        <v>1039</v>
      </c>
      <c r="BT37" s="26" t="s">
        <v>718</v>
      </c>
      <c r="BU37" s="26"/>
      <c r="BV37" s="26" t="s">
        <v>1040</v>
      </c>
      <c r="BW37" s="31" t="s">
        <v>1041</v>
      </c>
      <c r="BX37" s="31" t="s">
        <v>1041</v>
      </c>
      <c r="BY37" s="31" t="s">
        <v>1042</v>
      </c>
      <c r="BZ37" s="31" t="s">
        <v>1043</v>
      </c>
      <c r="CA37" s="31" t="s">
        <v>1044</v>
      </c>
      <c r="CB37" s="31" t="s">
        <v>1045</v>
      </c>
      <c r="CC37" s="31" t="s">
        <v>1046</v>
      </c>
      <c r="CD37" s="31" t="s">
        <v>1047</v>
      </c>
      <c r="CE37" s="31" t="s">
        <v>1048</v>
      </c>
      <c r="CF37" s="31" t="s">
        <v>1049</v>
      </c>
      <c r="CG37" s="31" t="s">
        <v>1050</v>
      </c>
      <c r="CH37" s="31" t="s">
        <v>1051</v>
      </c>
      <c r="CI37" s="31" t="s">
        <v>1052</v>
      </c>
      <c r="CJ37" s="31" t="s">
        <v>1053</v>
      </c>
      <c r="CK37" s="31" t="s">
        <v>1043</v>
      </c>
      <c r="CL37" s="31" t="s">
        <v>1044</v>
      </c>
      <c r="CM37" s="31" t="s">
        <v>1053</v>
      </c>
      <c r="CN37" s="31" t="s">
        <v>1053</v>
      </c>
      <c r="CO37" s="31" t="s">
        <v>1053</v>
      </c>
      <c r="CP37" s="31" t="s">
        <v>1053</v>
      </c>
      <c r="CQ37" s="31" t="s">
        <v>1043</v>
      </c>
      <c r="CR37" s="31" t="s">
        <v>1052</v>
      </c>
      <c r="CS37" s="31" t="s">
        <v>1054</v>
      </c>
      <c r="CT37" s="31" t="s">
        <v>1055</v>
      </c>
      <c r="CU37" s="31" t="s">
        <v>1056</v>
      </c>
      <c r="CV37" s="31" t="s">
        <v>1057</v>
      </c>
      <c r="CW37" s="31" t="s">
        <v>1058</v>
      </c>
      <c r="CX37" s="31" t="s">
        <v>1059</v>
      </c>
      <c r="CY37" s="31" t="s">
        <v>1042</v>
      </c>
      <c r="CZ37" s="31" t="s">
        <v>1042</v>
      </c>
      <c r="DA37" s="31" t="s">
        <v>1050</v>
      </c>
      <c r="DB37" s="31" t="s">
        <v>1045</v>
      </c>
      <c r="DC37" s="31"/>
      <c r="DD37" s="31"/>
      <c r="DE37" s="31" t="s">
        <v>1051</v>
      </c>
      <c r="DF37" s="31" t="s">
        <v>1052</v>
      </c>
      <c r="DG37" s="31" t="s">
        <v>1060</v>
      </c>
      <c r="DH37" s="31" t="s">
        <v>1053</v>
      </c>
      <c r="DI37" s="31" t="s">
        <v>1044</v>
      </c>
      <c r="DJ37" s="31"/>
      <c r="DK37" s="31"/>
      <c r="DL37" s="31"/>
      <c r="DM37" s="31"/>
      <c r="DN37" s="31"/>
      <c r="DO37" s="31"/>
      <c r="DP37" s="31" t="s">
        <v>1061</v>
      </c>
      <c r="DQ37" s="31" t="s">
        <v>1062</v>
      </c>
      <c r="DR37" s="31" t="s">
        <v>1063</v>
      </c>
      <c r="DS37" s="31" t="s">
        <v>1064</v>
      </c>
      <c r="DT37" s="31" t="s">
        <v>1064</v>
      </c>
      <c r="DU37" s="31" t="s">
        <v>1064</v>
      </c>
      <c r="DV37" s="31" t="s">
        <v>1064</v>
      </c>
      <c r="DW37" s="31" t="s">
        <v>1064</v>
      </c>
      <c r="DX37" s="31" t="s">
        <v>1064</v>
      </c>
      <c r="DY37" s="31" t="s">
        <v>1064</v>
      </c>
      <c r="DZ37" s="31" t="s">
        <v>1064</v>
      </c>
      <c r="EA37" s="31" t="s">
        <v>1064</v>
      </c>
      <c r="EB37" s="31" t="s">
        <v>1064</v>
      </c>
      <c r="EC37" s="31" t="s">
        <v>1064</v>
      </c>
      <c r="ED37" s="31" t="s">
        <v>1064</v>
      </c>
      <c r="EE37" s="31" t="s">
        <v>1064</v>
      </c>
      <c r="EF37" s="31" t="s">
        <v>213</v>
      </c>
      <c r="EG37" s="31" t="s">
        <v>213</v>
      </c>
      <c r="EH37" s="31" t="s">
        <v>213</v>
      </c>
      <c r="EI37" s="31" t="s">
        <v>213</v>
      </c>
      <c r="EJ37" s="31" t="s">
        <v>1064</v>
      </c>
      <c r="EK37" s="31" t="s">
        <v>1064</v>
      </c>
      <c r="EL37" s="31" t="s">
        <v>1064</v>
      </c>
      <c r="EM37" s="31" t="s">
        <v>1064</v>
      </c>
      <c r="EN37" s="31" t="s">
        <v>1065</v>
      </c>
      <c r="EO37" s="31" t="s">
        <v>1065</v>
      </c>
      <c r="EP37" s="31" t="s">
        <v>1065</v>
      </c>
      <c r="EQ37" s="31" t="s">
        <v>1065</v>
      </c>
      <c r="ER37" s="31" t="s">
        <v>1066</v>
      </c>
      <c r="ES37" s="31" t="s">
        <v>1066</v>
      </c>
      <c r="ET37" s="31" t="s">
        <v>1065</v>
      </c>
      <c r="EU37" s="31" t="s">
        <v>1065</v>
      </c>
      <c r="EV37" s="31"/>
      <c r="EW37" s="31"/>
      <c r="EX37" s="31" t="s">
        <v>1065</v>
      </c>
      <c r="EY37" s="31" t="s">
        <v>1065</v>
      </c>
      <c r="EZ37" s="31" t="s">
        <v>1067</v>
      </c>
      <c r="FA37" s="31" t="s">
        <v>1068</v>
      </c>
      <c r="FB37" s="31" t="s">
        <v>1068</v>
      </c>
      <c r="FC37" s="31"/>
      <c r="FD37" s="31"/>
      <c r="FE37" s="31" t="s">
        <v>219</v>
      </c>
    </row>
    <row r="38" ht="90.75" customHeight="1">
      <c r="A38" s="16" t="s">
        <v>1069</v>
      </c>
      <c r="B38" s="24">
        <v>27.0</v>
      </c>
      <c r="C38" s="25" t="s">
        <v>1070</v>
      </c>
      <c r="D38" s="26" t="str">
        <f t="shared" si="41"/>
        <v/>
      </c>
      <c r="E38" s="27" t="str">
        <f t="shared" si="42"/>
        <v/>
      </c>
      <c r="F38" s="28" t="str">
        <f t="shared" ref="F38:G38" si="53">image("https://www.serebii.net/pokedex-bw/type/"&amp;lower(H38)&amp;".gif")</f>
        <v/>
      </c>
      <c r="G38" s="28" t="str">
        <f t="shared" si="53"/>
        <v/>
      </c>
      <c r="H38" s="29" t="s">
        <v>1071</v>
      </c>
      <c r="I38" s="26"/>
      <c r="J38" s="26" t="s">
        <v>764</v>
      </c>
      <c r="K38" s="26" t="s">
        <v>293</v>
      </c>
      <c r="L38" s="26" t="s">
        <v>1072</v>
      </c>
      <c r="M38" s="26" t="s">
        <v>1073</v>
      </c>
      <c r="N38" s="26"/>
      <c r="O38" s="26" t="s">
        <v>1074</v>
      </c>
      <c r="P38" s="26" t="s">
        <v>397</v>
      </c>
      <c r="Q38" s="26" t="s">
        <v>493</v>
      </c>
      <c r="R38" s="26" t="s">
        <v>184</v>
      </c>
      <c r="S38" s="26" t="s">
        <v>1075</v>
      </c>
      <c r="T38" s="26" t="s">
        <v>495</v>
      </c>
      <c r="U38" s="26" t="s">
        <v>769</v>
      </c>
      <c r="V38" s="26" t="s">
        <v>770</v>
      </c>
      <c r="W38" s="26" t="s">
        <v>496</v>
      </c>
      <c r="X38" s="26" t="s">
        <v>189</v>
      </c>
      <c r="Y38" s="26">
        <v>50.0</v>
      </c>
      <c r="Z38" s="26">
        <v>75.0</v>
      </c>
      <c r="AA38" s="26">
        <v>85.0</v>
      </c>
      <c r="AB38" s="26">
        <v>20.0</v>
      </c>
      <c r="AC38" s="26">
        <v>30.0</v>
      </c>
      <c r="AD38" s="26">
        <v>40.0</v>
      </c>
      <c r="AE38" s="30">
        <f t="shared" si="37"/>
        <v>300</v>
      </c>
      <c r="AF38" s="26" t="s">
        <v>1076</v>
      </c>
      <c r="AG38" s="26" t="s">
        <v>617</v>
      </c>
      <c r="AH38" s="26" t="s">
        <v>617</v>
      </c>
      <c r="AI38" s="26" t="s">
        <v>617</v>
      </c>
      <c r="AJ38" s="26" t="s">
        <v>1077</v>
      </c>
      <c r="AK38" s="26" t="s">
        <v>1077</v>
      </c>
      <c r="AL38" s="26" t="s">
        <v>1077</v>
      </c>
      <c r="AM38" s="26" t="s">
        <v>1078</v>
      </c>
      <c r="AN38" s="26" t="s">
        <v>1078</v>
      </c>
      <c r="AO38" s="26" t="s">
        <v>1078</v>
      </c>
      <c r="AP38" s="26" t="s">
        <v>617</v>
      </c>
      <c r="AQ38" s="26" t="s">
        <v>617</v>
      </c>
      <c r="AR38" s="26"/>
      <c r="AS38" s="26"/>
      <c r="AT38" s="26"/>
      <c r="AU38" s="26" t="s">
        <v>1077</v>
      </c>
      <c r="AV38" s="26" t="s">
        <v>1077</v>
      </c>
      <c r="AW38" s="26"/>
      <c r="AX38" s="26"/>
      <c r="AY38" s="26" t="s">
        <v>1079</v>
      </c>
      <c r="AZ38" s="26" t="s">
        <v>1079</v>
      </c>
      <c r="BA38" s="26" t="s">
        <v>1080</v>
      </c>
      <c r="BB38" s="26" t="s">
        <v>1080</v>
      </c>
      <c r="BC38" s="26" t="s">
        <v>1081</v>
      </c>
      <c r="BD38" s="26" t="s">
        <v>1081</v>
      </c>
      <c r="BE38" s="26" t="s">
        <v>1082</v>
      </c>
      <c r="BF38" s="26" t="s">
        <v>1082</v>
      </c>
      <c r="BG38" s="26" t="s">
        <v>1083</v>
      </c>
      <c r="BH38" s="26" t="s">
        <v>1083</v>
      </c>
      <c r="BI38" s="26" t="s">
        <v>617</v>
      </c>
      <c r="BJ38" s="26" t="s">
        <v>617</v>
      </c>
      <c r="BK38" s="26"/>
      <c r="BL38" s="26"/>
      <c r="BM38" s="26" t="s">
        <v>330</v>
      </c>
      <c r="BN38" s="26"/>
      <c r="BO38" s="26"/>
      <c r="BP38" s="26"/>
      <c r="BQ38" s="26"/>
      <c r="BR38" s="26"/>
      <c r="BS38" s="26"/>
      <c r="BT38" s="26" t="s">
        <v>1084</v>
      </c>
      <c r="BU38" s="26" t="s">
        <v>434</v>
      </c>
      <c r="BV38" s="26"/>
      <c r="BW38" s="31" t="s">
        <v>1085</v>
      </c>
      <c r="BX38" s="31" t="s">
        <v>1085</v>
      </c>
      <c r="BY38" s="31" t="s">
        <v>1086</v>
      </c>
      <c r="BZ38" s="31" t="s">
        <v>1087</v>
      </c>
      <c r="CA38" s="31" t="s">
        <v>1088</v>
      </c>
      <c r="CB38" s="31" t="s">
        <v>1089</v>
      </c>
      <c r="CC38" s="31" t="s">
        <v>1090</v>
      </c>
      <c r="CD38" s="31" t="s">
        <v>1091</v>
      </c>
      <c r="CE38" s="31" t="s">
        <v>1092</v>
      </c>
      <c r="CF38" s="31" t="s">
        <v>1093</v>
      </c>
      <c r="CG38" s="31" t="s">
        <v>1094</v>
      </c>
      <c r="CH38" s="31" t="s">
        <v>1095</v>
      </c>
      <c r="CI38" s="31" t="s">
        <v>1095</v>
      </c>
      <c r="CJ38" s="31" t="s">
        <v>1095</v>
      </c>
      <c r="CK38" s="31" t="s">
        <v>1096</v>
      </c>
      <c r="CL38" s="31" t="s">
        <v>1088</v>
      </c>
      <c r="CM38" s="31" t="s">
        <v>1095</v>
      </c>
      <c r="CN38" s="31" t="s">
        <v>1095</v>
      </c>
      <c r="CO38" s="31" t="s">
        <v>1097</v>
      </c>
      <c r="CP38" s="31" t="s">
        <v>1097</v>
      </c>
      <c r="CQ38" s="31" t="s">
        <v>1093</v>
      </c>
      <c r="CR38" s="31" t="s">
        <v>1088</v>
      </c>
      <c r="CS38" s="31" t="s">
        <v>1098</v>
      </c>
      <c r="CT38" s="31" t="s">
        <v>1099</v>
      </c>
      <c r="CU38" s="31" t="s">
        <v>1100</v>
      </c>
      <c r="CV38" s="31" t="s">
        <v>1101</v>
      </c>
      <c r="CW38" s="31" t="s">
        <v>1102</v>
      </c>
      <c r="CX38" s="31" t="s">
        <v>1103</v>
      </c>
      <c r="CY38" s="31" t="s">
        <v>1086</v>
      </c>
      <c r="CZ38" s="31" t="s">
        <v>1086</v>
      </c>
      <c r="DA38" s="31" t="s">
        <v>1104</v>
      </c>
      <c r="DB38" s="31" t="s">
        <v>1105</v>
      </c>
      <c r="DC38" s="31"/>
      <c r="DD38" s="31"/>
      <c r="DE38" s="31" t="s">
        <v>1095</v>
      </c>
      <c r="DF38" s="31" t="s">
        <v>1095</v>
      </c>
      <c r="DG38" s="31"/>
      <c r="DH38" s="31"/>
      <c r="DI38" s="31"/>
      <c r="DJ38" s="31"/>
      <c r="DK38" s="31"/>
      <c r="DL38" s="31"/>
      <c r="DM38" s="31"/>
      <c r="DN38" s="31"/>
      <c r="DO38" s="31"/>
      <c r="DP38" s="31" t="s">
        <v>213</v>
      </c>
      <c r="DQ38" s="31" t="s">
        <v>934</v>
      </c>
      <c r="DR38" s="31" t="s">
        <v>1106</v>
      </c>
      <c r="DS38" s="31" t="s">
        <v>1107</v>
      </c>
      <c r="DT38" s="31" t="s">
        <v>1108</v>
      </c>
      <c r="DU38" s="31" t="s">
        <v>1109</v>
      </c>
      <c r="DV38" s="31" t="s">
        <v>1110</v>
      </c>
      <c r="DW38" s="31" t="s">
        <v>1110</v>
      </c>
      <c r="DX38" s="31" t="s">
        <v>1111</v>
      </c>
      <c r="DY38" s="31" t="s">
        <v>213</v>
      </c>
      <c r="DZ38" s="31" t="s">
        <v>934</v>
      </c>
      <c r="EA38" s="31" t="s">
        <v>1112</v>
      </c>
      <c r="EB38" s="31" t="s">
        <v>1112</v>
      </c>
      <c r="EC38" s="31" t="s">
        <v>1112</v>
      </c>
      <c r="ED38" s="31" t="s">
        <v>1107</v>
      </c>
      <c r="EE38" s="31" t="s">
        <v>935</v>
      </c>
      <c r="EF38" s="31" t="s">
        <v>1113</v>
      </c>
      <c r="EG38" s="31" t="s">
        <v>1113</v>
      </c>
      <c r="EH38" s="31" t="s">
        <v>1114</v>
      </c>
      <c r="EI38" s="31" t="s">
        <v>1114</v>
      </c>
      <c r="EJ38" s="31" t="s">
        <v>1113</v>
      </c>
      <c r="EK38" s="31" t="s">
        <v>1113</v>
      </c>
      <c r="EL38" s="31" t="s">
        <v>1110</v>
      </c>
      <c r="EM38" s="31" t="s">
        <v>1110</v>
      </c>
      <c r="EN38" s="31" t="s">
        <v>213</v>
      </c>
      <c r="EO38" s="31" t="s">
        <v>1115</v>
      </c>
      <c r="EP38" s="31" t="s">
        <v>213</v>
      </c>
      <c r="EQ38" s="31" t="s">
        <v>1115</v>
      </c>
      <c r="ER38" s="31" t="s">
        <v>1116</v>
      </c>
      <c r="ES38" s="31" t="s">
        <v>213</v>
      </c>
      <c r="ET38" s="31" t="s">
        <v>1117</v>
      </c>
      <c r="EU38" s="31" t="s">
        <v>1117</v>
      </c>
      <c r="EV38" s="31"/>
      <c r="EW38" s="31"/>
      <c r="EX38" s="31" t="s">
        <v>213</v>
      </c>
      <c r="EY38" s="31" t="s">
        <v>1118</v>
      </c>
      <c r="EZ38" s="31" t="s">
        <v>218</v>
      </c>
      <c r="FA38" s="31" t="s">
        <v>219</v>
      </c>
      <c r="FB38" s="31" t="s">
        <v>219</v>
      </c>
      <c r="FC38" s="31"/>
      <c r="FD38" s="31"/>
      <c r="FE38" s="31" t="s">
        <v>219</v>
      </c>
    </row>
    <row r="39" ht="90.75" customHeight="1">
      <c r="A39" s="16" t="s">
        <v>1119</v>
      </c>
      <c r="B39" s="24">
        <v>28.0</v>
      </c>
      <c r="C39" s="25" t="s">
        <v>1120</v>
      </c>
      <c r="D39" s="26" t="str">
        <f t="shared" si="41"/>
        <v/>
      </c>
      <c r="E39" s="27" t="str">
        <f t="shared" si="42"/>
        <v/>
      </c>
      <c r="F39" s="28" t="str">
        <f t="shared" ref="F39:G39" si="54">image("https://www.serebii.net/pokedex-bw/type/"&amp;lower(H39)&amp;".gif")</f>
        <v/>
      </c>
      <c r="G39" s="28" t="str">
        <f t="shared" si="54"/>
        <v/>
      </c>
      <c r="H39" s="29" t="s">
        <v>1071</v>
      </c>
      <c r="I39" s="26"/>
      <c r="J39" s="26" t="s">
        <v>764</v>
      </c>
      <c r="K39" s="26" t="s">
        <v>222</v>
      </c>
      <c r="L39" s="26" t="s">
        <v>653</v>
      </c>
      <c r="M39" s="26" t="s">
        <v>1073</v>
      </c>
      <c r="N39" s="26"/>
      <c r="O39" s="26" t="s">
        <v>1074</v>
      </c>
      <c r="P39" s="26" t="s">
        <v>543</v>
      </c>
      <c r="Q39" s="26" t="s">
        <v>878</v>
      </c>
      <c r="R39" s="26" t="s">
        <v>184</v>
      </c>
      <c r="S39" s="26" t="s">
        <v>1121</v>
      </c>
      <c r="T39" s="26" t="s">
        <v>495</v>
      </c>
      <c r="U39" s="26" t="s">
        <v>769</v>
      </c>
      <c r="V39" s="26" t="s">
        <v>770</v>
      </c>
      <c r="W39" s="26" t="s">
        <v>496</v>
      </c>
      <c r="X39" s="26" t="s">
        <v>189</v>
      </c>
      <c r="Y39" s="26">
        <v>75.0</v>
      </c>
      <c r="Z39" s="26">
        <v>100.0</v>
      </c>
      <c r="AA39" s="26">
        <v>110.0</v>
      </c>
      <c r="AB39" s="26">
        <v>45.0</v>
      </c>
      <c r="AC39" s="26">
        <v>55.0</v>
      </c>
      <c r="AD39" s="26">
        <v>65.0</v>
      </c>
      <c r="AE39" s="30">
        <f t="shared" si="37"/>
        <v>450</v>
      </c>
      <c r="AF39" s="26" t="s">
        <v>1076</v>
      </c>
      <c r="AG39" s="26" t="s">
        <v>634</v>
      </c>
      <c r="AH39" s="26" t="s">
        <v>634</v>
      </c>
      <c r="AI39" s="26" t="s">
        <v>634</v>
      </c>
      <c r="AJ39" s="26" t="s">
        <v>1122</v>
      </c>
      <c r="AK39" s="26" t="s">
        <v>1122</v>
      </c>
      <c r="AL39" s="26" t="s">
        <v>1122</v>
      </c>
      <c r="AM39" s="26" t="s">
        <v>1079</v>
      </c>
      <c r="AN39" s="26" t="s">
        <v>1079</v>
      </c>
      <c r="AO39" s="26" t="s">
        <v>1079</v>
      </c>
      <c r="AP39" s="26" t="s">
        <v>634</v>
      </c>
      <c r="AQ39" s="26" t="s">
        <v>634</v>
      </c>
      <c r="AR39" s="26"/>
      <c r="AS39" s="26"/>
      <c r="AT39" s="26"/>
      <c r="AU39" s="26" t="s">
        <v>1122</v>
      </c>
      <c r="AV39" s="26" t="s">
        <v>1122</v>
      </c>
      <c r="AW39" s="26"/>
      <c r="AX39" s="26"/>
      <c r="AY39" s="26" t="s">
        <v>1123</v>
      </c>
      <c r="AZ39" s="26" t="s">
        <v>1123</v>
      </c>
      <c r="BA39" s="26" t="s">
        <v>1124</v>
      </c>
      <c r="BB39" s="26" t="s">
        <v>1124</v>
      </c>
      <c r="BC39" s="26" t="s">
        <v>1125</v>
      </c>
      <c r="BD39" s="26" t="s">
        <v>1125</v>
      </c>
      <c r="BE39" s="26" t="s">
        <v>1126</v>
      </c>
      <c r="BF39" s="26" t="s">
        <v>1126</v>
      </c>
      <c r="BG39" s="26" t="s">
        <v>1127</v>
      </c>
      <c r="BH39" s="26" t="s">
        <v>1127</v>
      </c>
      <c r="BI39" s="26" t="s">
        <v>634</v>
      </c>
      <c r="BJ39" s="26" t="s">
        <v>634</v>
      </c>
      <c r="BK39" s="26"/>
      <c r="BL39" s="26"/>
      <c r="BM39" s="26" t="s">
        <v>357</v>
      </c>
      <c r="BN39" s="26"/>
      <c r="BO39" s="26"/>
      <c r="BP39" s="26"/>
      <c r="BQ39" s="26"/>
      <c r="BR39" s="26"/>
      <c r="BS39" s="26"/>
      <c r="BT39" s="26" t="s">
        <v>1081</v>
      </c>
      <c r="BU39" s="26" t="s">
        <v>463</v>
      </c>
      <c r="BV39" s="26"/>
      <c r="BW39" s="31" t="s">
        <v>1128</v>
      </c>
      <c r="BX39" s="31" t="s">
        <v>1128</v>
      </c>
      <c r="BY39" s="31" t="s">
        <v>1129</v>
      </c>
      <c r="BZ39" s="31" t="s">
        <v>1130</v>
      </c>
      <c r="CA39" s="31" t="s">
        <v>1131</v>
      </c>
      <c r="CB39" s="31" t="s">
        <v>1132</v>
      </c>
      <c r="CC39" s="31" t="s">
        <v>1133</v>
      </c>
      <c r="CD39" s="31" t="s">
        <v>1134</v>
      </c>
      <c r="CE39" s="31" t="s">
        <v>1135</v>
      </c>
      <c r="CF39" s="31" t="s">
        <v>1136</v>
      </c>
      <c r="CG39" s="31" t="s">
        <v>1128</v>
      </c>
      <c r="CH39" s="31" t="s">
        <v>1137</v>
      </c>
      <c r="CI39" s="31" t="s">
        <v>1137</v>
      </c>
      <c r="CJ39" s="31" t="s">
        <v>1137</v>
      </c>
      <c r="CK39" s="31" t="s">
        <v>1130</v>
      </c>
      <c r="CL39" s="31" t="s">
        <v>1131</v>
      </c>
      <c r="CM39" s="31" t="s">
        <v>1137</v>
      </c>
      <c r="CN39" s="31" t="s">
        <v>1137</v>
      </c>
      <c r="CO39" s="31" t="s">
        <v>1138</v>
      </c>
      <c r="CP39" s="31" t="s">
        <v>1138</v>
      </c>
      <c r="CQ39" s="31" t="s">
        <v>1131</v>
      </c>
      <c r="CR39" s="31" t="s">
        <v>1128</v>
      </c>
      <c r="CS39" s="31" t="s">
        <v>1139</v>
      </c>
      <c r="CT39" s="31" t="s">
        <v>1140</v>
      </c>
      <c r="CU39" s="31" t="s">
        <v>1141</v>
      </c>
      <c r="CV39" s="31" t="s">
        <v>1142</v>
      </c>
      <c r="CW39" s="31" t="s">
        <v>1143</v>
      </c>
      <c r="CX39" s="31" t="s">
        <v>1144</v>
      </c>
      <c r="CY39" s="31" t="s">
        <v>1129</v>
      </c>
      <c r="CZ39" s="31" t="s">
        <v>1129</v>
      </c>
      <c r="DA39" s="31" t="s">
        <v>1145</v>
      </c>
      <c r="DB39" s="31" t="s">
        <v>1146</v>
      </c>
      <c r="DC39" s="31"/>
      <c r="DD39" s="31"/>
      <c r="DE39" s="31" t="s">
        <v>1137</v>
      </c>
      <c r="DF39" s="31" t="s">
        <v>1137</v>
      </c>
      <c r="DG39" s="31"/>
      <c r="DH39" s="31"/>
      <c r="DI39" s="31"/>
      <c r="DJ39" s="31"/>
      <c r="DK39" s="31"/>
      <c r="DL39" s="31"/>
      <c r="DM39" s="31"/>
      <c r="DN39" s="31"/>
      <c r="DO39" s="31"/>
      <c r="DP39" s="31" t="s">
        <v>213</v>
      </c>
      <c r="DQ39" s="31" t="s">
        <v>963</v>
      </c>
      <c r="DR39" s="31" t="s">
        <v>1061</v>
      </c>
      <c r="DS39" s="31" t="s">
        <v>1147</v>
      </c>
      <c r="DT39" s="31" t="s">
        <v>1148</v>
      </c>
      <c r="DU39" s="31" t="s">
        <v>1149</v>
      </c>
      <c r="DV39" s="31" t="s">
        <v>1148</v>
      </c>
      <c r="DW39" s="31" t="s">
        <v>1148</v>
      </c>
      <c r="DX39" s="31" t="s">
        <v>1148</v>
      </c>
      <c r="DY39" s="31" t="s">
        <v>213</v>
      </c>
      <c r="DZ39" s="31" t="s">
        <v>967</v>
      </c>
      <c r="EA39" s="31" t="s">
        <v>1150</v>
      </c>
      <c r="EB39" s="31" t="s">
        <v>1150</v>
      </c>
      <c r="EC39" s="31" t="s">
        <v>1150</v>
      </c>
      <c r="ED39" s="31" t="s">
        <v>1147</v>
      </c>
      <c r="EE39" s="31" t="s">
        <v>1148</v>
      </c>
      <c r="EF39" s="31" t="s">
        <v>1151</v>
      </c>
      <c r="EG39" s="31" t="s">
        <v>1151</v>
      </c>
      <c r="EH39" s="31" t="s">
        <v>1152</v>
      </c>
      <c r="EI39" s="31" t="s">
        <v>1152</v>
      </c>
      <c r="EJ39" s="31" t="s">
        <v>1153</v>
      </c>
      <c r="EK39" s="31" t="s">
        <v>1153</v>
      </c>
      <c r="EL39" s="31" t="s">
        <v>1148</v>
      </c>
      <c r="EM39" s="31" t="s">
        <v>1148</v>
      </c>
      <c r="EN39" s="31" t="s">
        <v>213</v>
      </c>
      <c r="EO39" s="31" t="s">
        <v>1154</v>
      </c>
      <c r="EP39" s="31" t="s">
        <v>213</v>
      </c>
      <c r="EQ39" s="31" t="s">
        <v>1154</v>
      </c>
      <c r="ER39" s="31" t="s">
        <v>1154</v>
      </c>
      <c r="ES39" s="31" t="s">
        <v>213</v>
      </c>
      <c r="ET39" s="31" t="s">
        <v>1154</v>
      </c>
      <c r="EU39" s="31" t="s">
        <v>1154</v>
      </c>
      <c r="EV39" s="31"/>
      <c r="EW39" s="31"/>
      <c r="EX39" s="31" t="s">
        <v>213</v>
      </c>
      <c r="EY39" s="31" t="s">
        <v>1118</v>
      </c>
      <c r="EZ39" s="31" t="s">
        <v>218</v>
      </c>
      <c r="FA39" s="31" t="s">
        <v>219</v>
      </c>
      <c r="FB39" s="31" t="s">
        <v>219</v>
      </c>
      <c r="FC39" s="31"/>
      <c r="FD39" s="31"/>
      <c r="FE39" s="31" t="s">
        <v>219</v>
      </c>
    </row>
    <row r="40" ht="90.75" customHeight="1">
      <c r="A40" s="16" t="s">
        <v>1155</v>
      </c>
      <c r="B40" s="24">
        <v>29.0</v>
      </c>
      <c r="C40" s="25" t="s">
        <v>1156</v>
      </c>
      <c r="D40" s="26" t="str">
        <f t="shared" si="41"/>
        <v/>
      </c>
      <c r="E40" s="27" t="str">
        <f t="shared" si="42"/>
        <v/>
      </c>
      <c r="F40" s="28" t="str">
        <f t="shared" ref="F40:G40" si="55">image("https://www.serebii.net/pokedex-bw/type/"&amp;lower(H40)&amp;".gif")</f>
        <v/>
      </c>
      <c r="G40" s="28" t="str">
        <f t="shared" si="55"/>
        <v/>
      </c>
      <c r="H40" s="29" t="s">
        <v>176</v>
      </c>
      <c r="I40" s="26"/>
      <c r="J40" s="26" t="s">
        <v>1157</v>
      </c>
      <c r="K40" s="26" t="s">
        <v>974</v>
      </c>
      <c r="L40" s="26" t="s">
        <v>1158</v>
      </c>
      <c r="M40" s="26" t="s">
        <v>1159</v>
      </c>
      <c r="N40" s="26" t="s">
        <v>1160</v>
      </c>
      <c r="O40" s="26" t="s">
        <v>767</v>
      </c>
      <c r="P40" s="26" t="s">
        <v>492</v>
      </c>
      <c r="Q40" s="26" t="s">
        <v>1161</v>
      </c>
      <c r="R40" s="26" t="s">
        <v>184</v>
      </c>
      <c r="S40" s="26" t="s">
        <v>1162</v>
      </c>
      <c r="T40" s="26" t="s">
        <v>186</v>
      </c>
      <c r="U40" s="26" t="s">
        <v>915</v>
      </c>
      <c r="V40" s="26" t="s">
        <v>187</v>
      </c>
      <c r="W40" s="26" t="s">
        <v>1163</v>
      </c>
      <c r="X40" s="26" t="s">
        <v>189</v>
      </c>
      <c r="Y40" s="26">
        <v>55.0</v>
      </c>
      <c r="Z40" s="26">
        <v>47.0</v>
      </c>
      <c r="AA40" s="26">
        <v>52.0</v>
      </c>
      <c r="AB40" s="26">
        <v>40.0</v>
      </c>
      <c r="AC40" s="26">
        <v>40.0</v>
      </c>
      <c r="AD40" s="26">
        <v>41.0</v>
      </c>
      <c r="AE40" s="30">
        <f t="shared" si="37"/>
        <v>275</v>
      </c>
      <c r="AF40" s="26" t="s">
        <v>1164</v>
      </c>
      <c r="AG40" s="26" t="s">
        <v>657</v>
      </c>
      <c r="AH40" s="26" t="s">
        <v>657</v>
      </c>
      <c r="AI40" s="26" t="s">
        <v>657</v>
      </c>
      <c r="AJ40" s="26" t="s">
        <v>1165</v>
      </c>
      <c r="AK40" s="26" t="s">
        <v>1165</v>
      </c>
      <c r="AL40" s="26" t="s">
        <v>1165</v>
      </c>
      <c r="AM40" s="26"/>
      <c r="AN40" s="26"/>
      <c r="AO40" s="26"/>
      <c r="AP40" s="26" t="s">
        <v>657</v>
      </c>
      <c r="AQ40" s="26" t="s">
        <v>657</v>
      </c>
      <c r="AR40" s="26"/>
      <c r="AS40" s="26"/>
      <c r="AT40" s="26"/>
      <c r="AU40" s="26" t="s">
        <v>1165</v>
      </c>
      <c r="AV40" s="26" t="s">
        <v>1165</v>
      </c>
      <c r="AW40" s="26"/>
      <c r="AX40" s="26"/>
      <c r="AY40" s="26"/>
      <c r="AZ40" s="26"/>
      <c r="BA40" s="26" t="s">
        <v>983</v>
      </c>
      <c r="BB40" s="26" t="s">
        <v>983</v>
      </c>
      <c r="BC40" s="26"/>
      <c r="BD40" s="26"/>
      <c r="BE40" s="26"/>
      <c r="BF40" s="26"/>
      <c r="BG40" s="26"/>
      <c r="BH40" s="26"/>
      <c r="BI40" s="26" t="s">
        <v>657</v>
      </c>
      <c r="BJ40" s="26" t="s">
        <v>657</v>
      </c>
      <c r="BK40" s="26"/>
      <c r="BL40" s="26"/>
      <c r="BM40" s="26"/>
      <c r="BN40" s="26" t="s">
        <v>1166</v>
      </c>
      <c r="BO40" s="26"/>
      <c r="BP40" s="26"/>
      <c r="BQ40" s="26"/>
      <c r="BR40" s="26"/>
      <c r="BS40" s="26"/>
      <c r="BT40" s="26"/>
      <c r="BU40" s="26"/>
      <c r="BV40" s="26"/>
      <c r="BW40" s="31" t="s">
        <v>1167</v>
      </c>
      <c r="BX40" s="31" t="s">
        <v>1167</v>
      </c>
      <c r="BY40" s="31" t="s">
        <v>1168</v>
      </c>
      <c r="BZ40" s="31" t="s">
        <v>1169</v>
      </c>
      <c r="CA40" s="31" t="s">
        <v>1170</v>
      </c>
      <c r="CB40" s="31" t="s">
        <v>1171</v>
      </c>
      <c r="CC40" s="31" t="s">
        <v>1172</v>
      </c>
      <c r="CD40" s="31" t="s">
        <v>1172</v>
      </c>
      <c r="CE40" s="31" t="s">
        <v>1173</v>
      </c>
      <c r="CF40" s="31" t="s">
        <v>1174</v>
      </c>
      <c r="CG40" s="31" t="s">
        <v>1167</v>
      </c>
      <c r="CH40" s="31" t="s">
        <v>1175</v>
      </c>
      <c r="CI40" s="31" t="s">
        <v>1175</v>
      </c>
      <c r="CJ40" s="31" t="s">
        <v>1175</v>
      </c>
      <c r="CK40" s="31" t="s">
        <v>1169</v>
      </c>
      <c r="CL40" s="31" t="s">
        <v>1170</v>
      </c>
      <c r="CM40" s="31" t="s">
        <v>1175</v>
      </c>
      <c r="CN40" s="31" t="s">
        <v>1175</v>
      </c>
      <c r="CO40" s="31" t="s">
        <v>1175</v>
      </c>
      <c r="CP40" s="31" t="s">
        <v>1175</v>
      </c>
      <c r="CQ40" s="31" t="s">
        <v>1176</v>
      </c>
      <c r="CR40" s="31" t="s">
        <v>1171</v>
      </c>
      <c r="CS40" s="31" t="s">
        <v>1177</v>
      </c>
      <c r="CT40" s="31" t="s">
        <v>1177</v>
      </c>
      <c r="CU40" s="31"/>
      <c r="CV40" s="31"/>
      <c r="CW40" s="31"/>
      <c r="CX40" s="31"/>
      <c r="CY40" s="31" t="s">
        <v>1178</v>
      </c>
      <c r="CZ40" s="31" t="s">
        <v>1178</v>
      </c>
      <c r="DA40" s="31" t="s">
        <v>1179</v>
      </c>
      <c r="DB40" s="31" t="s">
        <v>1180</v>
      </c>
      <c r="DC40" s="31"/>
      <c r="DD40" s="31"/>
      <c r="DE40" s="31" t="s">
        <v>1181</v>
      </c>
      <c r="DF40" s="31" t="s">
        <v>1181</v>
      </c>
      <c r="DG40" s="31"/>
      <c r="DH40" s="31"/>
      <c r="DI40" s="31"/>
      <c r="DJ40" s="31"/>
      <c r="DK40" s="31"/>
      <c r="DL40" s="31"/>
      <c r="DM40" s="31"/>
      <c r="DN40" s="31"/>
      <c r="DO40" s="31"/>
      <c r="DP40" s="31" t="s">
        <v>1182</v>
      </c>
      <c r="DQ40" s="31" t="s">
        <v>1182</v>
      </c>
      <c r="DR40" s="31" t="s">
        <v>1183</v>
      </c>
      <c r="DS40" s="31" t="s">
        <v>1184</v>
      </c>
      <c r="DT40" s="31" t="s">
        <v>1184</v>
      </c>
      <c r="DU40" s="31" t="s">
        <v>1185</v>
      </c>
      <c r="DV40" s="31" t="s">
        <v>213</v>
      </c>
      <c r="DW40" s="31" t="s">
        <v>213</v>
      </c>
      <c r="DX40" s="31" t="s">
        <v>213</v>
      </c>
      <c r="DY40" s="31" t="s">
        <v>1186</v>
      </c>
      <c r="DZ40" s="31" t="s">
        <v>1187</v>
      </c>
      <c r="EA40" s="31" t="s">
        <v>1188</v>
      </c>
      <c r="EB40" s="31" t="s">
        <v>1188</v>
      </c>
      <c r="EC40" s="31" t="s">
        <v>1188</v>
      </c>
      <c r="ED40" s="31" t="s">
        <v>1184</v>
      </c>
      <c r="EE40" s="31" t="s">
        <v>1184</v>
      </c>
      <c r="EF40" s="31" t="s">
        <v>213</v>
      </c>
      <c r="EG40" s="31" t="s">
        <v>708</v>
      </c>
      <c r="EH40" s="31" t="s">
        <v>213</v>
      </c>
      <c r="EI40" s="31" t="s">
        <v>213</v>
      </c>
      <c r="EJ40" s="31" t="s">
        <v>1189</v>
      </c>
      <c r="EK40" s="31" t="s">
        <v>1189</v>
      </c>
      <c r="EL40" s="31" t="s">
        <v>213</v>
      </c>
      <c r="EM40" s="31" t="s">
        <v>213</v>
      </c>
      <c r="EN40" s="31" t="s">
        <v>213</v>
      </c>
      <c r="EO40" s="31" t="s">
        <v>213</v>
      </c>
      <c r="EP40" s="31" t="s">
        <v>213</v>
      </c>
      <c r="EQ40" s="31" t="s">
        <v>213</v>
      </c>
      <c r="ER40" s="31" t="s">
        <v>1190</v>
      </c>
      <c r="ES40" s="31" t="s">
        <v>1190</v>
      </c>
      <c r="ET40" s="31" t="s">
        <v>1191</v>
      </c>
      <c r="EU40" s="31" t="s">
        <v>1191</v>
      </c>
      <c r="EV40" s="31"/>
      <c r="EW40" s="31"/>
      <c r="EX40" s="31" t="s">
        <v>1192</v>
      </c>
      <c r="EY40" s="31" t="s">
        <v>1192</v>
      </c>
      <c r="EZ40" s="31" t="s">
        <v>218</v>
      </c>
      <c r="FA40" s="31" t="s">
        <v>219</v>
      </c>
      <c r="FB40" s="31" t="s">
        <v>219</v>
      </c>
      <c r="FC40" s="31"/>
      <c r="FD40" s="31"/>
      <c r="FE40" s="31" t="s">
        <v>219</v>
      </c>
    </row>
    <row r="41" ht="90.75" customHeight="1">
      <c r="A41" s="16" t="s">
        <v>1193</v>
      </c>
      <c r="B41" s="24">
        <v>30.0</v>
      </c>
      <c r="C41" s="25" t="s">
        <v>1194</v>
      </c>
      <c r="D41" s="26" t="str">
        <f t="shared" si="41"/>
        <v/>
      </c>
      <c r="E41" s="27" t="str">
        <f t="shared" si="42"/>
        <v/>
      </c>
      <c r="F41" s="28" t="str">
        <f t="shared" ref="F41:G41" si="56">image("https://www.serebii.net/pokedex-bw/type/"&amp;lower(H41)&amp;".gif")</f>
        <v/>
      </c>
      <c r="G41" s="28" t="str">
        <f t="shared" si="56"/>
        <v/>
      </c>
      <c r="H41" s="29" t="s">
        <v>176</v>
      </c>
      <c r="I41" s="26"/>
      <c r="J41" s="26" t="s">
        <v>1157</v>
      </c>
      <c r="K41" s="26" t="s">
        <v>1031</v>
      </c>
      <c r="L41" s="26" t="s">
        <v>1195</v>
      </c>
      <c r="M41" s="26" t="s">
        <v>1159</v>
      </c>
      <c r="N41" s="26" t="s">
        <v>1160</v>
      </c>
      <c r="O41" s="26" t="s">
        <v>767</v>
      </c>
      <c r="P41" s="26" t="s">
        <v>1196</v>
      </c>
      <c r="Q41" s="26" t="s">
        <v>544</v>
      </c>
      <c r="R41" s="26" t="s">
        <v>184</v>
      </c>
      <c r="S41" s="26" t="s">
        <v>1197</v>
      </c>
      <c r="T41" s="26" t="s">
        <v>186</v>
      </c>
      <c r="U41" s="26" t="s">
        <v>1198</v>
      </c>
      <c r="V41" s="26" t="s">
        <v>1199</v>
      </c>
      <c r="W41" s="26" t="s">
        <v>1163</v>
      </c>
      <c r="X41" s="26" t="s">
        <v>189</v>
      </c>
      <c r="Y41" s="26">
        <v>70.0</v>
      </c>
      <c r="Z41" s="26">
        <v>62.0</v>
      </c>
      <c r="AA41" s="26">
        <v>67.0</v>
      </c>
      <c r="AB41" s="26">
        <v>55.0</v>
      </c>
      <c r="AC41" s="26">
        <v>55.0</v>
      </c>
      <c r="AD41" s="26">
        <v>56.0</v>
      </c>
      <c r="AE41" s="30">
        <f t="shared" si="37"/>
        <v>365</v>
      </c>
      <c r="AF41" s="26" t="s">
        <v>1164</v>
      </c>
      <c r="AG41" s="26" t="s">
        <v>1200</v>
      </c>
      <c r="AH41" s="26" t="s">
        <v>1200</v>
      </c>
      <c r="AI41" s="26" t="s">
        <v>1200</v>
      </c>
      <c r="AJ41" s="26" t="s">
        <v>1201</v>
      </c>
      <c r="AK41" s="26" t="s">
        <v>1201</v>
      </c>
      <c r="AL41" s="26" t="s">
        <v>1201</v>
      </c>
      <c r="AM41" s="26"/>
      <c r="AN41" s="26"/>
      <c r="AO41" s="26"/>
      <c r="AP41" s="26" t="s">
        <v>1200</v>
      </c>
      <c r="AQ41" s="26" t="s">
        <v>1200</v>
      </c>
      <c r="AR41" s="26"/>
      <c r="AS41" s="26"/>
      <c r="AT41" s="26"/>
      <c r="AU41" s="26" t="s">
        <v>1201</v>
      </c>
      <c r="AV41" s="26" t="s">
        <v>1201</v>
      </c>
      <c r="AW41" s="26"/>
      <c r="AX41" s="26"/>
      <c r="AY41" s="26"/>
      <c r="AZ41" s="26"/>
      <c r="BA41" s="26" t="s">
        <v>1035</v>
      </c>
      <c r="BB41" s="26" t="s">
        <v>1035</v>
      </c>
      <c r="BC41" s="26"/>
      <c r="BD41" s="26"/>
      <c r="BE41" s="26"/>
      <c r="BF41" s="26"/>
      <c r="BG41" s="26"/>
      <c r="BH41" s="26"/>
      <c r="BI41" s="26" t="s">
        <v>1200</v>
      </c>
      <c r="BJ41" s="26" t="s">
        <v>1200</v>
      </c>
      <c r="BK41" s="26"/>
      <c r="BL41" s="26"/>
      <c r="BM41" s="26"/>
      <c r="BN41" s="26" t="s">
        <v>1202</v>
      </c>
      <c r="BO41" s="26"/>
      <c r="BP41" s="26"/>
      <c r="BQ41" s="26"/>
      <c r="BR41" s="26"/>
      <c r="BS41" s="26"/>
      <c r="BT41" s="26"/>
      <c r="BU41" s="26"/>
      <c r="BV41" s="26"/>
      <c r="BW41" s="31" t="s">
        <v>1203</v>
      </c>
      <c r="BX41" s="31" t="s">
        <v>1203</v>
      </c>
      <c r="BY41" s="31" t="s">
        <v>1204</v>
      </c>
      <c r="BZ41" s="31" t="s">
        <v>1205</v>
      </c>
      <c r="CA41" s="31" t="s">
        <v>1206</v>
      </c>
      <c r="CB41" s="31" t="s">
        <v>1207</v>
      </c>
      <c r="CC41" s="31" t="s">
        <v>1208</v>
      </c>
      <c r="CD41" s="31" t="s">
        <v>1208</v>
      </c>
      <c r="CE41" s="31" t="s">
        <v>1209</v>
      </c>
      <c r="CF41" s="31" t="s">
        <v>1210</v>
      </c>
      <c r="CG41" s="31" t="s">
        <v>1211</v>
      </c>
      <c r="CH41" s="31" t="s">
        <v>1212</v>
      </c>
      <c r="CI41" s="31" t="s">
        <v>1212</v>
      </c>
      <c r="CJ41" s="31" t="s">
        <v>1212</v>
      </c>
      <c r="CK41" s="31" t="s">
        <v>1213</v>
      </c>
      <c r="CL41" s="31" t="s">
        <v>1206</v>
      </c>
      <c r="CM41" s="31" t="s">
        <v>1214</v>
      </c>
      <c r="CN41" s="31" t="s">
        <v>1214</v>
      </c>
      <c r="CO41" s="31" t="s">
        <v>1214</v>
      </c>
      <c r="CP41" s="31" t="s">
        <v>1214</v>
      </c>
      <c r="CQ41" s="31" t="s">
        <v>1210</v>
      </c>
      <c r="CR41" s="31" t="s">
        <v>1213</v>
      </c>
      <c r="CS41" s="31" t="s">
        <v>1215</v>
      </c>
      <c r="CT41" s="31" t="s">
        <v>1215</v>
      </c>
      <c r="CU41" s="31"/>
      <c r="CV41" s="31"/>
      <c r="CW41" s="31"/>
      <c r="CX41" s="31"/>
      <c r="CY41" s="31" t="s">
        <v>1216</v>
      </c>
      <c r="CZ41" s="31" t="s">
        <v>1216</v>
      </c>
      <c r="DA41" s="31" t="s">
        <v>1217</v>
      </c>
      <c r="DB41" s="31" t="s">
        <v>1218</v>
      </c>
      <c r="DC41" s="31"/>
      <c r="DD41" s="31"/>
      <c r="DE41" s="31" t="s">
        <v>1219</v>
      </c>
      <c r="DF41" s="31" t="s">
        <v>1219</v>
      </c>
      <c r="DG41" s="31"/>
      <c r="DH41" s="31"/>
      <c r="DI41" s="31"/>
      <c r="DJ41" s="31"/>
      <c r="DK41" s="31"/>
      <c r="DL41" s="31"/>
      <c r="DM41" s="31"/>
      <c r="DN41" s="31"/>
      <c r="DO41" s="31"/>
      <c r="DP41" s="31" t="s">
        <v>1220</v>
      </c>
      <c r="DQ41" s="31" t="s">
        <v>1221</v>
      </c>
      <c r="DR41" s="31" t="s">
        <v>1222</v>
      </c>
      <c r="DS41" s="31" t="s">
        <v>1223</v>
      </c>
      <c r="DT41" s="31" t="s">
        <v>1223</v>
      </c>
      <c r="DU41" s="31" t="s">
        <v>1223</v>
      </c>
      <c r="DV41" s="31" t="s">
        <v>213</v>
      </c>
      <c r="DW41" s="31" t="s">
        <v>213</v>
      </c>
      <c r="DX41" s="31" t="s">
        <v>213</v>
      </c>
      <c r="DY41" s="31" t="s">
        <v>1221</v>
      </c>
      <c r="DZ41" s="31" t="s">
        <v>649</v>
      </c>
      <c r="EA41" s="31" t="s">
        <v>1224</v>
      </c>
      <c r="EB41" s="31" t="s">
        <v>1224</v>
      </c>
      <c r="EC41" s="31" t="s">
        <v>1224</v>
      </c>
      <c r="ED41" s="31" t="s">
        <v>1223</v>
      </c>
      <c r="EE41" s="31" t="s">
        <v>1223</v>
      </c>
      <c r="EF41" s="31" t="s">
        <v>213</v>
      </c>
      <c r="EG41" s="31" t="s">
        <v>1225</v>
      </c>
      <c r="EH41" s="31" t="s">
        <v>213</v>
      </c>
      <c r="EI41" s="31" t="s">
        <v>213</v>
      </c>
      <c r="EJ41" s="31" t="s">
        <v>1189</v>
      </c>
      <c r="EK41" s="31" t="s">
        <v>1189</v>
      </c>
      <c r="EL41" s="31" t="s">
        <v>213</v>
      </c>
      <c r="EM41" s="31" t="s">
        <v>213</v>
      </c>
      <c r="EN41" s="31" t="s">
        <v>213</v>
      </c>
      <c r="EO41" s="31" t="s">
        <v>213</v>
      </c>
      <c r="EP41" s="31" t="s">
        <v>213</v>
      </c>
      <c r="EQ41" s="31" t="s">
        <v>213</v>
      </c>
      <c r="ER41" s="31" t="s">
        <v>1226</v>
      </c>
      <c r="ES41" s="31" t="s">
        <v>1226</v>
      </c>
      <c r="ET41" s="31" t="s">
        <v>1225</v>
      </c>
      <c r="EU41" s="31" t="s">
        <v>1225</v>
      </c>
      <c r="EV41" s="31"/>
      <c r="EW41" s="31"/>
      <c r="EX41" s="31" t="s">
        <v>1227</v>
      </c>
      <c r="EY41" s="31" t="s">
        <v>1227</v>
      </c>
      <c r="EZ41" s="31" t="s">
        <v>218</v>
      </c>
      <c r="FA41" s="31" t="s">
        <v>219</v>
      </c>
      <c r="FB41" s="31" t="s">
        <v>219</v>
      </c>
      <c r="FC41" s="31"/>
      <c r="FD41" s="31"/>
      <c r="FE41" s="31" t="s">
        <v>219</v>
      </c>
    </row>
    <row r="42" ht="90.75" customHeight="1">
      <c r="A42" s="16" t="s">
        <v>1228</v>
      </c>
      <c r="B42" s="24">
        <v>31.0</v>
      </c>
      <c r="C42" s="25" t="s">
        <v>1229</v>
      </c>
      <c r="D42" s="26" t="str">
        <f t="shared" si="41"/>
        <v/>
      </c>
      <c r="E42" s="27" t="str">
        <f t="shared" si="42"/>
        <v/>
      </c>
      <c r="F42" s="28" t="str">
        <f t="shared" ref="F42:G42" si="57">image("https://www.serebii.net/pokedex-bw/type/"&amp;lower(H42)&amp;".gif")</f>
        <v/>
      </c>
      <c r="G42" s="28" t="str">
        <f t="shared" si="57"/>
        <v/>
      </c>
      <c r="H42" s="29" t="s">
        <v>176</v>
      </c>
      <c r="I42" s="26" t="s">
        <v>1071</v>
      </c>
      <c r="J42" s="26" t="s">
        <v>1230</v>
      </c>
      <c r="K42" s="26" t="s">
        <v>1231</v>
      </c>
      <c r="L42" s="26" t="s">
        <v>1232</v>
      </c>
      <c r="M42" s="26" t="s">
        <v>1159</v>
      </c>
      <c r="N42" s="26" t="s">
        <v>1160</v>
      </c>
      <c r="O42" s="26" t="s">
        <v>1233</v>
      </c>
      <c r="P42" s="26" t="s">
        <v>1234</v>
      </c>
      <c r="Q42" s="26" t="s">
        <v>183</v>
      </c>
      <c r="R42" s="26" t="s">
        <v>184</v>
      </c>
      <c r="S42" s="26" t="s">
        <v>1235</v>
      </c>
      <c r="T42" s="26" t="s">
        <v>186</v>
      </c>
      <c r="U42" s="26" t="s">
        <v>1198</v>
      </c>
      <c r="V42" s="26" t="s">
        <v>1199</v>
      </c>
      <c r="W42" s="26" t="s">
        <v>1163</v>
      </c>
      <c r="X42" s="26" t="s">
        <v>189</v>
      </c>
      <c r="Y42" s="26">
        <v>90.0</v>
      </c>
      <c r="Z42" s="26">
        <v>92.0</v>
      </c>
      <c r="AA42" s="26">
        <v>87.0</v>
      </c>
      <c r="AB42" s="26">
        <v>75.0</v>
      </c>
      <c r="AC42" s="26">
        <v>85.0</v>
      </c>
      <c r="AD42" s="26">
        <v>76.0</v>
      </c>
      <c r="AE42" s="30">
        <f t="shared" si="37"/>
        <v>505</v>
      </c>
      <c r="AF42" s="26" t="s">
        <v>1164</v>
      </c>
      <c r="AG42" s="26" t="s">
        <v>1236</v>
      </c>
      <c r="AH42" s="26" t="s">
        <v>1236</v>
      </c>
      <c r="AI42" s="26" t="s">
        <v>1236</v>
      </c>
      <c r="AJ42" s="26" t="s">
        <v>1080</v>
      </c>
      <c r="AK42" s="26" t="s">
        <v>1080</v>
      </c>
      <c r="AL42" s="26" t="s">
        <v>1080</v>
      </c>
      <c r="AM42" s="26"/>
      <c r="AN42" s="26"/>
      <c r="AO42" s="26"/>
      <c r="AP42" s="26" t="s">
        <v>1236</v>
      </c>
      <c r="AQ42" s="26" t="s">
        <v>1236</v>
      </c>
      <c r="AR42" s="26"/>
      <c r="AS42" s="26"/>
      <c r="AT42" s="26"/>
      <c r="AU42" s="26" t="s">
        <v>1080</v>
      </c>
      <c r="AV42" s="26" t="s">
        <v>1080</v>
      </c>
      <c r="AW42" s="26"/>
      <c r="AX42" s="26"/>
      <c r="AY42" s="26"/>
      <c r="AZ42" s="26"/>
      <c r="BA42" s="26" t="s">
        <v>1237</v>
      </c>
      <c r="BB42" s="26" t="s">
        <v>1237</v>
      </c>
      <c r="BC42" s="26"/>
      <c r="BD42" s="26"/>
      <c r="BE42" s="26"/>
      <c r="BF42" s="26"/>
      <c r="BG42" s="26"/>
      <c r="BH42" s="26"/>
      <c r="BI42" s="26" t="s">
        <v>1236</v>
      </c>
      <c r="BJ42" s="26" t="s">
        <v>1236</v>
      </c>
      <c r="BK42" s="26"/>
      <c r="BL42" s="26"/>
      <c r="BM42" s="26"/>
      <c r="BN42" s="26" t="s">
        <v>1238</v>
      </c>
      <c r="BO42" s="26"/>
      <c r="BP42" s="26"/>
      <c r="BQ42" s="26"/>
      <c r="BR42" s="26"/>
      <c r="BS42" s="26"/>
      <c r="BT42" s="26"/>
      <c r="BU42" s="26"/>
      <c r="BV42" s="26"/>
      <c r="BW42" s="31" t="s">
        <v>1239</v>
      </c>
      <c r="BX42" s="31" t="s">
        <v>1239</v>
      </c>
      <c r="BY42" s="31" t="s">
        <v>1240</v>
      </c>
      <c r="BZ42" s="31" t="s">
        <v>1241</v>
      </c>
      <c r="CA42" s="31" t="s">
        <v>1242</v>
      </c>
      <c r="CB42" s="31" t="s">
        <v>1243</v>
      </c>
      <c r="CC42" s="31" t="s">
        <v>1244</v>
      </c>
      <c r="CD42" s="31" t="s">
        <v>1244</v>
      </c>
      <c r="CE42" s="31" t="s">
        <v>1245</v>
      </c>
      <c r="CF42" s="31" t="s">
        <v>1246</v>
      </c>
      <c r="CG42" s="31" t="s">
        <v>1239</v>
      </c>
      <c r="CH42" s="31" t="s">
        <v>1247</v>
      </c>
      <c r="CI42" s="31" t="s">
        <v>1247</v>
      </c>
      <c r="CJ42" s="31" t="s">
        <v>1247</v>
      </c>
      <c r="CK42" s="31" t="s">
        <v>1241</v>
      </c>
      <c r="CL42" s="31" t="s">
        <v>1242</v>
      </c>
      <c r="CM42" s="31" t="s">
        <v>1247</v>
      </c>
      <c r="CN42" s="31" t="s">
        <v>1247</v>
      </c>
      <c r="CO42" s="31" t="s">
        <v>1247</v>
      </c>
      <c r="CP42" s="31" t="s">
        <v>1247</v>
      </c>
      <c r="CQ42" s="31" t="s">
        <v>1242</v>
      </c>
      <c r="CR42" s="31" t="s">
        <v>1248</v>
      </c>
      <c r="CS42" s="31" t="s">
        <v>1249</v>
      </c>
      <c r="CT42" s="31" t="s">
        <v>1249</v>
      </c>
      <c r="CU42" s="31"/>
      <c r="CV42" s="31"/>
      <c r="CW42" s="31"/>
      <c r="CX42" s="31"/>
      <c r="CY42" s="31" t="s">
        <v>1250</v>
      </c>
      <c r="CZ42" s="31" t="s">
        <v>1250</v>
      </c>
      <c r="DA42" s="31" t="s">
        <v>1251</v>
      </c>
      <c r="DB42" s="31" t="s">
        <v>1252</v>
      </c>
      <c r="DC42" s="31"/>
      <c r="DD42" s="31"/>
      <c r="DE42" s="31" t="s">
        <v>1247</v>
      </c>
      <c r="DF42" s="31" t="s">
        <v>1247</v>
      </c>
      <c r="DG42" s="31"/>
      <c r="DH42" s="31"/>
      <c r="DI42" s="31"/>
      <c r="DJ42" s="31"/>
      <c r="DK42" s="31"/>
      <c r="DL42" s="31"/>
      <c r="DM42" s="31"/>
      <c r="DN42" s="31"/>
      <c r="DO42" s="31"/>
      <c r="DP42" s="31" t="s">
        <v>1253</v>
      </c>
      <c r="DQ42" s="31" t="s">
        <v>1253</v>
      </c>
      <c r="DR42" s="31" t="s">
        <v>1253</v>
      </c>
      <c r="DS42" s="31" t="s">
        <v>1253</v>
      </c>
      <c r="DT42" s="31" t="s">
        <v>1253</v>
      </c>
      <c r="DU42" s="31" t="s">
        <v>1253</v>
      </c>
      <c r="DV42" s="31" t="s">
        <v>213</v>
      </c>
      <c r="DW42" s="31" t="s">
        <v>213</v>
      </c>
      <c r="DX42" s="31" t="s">
        <v>213</v>
      </c>
      <c r="DY42" s="31" t="s">
        <v>1253</v>
      </c>
      <c r="DZ42" s="31" t="s">
        <v>1253</v>
      </c>
      <c r="EA42" s="31" t="s">
        <v>1253</v>
      </c>
      <c r="EB42" s="31" t="s">
        <v>1253</v>
      </c>
      <c r="EC42" s="31" t="s">
        <v>1253</v>
      </c>
      <c r="ED42" s="31" t="s">
        <v>1253</v>
      </c>
      <c r="EE42" s="31" t="s">
        <v>1253</v>
      </c>
      <c r="EF42" s="31" t="s">
        <v>213</v>
      </c>
      <c r="EG42" s="31" t="s">
        <v>1253</v>
      </c>
      <c r="EH42" s="31" t="s">
        <v>213</v>
      </c>
      <c r="EI42" s="31" t="s">
        <v>213</v>
      </c>
      <c r="EJ42" s="31" t="s">
        <v>1253</v>
      </c>
      <c r="EK42" s="31" t="s">
        <v>1253</v>
      </c>
      <c r="EL42" s="31" t="s">
        <v>213</v>
      </c>
      <c r="EM42" s="31" t="s">
        <v>213</v>
      </c>
      <c r="EN42" s="31" t="s">
        <v>213</v>
      </c>
      <c r="EO42" s="31" t="s">
        <v>213</v>
      </c>
      <c r="EP42" s="31" t="s">
        <v>213</v>
      </c>
      <c r="EQ42" s="31" t="s">
        <v>213</v>
      </c>
      <c r="ER42" s="31" t="s">
        <v>1254</v>
      </c>
      <c r="ES42" s="31" t="s">
        <v>1254</v>
      </c>
      <c r="ET42" s="31" t="s">
        <v>1253</v>
      </c>
      <c r="EU42" s="31" t="s">
        <v>1253</v>
      </c>
      <c r="EV42" s="31"/>
      <c r="EW42" s="31"/>
      <c r="EX42" s="31" t="s">
        <v>1253</v>
      </c>
      <c r="EY42" s="31" t="s">
        <v>1253</v>
      </c>
      <c r="EZ42" s="31" t="s">
        <v>218</v>
      </c>
      <c r="FA42" s="31" t="s">
        <v>219</v>
      </c>
      <c r="FB42" s="31" t="s">
        <v>219</v>
      </c>
      <c r="FC42" s="31"/>
      <c r="FD42" s="31"/>
      <c r="FE42" s="31" t="s">
        <v>219</v>
      </c>
    </row>
    <row r="43" ht="90.75" customHeight="1">
      <c r="A43" s="16" t="s">
        <v>1255</v>
      </c>
      <c r="B43" s="24">
        <v>32.0</v>
      </c>
      <c r="C43" s="25" t="s">
        <v>1256</v>
      </c>
      <c r="D43" s="26" t="str">
        <f t="shared" si="41"/>
        <v/>
      </c>
      <c r="E43" s="27" t="str">
        <f t="shared" si="42"/>
        <v/>
      </c>
      <c r="F43" s="28" t="str">
        <f t="shared" ref="F43:G43" si="58">image("https://www.serebii.net/pokedex-bw/type/"&amp;lower(H43)&amp;".gif")</f>
        <v/>
      </c>
      <c r="G43" s="28" t="str">
        <f t="shared" si="58"/>
        <v/>
      </c>
      <c r="H43" s="29" t="s">
        <v>176</v>
      </c>
      <c r="I43" s="26"/>
      <c r="J43" s="26" t="s">
        <v>1157</v>
      </c>
      <c r="K43" s="26" t="s">
        <v>393</v>
      </c>
      <c r="L43" s="26" t="s">
        <v>394</v>
      </c>
      <c r="M43" s="26" t="s">
        <v>1159</v>
      </c>
      <c r="N43" s="26" t="s">
        <v>1160</v>
      </c>
      <c r="O43" s="26" t="s">
        <v>767</v>
      </c>
      <c r="P43" s="26" t="s">
        <v>913</v>
      </c>
      <c r="Q43" s="26" t="s">
        <v>1161</v>
      </c>
      <c r="R43" s="26" t="s">
        <v>184</v>
      </c>
      <c r="S43" s="26" t="s">
        <v>1162</v>
      </c>
      <c r="T43" s="26" t="s">
        <v>186</v>
      </c>
      <c r="U43" s="26" t="s">
        <v>915</v>
      </c>
      <c r="V43" s="26" t="s">
        <v>187</v>
      </c>
      <c r="W43" s="26" t="s">
        <v>1257</v>
      </c>
      <c r="X43" s="26" t="s">
        <v>189</v>
      </c>
      <c r="Y43" s="26">
        <v>46.0</v>
      </c>
      <c r="Z43" s="26">
        <v>57.0</v>
      </c>
      <c r="AA43" s="26">
        <v>40.0</v>
      </c>
      <c r="AB43" s="26">
        <v>40.0</v>
      </c>
      <c r="AC43" s="26">
        <v>40.0</v>
      </c>
      <c r="AD43" s="26">
        <v>50.0</v>
      </c>
      <c r="AE43" s="30">
        <f t="shared" si="37"/>
        <v>273</v>
      </c>
      <c r="AF43" s="26" t="s">
        <v>1258</v>
      </c>
      <c r="AG43" s="26" t="s">
        <v>986</v>
      </c>
      <c r="AH43" s="26" t="s">
        <v>986</v>
      </c>
      <c r="AI43" s="26" t="s">
        <v>986</v>
      </c>
      <c r="AJ43" s="26" t="s">
        <v>1124</v>
      </c>
      <c r="AK43" s="26" t="s">
        <v>1124</v>
      </c>
      <c r="AL43" s="26" t="s">
        <v>1124</v>
      </c>
      <c r="AM43" s="26"/>
      <c r="AN43" s="26"/>
      <c r="AO43" s="26"/>
      <c r="AP43" s="26" t="s">
        <v>986</v>
      </c>
      <c r="AQ43" s="26" t="s">
        <v>986</v>
      </c>
      <c r="AR43" s="26"/>
      <c r="AS43" s="26"/>
      <c r="AT43" s="26"/>
      <c r="AU43" s="26" t="s">
        <v>1124</v>
      </c>
      <c r="AV43" s="26" t="s">
        <v>1124</v>
      </c>
      <c r="AW43" s="26"/>
      <c r="AX43" s="26"/>
      <c r="AY43" s="26"/>
      <c r="AZ43" s="26"/>
      <c r="BA43" s="26" t="s">
        <v>1259</v>
      </c>
      <c r="BB43" s="26" t="s">
        <v>1259</v>
      </c>
      <c r="BC43" s="26"/>
      <c r="BD43" s="26"/>
      <c r="BE43" s="26"/>
      <c r="BF43" s="26"/>
      <c r="BG43" s="26"/>
      <c r="BH43" s="26"/>
      <c r="BI43" s="26" t="s">
        <v>986</v>
      </c>
      <c r="BJ43" s="26" t="s">
        <v>986</v>
      </c>
      <c r="BK43" s="26"/>
      <c r="BL43" s="26"/>
      <c r="BM43" s="26"/>
      <c r="BN43" s="26" t="s">
        <v>195</v>
      </c>
      <c r="BO43" s="26"/>
      <c r="BP43" s="26"/>
      <c r="BQ43" s="26"/>
      <c r="BR43" s="26"/>
      <c r="BS43" s="26"/>
      <c r="BT43" s="26"/>
      <c r="BU43" s="26"/>
      <c r="BV43" s="26"/>
      <c r="BW43" s="31" t="s">
        <v>1260</v>
      </c>
      <c r="BX43" s="31" t="s">
        <v>1260</v>
      </c>
      <c r="BY43" s="31" t="s">
        <v>1261</v>
      </c>
      <c r="BZ43" s="31" t="s">
        <v>1262</v>
      </c>
      <c r="CA43" s="31" t="s">
        <v>1263</v>
      </c>
      <c r="CB43" s="31" t="s">
        <v>1264</v>
      </c>
      <c r="CC43" s="31" t="s">
        <v>1265</v>
      </c>
      <c r="CD43" s="31" t="s">
        <v>1265</v>
      </c>
      <c r="CE43" s="31" t="s">
        <v>1266</v>
      </c>
      <c r="CF43" s="31" t="s">
        <v>1267</v>
      </c>
      <c r="CG43" s="31" t="s">
        <v>1268</v>
      </c>
      <c r="CH43" s="31" t="s">
        <v>1269</v>
      </c>
      <c r="CI43" s="31" t="s">
        <v>1269</v>
      </c>
      <c r="CJ43" s="31" t="s">
        <v>1269</v>
      </c>
      <c r="CK43" s="31" t="s">
        <v>1262</v>
      </c>
      <c r="CL43" s="31" t="s">
        <v>1263</v>
      </c>
      <c r="CM43" s="31" t="s">
        <v>1269</v>
      </c>
      <c r="CN43" s="31" t="s">
        <v>1269</v>
      </c>
      <c r="CO43" s="31" t="s">
        <v>1269</v>
      </c>
      <c r="CP43" s="31" t="s">
        <v>1269</v>
      </c>
      <c r="CQ43" s="31" t="s">
        <v>1269</v>
      </c>
      <c r="CR43" s="31" t="s">
        <v>1267</v>
      </c>
      <c r="CS43" s="31" t="s">
        <v>1270</v>
      </c>
      <c r="CT43" s="31" t="s">
        <v>1270</v>
      </c>
      <c r="CU43" s="31"/>
      <c r="CV43" s="31"/>
      <c r="CW43" s="31"/>
      <c r="CX43" s="31"/>
      <c r="CY43" s="31" t="s">
        <v>1261</v>
      </c>
      <c r="CZ43" s="31" t="s">
        <v>1261</v>
      </c>
      <c r="DA43" s="31" t="s">
        <v>1271</v>
      </c>
      <c r="DB43" s="31" t="s">
        <v>1272</v>
      </c>
      <c r="DC43" s="31"/>
      <c r="DD43" s="31"/>
      <c r="DE43" s="31" t="s">
        <v>1269</v>
      </c>
      <c r="DF43" s="31" t="s">
        <v>1269</v>
      </c>
      <c r="DG43" s="31"/>
      <c r="DH43" s="31"/>
      <c r="DI43" s="31"/>
      <c r="DJ43" s="31"/>
      <c r="DK43" s="31"/>
      <c r="DL43" s="31"/>
      <c r="DM43" s="31"/>
      <c r="DN43" s="31"/>
      <c r="DO43" s="31"/>
      <c r="DP43" s="31" t="s">
        <v>1273</v>
      </c>
      <c r="DQ43" s="31" t="s">
        <v>1273</v>
      </c>
      <c r="DR43" s="31" t="s">
        <v>1183</v>
      </c>
      <c r="DS43" s="31" t="s">
        <v>1184</v>
      </c>
      <c r="DT43" s="31" t="s">
        <v>1184</v>
      </c>
      <c r="DU43" s="31" t="s">
        <v>1185</v>
      </c>
      <c r="DV43" s="31" t="s">
        <v>213</v>
      </c>
      <c r="DW43" s="31" t="s">
        <v>213</v>
      </c>
      <c r="DX43" s="31" t="s">
        <v>213</v>
      </c>
      <c r="DY43" s="31" t="s">
        <v>1187</v>
      </c>
      <c r="DZ43" s="31" t="s">
        <v>1186</v>
      </c>
      <c r="EA43" s="31" t="s">
        <v>1188</v>
      </c>
      <c r="EB43" s="31" t="s">
        <v>1188</v>
      </c>
      <c r="EC43" s="31" t="s">
        <v>1188</v>
      </c>
      <c r="ED43" s="31" t="s">
        <v>1184</v>
      </c>
      <c r="EE43" s="31" t="s">
        <v>1184</v>
      </c>
      <c r="EF43" s="31" t="s">
        <v>213</v>
      </c>
      <c r="EG43" s="31" t="s">
        <v>708</v>
      </c>
      <c r="EH43" s="31" t="s">
        <v>213</v>
      </c>
      <c r="EI43" s="31" t="s">
        <v>213</v>
      </c>
      <c r="EJ43" s="31" t="s">
        <v>1189</v>
      </c>
      <c r="EK43" s="31" t="s">
        <v>1189</v>
      </c>
      <c r="EL43" s="31" t="s">
        <v>213</v>
      </c>
      <c r="EM43" s="31" t="s">
        <v>213</v>
      </c>
      <c r="EN43" s="31" t="s">
        <v>213</v>
      </c>
      <c r="EO43" s="31" t="s">
        <v>213</v>
      </c>
      <c r="EP43" s="31" t="s">
        <v>213</v>
      </c>
      <c r="EQ43" s="31" t="s">
        <v>213</v>
      </c>
      <c r="ER43" s="31" t="s">
        <v>1190</v>
      </c>
      <c r="ES43" s="31" t="s">
        <v>1190</v>
      </c>
      <c r="ET43" s="31" t="s">
        <v>1191</v>
      </c>
      <c r="EU43" s="31" t="s">
        <v>1191</v>
      </c>
      <c r="EV43" s="31"/>
      <c r="EW43" s="31"/>
      <c r="EX43" s="31" t="s">
        <v>1192</v>
      </c>
      <c r="EY43" s="31" t="s">
        <v>1192</v>
      </c>
      <c r="EZ43" s="31" t="s">
        <v>218</v>
      </c>
      <c r="FA43" s="31" t="s">
        <v>219</v>
      </c>
      <c r="FB43" s="31" t="s">
        <v>219</v>
      </c>
      <c r="FC43" s="31"/>
      <c r="FD43" s="31"/>
      <c r="FE43" s="31" t="s">
        <v>219</v>
      </c>
    </row>
    <row r="44" ht="90.75" customHeight="1">
      <c r="A44" s="16" t="s">
        <v>1274</v>
      </c>
      <c r="B44" s="24">
        <v>33.0</v>
      </c>
      <c r="C44" s="25" t="s">
        <v>1275</v>
      </c>
      <c r="D44" s="26" t="str">
        <f t="shared" si="41"/>
        <v/>
      </c>
      <c r="E44" s="27" t="str">
        <f t="shared" si="42"/>
        <v/>
      </c>
      <c r="F44" s="28" t="str">
        <f t="shared" ref="F44:G44" si="59">image("https://www.serebii.net/pokedex-bw/type/"&amp;lower(H44)&amp;".gif")</f>
        <v/>
      </c>
      <c r="G44" s="28" t="str">
        <f t="shared" si="59"/>
        <v/>
      </c>
      <c r="H44" s="29" t="s">
        <v>176</v>
      </c>
      <c r="I44" s="26"/>
      <c r="J44" s="26" t="s">
        <v>1157</v>
      </c>
      <c r="K44" s="26" t="s">
        <v>1276</v>
      </c>
      <c r="L44" s="26" t="s">
        <v>1277</v>
      </c>
      <c r="M44" s="26" t="s">
        <v>1159</v>
      </c>
      <c r="N44" s="26" t="s">
        <v>1160</v>
      </c>
      <c r="O44" s="26" t="s">
        <v>767</v>
      </c>
      <c r="P44" s="26" t="s">
        <v>946</v>
      </c>
      <c r="Q44" s="26" t="s">
        <v>544</v>
      </c>
      <c r="R44" s="26" t="s">
        <v>184</v>
      </c>
      <c r="S44" s="26" t="s">
        <v>1197</v>
      </c>
      <c r="T44" s="26" t="s">
        <v>186</v>
      </c>
      <c r="U44" s="26" t="s">
        <v>915</v>
      </c>
      <c r="V44" s="26" t="s">
        <v>187</v>
      </c>
      <c r="W44" s="26" t="s">
        <v>1257</v>
      </c>
      <c r="X44" s="26" t="s">
        <v>189</v>
      </c>
      <c r="Y44" s="26">
        <v>61.0</v>
      </c>
      <c r="Z44" s="26">
        <v>72.0</v>
      </c>
      <c r="AA44" s="26">
        <v>57.0</v>
      </c>
      <c r="AB44" s="26">
        <v>55.0</v>
      </c>
      <c r="AC44" s="26">
        <v>55.0</v>
      </c>
      <c r="AD44" s="26">
        <v>65.0</v>
      </c>
      <c r="AE44" s="30">
        <f t="shared" si="37"/>
        <v>365</v>
      </c>
      <c r="AF44" s="26" t="s">
        <v>1258</v>
      </c>
      <c r="AG44" s="26" t="s">
        <v>1036</v>
      </c>
      <c r="AH44" s="26" t="s">
        <v>1036</v>
      </c>
      <c r="AI44" s="26" t="s">
        <v>1036</v>
      </c>
      <c r="AJ44" s="26" t="s">
        <v>1278</v>
      </c>
      <c r="AK44" s="26" t="s">
        <v>1278</v>
      </c>
      <c r="AL44" s="26" t="s">
        <v>1278</v>
      </c>
      <c r="AM44" s="26"/>
      <c r="AN44" s="26"/>
      <c r="AO44" s="26"/>
      <c r="AP44" s="26" t="s">
        <v>1036</v>
      </c>
      <c r="AQ44" s="26" t="s">
        <v>1036</v>
      </c>
      <c r="AR44" s="26"/>
      <c r="AS44" s="26"/>
      <c r="AT44" s="26"/>
      <c r="AU44" s="26" t="s">
        <v>1278</v>
      </c>
      <c r="AV44" s="26" t="s">
        <v>1278</v>
      </c>
      <c r="AW44" s="26"/>
      <c r="AX44" s="26"/>
      <c r="AY44" s="26"/>
      <c r="AZ44" s="26"/>
      <c r="BA44" s="26" t="s">
        <v>1279</v>
      </c>
      <c r="BB44" s="26" t="s">
        <v>1279</v>
      </c>
      <c r="BC44" s="26"/>
      <c r="BD44" s="26"/>
      <c r="BE44" s="26"/>
      <c r="BF44" s="26"/>
      <c r="BG44" s="26"/>
      <c r="BH44" s="26"/>
      <c r="BI44" s="26" t="s">
        <v>1036</v>
      </c>
      <c r="BJ44" s="26" t="s">
        <v>1036</v>
      </c>
      <c r="BK44" s="26"/>
      <c r="BL44" s="26"/>
      <c r="BM44" s="26"/>
      <c r="BN44" s="26" t="s">
        <v>230</v>
      </c>
      <c r="BO44" s="26"/>
      <c r="BP44" s="26"/>
      <c r="BQ44" s="26"/>
      <c r="BR44" s="26"/>
      <c r="BS44" s="26"/>
      <c r="BT44" s="26"/>
      <c r="BU44" s="26"/>
      <c r="BV44" s="26"/>
      <c r="BW44" s="31" t="s">
        <v>1280</v>
      </c>
      <c r="BX44" s="31" t="s">
        <v>1280</v>
      </c>
      <c r="BY44" s="31" t="s">
        <v>1281</v>
      </c>
      <c r="BZ44" s="31" t="s">
        <v>1282</v>
      </c>
      <c r="CA44" s="31" t="s">
        <v>1283</v>
      </c>
      <c r="CB44" s="31" t="s">
        <v>1284</v>
      </c>
      <c r="CC44" s="31" t="s">
        <v>1285</v>
      </c>
      <c r="CD44" s="31" t="s">
        <v>1285</v>
      </c>
      <c r="CE44" s="31" t="s">
        <v>1286</v>
      </c>
      <c r="CF44" s="31" t="s">
        <v>1287</v>
      </c>
      <c r="CG44" s="31" t="s">
        <v>1280</v>
      </c>
      <c r="CH44" s="31" t="s">
        <v>1288</v>
      </c>
      <c r="CI44" s="31" t="s">
        <v>1288</v>
      </c>
      <c r="CJ44" s="31" t="s">
        <v>1288</v>
      </c>
      <c r="CK44" s="31" t="s">
        <v>1282</v>
      </c>
      <c r="CL44" s="31" t="s">
        <v>1283</v>
      </c>
      <c r="CM44" s="31" t="s">
        <v>1288</v>
      </c>
      <c r="CN44" s="31" t="s">
        <v>1288</v>
      </c>
      <c r="CO44" s="31" t="s">
        <v>1288</v>
      </c>
      <c r="CP44" s="31" t="s">
        <v>1288</v>
      </c>
      <c r="CQ44" s="31" t="s">
        <v>1282</v>
      </c>
      <c r="CR44" s="31" t="s">
        <v>1289</v>
      </c>
      <c r="CS44" s="31" t="s">
        <v>1290</v>
      </c>
      <c r="CT44" s="31" t="s">
        <v>1290</v>
      </c>
      <c r="CU44" s="31"/>
      <c r="CV44" s="31"/>
      <c r="CW44" s="31"/>
      <c r="CX44" s="31"/>
      <c r="CY44" s="31" t="s">
        <v>1291</v>
      </c>
      <c r="CZ44" s="31" t="s">
        <v>1291</v>
      </c>
      <c r="DA44" s="31" t="s">
        <v>1292</v>
      </c>
      <c r="DB44" s="31" t="s">
        <v>1293</v>
      </c>
      <c r="DC44" s="31"/>
      <c r="DD44" s="31"/>
      <c r="DE44" s="31" t="s">
        <v>1294</v>
      </c>
      <c r="DF44" s="31" t="s">
        <v>1294</v>
      </c>
      <c r="DG44" s="31"/>
      <c r="DH44" s="31"/>
      <c r="DI44" s="31"/>
      <c r="DJ44" s="31"/>
      <c r="DK44" s="31"/>
      <c r="DL44" s="31"/>
      <c r="DM44" s="31"/>
      <c r="DN44" s="31"/>
      <c r="DO44" s="31"/>
      <c r="DP44" s="31" t="s">
        <v>649</v>
      </c>
      <c r="DQ44" s="31" t="s">
        <v>1295</v>
      </c>
      <c r="DR44" s="31" t="s">
        <v>1222</v>
      </c>
      <c r="DS44" s="31" t="s">
        <v>1223</v>
      </c>
      <c r="DT44" s="31" t="s">
        <v>1223</v>
      </c>
      <c r="DU44" s="31" t="s">
        <v>1223</v>
      </c>
      <c r="DV44" s="31" t="s">
        <v>213</v>
      </c>
      <c r="DW44" s="31" t="s">
        <v>213</v>
      </c>
      <c r="DX44" s="31" t="s">
        <v>213</v>
      </c>
      <c r="DY44" s="31" t="s">
        <v>649</v>
      </c>
      <c r="DZ44" s="31" t="s">
        <v>1221</v>
      </c>
      <c r="EA44" s="31" t="s">
        <v>1224</v>
      </c>
      <c r="EB44" s="31" t="s">
        <v>1224</v>
      </c>
      <c r="EC44" s="31" t="s">
        <v>1224</v>
      </c>
      <c r="ED44" s="31" t="s">
        <v>1223</v>
      </c>
      <c r="EE44" s="31" t="s">
        <v>1223</v>
      </c>
      <c r="EF44" s="31" t="s">
        <v>213</v>
      </c>
      <c r="EG44" s="31" t="s">
        <v>1296</v>
      </c>
      <c r="EH44" s="31" t="s">
        <v>213</v>
      </c>
      <c r="EI44" s="31" t="s">
        <v>213</v>
      </c>
      <c r="EJ44" s="31" t="s">
        <v>1189</v>
      </c>
      <c r="EK44" s="31" t="s">
        <v>1189</v>
      </c>
      <c r="EL44" s="31" t="s">
        <v>213</v>
      </c>
      <c r="EM44" s="31" t="s">
        <v>213</v>
      </c>
      <c r="EN44" s="31" t="s">
        <v>213</v>
      </c>
      <c r="EO44" s="31" t="s">
        <v>213</v>
      </c>
      <c r="EP44" s="31" t="s">
        <v>213</v>
      </c>
      <c r="EQ44" s="31" t="s">
        <v>213</v>
      </c>
      <c r="ER44" s="31" t="s">
        <v>1226</v>
      </c>
      <c r="ES44" s="31" t="s">
        <v>1226</v>
      </c>
      <c r="ET44" s="31" t="s">
        <v>1296</v>
      </c>
      <c r="EU44" s="31" t="s">
        <v>1296</v>
      </c>
      <c r="EV44" s="31"/>
      <c r="EW44" s="31"/>
      <c r="EX44" s="31" t="s">
        <v>1227</v>
      </c>
      <c r="EY44" s="31" t="s">
        <v>1227</v>
      </c>
      <c r="EZ44" s="31" t="s">
        <v>218</v>
      </c>
      <c r="FA44" s="31" t="s">
        <v>219</v>
      </c>
      <c r="FB44" s="31" t="s">
        <v>219</v>
      </c>
      <c r="FC44" s="31"/>
      <c r="FD44" s="31"/>
      <c r="FE44" s="31" t="s">
        <v>219</v>
      </c>
    </row>
    <row r="45" ht="90.75" customHeight="1">
      <c r="A45" s="16" t="s">
        <v>1297</v>
      </c>
      <c r="B45" s="24">
        <v>34.0</v>
      </c>
      <c r="C45" s="25" t="s">
        <v>1298</v>
      </c>
      <c r="D45" s="26" t="str">
        <f t="shared" si="41"/>
        <v/>
      </c>
      <c r="E45" s="27" t="str">
        <f t="shared" si="42"/>
        <v/>
      </c>
      <c r="F45" s="28" t="str">
        <f t="shared" ref="F45:G45" si="60">image("https://www.serebii.net/pokedex-bw/type/"&amp;lower(H45)&amp;".gif")</f>
        <v/>
      </c>
      <c r="G45" s="28" t="str">
        <f t="shared" si="60"/>
        <v/>
      </c>
      <c r="H45" s="29" t="s">
        <v>176</v>
      </c>
      <c r="I45" s="26" t="s">
        <v>1071</v>
      </c>
      <c r="J45" s="26" t="s">
        <v>1230</v>
      </c>
      <c r="K45" s="26" t="s">
        <v>675</v>
      </c>
      <c r="L45" s="26" t="s">
        <v>1299</v>
      </c>
      <c r="M45" s="26" t="s">
        <v>1159</v>
      </c>
      <c r="N45" s="26" t="s">
        <v>1160</v>
      </c>
      <c r="O45" s="26" t="s">
        <v>1233</v>
      </c>
      <c r="P45" s="26" t="s">
        <v>1300</v>
      </c>
      <c r="Q45" s="26" t="s">
        <v>183</v>
      </c>
      <c r="R45" s="26" t="s">
        <v>184</v>
      </c>
      <c r="S45" s="26" t="s">
        <v>1235</v>
      </c>
      <c r="T45" s="26" t="s">
        <v>186</v>
      </c>
      <c r="U45" s="26" t="s">
        <v>915</v>
      </c>
      <c r="V45" s="26" t="s">
        <v>187</v>
      </c>
      <c r="W45" s="26" t="s">
        <v>1257</v>
      </c>
      <c r="X45" s="26" t="s">
        <v>189</v>
      </c>
      <c r="Y45" s="26">
        <v>81.0</v>
      </c>
      <c r="Z45" s="26">
        <v>102.0</v>
      </c>
      <c r="AA45" s="26">
        <v>77.0</v>
      </c>
      <c r="AB45" s="26">
        <v>85.0</v>
      </c>
      <c r="AC45" s="26">
        <v>75.0</v>
      </c>
      <c r="AD45" s="26">
        <v>85.0</v>
      </c>
      <c r="AE45" s="30">
        <f t="shared" si="37"/>
        <v>505</v>
      </c>
      <c r="AF45" s="26" t="s">
        <v>1258</v>
      </c>
      <c r="AG45" s="26" t="s">
        <v>1301</v>
      </c>
      <c r="AH45" s="26" t="s">
        <v>1301</v>
      </c>
      <c r="AI45" s="26" t="s">
        <v>1301</v>
      </c>
      <c r="AJ45" s="26" t="s">
        <v>1302</v>
      </c>
      <c r="AK45" s="26" t="s">
        <v>1302</v>
      </c>
      <c r="AL45" s="26" t="s">
        <v>1302</v>
      </c>
      <c r="AM45" s="26"/>
      <c r="AN45" s="26"/>
      <c r="AO45" s="26"/>
      <c r="AP45" s="26" t="s">
        <v>1301</v>
      </c>
      <c r="AQ45" s="26" t="s">
        <v>1301</v>
      </c>
      <c r="AR45" s="26"/>
      <c r="AS45" s="26"/>
      <c r="AT45" s="26"/>
      <c r="AU45" s="26" t="s">
        <v>1302</v>
      </c>
      <c r="AV45" s="26" t="s">
        <v>1302</v>
      </c>
      <c r="AW45" s="26"/>
      <c r="AX45" s="26"/>
      <c r="AY45" s="26"/>
      <c r="AZ45" s="26"/>
      <c r="BA45" s="26" t="s">
        <v>848</v>
      </c>
      <c r="BB45" s="26" t="s">
        <v>848</v>
      </c>
      <c r="BC45" s="26"/>
      <c r="BD45" s="26"/>
      <c r="BE45" s="26"/>
      <c r="BF45" s="26"/>
      <c r="BG45" s="26"/>
      <c r="BH45" s="26"/>
      <c r="BI45" s="26" t="s">
        <v>1301</v>
      </c>
      <c r="BJ45" s="26" t="s">
        <v>1301</v>
      </c>
      <c r="BK45" s="26"/>
      <c r="BL45" s="26"/>
      <c r="BM45" s="26"/>
      <c r="BN45" s="26" t="s">
        <v>255</v>
      </c>
      <c r="BO45" s="26"/>
      <c r="BP45" s="26"/>
      <c r="BQ45" s="26"/>
      <c r="BR45" s="26"/>
      <c r="BS45" s="26"/>
      <c r="BT45" s="26"/>
      <c r="BU45" s="26"/>
      <c r="BV45" s="26"/>
      <c r="BW45" s="31" t="s">
        <v>1303</v>
      </c>
      <c r="BX45" s="31" t="s">
        <v>1303</v>
      </c>
      <c r="BY45" s="31" t="s">
        <v>1304</v>
      </c>
      <c r="BZ45" s="31" t="s">
        <v>1305</v>
      </c>
      <c r="CA45" s="31" t="s">
        <v>1306</v>
      </c>
      <c r="CB45" s="31" t="s">
        <v>1307</v>
      </c>
      <c r="CC45" s="31" t="s">
        <v>1308</v>
      </c>
      <c r="CD45" s="31" t="s">
        <v>1308</v>
      </c>
      <c r="CE45" s="31" t="s">
        <v>1309</v>
      </c>
      <c r="CF45" s="31" t="s">
        <v>1310</v>
      </c>
      <c r="CG45" s="31" t="s">
        <v>1303</v>
      </c>
      <c r="CH45" s="31" t="s">
        <v>1311</v>
      </c>
      <c r="CI45" s="31" t="s">
        <v>1311</v>
      </c>
      <c r="CJ45" s="31" t="s">
        <v>1311</v>
      </c>
      <c r="CK45" s="31" t="s">
        <v>1305</v>
      </c>
      <c r="CL45" s="31" t="s">
        <v>1312</v>
      </c>
      <c r="CM45" s="31" t="s">
        <v>1311</v>
      </c>
      <c r="CN45" s="31" t="s">
        <v>1311</v>
      </c>
      <c r="CO45" s="31" t="s">
        <v>1311</v>
      </c>
      <c r="CP45" s="31" t="s">
        <v>1311</v>
      </c>
      <c r="CQ45" s="31" t="s">
        <v>1313</v>
      </c>
      <c r="CR45" s="31" t="s">
        <v>1311</v>
      </c>
      <c r="CS45" s="31" t="s">
        <v>1314</v>
      </c>
      <c r="CT45" s="31" t="s">
        <v>1314</v>
      </c>
      <c r="CU45" s="31"/>
      <c r="CV45" s="31"/>
      <c r="CW45" s="31"/>
      <c r="CX45" s="31"/>
      <c r="CY45" s="31" t="s">
        <v>1304</v>
      </c>
      <c r="CZ45" s="31" t="s">
        <v>1304</v>
      </c>
      <c r="DA45" s="31" t="s">
        <v>1315</v>
      </c>
      <c r="DB45" s="31" t="s">
        <v>1316</v>
      </c>
      <c r="DC45" s="31"/>
      <c r="DD45" s="31"/>
      <c r="DE45" s="31" t="s">
        <v>1311</v>
      </c>
      <c r="DF45" s="31" t="s">
        <v>1311</v>
      </c>
      <c r="DG45" s="31"/>
      <c r="DH45" s="31"/>
      <c r="DI45" s="31"/>
      <c r="DJ45" s="31"/>
      <c r="DK45" s="31"/>
      <c r="DL45" s="31"/>
      <c r="DM45" s="31"/>
      <c r="DN45" s="31"/>
      <c r="DO45" s="31"/>
      <c r="DP45" s="31" t="s">
        <v>1317</v>
      </c>
      <c r="DQ45" s="31" t="s">
        <v>1317</v>
      </c>
      <c r="DR45" s="31" t="s">
        <v>1317</v>
      </c>
      <c r="DS45" s="31" t="s">
        <v>1317</v>
      </c>
      <c r="DT45" s="31" t="s">
        <v>1317</v>
      </c>
      <c r="DU45" s="31" t="s">
        <v>1317</v>
      </c>
      <c r="DV45" s="31" t="s">
        <v>213</v>
      </c>
      <c r="DW45" s="31" t="s">
        <v>213</v>
      </c>
      <c r="DX45" s="31" t="s">
        <v>213</v>
      </c>
      <c r="DY45" s="31" t="s">
        <v>1317</v>
      </c>
      <c r="DZ45" s="31" t="s">
        <v>1317</v>
      </c>
      <c r="EA45" s="31" t="s">
        <v>1317</v>
      </c>
      <c r="EB45" s="31" t="s">
        <v>1317</v>
      </c>
      <c r="EC45" s="31" t="s">
        <v>1317</v>
      </c>
      <c r="ED45" s="31" t="s">
        <v>1317</v>
      </c>
      <c r="EE45" s="31" t="s">
        <v>1317</v>
      </c>
      <c r="EF45" s="31" t="s">
        <v>213</v>
      </c>
      <c r="EG45" s="31" t="s">
        <v>1317</v>
      </c>
      <c r="EH45" s="31" t="s">
        <v>213</v>
      </c>
      <c r="EI45" s="31" t="s">
        <v>213</v>
      </c>
      <c r="EJ45" s="31" t="s">
        <v>1317</v>
      </c>
      <c r="EK45" s="31" t="s">
        <v>1317</v>
      </c>
      <c r="EL45" s="31" t="s">
        <v>213</v>
      </c>
      <c r="EM45" s="31" t="s">
        <v>213</v>
      </c>
      <c r="EN45" s="31" t="s">
        <v>213</v>
      </c>
      <c r="EO45" s="31" t="s">
        <v>213</v>
      </c>
      <c r="EP45" s="31" t="s">
        <v>213</v>
      </c>
      <c r="EQ45" s="31" t="s">
        <v>213</v>
      </c>
      <c r="ER45" s="31" t="s">
        <v>1254</v>
      </c>
      <c r="ES45" s="31" t="s">
        <v>1254</v>
      </c>
      <c r="ET45" s="31" t="s">
        <v>1317</v>
      </c>
      <c r="EU45" s="31" t="s">
        <v>1317</v>
      </c>
      <c r="EV45" s="31"/>
      <c r="EW45" s="31"/>
      <c r="EX45" s="31" t="s">
        <v>1317</v>
      </c>
      <c r="EY45" s="31" t="s">
        <v>1317</v>
      </c>
      <c r="EZ45" s="31" t="s">
        <v>218</v>
      </c>
      <c r="FA45" s="31" t="s">
        <v>219</v>
      </c>
      <c r="FB45" s="31" t="s">
        <v>219</v>
      </c>
      <c r="FC45" s="31"/>
      <c r="FD45" s="31"/>
      <c r="FE45" s="31" t="s">
        <v>219</v>
      </c>
    </row>
    <row r="46" ht="90.75" customHeight="1">
      <c r="A46" s="16" t="s">
        <v>1318</v>
      </c>
      <c r="B46" s="24">
        <v>35.0</v>
      </c>
      <c r="C46" s="25" t="s">
        <v>1319</v>
      </c>
      <c r="D46" s="26" t="str">
        <f t="shared" si="41"/>
        <v/>
      </c>
      <c r="E46" s="27" t="str">
        <f t="shared" si="42"/>
        <v/>
      </c>
      <c r="F46" s="28" t="str">
        <f t="shared" ref="F46:G46" si="61">image("https://www.serebii.net/pokedex-bw/type/"&amp;lower(H46)&amp;".gif")</f>
        <v/>
      </c>
      <c r="G46" s="28" t="str">
        <f t="shared" si="61"/>
        <v/>
      </c>
      <c r="H46" s="29" t="s">
        <v>980</v>
      </c>
      <c r="I46" s="26"/>
      <c r="J46" s="26" t="s">
        <v>1320</v>
      </c>
      <c r="K46" s="26" t="s">
        <v>293</v>
      </c>
      <c r="L46" s="26" t="s">
        <v>1321</v>
      </c>
      <c r="M46" s="26" t="s">
        <v>1322</v>
      </c>
      <c r="N46" s="26" t="s">
        <v>1323</v>
      </c>
      <c r="O46" s="26" t="s">
        <v>1324</v>
      </c>
      <c r="P46" s="26" t="s">
        <v>1196</v>
      </c>
      <c r="Q46" s="26" t="s">
        <v>1325</v>
      </c>
      <c r="R46" s="26" t="s">
        <v>1326</v>
      </c>
      <c r="S46" s="26" t="s">
        <v>1327</v>
      </c>
      <c r="T46" s="26" t="s">
        <v>1328</v>
      </c>
      <c r="U46" s="26" t="s">
        <v>769</v>
      </c>
      <c r="V46" s="26" t="s">
        <v>1329</v>
      </c>
      <c r="W46" s="26" t="s">
        <v>1330</v>
      </c>
      <c r="X46" s="26" t="s">
        <v>981</v>
      </c>
      <c r="Y46" s="26">
        <v>70.0</v>
      </c>
      <c r="Z46" s="26">
        <v>45.0</v>
      </c>
      <c r="AA46" s="26">
        <v>48.0</v>
      </c>
      <c r="AB46" s="26">
        <v>60.0</v>
      </c>
      <c r="AC46" s="26">
        <v>65.0</v>
      </c>
      <c r="AD46" s="26">
        <v>35.0</v>
      </c>
      <c r="AE46" s="30">
        <f t="shared" si="37"/>
        <v>323</v>
      </c>
      <c r="AF46" s="26" t="s">
        <v>1331</v>
      </c>
      <c r="AG46" s="26" t="s">
        <v>1332</v>
      </c>
      <c r="AH46" s="26" t="s">
        <v>1332</v>
      </c>
      <c r="AI46" s="26" t="s">
        <v>1332</v>
      </c>
      <c r="AJ46" s="26" t="s">
        <v>1333</v>
      </c>
      <c r="AK46" s="26" t="s">
        <v>1333</v>
      </c>
      <c r="AL46" s="26" t="s">
        <v>1333</v>
      </c>
      <c r="AM46" s="26"/>
      <c r="AN46" s="26"/>
      <c r="AO46" s="26"/>
      <c r="AP46" s="26" t="s">
        <v>1332</v>
      </c>
      <c r="AQ46" s="26" t="s">
        <v>1332</v>
      </c>
      <c r="AR46" s="26" t="s">
        <v>1302</v>
      </c>
      <c r="AS46" s="26" t="s">
        <v>1302</v>
      </c>
      <c r="AT46" s="26" t="s">
        <v>1302</v>
      </c>
      <c r="AU46" s="26" t="s">
        <v>1333</v>
      </c>
      <c r="AV46" s="26" t="s">
        <v>1333</v>
      </c>
      <c r="AW46" s="26"/>
      <c r="AX46" s="26"/>
      <c r="AY46" s="26" t="s">
        <v>1334</v>
      </c>
      <c r="AZ46" s="26" t="s">
        <v>1334</v>
      </c>
      <c r="BA46" s="26"/>
      <c r="BB46" s="26"/>
      <c r="BC46" s="26"/>
      <c r="BD46" s="26"/>
      <c r="BE46" s="26" t="s">
        <v>1335</v>
      </c>
      <c r="BF46" s="26" t="s">
        <v>1335</v>
      </c>
      <c r="BG46" s="26" t="s">
        <v>1336</v>
      </c>
      <c r="BH46" s="26" t="s">
        <v>1336</v>
      </c>
      <c r="BI46" s="26" t="s">
        <v>1332</v>
      </c>
      <c r="BJ46" s="26" t="s">
        <v>1332</v>
      </c>
      <c r="BK46" s="26" t="s">
        <v>1337</v>
      </c>
      <c r="BL46" s="26" t="s">
        <v>1337</v>
      </c>
      <c r="BM46" s="26"/>
      <c r="BN46" s="26" t="s">
        <v>1338</v>
      </c>
      <c r="BO46" s="26" t="s">
        <v>1302</v>
      </c>
      <c r="BP46" s="26" t="s">
        <v>1302</v>
      </c>
      <c r="BQ46" s="26" t="s">
        <v>1339</v>
      </c>
      <c r="BR46" s="26"/>
      <c r="BS46" s="26"/>
      <c r="BT46" s="26" t="s">
        <v>331</v>
      </c>
      <c r="BU46" s="26"/>
      <c r="BV46" s="26" t="s">
        <v>988</v>
      </c>
      <c r="BW46" s="31" t="s">
        <v>1340</v>
      </c>
      <c r="BX46" s="31" t="s">
        <v>1340</v>
      </c>
      <c r="BY46" s="31" t="s">
        <v>1341</v>
      </c>
      <c r="BZ46" s="31" t="s">
        <v>1342</v>
      </c>
      <c r="CA46" s="31" t="s">
        <v>1343</v>
      </c>
      <c r="CB46" s="31" t="s">
        <v>1344</v>
      </c>
      <c r="CC46" s="31" t="s">
        <v>1345</v>
      </c>
      <c r="CD46" s="31" t="s">
        <v>1345</v>
      </c>
      <c r="CE46" s="31" t="s">
        <v>1346</v>
      </c>
      <c r="CF46" s="31" t="s">
        <v>1347</v>
      </c>
      <c r="CG46" s="31" t="s">
        <v>1348</v>
      </c>
      <c r="CH46" s="31" t="s">
        <v>1349</v>
      </c>
      <c r="CI46" s="31" t="s">
        <v>1350</v>
      </c>
      <c r="CJ46" s="31" t="s">
        <v>1351</v>
      </c>
      <c r="CK46" s="31" t="s">
        <v>1342</v>
      </c>
      <c r="CL46" s="31" t="s">
        <v>1352</v>
      </c>
      <c r="CM46" s="31" t="s">
        <v>1353</v>
      </c>
      <c r="CN46" s="31" t="s">
        <v>1353</v>
      </c>
      <c r="CO46" s="31" t="s">
        <v>1354</v>
      </c>
      <c r="CP46" s="31" t="s">
        <v>1354</v>
      </c>
      <c r="CQ46" s="31" t="s">
        <v>1353</v>
      </c>
      <c r="CR46" s="31" t="s">
        <v>1342</v>
      </c>
      <c r="CS46" s="31" t="s">
        <v>1355</v>
      </c>
      <c r="CT46" s="31" t="s">
        <v>1355</v>
      </c>
      <c r="CU46" s="31" t="s">
        <v>1356</v>
      </c>
      <c r="CV46" s="31" t="s">
        <v>1357</v>
      </c>
      <c r="CW46" s="31" t="s">
        <v>1358</v>
      </c>
      <c r="CX46" s="31" t="s">
        <v>1359</v>
      </c>
      <c r="CY46" s="31" t="s">
        <v>1341</v>
      </c>
      <c r="CZ46" s="31" t="s">
        <v>1341</v>
      </c>
      <c r="DA46" s="31" t="s">
        <v>1353</v>
      </c>
      <c r="DB46" s="31" t="s">
        <v>1352</v>
      </c>
      <c r="DC46" s="31"/>
      <c r="DD46" s="31"/>
      <c r="DE46" s="31" t="s">
        <v>1349</v>
      </c>
      <c r="DF46" s="31" t="s">
        <v>1360</v>
      </c>
      <c r="DG46" s="31" t="s">
        <v>1361</v>
      </c>
      <c r="DH46" s="31"/>
      <c r="DI46" s="31"/>
      <c r="DJ46" s="31"/>
      <c r="DK46" s="31"/>
      <c r="DL46" s="31"/>
      <c r="DM46" s="31"/>
      <c r="DN46" s="31"/>
      <c r="DO46" s="31"/>
      <c r="DP46" s="31" t="s">
        <v>1362</v>
      </c>
      <c r="DQ46" s="31" t="s">
        <v>1362</v>
      </c>
      <c r="DR46" s="31" t="s">
        <v>1363</v>
      </c>
      <c r="DS46" s="31" t="s">
        <v>1363</v>
      </c>
      <c r="DT46" s="31" t="s">
        <v>1363</v>
      </c>
      <c r="DU46" s="31" t="s">
        <v>1106</v>
      </c>
      <c r="DV46" s="31" t="s">
        <v>213</v>
      </c>
      <c r="DW46" s="31" t="s">
        <v>213</v>
      </c>
      <c r="DX46" s="31" t="s">
        <v>213</v>
      </c>
      <c r="DY46" s="31" t="s">
        <v>1362</v>
      </c>
      <c r="DZ46" s="31" t="s">
        <v>1362</v>
      </c>
      <c r="EA46" s="31" t="s">
        <v>1364</v>
      </c>
      <c r="EB46" s="31" t="s">
        <v>1364</v>
      </c>
      <c r="EC46" s="31" t="s">
        <v>1364</v>
      </c>
      <c r="ED46" s="31" t="s">
        <v>1363</v>
      </c>
      <c r="EE46" s="31" t="s">
        <v>1363</v>
      </c>
      <c r="EF46" s="31" t="s">
        <v>1365</v>
      </c>
      <c r="EG46" s="31" t="s">
        <v>1365</v>
      </c>
      <c r="EH46" s="31" t="s">
        <v>1365</v>
      </c>
      <c r="EI46" s="31" t="s">
        <v>1365</v>
      </c>
      <c r="EJ46" s="31" t="s">
        <v>213</v>
      </c>
      <c r="EK46" s="31" t="s">
        <v>213</v>
      </c>
      <c r="EL46" s="31" t="s">
        <v>1366</v>
      </c>
      <c r="EM46" s="31" t="s">
        <v>1366</v>
      </c>
      <c r="EN46" s="31" t="s">
        <v>1367</v>
      </c>
      <c r="EO46" s="31" t="s">
        <v>1367</v>
      </c>
      <c r="EP46" s="31" t="s">
        <v>1367</v>
      </c>
      <c r="EQ46" s="31" t="s">
        <v>1367</v>
      </c>
      <c r="ER46" s="31" t="s">
        <v>1363</v>
      </c>
      <c r="ES46" s="31" t="s">
        <v>1363</v>
      </c>
      <c r="ET46" s="31" t="s">
        <v>1368</v>
      </c>
      <c r="EU46" s="31" t="s">
        <v>1368</v>
      </c>
      <c r="EV46" s="31"/>
      <c r="EW46" s="31"/>
      <c r="EX46" s="31" t="s">
        <v>1369</v>
      </c>
      <c r="EY46" s="31" t="s">
        <v>1369</v>
      </c>
      <c r="EZ46" s="31" t="s">
        <v>1370</v>
      </c>
      <c r="FA46" s="31" t="s">
        <v>219</v>
      </c>
      <c r="FB46" s="31" t="s">
        <v>219</v>
      </c>
      <c r="FC46" s="31"/>
      <c r="FD46" s="31"/>
      <c r="FE46" s="31" t="s">
        <v>219</v>
      </c>
    </row>
    <row r="47" ht="90.75" customHeight="1">
      <c r="A47" s="16" t="s">
        <v>1371</v>
      </c>
      <c r="B47" s="24">
        <v>36.0</v>
      </c>
      <c r="C47" s="25" t="s">
        <v>1372</v>
      </c>
      <c r="D47" s="26" t="str">
        <f t="shared" si="41"/>
        <v/>
      </c>
      <c r="E47" s="27" t="str">
        <f t="shared" si="42"/>
        <v/>
      </c>
      <c r="F47" s="28" t="str">
        <f t="shared" ref="F47:G47" si="62">image("https://www.serebii.net/pokedex-bw/type/"&amp;lower(H47)&amp;".gif")</f>
        <v/>
      </c>
      <c r="G47" s="28" t="str">
        <f t="shared" si="62"/>
        <v/>
      </c>
      <c r="H47" s="29" t="s">
        <v>980</v>
      </c>
      <c r="I47" s="26"/>
      <c r="J47" s="26" t="s">
        <v>1320</v>
      </c>
      <c r="K47" s="26" t="s">
        <v>1231</v>
      </c>
      <c r="L47" s="26" t="s">
        <v>1373</v>
      </c>
      <c r="M47" s="26" t="s">
        <v>1322</v>
      </c>
      <c r="N47" s="26" t="s">
        <v>1323</v>
      </c>
      <c r="O47" s="26" t="s">
        <v>1374</v>
      </c>
      <c r="P47" s="26" t="s">
        <v>1234</v>
      </c>
      <c r="Q47" s="26" t="s">
        <v>1375</v>
      </c>
      <c r="R47" s="26" t="s">
        <v>1326</v>
      </c>
      <c r="S47" s="26" t="s">
        <v>1376</v>
      </c>
      <c r="T47" s="26" t="s">
        <v>1328</v>
      </c>
      <c r="U47" s="26" t="s">
        <v>769</v>
      </c>
      <c r="V47" s="26" t="s">
        <v>1329</v>
      </c>
      <c r="W47" s="26" t="s">
        <v>1330</v>
      </c>
      <c r="X47" s="26" t="s">
        <v>981</v>
      </c>
      <c r="Y47" s="26">
        <v>95.0</v>
      </c>
      <c r="Z47" s="26">
        <v>70.0</v>
      </c>
      <c r="AA47" s="26">
        <v>73.0</v>
      </c>
      <c r="AB47" s="26">
        <v>95.0</v>
      </c>
      <c r="AC47" s="26">
        <v>90.0</v>
      </c>
      <c r="AD47" s="26">
        <v>60.0</v>
      </c>
      <c r="AE47" s="30">
        <f t="shared" si="37"/>
        <v>483</v>
      </c>
      <c r="AF47" s="26" t="s">
        <v>1331</v>
      </c>
      <c r="AG47" s="26" t="s">
        <v>984</v>
      </c>
      <c r="AH47" s="26" t="s">
        <v>984</v>
      </c>
      <c r="AI47" s="26" t="s">
        <v>984</v>
      </c>
      <c r="AJ47" s="26" t="s">
        <v>1377</v>
      </c>
      <c r="AK47" s="26" t="s">
        <v>1377</v>
      </c>
      <c r="AL47" s="26" t="s">
        <v>1377</v>
      </c>
      <c r="AM47" s="26"/>
      <c r="AN47" s="26"/>
      <c r="AO47" s="26"/>
      <c r="AP47" s="26" t="s">
        <v>984</v>
      </c>
      <c r="AQ47" s="26" t="s">
        <v>984</v>
      </c>
      <c r="AR47" s="26" t="s">
        <v>1378</v>
      </c>
      <c r="AS47" s="26" t="s">
        <v>1378</v>
      </c>
      <c r="AT47" s="26" t="s">
        <v>1378</v>
      </c>
      <c r="AU47" s="26" t="s">
        <v>1377</v>
      </c>
      <c r="AV47" s="26" t="s">
        <v>1377</v>
      </c>
      <c r="AW47" s="26"/>
      <c r="AX47" s="26"/>
      <c r="AY47" s="26" t="s">
        <v>1379</v>
      </c>
      <c r="AZ47" s="26" t="s">
        <v>1379</v>
      </c>
      <c r="BA47" s="26"/>
      <c r="BB47" s="26"/>
      <c r="BC47" s="26"/>
      <c r="BD47" s="26"/>
      <c r="BE47" s="26" t="s">
        <v>1380</v>
      </c>
      <c r="BF47" s="26" t="s">
        <v>1380</v>
      </c>
      <c r="BG47" s="26" t="s">
        <v>1381</v>
      </c>
      <c r="BH47" s="26" t="s">
        <v>1381</v>
      </c>
      <c r="BI47" s="26" t="s">
        <v>984</v>
      </c>
      <c r="BJ47" s="26" t="s">
        <v>984</v>
      </c>
      <c r="BK47" s="26" t="s">
        <v>1382</v>
      </c>
      <c r="BL47" s="26" t="s">
        <v>1382</v>
      </c>
      <c r="BM47" s="26"/>
      <c r="BN47" s="26" t="s">
        <v>1383</v>
      </c>
      <c r="BO47" s="26" t="s">
        <v>1378</v>
      </c>
      <c r="BP47" s="26" t="s">
        <v>1378</v>
      </c>
      <c r="BQ47" s="26" t="s">
        <v>1384</v>
      </c>
      <c r="BR47" s="26"/>
      <c r="BS47" s="26"/>
      <c r="BT47" s="26" t="s">
        <v>358</v>
      </c>
      <c r="BU47" s="26"/>
      <c r="BV47" s="26" t="s">
        <v>1038</v>
      </c>
      <c r="BW47" s="31" t="s">
        <v>1385</v>
      </c>
      <c r="BX47" s="31" t="s">
        <v>1385</v>
      </c>
      <c r="BY47" s="31" t="s">
        <v>1386</v>
      </c>
      <c r="BZ47" s="31" t="s">
        <v>1387</v>
      </c>
      <c r="CA47" s="31" t="s">
        <v>1388</v>
      </c>
      <c r="CB47" s="31" t="s">
        <v>1389</v>
      </c>
      <c r="CC47" s="31" t="s">
        <v>1390</v>
      </c>
      <c r="CD47" s="31" t="s">
        <v>1390</v>
      </c>
      <c r="CE47" s="31" t="s">
        <v>1391</v>
      </c>
      <c r="CF47" s="31" t="s">
        <v>1392</v>
      </c>
      <c r="CG47" s="31" t="s">
        <v>1393</v>
      </c>
      <c r="CH47" s="31" t="s">
        <v>1394</v>
      </c>
      <c r="CI47" s="31" t="s">
        <v>1395</v>
      </c>
      <c r="CJ47" s="31" t="s">
        <v>1396</v>
      </c>
      <c r="CK47" s="31" t="s">
        <v>1387</v>
      </c>
      <c r="CL47" s="31" t="s">
        <v>1397</v>
      </c>
      <c r="CM47" s="31" t="s">
        <v>1396</v>
      </c>
      <c r="CN47" s="31" t="s">
        <v>1396</v>
      </c>
      <c r="CO47" s="31" t="s">
        <v>1398</v>
      </c>
      <c r="CP47" s="31" t="s">
        <v>1398</v>
      </c>
      <c r="CQ47" s="31" t="s">
        <v>1395</v>
      </c>
      <c r="CR47" s="31" t="s">
        <v>1399</v>
      </c>
      <c r="CS47" s="31" t="s">
        <v>1400</v>
      </c>
      <c r="CT47" s="31" t="s">
        <v>1400</v>
      </c>
      <c r="CU47" s="31" t="s">
        <v>1401</v>
      </c>
      <c r="CV47" s="31" t="s">
        <v>1402</v>
      </c>
      <c r="CW47" s="31" t="s">
        <v>1403</v>
      </c>
      <c r="CX47" s="31" t="s">
        <v>1404</v>
      </c>
      <c r="CY47" s="31" t="s">
        <v>1386</v>
      </c>
      <c r="CZ47" s="31" t="s">
        <v>1386</v>
      </c>
      <c r="DA47" s="31" t="s">
        <v>1399</v>
      </c>
      <c r="DB47" s="31" t="s">
        <v>1398</v>
      </c>
      <c r="DC47" s="31"/>
      <c r="DD47" s="31"/>
      <c r="DE47" s="31" t="s">
        <v>1394</v>
      </c>
      <c r="DF47" s="31" t="s">
        <v>1395</v>
      </c>
      <c r="DG47" s="31" t="s">
        <v>1405</v>
      </c>
      <c r="DH47" s="31"/>
      <c r="DI47" s="31"/>
      <c r="DJ47" s="31"/>
      <c r="DK47" s="31"/>
      <c r="DL47" s="31"/>
      <c r="DM47" s="31"/>
      <c r="DN47" s="31"/>
      <c r="DO47" s="31"/>
      <c r="DP47" s="31" t="s">
        <v>1406</v>
      </c>
      <c r="DQ47" s="31" t="s">
        <v>1406</v>
      </c>
      <c r="DR47" s="31" t="s">
        <v>1406</v>
      </c>
      <c r="DS47" s="31" t="s">
        <v>1407</v>
      </c>
      <c r="DT47" s="31" t="s">
        <v>1407</v>
      </c>
      <c r="DU47" s="31" t="s">
        <v>1407</v>
      </c>
      <c r="DV47" s="31" t="s">
        <v>213</v>
      </c>
      <c r="DW47" s="31" t="s">
        <v>213</v>
      </c>
      <c r="DX47" s="31" t="s">
        <v>213</v>
      </c>
      <c r="DY47" s="31" t="s">
        <v>1407</v>
      </c>
      <c r="DZ47" s="31" t="s">
        <v>1407</v>
      </c>
      <c r="EA47" s="31" t="s">
        <v>1407</v>
      </c>
      <c r="EB47" s="31" t="s">
        <v>1407</v>
      </c>
      <c r="EC47" s="31" t="s">
        <v>1407</v>
      </c>
      <c r="ED47" s="31" t="s">
        <v>1407</v>
      </c>
      <c r="EE47" s="31" t="s">
        <v>1407</v>
      </c>
      <c r="EF47" s="31" t="s">
        <v>1365</v>
      </c>
      <c r="EG47" s="31" t="s">
        <v>1365</v>
      </c>
      <c r="EH47" s="31" t="s">
        <v>1365</v>
      </c>
      <c r="EI47" s="31" t="s">
        <v>1365</v>
      </c>
      <c r="EJ47" s="31" t="s">
        <v>213</v>
      </c>
      <c r="EK47" s="31" t="s">
        <v>213</v>
      </c>
      <c r="EL47" s="31" t="s">
        <v>1407</v>
      </c>
      <c r="EM47" s="31" t="s">
        <v>1407</v>
      </c>
      <c r="EN47" s="31" t="s">
        <v>1407</v>
      </c>
      <c r="EO47" s="31" t="s">
        <v>1407</v>
      </c>
      <c r="EP47" s="31" t="s">
        <v>1407</v>
      </c>
      <c r="EQ47" s="31" t="s">
        <v>1407</v>
      </c>
      <c r="ER47" s="31" t="s">
        <v>1363</v>
      </c>
      <c r="ES47" s="31" t="s">
        <v>1363</v>
      </c>
      <c r="ET47" s="31" t="s">
        <v>1407</v>
      </c>
      <c r="EU47" s="31" t="s">
        <v>1407</v>
      </c>
      <c r="EV47" s="31"/>
      <c r="EW47" s="31"/>
      <c r="EX47" s="31" t="s">
        <v>1407</v>
      </c>
      <c r="EY47" s="31" t="s">
        <v>1407</v>
      </c>
      <c r="EZ47" s="31" t="s">
        <v>1370</v>
      </c>
      <c r="FA47" s="31" t="s">
        <v>219</v>
      </c>
      <c r="FB47" s="31" t="s">
        <v>219</v>
      </c>
      <c r="FC47" s="31"/>
      <c r="FD47" s="31"/>
      <c r="FE47" s="31" t="s">
        <v>219</v>
      </c>
    </row>
    <row r="48" ht="90.75" customHeight="1">
      <c r="A48" s="16" t="s">
        <v>1408</v>
      </c>
      <c r="B48" s="24">
        <v>37.0</v>
      </c>
      <c r="C48" s="25" t="s">
        <v>1409</v>
      </c>
      <c r="D48" s="26" t="str">
        <f t="shared" si="41"/>
        <v/>
      </c>
      <c r="E48" s="27" t="str">
        <f t="shared" si="42"/>
        <v/>
      </c>
      <c r="F48" s="28" t="str">
        <f t="shared" ref="F48:G48" si="63">image("https://www.serebii.net/pokedex-bw/type/"&amp;lower(H48)&amp;".gif")</f>
        <v/>
      </c>
      <c r="G48" s="28" t="str">
        <f t="shared" si="63"/>
        <v/>
      </c>
      <c r="H48" s="29" t="s">
        <v>291</v>
      </c>
      <c r="I48" s="26"/>
      <c r="J48" s="26" t="s">
        <v>1410</v>
      </c>
      <c r="K48" s="26" t="s">
        <v>293</v>
      </c>
      <c r="L48" s="26" t="s">
        <v>540</v>
      </c>
      <c r="M48" s="26" t="s">
        <v>1411</v>
      </c>
      <c r="N48" s="26"/>
      <c r="O48" s="26" t="s">
        <v>385</v>
      </c>
      <c r="P48" s="26" t="s">
        <v>297</v>
      </c>
      <c r="Q48" s="26" t="s">
        <v>978</v>
      </c>
      <c r="R48" s="26" t="s">
        <v>184</v>
      </c>
      <c r="S48" s="26" t="s">
        <v>1075</v>
      </c>
      <c r="T48" s="26" t="s">
        <v>495</v>
      </c>
      <c r="U48" s="26" t="s">
        <v>769</v>
      </c>
      <c r="V48" s="26" t="s">
        <v>770</v>
      </c>
      <c r="W48" s="26" t="s">
        <v>1330</v>
      </c>
      <c r="X48" s="26" t="s">
        <v>189</v>
      </c>
      <c r="Y48" s="26">
        <v>38.0</v>
      </c>
      <c r="Z48" s="26">
        <v>41.0</v>
      </c>
      <c r="AA48" s="26">
        <v>40.0</v>
      </c>
      <c r="AB48" s="26">
        <v>50.0</v>
      </c>
      <c r="AC48" s="26">
        <v>65.0</v>
      </c>
      <c r="AD48" s="26">
        <v>65.0</v>
      </c>
      <c r="AE48" s="30">
        <f t="shared" si="37"/>
        <v>299</v>
      </c>
      <c r="AF48" s="26" t="s">
        <v>1412</v>
      </c>
      <c r="AG48" s="26" t="s">
        <v>918</v>
      </c>
      <c r="AH48" s="26" t="s">
        <v>918</v>
      </c>
      <c r="AI48" s="26" t="s">
        <v>918</v>
      </c>
      <c r="AJ48" s="26" t="s">
        <v>1413</v>
      </c>
      <c r="AK48" s="26" t="s">
        <v>1413</v>
      </c>
      <c r="AL48" s="26" t="s">
        <v>1413</v>
      </c>
      <c r="AM48" s="26" t="s">
        <v>358</v>
      </c>
      <c r="AN48" s="26" t="s">
        <v>358</v>
      </c>
      <c r="AO48" s="26" t="s">
        <v>358</v>
      </c>
      <c r="AP48" s="26" t="s">
        <v>918</v>
      </c>
      <c r="AQ48" s="26" t="s">
        <v>918</v>
      </c>
      <c r="AR48" s="26"/>
      <c r="AS48" s="26"/>
      <c r="AT48" s="26"/>
      <c r="AU48" s="26" t="s">
        <v>1414</v>
      </c>
      <c r="AV48" s="26" t="s">
        <v>1414</v>
      </c>
      <c r="AW48" s="26"/>
      <c r="AX48" s="26"/>
      <c r="AY48" s="26" t="s">
        <v>1415</v>
      </c>
      <c r="AZ48" s="26" t="s">
        <v>1415</v>
      </c>
      <c r="BA48" s="26"/>
      <c r="BB48" s="26"/>
      <c r="BC48" s="26" t="s">
        <v>1416</v>
      </c>
      <c r="BD48" s="26" t="s">
        <v>1416</v>
      </c>
      <c r="BE48" s="26" t="s">
        <v>1417</v>
      </c>
      <c r="BF48" s="26" t="s">
        <v>1417</v>
      </c>
      <c r="BG48" s="26" t="s">
        <v>1418</v>
      </c>
      <c r="BH48" s="26" t="s">
        <v>1418</v>
      </c>
      <c r="BI48" s="26" t="s">
        <v>918</v>
      </c>
      <c r="BJ48" s="26" t="s">
        <v>918</v>
      </c>
      <c r="BK48" s="26" t="s">
        <v>195</v>
      </c>
      <c r="BL48" s="26" t="s">
        <v>195</v>
      </c>
      <c r="BM48" s="26"/>
      <c r="BN48" s="26"/>
      <c r="BO48" s="26"/>
      <c r="BP48" s="26"/>
      <c r="BQ48" s="26" t="s">
        <v>330</v>
      </c>
      <c r="BR48" s="26"/>
      <c r="BS48" s="26"/>
      <c r="BT48" s="26" t="s">
        <v>918</v>
      </c>
      <c r="BU48" s="26" t="s">
        <v>1034</v>
      </c>
      <c r="BV48" s="26"/>
      <c r="BW48" s="31" t="s">
        <v>1419</v>
      </c>
      <c r="BX48" s="31" t="s">
        <v>1419</v>
      </c>
      <c r="BY48" s="31" t="s">
        <v>1420</v>
      </c>
      <c r="BZ48" s="31" t="s">
        <v>1421</v>
      </c>
      <c r="CA48" s="31" t="s">
        <v>1422</v>
      </c>
      <c r="CB48" s="31" t="s">
        <v>1423</v>
      </c>
      <c r="CC48" s="31" t="s">
        <v>1424</v>
      </c>
      <c r="CD48" s="31" t="s">
        <v>1425</v>
      </c>
      <c r="CE48" s="31" t="s">
        <v>1426</v>
      </c>
      <c r="CF48" s="31" t="s">
        <v>1427</v>
      </c>
      <c r="CG48" s="31" t="s">
        <v>1428</v>
      </c>
      <c r="CH48" s="31" t="s">
        <v>1429</v>
      </c>
      <c r="CI48" s="31" t="s">
        <v>1429</v>
      </c>
      <c r="CJ48" s="31" t="s">
        <v>1429</v>
      </c>
      <c r="CK48" s="31" t="s">
        <v>1421</v>
      </c>
      <c r="CL48" s="31" t="s">
        <v>1422</v>
      </c>
      <c r="CM48" s="31" t="s">
        <v>1429</v>
      </c>
      <c r="CN48" s="31" t="s">
        <v>1429</v>
      </c>
      <c r="CO48" s="31" t="s">
        <v>1430</v>
      </c>
      <c r="CP48" s="31" t="s">
        <v>1430</v>
      </c>
      <c r="CQ48" s="31" t="s">
        <v>1428</v>
      </c>
      <c r="CR48" s="31" t="s">
        <v>1427</v>
      </c>
      <c r="CS48" s="31" t="s">
        <v>1431</v>
      </c>
      <c r="CT48" s="31" t="s">
        <v>1432</v>
      </c>
      <c r="CU48" s="31" t="s">
        <v>1433</v>
      </c>
      <c r="CV48" s="31" t="s">
        <v>1434</v>
      </c>
      <c r="CW48" s="31" t="s">
        <v>1435</v>
      </c>
      <c r="CX48" s="31" t="s">
        <v>1436</v>
      </c>
      <c r="CY48" s="31" t="s">
        <v>1420</v>
      </c>
      <c r="CZ48" s="31" t="s">
        <v>1420</v>
      </c>
      <c r="DA48" s="31" t="s">
        <v>1427</v>
      </c>
      <c r="DB48" s="31" t="s">
        <v>1430</v>
      </c>
      <c r="DC48" s="31"/>
      <c r="DD48" s="31"/>
      <c r="DE48" s="31" t="s">
        <v>1429</v>
      </c>
      <c r="DF48" s="31" t="s">
        <v>1429</v>
      </c>
      <c r="DG48" s="31" t="s">
        <v>1437</v>
      </c>
      <c r="DH48" s="31"/>
      <c r="DI48" s="31"/>
      <c r="DJ48" s="31"/>
      <c r="DK48" s="31"/>
      <c r="DL48" s="31"/>
      <c r="DM48" s="31"/>
      <c r="DN48" s="31"/>
      <c r="DO48" s="31"/>
      <c r="DP48" s="31" t="s">
        <v>213</v>
      </c>
      <c r="DQ48" s="31" t="s">
        <v>1438</v>
      </c>
      <c r="DR48" s="31" t="s">
        <v>1439</v>
      </c>
      <c r="DS48" s="31" t="s">
        <v>213</v>
      </c>
      <c r="DT48" s="31" t="s">
        <v>1440</v>
      </c>
      <c r="DU48" s="31" t="s">
        <v>213</v>
      </c>
      <c r="DV48" s="31" t="s">
        <v>1441</v>
      </c>
      <c r="DW48" s="31" t="s">
        <v>1441</v>
      </c>
      <c r="DX48" s="31" t="s">
        <v>1441</v>
      </c>
      <c r="DY48" s="31" t="s">
        <v>213</v>
      </c>
      <c r="DZ48" s="31" t="s">
        <v>1438</v>
      </c>
      <c r="EA48" s="31" t="s">
        <v>1442</v>
      </c>
      <c r="EB48" s="31" t="s">
        <v>1442</v>
      </c>
      <c r="EC48" s="31" t="s">
        <v>1442</v>
      </c>
      <c r="ED48" s="31" t="s">
        <v>213</v>
      </c>
      <c r="EE48" s="31" t="s">
        <v>1443</v>
      </c>
      <c r="EF48" s="31" t="s">
        <v>1444</v>
      </c>
      <c r="EG48" s="31" t="s">
        <v>1444</v>
      </c>
      <c r="EH48" s="31" t="s">
        <v>1444</v>
      </c>
      <c r="EI48" s="31" t="s">
        <v>1444</v>
      </c>
      <c r="EJ48" s="31" t="s">
        <v>213</v>
      </c>
      <c r="EK48" s="31" t="s">
        <v>213</v>
      </c>
      <c r="EL48" s="31" t="s">
        <v>1445</v>
      </c>
      <c r="EM48" s="31" t="s">
        <v>1445</v>
      </c>
      <c r="EN48" s="31" t="s">
        <v>1115</v>
      </c>
      <c r="EO48" s="31" t="s">
        <v>213</v>
      </c>
      <c r="EP48" s="31" t="s">
        <v>1115</v>
      </c>
      <c r="EQ48" s="31" t="s">
        <v>213</v>
      </c>
      <c r="ER48" s="31" t="s">
        <v>213</v>
      </c>
      <c r="ES48" s="31" t="s">
        <v>1446</v>
      </c>
      <c r="ET48" s="31" t="s">
        <v>1447</v>
      </c>
      <c r="EU48" s="31" t="s">
        <v>1448</v>
      </c>
      <c r="EV48" s="31"/>
      <c r="EW48" s="31"/>
      <c r="EX48" s="31" t="s">
        <v>213</v>
      </c>
      <c r="EY48" s="31" t="s">
        <v>1449</v>
      </c>
      <c r="EZ48" s="31" t="s">
        <v>1450</v>
      </c>
      <c r="FA48" s="31" t="s">
        <v>219</v>
      </c>
      <c r="FB48" s="31" t="s">
        <v>219</v>
      </c>
      <c r="FC48" s="31"/>
      <c r="FD48" s="31"/>
      <c r="FE48" s="31" t="s">
        <v>219</v>
      </c>
    </row>
    <row r="49" ht="90.75" customHeight="1">
      <c r="A49" s="16" t="s">
        <v>1451</v>
      </c>
      <c r="B49" s="24">
        <v>38.0</v>
      </c>
      <c r="C49" s="25" t="s">
        <v>1452</v>
      </c>
      <c r="D49" s="26" t="str">
        <f t="shared" si="41"/>
        <v/>
      </c>
      <c r="E49" s="27" t="str">
        <f t="shared" si="42"/>
        <v/>
      </c>
      <c r="F49" s="28" t="str">
        <f t="shared" ref="F49:G49" si="64">image("https://www.serebii.net/pokedex-bw/type/"&amp;lower(H49)&amp;".gif")</f>
        <v/>
      </c>
      <c r="G49" s="28" t="str">
        <f t="shared" si="64"/>
        <v/>
      </c>
      <c r="H49" s="29" t="s">
        <v>291</v>
      </c>
      <c r="I49" s="26"/>
      <c r="J49" s="26" t="s">
        <v>1410</v>
      </c>
      <c r="K49" s="26" t="s">
        <v>322</v>
      </c>
      <c r="L49" s="26" t="s">
        <v>1453</v>
      </c>
      <c r="M49" s="26" t="s">
        <v>1411</v>
      </c>
      <c r="N49" s="26"/>
      <c r="O49" s="26" t="s">
        <v>385</v>
      </c>
      <c r="P49" s="26" t="s">
        <v>1454</v>
      </c>
      <c r="Q49" s="26" t="s">
        <v>1032</v>
      </c>
      <c r="R49" s="26" t="s">
        <v>184</v>
      </c>
      <c r="S49" s="26" t="s">
        <v>1455</v>
      </c>
      <c r="T49" s="26" t="s">
        <v>495</v>
      </c>
      <c r="U49" s="26" t="s">
        <v>769</v>
      </c>
      <c r="V49" s="26" t="s">
        <v>770</v>
      </c>
      <c r="W49" s="26" t="s">
        <v>1330</v>
      </c>
      <c r="X49" s="26" t="s">
        <v>189</v>
      </c>
      <c r="Y49" s="26">
        <v>73.0</v>
      </c>
      <c r="Z49" s="26">
        <v>76.0</v>
      </c>
      <c r="AA49" s="26">
        <v>75.0</v>
      </c>
      <c r="AB49" s="26">
        <v>81.0</v>
      </c>
      <c r="AC49" s="26">
        <v>100.0</v>
      </c>
      <c r="AD49" s="26">
        <v>100.0</v>
      </c>
      <c r="AE49" s="30">
        <f t="shared" si="37"/>
        <v>505</v>
      </c>
      <c r="AF49" s="26" t="s">
        <v>1412</v>
      </c>
      <c r="AG49" s="26" t="s">
        <v>949</v>
      </c>
      <c r="AH49" s="26" t="s">
        <v>949</v>
      </c>
      <c r="AI49" s="26" t="s">
        <v>949</v>
      </c>
      <c r="AJ49" s="26" t="s">
        <v>1456</v>
      </c>
      <c r="AK49" s="26" t="s">
        <v>1456</v>
      </c>
      <c r="AL49" s="26" t="s">
        <v>1456</v>
      </c>
      <c r="AM49" s="26" t="s">
        <v>405</v>
      </c>
      <c r="AN49" s="26" t="s">
        <v>405</v>
      </c>
      <c r="AO49" s="26" t="s">
        <v>405</v>
      </c>
      <c r="AP49" s="26" t="s">
        <v>949</v>
      </c>
      <c r="AQ49" s="26" t="s">
        <v>949</v>
      </c>
      <c r="AR49" s="26"/>
      <c r="AS49" s="26"/>
      <c r="AT49" s="26"/>
      <c r="AU49" s="26" t="s">
        <v>1457</v>
      </c>
      <c r="AV49" s="26" t="s">
        <v>1457</v>
      </c>
      <c r="AW49" s="26"/>
      <c r="AX49" s="26"/>
      <c r="AY49" s="26" t="s">
        <v>1458</v>
      </c>
      <c r="AZ49" s="26" t="s">
        <v>1458</v>
      </c>
      <c r="BA49" s="26"/>
      <c r="BB49" s="26"/>
      <c r="BC49" s="26" t="s">
        <v>1459</v>
      </c>
      <c r="BD49" s="26" t="s">
        <v>1459</v>
      </c>
      <c r="BE49" s="26" t="s">
        <v>1460</v>
      </c>
      <c r="BF49" s="26" t="s">
        <v>1460</v>
      </c>
      <c r="BG49" s="26" t="s">
        <v>1461</v>
      </c>
      <c r="BH49" s="26" t="s">
        <v>1461</v>
      </c>
      <c r="BI49" s="26" t="s">
        <v>949</v>
      </c>
      <c r="BJ49" s="26" t="s">
        <v>949</v>
      </c>
      <c r="BK49" s="26" t="s">
        <v>230</v>
      </c>
      <c r="BL49" s="26" t="s">
        <v>230</v>
      </c>
      <c r="BM49" s="26"/>
      <c r="BN49" s="26"/>
      <c r="BO49" s="26"/>
      <c r="BP49" s="26"/>
      <c r="BQ49" s="26" t="s">
        <v>357</v>
      </c>
      <c r="BR49" s="26"/>
      <c r="BS49" s="26"/>
      <c r="BT49" s="26" t="s">
        <v>949</v>
      </c>
      <c r="BU49" s="26" t="s">
        <v>1462</v>
      </c>
      <c r="BV49" s="26"/>
      <c r="BW49" s="31" t="s">
        <v>1463</v>
      </c>
      <c r="BX49" s="31" t="s">
        <v>1463</v>
      </c>
      <c r="BY49" s="31" t="s">
        <v>1464</v>
      </c>
      <c r="BZ49" s="31" t="s">
        <v>1465</v>
      </c>
      <c r="CA49" s="31" t="s">
        <v>1466</v>
      </c>
      <c r="CB49" s="31" t="s">
        <v>1467</v>
      </c>
      <c r="CC49" s="31" t="s">
        <v>1468</v>
      </c>
      <c r="CD49" s="31" t="s">
        <v>1469</v>
      </c>
      <c r="CE49" s="31" t="s">
        <v>1470</v>
      </c>
      <c r="CF49" s="31" t="s">
        <v>1471</v>
      </c>
      <c r="CG49" s="31" t="s">
        <v>1472</v>
      </c>
      <c r="CH49" s="31" t="s">
        <v>1473</v>
      </c>
      <c r="CI49" s="31" t="s">
        <v>1473</v>
      </c>
      <c r="CJ49" s="31" t="s">
        <v>1473</v>
      </c>
      <c r="CK49" s="31" t="s">
        <v>1465</v>
      </c>
      <c r="CL49" s="31" t="s">
        <v>1466</v>
      </c>
      <c r="CM49" s="31" t="s">
        <v>1473</v>
      </c>
      <c r="CN49" s="31" t="s">
        <v>1473</v>
      </c>
      <c r="CO49" s="31" t="s">
        <v>1474</v>
      </c>
      <c r="CP49" s="31" t="s">
        <v>1474</v>
      </c>
      <c r="CQ49" s="31" t="s">
        <v>1471</v>
      </c>
      <c r="CR49" s="31" t="s">
        <v>1472</v>
      </c>
      <c r="CS49" s="31" t="s">
        <v>1475</v>
      </c>
      <c r="CT49" s="31" t="s">
        <v>1476</v>
      </c>
      <c r="CU49" s="31" t="s">
        <v>1477</v>
      </c>
      <c r="CV49" s="31" t="s">
        <v>1478</v>
      </c>
      <c r="CW49" s="31" t="s">
        <v>1479</v>
      </c>
      <c r="CX49" s="31" t="s">
        <v>1480</v>
      </c>
      <c r="CY49" s="31" t="s">
        <v>1481</v>
      </c>
      <c r="CZ49" s="31" t="s">
        <v>1481</v>
      </c>
      <c r="DA49" s="31" t="s">
        <v>1482</v>
      </c>
      <c r="DB49" s="31" t="s">
        <v>1472</v>
      </c>
      <c r="DC49" s="31"/>
      <c r="DD49" s="31"/>
      <c r="DE49" s="31" t="s">
        <v>1483</v>
      </c>
      <c r="DF49" s="31" t="s">
        <v>1483</v>
      </c>
      <c r="DG49" s="31" t="s">
        <v>1484</v>
      </c>
      <c r="DH49" s="31"/>
      <c r="DI49" s="31"/>
      <c r="DJ49" s="31"/>
      <c r="DK49" s="31"/>
      <c r="DL49" s="31"/>
      <c r="DM49" s="31"/>
      <c r="DN49" s="31"/>
      <c r="DO49" s="31"/>
      <c r="DP49" s="31" t="s">
        <v>213</v>
      </c>
      <c r="DQ49" s="31" t="s">
        <v>1485</v>
      </c>
      <c r="DR49" s="31" t="s">
        <v>1485</v>
      </c>
      <c r="DS49" s="31" t="s">
        <v>213</v>
      </c>
      <c r="DT49" s="31" t="s">
        <v>1485</v>
      </c>
      <c r="DU49" s="31" t="s">
        <v>213</v>
      </c>
      <c r="DV49" s="31" t="s">
        <v>1485</v>
      </c>
      <c r="DW49" s="31" t="s">
        <v>1485</v>
      </c>
      <c r="DX49" s="31" t="s">
        <v>1485</v>
      </c>
      <c r="DY49" s="31" t="s">
        <v>213</v>
      </c>
      <c r="DZ49" s="31" t="s">
        <v>1485</v>
      </c>
      <c r="EA49" s="31" t="s">
        <v>1485</v>
      </c>
      <c r="EB49" s="31" t="s">
        <v>1485</v>
      </c>
      <c r="EC49" s="31" t="s">
        <v>1485</v>
      </c>
      <c r="ED49" s="31" t="s">
        <v>213</v>
      </c>
      <c r="EE49" s="31" t="s">
        <v>1485</v>
      </c>
      <c r="EF49" s="31" t="s">
        <v>1444</v>
      </c>
      <c r="EG49" s="31" t="s">
        <v>1444</v>
      </c>
      <c r="EH49" s="31" t="s">
        <v>1444</v>
      </c>
      <c r="EI49" s="31" t="s">
        <v>1444</v>
      </c>
      <c r="EJ49" s="31" t="s">
        <v>213</v>
      </c>
      <c r="EK49" s="31" t="s">
        <v>213</v>
      </c>
      <c r="EL49" s="31" t="s">
        <v>1485</v>
      </c>
      <c r="EM49" s="31" t="s">
        <v>1485</v>
      </c>
      <c r="EN49" s="31" t="s">
        <v>1486</v>
      </c>
      <c r="EO49" s="31" t="s">
        <v>213</v>
      </c>
      <c r="EP49" s="31" t="s">
        <v>1486</v>
      </c>
      <c r="EQ49" s="31" t="s">
        <v>213</v>
      </c>
      <c r="ER49" s="31" t="s">
        <v>213</v>
      </c>
      <c r="ES49" s="31" t="s">
        <v>1487</v>
      </c>
      <c r="ET49" s="31" t="s">
        <v>1488</v>
      </c>
      <c r="EU49" s="31" t="s">
        <v>1486</v>
      </c>
      <c r="EV49" s="31"/>
      <c r="EW49" s="31"/>
      <c r="EX49" s="31" t="s">
        <v>213</v>
      </c>
      <c r="EY49" s="31" t="s">
        <v>1486</v>
      </c>
      <c r="EZ49" s="31" t="s">
        <v>1489</v>
      </c>
      <c r="FA49" s="31" t="s">
        <v>219</v>
      </c>
      <c r="FB49" s="31" t="s">
        <v>219</v>
      </c>
      <c r="FC49" s="31"/>
      <c r="FD49" s="31"/>
      <c r="FE49" s="31" t="s">
        <v>219</v>
      </c>
    </row>
    <row r="50" ht="90.75" customHeight="1">
      <c r="A50" s="16" t="s">
        <v>1490</v>
      </c>
      <c r="B50" s="24">
        <v>39.0</v>
      </c>
      <c r="C50" s="25" t="s">
        <v>1491</v>
      </c>
      <c r="D50" s="26" t="str">
        <f t="shared" si="41"/>
        <v/>
      </c>
      <c r="E50" s="27" t="str">
        <f t="shared" si="42"/>
        <v/>
      </c>
      <c r="F50" s="28" t="str">
        <f t="shared" ref="F50:G50" si="65">image("https://www.serebii.net/pokedex-bw/type/"&amp;lower(H50)&amp;".gif")</f>
        <v/>
      </c>
      <c r="G50" s="28" t="str">
        <f t="shared" si="65"/>
        <v/>
      </c>
      <c r="H50" s="29" t="s">
        <v>681</v>
      </c>
      <c r="I50" s="26" t="s">
        <v>980</v>
      </c>
      <c r="J50" s="26" t="s">
        <v>1492</v>
      </c>
      <c r="K50" s="26" t="s">
        <v>393</v>
      </c>
      <c r="L50" s="26" t="s">
        <v>1493</v>
      </c>
      <c r="M50" s="26" t="s">
        <v>1322</v>
      </c>
      <c r="N50" s="26" t="s">
        <v>1494</v>
      </c>
      <c r="O50" s="26" t="s">
        <v>1324</v>
      </c>
      <c r="P50" s="26" t="s">
        <v>1196</v>
      </c>
      <c r="Q50" s="26" t="s">
        <v>1495</v>
      </c>
      <c r="R50" s="26" t="s">
        <v>184</v>
      </c>
      <c r="S50" s="26" t="s">
        <v>1496</v>
      </c>
      <c r="T50" s="26" t="s">
        <v>1328</v>
      </c>
      <c r="U50" s="26" t="s">
        <v>769</v>
      </c>
      <c r="V50" s="26" t="s">
        <v>1329</v>
      </c>
      <c r="W50" s="26" t="s">
        <v>1330</v>
      </c>
      <c r="X50" s="26" t="s">
        <v>981</v>
      </c>
      <c r="Y50" s="26">
        <v>115.0</v>
      </c>
      <c r="Z50" s="26">
        <v>45.0</v>
      </c>
      <c r="AA50" s="26">
        <v>20.0</v>
      </c>
      <c r="AB50" s="26">
        <v>45.0</v>
      </c>
      <c r="AC50" s="26">
        <v>25.0</v>
      </c>
      <c r="AD50" s="26">
        <v>20.0</v>
      </c>
      <c r="AE50" s="30">
        <f t="shared" si="37"/>
        <v>270</v>
      </c>
      <c r="AF50" s="26" t="s">
        <v>1497</v>
      </c>
      <c r="AG50" s="26" t="s">
        <v>1498</v>
      </c>
      <c r="AH50" s="26" t="s">
        <v>1498</v>
      </c>
      <c r="AI50" s="26" t="s">
        <v>1498</v>
      </c>
      <c r="AJ50" s="26" t="s">
        <v>1338</v>
      </c>
      <c r="AK50" s="26" t="s">
        <v>1338</v>
      </c>
      <c r="AL50" s="26" t="s">
        <v>1338</v>
      </c>
      <c r="AM50" s="26" t="s">
        <v>1499</v>
      </c>
      <c r="AN50" s="26" t="s">
        <v>1499</v>
      </c>
      <c r="AO50" s="26" t="s">
        <v>1499</v>
      </c>
      <c r="AP50" s="26" t="s">
        <v>1498</v>
      </c>
      <c r="AQ50" s="26" t="s">
        <v>1498</v>
      </c>
      <c r="AR50" s="26"/>
      <c r="AS50" s="26"/>
      <c r="AT50" s="26"/>
      <c r="AU50" s="26" t="s">
        <v>1338</v>
      </c>
      <c r="AV50" s="26" t="s">
        <v>1338</v>
      </c>
      <c r="AW50" s="26"/>
      <c r="AX50" s="26"/>
      <c r="AY50" s="26" t="s">
        <v>1500</v>
      </c>
      <c r="AZ50" s="26" t="s">
        <v>1500</v>
      </c>
      <c r="BA50" s="26" t="s">
        <v>1501</v>
      </c>
      <c r="BB50" s="26" t="s">
        <v>1501</v>
      </c>
      <c r="BC50" s="26" t="s">
        <v>1502</v>
      </c>
      <c r="BD50" s="26" t="s">
        <v>1502</v>
      </c>
      <c r="BE50" s="26" t="s">
        <v>1503</v>
      </c>
      <c r="BF50" s="26" t="s">
        <v>1503</v>
      </c>
      <c r="BG50" s="26" t="s">
        <v>330</v>
      </c>
      <c r="BH50" s="26" t="s">
        <v>330</v>
      </c>
      <c r="BI50" s="26" t="s">
        <v>1498</v>
      </c>
      <c r="BJ50" s="26" t="s">
        <v>1498</v>
      </c>
      <c r="BK50" s="26"/>
      <c r="BL50" s="26"/>
      <c r="BM50" s="26" t="s">
        <v>583</v>
      </c>
      <c r="BN50" s="26"/>
      <c r="BO50" s="26"/>
      <c r="BP50" s="26"/>
      <c r="BQ50" s="26"/>
      <c r="BR50" s="26" t="s">
        <v>812</v>
      </c>
      <c r="BS50" s="26" t="s">
        <v>812</v>
      </c>
      <c r="BT50" s="26"/>
      <c r="BU50" s="26"/>
      <c r="BV50" s="26"/>
      <c r="BW50" s="31" t="s">
        <v>1504</v>
      </c>
      <c r="BX50" s="31" t="s">
        <v>1504</v>
      </c>
      <c r="BY50" s="31" t="s">
        <v>1505</v>
      </c>
      <c r="BZ50" s="31" t="s">
        <v>1506</v>
      </c>
      <c r="CA50" s="31" t="s">
        <v>1507</v>
      </c>
      <c r="CB50" s="31" t="s">
        <v>1508</v>
      </c>
      <c r="CC50" s="31" t="s">
        <v>1509</v>
      </c>
      <c r="CD50" s="31" t="s">
        <v>1510</v>
      </c>
      <c r="CE50" s="31" t="s">
        <v>1511</v>
      </c>
      <c r="CF50" s="31" t="s">
        <v>1512</v>
      </c>
      <c r="CG50" s="31" t="s">
        <v>1513</v>
      </c>
      <c r="CH50" s="31" t="s">
        <v>1514</v>
      </c>
      <c r="CI50" s="31" t="s">
        <v>1514</v>
      </c>
      <c r="CJ50" s="31" t="s">
        <v>1514</v>
      </c>
      <c r="CK50" s="31" t="s">
        <v>1515</v>
      </c>
      <c r="CL50" s="31" t="s">
        <v>1507</v>
      </c>
      <c r="CM50" s="31" t="s">
        <v>1514</v>
      </c>
      <c r="CN50" s="31" t="s">
        <v>1514</v>
      </c>
      <c r="CO50" s="31" t="s">
        <v>1516</v>
      </c>
      <c r="CP50" s="31" t="s">
        <v>1516</v>
      </c>
      <c r="CQ50" s="31" t="s">
        <v>1512</v>
      </c>
      <c r="CR50" s="31" t="s">
        <v>1515</v>
      </c>
      <c r="CS50" s="31" t="s">
        <v>1517</v>
      </c>
      <c r="CT50" s="31" t="s">
        <v>1518</v>
      </c>
      <c r="CU50" s="31" t="s">
        <v>1519</v>
      </c>
      <c r="CV50" s="31" t="s">
        <v>1520</v>
      </c>
      <c r="CW50" s="31" t="s">
        <v>1521</v>
      </c>
      <c r="CX50" s="31" t="s">
        <v>1522</v>
      </c>
      <c r="CY50" s="31" t="s">
        <v>1523</v>
      </c>
      <c r="CZ50" s="31" t="s">
        <v>1523</v>
      </c>
      <c r="DA50" s="31" t="s">
        <v>1524</v>
      </c>
      <c r="DB50" s="31" t="s">
        <v>1525</v>
      </c>
      <c r="DC50" s="31"/>
      <c r="DD50" s="31"/>
      <c r="DE50" s="31" t="s">
        <v>1514</v>
      </c>
      <c r="DF50" s="31" t="s">
        <v>1514</v>
      </c>
      <c r="DG50" s="31"/>
      <c r="DH50" s="31" t="s">
        <v>1513</v>
      </c>
      <c r="DI50" s="31" t="s">
        <v>1515</v>
      </c>
      <c r="DJ50" s="31"/>
      <c r="DK50" s="31"/>
      <c r="DL50" s="31"/>
      <c r="DM50" s="31"/>
      <c r="DN50" s="31"/>
      <c r="DO50" s="31"/>
      <c r="DP50" s="31" t="s">
        <v>316</v>
      </c>
      <c r="DQ50" s="31" t="s">
        <v>316</v>
      </c>
      <c r="DR50" s="31" t="s">
        <v>1526</v>
      </c>
      <c r="DS50" s="31" t="s">
        <v>1527</v>
      </c>
      <c r="DT50" s="31" t="s">
        <v>1527</v>
      </c>
      <c r="DU50" s="31" t="s">
        <v>1528</v>
      </c>
      <c r="DV50" s="31" t="s">
        <v>1529</v>
      </c>
      <c r="DW50" s="31" t="s">
        <v>1529</v>
      </c>
      <c r="DX50" s="31" t="s">
        <v>1529</v>
      </c>
      <c r="DY50" s="31" t="s">
        <v>316</v>
      </c>
      <c r="DZ50" s="31" t="s">
        <v>316</v>
      </c>
      <c r="EA50" s="31" t="s">
        <v>1020</v>
      </c>
      <c r="EB50" s="31" t="s">
        <v>1020</v>
      </c>
      <c r="EC50" s="31" t="s">
        <v>1020</v>
      </c>
      <c r="ED50" s="31" t="s">
        <v>940</v>
      </c>
      <c r="EE50" s="31" t="s">
        <v>940</v>
      </c>
      <c r="EF50" s="31" t="s">
        <v>939</v>
      </c>
      <c r="EG50" s="31" t="s">
        <v>939</v>
      </c>
      <c r="EH50" s="31" t="s">
        <v>1530</v>
      </c>
      <c r="EI50" s="31" t="s">
        <v>1530</v>
      </c>
      <c r="EJ50" s="31" t="s">
        <v>1531</v>
      </c>
      <c r="EK50" s="31" t="s">
        <v>1531</v>
      </c>
      <c r="EL50" s="31" t="s">
        <v>1529</v>
      </c>
      <c r="EM50" s="31" t="s">
        <v>1529</v>
      </c>
      <c r="EN50" s="31" t="s">
        <v>1532</v>
      </c>
      <c r="EO50" s="31" t="s">
        <v>1532</v>
      </c>
      <c r="EP50" s="31" t="s">
        <v>1532</v>
      </c>
      <c r="EQ50" s="31" t="s">
        <v>1532</v>
      </c>
      <c r="ER50" s="31" t="s">
        <v>1526</v>
      </c>
      <c r="ES50" s="31" t="s">
        <v>1526</v>
      </c>
      <c r="ET50" s="31" t="s">
        <v>1533</v>
      </c>
      <c r="EU50" s="31" t="s">
        <v>1533</v>
      </c>
      <c r="EV50" s="31"/>
      <c r="EW50" s="31"/>
      <c r="EX50" s="31" t="s">
        <v>213</v>
      </c>
      <c r="EY50" s="31" t="s">
        <v>213</v>
      </c>
      <c r="EZ50" s="31" t="s">
        <v>218</v>
      </c>
      <c r="FA50" s="31" t="s">
        <v>1534</v>
      </c>
      <c r="FB50" s="31" t="s">
        <v>1534</v>
      </c>
      <c r="FC50" s="31"/>
      <c r="FD50" s="31"/>
      <c r="FE50" s="31" t="s">
        <v>219</v>
      </c>
    </row>
    <row r="51" ht="90.75" customHeight="1">
      <c r="A51" s="16" t="s">
        <v>1535</v>
      </c>
      <c r="B51" s="24">
        <v>40.0</v>
      </c>
      <c r="C51" s="25" t="s">
        <v>1536</v>
      </c>
      <c r="D51" s="26" t="str">
        <f t="shared" si="41"/>
        <v/>
      </c>
      <c r="E51" s="27" t="str">
        <f t="shared" si="42"/>
        <v/>
      </c>
      <c r="F51" s="28" t="str">
        <f t="shared" ref="F51:G51" si="66">image("https://www.serebii.net/pokedex-bw/type/"&amp;lower(H51)&amp;".gif")</f>
        <v/>
      </c>
      <c r="G51" s="28" t="str">
        <f t="shared" si="66"/>
        <v/>
      </c>
      <c r="H51" s="29" t="s">
        <v>681</v>
      </c>
      <c r="I51" s="26" t="s">
        <v>980</v>
      </c>
      <c r="J51" s="26" t="s">
        <v>1492</v>
      </c>
      <c r="K51" s="26" t="s">
        <v>222</v>
      </c>
      <c r="L51" s="26" t="s">
        <v>1072</v>
      </c>
      <c r="M51" s="26" t="s">
        <v>1322</v>
      </c>
      <c r="N51" s="26" t="s">
        <v>1494</v>
      </c>
      <c r="O51" s="26" t="s">
        <v>1537</v>
      </c>
      <c r="P51" s="26" t="s">
        <v>1234</v>
      </c>
      <c r="Q51" s="26" t="s">
        <v>1538</v>
      </c>
      <c r="R51" s="26" t="s">
        <v>184</v>
      </c>
      <c r="S51" s="26" t="s">
        <v>1539</v>
      </c>
      <c r="T51" s="26" t="s">
        <v>1328</v>
      </c>
      <c r="U51" s="26" t="s">
        <v>769</v>
      </c>
      <c r="V51" s="26" t="s">
        <v>1329</v>
      </c>
      <c r="W51" s="26" t="s">
        <v>1330</v>
      </c>
      <c r="X51" s="26" t="s">
        <v>981</v>
      </c>
      <c r="Y51" s="26">
        <v>140.0</v>
      </c>
      <c r="Z51" s="26">
        <v>70.0</v>
      </c>
      <c r="AA51" s="26">
        <v>45.0</v>
      </c>
      <c r="AB51" s="26">
        <v>85.0</v>
      </c>
      <c r="AC51" s="26">
        <v>50.0</v>
      </c>
      <c r="AD51" s="26">
        <v>45.0</v>
      </c>
      <c r="AE51" s="30">
        <f t="shared" si="37"/>
        <v>435</v>
      </c>
      <c r="AF51" s="26" t="s">
        <v>1497</v>
      </c>
      <c r="AG51" s="26" t="s">
        <v>1540</v>
      </c>
      <c r="AH51" s="26" t="s">
        <v>1540</v>
      </c>
      <c r="AI51" s="26" t="s">
        <v>1540</v>
      </c>
      <c r="AJ51" s="26" t="s">
        <v>1383</v>
      </c>
      <c r="AK51" s="26" t="s">
        <v>1383</v>
      </c>
      <c r="AL51" s="26" t="s">
        <v>1383</v>
      </c>
      <c r="AM51" s="26" t="s">
        <v>1541</v>
      </c>
      <c r="AN51" s="26" t="s">
        <v>1541</v>
      </c>
      <c r="AO51" s="26" t="s">
        <v>1541</v>
      </c>
      <c r="AP51" s="26" t="s">
        <v>1540</v>
      </c>
      <c r="AQ51" s="26" t="s">
        <v>1540</v>
      </c>
      <c r="AR51" s="26"/>
      <c r="AS51" s="26"/>
      <c r="AT51" s="26"/>
      <c r="AU51" s="26" t="s">
        <v>1383</v>
      </c>
      <c r="AV51" s="26" t="s">
        <v>1383</v>
      </c>
      <c r="AW51" s="26"/>
      <c r="AX51" s="26"/>
      <c r="AY51" s="26" t="s">
        <v>1542</v>
      </c>
      <c r="AZ51" s="26" t="s">
        <v>1542</v>
      </c>
      <c r="BA51" s="26" t="s">
        <v>1543</v>
      </c>
      <c r="BB51" s="26" t="s">
        <v>1543</v>
      </c>
      <c r="BC51" s="26" t="s">
        <v>1544</v>
      </c>
      <c r="BD51" s="26" t="s">
        <v>1544</v>
      </c>
      <c r="BE51" s="26" t="s">
        <v>1545</v>
      </c>
      <c r="BF51" s="26" t="s">
        <v>1545</v>
      </c>
      <c r="BG51" s="26" t="s">
        <v>357</v>
      </c>
      <c r="BH51" s="26" t="s">
        <v>357</v>
      </c>
      <c r="BI51" s="26" t="s">
        <v>1540</v>
      </c>
      <c r="BJ51" s="26" t="s">
        <v>1540</v>
      </c>
      <c r="BK51" s="26"/>
      <c r="BL51" s="26"/>
      <c r="BM51" s="26" t="s">
        <v>503</v>
      </c>
      <c r="BN51" s="26"/>
      <c r="BO51" s="26"/>
      <c r="BP51" s="26"/>
      <c r="BQ51" s="26"/>
      <c r="BR51" s="26" t="s">
        <v>919</v>
      </c>
      <c r="BS51" s="26" t="s">
        <v>919</v>
      </c>
      <c r="BT51" s="26"/>
      <c r="BU51" s="26"/>
      <c r="BV51" s="26"/>
      <c r="BW51" s="31" t="s">
        <v>1546</v>
      </c>
      <c r="BX51" s="31" t="s">
        <v>1546</v>
      </c>
      <c r="BY51" s="31" t="s">
        <v>1547</v>
      </c>
      <c r="BZ51" s="31" t="s">
        <v>1548</v>
      </c>
      <c r="CA51" s="31" t="s">
        <v>1549</v>
      </c>
      <c r="CB51" s="31" t="s">
        <v>1550</v>
      </c>
      <c r="CC51" s="31" t="s">
        <v>1551</v>
      </c>
      <c r="CD51" s="31" t="s">
        <v>1552</v>
      </c>
      <c r="CE51" s="31" t="s">
        <v>1553</v>
      </c>
      <c r="CF51" s="31" t="s">
        <v>1554</v>
      </c>
      <c r="CG51" s="31" t="s">
        <v>1546</v>
      </c>
      <c r="CH51" s="31" t="s">
        <v>1555</v>
      </c>
      <c r="CI51" s="31" t="s">
        <v>1555</v>
      </c>
      <c r="CJ51" s="31" t="s">
        <v>1555</v>
      </c>
      <c r="CK51" s="31" t="s">
        <v>1548</v>
      </c>
      <c r="CL51" s="31" t="s">
        <v>1556</v>
      </c>
      <c r="CM51" s="31" t="s">
        <v>1555</v>
      </c>
      <c r="CN51" s="31" t="s">
        <v>1555</v>
      </c>
      <c r="CO51" s="31" t="s">
        <v>1557</v>
      </c>
      <c r="CP51" s="31" t="s">
        <v>1557</v>
      </c>
      <c r="CQ51" s="31" t="s">
        <v>1548</v>
      </c>
      <c r="CR51" s="31" t="s">
        <v>1546</v>
      </c>
      <c r="CS51" s="31" t="s">
        <v>1558</v>
      </c>
      <c r="CT51" s="31" t="s">
        <v>1559</v>
      </c>
      <c r="CU51" s="31" t="s">
        <v>1560</v>
      </c>
      <c r="CV51" s="31" t="s">
        <v>1561</v>
      </c>
      <c r="CW51" s="31" t="s">
        <v>1562</v>
      </c>
      <c r="CX51" s="31" t="s">
        <v>1563</v>
      </c>
      <c r="CY51" s="31" t="s">
        <v>1564</v>
      </c>
      <c r="CZ51" s="31" t="s">
        <v>1564</v>
      </c>
      <c r="DA51" s="31" t="s">
        <v>1565</v>
      </c>
      <c r="DB51" s="31" t="s">
        <v>1566</v>
      </c>
      <c r="DC51" s="31"/>
      <c r="DD51" s="31"/>
      <c r="DE51" s="31" t="s">
        <v>1555</v>
      </c>
      <c r="DF51" s="31" t="s">
        <v>1555</v>
      </c>
      <c r="DG51" s="31"/>
      <c r="DH51" s="31" t="s">
        <v>1556</v>
      </c>
      <c r="DI51" s="31" t="s">
        <v>1550</v>
      </c>
      <c r="DJ51" s="31"/>
      <c r="DK51" s="31"/>
      <c r="DL51" s="31"/>
      <c r="DM51" s="31"/>
      <c r="DN51" s="31"/>
      <c r="DO51" s="31"/>
      <c r="DP51" s="31" t="s">
        <v>1061</v>
      </c>
      <c r="DQ51" s="31" t="s">
        <v>1061</v>
      </c>
      <c r="DR51" s="31" t="s">
        <v>1439</v>
      </c>
      <c r="DS51" s="31" t="s">
        <v>1567</v>
      </c>
      <c r="DT51" s="31" t="s">
        <v>1567</v>
      </c>
      <c r="DU51" s="31" t="s">
        <v>1567</v>
      </c>
      <c r="DV51" s="31" t="s">
        <v>1567</v>
      </c>
      <c r="DW51" s="31" t="s">
        <v>1567</v>
      </c>
      <c r="DX51" s="31" t="s">
        <v>1567</v>
      </c>
      <c r="DY51" s="31" t="s">
        <v>1567</v>
      </c>
      <c r="DZ51" s="31" t="s">
        <v>1567</v>
      </c>
      <c r="EA51" s="31" t="s">
        <v>1567</v>
      </c>
      <c r="EB51" s="31" t="s">
        <v>1567</v>
      </c>
      <c r="EC51" s="31" t="s">
        <v>1567</v>
      </c>
      <c r="ED51" s="31" t="s">
        <v>1567</v>
      </c>
      <c r="EE51" s="31" t="s">
        <v>1567</v>
      </c>
      <c r="EF51" s="31" t="s">
        <v>939</v>
      </c>
      <c r="EG51" s="31" t="s">
        <v>939</v>
      </c>
      <c r="EH51" s="31" t="s">
        <v>1530</v>
      </c>
      <c r="EI51" s="31" t="s">
        <v>1530</v>
      </c>
      <c r="EJ51" s="31" t="s">
        <v>1567</v>
      </c>
      <c r="EK51" s="31" t="s">
        <v>1567</v>
      </c>
      <c r="EL51" s="31" t="s">
        <v>1567</v>
      </c>
      <c r="EM51" s="31" t="s">
        <v>1567</v>
      </c>
      <c r="EN51" s="31" t="s">
        <v>1567</v>
      </c>
      <c r="EO51" s="31" t="s">
        <v>1567</v>
      </c>
      <c r="EP51" s="31" t="s">
        <v>1567</v>
      </c>
      <c r="EQ51" s="31" t="s">
        <v>1567</v>
      </c>
      <c r="ER51" s="31" t="s">
        <v>1567</v>
      </c>
      <c r="ES51" s="31" t="s">
        <v>1567</v>
      </c>
      <c r="ET51" s="31" t="s">
        <v>1567</v>
      </c>
      <c r="EU51" s="31" t="s">
        <v>1567</v>
      </c>
      <c r="EV51" s="31"/>
      <c r="EW51" s="31"/>
      <c r="EX51" s="31" t="s">
        <v>213</v>
      </c>
      <c r="EY51" s="31" t="s">
        <v>213</v>
      </c>
      <c r="EZ51" s="31" t="s">
        <v>218</v>
      </c>
      <c r="FA51" s="31" t="s">
        <v>1568</v>
      </c>
      <c r="FB51" s="31" t="s">
        <v>1568</v>
      </c>
      <c r="FC51" s="31"/>
      <c r="FD51" s="31"/>
      <c r="FE51" s="31" t="s">
        <v>219</v>
      </c>
    </row>
    <row r="52" ht="90.75" customHeight="1">
      <c r="A52" s="16" t="s">
        <v>1569</v>
      </c>
      <c r="B52" s="24">
        <v>41.0</v>
      </c>
      <c r="C52" s="25" t="s">
        <v>1570</v>
      </c>
      <c r="D52" s="26" t="str">
        <f t="shared" si="41"/>
        <v/>
      </c>
      <c r="E52" s="27" t="str">
        <f t="shared" si="42"/>
        <v/>
      </c>
      <c r="F52" s="28" t="str">
        <f t="shared" ref="F52:G52" si="67">image("https://www.serebii.net/pokedex-bw/type/"&amp;lower(H52)&amp;".gif")</f>
        <v/>
      </c>
      <c r="G52" s="28" t="str">
        <f t="shared" si="67"/>
        <v/>
      </c>
      <c r="H52" s="29" t="s">
        <v>176</v>
      </c>
      <c r="I52" s="26" t="s">
        <v>348</v>
      </c>
      <c r="J52" s="26" t="s">
        <v>1571</v>
      </c>
      <c r="K52" s="26" t="s">
        <v>1031</v>
      </c>
      <c r="L52" s="26" t="s">
        <v>1321</v>
      </c>
      <c r="M52" s="26" t="s">
        <v>1572</v>
      </c>
      <c r="N52" s="26"/>
      <c r="O52" s="26" t="s">
        <v>1573</v>
      </c>
      <c r="P52" s="26" t="s">
        <v>297</v>
      </c>
      <c r="Q52" s="26" t="s">
        <v>493</v>
      </c>
      <c r="R52" s="26" t="s">
        <v>184</v>
      </c>
      <c r="S52" s="26" t="s">
        <v>1574</v>
      </c>
      <c r="T52" s="26" t="s">
        <v>495</v>
      </c>
      <c r="U52" s="26" t="s">
        <v>769</v>
      </c>
      <c r="V52" s="26" t="s">
        <v>846</v>
      </c>
      <c r="W52" s="26" t="s">
        <v>496</v>
      </c>
      <c r="X52" s="26" t="s">
        <v>497</v>
      </c>
      <c r="Y52" s="26">
        <v>40.0</v>
      </c>
      <c r="Z52" s="26">
        <v>45.0</v>
      </c>
      <c r="AA52" s="26">
        <v>35.0</v>
      </c>
      <c r="AB52" s="26">
        <v>30.0</v>
      </c>
      <c r="AC52" s="26">
        <v>40.0</v>
      </c>
      <c r="AD52" s="26">
        <v>55.0</v>
      </c>
      <c r="AE52" s="30">
        <f t="shared" si="37"/>
        <v>245</v>
      </c>
      <c r="AF52" s="26" t="s">
        <v>1575</v>
      </c>
      <c r="AG52" s="26" t="s">
        <v>1333</v>
      </c>
      <c r="AH52" s="26" t="s">
        <v>1333</v>
      </c>
      <c r="AI52" s="26" t="s">
        <v>1333</v>
      </c>
      <c r="AJ52" s="26" t="s">
        <v>918</v>
      </c>
      <c r="AK52" s="26" t="s">
        <v>918</v>
      </c>
      <c r="AL52" s="26" t="s">
        <v>918</v>
      </c>
      <c r="AM52" s="26" t="s">
        <v>1576</v>
      </c>
      <c r="AN52" s="26" t="s">
        <v>1576</v>
      </c>
      <c r="AO52" s="26" t="s">
        <v>1576</v>
      </c>
      <c r="AP52" s="26" t="s">
        <v>1333</v>
      </c>
      <c r="AQ52" s="26" t="s">
        <v>1333</v>
      </c>
      <c r="AR52" s="26" t="s">
        <v>634</v>
      </c>
      <c r="AS52" s="26" t="s">
        <v>634</v>
      </c>
      <c r="AT52" s="26" t="s">
        <v>634</v>
      </c>
      <c r="AU52" s="26" t="s">
        <v>918</v>
      </c>
      <c r="AV52" s="26" t="s">
        <v>918</v>
      </c>
      <c r="AW52" s="26"/>
      <c r="AX52" s="26"/>
      <c r="AY52" s="26" t="s">
        <v>919</v>
      </c>
      <c r="AZ52" s="26" t="s">
        <v>919</v>
      </c>
      <c r="BA52" s="26" t="s">
        <v>1577</v>
      </c>
      <c r="BB52" s="26" t="s">
        <v>1577</v>
      </c>
      <c r="BC52" s="26" t="s">
        <v>1166</v>
      </c>
      <c r="BD52" s="26" t="s">
        <v>1166</v>
      </c>
      <c r="BE52" s="26" t="s">
        <v>195</v>
      </c>
      <c r="BF52" s="26" t="s">
        <v>195</v>
      </c>
      <c r="BG52" s="26" t="s">
        <v>194</v>
      </c>
      <c r="BH52" s="26" t="s">
        <v>194</v>
      </c>
      <c r="BI52" s="26" t="s">
        <v>1333</v>
      </c>
      <c r="BJ52" s="26" t="s">
        <v>1333</v>
      </c>
      <c r="BK52" s="26"/>
      <c r="BL52" s="26"/>
      <c r="BM52" s="26"/>
      <c r="BN52" s="26" t="s">
        <v>1544</v>
      </c>
      <c r="BO52" s="26" t="s">
        <v>634</v>
      </c>
      <c r="BP52" s="26" t="s">
        <v>634</v>
      </c>
      <c r="BQ52" s="26" t="s">
        <v>1301</v>
      </c>
      <c r="BR52" s="26"/>
      <c r="BS52" s="26"/>
      <c r="BT52" s="26"/>
      <c r="BU52" s="26"/>
      <c r="BV52" s="26"/>
      <c r="BW52" s="31" t="s">
        <v>1578</v>
      </c>
      <c r="BX52" s="31" t="s">
        <v>1578</v>
      </c>
      <c r="BY52" s="31" t="s">
        <v>1579</v>
      </c>
      <c r="BZ52" s="31" t="s">
        <v>1580</v>
      </c>
      <c r="CA52" s="31" t="s">
        <v>1581</v>
      </c>
      <c r="CB52" s="31" t="s">
        <v>1582</v>
      </c>
      <c r="CC52" s="31" t="s">
        <v>1583</v>
      </c>
      <c r="CD52" s="31" t="s">
        <v>1584</v>
      </c>
      <c r="CE52" s="31" t="s">
        <v>1585</v>
      </c>
      <c r="CF52" s="31" t="s">
        <v>1586</v>
      </c>
      <c r="CG52" s="31" t="s">
        <v>1587</v>
      </c>
      <c r="CH52" s="31" t="s">
        <v>1588</v>
      </c>
      <c r="CI52" s="31" t="s">
        <v>1589</v>
      </c>
      <c r="CJ52" s="31" t="s">
        <v>1590</v>
      </c>
      <c r="CK52" s="31" t="s">
        <v>1580</v>
      </c>
      <c r="CL52" s="31" t="s">
        <v>1581</v>
      </c>
      <c r="CM52" s="31" t="s">
        <v>1590</v>
      </c>
      <c r="CN52" s="31" t="s">
        <v>1590</v>
      </c>
      <c r="CO52" s="31" t="s">
        <v>1591</v>
      </c>
      <c r="CP52" s="31" t="s">
        <v>1591</v>
      </c>
      <c r="CQ52" s="31" t="s">
        <v>1588</v>
      </c>
      <c r="CR52" s="31" t="s">
        <v>1592</v>
      </c>
      <c r="CS52" s="31" t="s">
        <v>1593</v>
      </c>
      <c r="CT52" s="31" t="s">
        <v>1594</v>
      </c>
      <c r="CU52" s="31" t="s">
        <v>1595</v>
      </c>
      <c r="CV52" s="31" t="s">
        <v>1596</v>
      </c>
      <c r="CW52" s="31" t="s">
        <v>1597</v>
      </c>
      <c r="CX52" s="31" t="s">
        <v>1598</v>
      </c>
      <c r="CY52" s="31" t="s">
        <v>1579</v>
      </c>
      <c r="CZ52" s="31" t="s">
        <v>1579</v>
      </c>
      <c r="DA52" s="31" t="s">
        <v>1599</v>
      </c>
      <c r="DB52" s="31" t="s">
        <v>1600</v>
      </c>
      <c r="DC52" s="31"/>
      <c r="DD52" s="31"/>
      <c r="DE52" s="31" t="s">
        <v>1588</v>
      </c>
      <c r="DF52" s="31" t="s">
        <v>1589</v>
      </c>
      <c r="DG52" s="31" t="s">
        <v>1601</v>
      </c>
      <c r="DH52" s="31"/>
      <c r="DI52" s="31"/>
      <c r="DJ52" s="31"/>
      <c r="DK52" s="31"/>
      <c r="DL52" s="31"/>
      <c r="DM52" s="31"/>
      <c r="DN52" s="31"/>
      <c r="DO52" s="31"/>
      <c r="DP52" s="31" t="s">
        <v>1602</v>
      </c>
      <c r="DQ52" s="31" t="s">
        <v>1602</v>
      </c>
      <c r="DR52" s="31" t="s">
        <v>1602</v>
      </c>
      <c r="DS52" s="31" t="s">
        <v>1603</v>
      </c>
      <c r="DT52" s="31" t="s">
        <v>1603</v>
      </c>
      <c r="DU52" s="31" t="s">
        <v>1604</v>
      </c>
      <c r="DV52" s="31" t="s">
        <v>1605</v>
      </c>
      <c r="DW52" s="31" t="s">
        <v>1605</v>
      </c>
      <c r="DX52" s="31" t="s">
        <v>1606</v>
      </c>
      <c r="DY52" s="31" t="s">
        <v>1607</v>
      </c>
      <c r="DZ52" s="31" t="s">
        <v>1607</v>
      </c>
      <c r="EA52" s="31" t="s">
        <v>1608</v>
      </c>
      <c r="EB52" s="31" t="s">
        <v>1608</v>
      </c>
      <c r="EC52" s="31" t="s">
        <v>1609</v>
      </c>
      <c r="ED52" s="31" t="s">
        <v>1610</v>
      </c>
      <c r="EE52" s="31" t="s">
        <v>1610</v>
      </c>
      <c r="EF52" s="31" t="s">
        <v>1611</v>
      </c>
      <c r="EG52" s="31" t="s">
        <v>1611</v>
      </c>
      <c r="EH52" s="31" t="s">
        <v>1612</v>
      </c>
      <c r="EI52" s="31" t="s">
        <v>1612</v>
      </c>
      <c r="EJ52" s="31" t="s">
        <v>1613</v>
      </c>
      <c r="EK52" s="31" t="s">
        <v>1613</v>
      </c>
      <c r="EL52" s="31" t="s">
        <v>1614</v>
      </c>
      <c r="EM52" s="31" t="s">
        <v>1614</v>
      </c>
      <c r="EN52" s="31" t="s">
        <v>1615</v>
      </c>
      <c r="EO52" s="31" t="s">
        <v>1615</v>
      </c>
      <c r="EP52" s="31" t="s">
        <v>1616</v>
      </c>
      <c r="EQ52" s="31" t="s">
        <v>1616</v>
      </c>
      <c r="ER52" s="31" t="s">
        <v>1617</v>
      </c>
      <c r="ES52" s="31" t="s">
        <v>1617</v>
      </c>
      <c r="ET52" s="31" t="s">
        <v>1618</v>
      </c>
      <c r="EU52" s="31" t="s">
        <v>1618</v>
      </c>
      <c r="EV52" s="31"/>
      <c r="EW52" s="31"/>
      <c r="EX52" s="31" t="s">
        <v>1619</v>
      </c>
      <c r="EY52" s="31" t="s">
        <v>1619</v>
      </c>
      <c r="EZ52" s="31" t="s">
        <v>1620</v>
      </c>
      <c r="FA52" s="31" t="s">
        <v>219</v>
      </c>
      <c r="FB52" s="31" t="s">
        <v>219</v>
      </c>
      <c r="FC52" s="31"/>
      <c r="FD52" s="31"/>
      <c r="FE52" s="31" t="s">
        <v>219</v>
      </c>
    </row>
    <row r="53" ht="90.75" customHeight="1">
      <c r="A53" s="16" t="s">
        <v>1621</v>
      </c>
      <c r="B53" s="24">
        <v>42.0</v>
      </c>
      <c r="C53" s="25" t="s">
        <v>1622</v>
      </c>
      <c r="D53" s="26" t="str">
        <f t="shared" si="41"/>
        <v/>
      </c>
      <c r="E53" s="27" t="str">
        <f t="shared" si="42"/>
        <v/>
      </c>
      <c r="F53" s="28" t="str">
        <f t="shared" ref="F53:G53" si="68">image("https://www.serebii.net/pokedex-bw/type/"&amp;lower(H53)&amp;".gif")</f>
        <v/>
      </c>
      <c r="G53" s="28" t="str">
        <f t="shared" si="68"/>
        <v/>
      </c>
      <c r="H53" s="29" t="s">
        <v>176</v>
      </c>
      <c r="I53" s="26" t="s">
        <v>348</v>
      </c>
      <c r="J53" s="26" t="s">
        <v>1571</v>
      </c>
      <c r="K53" s="26" t="s">
        <v>454</v>
      </c>
      <c r="L53" s="26" t="s">
        <v>1623</v>
      </c>
      <c r="M53" s="26" t="s">
        <v>1572</v>
      </c>
      <c r="N53" s="26"/>
      <c r="O53" s="26" t="s">
        <v>1573</v>
      </c>
      <c r="P53" s="26" t="s">
        <v>716</v>
      </c>
      <c r="Q53" s="26" t="s">
        <v>878</v>
      </c>
      <c r="R53" s="26" t="s">
        <v>184</v>
      </c>
      <c r="S53" s="26" t="s">
        <v>1624</v>
      </c>
      <c r="T53" s="26" t="s">
        <v>495</v>
      </c>
      <c r="U53" s="26" t="s">
        <v>769</v>
      </c>
      <c r="V53" s="26" t="s">
        <v>846</v>
      </c>
      <c r="W53" s="26" t="s">
        <v>496</v>
      </c>
      <c r="X53" s="26" t="s">
        <v>497</v>
      </c>
      <c r="Y53" s="26">
        <v>75.0</v>
      </c>
      <c r="Z53" s="26">
        <v>80.0</v>
      </c>
      <c r="AA53" s="26">
        <v>70.0</v>
      </c>
      <c r="AB53" s="26">
        <v>65.0</v>
      </c>
      <c r="AC53" s="26">
        <v>75.0</v>
      </c>
      <c r="AD53" s="26">
        <v>90.0</v>
      </c>
      <c r="AE53" s="30">
        <f t="shared" si="37"/>
        <v>455</v>
      </c>
      <c r="AF53" s="26" t="s">
        <v>1575</v>
      </c>
      <c r="AG53" s="26" t="s">
        <v>1377</v>
      </c>
      <c r="AH53" s="26" t="s">
        <v>1377</v>
      </c>
      <c r="AI53" s="26" t="s">
        <v>1377</v>
      </c>
      <c r="AJ53" s="26" t="s">
        <v>949</v>
      </c>
      <c r="AK53" s="26" t="s">
        <v>949</v>
      </c>
      <c r="AL53" s="26" t="s">
        <v>949</v>
      </c>
      <c r="AM53" s="26" t="s">
        <v>1625</v>
      </c>
      <c r="AN53" s="26" t="s">
        <v>1625</v>
      </c>
      <c r="AO53" s="26" t="s">
        <v>1625</v>
      </c>
      <c r="AP53" s="26" t="s">
        <v>1377</v>
      </c>
      <c r="AQ53" s="26" t="s">
        <v>1377</v>
      </c>
      <c r="AR53" s="26" t="s">
        <v>657</v>
      </c>
      <c r="AS53" s="26" t="s">
        <v>657</v>
      </c>
      <c r="AT53" s="26" t="s">
        <v>657</v>
      </c>
      <c r="AU53" s="26" t="s">
        <v>949</v>
      </c>
      <c r="AV53" s="26" t="s">
        <v>949</v>
      </c>
      <c r="AW53" s="26"/>
      <c r="AX53" s="26"/>
      <c r="AY53" s="26" t="s">
        <v>950</v>
      </c>
      <c r="AZ53" s="26" t="s">
        <v>950</v>
      </c>
      <c r="BA53" s="26" t="s">
        <v>1626</v>
      </c>
      <c r="BB53" s="26" t="s">
        <v>1626</v>
      </c>
      <c r="BC53" s="26" t="s">
        <v>1202</v>
      </c>
      <c r="BD53" s="26" t="s">
        <v>1202</v>
      </c>
      <c r="BE53" s="26" t="s">
        <v>230</v>
      </c>
      <c r="BF53" s="26" t="s">
        <v>230</v>
      </c>
      <c r="BG53" s="26" t="s">
        <v>229</v>
      </c>
      <c r="BH53" s="26" t="s">
        <v>229</v>
      </c>
      <c r="BI53" s="26" t="s">
        <v>1377</v>
      </c>
      <c r="BJ53" s="26" t="s">
        <v>1377</v>
      </c>
      <c r="BK53" s="26"/>
      <c r="BL53" s="26"/>
      <c r="BM53" s="26"/>
      <c r="BN53" s="26" t="s">
        <v>1577</v>
      </c>
      <c r="BO53" s="26" t="s">
        <v>657</v>
      </c>
      <c r="BP53" s="26" t="s">
        <v>657</v>
      </c>
      <c r="BQ53" s="26" t="s">
        <v>1332</v>
      </c>
      <c r="BR53" s="26"/>
      <c r="BS53" s="26"/>
      <c r="BT53" s="26"/>
      <c r="BU53" s="26"/>
      <c r="BV53" s="26"/>
      <c r="BW53" s="31" t="s">
        <v>1627</v>
      </c>
      <c r="BX53" s="31" t="s">
        <v>1627</v>
      </c>
      <c r="BY53" s="31" t="s">
        <v>1628</v>
      </c>
      <c r="BZ53" s="31" t="s">
        <v>1629</v>
      </c>
      <c r="CA53" s="31" t="s">
        <v>1630</v>
      </c>
      <c r="CB53" s="31" t="s">
        <v>1631</v>
      </c>
      <c r="CC53" s="31" t="s">
        <v>1632</v>
      </c>
      <c r="CD53" s="31" t="s">
        <v>1633</v>
      </c>
      <c r="CE53" s="31" t="s">
        <v>1634</v>
      </c>
      <c r="CF53" s="31" t="s">
        <v>1635</v>
      </c>
      <c r="CG53" s="31" t="s">
        <v>1636</v>
      </c>
      <c r="CH53" s="31" t="s">
        <v>1637</v>
      </c>
      <c r="CI53" s="31" t="s">
        <v>1638</v>
      </c>
      <c r="CJ53" s="31" t="s">
        <v>1639</v>
      </c>
      <c r="CK53" s="31" t="s">
        <v>1629</v>
      </c>
      <c r="CL53" s="31" t="s">
        <v>1630</v>
      </c>
      <c r="CM53" s="31" t="s">
        <v>1639</v>
      </c>
      <c r="CN53" s="31" t="s">
        <v>1639</v>
      </c>
      <c r="CO53" s="31" t="s">
        <v>1640</v>
      </c>
      <c r="CP53" s="31" t="s">
        <v>1640</v>
      </c>
      <c r="CQ53" s="31" t="s">
        <v>1636</v>
      </c>
      <c r="CR53" s="31" t="s">
        <v>1638</v>
      </c>
      <c r="CS53" s="31" t="s">
        <v>1641</v>
      </c>
      <c r="CT53" s="31" t="s">
        <v>1642</v>
      </c>
      <c r="CU53" s="31" t="s">
        <v>1643</v>
      </c>
      <c r="CV53" s="31" t="s">
        <v>1644</v>
      </c>
      <c r="CW53" s="31" t="s">
        <v>1645</v>
      </c>
      <c r="CX53" s="31" t="s">
        <v>1646</v>
      </c>
      <c r="CY53" s="31" t="s">
        <v>1647</v>
      </c>
      <c r="CZ53" s="31" t="s">
        <v>1647</v>
      </c>
      <c r="DA53" s="31" t="s">
        <v>1648</v>
      </c>
      <c r="DB53" s="31" t="s">
        <v>1649</v>
      </c>
      <c r="DC53" s="31"/>
      <c r="DD53" s="31"/>
      <c r="DE53" s="31" t="s">
        <v>1637</v>
      </c>
      <c r="DF53" s="31" t="s">
        <v>1638</v>
      </c>
      <c r="DG53" s="31" t="s">
        <v>1650</v>
      </c>
      <c r="DH53" s="31"/>
      <c r="DI53" s="31"/>
      <c r="DJ53" s="31"/>
      <c r="DK53" s="31"/>
      <c r="DL53" s="31"/>
      <c r="DM53" s="31"/>
      <c r="DN53" s="31"/>
      <c r="DO53" s="31"/>
      <c r="DP53" s="31" t="s">
        <v>1651</v>
      </c>
      <c r="DQ53" s="31" t="s">
        <v>1651</v>
      </c>
      <c r="DR53" s="31" t="s">
        <v>1651</v>
      </c>
      <c r="DS53" s="31" t="s">
        <v>1652</v>
      </c>
      <c r="DT53" s="31" t="s">
        <v>1652</v>
      </c>
      <c r="DU53" s="31" t="s">
        <v>1653</v>
      </c>
      <c r="DV53" s="31" t="s">
        <v>1654</v>
      </c>
      <c r="DW53" s="31" t="s">
        <v>1654</v>
      </c>
      <c r="DX53" s="31" t="s">
        <v>1654</v>
      </c>
      <c r="DY53" s="31" t="s">
        <v>1655</v>
      </c>
      <c r="DZ53" s="31" t="s">
        <v>1655</v>
      </c>
      <c r="EA53" s="31" t="s">
        <v>1656</v>
      </c>
      <c r="EB53" s="31" t="s">
        <v>1656</v>
      </c>
      <c r="EC53" s="31" t="s">
        <v>1657</v>
      </c>
      <c r="ED53" s="31" t="s">
        <v>1658</v>
      </c>
      <c r="EE53" s="31" t="s">
        <v>1658</v>
      </c>
      <c r="EF53" s="31" t="s">
        <v>1659</v>
      </c>
      <c r="EG53" s="31" t="s">
        <v>1659</v>
      </c>
      <c r="EH53" s="31" t="s">
        <v>1660</v>
      </c>
      <c r="EI53" s="31" t="s">
        <v>1660</v>
      </c>
      <c r="EJ53" s="31" t="s">
        <v>1661</v>
      </c>
      <c r="EK53" s="31" t="s">
        <v>1661</v>
      </c>
      <c r="EL53" s="31" t="s">
        <v>1662</v>
      </c>
      <c r="EM53" s="31" t="s">
        <v>1662</v>
      </c>
      <c r="EN53" s="31" t="s">
        <v>1663</v>
      </c>
      <c r="EO53" s="31" t="s">
        <v>1663</v>
      </c>
      <c r="EP53" s="31" t="s">
        <v>1664</v>
      </c>
      <c r="EQ53" s="31" t="s">
        <v>1664</v>
      </c>
      <c r="ER53" s="31" t="s">
        <v>1665</v>
      </c>
      <c r="ES53" s="31" t="s">
        <v>1665</v>
      </c>
      <c r="ET53" s="31" t="s">
        <v>1661</v>
      </c>
      <c r="EU53" s="31" t="s">
        <v>1661</v>
      </c>
      <c r="EV53" s="31"/>
      <c r="EW53" s="31"/>
      <c r="EX53" s="31" t="s">
        <v>1666</v>
      </c>
      <c r="EY53" s="31" t="s">
        <v>1666</v>
      </c>
      <c r="EZ53" s="31" t="s">
        <v>1667</v>
      </c>
      <c r="FA53" s="31" t="s">
        <v>219</v>
      </c>
      <c r="FB53" s="31" t="s">
        <v>219</v>
      </c>
      <c r="FC53" s="31"/>
      <c r="FD53" s="31"/>
      <c r="FE53" s="31" t="s">
        <v>219</v>
      </c>
    </row>
    <row r="54" ht="90.75" customHeight="1">
      <c r="A54" s="16" t="s">
        <v>1668</v>
      </c>
      <c r="B54" s="24">
        <v>43.0</v>
      </c>
      <c r="C54" s="25" t="s">
        <v>1669</v>
      </c>
      <c r="D54" s="26" t="str">
        <f t="shared" si="41"/>
        <v/>
      </c>
      <c r="E54" s="27" t="str">
        <f t="shared" si="42"/>
        <v/>
      </c>
      <c r="F54" s="28" t="str">
        <f t="shared" ref="F54:G54" si="69">image("https://www.serebii.net/pokedex-bw/type/"&amp;lower(H54)&amp;".gif")</f>
        <v/>
      </c>
      <c r="G54" s="28" t="str">
        <f t="shared" si="69"/>
        <v/>
      </c>
      <c r="H54" s="29" t="s">
        <v>175</v>
      </c>
      <c r="I54" s="26" t="s">
        <v>176</v>
      </c>
      <c r="J54" s="26" t="s">
        <v>1670</v>
      </c>
      <c r="K54" s="26" t="s">
        <v>393</v>
      </c>
      <c r="L54" s="26" t="s">
        <v>1671</v>
      </c>
      <c r="M54" s="26" t="s">
        <v>181</v>
      </c>
      <c r="N54" s="26"/>
      <c r="O54" s="26" t="s">
        <v>491</v>
      </c>
      <c r="P54" s="26" t="s">
        <v>182</v>
      </c>
      <c r="Q54" s="26" t="s">
        <v>493</v>
      </c>
      <c r="R54" s="26" t="s">
        <v>184</v>
      </c>
      <c r="S54" s="26" t="s">
        <v>185</v>
      </c>
      <c r="T54" s="26" t="s">
        <v>186</v>
      </c>
      <c r="U54" s="26" t="s">
        <v>1672</v>
      </c>
      <c r="V54" s="26" t="s">
        <v>1673</v>
      </c>
      <c r="W54" s="26" t="s">
        <v>496</v>
      </c>
      <c r="X54" s="26" t="s">
        <v>189</v>
      </c>
      <c r="Y54" s="26">
        <v>45.0</v>
      </c>
      <c r="Z54" s="26">
        <v>50.0</v>
      </c>
      <c r="AA54" s="26">
        <v>55.0</v>
      </c>
      <c r="AB54" s="26">
        <v>75.0</v>
      </c>
      <c r="AC54" s="26">
        <v>65.0</v>
      </c>
      <c r="AD54" s="26">
        <v>30.0</v>
      </c>
      <c r="AE54" s="30">
        <f t="shared" si="37"/>
        <v>320</v>
      </c>
      <c r="AF54" s="26" t="s">
        <v>1674</v>
      </c>
      <c r="AG54" s="26" t="s">
        <v>1675</v>
      </c>
      <c r="AH54" s="26" t="s">
        <v>1675</v>
      </c>
      <c r="AI54" s="26" t="s">
        <v>1675</v>
      </c>
      <c r="AJ54" s="26" t="s">
        <v>281</v>
      </c>
      <c r="AK54" s="26" t="s">
        <v>281</v>
      </c>
      <c r="AL54" s="26" t="s">
        <v>281</v>
      </c>
      <c r="AM54" s="26" t="s">
        <v>460</v>
      </c>
      <c r="AN54" s="26" t="s">
        <v>460</v>
      </c>
      <c r="AO54" s="26" t="s">
        <v>460</v>
      </c>
      <c r="AP54" s="26" t="s">
        <v>1675</v>
      </c>
      <c r="AQ54" s="26" t="s">
        <v>1675</v>
      </c>
      <c r="AR54" s="26"/>
      <c r="AS54" s="26"/>
      <c r="AT54" s="26"/>
      <c r="AU54" s="26" t="s">
        <v>281</v>
      </c>
      <c r="AV54" s="26" t="s">
        <v>281</v>
      </c>
      <c r="AW54" s="26"/>
      <c r="AX54" s="26"/>
      <c r="AY54" s="26"/>
      <c r="AZ54" s="26"/>
      <c r="BA54" s="26" t="s">
        <v>1035</v>
      </c>
      <c r="BB54" s="26" t="s">
        <v>1035</v>
      </c>
      <c r="BC54" s="26" t="s">
        <v>1676</v>
      </c>
      <c r="BD54" s="26" t="s">
        <v>1676</v>
      </c>
      <c r="BE54" s="26"/>
      <c r="BF54" s="26"/>
      <c r="BG54" s="26"/>
      <c r="BH54" s="26"/>
      <c r="BI54" s="26" t="s">
        <v>1675</v>
      </c>
      <c r="BJ54" s="26" t="s">
        <v>1675</v>
      </c>
      <c r="BK54" s="26" t="s">
        <v>1677</v>
      </c>
      <c r="BL54" s="26" t="s">
        <v>1677</v>
      </c>
      <c r="BM54" s="26"/>
      <c r="BN54" s="26"/>
      <c r="BO54" s="26"/>
      <c r="BP54" s="26"/>
      <c r="BQ54" s="26"/>
      <c r="BR54" s="26"/>
      <c r="BS54" s="26"/>
      <c r="BT54" s="26"/>
      <c r="BU54" s="26" t="s">
        <v>950</v>
      </c>
      <c r="BV54" s="26"/>
      <c r="BW54" s="31" t="s">
        <v>1678</v>
      </c>
      <c r="BX54" s="31" t="s">
        <v>1678</v>
      </c>
      <c r="BY54" s="31" t="s">
        <v>1679</v>
      </c>
      <c r="BZ54" s="31" t="s">
        <v>1680</v>
      </c>
      <c r="CA54" s="31" t="s">
        <v>1681</v>
      </c>
      <c r="CB54" s="31" t="s">
        <v>1682</v>
      </c>
      <c r="CC54" s="31" t="s">
        <v>1683</v>
      </c>
      <c r="CD54" s="31" t="s">
        <v>1684</v>
      </c>
      <c r="CE54" s="31" t="s">
        <v>1685</v>
      </c>
      <c r="CF54" s="31" t="s">
        <v>1686</v>
      </c>
      <c r="CG54" s="31" t="s">
        <v>1678</v>
      </c>
      <c r="CH54" s="31" t="s">
        <v>1687</v>
      </c>
      <c r="CI54" s="31" t="s">
        <v>1687</v>
      </c>
      <c r="CJ54" s="31" t="s">
        <v>1687</v>
      </c>
      <c r="CK54" s="31" t="s">
        <v>1680</v>
      </c>
      <c r="CL54" s="31" t="s">
        <v>1681</v>
      </c>
      <c r="CM54" s="31" t="s">
        <v>1687</v>
      </c>
      <c r="CN54" s="31" t="s">
        <v>1687</v>
      </c>
      <c r="CO54" s="31" t="s">
        <v>1687</v>
      </c>
      <c r="CP54" s="31" t="s">
        <v>1687</v>
      </c>
      <c r="CQ54" s="31" t="s">
        <v>1682</v>
      </c>
      <c r="CR54" s="31" t="s">
        <v>1686</v>
      </c>
      <c r="CS54" s="31" t="s">
        <v>1688</v>
      </c>
      <c r="CT54" s="31" t="s">
        <v>1689</v>
      </c>
      <c r="CU54" s="31"/>
      <c r="CV54" s="31"/>
      <c r="CW54" s="31"/>
      <c r="CX54" s="31"/>
      <c r="CY54" s="31" t="s">
        <v>1679</v>
      </c>
      <c r="CZ54" s="31" t="s">
        <v>1679</v>
      </c>
      <c r="DA54" s="31" t="s">
        <v>1681</v>
      </c>
      <c r="DB54" s="31" t="s">
        <v>1682</v>
      </c>
      <c r="DC54" s="31"/>
      <c r="DD54" s="31"/>
      <c r="DE54" s="31" t="s">
        <v>1687</v>
      </c>
      <c r="DF54" s="31" t="s">
        <v>1687</v>
      </c>
      <c r="DG54" s="31"/>
      <c r="DH54" s="31"/>
      <c r="DI54" s="31"/>
      <c r="DJ54" s="31"/>
      <c r="DK54" s="31"/>
      <c r="DL54" s="31"/>
      <c r="DM54" s="31"/>
      <c r="DN54" s="31"/>
      <c r="DO54" s="31"/>
      <c r="DP54" s="31" t="s">
        <v>1690</v>
      </c>
      <c r="DQ54" s="31" t="s">
        <v>213</v>
      </c>
      <c r="DR54" s="31" t="s">
        <v>1691</v>
      </c>
      <c r="DS54" s="31" t="s">
        <v>1692</v>
      </c>
      <c r="DT54" s="31" t="s">
        <v>1692</v>
      </c>
      <c r="DU54" s="31" t="s">
        <v>1693</v>
      </c>
      <c r="DV54" s="31" t="s">
        <v>1694</v>
      </c>
      <c r="DW54" s="31" t="s">
        <v>1694</v>
      </c>
      <c r="DX54" s="31" t="s">
        <v>1694</v>
      </c>
      <c r="DY54" s="31" t="s">
        <v>1695</v>
      </c>
      <c r="DZ54" s="31" t="s">
        <v>213</v>
      </c>
      <c r="EA54" s="31" t="s">
        <v>1696</v>
      </c>
      <c r="EB54" s="31" t="s">
        <v>1696</v>
      </c>
      <c r="EC54" s="31" t="s">
        <v>1697</v>
      </c>
      <c r="ED54" s="31" t="s">
        <v>1692</v>
      </c>
      <c r="EE54" s="31" t="s">
        <v>1692</v>
      </c>
      <c r="EF54" s="31" t="s">
        <v>213</v>
      </c>
      <c r="EG54" s="31" t="s">
        <v>708</v>
      </c>
      <c r="EH54" s="31" t="s">
        <v>213</v>
      </c>
      <c r="EI54" s="31" t="s">
        <v>213</v>
      </c>
      <c r="EJ54" s="31" t="s">
        <v>1698</v>
      </c>
      <c r="EK54" s="31" t="s">
        <v>1698</v>
      </c>
      <c r="EL54" s="31" t="s">
        <v>1699</v>
      </c>
      <c r="EM54" s="31" t="s">
        <v>1699</v>
      </c>
      <c r="EN54" s="31" t="s">
        <v>213</v>
      </c>
      <c r="EO54" s="31" t="s">
        <v>213</v>
      </c>
      <c r="EP54" s="31" t="s">
        <v>213</v>
      </c>
      <c r="EQ54" s="31" t="s">
        <v>213</v>
      </c>
      <c r="ER54" s="31" t="s">
        <v>1700</v>
      </c>
      <c r="ES54" s="31" t="s">
        <v>213</v>
      </c>
      <c r="ET54" s="31" t="s">
        <v>1701</v>
      </c>
      <c r="EU54" s="31" t="s">
        <v>1701</v>
      </c>
      <c r="EV54" s="31"/>
      <c r="EW54" s="31"/>
      <c r="EX54" s="31" t="s">
        <v>1702</v>
      </c>
      <c r="EY54" s="31" t="s">
        <v>1702</v>
      </c>
      <c r="EZ54" s="31" t="s">
        <v>218</v>
      </c>
      <c r="FA54" s="31" t="s">
        <v>219</v>
      </c>
      <c r="FB54" s="31" t="s">
        <v>219</v>
      </c>
      <c r="FC54" s="31"/>
      <c r="FD54" s="31"/>
      <c r="FE54" s="31" t="s">
        <v>219</v>
      </c>
    </row>
    <row r="55" ht="90.75" customHeight="1">
      <c r="A55" s="16" t="s">
        <v>1703</v>
      </c>
      <c r="B55" s="24">
        <v>44.0</v>
      </c>
      <c r="C55" s="25" t="s">
        <v>1704</v>
      </c>
      <c r="D55" s="26" t="str">
        <f t="shared" si="41"/>
        <v/>
      </c>
      <c r="E55" s="27" t="str">
        <f t="shared" si="42"/>
        <v/>
      </c>
      <c r="F55" s="28" t="str">
        <f t="shared" ref="F55:G55" si="70">image("https://www.serebii.net/pokedex-bw/type/"&amp;lower(H55)&amp;".gif")</f>
        <v/>
      </c>
      <c r="G55" s="28" t="str">
        <f t="shared" si="70"/>
        <v/>
      </c>
      <c r="H55" s="29" t="s">
        <v>175</v>
      </c>
      <c r="I55" s="26" t="s">
        <v>176</v>
      </c>
      <c r="J55" s="26" t="s">
        <v>1670</v>
      </c>
      <c r="K55" s="26" t="s">
        <v>1031</v>
      </c>
      <c r="L55" s="26" t="s">
        <v>1705</v>
      </c>
      <c r="M55" s="26" t="s">
        <v>181</v>
      </c>
      <c r="N55" s="26"/>
      <c r="O55" s="26" t="s">
        <v>1706</v>
      </c>
      <c r="P55" s="26" t="s">
        <v>1707</v>
      </c>
      <c r="Q55" s="26" t="s">
        <v>544</v>
      </c>
      <c r="R55" s="26" t="s">
        <v>184</v>
      </c>
      <c r="S55" s="26" t="s">
        <v>1708</v>
      </c>
      <c r="T55" s="26" t="s">
        <v>186</v>
      </c>
      <c r="U55" s="26" t="s">
        <v>1672</v>
      </c>
      <c r="V55" s="26" t="s">
        <v>1673</v>
      </c>
      <c r="W55" s="26" t="s">
        <v>496</v>
      </c>
      <c r="X55" s="26" t="s">
        <v>189</v>
      </c>
      <c r="Y55" s="26">
        <v>60.0</v>
      </c>
      <c r="Z55" s="26">
        <v>65.0</v>
      </c>
      <c r="AA55" s="26">
        <v>70.0</v>
      </c>
      <c r="AB55" s="26">
        <v>85.0</v>
      </c>
      <c r="AC55" s="26">
        <v>75.0</v>
      </c>
      <c r="AD55" s="26">
        <v>40.0</v>
      </c>
      <c r="AE55" s="30">
        <f t="shared" si="37"/>
        <v>395</v>
      </c>
      <c r="AF55" s="26" t="s">
        <v>1674</v>
      </c>
      <c r="AG55" s="26" t="s">
        <v>1338</v>
      </c>
      <c r="AH55" s="26" t="s">
        <v>1338</v>
      </c>
      <c r="AI55" s="26" t="s">
        <v>1338</v>
      </c>
      <c r="AJ55" s="26" t="s">
        <v>328</v>
      </c>
      <c r="AK55" s="26" t="s">
        <v>328</v>
      </c>
      <c r="AL55" s="26" t="s">
        <v>328</v>
      </c>
      <c r="AM55" s="26" t="s">
        <v>1334</v>
      </c>
      <c r="AN55" s="26" t="s">
        <v>1334</v>
      </c>
      <c r="AO55" s="26" t="s">
        <v>1334</v>
      </c>
      <c r="AP55" s="26" t="s">
        <v>1338</v>
      </c>
      <c r="AQ55" s="26" t="s">
        <v>1338</v>
      </c>
      <c r="AR55" s="26"/>
      <c r="AS55" s="26"/>
      <c r="AT55" s="26"/>
      <c r="AU55" s="26" t="s">
        <v>328</v>
      </c>
      <c r="AV55" s="26" t="s">
        <v>328</v>
      </c>
      <c r="AW55" s="26"/>
      <c r="AX55" s="26"/>
      <c r="AY55" s="26"/>
      <c r="AZ55" s="26"/>
      <c r="BA55" s="26" t="s">
        <v>1237</v>
      </c>
      <c r="BB55" s="26" t="s">
        <v>1237</v>
      </c>
      <c r="BC55" s="26" t="s">
        <v>1709</v>
      </c>
      <c r="BD55" s="26" t="s">
        <v>1709</v>
      </c>
      <c r="BE55" s="26"/>
      <c r="BF55" s="26"/>
      <c r="BG55" s="26"/>
      <c r="BH55" s="26"/>
      <c r="BI55" s="26" t="s">
        <v>1338</v>
      </c>
      <c r="BJ55" s="26" t="s">
        <v>1338</v>
      </c>
      <c r="BK55" s="26" t="s">
        <v>988</v>
      </c>
      <c r="BL55" s="26" t="s">
        <v>988</v>
      </c>
      <c r="BM55" s="26"/>
      <c r="BN55" s="26"/>
      <c r="BO55" s="26"/>
      <c r="BP55" s="26"/>
      <c r="BQ55" s="26"/>
      <c r="BR55" s="26"/>
      <c r="BS55" s="26"/>
      <c r="BT55" s="26"/>
      <c r="BU55" s="26" t="s">
        <v>1576</v>
      </c>
      <c r="BV55" s="26"/>
      <c r="BW55" s="31" t="s">
        <v>1710</v>
      </c>
      <c r="BX55" s="31" t="s">
        <v>1710</v>
      </c>
      <c r="BY55" s="31" t="s">
        <v>1711</v>
      </c>
      <c r="BZ55" s="31" t="s">
        <v>1712</v>
      </c>
      <c r="CA55" s="31" t="s">
        <v>1713</v>
      </c>
      <c r="CB55" s="31" t="s">
        <v>1714</v>
      </c>
      <c r="CC55" s="31" t="s">
        <v>1715</v>
      </c>
      <c r="CD55" s="31" t="s">
        <v>1716</v>
      </c>
      <c r="CE55" s="31" t="s">
        <v>1717</v>
      </c>
      <c r="CF55" s="31" t="s">
        <v>1718</v>
      </c>
      <c r="CG55" s="31" t="s">
        <v>1710</v>
      </c>
      <c r="CH55" s="31" t="s">
        <v>1719</v>
      </c>
      <c r="CI55" s="31" t="s">
        <v>1719</v>
      </c>
      <c r="CJ55" s="31" t="s">
        <v>1719</v>
      </c>
      <c r="CK55" s="31" t="s">
        <v>1712</v>
      </c>
      <c r="CL55" s="31" t="s">
        <v>1713</v>
      </c>
      <c r="CM55" s="31" t="s">
        <v>1719</v>
      </c>
      <c r="CN55" s="31" t="s">
        <v>1719</v>
      </c>
      <c r="CO55" s="31" t="s">
        <v>1719</v>
      </c>
      <c r="CP55" s="31" t="s">
        <v>1719</v>
      </c>
      <c r="CQ55" s="31" t="s">
        <v>1720</v>
      </c>
      <c r="CR55" s="31" t="s">
        <v>1719</v>
      </c>
      <c r="CS55" s="31" t="s">
        <v>1721</v>
      </c>
      <c r="CT55" s="31" t="s">
        <v>1722</v>
      </c>
      <c r="CU55" s="31"/>
      <c r="CV55" s="31"/>
      <c r="CW55" s="31"/>
      <c r="CX55" s="31"/>
      <c r="CY55" s="31" t="s">
        <v>1720</v>
      </c>
      <c r="CZ55" s="31" t="s">
        <v>1720</v>
      </c>
      <c r="DA55" s="31" t="s">
        <v>1718</v>
      </c>
      <c r="DB55" s="31" t="s">
        <v>1712</v>
      </c>
      <c r="DC55" s="31"/>
      <c r="DD55" s="31"/>
      <c r="DE55" s="31" t="s">
        <v>1723</v>
      </c>
      <c r="DF55" s="31" t="s">
        <v>1723</v>
      </c>
      <c r="DG55" s="31"/>
      <c r="DH55" s="31"/>
      <c r="DI55" s="31"/>
      <c r="DJ55" s="31"/>
      <c r="DK55" s="31"/>
      <c r="DL55" s="31"/>
      <c r="DM55" s="31"/>
      <c r="DN55" s="31"/>
      <c r="DO55" s="31"/>
      <c r="DP55" s="31" t="s">
        <v>1724</v>
      </c>
      <c r="DQ55" s="31" t="s">
        <v>213</v>
      </c>
      <c r="DR55" s="31" t="s">
        <v>1725</v>
      </c>
      <c r="DS55" s="31" t="s">
        <v>1726</v>
      </c>
      <c r="DT55" s="31" t="s">
        <v>1726</v>
      </c>
      <c r="DU55" s="31" t="s">
        <v>315</v>
      </c>
      <c r="DV55" s="31" t="s">
        <v>1727</v>
      </c>
      <c r="DW55" s="31" t="s">
        <v>1727</v>
      </c>
      <c r="DX55" s="31" t="s">
        <v>1727</v>
      </c>
      <c r="DY55" s="31" t="s">
        <v>1728</v>
      </c>
      <c r="DZ55" s="31" t="s">
        <v>213</v>
      </c>
      <c r="EA55" s="31" t="s">
        <v>1729</v>
      </c>
      <c r="EB55" s="31" t="s">
        <v>1729</v>
      </c>
      <c r="EC55" s="31" t="s">
        <v>1697</v>
      </c>
      <c r="ED55" s="31" t="s">
        <v>1730</v>
      </c>
      <c r="EE55" s="31" t="s">
        <v>1730</v>
      </c>
      <c r="EF55" s="31" t="s">
        <v>213</v>
      </c>
      <c r="EG55" s="31" t="s">
        <v>1731</v>
      </c>
      <c r="EH55" s="31" t="s">
        <v>213</v>
      </c>
      <c r="EI55" s="31" t="s">
        <v>213</v>
      </c>
      <c r="EJ55" s="31" t="s">
        <v>1731</v>
      </c>
      <c r="EK55" s="31" t="s">
        <v>1731</v>
      </c>
      <c r="EL55" s="31" t="s">
        <v>1732</v>
      </c>
      <c r="EM55" s="31" t="s">
        <v>1732</v>
      </c>
      <c r="EN55" s="31" t="s">
        <v>213</v>
      </c>
      <c r="EO55" s="31" t="s">
        <v>213</v>
      </c>
      <c r="EP55" s="31" t="s">
        <v>213</v>
      </c>
      <c r="EQ55" s="31" t="s">
        <v>213</v>
      </c>
      <c r="ER55" s="31" t="s">
        <v>1733</v>
      </c>
      <c r="ES55" s="31" t="s">
        <v>213</v>
      </c>
      <c r="ET55" s="31" t="s">
        <v>1734</v>
      </c>
      <c r="EU55" s="31" t="s">
        <v>1734</v>
      </c>
      <c r="EV55" s="31"/>
      <c r="EW55" s="31"/>
      <c r="EX55" s="31" t="s">
        <v>1735</v>
      </c>
      <c r="EY55" s="31" t="s">
        <v>1735</v>
      </c>
      <c r="EZ55" s="31" t="s">
        <v>218</v>
      </c>
      <c r="FA55" s="31" t="s">
        <v>219</v>
      </c>
      <c r="FB55" s="31" t="s">
        <v>219</v>
      </c>
      <c r="FC55" s="31"/>
      <c r="FD55" s="31"/>
      <c r="FE55" s="31" t="s">
        <v>219</v>
      </c>
    </row>
    <row r="56" ht="90.75" customHeight="1">
      <c r="A56" s="16" t="s">
        <v>1736</v>
      </c>
      <c r="B56" s="24">
        <v>45.0</v>
      </c>
      <c r="C56" s="25" t="s">
        <v>1737</v>
      </c>
      <c r="D56" s="26" t="str">
        <f t="shared" si="41"/>
        <v/>
      </c>
      <c r="E56" s="27" t="str">
        <f t="shared" si="42"/>
        <v/>
      </c>
      <c r="F56" s="28" t="str">
        <f t="shared" ref="F56:G56" si="71">image("https://www.serebii.net/pokedex-bw/type/"&amp;lower(H56)&amp;".gif")</f>
        <v/>
      </c>
      <c r="G56" s="28" t="str">
        <f t="shared" si="71"/>
        <v/>
      </c>
      <c r="H56" s="29" t="s">
        <v>175</v>
      </c>
      <c r="I56" s="26" t="s">
        <v>176</v>
      </c>
      <c r="J56" s="26" t="s">
        <v>1738</v>
      </c>
      <c r="K56" s="26" t="s">
        <v>876</v>
      </c>
      <c r="L56" s="26" t="s">
        <v>1739</v>
      </c>
      <c r="M56" s="26" t="s">
        <v>181</v>
      </c>
      <c r="N56" s="26"/>
      <c r="O56" s="26" t="s">
        <v>1740</v>
      </c>
      <c r="P56" s="26" t="s">
        <v>351</v>
      </c>
      <c r="Q56" s="26" t="s">
        <v>183</v>
      </c>
      <c r="R56" s="26" t="s">
        <v>184</v>
      </c>
      <c r="S56" s="26" t="s">
        <v>1741</v>
      </c>
      <c r="T56" s="26" t="s">
        <v>186</v>
      </c>
      <c r="U56" s="26" t="s">
        <v>1672</v>
      </c>
      <c r="V56" s="26" t="s">
        <v>1673</v>
      </c>
      <c r="W56" s="26" t="s">
        <v>496</v>
      </c>
      <c r="X56" s="26" t="s">
        <v>189</v>
      </c>
      <c r="Y56" s="26">
        <v>75.0</v>
      </c>
      <c r="Z56" s="26">
        <v>80.0</v>
      </c>
      <c r="AA56" s="26">
        <v>85.0</v>
      </c>
      <c r="AB56" s="26">
        <v>110.0</v>
      </c>
      <c r="AC56" s="26">
        <v>90.0</v>
      </c>
      <c r="AD56" s="26">
        <v>50.0</v>
      </c>
      <c r="AE56" s="30">
        <f t="shared" si="37"/>
        <v>490</v>
      </c>
      <c r="AF56" s="26" t="s">
        <v>1674</v>
      </c>
      <c r="AG56" s="26" t="s">
        <v>1383</v>
      </c>
      <c r="AH56" s="26" t="s">
        <v>1383</v>
      </c>
      <c r="AI56" s="26" t="s">
        <v>1383</v>
      </c>
      <c r="AJ56" s="26" t="s">
        <v>355</v>
      </c>
      <c r="AK56" s="26" t="s">
        <v>355</v>
      </c>
      <c r="AL56" s="26" t="s">
        <v>355</v>
      </c>
      <c r="AM56" s="26" t="s">
        <v>1379</v>
      </c>
      <c r="AN56" s="26" t="s">
        <v>1379</v>
      </c>
      <c r="AO56" s="26" t="s">
        <v>1379</v>
      </c>
      <c r="AP56" s="26" t="s">
        <v>1383</v>
      </c>
      <c r="AQ56" s="26" t="s">
        <v>1383</v>
      </c>
      <c r="AR56" s="26"/>
      <c r="AS56" s="26"/>
      <c r="AT56" s="26"/>
      <c r="AU56" s="26" t="s">
        <v>355</v>
      </c>
      <c r="AV56" s="26" t="s">
        <v>355</v>
      </c>
      <c r="AW56" s="26"/>
      <c r="AX56" s="26"/>
      <c r="AY56" s="26"/>
      <c r="AZ56" s="26"/>
      <c r="BA56" s="26" t="s">
        <v>1259</v>
      </c>
      <c r="BB56" s="26" t="s">
        <v>1259</v>
      </c>
      <c r="BC56" s="26" t="s">
        <v>1742</v>
      </c>
      <c r="BD56" s="26" t="s">
        <v>1742</v>
      </c>
      <c r="BE56" s="26"/>
      <c r="BF56" s="26"/>
      <c r="BG56" s="26"/>
      <c r="BH56" s="26"/>
      <c r="BI56" s="26" t="s">
        <v>1383</v>
      </c>
      <c r="BJ56" s="26" t="s">
        <v>1383</v>
      </c>
      <c r="BK56" s="26" t="s">
        <v>1038</v>
      </c>
      <c r="BL56" s="26" t="s">
        <v>1038</v>
      </c>
      <c r="BM56" s="26"/>
      <c r="BN56" s="26"/>
      <c r="BO56" s="26"/>
      <c r="BP56" s="26"/>
      <c r="BQ56" s="26"/>
      <c r="BR56" s="26"/>
      <c r="BS56" s="26"/>
      <c r="BT56" s="26"/>
      <c r="BU56" s="26" t="s">
        <v>1625</v>
      </c>
      <c r="BV56" s="26"/>
      <c r="BW56" s="31" t="s">
        <v>1743</v>
      </c>
      <c r="BX56" s="31" t="s">
        <v>1743</v>
      </c>
      <c r="BY56" s="31" t="s">
        <v>1744</v>
      </c>
      <c r="BZ56" s="31" t="s">
        <v>1745</v>
      </c>
      <c r="CA56" s="31" t="s">
        <v>1746</v>
      </c>
      <c r="CB56" s="31" t="s">
        <v>1747</v>
      </c>
      <c r="CC56" s="31" t="s">
        <v>1748</v>
      </c>
      <c r="CD56" s="31" t="s">
        <v>1749</v>
      </c>
      <c r="CE56" s="31" t="s">
        <v>1750</v>
      </c>
      <c r="CF56" s="31" t="s">
        <v>1751</v>
      </c>
      <c r="CG56" s="31" t="s">
        <v>1743</v>
      </c>
      <c r="CH56" s="31" t="s">
        <v>1752</v>
      </c>
      <c r="CI56" s="31" t="s">
        <v>1752</v>
      </c>
      <c r="CJ56" s="31" t="s">
        <v>1752</v>
      </c>
      <c r="CK56" s="31" t="s">
        <v>1745</v>
      </c>
      <c r="CL56" s="31" t="s">
        <v>1746</v>
      </c>
      <c r="CM56" s="31" t="s">
        <v>1752</v>
      </c>
      <c r="CN56" s="31" t="s">
        <v>1752</v>
      </c>
      <c r="CO56" s="31" t="s">
        <v>1752</v>
      </c>
      <c r="CP56" s="31" t="s">
        <v>1752</v>
      </c>
      <c r="CQ56" s="31" t="s">
        <v>1743</v>
      </c>
      <c r="CR56" s="31" t="s">
        <v>1745</v>
      </c>
      <c r="CS56" s="31" t="s">
        <v>1753</v>
      </c>
      <c r="CT56" s="31" t="s">
        <v>1754</v>
      </c>
      <c r="CU56" s="31"/>
      <c r="CV56" s="31"/>
      <c r="CW56" s="31"/>
      <c r="CX56" s="31"/>
      <c r="CY56" s="31" t="s">
        <v>1744</v>
      </c>
      <c r="CZ56" s="31" t="s">
        <v>1744</v>
      </c>
      <c r="DA56" s="31" t="s">
        <v>1745</v>
      </c>
      <c r="DB56" s="31" t="s">
        <v>1743</v>
      </c>
      <c r="DC56" s="31"/>
      <c r="DD56" s="31"/>
      <c r="DE56" s="31" t="s">
        <v>1752</v>
      </c>
      <c r="DF56" s="31" t="s">
        <v>1752</v>
      </c>
      <c r="DG56" s="31"/>
      <c r="DH56" s="31"/>
      <c r="DI56" s="31"/>
      <c r="DJ56" s="31"/>
      <c r="DK56" s="31"/>
      <c r="DL56" s="31"/>
      <c r="DM56" s="31"/>
      <c r="DN56" s="31"/>
      <c r="DO56" s="31"/>
      <c r="DP56" s="31" t="s">
        <v>1755</v>
      </c>
      <c r="DQ56" s="31" t="s">
        <v>213</v>
      </c>
      <c r="DR56" s="31" t="s">
        <v>1755</v>
      </c>
      <c r="DS56" s="31" t="s">
        <v>1755</v>
      </c>
      <c r="DT56" s="31" t="s">
        <v>1755</v>
      </c>
      <c r="DU56" s="31" t="s">
        <v>1755</v>
      </c>
      <c r="DV56" s="31" t="s">
        <v>1755</v>
      </c>
      <c r="DW56" s="31" t="s">
        <v>1755</v>
      </c>
      <c r="DX56" s="31" t="s">
        <v>1755</v>
      </c>
      <c r="DY56" s="31" t="s">
        <v>1755</v>
      </c>
      <c r="DZ56" s="31" t="s">
        <v>213</v>
      </c>
      <c r="EA56" s="31" t="s">
        <v>1755</v>
      </c>
      <c r="EB56" s="31" t="s">
        <v>1755</v>
      </c>
      <c r="EC56" s="31" t="s">
        <v>1755</v>
      </c>
      <c r="ED56" s="31" t="s">
        <v>1755</v>
      </c>
      <c r="EE56" s="31" t="s">
        <v>1755</v>
      </c>
      <c r="EF56" s="31" t="s">
        <v>213</v>
      </c>
      <c r="EG56" s="31" t="s">
        <v>1755</v>
      </c>
      <c r="EH56" s="31" t="s">
        <v>213</v>
      </c>
      <c r="EI56" s="31" t="s">
        <v>213</v>
      </c>
      <c r="EJ56" s="31" t="s">
        <v>1755</v>
      </c>
      <c r="EK56" s="31" t="s">
        <v>1755</v>
      </c>
      <c r="EL56" s="31" t="s">
        <v>1755</v>
      </c>
      <c r="EM56" s="31" t="s">
        <v>1755</v>
      </c>
      <c r="EN56" s="31" t="s">
        <v>213</v>
      </c>
      <c r="EO56" s="31" t="s">
        <v>213</v>
      </c>
      <c r="EP56" s="31" t="s">
        <v>213</v>
      </c>
      <c r="EQ56" s="31" t="s">
        <v>213</v>
      </c>
      <c r="ER56" s="31" t="s">
        <v>1756</v>
      </c>
      <c r="ES56" s="31" t="s">
        <v>213</v>
      </c>
      <c r="ET56" s="31" t="s">
        <v>1755</v>
      </c>
      <c r="EU56" s="31" t="s">
        <v>1755</v>
      </c>
      <c r="EV56" s="31"/>
      <c r="EW56" s="31"/>
      <c r="EX56" s="31" t="s">
        <v>1755</v>
      </c>
      <c r="EY56" s="31" t="s">
        <v>1755</v>
      </c>
      <c r="EZ56" s="31" t="s">
        <v>218</v>
      </c>
      <c r="FA56" s="31" t="s">
        <v>219</v>
      </c>
      <c r="FB56" s="31" t="s">
        <v>219</v>
      </c>
      <c r="FC56" s="31"/>
      <c r="FD56" s="31"/>
      <c r="FE56" s="31" t="s">
        <v>219</v>
      </c>
    </row>
    <row r="57" ht="90.75" customHeight="1">
      <c r="A57" s="16" t="s">
        <v>1757</v>
      </c>
      <c r="B57" s="24">
        <v>46.0</v>
      </c>
      <c r="C57" s="25" t="s">
        <v>1758</v>
      </c>
      <c r="D57" s="26" t="str">
        <f t="shared" si="41"/>
        <v/>
      </c>
      <c r="E57" s="27" t="str">
        <f t="shared" si="42"/>
        <v/>
      </c>
      <c r="F57" s="28" t="str">
        <f t="shared" ref="F57:G57" si="72">image("https://www.serebii.net/pokedex-bw/type/"&amp;lower(H57)&amp;".gif")</f>
        <v/>
      </c>
      <c r="G57" s="28" t="str">
        <f t="shared" si="72"/>
        <v/>
      </c>
      <c r="H57" s="29" t="s">
        <v>486</v>
      </c>
      <c r="I57" s="26" t="s">
        <v>175</v>
      </c>
      <c r="J57" s="26" t="s">
        <v>1759</v>
      </c>
      <c r="K57" s="26" t="s">
        <v>488</v>
      </c>
      <c r="L57" s="26" t="s">
        <v>1671</v>
      </c>
      <c r="M57" s="26" t="s">
        <v>1740</v>
      </c>
      <c r="N57" s="26" t="s">
        <v>1760</v>
      </c>
      <c r="O57" s="26" t="s">
        <v>1761</v>
      </c>
      <c r="P57" s="26" t="s">
        <v>913</v>
      </c>
      <c r="Q57" s="26" t="s">
        <v>978</v>
      </c>
      <c r="R57" s="26" t="s">
        <v>184</v>
      </c>
      <c r="S57" s="26" t="s">
        <v>1762</v>
      </c>
      <c r="T57" s="26" t="s">
        <v>495</v>
      </c>
      <c r="U57" s="26" t="s">
        <v>486</v>
      </c>
      <c r="V57" s="26" t="s">
        <v>175</v>
      </c>
      <c r="W57" s="26" t="s">
        <v>496</v>
      </c>
      <c r="X57" s="26" t="s">
        <v>189</v>
      </c>
      <c r="Y57" s="26">
        <v>35.0</v>
      </c>
      <c r="Z57" s="26">
        <v>70.0</v>
      </c>
      <c r="AA57" s="26">
        <v>55.0</v>
      </c>
      <c r="AB57" s="26">
        <v>45.0</v>
      </c>
      <c r="AC57" s="26">
        <v>55.0</v>
      </c>
      <c r="AD57" s="26">
        <v>25.0</v>
      </c>
      <c r="AE57" s="30">
        <f t="shared" si="37"/>
        <v>285</v>
      </c>
      <c r="AF57" s="26" t="s">
        <v>1763</v>
      </c>
      <c r="AG57" s="26" t="s">
        <v>1764</v>
      </c>
      <c r="AH57" s="26" t="s">
        <v>1764</v>
      </c>
      <c r="AI57" s="26" t="s">
        <v>1764</v>
      </c>
      <c r="AJ57" s="26" t="s">
        <v>255</v>
      </c>
      <c r="AK57" s="26" t="s">
        <v>255</v>
      </c>
      <c r="AL57" s="26" t="s">
        <v>255</v>
      </c>
      <c r="AM57" s="26"/>
      <c r="AN57" s="26"/>
      <c r="AO57" s="26"/>
      <c r="AP57" s="26" t="s">
        <v>1764</v>
      </c>
      <c r="AQ57" s="26" t="s">
        <v>1764</v>
      </c>
      <c r="AR57" s="26"/>
      <c r="AS57" s="26"/>
      <c r="AT57" s="26"/>
      <c r="AU57" s="26" t="s">
        <v>255</v>
      </c>
      <c r="AV57" s="26" t="s">
        <v>255</v>
      </c>
      <c r="AW57" s="26"/>
      <c r="AX57" s="26"/>
      <c r="AY57" s="26"/>
      <c r="AZ57" s="26"/>
      <c r="BA57" s="26"/>
      <c r="BB57" s="26"/>
      <c r="BC57" s="26"/>
      <c r="BD57" s="26"/>
      <c r="BE57" s="26" t="s">
        <v>1765</v>
      </c>
      <c r="BF57" s="26" t="s">
        <v>1765</v>
      </c>
      <c r="BG57" s="26" t="s">
        <v>1766</v>
      </c>
      <c r="BH57" s="26" t="s">
        <v>1766</v>
      </c>
      <c r="BI57" s="26" t="s">
        <v>1764</v>
      </c>
      <c r="BJ57" s="26" t="s">
        <v>1764</v>
      </c>
      <c r="BK57" s="26"/>
      <c r="BL57" s="26"/>
      <c r="BM57" s="26"/>
      <c r="BN57" s="26"/>
      <c r="BO57" s="26"/>
      <c r="BP57" s="26"/>
      <c r="BQ57" s="26" t="s">
        <v>989</v>
      </c>
      <c r="BR57" s="26"/>
      <c r="BS57" s="26"/>
      <c r="BT57" s="26"/>
      <c r="BU57" s="26"/>
      <c r="BV57" s="26"/>
      <c r="BW57" s="31" t="s">
        <v>1767</v>
      </c>
      <c r="BX57" s="31" t="s">
        <v>1767</v>
      </c>
      <c r="BY57" s="31" t="s">
        <v>1768</v>
      </c>
      <c r="BZ57" s="31" t="s">
        <v>1769</v>
      </c>
      <c r="CA57" s="31" t="s">
        <v>1770</v>
      </c>
      <c r="CB57" s="31" t="s">
        <v>1771</v>
      </c>
      <c r="CC57" s="31" t="s">
        <v>1772</v>
      </c>
      <c r="CD57" s="31" t="s">
        <v>1773</v>
      </c>
      <c r="CE57" s="31" t="s">
        <v>1774</v>
      </c>
      <c r="CF57" s="31" t="s">
        <v>1775</v>
      </c>
      <c r="CG57" s="31" t="s">
        <v>1767</v>
      </c>
      <c r="CH57" s="31" t="s">
        <v>1776</v>
      </c>
      <c r="CI57" s="31" t="s">
        <v>1776</v>
      </c>
      <c r="CJ57" s="31" t="s">
        <v>1776</v>
      </c>
      <c r="CK57" s="31" t="s">
        <v>1769</v>
      </c>
      <c r="CL57" s="31" t="s">
        <v>1777</v>
      </c>
      <c r="CM57" s="31" t="s">
        <v>1778</v>
      </c>
      <c r="CN57" s="31" t="s">
        <v>1778</v>
      </c>
      <c r="CO57" s="31" t="s">
        <v>1778</v>
      </c>
      <c r="CP57" s="31" t="s">
        <v>1778</v>
      </c>
      <c r="CQ57" s="31" t="s">
        <v>1775</v>
      </c>
      <c r="CR57" s="31" t="s">
        <v>1768</v>
      </c>
      <c r="CS57" s="31" t="s">
        <v>1779</v>
      </c>
      <c r="CT57" s="31" t="s">
        <v>1779</v>
      </c>
      <c r="CU57" s="31" t="s">
        <v>1780</v>
      </c>
      <c r="CV57" s="31" t="s">
        <v>1781</v>
      </c>
      <c r="CW57" s="31" t="s">
        <v>1782</v>
      </c>
      <c r="CX57" s="31" t="s">
        <v>1783</v>
      </c>
      <c r="CY57" s="31" t="s">
        <v>1768</v>
      </c>
      <c r="CZ57" s="31" t="s">
        <v>1768</v>
      </c>
      <c r="DA57" s="31"/>
      <c r="DB57" s="31"/>
      <c r="DC57" s="31"/>
      <c r="DD57" s="31"/>
      <c r="DE57" s="31" t="s">
        <v>1778</v>
      </c>
      <c r="DF57" s="31" t="s">
        <v>1778</v>
      </c>
      <c r="DG57" s="31" t="s">
        <v>1784</v>
      </c>
      <c r="DH57" s="31"/>
      <c r="DI57" s="31"/>
      <c r="DJ57" s="31"/>
      <c r="DK57" s="31"/>
      <c r="DL57" s="31"/>
      <c r="DM57" s="31"/>
      <c r="DN57" s="31"/>
      <c r="DO57" s="31"/>
      <c r="DP57" s="31" t="s">
        <v>1785</v>
      </c>
      <c r="DQ57" s="31" t="s">
        <v>1785</v>
      </c>
      <c r="DR57" s="31" t="s">
        <v>1785</v>
      </c>
      <c r="DS57" s="31" t="s">
        <v>1786</v>
      </c>
      <c r="DT57" s="31" t="s">
        <v>1786</v>
      </c>
      <c r="DU57" s="31" t="s">
        <v>1786</v>
      </c>
      <c r="DV57" s="31" t="s">
        <v>213</v>
      </c>
      <c r="DW57" s="31" t="s">
        <v>213</v>
      </c>
      <c r="DX57" s="31" t="s">
        <v>213</v>
      </c>
      <c r="DY57" s="31" t="s">
        <v>1785</v>
      </c>
      <c r="DZ57" s="31" t="s">
        <v>1785</v>
      </c>
      <c r="EA57" s="31" t="s">
        <v>968</v>
      </c>
      <c r="EB57" s="31" t="s">
        <v>968</v>
      </c>
      <c r="EC57" s="31" t="s">
        <v>968</v>
      </c>
      <c r="ED57" s="31" t="s">
        <v>1786</v>
      </c>
      <c r="EE57" s="31" t="s">
        <v>1786</v>
      </c>
      <c r="EF57" s="31" t="s">
        <v>213</v>
      </c>
      <c r="EG57" s="31" t="s">
        <v>1189</v>
      </c>
      <c r="EH57" s="31" t="s">
        <v>213</v>
      </c>
      <c r="EI57" s="31" t="s">
        <v>213</v>
      </c>
      <c r="EJ57" s="31" t="s">
        <v>213</v>
      </c>
      <c r="EK57" s="31" t="s">
        <v>213</v>
      </c>
      <c r="EL57" s="31" t="s">
        <v>1787</v>
      </c>
      <c r="EM57" s="31" t="s">
        <v>1787</v>
      </c>
      <c r="EN57" s="31" t="s">
        <v>1788</v>
      </c>
      <c r="EO57" s="31" t="s">
        <v>1788</v>
      </c>
      <c r="EP57" s="31" t="s">
        <v>1789</v>
      </c>
      <c r="EQ57" s="31" t="s">
        <v>1789</v>
      </c>
      <c r="ER57" s="31" t="s">
        <v>1363</v>
      </c>
      <c r="ES57" s="31" t="s">
        <v>1363</v>
      </c>
      <c r="ET57" s="31" t="s">
        <v>218</v>
      </c>
      <c r="EU57" s="31" t="s">
        <v>218</v>
      </c>
      <c r="EV57" s="31"/>
      <c r="EW57" s="31"/>
      <c r="EX57" s="31" t="s">
        <v>1790</v>
      </c>
      <c r="EY57" s="31" t="s">
        <v>1790</v>
      </c>
      <c r="EZ57" s="31" t="s">
        <v>1791</v>
      </c>
      <c r="FA57" s="31" t="s">
        <v>219</v>
      </c>
      <c r="FB57" s="31" t="s">
        <v>219</v>
      </c>
      <c r="FC57" s="31"/>
      <c r="FD57" s="31"/>
      <c r="FE57" s="31" t="s">
        <v>219</v>
      </c>
    </row>
    <row r="58" ht="90.75" customHeight="1">
      <c r="A58" s="16" t="s">
        <v>1792</v>
      </c>
      <c r="B58" s="24">
        <v>47.0</v>
      </c>
      <c r="C58" s="25" t="s">
        <v>1793</v>
      </c>
      <c r="D58" s="26" t="str">
        <f t="shared" si="41"/>
        <v/>
      </c>
      <c r="E58" s="27" t="str">
        <f t="shared" si="42"/>
        <v/>
      </c>
      <c r="F58" s="28" t="str">
        <f t="shared" ref="F58:G58" si="73">image("https://www.serebii.net/pokedex-bw/type/"&amp;lower(H58)&amp;".gif")</f>
        <v/>
      </c>
      <c r="G58" s="28" t="str">
        <f t="shared" si="73"/>
        <v/>
      </c>
      <c r="H58" s="29" t="s">
        <v>486</v>
      </c>
      <c r="I58" s="26" t="s">
        <v>175</v>
      </c>
      <c r="J58" s="26" t="s">
        <v>1759</v>
      </c>
      <c r="K58" s="26" t="s">
        <v>222</v>
      </c>
      <c r="L58" s="26" t="s">
        <v>653</v>
      </c>
      <c r="M58" s="26" t="s">
        <v>1740</v>
      </c>
      <c r="N58" s="26" t="s">
        <v>1760</v>
      </c>
      <c r="O58" s="26" t="s">
        <v>1761</v>
      </c>
      <c r="P58" s="26" t="s">
        <v>1794</v>
      </c>
      <c r="Q58" s="26" t="s">
        <v>1032</v>
      </c>
      <c r="R58" s="26" t="s">
        <v>184</v>
      </c>
      <c r="S58" s="26" t="s">
        <v>225</v>
      </c>
      <c r="T58" s="26" t="s">
        <v>495</v>
      </c>
      <c r="U58" s="26" t="s">
        <v>486</v>
      </c>
      <c r="V58" s="26" t="s">
        <v>175</v>
      </c>
      <c r="W58" s="26" t="s">
        <v>496</v>
      </c>
      <c r="X58" s="26" t="s">
        <v>189</v>
      </c>
      <c r="Y58" s="26">
        <v>60.0</v>
      </c>
      <c r="Z58" s="26">
        <v>95.0</v>
      </c>
      <c r="AA58" s="26">
        <v>80.0</v>
      </c>
      <c r="AB58" s="26">
        <v>60.0</v>
      </c>
      <c r="AC58" s="26">
        <v>80.0</v>
      </c>
      <c r="AD58" s="26">
        <v>30.0</v>
      </c>
      <c r="AE58" s="30">
        <f t="shared" si="37"/>
        <v>405</v>
      </c>
      <c r="AF58" s="26" t="s">
        <v>1763</v>
      </c>
      <c r="AG58" s="26" t="s">
        <v>1795</v>
      </c>
      <c r="AH58" s="26" t="s">
        <v>1795</v>
      </c>
      <c r="AI58" s="26" t="s">
        <v>1795</v>
      </c>
      <c r="AJ58" s="26" t="s">
        <v>282</v>
      </c>
      <c r="AK58" s="26" t="s">
        <v>282</v>
      </c>
      <c r="AL58" s="26" t="s">
        <v>282</v>
      </c>
      <c r="AM58" s="26"/>
      <c r="AN58" s="26"/>
      <c r="AO58" s="26"/>
      <c r="AP58" s="26" t="s">
        <v>1795</v>
      </c>
      <c r="AQ58" s="26" t="s">
        <v>1795</v>
      </c>
      <c r="AR58" s="26"/>
      <c r="AS58" s="26"/>
      <c r="AT58" s="26"/>
      <c r="AU58" s="26" t="s">
        <v>282</v>
      </c>
      <c r="AV58" s="26" t="s">
        <v>282</v>
      </c>
      <c r="AW58" s="26"/>
      <c r="AX58" s="26"/>
      <c r="AY58" s="26"/>
      <c r="AZ58" s="26"/>
      <c r="BA58" s="26"/>
      <c r="BB58" s="26"/>
      <c r="BC58" s="26"/>
      <c r="BD58" s="26"/>
      <c r="BE58" s="26" t="s">
        <v>197</v>
      </c>
      <c r="BF58" s="26" t="s">
        <v>197</v>
      </c>
      <c r="BG58" s="26" t="s">
        <v>1796</v>
      </c>
      <c r="BH58" s="26" t="s">
        <v>1796</v>
      </c>
      <c r="BI58" s="26" t="s">
        <v>1795</v>
      </c>
      <c r="BJ58" s="26" t="s">
        <v>1795</v>
      </c>
      <c r="BK58" s="26"/>
      <c r="BL58" s="26"/>
      <c r="BM58" s="26"/>
      <c r="BN58" s="26"/>
      <c r="BO58" s="26"/>
      <c r="BP58" s="26"/>
      <c r="BQ58" s="26" t="s">
        <v>1040</v>
      </c>
      <c r="BR58" s="26"/>
      <c r="BS58" s="26"/>
      <c r="BT58" s="26"/>
      <c r="BU58" s="26"/>
      <c r="BV58" s="26"/>
      <c r="BW58" s="31" t="s">
        <v>1797</v>
      </c>
      <c r="BX58" s="31" t="s">
        <v>1797</v>
      </c>
      <c r="BY58" s="31" t="s">
        <v>1798</v>
      </c>
      <c r="BZ58" s="31" t="s">
        <v>1799</v>
      </c>
      <c r="CA58" s="31" t="s">
        <v>1800</v>
      </c>
      <c r="CB58" s="31" t="s">
        <v>1801</v>
      </c>
      <c r="CC58" s="31" t="s">
        <v>1802</v>
      </c>
      <c r="CD58" s="31" t="s">
        <v>1802</v>
      </c>
      <c r="CE58" s="31" t="s">
        <v>1803</v>
      </c>
      <c r="CF58" s="31" t="s">
        <v>1804</v>
      </c>
      <c r="CG58" s="31" t="s">
        <v>1797</v>
      </c>
      <c r="CH58" s="31" t="s">
        <v>1805</v>
      </c>
      <c r="CI58" s="31" t="s">
        <v>1806</v>
      </c>
      <c r="CJ58" s="31" t="s">
        <v>1805</v>
      </c>
      <c r="CK58" s="31" t="s">
        <v>1807</v>
      </c>
      <c r="CL58" s="31" t="s">
        <v>1800</v>
      </c>
      <c r="CM58" s="31" t="s">
        <v>1808</v>
      </c>
      <c r="CN58" s="31" t="s">
        <v>1808</v>
      </c>
      <c r="CO58" s="31" t="s">
        <v>1808</v>
      </c>
      <c r="CP58" s="31" t="s">
        <v>1808</v>
      </c>
      <c r="CQ58" s="31" t="s">
        <v>1808</v>
      </c>
      <c r="CR58" s="31" t="s">
        <v>1800</v>
      </c>
      <c r="CS58" s="31" t="s">
        <v>1809</v>
      </c>
      <c r="CT58" s="31" t="s">
        <v>1809</v>
      </c>
      <c r="CU58" s="31" t="s">
        <v>1810</v>
      </c>
      <c r="CV58" s="31" t="s">
        <v>1811</v>
      </c>
      <c r="CW58" s="31" t="s">
        <v>1812</v>
      </c>
      <c r="CX58" s="31" t="s">
        <v>1813</v>
      </c>
      <c r="CY58" s="31" t="s">
        <v>1814</v>
      </c>
      <c r="CZ58" s="31" t="s">
        <v>1814</v>
      </c>
      <c r="DA58" s="31"/>
      <c r="DB58" s="31"/>
      <c r="DC58" s="31"/>
      <c r="DD58" s="31"/>
      <c r="DE58" s="31" t="s">
        <v>1815</v>
      </c>
      <c r="DF58" s="31" t="s">
        <v>1816</v>
      </c>
      <c r="DG58" s="31" t="s">
        <v>1817</v>
      </c>
      <c r="DH58" s="31"/>
      <c r="DI58" s="31"/>
      <c r="DJ58" s="31"/>
      <c r="DK58" s="31"/>
      <c r="DL58" s="31"/>
      <c r="DM58" s="31"/>
      <c r="DN58" s="31"/>
      <c r="DO58" s="31"/>
      <c r="DP58" s="31" t="s">
        <v>1818</v>
      </c>
      <c r="DQ58" s="31" t="s">
        <v>1818</v>
      </c>
      <c r="DR58" s="31" t="s">
        <v>1819</v>
      </c>
      <c r="DS58" s="31" t="s">
        <v>1820</v>
      </c>
      <c r="DT58" s="31" t="s">
        <v>1820</v>
      </c>
      <c r="DU58" s="31" t="s">
        <v>1821</v>
      </c>
      <c r="DV58" s="31" t="s">
        <v>213</v>
      </c>
      <c r="DW58" s="31" t="s">
        <v>213</v>
      </c>
      <c r="DX58" s="31" t="s">
        <v>213</v>
      </c>
      <c r="DY58" s="31" t="s">
        <v>1818</v>
      </c>
      <c r="DZ58" s="31" t="s">
        <v>1818</v>
      </c>
      <c r="EA58" s="31" t="s">
        <v>1820</v>
      </c>
      <c r="EB58" s="31" t="s">
        <v>1820</v>
      </c>
      <c r="EC58" s="31" t="s">
        <v>1820</v>
      </c>
      <c r="ED58" s="31" t="s">
        <v>1061</v>
      </c>
      <c r="EE58" s="31" t="s">
        <v>1061</v>
      </c>
      <c r="EF58" s="31" t="s">
        <v>213</v>
      </c>
      <c r="EG58" s="31" t="s">
        <v>1820</v>
      </c>
      <c r="EH58" s="31" t="s">
        <v>213</v>
      </c>
      <c r="EI58" s="31" t="s">
        <v>213</v>
      </c>
      <c r="EJ58" s="31" t="s">
        <v>213</v>
      </c>
      <c r="EK58" s="31" t="s">
        <v>213</v>
      </c>
      <c r="EL58" s="31" t="s">
        <v>1820</v>
      </c>
      <c r="EM58" s="31" t="s">
        <v>1820</v>
      </c>
      <c r="EN58" s="31" t="s">
        <v>1820</v>
      </c>
      <c r="EO58" s="31" t="s">
        <v>1820</v>
      </c>
      <c r="EP58" s="31" t="s">
        <v>1189</v>
      </c>
      <c r="EQ58" s="31" t="s">
        <v>1189</v>
      </c>
      <c r="ER58" s="31" t="s">
        <v>1820</v>
      </c>
      <c r="ES58" s="31" t="s">
        <v>1820</v>
      </c>
      <c r="ET58" s="31" t="s">
        <v>218</v>
      </c>
      <c r="EU58" s="31" t="s">
        <v>218</v>
      </c>
      <c r="EV58" s="31"/>
      <c r="EW58" s="31"/>
      <c r="EX58" s="31" t="s">
        <v>1820</v>
      </c>
      <c r="EY58" s="31" t="s">
        <v>1820</v>
      </c>
      <c r="EZ58" s="31" t="s">
        <v>1791</v>
      </c>
      <c r="FA58" s="31" t="s">
        <v>219</v>
      </c>
      <c r="FB58" s="31" t="s">
        <v>219</v>
      </c>
      <c r="FC58" s="31"/>
      <c r="FD58" s="31"/>
      <c r="FE58" s="31" t="s">
        <v>219</v>
      </c>
    </row>
    <row r="59" ht="90.75" customHeight="1">
      <c r="A59" s="16" t="s">
        <v>1822</v>
      </c>
      <c r="B59" s="24">
        <v>48.0</v>
      </c>
      <c r="C59" s="25" t="s">
        <v>1823</v>
      </c>
      <c r="D59" s="26" t="str">
        <f t="shared" si="41"/>
        <v/>
      </c>
      <c r="E59" s="27" t="str">
        <f t="shared" si="42"/>
        <v/>
      </c>
      <c r="F59" s="28" t="str">
        <f t="shared" ref="F59:G59" si="74">image("https://www.serebii.net/pokedex-bw/type/"&amp;lower(H59)&amp;".gif")</f>
        <v/>
      </c>
      <c r="G59" s="28" t="str">
        <f t="shared" si="74"/>
        <v/>
      </c>
      <c r="H59" s="29" t="s">
        <v>486</v>
      </c>
      <c r="I59" s="26" t="s">
        <v>176</v>
      </c>
      <c r="J59" s="26" t="s">
        <v>1824</v>
      </c>
      <c r="K59" s="26" t="s">
        <v>222</v>
      </c>
      <c r="L59" s="26" t="s">
        <v>715</v>
      </c>
      <c r="M59" s="26" t="s">
        <v>580</v>
      </c>
      <c r="N59" s="26" t="s">
        <v>581</v>
      </c>
      <c r="O59" s="26" t="s">
        <v>491</v>
      </c>
      <c r="P59" s="26" t="s">
        <v>1825</v>
      </c>
      <c r="Q59" s="26" t="s">
        <v>978</v>
      </c>
      <c r="R59" s="26" t="s">
        <v>184</v>
      </c>
      <c r="S59" s="26" t="s">
        <v>1826</v>
      </c>
      <c r="T59" s="26" t="s">
        <v>495</v>
      </c>
      <c r="U59" s="26" t="s">
        <v>1827</v>
      </c>
      <c r="V59" s="26" t="s">
        <v>1828</v>
      </c>
      <c r="W59" s="26" t="s">
        <v>496</v>
      </c>
      <c r="X59" s="26" t="s">
        <v>189</v>
      </c>
      <c r="Y59" s="26">
        <v>60.0</v>
      </c>
      <c r="Z59" s="26">
        <v>55.0</v>
      </c>
      <c r="AA59" s="26">
        <v>50.0</v>
      </c>
      <c r="AB59" s="26">
        <v>40.0</v>
      </c>
      <c r="AC59" s="26">
        <v>55.0</v>
      </c>
      <c r="AD59" s="26">
        <v>45.0</v>
      </c>
      <c r="AE59" s="30">
        <f t="shared" si="37"/>
        <v>305</v>
      </c>
      <c r="AF59" s="26" t="s">
        <v>1829</v>
      </c>
      <c r="AG59" s="26" t="s">
        <v>1077</v>
      </c>
      <c r="AH59" s="26" t="s">
        <v>1077</v>
      </c>
      <c r="AI59" s="26" t="s">
        <v>1077</v>
      </c>
      <c r="AJ59" s="26" t="s">
        <v>1279</v>
      </c>
      <c r="AK59" s="26" t="s">
        <v>1279</v>
      </c>
      <c r="AL59" s="26" t="s">
        <v>1279</v>
      </c>
      <c r="AM59" s="26"/>
      <c r="AN59" s="26"/>
      <c r="AO59" s="26"/>
      <c r="AP59" s="26" t="s">
        <v>1077</v>
      </c>
      <c r="AQ59" s="26" t="s">
        <v>1077</v>
      </c>
      <c r="AR59" s="26"/>
      <c r="AS59" s="26"/>
      <c r="AT59" s="26"/>
      <c r="AU59" s="26" t="s">
        <v>848</v>
      </c>
      <c r="AV59" s="26" t="s">
        <v>848</v>
      </c>
      <c r="AW59" s="26"/>
      <c r="AX59" s="26"/>
      <c r="AY59" s="26"/>
      <c r="AZ59" s="26"/>
      <c r="BA59" s="26"/>
      <c r="BB59" s="26"/>
      <c r="BC59" s="26"/>
      <c r="BD59" s="26"/>
      <c r="BE59" s="26"/>
      <c r="BF59" s="26"/>
      <c r="BG59" s="26"/>
      <c r="BH59" s="26"/>
      <c r="BI59" s="26" t="s">
        <v>1077</v>
      </c>
      <c r="BJ59" s="26" t="s">
        <v>1077</v>
      </c>
      <c r="BK59" s="26"/>
      <c r="BL59" s="26"/>
      <c r="BM59" s="26"/>
      <c r="BN59" s="26"/>
      <c r="BO59" s="26"/>
      <c r="BP59" s="26"/>
      <c r="BQ59" s="26"/>
      <c r="BR59" s="26" t="s">
        <v>1382</v>
      </c>
      <c r="BS59" s="26" t="s">
        <v>1382</v>
      </c>
      <c r="BT59" s="26"/>
      <c r="BU59" s="26" t="s">
        <v>429</v>
      </c>
      <c r="BV59" s="26"/>
      <c r="BW59" s="31" t="s">
        <v>1830</v>
      </c>
      <c r="BX59" s="31" t="s">
        <v>1830</v>
      </c>
      <c r="BY59" s="31" t="s">
        <v>1831</v>
      </c>
      <c r="BZ59" s="31" t="s">
        <v>1832</v>
      </c>
      <c r="CA59" s="31" t="s">
        <v>1833</v>
      </c>
      <c r="CB59" s="31" t="s">
        <v>1834</v>
      </c>
      <c r="CC59" s="31" t="s">
        <v>1835</v>
      </c>
      <c r="CD59" s="31" t="s">
        <v>1835</v>
      </c>
      <c r="CE59" s="31" t="s">
        <v>1836</v>
      </c>
      <c r="CF59" s="31" t="s">
        <v>1837</v>
      </c>
      <c r="CG59" s="31" t="s">
        <v>1838</v>
      </c>
      <c r="CH59" s="31" t="s">
        <v>1839</v>
      </c>
      <c r="CI59" s="31" t="s">
        <v>1839</v>
      </c>
      <c r="CJ59" s="31" t="s">
        <v>1839</v>
      </c>
      <c r="CK59" s="31" t="s">
        <v>1832</v>
      </c>
      <c r="CL59" s="31" t="s">
        <v>1833</v>
      </c>
      <c r="CM59" s="31" t="s">
        <v>1839</v>
      </c>
      <c r="CN59" s="31" t="s">
        <v>1839</v>
      </c>
      <c r="CO59" s="31" t="s">
        <v>1839</v>
      </c>
      <c r="CP59" s="31" t="s">
        <v>1839</v>
      </c>
      <c r="CQ59" s="31" t="s">
        <v>1839</v>
      </c>
      <c r="CR59" s="31" t="s">
        <v>1838</v>
      </c>
      <c r="CS59" s="31" t="s">
        <v>1840</v>
      </c>
      <c r="CT59" s="31" t="s">
        <v>1840</v>
      </c>
      <c r="CU59" s="31"/>
      <c r="CV59" s="31"/>
      <c r="CW59" s="31"/>
      <c r="CX59" s="31"/>
      <c r="CY59" s="31" t="s">
        <v>1841</v>
      </c>
      <c r="CZ59" s="31" t="s">
        <v>1841</v>
      </c>
      <c r="DA59" s="31"/>
      <c r="DB59" s="31"/>
      <c r="DC59" s="31"/>
      <c r="DD59" s="31"/>
      <c r="DE59" s="31" t="s">
        <v>1839</v>
      </c>
      <c r="DF59" s="31" t="s">
        <v>1839</v>
      </c>
      <c r="DG59" s="31"/>
      <c r="DH59" s="31" t="s">
        <v>1842</v>
      </c>
      <c r="DI59" s="31" t="s">
        <v>1837</v>
      </c>
      <c r="DJ59" s="31"/>
      <c r="DK59" s="31"/>
      <c r="DL59" s="31"/>
      <c r="DM59" s="31"/>
      <c r="DN59" s="31"/>
      <c r="DO59" s="31"/>
      <c r="DP59" s="31" t="s">
        <v>1843</v>
      </c>
      <c r="DQ59" s="31" t="s">
        <v>1843</v>
      </c>
      <c r="DR59" s="31" t="s">
        <v>1844</v>
      </c>
      <c r="DS59" s="31" t="s">
        <v>1845</v>
      </c>
      <c r="DT59" s="31" t="s">
        <v>1845</v>
      </c>
      <c r="DU59" s="31" t="s">
        <v>1846</v>
      </c>
      <c r="DV59" s="31" t="s">
        <v>213</v>
      </c>
      <c r="DW59" s="31" t="s">
        <v>213</v>
      </c>
      <c r="DX59" s="31" t="s">
        <v>213</v>
      </c>
      <c r="DY59" s="31" t="s">
        <v>1847</v>
      </c>
      <c r="DZ59" s="31" t="s">
        <v>1847</v>
      </c>
      <c r="EA59" s="31" t="s">
        <v>706</v>
      </c>
      <c r="EB59" s="31" t="s">
        <v>706</v>
      </c>
      <c r="EC59" s="31" t="s">
        <v>706</v>
      </c>
      <c r="ED59" s="31" t="s">
        <v>1848</v>
      </c>
      <c r="EE59" s="31" t="s">
        <v>1848</v>
      </c>
      <c r="EF59" s="31" t="s">
        <v>1849</v>
      </c>
      <c r="EG59" s="31" t="s">
        <v>1849</v>
      </c>
      <c r="EH59" s="31" t="s">
        <v>213</v>
      </c>
      <c r="EI59" s="31" t="s">
        <v>213</v>
      </c>
      <c r="EJ59" s="31" t="s">
        <v>213</v>
      </c>
      <c r="EK59" s="31" t="s">
        <v>213</v>
      </c>
      <c r="EL59" s="31" t="s">
        <v>1849</v>
      </c>
      <c r="EM59" s="31" t="s">
        <v>1849</v>
      </c>
      <c r="EN59" s="31" t="s">
        <v>213</v>
      </c>
      <c r="EO59" s="31" t="s">
        <v>213</v>
      </c>
      <c r="EP59" s="31" t="s">
        <v>213</v>
      </c>
      <c r="EQ59" s="31" t="s">
        <v>213</v>
      </c>
      <c r="ER59" s="31" t="s">
        <v>1844</v>
      </c>
      <c r="ES59" s="31" t="s">
        <v>1844</v>
      </c>
      <c r="ET59" s="31" t="s">
        <v>218</v>
      </c>
      <c r="EU59" s="31" t="s">
        <v>218</v>
      </c>
      <c r="EV59" s="31"/>
      <c r="EW59" s="31"/>
      <c r="EX59" s="31" t="s">
        <v>1850</v>
      </c>
      <c r="EY59" s="31" t="s">
        <v>1850</v>
      </c>
      <c r="EZ59" s="31" t="s">
        <v>218</v>
      </c>
      <c r="FA59" s="31" t="s">
        <v>1851</v>
      </c>
      <c r="FB59" s="31" t="s">
        <v>1851</v>
      </c>
      <c r="FC59" s="31"/>
      <c r="FD59" s="31"/>
      <c r="FE59" s="31" t="s">
        <v>219</v>
      </c>
    </row>
    <row r="60" ht="90.75" customHeight="1">
      <c r="A60" s="16" t="s">
        <v>1852</v>
      </c>
      <c r="B60" s="24">
        <v>49.0</v>
      </c>
      <c r="C60" s="25" t="s">
        <v>1853</v>
      </c>
      <c r="D60" s="26" t="str">
        <f t="shared" si="41"/>
        <v/>
      </c>
      <c r="E60" s="27" t="str">
        <f t="shared" si="42"/>
        <v/>
      </c>
      <c r="F60" s="28" t="str">
        <f t="shared" ref="F60:G60" si="75">image("https://www.serebii.net/pokedex-bw/type/"&amp;lower(H60)&amp;".gif")</f>
        <v/>
      </c>
      <c r="G60" s="28" t="str">
        <f t="shared" si="75"/>
        <v/>
      </c>
      <c r="H60" s="29" t="s">
        <v>486</v>
      </c>
      <c r="I60" s="26" t="s">
        <v>176</v>
      </c>
      <c r="J60" s="26" t="s">
        <v>1854</v>
      </c>
      <c r="K60" s="26" t="s">
        <v>743</v>
      </c>
      <c r="L60" s="26" t="s">
        <v>1855</v>
      </c>
      <c r="M60" s="26" t="s">
        <v>490</v>
      </c>
      <c r="N60" s="26" t="s">
        <v>581</v>
      </c>
      <c r="O60" s="26" t="s">
        <v>1856</v>
      </c>
      <c r="P60" s="26" t="s">
        <v>324</v>
      </c>
      <c r="Q60" s="26" t="s">
        <v>1032</v>
      </c>
      <c r="R60" s="26" t="s">
        <v>184</v>
      </c>
      <c r="S60" s="26" t="s">
        <v>1121</v>
      </c>
      <c r="T60" s="26" t="s">
        <v>495</v>
      </c>
      <c r="U60" s="26" t="s">
        <v>1827</v>
      </c>
      <c r="V60" s="26" t="s">
        <v>1828</v>
      </c>
      <c r="W60" s="26" t="s">
        <v>496</v>
      </c>
      <c r="X60" s="26" t="s">
        <v>189</v>
      </c>
      <c r="Y60" s="26">
        <v>70.0</v>
      </c>
      <c r="Z60" s="26">
        <v>65.0</v>
      </c>
      <c r="AA60" s="26">
        <v>60.0</v>
      </c>
      <c r="AB60" s="26">
        <v>90.0</v>
      </c>
      <c r="AC60" s="26">
        <v>75.0</v>
      </c>
      <c r="AD60" s="26">
        <v>90.0</v>
      </c>
      <c r="AE60" s="30">
        <f t="shared" si="37"/>
        <v>450</v>
      </c>
      <c r="AF60" s="26" t="s">
        <v>1829</v>
      </c>
      <c r="AG60" s="26" t="s">
        <v>1122</v>
      </c>
      <c r="AH60" s="26" t="s">
        <v>1122</v>
      </c>
      <c r="AI60" s="26" t="s">
        <v>1122</v>
      </c>
      <c r="AJ60" s="26" t="s">
        <v>848</v>
      </c>
      <c r="AK60" s="26" t="s">
        <v>848</v>
      </c>
      <c r="AL60" s="26" t="s">
        <v>848</v>
      </c>
      <c r="AM60" s="26"/>
      <c r="AN60" s="26"/>
      <c r="AO60" s="26"/>
      <c r="AP60" s="26" t="s">
        <v>1122</v>
      </c>
      <c r="AQ60" s="26" t="s">
        <v>1122</v>
      </c>
      <c r="AR60" s="26"/>
      <c r="AS60" s="26"/>
      <c r="AT60" s="26"/>
      <c r="AU60" s="26" t="s">
        <v>880</v>
      </c>
      <c r="AV60" s="26" t="s">
        <v>880</v>
      </c>
      <c r="AW60" s="26"/>
      <c r="AX60" s="26"/>
      <c r="AY60" s="26"/>
      <c r="AZ60" s="26"/>
      <c r="BA60" s="26"/>
      <c r="BB60" s="26"/>
      <c r="BC60" s="26"/>
      <c r="BD60" s="26"/>
      <c r="BE60" s="26"/>
      <c r="BF60" s="26"/>
      <c r="BG60" s="26"/>
      <c r="BH60" s="26"/>
      <c r="BI60" s="26" t="s">
        <v>1122</v>
      </c>
      <c r="BJ60" s="26" t="s">
        <v>1122</v>
      </c>
      <c r="BK60" s="26"/>
      <c r="BL60" s="26"/>
      <c r="BM60" s="26"/>
      <c r="BN60" s="26"/>
      <c r="BO60" s="26"/>
      <c r="BP60" s="26"/>
      <c r="BQ60" s="26"/>
      <c r="BR60" s="26" t="s">
        <v>1857</v>
      </c>
      <c r="BS60" s="26" t="s">
        <v>1857</v>
      </c>
      <c r="BT60" s="26"/>
      <c r="BU60" s="26" t="s">
        <v>458</v>
      </c>
      <c r="BV60" s="26"/>
      <c r="BW60" s="31" t="s">
        <v>1858</v>
      </c>
      <c r="BX60" s="31" t="s">
        <v>1858</v>
      </c>
      <c r="BY60" s="31" t="s">
        <v>1859</v>
      </c>
      <c r="BZ60" s="31" t="s">
        <v>1860</v>
      </c>
      <c r="CA60" s="31" t="s">
        <v>1861</v>
      </c>
      <c r="CB60" s="31" t="s">
        <v>1862</v>
      </c>
      <c r="CC60" s="31" t="s">
        <v>1863</v>
      </c>
      <c r="CD60" s="31" t="s">
        <v>1863</v>
      </c>
      <c r="CE60" s="31" t="s">
        <v>1864</v>
      </c>
      <c r="CF60" s="31" t="s">
        <v>1865</v>
      </c>
      <c r="CG60" s="31" t="s">
        <v>1866</v>
      </c>
      <c r="CH60" s="31" t="s">
        <v>1867</v>
      </c>
      <c r="CI60" s="31" t="s">
        <v>1867</v>
      </c>
      <c r="CJ60" s="31" t="s">
        <v>1867</v>
      </c>
      <c r="CK60" s="31" t="s">
        <v>1860</v>
      </c>
      <c r="CL60" s="31" t="s">
        <v>1868</v>
      </c>
      <c r="CM60" s="31" t="s">
        <v>1867</v>
      </c>
      <c r="CN60" s="31" t="s">
        <v>1867</v>
      </c>
      <c r="CO60" s="31" t="s">
        <v>1867</v>
      </c>
      <c r="CP60" s="31" t="s">
        <v>1867</v>
      </c>
      <c r="CQ60" s="31" t="s">
        <v>1862</v>
      </c>
      <c r="CR60" s="31" t="s">
        <v>1865</v>
      </c>
      <c r="CS60" s="31" t="s">
        <v>1869</v>
      </c>
      <c r="CT60" s="31" t="s">
        <v>1869</v>
      </c>
      <c r="CU60" s="31"/>
      <c r="CV60" s="31"/>
      <c r="CW60" s="31"/>
      <c r="CX60" s="31"/>
      <c r="CY60" s="31" t="s">
        <v>1870</v>
      </c>
      <c r="CZ60" s="31" t="s">
        <v>1870</v>
      </c>
      <c r="DA60" s="31"/>
      <c r="DB60" s="31"/>
      <c r="DC60" s="31"/>
      <c r="DD60" s="31"/>
      <c r="DE60" s="31" t="s">
        <v>1867</v>
      </c>
      <c r="DF60" s="31" t="s">
        <v>1867</v>
      </c>
      <c r="DG60" s="31"/>
      <c r="DH60" s="31" t="s">
        <v>1865</v>
      </c>
      <c r="DI60" s="31" t="s">
        <v>1860</v>
      </c>
      <c r="DJ60" s="31"/>
      <c r="DK60" s="31"/>
      <c r="DL60" s="31"/>
      <c r="DM60" s="31"/>
      <c r="DN60" s="31"/>
      <c r="DO60" s="31"/>
      <c r="DP60" s="31" t="s">
        <v>1871</v>
      </c>
      <c r="DQ60" s="31" t="s">
        <v>1871</v>
      </c>
      <c r="DR60" s="31" t="s">
        <v>1872</v>
      </c>
      <c r="DS60" s="31" t="s">
        <v>1873</v>
      </c>
      <c r="DT60" s="31" t="s">
        <v>1873</v>
      </c>
      <c r="DU60" s="31" t="s">
        <v>1874</v>
      </c>
      <c r="DV60" s="31" t="s">
        <v>213</v>
      </c>
      <c r="DW60" s="31" t="s">
        <v>213</v>
      </c>
      <c r="DX60" s="31" t="s">
        <v>213</v>
      </c>
      <c r="DY60" s="31" t="s">
        <v>1875</v>
      </c>
      <c r="DZ60" s="31" t="s">
        <v>1875</v>
      </c>
      <c r="EA60" s="31" t="s">
        <v>706</v>
      </c>
      <c r="EB60" s="31" t="s">
        <v>706</v>
      </c>
      <c r="EC60" s="31" t="s">
        <v>706</v>
      </c>
      <c r="ED60" s="31" t="s">
        <v>1873</v>
      </c>
      <c r="EE60" s="31" t="s">
        <v>1873</v>
      </c>
      <c r="EF60" s="31" t="s">
        <v>835</v>
      </c>
      <c r="EG60" s="31" t="s">
        <v>835</v>
      </c>
      <c r="EH60" s="31" t="s">
        <v>213</v>
      </c>
      <c r="EI60" s="31" t="s">
        <v>213</v>
      </c>
      <c r="EJ60" s="31" t="s">
        <v>213</v>
      </c>
      <c r="EK60" s="31" t="s">
        <v>213</v>
      </c>
      <c r="EL60" s="31" t="s">
        <v>1876</v>
      </c>
      <c r="EM60" s="31" t="s">
        <v>1876</v>
      </c>
      <c r="EN60" s="31" t="s">
        <v>213</v>
      </c>
      <c r="EO60" s="31" t="s">
        <v>213</v>
      </c>
      <c r="EP60" s="31" t="s">
        <v>213</v>
      </c>
      <c r="EQ60" s="31" t="s">
        <v>213</v>
      </c>
      <c r="ER60" s="31" t="s">
        <v>1877</v>
      </c>
      <c r="ES60" s="31" t="s">
        <v>1877</v>
      </c>
      <c r="ET60" s="31" t="s">
        <v>218</v>
      </c>
      <c r="EU60" s="31" t="s">
        <v>218</v>
      </c>
      <c r="EV60" s="31"/>
      <c r="EW60" s="31"/>
      <c r="EX60" s="31" t="s">
        <v>1850</v>
      </c>
      <c r="EY60" s="31" t="s">
        <v>1850</v>
      </c>
      <c r="EZ60" s="31" t="s">
        <v>218</v>
      </c>
      <c r="FA60" s="31" t="s">
        <v>1878</v>
      </c>
      <c r="FB60" s="31" t="s">
        <v>1878</v>
      </c>
      <c r="FC60" s="31"/>
      <c r="FD60" s="31"/>
      <c r="FE60" s="31" t="s">
        <v>219</v>
      </c>
    </row>
    <row r="61" ht="90.75" customHeight="1">
      <c r="A61" s="16" t="s">
        <v>1879</v>
      </c>
      <c r="B61" s="24">
        <v>50.0</v>
      </c>
      <c r="C61" s="25" t="s">
        <v>1880</v>
      </c>
      <c r="D61" s="26" t="str">
        <f t="shared" si="41"/>
        <v/>
      </c>
      <c r="E61" s="27" t="str">
        <f t="shared" si="42"/>
        <v/>
      </c>
      <c r="F61" s="28" t="str">
        <f t="shared" ref="F61:G61" si="76">image("https://www.serebii.net/pokedex-bw/type/"&amp;lower(H61)&amp;".gif")</f>
        <v/>
      </c>
      <c r="G61" s="28" t="str">
        <f t="shared" si="76"/>
        <v/>
      </c>
      <c r="H61" s="29" t="s">
        <v>1071</v>
      </c>
      <c r="I61" s="26"/>
      <c r="J61" s="26" t="s">
        <v>1881</v>
      </c>
      <c r="K61" s="26" t="s">
        <v>1882</v>
      </c>
      <c r="L61" s="26" t="s">
        <v>1883</v>
      </c>
      <c r="M61" s="26" t="s">
        <v>1073</v>
      </c>
      <c r="N61" s="26" t="s">
        <v>1884</v>
      </c>
      <c r="O61" s="26" t="s">
        <v>1885</v>
      </c>
      <c r="P61" s="26" t="s">
        <v>297</v>
      </c>
      <c r="Q61" s="26" t="s">
        <v>493</v>
      </c>
      <c r="R61" s="26" t="s">
        <v>184</v>
      </c>
      <c r="S61" s="26" t="s">
        <v>1886</v>
      </c>
      <c r="T61" s="26" t="s">
        <v>495</v>
      </c>
      <c r="U61" s="26" t="s">
        <v>769</v>
      </c>
      <c r="V61" s="26" t="s">
        <v>770</v>
      </c>
      <c r="W61" s="26" t="s">
        <v>496</v>
      </c>
      <c r="X61" s="26" t="s">
        <v>189</v>
      </c>
      <c r="Y61" s="26">
        <v>10.0</v>
      </c>
      <c r="Z61" s="26">
        <v>55.0</v>
      </c>
      <c r="AA61" s="26">
        <v>25.0</v>
      </c>
      <c r="AB61" s="26">
        <v>35.0</v>
      </c>
      <c r="AC61" s="26">
        <v>45.0</v>
      </c>
      <c r="AD61" s="26">
        <v>95.0</v>
      </c>
      <c r="AE61" s="30">
        <f t="shared" si="37"/>
        <v>265</v>
      </c>
      <c r="AF61" s="26" t="s">
        <v>1887</v>
      </c>
      <c r="AG61" s="26" t="s">
        <v>917</v>
      </c>
      <c r="AH61" s="26" t="s">
        <v>917</v>
      </c>
      <c r="AI61" s="26" t="s">
        <v>917</v>
      </c>
      <c r="AJ61" s="26" t="s">
        <v>1888</v>
      </c>
      <c r="AK61" s="26" t="s">
        <v>1888</v>
      </c>
      <c r="AL61" s="26" t="s">
        <v>1888</v>
      </c>
      <c r="AM61" s="26"/>
      <c r="AN61" s="26"/>
      <c r="AO61" s="26"/>
      <c r="AP61" s="26" t="s">
        <v>917</v>
      </c>
      <c r="AQ61" s="26" t="s">
        <v>917</v>
      </c>
      <c r="AR61" s="26"/>
      <c r="AS61" s="26"/>
      <c r="AT61" s="26"/>
      <c r="AU61" s="26" t="s">
        <v>1889</v>
      </c>
      <c r="AV61" s="26" t="s">
        <v>1889</v>
      </c>
      <c r="AW61" s="26"/>
      <c r="AX61" s="26"/>
      <c r="AY61" s="26"/>
      <c r="AZ61" s="26"/>
      <c r="BA61" s="26" t="s">
        <v>191</v>
      </c>
      <c r="BB61" s="26" t="s">
        <v>191</v>
      </c>
      <c r="BC61" s="26"/>
      <c r="BD61" s="26"/>
      <c r="BE61" s="26" t="s">
        <v>282</v>
      </c>
      <c r="BF61" s="26" t="s">
        <v>282</v>
      </c>
      <c r="BG61" s="26" t="s">
        <v>355</v>
      </c>
      <c r="BH61" s="26" t="s">
        <v>355</v>
      </c>
      <c r="BI61" s="26" t="s">
        <v>917</v>
      </c>
      <c r="BJ61" s="26" t="s">
        <v>917</v>
      </c>
      <c r="BK61" s="26" t="s">
        <v>196</v>
      </c>
      <c r="BL61" s="26" t="s">
        <v>196</v>
      </c>
      <c r="BM61" s="26"/>
      <c r="BN61" s="26"/>
      <c r="BO61" s="26"/>
      <c r="BP61" s="26"/>
      <c r="BQ61" s="26"/>
      <c r="BR61" s="26" t="s">
        <v>197</v>
      </c>
      <c r="BS61" s="26" t="s">
        <v>197</v>
      </c>
      <c r="BT61" s="26"/>
      <c r="BU61" s="26" t="s">
        <v>1202</v>
      </c>
      <c r="BV61" s="26"/>
      <c r="BW61" s="31" t="s">
        <v>1890</v>
      </c>
      <c r="BX61" s="31" t="s">
        <v>1890</v>
      </c>
      <c r="BY61" s="31" t="s">
        <v>1891</v>
      </c>
      <c r="BZ61" s="31" t="s">
        <v>1892</v>
      </c>
      <c r="CA61" s="31" t="s">
        <v>1893</v>
      </c>
      <c r="CB61" s="31" t="s">
        <v>1894</v>
      </c>
      <c r="CC61" s="31" t="s">
        <v>1895</v>
      </c>
      <c r="CD61" s="31" t="s">
        <v>1895</v>
      </c>
      <c r="CE61" s="31" t="s">
        <v>1896</v>
      </c>
      <c r="CF61" s="31" t="s">
        <v>1897</v>
      </c>
      <c r="CG61" s="31" t="s">
        <v>1898</v>
      </c>
      <c r="CH61" s="31" t="s">
        <v>1899</v>
      </c>
      <c r="CI61" s="31" t="s">
        <v>1899</v>
      </c>
      <c r="CJ61" s="31" t="s">
        <v>1899</v>
      </c>
      <c r="CK61" s="31" t="s">
        <v>1892</v>
      </c>
      <c r="CL61" s="31" t="s">
        <v>1900</v>
      </c>
      <c r="CM61" s="31" t="s">
        <v>1899</v>
      </c>
      <c r="CN61" s="31" t="s">
        <v>1899</v>
      </c>
      <c r="CO61" s="31" t="s">
        <v>1899</v>
      </c>
      <c r="CP61" s="31" t="s">
        <v>1899</v>
      </c>
      <c r="CQ61" s="31" t="s">
        <v>1898</v>
      </c>
      <c r="CR61" s="31" t="s">
        <v>1892</v>
      </c>
      <c r="CS61" s="31" t="s">
        <v>1901</v>
      </c>
      <c r="CT61" s="31" t="s">
        <v>1901</v>
      </c>
      <c r="CU61" s="31" t="s">
        <v>1902</v>
      </c>
      <c r="CV61" s="31" t="s">
        <v>1903</v>
      </c>
      <c r="CW61" s="31" t="s">
        <v>1904</v>
      </c>
      <c r="CX61" s="31" t="s">
        <v>1905</v>
      </c>
      <c r="CY61" s="31" t="s">
        <v>1891</v>
      </c>
      <c r="CZ61" s="31" t="s">
        <v>1891</v>
      </c>
      <c r="DA61" s="31" t="s">
        <v>1906</v>
      </c>
      <c r="DB61" s="31" t="s">
        <v>1897</v>
      </c>
      <c r="DC61" s="31"/>
      <c r="DD61" s="31"/>
      <c r="DE61" s="31" t="s">
        <v>1907</v>
      </c>
      <c r="DF61" s="31" t="s">
        <v>1907</v>
      </c>
      <c r="DG61" s="31"/>
      <c r="DH61" s="31" t="s">
        <v>1908</v>
      </c>
      <c r="DI61" s="31" t="s">
        <v>1892</v>
      </c>
      <c r="DJ61" s="31"/>
      <c r="DK61" s="31"/>
      <c r="DL61" s="31"/>
      <c r="DM61" s="31"/>
      <c r="DN61" s="31"/>
      <c r="DO61" s="31"/>
      <c r="DP61" s="31" t="s">
        <v>1909</v>
      </c>
      <c r="DQ61" s="31" t="s">
        <v>1909</v>
      </c>
      <c r="DR61" s="31" t="s">
        <v>1909</v>
      </c>
      <c r="DS61" s="31" t="s">
        <v>1909</v>
      </c>
      <c r="DT61" s="31" t="s">
        <v>1909</v>
      </c>
      <c r="DU61" s="31" t="s">
        <v>1909</v>
      </c>
      <c r="DV61" s="31" t="s">
        <v>213</v>
      </c>
      <c r="DW61" s="31" t="s">
        <v>213</v>
      </c>
      <c r="DX61" s="31" t="s">
        <v>213</v>
      </c>
      <c r="DY61" s="31" t="s">
        <v>1909</v>
      </c>
      <c r="DZ61" s="31" t="s">
        <v>1909</v>
      </c>
      <c r="EA61" s="31" t="s">
        <v>1150</v>
      </c>
      <c r="EB61" s="31" t="s">
        <v>1150</v>
      </c>
      <c r="EC61" s="31" t="s">
        <v>1150</v>
      </c>
      <c r="ED61" s="31" t="s">
        <v>1910</v>
      </c>
      <c r="EE61" s="31" t="s">
        <v>1910</v>
      </c>
      <c r="EF61" s="31" t="s">
        <v>213</v>
      </c>
      <c r="EG61" s="31" t="s">
        <v>213</v>
      </c>
      <c r="EH61" s="31" t="s">
        <v>213</v>
      </c>
      <c r="EI61" s="31" t="s">
        <v>213</v>
      </c>
      <c r="EJ61" s="31" t="s">
        <v>1911</v>
      </c>
      <c r="EK61" s="31" t="s">
        <v>1911</v>
      </c>
      <c r="EL61" s="31" t="s">
        <v>1912</v>
      </c>
      <c r="EM61" s="31" t="s">
        <v>1912</v>
      </c>
      <c r="EN61" s="31" t="s">
        <v>1913</v>
      </c>
      <c r="EO61" s="31" t="s">
        <v>1913</v>
      </c>
      <c r="EP61" s="31" t="s">
        <v>1914</v>
      </c>
      <c r="EQ61" s="31" t="s">
        <v>1914</v>
      </c>
      <c r="ER61" s="31" t="s">
        <v>1915</v>
      </c>
      <c r="ES61" s="31" t="s">
        <v>1915</v>
      </c>
      <c r="ET61" s="31" t="s">
        <v>1916</v>
      </c>
      <c r="EU61" s="31" t="s">
        <v>1916</v>
      </c>
      <c r="EV61" s="31"/>
      <c r="EW61" s="31"/>
      <c r="EX61" s="31" t="s">
        <v>1150</v>
      </c>
      <c r="EY61" s="31" t="s">
        <v>1150</v>
      </c>
      <c r="EZ61" s="31" t="s">
        <v>218</v>
      </c>
      <c r="FA61" s="31" t="s">
        <v>1917</v>
      </c>
      <c r="FB61" s="31" t="s">
        <v>1917</v>
      </c>
      <c r="FC61" s="31"/>
      <c r="FD61" s="31"/>
      <c r="FE61" s="31" t="s">
        <v>219</v>
      </c>
    </row>
    <row r="62" ht="90.75" customHeight="1">
      <c r="A62" s="16" t="s">
        <v>1918</v>
      </c>
      <c r="B62" s="24">
        <v>51.0</v>
      </c>
      <c r="C62" s="25" t="s">
        <v>1919</v>
      </c>
      <c r="D62" s="26" t="str">
        <f t="shared" si="41"/>
        <v/>
      </c>
      <c r="E62" s="27" t="str">
        <f t="shared" si="42"/>
        <v/>
      </c>
      <c r="F62" s="28" t="str">
        <f t="shared" ref="F62:G62" si="77">image("https://www.serebii.net/pokedex-bw/type/"&amp;lower(H62)&amp;".gif")</f>
        <v/>
      </c>
      <c r="G62" s="28" t="str">
        <f t="shared" si="77"/>
        <v/>
      </c>
      <c r="H62" s="29" t="s">
        <v>1071</v>
      </c>
      <c r="I62" s="26"/>
      <c r="J62" s="26" t="s">
        <v>1881</v>
      </c>
      <c r="K62" s="26" t="s">
        <v>178</v>
      </c>
      <c r="L62" s="26" t="s">
        <v>1920</v>
      </c>
      <c r="M62" s="26" t="s">
        <v>1073</v>
      </c>
      <c r="N62" s="26" t="s">
        <v>1884</v>
      </c>
      <c r="O62" s="26" t="s">
        <v>1885</v>
      </c>
      <c r="P62" s="26" t="s">
        <v>716</v>
      </c>
      <c r="Q62" s="26" t="s">
        <v>1538</v>
      </c>
      <c r="R62" s="26" t="s">
        <v>184</v>
      </c>
      <c r="S62" s="26" t="s">
        <v>1921</v>
      </c>
      <c r="T62" s="26" t="s">
        <v>495</v>
      </c>
      <c r="U62" s="26" t="s">
        <v>769</v>
      </c>
      <c r="V62" s="26" t="s">
        <v>770</v>
      </c>
      <c r="W62" s="26" t="s">
        <v>496</v>
      </c>
      <c r="X62" s="26" t="s">
        <v>189</v>
      </c>
      <c r="Y62" s="26">
        <v>35.0</v>
      </c>
      <c r="Z62" s="26">
        <v>100.0</v>
      </c>
      <c r="AA62" s="26">
        <v>50.0</v>
      </c>
      <c r="AB62" s="26">
        <v>50.0</v>
      </c>
      <c r="AC62" s="26">
        <v>70.0</v>
      </c>
      <c r="AD62" s="26">
        <v>120.0</v>
      </c>
      <c r="AE62" s="30">
        <f t="shared" si="37"/>
        <v>425</v>
      </c>
      <c r="AF62" s="26" t="s">
        <v>1887</v>
      </c>
      <c r="AG62" s="26" t="s">
        <v>948</v>
      </c>
      <c r="AH62" s="26" t="s">
        <v>948</v>
      </c>
      <c r="AI62" s="26" t="s">
        <v>948</v>
      </c>
      <c r="AJ62" s="26" t="s">
        <v>1922</v>
      </c>
      <c r="AK62" s="26" t="s">
        <v>1922</v>
      </c>
      <c r="AL62" s="26" t="s">
        <v>1922</v>
      </c>
      <c r="AM62" s="26"/>
      <c r="AN62" s="26"/>
      <c r="AO62" s="26"/>
      <c r="AP62" s="26" t="s">
        <v>948</v>
      </c>
      <c r="AQ62" s="26" t="s">
        <v>948</v>
      </c>
      <c r="AR62" s="26"/>
      <c r="AS62" s="26"/>
      <c r="AT62" s="26"/>
      <c r="AU62" s="26" t="s">
        <v>1503</v>
      </c>
      <c r="AV62" s="26" t="s">
        <v>1503</v>
      </c>
      <c r="AW62" s="26"/>
      <c r="AX62" s="26"/>
      <c r="AY62" s="26"/>
      <c r="AZ62" s="26"/>
      <c r="BA62" s="26" t="s">
        <v>226</v>
      </c>
      <c r="BB62" s="26" t="s">
        <v>226</v>
      </c>
      <c r="BC62" s="26"/>
      <c r="BD62" s="26"/>
      <c r="BE62" s="26" t="s">
        <v>432</v>
      </c>
      <c r="BF62" s="26" t="s">
        <v>432</v>
      </c>
      <c r="BG62" s="26" t="s">
        <v>403</v>
      </c>
      <c r="BH62" s="26" t="s">
        <v>403</v>
      </c>
      <c r="BI62" s="26" t="s">
        <v>948</v>
      </c>
      <c r="BJ62" s="26" t="s">
        <v>948</v>
      </c>
      <c r="BK62" s="26" t="s">
        <v>231</v>
      </c>
      <c r="BL62" s="26" t="s">
        <v>231</v>
      </c>
      <c r="BM62" s="26"/>
      <c r="BN62" s="26"/>
      <c r="BO62" s="26"/>
      <c r="BP62" s="26"/>
      <c r="BQ62" s="26"/>
      <c r="BR62" s="26" t="s">
        <v>232</v>
      </c>
      <c r="BS62" s="26" t="s">
        <v>232</v>
      </c>
      <c r="BT62" s="26"/>
      <c r="BU62" s="26" t="s">
        <v>1238</v>
      </c>
      <c r="BV62" s="26"/>
      <c r="BW62" s="31" t="s">
        <v>1923</v>
      </c>
      <c r="BX62" s="31" t="s">
        <v>1923</v>
      </c>
      <c r="BY62" s="31" t="s">
        <v>1924</v>
      </c>
      <c r="BZ62" s="31" t="s">
        <v>1925</v>
      </c>
      <c r="CA62" s="31" t="s">
        <v>1926</v>
      </c>
      <c r="CB62" s="31" t="s">
        <v>1927</v>
      </c>
      <c r="CC62" s="31" t="s">
        <v>1928</v>
      </c>
      <c r="CD62" s="31" t="s">
        <v>1928</v>
      </c>
      <c r="CE62" s="31" t="s">
        <v>1929</v>
      </c>
      <c r="CF62" s="31" t="s">
        <v>1930</v>
      </c>
      <c r="CG62" s="31" t="s">
        <v>1923</v>
      </c>
      <c r="CH62" s="31" t="s">
        <v>1931</v>
      </c>
      <c r="CI62" s="31" t="s">
        <v>1931</v>
      </c>
      <c r="CJ62" s="31" t="s">
        <v>1931</v>
      </c>
      <c r="CK62" s="31" t="s">
        <v>1925</v>
      </c>
      <c r="CL62" s="31" t="s">
        <v>1932</v>
      </c>
      <c r="CM62" s="31" t="s">
        <v>1931</v>
      </c>
      <c r="CN62" s="31" t="s">
        <v>1931</v>
      </c>
      <c r="CO62" s="31" t="s">
        <v>1931</v>
      </c>
      <c r="CP62" s="31" t="s">
        <v>1931</v>
      </c>
      <c r="CQ62" s="31" t="s">
        <v>1930</v>
      </c>
      <c r="CR62" s="31" t="s">
        <v>1932</v>
      </c>
      <c r="CS62" s="31" t="s">
        <v>1933</v>
      </c>
      <c r="CT62" s="31" t="s">
        <v>1933</v>
      </c>
      <c r="CU62" s="31" t="s">
        <v>1934</v>
      </c>
      <c r="CV62" s="31" t="s">
        <v>1935</v>
      </c>
      <c r="CW62" s="31" t="s">
        <v>1936</v>
      </c>
      <c r="CX62" s="31" t="s">
        <v>1937</v>
      </c>
      <c r="CY62" s="31" t="s">
        <v>1938</v>
      </c>
      <c r="CZ62" s="31" t="s">
        <v>1938</v>
      </c>
      <c r="DA62" s="31" t="s">
        <v>1939</v>
      </c>
      <c r="DB62" s="31" t="s">
        <v>1940</v>
      </c>
      <c r="DC62" s="31"/>
      <c r="DD62" s="31"/>
      <c r="DE62" s="31" t="s">
        <v>1931</v>
      </c>
      <c r="DF62" s="31" t="s">
        <v>1931</v>
      </c>
      <c r="DG62" s="31"/>
      <c r="DH62" s="31" t="s">
        <v>1925</v>
      </c>
      <c r="DI62" s="31" t="s">
        <v>1930</v>
      </c>
      <c r="DJ62" s="31"/>
      <c r="DK62" s="31"/>
      <c r="DL62" s="31"/>
      <c r="DM62" s="31"/>
      <c r="DN62" s="31"/>
      <c r="DO62" s="31"/>
      <c r="DP62" s="31" t="s">
        <v>1909</v>
      </c>
      <c r="DQ62" s="31" t="s">
        <v>1909</v>
      </c>
      <c r="DR62" s="31" t="s">
        <v>1941</v>
      </c>
      <c r="DS62" s="31" t="s">
        <v>1909</v>
      </c>
      <c r="DT62" s="31" t="s">
        <v>1909</v>
      </c>
      <c r="DU62" s="31" t="s">
        <v>1909</v>
      </c>
      <c r="DV62" s="31" t="s">
        <v>213</v>
      </c>
      <c r="DW62" s="31" t="s">
        <v>213</v>
      </c>
      <c r="DX62" s="31" t="s">
        <v>213</v>
      </c>
      <c r="DY62" s="31" t="s">
        <v>1909</v>
      </c>
      <c r="DZ62" s="31" t="s">
        <v>1909</v>
      </c>
      <c r="EA62" s="31" t="s">
        <v>1150</v>
      </c>
      <c r="EB62" s="31" t="s">
        <v>1150</v>
      </c>
      <c r="EC62" s="31" t="s">
        <v>1150</v>
      </c>
      <c r="ED62" s="31" t="s">
        <v>1909</v>
      </c>
      <c r="EE62" s="31" t="s">
        <v>1909</v>
      </c>
      <c r="EF62" s="31" t="s">
        <v>213</v>
      </c>
      <c r="EG62" s="31" t="s">
        <v>213</v>
      </c>
      <c r="EH62" s="31" t="s">
        <v>213</v>
      </c>
      <c r="EI62" s="31" t="s">
        <v>213</v>
      </c>
      <c r="EJ62" s="31" t="s">
        <v>1942</v>
      </c>
      <c r="EK62" s="31" t="s">
        <v>1942</v>
      </c>
      <c r="EL62" s="31" t="s">
        <v>1943</v>
      </c>
      <c r="EM62" s="31" t="s">
        <v>1943</v>
      </c>
      <c r="EN62" s="31" t="s">
        <v>1944</v>
      </c>
      <c r="EO62" s="31" t="s">
        <v>1944</v>
      </c>
      <c r="EP62" s="31" t="s">
        <v>1945</v>
      </c>
      <c r="EQ62" s="31" t="s">
        <v>1945</v>
      </c>
      <c r="ER62" s="31" t="s">
        <v>1909</v>
      </c>
      <c r="ES62" s="31" t="s">
        <v>1909</v>
      </c>
      <c r="ET62" s="31" t="s">
        <v>1946</v>
      </c>
      <c r="EU62" s="31" t="s">
        <v>1946</v>
      </c>
      <c r="EV62" s="31"/>
      <c r="EW62" s="31"/>
      <c r="EX62" s="31" t="s">
        <v>1150</v>
      </c>
      <c r="EY62" s="31" t="s">
        <v>1150</v>
      </c>
      <c r="EZ62" s="31" t="s">
        <v>218</v>
      </c>
      <c r="FA62" s="31" t="s">
        <v>1947</v>
      </c>
      <c r="FB62" s="31" t="s">
        <v>1947</v>
      </c>
      <c r="FC62" s="31"/>
      <c r="FD62" s="31"/>
      <c r="FE62" s="31" t="s">
        <v>219</v>
      </c>
    </row>
    <row r="63" ht="90.75" customHeight="1">
      <c r="A63" s="16" t="s">
        <v>1948</v>
      </c>
      <c r="B63" s="24">
        <v>52.0</v>
      </c>
      <c r="C63" s="25" t="s">
        <v>1949</v>
      </c>
      <c r="D63" s="26" t="str">
        <f t="shared" si="41"/>
        <v/>
      </c>
      <c r="E63" s="27" t="str">
        <f t="shared" si="42"/>
        <v/>
      </c>
      <c r="F63" s="28" t="str">
        <f t="shared" ref="F63:G63" si="78">image("https://www.serebii.net/pokedex-bw/type/"&amp;lower(H63)&amp;".gif")</f>
        <v/>
      </c>
      <c r="G63" s="28" t="str">
        <f t="shared" si="78"/>
        <v/>
      </c>
      <c r="H63" s="29" t="s">
        <v>681</v>
      </c>
      <c r="I63" s="26"/>
      <c r="J63" s="26" t="s">
        <v>1950</v>
      </c>
      <c r="K63" s="26" t="s">
        <v>974</v>
      </c>
      <c r="L63" s="26" t="s">
        <v>1951</v>
      </c>
      <c r="M63" s="26" t="s">
        <v>1952</v>
      </c>
      <c r="N63" s="26" t="s">
        <v>1953</v>
      </c>
      <c r="O63" s="26" t="s">
        <v>912</v>
      </c>
      <c r="P63" s="26" t="s">
        <v>297</v>
      </c>
      <c r="Q63" s="26" t="s">
        <v>493</v>
      </c>
      <c r="R63" s="26" t="s">
        <v>184</v>
      </c>
      <c r="S63" s="26" t="s">
        <v>914</v>
      </c>
      <c r="T63" s="26" t="s">
        <v>495</v>
      </c>
      <c r="U63" s="26" t="s">
        <v>769</v>
      </c>
      <c r="V63" s="26" t="s">
        <v>770</v>
      </c>
      <c r="W63" s="26" t="s">
        <v>496</v>
      </c>
      <c r="X63" s="26" t="s">
        <v>189</v>
      </c>
      <c r="Y63" s="26">
        <v>40.0</v>
      </c>
      <c r="Z63" s="26">
        <v>45.0</v>
      </c>
      <c r="AA63" s="26">
        <v>35.0</v>
      </c>
      <c r="AB63" s="26">
        <v>40.0</v>
      </c>
      <c r="AC63" s="26">
        <v>40.0</v>
      </c>
      <c r="AD63" s="26">
        <v>90.0</v>
      </c>
      <c r="AE63" s="30">
        <f t="shared" si="37"/>
        <v>290</v>
      </c>
      <c r="AF63" s="26" t="s">
        <v>1954</v>
      </c>
      <c r="AG63" s="26" t="s">
        <v>1955</v>
      </c>
      <c r="AH63" s="26" t="s">
        <v>1955</v>
      </c>
      <c r="AI63" s="26" t="s">
        <v>1955</v>
      </c>
      <c r="AJ63" s="26" t="s">
        <v>1545</v>
      </c>
      <c r="AK63" s="26" t="s">
        <v>1545</v>
      </c>
      <c r="AL63" s="26" t="s">
        <v>1545</v>
      </c>
      <c r="AM63" s="26"/>
      <c r="AN63" s="26"/>
      <c r="AO63" s="26"/>
      <c r="AP63" s="26" t="s">
        <v>1955</v>
      </c>
      <c r="AQ63" s="26" t="s">
        <v>1955</v>
      </c>
      <c r="AR63" s="26"/>
      <c r="AS63" s="26"/>
      <c r="AT63" s="26"/>
      <c r="AU63" s="26" t="s">
        <v>1499</v>
      </c>
      <c r="AV63" s="26" t="s">
        <v>1499</v>
      </c>
      <c r="AW63" s="26"/>
      <c r="AX63" s="26"/>
      <c r="AY63" s="26"/>
      <c r="AZ63" s="26"/>
      <c r="BA63" s="26"/>
      <c r="BB63" s="26"/>
      <c r="BC63" s="26"/>
      <c r="BD63" s="26"/>
      <c r="BE63" s="26" t="s">
        <v>1383</v>
      </c>
      <c r="BF63" s="26" t="s">
        <v>1383</v>
      </c>
      <c r="BG63" s="26" t="s">
        <v>1955</v>
      </c>
      <c r="BH63" s="26" t="s">
        <v>1955</v>
      </c>
      <c r="BI63" s="26" t="s">
        <v>1955</v>
      </c>
      <c r="BJ63" s="26" t="s">
        <v>1955</v>
      </c>
      <c r="BK63" s="26" t="s">
        <v>1956</v>
      </c>
      <c r="BL63" s="26" t="s">
        <v>1956</v>
      </c>
      <c r="BM63" s="26"/>
      <c r="BN63" s="26"/>
      <c r="BO63" s="26"/>
      <c r="BP63" s="26"/>
      <c r="BQ63" s="26"/>
      <c r="BR63" s="26" t="s">
        <v>1957</v>
      </c>
      <c r="BS63" s="26" t="s">
        <v>1957</v>
      </c>
      <c r="BT63" s="26"/>
      <c r="BU63" s="26"/>
      <c r="BV63" s="26"/>
      <c r="BW63" s="31" t="s">
        <v>1958</v>
      </c>
      <c r="BX63" s="31" t="s">
        <v>1958</v>
      </c>
      <c r="BY63" s="31" t="s">
        <v>1959</v>
      </c>
      <c r="BZ63" s="31" t="s">
        <v>1960</v>
      </c>
      <c r="CA63" s="31" t="s">
        <v>1961</v>
      </c>
      <c r="CB63" s="31" t="s">
        <v>1962</v>
      </c>
      <c r="CC63" s="31" t="s">
        <v>1963</v>
      </c>
      <c r="CD63" s="31" t="s">
        <v>1963</v>
      </c>
      <c r="CE63" s="31" t="s">
        <v>1964</v>
      </c>
      <c r="CF63" s="31" t="s">
        <v>1965</v>
      </c>
      <c r="CG63" s="31" t="s">
        <v>1966</v>
      </c>
      <c r="CH63" s="31" t="s">
        <v>1967</v>
      </c>
      <c r="CI63" s="31" t="s">
        <v>1967</v>
      </c>
      <c r="CJ63" s="31" t="s">
        <v>1967</v>
      </c>
      <c r="CK63" s="31" t="s">
        <v>1960</v>
      </c>
      <c r="CL63" s="31" t="s">
        <v>1961</v>
      </c>
      <c r="CM63" s="31" t="s">
        <v>1967</v>
      </c>
      <c r="CN63" s="31" t="s">
        <v>1967</v>
      </c>
      <c r="CO63" s="31" t="s">
        <v>1967</v>
      </c>
      <c r="CP63" s="31" t="s">
        <v>1967</v>
      </c>
      <c r="CQ63" s="31" t="s">
        <v>1967</v>
      </c>
      <c r="CR63" s="31" t="s">
        <v>1966</v>
      </c>
      <c r="CS63" s="31" t="s">
        <v>1968</v>
      </c>
      <c r="CT63" s="31" t="s">
        <v>1968</v>
      </c>
      <c r="CU63" s="31" t="s">
        <v>1969</v>
      </c>
      <c r="CV63" s="31" t="s">
        <v>1970</v>
      </c>
      <c r="CW63" s="31" t="s">
        <v>1971</v>
      </c>
      <c r="CX63" s="31" t="s">
        <v>1972</v>
      </c>
      <c r="CY63" s="31" t="s">
        <v>1973</v>
      </c>
      <c r="CZ63" s="31" t="s">
        <v>1973</v>
      </c>
      <c r="DA63" s="31" t="s">
        <v>1974</v>
      </c>
      <c r="DB63" s="31" t="s">
        <v>1975</v>
      </c>
      <c r="DC63" s="31"/>
      <c r="DD63" s="31"/>
      <c r="DE63" s="31" t="s">
        <v>1976</v>
      </c>
      <c r="DF63" s="31" t="s">
        <v>1976</v>
      </c>
      <c r="DG63" s="31"/>
      <c r="DH63" s="31" t="s">
        <v>1965</v>
      </c>
      <c r="DI63" s="31" t="s">
        <v>1977</v>
      </c>
      <c r="DJ63" s="31"/>
      <c r="DK63" s="31"/>
      <c r="DL63" s="31"/>
      <c r="DM63" s="31"/>
      <c r="DN63" s="31"/>
      <c r="DO63" s="31"/>
      <c r="DP63" s="31" t="s">
        <v>213</v>
      </c>
      <c r="DQ63" s="31" t="s">
        <v>1526</v>
      </c>
      <c r="DR63" s="31" t="s">
        <v>213</v>
      </c>
      <c r="DS63" s="31" t="s">
        <v>213</v>
      </c>
      <c r="DT63" s="31" t="s">
        <v>1978</v>
      </c>
      <c r="DU63" s="31" t="s">
        <v>1979</v>
      </c>
      <c r="DV63" s="31" t="s">
        <v>213</v>
      </c>
      <c r="DW63" s="31" t="s">
        <v>213</v>
      </c>
      <c r="DX63" s="31" t="s">
        <v>1980</v>
      </c>
      <c r="DY63" s="31" t="s">
        <v>1981</v>
      </c>
      <c r="DZ63" s="31" t="s">
        <v>1981</v>
      </c>
      <c r="EA63" s="31" t="s">
        <v>1020</v>
      </c>
      <c r="EB63" s="31" t="s">
        <v>1020</v>
      </c>
      <c r="EC63" s="31" t="s">
        <v>1020</v>
      </c>
      <c r="ED63" s="31" t="s">
        <v>213</v>
      </c>
      <c r="EE63" s="31" t="s">
        <v>1978</v>
      </c>
      <c r="EF63" s="31" t="s">
        <v>213</v>
      </c>
      <c r="EG63" s="31" t="s">
        <v>213</v>
      </c>
      <c r="EH63" s="31" t="s">
        <v>213</v>
      </c>
      <c r="EI63" s="31" t="s">
        <v>213</v>
      </c>
      <c r="EJ63" s="31" t="s">
        <v>213</v>
      </c>
      <c r="EK63" s="31" t="s">
        <v>213</v>
      </c>
      <c r="EL63" s="31" t="s">
        <v>1982</v>
      </c>
      <c r="EM63" s="31" t="s">
        <v>1982</v>
      </c>
      <c r="EN63" s="31" t="s">
        <v>1983</v>
      </c>
      <c r="EO63" s="31" t="s">
        <v>1983</v>
      </c>
      <c r="EP63" s="31" t="s">
        <v>1983</v>
      </c>
      <c r="EQ63" s="31" t="s">
        <v>1983</v>
      </c>
      <c r="ER63" s="31" t="s">
        <v>213</v>
      </c>
      <c r="ES63" s="31" t="s">
        <v>1984</v>
      </c>
      <c r="ET63" s="31" t="s">
        <v>672</v>
      </c>
      <c r="EU63" s="31" t="s">
        <v>672</v>
      </c>
      <c r="EV63" s="31"/>
      <c r="EW63" s="31"/>
      <c r="EX63" s="31" t="s">
        <v>213</v>
      </c>
      <c r="EY63" s="31" t="s">
        <v>213</v>
      </c>
      <c r="EZ63" s="31" t="s">
        <v>218</v>
      </c>
      <c r="FA63" s="31" t="s">
        <v>1985</v>
      </c>
      <c r="FB63" s="31" t="s">
        <v>1985</v>
      </c>
      <c r="FC63" s="31"/>
      <c r="FD63" s="31"/>
      <c r="FE63" s="31" t="s">
        <v>219</v>
      </c>
    </row>
    <row r="64" ht="90.75" customHeight="1">
      <c r="A64" s="16" t="s">
        <v>1986</v>
      </c>
      <c r="B64" s="24">
        <v>53.0</v>
      </c>
      <c r="C64" s="25" t="s">
        <v>1987</v>
      </c>
      <c r="D64" s="26" t="str">
        <f t="shared" si="41"/>
        <v/>
      </c>
      <c r="E64" s="27" t="str">
        <f t="shared" si="42"/>
        <v/>
      </c>
      <c r="F64" s="28" t="str">
        <f t="shared" ref="F64:G64" si="79">image("https://www.serebii.net/pokedex-bw/type/"&amp;lower(H64)&amp;".gif")</f>
        <v/>
      </c>
      <c r="G64" s="28" t="str">
        <f t="shared" si="79"/>
        <v/>
      </c>
      <c r="H64" s="29" t="s">
        <v>681</v>
      </c>
      <c r="I64" s="26"/>
      <c r="J64" s="26" t="s">
        <v>1988</v>
      </c>
      <c r="K64" s="26" t="s">
        <v>222</v>
      </c>
      <c r="L64" s="26" t="s">
        <v>579</v>
      </c>
      <c r="M64" s="26" t="s">
        <v>1989</v>
      </c>
      <c r="N64" s="26" t="s">
        <v>1953</v>
      </c>
      <c r="O64" s="26" t="s">
        <v>912</v>
      </c>
      <c r="P64" s="26" t="s">
        <v>716</v>
      </c>
      <c r="Q64" s="26" t="s">
        <v>878</v>
      </c>
      <c r="R64" s="26" t="s">
        <v>184</v>
      </c>
      <c r="S64" s="26" t="s">
        <v>1990</v>
      </c>
      <c r="T64" s="26" t="s">
        <v>495</v>
      </c>
      <c r="U64" s="26" t="s">
        <v>769</v>
      </c>
      <c r="V64" s="26" t="s">
        <v>770</v>
      </c>
      <c r="W64" s="26" t="s">
        <v>496</v>
      </c>
      <c r="X64" s="26" t="s">
        <v>189</v>
      </c>
      <c r="Y64" s="26">
        <v>65.0</v>
      </c>
      <c r="Z64" s="26">
        <v>70.0</v>
      </c>
      <c r="AA64" s="26">
        <v>60.0</v>
      </c>
      <c r="AB64" s="26">
        <v>65.0</v>
      </c>
      <c r="AC64" s="26">
        <v>65.0</v>
      </c>
      <c r="AD64" s="26">
        <v>115.0</v>
      </c>
      <c r="AE64" s="30">
        <f t="shared" si="37"/>
        <v>440</v>
      </c>
      <c r="AF64" s="26" t="s">
        <v>1954</v>
      </c>
      <c r="AG64" s="26" t="s">
        <v>989</v>
      </c>
      <c r="AH64" s="26" t="s">
        <v>989</v>
      </c>
      <c r="AI64" s="26" t="s">
        <v>989</v>
      </c>
      <c r="AJ64" s="26" t="s">
        <v>1991</v>
      </c>
      <c r="AK64" s="26" t="s">
        <v>1991</v>
      </c>
      <c r="AL64" s="26" t="s">
        <v>1991</v>
      </c>
      <c r="AM64" s="26"/>
      <c r="AN64" s="26"/>
      <c r="AO64" s="26"/>
      <c r="AP64" s="26" t="s">
        <v>989</v>
      </c>
      <c r="AQ64" s="26" t="s">
        <v>989</v>
      </c>
      <c r="AR64" s="26"/>
      <c r="AS64" s="26"/>
      <c r="AT64" s="26"/>
      <c r="AU64" s="26" t="s">
        <v>1541</v>
      </c>
      <c r="AV64" s="26" t="s">
        <v>1541</v>
      </c>
      <c r="AW64" s="26"/>
      <c r="AX64" s="26"/>
      <c r="AY64" s="26"/>
      <c r="AZ64" s="26"/>
      <c r="BA64" s="26"/>
      <c r="BB64" s="26"/>
      <c r="BC64" s="26"/>
      <c r="BD64" s="26"/>
      <c r="BE64" s="26" t="s">
        <v>1764</v>
      </c>
      <c r="BF64" s="26" t="s">
        <v>1764</v>
      </c>
      <c r="BG64" s="26" t="s">
        <v>989</v>
      </c>
      <c r="BH64" s="26" t="s">
        <v>989</v>
      </c>
      <c r="BI64" s="26" t="s">
        <v>989</v>
      </c>
      <c r="BJ64" s="26" t="s">
        <v>989</v>
      </c>
      <c r="BK64" s="26" t="s">
        <v>1992</v>
      </c>
      <c r="BL64" s="26" t="s">
        <v>1992</v>
      </c>
      <c r="BM64" s="26"/>
      <c r="BN64" s="26"/>
      <c r="BO64" s="26"/>
      <c r="BP64" s="26"/>
      <c r="BQ64" s="26"/>
      <c r="BR64" s="26" t="s">
        <v>1993</v>
      </c>
      <c r="BS64" s="26" t="s">
        <v>1993</v>
      </c>
      <c r="BT64" s="26"/>
      <c r="BU64" s="26"/>
      <c r="BV64" s="26"/>
      <c r="BW64" s="31" t="s">
        <v>1994</v>
      </c>
      <c r="BX64" s="31" t="s">
        <v>1994</v>
      </c>
      <c r="BY64" s="31" t="s">
        <v>1995</v>
      </c>
      <c r="BZ64" s="31" t="s">
        <v>1996</v>
      </c>
      <c r="CA64" s="31" t="s">
        <v>1997</v>
      </c>
      <c r="CB64" s="31" t="s">
        <v>1998</v>
      </c>
      <c r="CC64" s="31" t="s">
        <v>1999</v>
      </c>
      <c r="CD64" s="31" t="s">
        <v>1999</v>
      </c>
      <c r="CE64" s="31" t="s">
        <v>2000</v>
      </c>
      <c r="CF64" s="31" t="s">
        <v>2001</v>
      </c>
      <c r="CG64" s="31" t="s">
        <v>1994</v>
      </c>
      <c r="CH64" s="31" t="s">
        <v>2002</v>
      </c>
      <c r="CI64" s="31" t="s">
        <v>2002</v>
      </c>
      <c r="CJ64" s="31" t="s">
        <v>2002</v>
      </c>
      <c r="CK64" s="31" t="s">
        <v>1996</v>
      </c>
      <c r="CL64" s="31" t="s">
        <v>1997</v>
      </c>
      <c r="CM64" s="31" t="s">
        <v>2002</v>
      </c>
      <c r="CN64" s="31" t="s">
        <v>2002</v>
      </c>
      <c r="CO64" s="31" t="s">
        <v>2002</v>
      </c>
      <c r="CP64" s="31" t="s">
        <v>2002</v>
      </c>
      <c r="CQ64" s="31" t="s">
        <v>1994</v>
      </c>
      <c r="CR64" s="31" t="s">
        <v>1997</v>
      </c>
      <c r="CS64" s="31" t="s">
        <v>2003</v>
      </c>
      <c r="CT64" s="31" t="s">
        <v>2003</v>
      </c>
      <c r="CU64" s="31" t="s">
        <v>2004</v>
      </c>
      <c r="CV64" s="31" t="s">
        <v>2005</v>
      </c>
      <c r="CW64" s="31" t="s">
        <v>2006</v>
      </c>
      <c r="CX64" s="31" t="s">
        <v>2007</v>
      </c>
      <c r="CY64" s="31" t="s">
        <v>1995</v>
      </c>
      <c r="CZ64" s="31" t="s">
        <v>1995</v>
      </c>
      <c r="DA64" s="31" t="s">
        <v>2008</v>
      </c>
      <c r="DB64" s="31" t="s">
        <v>2009</v>
      </c>
      <c r="DC64" s="31"/>
      <c r="DD64" s="31"/>
      <c r="DE64" s="31" t="s">
        <v>2010</v>
      </c>
      <c r="DF64" s="31" t="s">
        <v>2010</v>
      </c>
      <c r="DG64" s="31"/>
      <c r="DH64" s="31" t="s">
        <v>1994</v>
      </c>
      <c r="DI64" s="31" t="s">
        <v>2011</v>
      </c>
      <c r="DJ64" s="31"/>
      <c r="DK64" s="31"/>
      <c r="DL64" s="31"/>
      <c r="DM64" s="31"/>
      <c r="DN64" s="31"/>
      <c r="DO64" s="31"/>
      <c r="DP64" s="31" t="s">
        <v>213</v>
      </c>
      <c r="DQ64" s="31" t="s">
        <v>2012</v>
      </c>
      <c r="DR64" s="31" t="s">
        <v>213</v>
      </c>
      <c r="DS64" s="31" t="s">
        <v>213</v>
      </c>
      <c r="DT64" s="31" t="s">
        <v>2013</v>
      </c>
      <c r="DU64" s="31" t="s">
        <v>2013</v>
      </c>
      <c r="DV64" s="31" t="s">
        <v>213</v>
      </c>
      <c r="DW64" s="31" t="s">
        <v>213</v>
      </c>
      <c r="DX64" s="31" t="s">
        <v>2012</v>
      </c>
      <c r="DY64" s="31" t="s">
        <v>2014</v>
      </c>
      <c r="DZ64" s="31" t="s">
        <v>2014</v>
      </c>
      <c r="EA64" s="31" t="s">
        <v>2012</v>
      </c>
      <c r="EB64" s="31" t="s">
        <v>2012</v>
      </c>
      <c r="EC64" s="31" t="s">
        <v>2012</v>
      </c>
      <c r="ED64" s="31" t="s">
        <v>213</v>
      </c>
      <c r="EE64" s="31" t="s">
        <v>2015</v>
      </c>
      <c r="EF64" s="31" t="s">
        <v>213</v>
      </c>
      <c r="EG64" s="31" t="s">
        <v>213</v>
      </c>
      <c r="EH64" s="31" t="s">
        <v>213</v>
      </c>
      <c r="EI64" s="31" t="s">
        <v>213</v>
      </c>
      <c r="EJ64" s="31" t="s">
        <v>213</v>
      </c>
      <c r="EK64" s="31" t="s">
        <v>213</v>
      </c>
      <c r="EL64" s="31" t="s">
        <v>1876</v>
      </c>
      <c r="EM64" s="31" t="s">
        <v>1876</v>
      </c>
      <c r="EN64" s="31" t="s">
        <v>2016</v>
      </c>
      <c r="EO64" s="31" t="s">
        <v>2016</v>
      </c>
      <c r="EP64" s="31" t="s">
        <v>2017</v>
      </c>
      <c r="EQ64" s="31" t="s">
        <v>2017</v>
      </c>
      <c r="ER64" s="31" t="s">
        <v>420</v>
      </c>
      <c r="ES64" s="31" t="s">
        <v>420</v>
      </c>
      <c r="ET64" s="31" t="s">
        <v>2018</v>
      </c>
      <c r="EU64" s="31" t="s">
        <v>2018</v>
      </c>
      <c r="EV64" s="31"/>
      <c r="EW64" s="31"/>
      <c r="EX64" s="31" t="s">
        <v>213</v>
      </c>
      <c r="EY64" s="31" t="s">
        <v>213</v>
      </c>
      <c r="EZ64" s="31" t="s">
        <v>218</v>
      </c>
      <c r="FA64" s="31" t="s">
        <v>2019</v>
      </c>
      <c r="FB64" s="31" t="s">
        <v>2019</v>
      </c>
      <c r="FC64" s="31"/>
      <c r="FD64" s="31"/>
      <c r="FE64" s="31" t="s">
        <v>219</v>
      </c>
    </row>
    <row r="65" ht="90.75" customHeight="1">
      <c r="A65" s="16" t="s">
        <v>2020</v>
      </c>
      <c r="B65" s="24">
        <v>54.0</v>
      </c>
      <c r="C65" s="25" t="s">
        <v>2021</v>
      </c>
      <c r="D65" s="26" t="str">
        <f t="shared" si="41"/>
        <v/>
      </c>
      <c r="E65" s="27" t="str">
        <f t="shared" si="42"/>
        <v/>
      </c>
      <c r="F65" s="28" t="str">
        <f t="shared" ref="F65:G65" si="80">image("https://www.serebii.net/pokedex-bw/type/"&amp;lower(H65)&amp;".gif")</f>
        <v/>
      </c>
      <c r="G65" s="28" t="str">
        <f t="shared" si="80"/>
        <v/>
      </c>
      <c r="H65" s="29" t="s">
        <v>391</v>
      </c>
      <c r="I65" s="26"/>
      <c r="J65" s="26" t="s">
        <v>2022</v>
      </c>
      <c r="K65" s="26" t="s">
        <v>1031</v>
      </c>
      <c r="L65" s="26" t="s">
        <v>2023</v>
      </c>
      <c r="M65" s="26" t="s">
        <v>1761</v>
      </c>
      <c r="N65" s="26" t="s">
        <v>2024</v>
      </c>
      <c r="O65" s="26" t="s">
        <v>2025</v>
      </c>
      <c r="P65" s="26" t="s">
        <v>182</v>
      </c>
      <c r="Q65" s="26" t="s">
        <v>978</v>
      </c>
      <c r="R65" s="26" t="s">
        <v>184</v>
      </c>
      <c r="S65" s="26" t="s">
        <v>185</v>
      </c>
      <c r="T65" s="26" t="s">
        <v>495</v>
      </c>
      <c r="U65" s="26" t="s">
        <v>915</v>
      </c>
      <c r="V65" s="26" t="s">
        <v>399</v>
      </c>
      <c r="W65" s="26" t="s">
        <v>496</v>
      </c>
      <c r="X65" s="26" t="s">
        <v>189</v>
      </c>
      <c r="Y65" s="26">
        <v>50.0</v>
      </c>
      <c r="Z65" s="26">
        <v>52.0</v>
      </c>
      <c r="AA65" s="26">
        <v>48.0</v>
      </c>
      <c r="AB65" s="26">
        <v>65.0</v>
      </c>
      <c r="AC65" s="26">
        <v>50.0</v>
      </c>
      <c r="AD65" s="26">
        <v>55.0</v>
      </c>
      <c r="AE65" s="30">
        <f t="shared" si="37"/>
        <v>320</v>
      </c>
      <c r="AF65" s="26" t="s">
        <v>2026</v>
      </c>
      <c r="AG65" s="26" t="s">
        <v>1040</v>
      </c>
      <c r="AH65" s="26" t="s">
        <v>1040</v>
      </c>
      <c r="AI65" s="26" t="s">
        <v>1040</v>
      </c>
      <c r="AJ65" s="26" t="s">
        <v>1499</v>
      </c>
      <c r="AK65" s="26" t="s">
        <v>1499</v>
      </c>
      <c r="AL65" s="26" t="s">
        <v>1499</v>
      </c>
      <c r="AM65" s="26" t="s">
        <v>1462</v>
      </c>
      <c r="AN65" s="26" t="s">
        <v>1462</v>
      </c>
      <c r="AO65" s="26" t="s">
        <v>1462</v>
      </c>
      <c r="AP65" s="26" t="s">
        <v>1040</v>
      </c>
      <c r="AQ65" s="26" t="s">
        <v>1040</v>
      </c>
      <c r="AR65" s="26" t="s">
        <v>1675</v>
      </c>
      <c r="AS65" s="26" t="s">
        <v>1675</v>
      </c>
      <c r="AT65" s="26" t="s">
        <v>1675</v>
      </c>
      <c r="AU65" s="26" t="s">
        <v>2027</v>
      </c>
      <c r="AV65" s="26" t="s">
        <v>2027</v>
      </c>
      <c r="AW65" s="26"/>
      <c r="AX65" s="26"/>
      <c r="AY65" s="26" t="s">
        <v>634</v>
      </c>
      <c r="AZ65" s="26" t="s">
        <v>634</v>
      </c>
      <c r="BA65" s="26" t="s">
        <v>772</v>
      </c>
      <c r="BB65" s="26" t="s">
        <v>772</v>
      </c>
      <c r="BC65" s="26" t="s">
        <v>231</v>
      </c>
      <c r="BD65" s="26" t="s">
        <v>231</v>
      </c>
      <c r="BE65" s="26" t="s">
        <v>1334</v>
      </c>
      <c r="BF65" s="26" t="s">
        <v>1334</v>
      </c>
      <c r="BG65" s="26" t="s">
        <v>1259</v>
      </c>
      <c r="BH65" s="26" t="s">
        <v>1259</v>
      </c>
      <c r="BI65" s="26" t="s">
        <v>1040</v>
      </c>
      <c r="BJ65" s="26" t="s">
        <v>1040</v>
      </c>
      <c r="BK65" s="26"/>
      <c r="BL65" s="26"/>
      <c r="BM65" s="26" t="s">
        <v>1626</v>
      </c>
      <c r="BN65" s="26"/>
      <c r="BO65" s="26" t="s">
        <v>1675</v>
      </c>
      <c r="BP65" s="26" t="s">
        <v>1675</v>
      </c>
      <c r="BQ65" s="26" t="s">
        <v>195</v>
      </c>
      <c r="BR65" s="26" t="s">
        <v>1677</v>
      </c>
      <c r="BS65" s="26" t="s">
        <v>1677</v>
      </c>
      <c r="BT65" s="26"/>
      <c r="BU65" s="26"/>
      <c r="BV65" s="26"/>
      <c r="BW65" s="31" t="s">
        <v>2028</v>
      </c>
      <c r="BX65" s="31" t="s">
        <v>2028</v>
      </c>
      <c r="BY65" s="31" t="s">
        <v>2029</v>
      </c>
      <c r="BZ65" s="31" t="s">
        <v>2030</v>
      </c>
      <c r="CA65" s="31" t="s">
        <v>2031</v>
      </c>
      <c r="CB65" s="31" t="s">
        <v>2032</v>
      </c>
      <c r="CC65" s="31" t="s">
        <v>2033</v>
      </c>
      <c r="CD65" s="31" t="s">
        <v>2034</v>
      </c>
      <c r="CE65" s="31" t="s">
        <v>2035</v>
      </c>
      <c r="CF65" s="31" t="s">
        <v>2036</v>
      </c>
      <c r="CG65" s="31" t="s">
        <v>2028</v>
      </c>
      <c r="CH65" s="31" t="s">
        <v>2037</v>
      </c>
      <c r="CI65" s="31" t="s">
        <v>2038</v>
      </c>
      <c r="CJ65" s="31" t="s">
        <v>2039</v>
      </c>
      <c r="CK65" s="31" t="s">
        <v>2030</v>
      </c>
      <c r="CL65" s="31" t="s">
        <v>2031</v>
      </c>
      <c r="CM65" s="31" t="s">
        <v>2039</v>
      </c>
      <c r="CN65" s="31" t="s">
        <v>2039</v>
      </c>
      <c r="CO65" s="31" t="s">
        <v>2040</v>
      </c>
      <c r="CP65" s="31" t="s">
        <v>2040</v>
      </c>
      <c r="CQ65" s="31" t="s">
        <v>2036</v>
      </c>
      <c r="CR65" s="31" t="s">
        <v>2030</v>
      </c>
      <c r="CS65" s="31" t="s">
        <v>2041</v>
      </c>
      <c r="CT65" s="31" t="s">
        <v>2042</v>
      </c>
      <c r="CU65" s="31" t="s">
        <v>2043</v>
      </c>
      <c r="CV65" s="31" t="s">
        <v>2044</v>
      </c>
      <c r="CW65" s="31" t="s">
        <v>2045</v>
      </c>
      <c r="CX65" s="31" t="s">
        <v>2046</v>
      </c>
      <c r="CY65" s="31" t="s">
        <v>2047</v>
      </c>
      <c r="CZ65" s="31" t="s">
        <v>2047</v>
      </c>
      <c r="DA65" s="31" t="s">
        <v>2048</v>
      </c>
      <c r="DB65" s="31" t="s">
        <v>2049</v>
      </c>
      <c r="DC65" s="31"/>
      <c r="DD65" s="31"/>
      <c r="DE65" s="31" t="s">
        <v>2037</v>
      </c>
      <c r="DF65" s="31" t="s">
        <v>2038</v>
      </c>
      <c r="DG65" s="31" t="s">
        <v>2050</v>
      </c>
      <c r="DH65" s="31" t="s">
        <v>2036</v>
      </c>
      <c r="DI65" s="31" t="s">
        <v>2031</v>
      </c>
      <c r="DJ65" s="31"/>
      <c r="DK65" s="31"/>
      <c r="DL65" s="31"/>
      <c r="DM65" s="31"/>
      <c r="DN65" s="31"/>
      <c r="DO65" s="31"/>
      <c r="DP65" s="31" t="s">
        <v>2051</v>
      </c>
      <c r="DQ65" s="31" t="s">
        <v>2051</v>
      </c>
      <c r="DR65" s="31" t="s">
        <v>1698</v>
      </c>
      <c r="DS65" s="31" t="s">
        <v>2052</v>
      </c>
      <c r="DT65" s="31" t="s">
        <v>2052</v>
      </c>
      <c r="DU65" s="31" t="s">
        <v>2053</v>
      </c>
      <c r="DV65" s="31" t="s">
        <v>649</v>
      </c>
      <c r="DW65" s="31" t="s">
        <v>649</v>
      </c>
      <c r="DX65" s="31" t="s">
        <v>649</v>
      </c>
      <c r="DY65" s="31" t="s">
        <v>2054</v>
      </c>
      <c r="DZ65" s="31" t="s">
        <v>213</v>
      </c>
      <c r="EA65" s="31" t="s">
        <v>2055</v>
      </c>
      <c r="EB65" s="31" t="s">
        <v>2055</v>
      </c>
      <c r="EC65" s="31" t="s">
        <v>2056</v>
      </c>
      <c r="ED65" s="31" t="s">
        <v>2057</v>
      </c>
      <c r="EE65" s="31" t="s">
        <v>2057</v>
      </c>
      <c r="EF65" s="31" t="s">
        <v>2058</v>
      </c>
      <c r="EG65" s="31" t="s">
        <v>2058</v>
      </c>
      <c r="EH65" s="31" t="s">
        <v>2059</v>
      </c>
      <c r="EI65" s="31" t="s">
        <v>2059</v>
      </c>
      <c r="EJ65" s="31" t="s">
        <v>2060</v>
      </c>
      <c r="EK65" s="31" t="s">
        <v>2060</v>
      </c>
      <c r="EL65" s="31" t="s">
        <v>649</v>
      </c>
      <c r="EM65" s="31" t="s">
        <v>649</v>
      </c>
      <c r="EN65" s="31" t="s">
        <v>2061</v>
      </c>
      <c r="EO65" s="31" t="s">
        <v>2061</v>
      </c>
      <c r="EP65" s="31" t="s">
        <v>2062</v>
      </c>
      <c r="EQ65" s="31" t="s">
        <v>2062</v>
      </c>
      <c r="ER65" s="31" t="s">
        <v>2063</v>
      </c>
      <c r="ES65" s="31" t="s">
        <v>2063</v>
      </c>
      <c r="ET65" s="31" t="s">
        <v>2064</v>
      </c>
      <c r="EU65" s="31" t="s">
        <v>2064</v>
      </c>
      <c r="EV65" s="31"/>
      <c r="EW65" s="31"/>
      <c r="EX65" s="31" t="s">
        <v>2065</v>
      </c>
      <c r="EY65" s="31" t="s">
        <v>2065</v>
      </c>
      <c r="EZ65" s="31" t="s">
        <v>2066</v>
      </c>
      <c r="FA65" s="31" t="s">
        <v>2067</v>
      </c>
      <c r="FB65" s="31" t="s">
        <v>2067</v>
      </c>
      <c r="FC65" s="31"/>
      <c r="FD65" s="31"/>
      <c r="FE65" s="31" t="s">
        <v>219</v>
      </c>
    </row>
    <row r="66" ht="90.75" customHeight="1">
      <c r="A66" s="16" t="s">
        <v>2068</v>
      </c>
      <c r="B66" s="24">
        <v>55.0</v>
      </c>
      <c r="C66" s="25" t="s">
        <v>2069</v>
      </c>
      <c r="D66" s="26" t="str">
        <f t="shared" si="41"/>
        <v/>
      </c>
      <c r="E66" s="27" t="str">
        <f t="shared" si="42"/>
        <v/>
      </c>
      <c r="F66" s="28" t="str">
        <f t="shared" ref="F66:G66" si="81">image("https://www.serebii.net/pokedex-bw/type/"&amp;lower(H66)&amp;".gif")</f>
        <v/>
      </c>
      <c r="G66" s="28" t="str">
        <f t="shared" si="81"/>
        <v/>
      </c>
      <c r="H66" s="29" t="s">
        <v>391</v>
      </c>
      <c r="I66" s="26"/>
      <c r="J66" s="26" t="s">
        <v>2022</v>
      </c>
      <c r="K66" s="26" t="s">
        <v>349</v>
      </c>
      <c r="L66" s="26" t="s">
        <v>2070</v>
      </c>
      <c r="M66" s="26" t="s">
        <v>1761</v>
      </c>
      <c r="N66" s="26" t="s">
        <v>2024</v>
      </c>
      <c r="O66" s="26" t="s">
        <v>2025</v>
      </c>
      <c r="P66" s="26" t="s">
        <v>1707</v>
      </c>
      <c r="Q66" s="26" t="s">
        <v>1032</v>
      </c>
      <c r="R66" s="26" t="s">
        <v>184</v>
      </c>
      <c r="S66" s="26" t="s">
        <v>2071</v>
      </c>
      <c r="T66" s="26" t="s">
        <v>495</v>
      </c>
      <c r="U66" s="26" t="s">
        <v>915</v>
      </c>
      <c r="V66" s="26" t="s">
        <v>399</v>
      </c>
      <c r="W66" s="26" t="s">
        <v>496</v>
      </c>
      <c r="X66" s="26" t="s">
        <v>189</v>
      </c>
      <c r="Y66" s="26">
        <v>80.0</v>
      </c>
      <c r="Z66" s="26">
        <v>82.0</v>
      </c>
      <c r="AA66" s="26">
        <v>78.0</v>
      </c>
      <c r="AB66" s="26">
        <v>95.0</v>
      </c>
      <c r="AC66" s="26">
        <v>80.0</v>
      </c>
      <c r="AD66" s="26">
        <v>85.0</v>
      </c>
      <c r="AE66" s="30">
        <f t="shared" si="37"/>
        <v>500</v>
      </c>
      <c r="AF66" s="26" t="s">
        <v>2026</v>
      </c>
      <c r="AG66" s="26" t="s">
        <v>1677</v>
      </c>
      <c r="AH66" s="26" t="s">
        <v>1677</v>
      </c>
      <c r="AI66" s="26" t="s">
        <v>1677</v>
      </c>
      <c r="AJ66" s="26" t="s">
        <v>1541</v>
      </c>
      <c r="AK66" s="26" t="s">
        <v>1541</v>
      </c>
      <c r="AL66" s="26" t="s">
        <v>1541</v>
      </c>
      <c r="AM66" s="26" t="s">
        <v>2072</v>
      </c>
      <c r="AN66" s="26" t="s">
        <v>2072</v>
      </c>
      <c r="AO66" s="26" t="s">
        <v>2072</v>
      </c>
      <c r="AP66" s="26" t="s">
        <v>1677</v>
      </c>
      <c r="AQ66" s="26" t="s">
        <v>1677</v>
      </c>
      <c r="AR66" s="26" t="s">
        <v>1338</v>
      </c>
      <c r="AS66" s="26" t="s">
        <v>1338</v>
      </c>
      <c r="AT66" s="26" t="s">
        <v>1338</v>
      </c>
      <c r="AU66" s="26" t="s">
        <v>1957</v>
      </c>
      <c r="AV66" s="26" t="s">
        <v>1957</v>
      </c>
      <c r="AW66" s="26"/>
      <c r="AX66" s="26"/>
      <c r="AY66" s="26" t="s">
        <v>657</v>
      </c>
      <c r="AZ66" s="26" t="s">
        <v>657</v>
      </c>
      <c r="BA66" s="26" t="s">
        <v>812</v>
      </c>
      <c r="BB66" s="26" t="s">
        <v>812</v>
      </c>
      <c r="BC66" s="26" t="s">
        <v>256</v>
      </c>
      <c r="BD66" s="26" t="s">
        <v>256</v>
      </c>
      <c r="BE66" s="26" t="s">
        <v>1379</v>
      </c>
      <c r="BF66" s="26" t="s">
        <v>1379</v>
      </c>
      <c r="BG66" s="26" t="s">
        <v>1279</v>
      </c>
      <c r="BH66" s="26" t="s">
        <v>1279</v>
      </c>
      <c r="BI66" s="26" t="s">
        <v>1677</v>
      </c>
      <c r="BJ66" s="26" t="s">
        <v>1677</v>
      </c>
      <c r="BK66" s="26"/>
      <c r="BL66" s="26"/>
      <c r="BM66" s="26" t="s">
        <v>1765</v>
      </c>
      <c r="BN66" s="26"/>
      <c r="BO66" s="26" t="s">
        <v>1338</v>
      </c>
      <c r="BP66" s="26" t="s">
        <v>1338</v>
      </c>
      <c r="BQ66" s="26" t="s">
        <v>230</v>
      </c>
      <c r="BR66" s="26" t="s">
        <v>988</v>
      </c>
      <c r="BS66" s="26" t="s">
        <v>988</v>
      </c>
      <c r="BT66" s="26"/>
      <c r="BU66" s="26"/>
      <c r="BV66" s="26"/>
      <c r="BW66" s="31" t="s">
        <v>2073</v>
      </c>
      <c r="BX66" s="31" t="s">
        <v>2073</v>
      </c>
      <c r="BY66" s="31" t="s">
        <v>2074</v>
      </c>
      <c r="BZ66" s="31" t="s">
        <v>2075</v>
      </c>
      <c r="CA66" s="31" t="s">
        <v>2076</v>
      </c>
      <c r="CB66" s="31" t="s">
        <v>2077</v>
      </c>
      <c r="CC66" s="31" t="s">
        <v>2078</v>
      </c>
      <c r="CD66" s="31" t="s">
        <v>2079</v>
      </c>
      <c r="CE66" s="31" t="s">
        <v>2080</v>
      </c>
      <c r="CF66" s="31" t="s">
        <v>2081</v>
      </c>
      <c r="CG66" s="31" t="s">
        <v>2082</v>
      </c>
      <c r="CH66" s="31" t="s">
        <v>2083</v>
      </c>
      <c r="CI66" s="31" t="s">
        <v>2084</v>
      </c>
      <c r="CJ66" s="31" t="s">
        <v>2085</v>
      </c>
      <c r="CK66" s="31" t="s">
        <v>2075</v>
      </c>
      <c r="CL66" s="31" t="s">
        <v>2076</v>
      </c>
      <c r="CM66" s="31" t="s">
        <v>2085</v>
      </c>
      <c r="CN66" s="31" t="s">
        <v>2085</v>
      </c>
      <c r="CO66" s="31" t="s">
        <v>2086</v>
      </c>
      <c r="CP66" s="31" t="s">
        <v>2086</v>
      </c>
      <c r="CQ66" s="31" t="s">
        <v>2076</v>
      </c>
      <c r="CR66" s="31" t="s">
        <v>2081</v>
      </c>
      <c r="CS66" s="31" t="s">
        <v>2087</v>
      </c>
      <c r="CT66" s="31" t="s">
        <v>2088</v>
      </c>
      <c r="CU66" s="31" t="s">
        <v>2089</v>
      </c>
      <c r="CV66" s="31" t="s">
        <v>2090</v>
      </c>
      <c r="CW66" s="31" t="s">
        <v>2091</v>
      </c>
      <c r="CX66" s="31" t="s">
        <v>2092</v>
      </c>
      <c r="CY66" s="31" t="s">
        <v>2093</v>
      </c>
      <c r="CZ66" s="31" t="s">
        <v>2093</v>
      </c>
      <c r="DA66" s="31" t="s">
        <v>2094</v>
      </c>
      <c r="DB66" s="31" t="s">
        <v>2095</v>
      </c>
      <c r="DC66" s="31"/>
      <c r="DD66" s="31"/>
      <c r="DE66" s="31" t="s">
        <v>2096</v>
      </c>
      <c r="DF66" s="31" t="s">
        <v>2084</v>
      </c>
      <c r="DG66" s="31" t="s">
        <v>2097</v>
      </c>
      <c r="DH66" s="31" t="s">
        <v>2075</v>
      </c>
      <c r="DI66" s="31" t="s">
        <v>2077</v>
      </c>
      <c r="DJ66" s="31"/>
      <c r="DK66" s="31"/>
      <c r="DL66" s="31"/>
      <c r="DM66" s="31"/>
      <c r="DN66" s="31"/>
      <c r="DO66" s="31"/>
      <c r="DP66" s="31" t="s">
        <v>2098</v>
      </c>
      <c r="DQ66" s="31" t="s">
        <v>2098</v>
      </c>
      <c r="DR66" s="31" t="s">
        <v>1698</v>
      </c>
      <c r="DS66" s="31" t="s">
        <v>2099</v>
      </c>
      <c r="DT66" s="31" t="s">
        <v>2099</v>
      </c>
      <c r="DU66" s="31" t="s">
        <v>2099</v>
      </c>
      <c r="DV66" s="31" t="s">
        <v>649</v>
      </c>
      <c r="DW66" s="31" t="s">
        <v>649</v>
      </c>
      <c r="DX66" s="31" t="s">
        <v>649</v>
      </c>
      <c r="DY66" s="31" t="s">
        <v>2100</v>
      </c>
      <c r="DZ66" s="31" t="s">
        <v>213</v>
      </c>
      <c r="EA66" s="31" t="s">
        <v>2101</v>
      </c>
      <c r="EB66" s="31" t="s">
        <v>2101</v>
      </c>
      <c r="EC66" s="31" t="s">
        <v>2102</v>
      </c>
      <c r="ED66" s="31" t="s">
        <v>2103</v>
      </c>
      <c r="EE66" s="31" t="s">
        <v>2103</v>
      </c>
      <c r="EF66" s="31" t="s">
        <v>2104</v>
      </c>
      <c r="EG66" s="31" t="s">
        <v>2104</v>
      </c>
      <c r="EH66" s="31" t="s">
        <v>2105</v>
      </c>
      <c r="EI66" s="31" t="s">
        <v>2105</v>
      </c>
      <c r="EJ66" s="31" t="s">
        <v>2106</v>
      </c>
      <c r="EK66" s="31" t="s">
        <v>2106</v>
      </c>
      <c r="EL66" s="31" t="s">
        <v>2106</v>
      </c>
      <c r="EM66" s="31" t="s">
        <v>2106</v>
      </c>
      <c r="EN66" s="31" t="s">
        <v>2107</v>
      </c>
      <c r="EO66" s="31" t="s">
        <v>2107</v>
      </c>
      <c r="EP66" s="31" t="s">
        <v>2107</v>
      </c>
      <c r="EQ66" s="31" t="s">
        <v>2107</v>
      </c>
      <c r="ER66" s="31" t="s">
        <v>1061</v>
      </c>
      <c r="ES66" s="31" t="s">
        <v>1061</v>
      </c>
      <c r="ET66" s="31" t="s">
        <v>2106</v>
      </c>
      <c r="EU66" s="31" t="s">
        <v>2106</v>
      </c>
      <c r="EV66" s="31"/>
      <c r="EW66" s="31"/>
      <c r="EX66" s="31" t="s">
        <v>2108</v>
      </c>
      <c r="EY66" s="31" t="s">
        <v>2108</v>
      </c>
      <c r="EZ66" s="31" t="s">
        <v>2109</v>
      </c>
      <c r="FA66" s="31" t="s">
        <v>2067</v>
      </c>
      <c r="FB66" s="31" t="s">
        <v>2067</v>
      </c>
      <c r="FC66" s="31"/>
      <c r="FD66" s="31"/>
      <c r="FE66" s="31" t="s">
        <v>219</v>
      </c>
    </row>
    <row r="67" ht="90.75" customHeight="1">
      <c r="A67" s="16" t="s">
        <v>2110</v>
      </c>
      <c r="B67" s="24">
        <v>56.0</v>
      </c>
      <c r="C67" s="25" t="s">
        <v>2111</v>
      </c>
      <c r="D67" s="26" t="str">
        <f t="shared" si="41"/>
        <v/>
      </c>
      <c r="E67" s="27" t="str">
        <f t="shared" si="42"/>
        <v/>
      </c>
      <c r="F67" s="28" t="str">
        <f t="shared" ref="F67:G67" si="82">image("https://www.serebii.net/pokedex-bw/type/"&amp;lower(H67)&amp;".gif")</f>
        <v/>
      </c>
      <c r="G67" s="28" t="str">
        <f t="shared" si="82"/>
        <v/>
      </c>
      <c r="H67" s="29" t="s">
        <v>2112</v>
      </c>
      <c r="I67" s="26"/>
      <c r="J67" s="26" t="s">
        <v>2113</v>
      </c>
      <c r="K67" s="26" t="s">
        <v>393</v>
      </c>
      <c r="L67" s="26" t="s">
        <v>2114</v>
      </c>
      <c r="M67" s="26" t="s">
        <v>2115</v>
      </c>
      <c r="N67" s="26" t="s">
        <v>2116</v>
      </c>
      <c r="O67" s="26" t="s">
        <v>2117</v>
      </c>
      <c r="P67" s="26" t="s">
        <v>913</v>
      </c>
      <c r="Q67" s="26" t="s">
        <v>978</v>
      </c>
      <c r="R67" s="26" t="s">
        <v>184</v>
      </c>
      <c r="S67" s="26" t="s">
        <v>1826</v>
      </c>
      <c r="T67" s="26" t="s">
        <v>495</v>
      </c>
      <c r="U67" s="26" t="s">
        <v>769</v>
      </c>
      <c r="V67" s="26" t="s">
        <v>770</v>
      </c>
      <c r="W67" s="26" t="s">
        <v>496</v>
      </c>
      <c r="X67" s="26" t="s">
        <v>189</v>
      </c>
      <c r="Y67" s="26">
        <v>40.0</v>
      </c>
      <c r="Z67" s="26">
        <v>80.0</v>
      </c>
      <c r="AA67" s="26">
        <v>35.0</v>
      </c>
      <c r="AB67" s="26">
        <v>35.0</v>
      </c>
      <c r="AC67" s="26">
        <v>45.0</v>
      </c>
      <c r="AD67" s="26">
        <v>70.0</v>
      </c>
      <c r="AE67" s="30">
        <f t="shared" si="37"/>
        <v>305</v>
      </c>
      <c r="AF67" s="26" t="s">
        <v>2118</v>
      </c>
      <c r="AG67" s="26" t="s">
        <v>988</v>
      </c>
      <c r="AH67" s="26" t="s">
        <v>988</v>
      </c>
      <c r="AI67" s="26" t="s">
        <v>988</v>
      </c>
      <c r="AJ67" s="26" t="s">
        <v>1889</v>
      </c>
      <c r="AK67" s="26" t="s">
        <v>1889</v>
      </c>
      <c r="AL67" s="26" t="s">
        <v>1889</v>
      </c>
      <c r="AM67" s="26"/>
      <c r="AN67" s="26"/>
      <c r="AO67" s="26"/>
      <c r="AP67" s="26" t="s">
        <v>988</v>
      </c>
      <c r="AQ67" s="26" t="s">
        <v>988</v>
      </c>
      <c r="AR67" s="26"/>
      <c r="AS67" s="26"/>
      <c r="AT67" s="26"/>
      <c r="AU67" s="26" t="s">
        <v>1545</v>
      </c>
      <c r="AV67" s="26" t="s">
        <v>1545</v>
      </c>
      <c r="AW67" s="26"/>
      <c r="AX67" s="26"/>
      <c r="AY67" s="26"/>
      <c r="AZ67" s="26"/>
      <c r="BA67" s="26"/>
      <c r="BB67" s="26"/>
      <c r="BC67" s="26"/>
      <c r="BD67" s="26"/>
      <c r="BE67" s="26" t="s">
        <v>2119</v>
      </c>
      <c r="BF67" s="26" t="s">
        <v>2119</v>
      </c>
      <c r="BG67" s="26" t="s">
        <v>1742</v>
      </c>
      <c r="BH67" s="26" t="s">
        <v>1742</v>
      </c>
      <c r="BI67" s="26" t="s">
        <v>988</v>
      </c>
      <c r="BJ67" s="26" t="s">
        <v>988</v>
      </c>
      <c r="BK67" s="26"/>
      <c r="BL67" s="26"/>
      <c r="BM67" s="26"/>
      <c r="BN67" s="26"/>
      <c r="BO67" s="26"/>
      <c r="BP67" s="26"/>
      <c r="BQ67" s="26"/>
      <c r="BR67" s="26" t="s">
        <v>1462</v>
      </c>
      <c r="BS67" s="26" t="s">
        <v>1462</v>
      </c>
      <c r="BT67" s="26" t="s">
        <v>1278</v>
      </c>
      <c r="BU67" s="26"/>
      <c r="BV67" s="26"/>
      <c r="BW67" s="31" t="s">
        <v>2120</v>
      </c>
      <c r="BX67" s="31" t="s">
        <v>2120</v>
      </c>
      <c r="BY67" s="31" t="s">
        <v>2121</v>
      </c>
      <c r="BZ67" s="31" t="s">
        <v>2122</v>
      </c>
      <c r="CA67" s="31" t="s">
        <v>2123</v>
      </c>
      <c r="CB67" s="31" t="s">
        <v>2124</v>
      </c>
      <c r="CC67" s="31" t="s">
        <v>2125</v>
      </c>
      <c r="CD67" s="31" t="s">
        <v>2125</v>
      </c>
      <c r="CE67" s="31" t="s">
        <v>2126</v>
      </c>
      <c r="CF67" s="31" t="s">
        <v>2127</v>
      </c>
      <c r="CG67" s="31" t="s">
        <v>2128</v>
      </c>
      <c r="CH67" s="31" t="s">
        <v>2129</v>
      </c>
      <c r="CI67" s="31" t="s">
        <v>2129</v>
      </c>
      <c r="CJ67" s="31" t="s">
        <v>2129</v>
      </c>
      <c r="CK67" s="31" t="s">
        <v>2122</v>
      </c>
      <c r="CL67" s="31" t="s">
        <v>2123</v>
      </c>
      <c r="CM67" s="31" t="s">
        <v>2129</v>
      </c>
      <c r="CN67" s="31" t="s">
        <v>2129</v>
      </c>
      <c r="CO67" s="31" t="s">
        <v>2129</v>
      </c>
      <c r="CP67" s="31" t="s">
        <v>2129</v>
      </c>
      <c r="CQ67" s="31" t="s">
        <v>2123</v>
      </c>
      <c r="CR67" s="31" t="s">
        <v>2129</v>
      </c>
      <c r="CS67" s="31" t="s">
        <v>2130</v>
      </c>
      <c r="CT67" s="31" t="s">
        <v>2130</v>
      </c>
      <c r="CU67" s="31" t="s">
        <v>2131</v>
      </c>
      <c r="CV67" s="31" t="s">
        <v>2132</v>
      </c>
      <c r="CW67" s="31" t="s">
        <v>2133</v>
      </c>
      <c r="CX67" s="31" t="s">
        <v>2134</v>
      </c>
      <c r="CY67" s="31" t="s">
        <v>2135</v>
      </c>
      <c r="CZ67" s="31" t="s">
        <v>2135</v>
      </c>
      <c r="DA67" s="31"/>
      <c r="DB67" s="31"/>
      <c r="DC67" s="31"/>
      <c r="DD67" s="31"/>
      <c r="DE67" s="31" t="s">
        <v>2136</v>
      </c>
      <c r="DF67" s="31" t="s">
        <v>2136</v>
      </c>
      <c r="DG67" s="31"/>
      <c r="DH67" s="31" t="s">
        <v>2124</v>
      </c>
      <c r="DI67" s="31" t="s">
        <v>2137</v>
      </c>
      <c r="DJ67" s="31"/>
      <c r="DK67" s="31"/>
      <c r="DL67" s="31"/>
      <c r="DM67" s="31"/>
      <c r="DN67" s="31"/>
      <c r="DO67" s="31"/>
      <c r="DP67" s="31" t="s">
        <v>1526</v>
      </c>
      <c r="DQ67" s="31" t="s">
        <v>213</v>
      </c>
      <c r="DR67" s="31" t="s">
        <v>2138</v>
      </c>
      <c r="DS67" s="31" t="s">
        <v>2139</v>
      </c>
      <c r="DT67" s="31" t="s">
        <v>213</v>
      </c>
      <c r="DU67" s="31" t="s">
        <v>213</v>
      </c>
      <c r="DV67" s="31" t="s">
        <v>213</v>
      </c>
      <c r="DW67" s="31" t="s">
        <v>213</v>
      </c>
      <c r="DX67" s="31" t="s">
        <v>213</v>
      </c>
      <c r="DY67" s="31" t="s">
        <v>2140</v>
      </c>
      <c r="DZ67" s="31" t="s">
        <v>2140</v>
      </c>
      <c r="EA67" s="31" t="s">
        <v>796</v>
      </c>
      <c r="EB67" s="31" t="s">
        <v>796</v>
      </c>
      <c r="EC67" s="31" t="s">
        <v>796</v>
      </c>
      <c r="ED67" s="31" t="s">
        <v>2139</v>
      </c>
      <c r="EE67" s="31" t="s">
        <v>213</v>
      </c>
      <c r="EF67" s="31" t="s">
        <v>905</v>
      </c>
      <c r="EG67" s="31" t="s">
        <v>905</v>
      </c>
      <c r="EH67" s="31" t="s">
        <v>213</v>
      </c>
      <c r="EI67" s="31" t="s">
        <v>213</v>
      </c>
      <c r="EJ67" s="31" t="s">
        <v>213</v>
      </c>
      <c r="EK67" s="31" t="s">
        <v>213</v>
      </c>
      <c r="EL67" s="31" t="s">
        <v>2141</v>
      </c>
      <c r="EM67" s="31" t="s">
        <v>2141</v>
      </c>
      <c r="EN67" s="31" t="s">
        <v>316</v>
      </c>
      <c r="EO67" s="31" t="s">
        <v>316</v>
      </c>
      <c r="EP67" s="31" t="s">
        <v>316</v>
      </c>
      <c r="EQ67" s="31" t="s">
        <v>316</v>
      </c>
      <c r="ER67" s="31" t="s">
        <v>940</v>
      </c>
      <c r="ES67" s="31" t="s">
        <v>213</v>
      </c>
      <c r="ET67" s="31" t="s">
        <v>218</v>
      </c>
      <c r="EU67" s="31" t="s">
        <v>218</v>
      </c>
      <c r="EV67" s="31"/>
      <c r="EW67" s="31"/>
      <c r="EX67" s="31" t="s">
        <v>2142</v>
      </c>
      <c r="EY67" s="31" t="s">
        <v>2142</v>
      </c>
      <c r="EZ67" s="31" t="s">
        <v>218</v>
      </c>
      <c r="FA67" s="31" t="s">
        <v>2143</v>
      </c>
      <c r="FB67" s="31" t="s">
        <v>2143</v>
      </c>
      <c r="FC67" s="31"/>
      <c r="FD67" s="31"/>
      <c r="FE67" s="31" t="s">
        <v>219</v>
      </c>
    </row>
    <row r="68" ht="90.75" customHeight="1">
      <c r="A68" s="16" t="s">
        <v>2144</v>
      </c>
      <c r="B68" s="24">
        <v>57.0</v>
      </c>
      <c r="C68" s="25" t="s">
        <v>2145</v>
      </c>
      <c r="D68" s="26" t="str">
        <f t="shared" si="41"/>
        <v/>
      </c>
      <c r="E68" s="27" t="str">
        <f t="shared" si="42"/>
        <v/>
      </c>
      <c r="F68" s="28" t="str">
        <f t="shared" ref="F68:G68" si="83">image("https://www.serebii.net/pokedex-bw/type/"&amp;lower(H68)&amp;".gif")</f>
        <v/>
      </c>
      <c r="G68" s="28" t="str">
        <f t="shared" si="83"/>
        <v/>
      </c>
      <c r="H68" s="29" t="s">
        <v>2112</v>
      </c>
      <c r="I68" s="26"/>
      <c r="J68" s="26" t="s">
        <v>2113</v>
      </c>
      <c r="K68" s="26" t="s">
        <v>222</v>
      </c>
      <c r="L68" s="26" t="s">
        <v>579</v>
      </c>
      <c r="M68" s="26" t="s">
        <v>2115</v>
      </c>
      <c r="N68" s="26" t="s">
        <v>2116</v>
      </c>
      <c r="O68" s="26" t="s">
        <v>2117</v>
      </c>
      <c r="P68" s="26" t="s">
        <v>946</v>
      </c>
      <c r="Q68" s="26" t="s">
        <v>1032</v>
      </c>
      <c r="R68" s="26" t="s">
        <v>184</v>
      </c>
      <c r="S68" s="26" t="s">
        <v>1624</v>
      </c>
      <c r="T68" s="26" t="s">
        <v>495</v>
      </c>
      <c r="U68" s="26" t="s">
        <v>769</v>
      </c>
      <c r="V68" s="26" t="s">
        <v>770</v>
      </c>
      <c r="W68" s="26" t="s">
        <v>496</v>
      </c>
      <c r="X68" s="26" t="s">
        <v>189</v>
      </c>
      <c r="Y68" s="26">
        <v>65.0</v>
      </c>
      <c r="Z68" s="26">
        <v>105.0</v>
      </c>
      <c r="AA68" s="26">
        <v>60.0</v>
      </c>
      <c r="AB68" s="26">
        <v>60.0</v>
      </c>
      <c r="AC68" s="26">
        <v>70.0</v>
      </c>
      <c r="AD68" s="26">
        <v>95.0</v>
      </c>
      <c r="AE68" s="30">
        <f t="shared" si="37"/>
        <v>455</v>
      </c>
      <c r="AF68" s="26" t="s">
        <v>2118</v>
      </c>
      <c r="AG68" s="26" t="s">
        <v>1038</v>
      </c>
      <c r="AH68" s="26" t="s">
        <v>1038</v>
      </c>
      <c r="AI68" s="26" t="s">
        <v>1038</v>
      </c>
      <c r="AJ68" s="26" t="s">
        <v>1503</v>
      </c>
      <c r="AK68" s="26" t="s">
        <v>1503</v>
      </c>
      <c r="AL68" s="26" t="s">
        <v>1503</v>
      </c>
      <c r="AM68" s="26"/>
      <c r="AN68" s="26"/>
      <c r="AO68" s="26"/>
      <c r="AP68" s="26" t="s">
        <v>1038</v>
      </c>
      <c r="AQ68" s="26" t="s">
        <v>1038</v>
      </c>
      <c r="AR68" s="26"/>
      <c r="AS68" s="26"/>
      <c r="AT68" s="26"/>
      <c r="AU68" s="26" t="s">
        <v>1991</v>
      </c>
      <c r="AV68" s="26" t="s">
        <v>1991</v>
      </c>
      <c r="AW68" s="26"/>
      <c r="AX68" s="26"/>
      <c r="AY68" s="26"/>
      <c r="AZ68" s="26"/>
      <c r="BA68" s="26"/>
      <c r="BB68" s="26"/>
      <c r="BC68" s="26"/>
      <c r="BD68" s="26"/>
      <c r="BE68" s="26" t="s">
        <v>194</v>
      </c>
      <c r="BF68" s="26" t="s">
        <v>194</v>
      </c>
      <c r="BG68" s="26" t="s">
        <v>2146</v>
      </c>
      <c r="BH68" s="26" t="s">
        <v>2146</v>
      </c>
      <c r="BI68" s="26" t="s">
        <v>1038</v>
      </c>
      <c r="BJ68" s="26" t="s">
        <v>1038</v>
      </c>
      <c r="BK68" s="26"/>
      <c r="BL68" s="26"/>
      <c r="BM68" s="26"/>
      <c r="BN68" s="26"/>
      <c r="BO68" s="26"/>
      <c r="BP68" s="26"/>
      <c r="BQ68" s="26"/>
      <c r="BR68" s="26" t="s">
        <v>2072</v>
      </c>
      <c r="BS68" s="26" t="s">
        <v>2072</v>
      </c>
      <c r="BT68" s="26" t="s">
        <v>1302</v>
      </c>
      <c r="BU68" s="26"/>
      <c r="BV68" s="26"/>
      <c r="BW68" s="31" t="s">
        <v>2147</v>
      </c>
      <c r="BX68" s="31" t="s">
        <v>2147</v>
      </c>
      <c r="BY68" s="31" t="s">
        <v>2148</v>
      </c>
      <c r="BZ68" s="31" t="s">
        <v>2149</v>
      </c>
      <c r="CA68" s="31" t="s">
        <v>2150</v>
      </c>
      <c r="CB68" s="31" t="s">
        <v>2151</v>
      </c>
      <c r="CC68" s="31" t="s">
        <v>2152</v>
      </c>
      <c r="CD68" s="31" t="s">
        <v>2152</v>
      </c>
      <c r="CE68" s="31" t="s">
        <v>2153</v>
      </c>
      <c r="CF68" s="31" t="s">
        <v>2154</v>
      </c>
      <c r="CG68" s="31" t="s">
        <v>2155</v>
      </c>
      <c r="CH68" s="31" t="s">
        <v>2156</v>
      </c>
      <c r="CI68" s="31" t="s">
        <v>2156</v>
      </c>
      <c r="CJ68" s="31" t="s">
        <v>2156</v>
      </c>
      <c r="CK68" s="31" t="s">
        <v>2149</v>
      </c>
      <c r="CL68" s="31" t="s">
        <v>2150</v>
      </c>
      <c r="CM68" s="31" t="s">
        <v>2156</v>
      </c>
      <c r="CN68" s="31" t="s">
        <v>2156</v>
      </c>
      <c r="CO68" s="31" t="s">
        <v>2156</v>
      </c>
      <c r="CP68" s="31" t="s">
        <v>2156</v>
      </c>
      <c r="CQ68" s="31" t="s">
        <v>2148</v>
      </c>
      <c r="CR68" s="31" t="s">
        <v>2154</v>
      </c>
      <c r="CS68" s="31" t="s">
        <v>2157</v>
      </c>
      <c r="CT68" s="31" t="s">
        <v>2157</v>
      </c>
      <c r="CU68" s="31" t="s">
        <v>2158</v>
      </c>
      <c r="CV68" s="31" t="s">
        <v>2159</v>
      </c>
      <c r="CW68" s="31" t="s">
        <v>2160</v>
      </c>
      <c r="CX68" s="31" t="s">
        <v>2161</v>
      </c>
      <c r="CY68" s="31" t="s">
        <v>2148</v>
      </c>
      <c r="CZ68" s="31" t="s">
        <v>2148</v>
      </c>
      <c r="DA68" s="31"/>
      <c r="DB68" s="31"/>
      <c r="DC68" s="31"/>
      <c r="DD68" s="31"/>
      <c r="DE68" s="31" t="s">
        <v>2162</v>
      </c>
      <c r="DF68" s="31" t="s">
        <v>2162</v>
      </c>
      <c r="DG68" s="31"/>
      <c r="DH68" s="31" t="s">
        <v>2150</v>
      </c>
      <c r="DI68" s="31" t="s">
        <v>2159</v>
      </c>
      <c r="DJ68" s="31"/>
      <c r="DK68" s="31"/>
      <c r="DL68" s="31"/>
      <c r="DM68" s="31"/>
      <c r="DN68" s="31"/>
      <c r="DO68" s="31"/>
      <c r="DP68" s="31" t="s">
        <v>2163</v>
      </c>
      <c r="DQ68" s="31" t="s">
        <v>213</v>
      </c>
      <c r="DR68" s="31" t="s">
        <v>1254</v>
      </c>
      <c r="DS68" s="31" t="s">
        <v>2164</v>
      </c>
      <c r="DT68" s="31" t="s">
        <v>213</v>
      </c>
      <c r="DU68" s="31" t="s">
        <v>213</v>
      </c>
      <c r="DV68" s="31" t="s">
        <v>213</v>
      </c>
      <c r="DW68" s="31" t="s">
        <v>213</v>
      </c>
      <c r="DX68" s="31" t="s">
        <v>213</v>
      </c>
      <c r="DY68" s="31" t="s">
        <v>2165</v>
      </c>
      <c r="DZ68" s="31" t="s">
        <v>2165</v>
      </c>
      <c r="EA68" s="31" t="s">
        <v>796</v>
      </c>
      <c r="EB68" s="31" t="s">
        <v>796</v>
      </c>
      <c r="EC68" s="31" t="s">
        <v>796</v>
      </c>
      <c r="ED68" s="31" t="s">
        <v>2166</v>
      </c>
      <c r="EE68" s="31" t="s">
        <v>213</v>
      </c>
      <c r="EF68" s="31" t="s">
        <v>2163</v>
      </c>
      <c r="EG68" s="31" t="s">
        <v>2163</v>
      </c>
      <c r="EH68" s="31" t="s">
        <v>213</v>
      </c>
      <c r="EI68" s="31" t="s">
        <v>213</v>
      </c>
      <c r="EJ68" s="31" t="s">
        <v>213</v>
      </c>
      <c r="EK68" s="31" t="s">
        <v>213</v>
      </c>
      <c r="EL68" s="31" t="s">
        <v>2163</v>
      </c>
      <c r="EM68" s="31" t="s">
        <v>2163</v>
      </c>
      <c r="EN68" s="31" t="s">
        <v>2167</v>
      </c>
      <c r="EO68" s="31" t="s">
        <v>2167</v>
      </c>
      <c r="EP68" s="31" t="s">
        <v>2167</v>
      </c>
      <c r="EQ68" s="31" t="s">
        <v>2167</v>
      </c>
      <c r="ER68" s="31" t="s">
        <v>2163</v>
      </c>
      <c r="ES68" s="31" t="s">
        <v>213</v>
      </c>
      <c r="ET68" s="31" t="s">
        <v>218</v>
      </c>
      <c r="EU68" s="31" t="s">
        <v>218</v>
      </c>
      <c r="EV68" s="31"/>
      <c r="EW68" s="31"/>
      <c r="EX68" s="31" t="s">
        <v>2142</v>
      </c>
      <c r="EY68" s="31" t="s">
        <v>2142</v>
      </c>
      <c r="EZ68" s="31" t="s">
        <v>218</v>
      </c>
      <c r="FA68" s="31" t="s">
        <v>2168</v>
      </c>
      <c r="FB68" s="31" t="s">
        <v>2168</v>
      </c>
      <c r="FC68" s="31"/>
      <c r="FD68" s="31"/>
      <c r="FE68" s="31" t="s">
        <v>219</v>
      </c>
    </row>
    <row r="69" ht="90.75" customHeight="1">
      <c r="A69" s="16" t="s">
        <v>2169</v>
      </c>
      <c r="B69" s="24">
        <v>58.0</v>
      </c>
      <c r="C69" s="25" t="s">
        <v>2170</v>
      </c>
      <c r="D69" s="26" t="str">
        <f t="shared" si="41"/>
        <v/>
      </c>
      <c r="E69" s="27" t="str">
        <f t="shared" si="42"/>
        <v/>
      </c>
      <c r="F69" s="28" t="str">
        <f t="shared" ref="F69:G69" si="84">image("https://www.serebii.net/pokedex-bw/type/"&amp;lower(H69)&amp;".gif")</f>
        <v/>
      </c>
      <c r="G69" s="28" t="str">
        <f t="shared" si="84"/>
        <v/>
      </c>
      <c r="H69" s="29" t="s">
        <v>291</v>
      </c>
      <c r="I69" s="26"/>
      <c r="J69" s="26" t="s">
        <v>2171</v>
      </c>
      <c r="K69" s="26" t="s">
        <v>178</v>
      </c>
      <c r="L69" s="26" t="s">
        <v>323</v>
      </c>
      <c r="M69" s="26" t="s">
        <v>911</v>
      </c>
      <c r="N69" s="26" t="s">
        <v>1411</v>
      </c>
      <c r="O69" s="26" t="s">
        <v>2172</v>
      </c>
      <c r="P69" s="26" t="s">
        <v>913</v>
      </c>
      <c r="Q69" s="26" t="s">
        <v>978</v>
      </c>
      <c r="R69" s="26" t="s">
        <v>184</v>
      </c>
      <c r="S69" s="26" t="s">
        <v>2173</v>
      </c>
      <c r="T69" s="26" t="s">
        <v>2174</v>
      </c>
      <c r="U69" s="26" t="s">
        <v>769</v>
      </c>
      <c r="V69" s="26" t="s">
        <v>770</v>
      </c>
      <c r="W69" s="26" t="s">
        <v>2175</v>
      </c>
      <c r="X69" s="26" t="s">
        <v>189</v>
      </c>
      <c r="Y69" s="26">
        <v>55.0</v>
      </c>
      <c r="Z69" s="26">
        <v>70.0</v>
      </c>
      <c r="AA69" s="26">
        <v>45.0</v>
      </c>
      <c r="AB69" s="26">
        <v>70.0</v>
      </c>
      <c r="AC69" s="26">
        <v>50.0</v>
      </c>
      <c r="AD69" s="26">
        <v>60.0</v>
      </c>
      <c r="AE69" s="30">
        <f t="shared" si="37"/>
        <v>350</v>
      </c>
      <c r="AF69" s="26" t="s">
        <v>2176</v>
      </c>
      <c r="AG69" s="26" t="s">
        <v>2177</v>
      </c>
      <c r="AH69" s="26" t="s">
        <v>2177</v>
      </c>
      <c r="AI69" s="26" t="s">
        <v>2177</v>
      </c>
      <c r="AJ69" s="26" t="s">
        <v>1414</v>
      </c>
      <c r="AK69" s="26" t="s">
        <v>1414</v>
      </c>
      <c r="AL69" s="26" t="s">
        <v>1414</v>
      </c>
      <c r="AM69" s="26"/>
      <c r="AN69" s="26"/>
      <c r="AO69" s="26"/>
      <c r="AP69" s="26" t="s">
        <v>2177</v>
      </c>
      <c r="AQ69" s="26" t="s">
        <v>2177</v>
      </c>
      <c r="AR69" s="26"/>
      <c r="AS69" s="26"/>
      <c r="AT69" s="26"/>
      <c r="AU69" s="26" t="s">
        <v>2178</v>
      </c>
      <c r="AV69" s="26" t="s">
        <v>2178</v>
      </c>
      <c r="AW69" s="26"/>
      <c r="AX69" s="26"/>
      <c r="AY69" s="26" t="s">
        <v>948</v>
      </c>
      <c r="AZ69" s="26" t="s">
        <v>948</v>
      </c>
      <c r="BA69" s="26"/>
      <c r="BB69" s="26"/>
      <c r="BC69" s="26"/>
      <c r="BD69" s="26"/>
      <c r="BE69" s="26" t="s">
        <v>1955</v>
      </c>
      <c r="BF69" s="26" t="s">
        <v>1955</v>
      </c>
      <c r="BG69" s="26" t="s">
        <v>1625</v>
      </c>
      <c r="BH69" s="26" t="s">
        <v>1625</v>
      </c>
      <c r="BI69" s="26" t="s">
        <v>2177</v>
      </c>
      <c r="BJ69" s="26" t="s">
        <v>2177</v>
      </c>
      <c r="BK69" s="26" t="s">
        <v>255</v>
      </c>
      <c r="BL69" s="26" t="s">
        <v>255</v>
      </c>
      <c r="BM69" s="26"/>
      <c r="BN69" s="26"/>
      <c r="BO69" s="26"/>
      <c r="BP69" s="26"/>
      <c r="BQ69" s="26" t="s">
        <v>257</v>
      </c>
      <c r="BR69" s="26" t="s">
        <v>2179</v>
      </c>
      <c r="BS69" s="26" t="s">
        <v>2179</v>
      </c>
      <c r="BT69" s="26" t="s">
        <v>2180</v>
      </c>
      <c r="BU69" s="26"/>
      <c r="BV69" s="26"/>
      <c r="BW69" s="31" t="s">
        <v>2181</v>
      </c>
      <c r="BX69" s="31" t="s">
        <v>2181</v>
      </c>
      <c r="BY69" s="31" t="s">
        <v>2182</v>
      </c>
      <c r="BZ69" s="31" t="s">
        <v>2183</v>
      </c>
      <c r="CA69" s="31" t="s">
        <v>2184</v>
      </c>
      <c r="CB69" s="31" t="s">
        <v>2185</v>
      </c>
      <c r="CC69" s="31" t="s">
        <v>2186</v>
      </c>
      <c r="CD69" s="31" t="s">
        <v>2186</v>
      </c>
      <c r="CE69" s="31" t="s">
        <v>2187</v>
      </c>
      <c r="CF69" s="31" t="s">
        <v>2188</v>
      </c>
      <c r="CG69" s="31" t="s">
        <v>2189</v>
      </c>
      <c r="CH69" s="31" t="s">
        <v>2190</v>
      </c>
      <c r="CI69" s="31" t="s">
        <v>2190</v>
      </c>
      <c r="CJ69" s="31" t="s">
        <v>2190</v>
      </c>
      <c r="CK69" s="31" t="s">
        <v>2183</v>
      </c>
      <c r="CL69" s="31" t="s">
        <v>2191</v>
      </c>
      <c r="CM69" s="31" t="s">
        <v>2190</v>
      </c>
      <c r="CN69" s="31" t="s">
        <v>2190</v>
      </c>
      <c r="CO69" s="31" t="s">
        <v>2192</v>
      </c>
      <c r="CP69" s="31" t="s">
        <v>2192</v>
      </c>
      <c r="CQ69" s="31" t="s">
        <v>2188</v>
      </c>
      <c r="CR69" s="31" t="s">
        <v>2183</v>
      </c>
      <c r="CS69" s="31" t="s">
        <v>2193</v>
      </c>
      <c r="CT69" s="31" t="s">
        <v>2193</v>
      </c>
      <c r="CU69" s="31" t="s">
        <v>2194</v>
      </c>
      <c r="CV69" s="31" t="s">
        <v>2195</v>
      </c>
      <c r="CW69" s="31" t="s">
        <v>2196</v>
      </c>
      <c r="CX69" s="31" t="s">
        <v>2197</v>
      </c>
      <c r="CY69" s="31" t="s">
        <v>2198</v>
      </c>
      <c r="CZ69" s="31" t="s">
        <v>2198</v>
      </c>
      <c r="DA69" s="31" t="s">
        <v>2183</v>
      </c>
      <c r="DB69" s="31" t="s">
        <v>2191</v>
      </c>
      <c r="DC69" s="31"/>
      <c r="DD69" s="31"/>
      <c r="DE69" s="31" t="s">
        <v>2199</v>
      </c>
      <c r="DF69" s="31" t="s">
        <v>2199</v>
      </c>
      <c r="DG69" s="31"/>
      <c r="DH69" s="31" t="s">
        <v>2183</v>
      </c>
      <c r="DI69" s="31" t="s">
        <v>2200</v>
      </c>
      <c r="DJ69" s="31"/>
      <c r="DK69" s="31"/>
      <c r="DL69" s="31"/>
      <c r="DM69" s="31"/>
      <c r="DN69" s="31"/>
      <c r="DO69" s="31"/>
      <c r="DP69" s="31" t="s">
        <v>1438</v>
      </c>
      <c r="DQ69" s="31" t="s">
        <v>213</v>
      </c>
      <c r="DR69" s="31" t="s">
        <v>2201</v>
      </c>
      <c r="DS69" s="31" t="s">
        <v>1440</v>
      </c>
      <c r="DT69" s="31" t="s">
        <v>213</v>
      </c>
      <c r="DU69" s="31" t="s">
        <v>2202</v>
      </c>
      <c r="DV69" s="31" t="s">
        <v>213</v>
      </c>
      <c r="DW69" s="31" t="s">
        <v>213</v>
      </c>
      <c r="DX69" s="31" t="s">
        <v>213</v>
      </c>
      <c r="DY69" s="31" t="s">
        <v>1438</v>
      </c>
      <c r="DZ69" s="31" t="s">
        <v>213</v>
      </c>
      <c r="EA69" s="31" t="s">
        <v>2203</v>
      </c>
      <c r="EB69" s="31" t="s">
        <v>2203</v>
      </c>
      <c r="EC69" s="31" t="s">
        <v>2203</v>
      </c>
      <c r="ED69" s="31" t="s">
        <v>1443</v>
      </c>
      <c r="EE69" s="31" t="s">
        <v>213</v>
      </c>
      <c r="EF69" s="31" t="s">
        <v>213</v>
      </c>
      <c r="EG69" s="31" t="s">
        <v>213</v>
      </c>
      <c r="EH69" s="31" t="s">
        <v>2204</v>
      </c>
      <c r="EI69" s="31" t="s">
        <v>2204</v>
      </c>
      <c r="EJ69" s="31" t="s">
        <v>213</v>
      </c>
      <c r="EK69" s="31" t="s">
        <v>213</v>
      </c>
      <c r="EL69" s="31" t="s">
        <v>1441</v>
      </c>
      <c r="EM69" s="31" t="s">
        <v>1441</v>
      </c>
      <c r="EN69" s="31" t="s">
        <v>215</v>
      </c>
      <c r="EO69" s="31" t="s">
        <v>215</v>
      </c>
      <c r="EP69" s="31" t="s">
        <v>215</v>
      </c>
      <c r="EQ69" s="31" t="s">
        <v>215</v>
      </c>
      <c r="ER69" s="31" t="s">
        <v>1526</v>
      </c>
      <c r="ES69" s="31" t="s">
        <v>213</v>
      </c>
      <c r="ET69" s="31" t="s">
        <v>1448</v>
      </c>
      <c r="EU69" s="31" t="s">
        <v>1447</v>
      </c>
      <c r="EV69" s="31"/>
      <c r="EW69" s="31"/>
      <c r="EX69" s="31" t="s">
        <v>1449</v>
      </c>
      <c r="EY69" s="31" t="s">
        <v>213</v>
      </c>
      <c r="EZ69" s="31" t="s">
        <v>2205</v>
      </c>
      <c r="FA69" s="31" t="s">
        <v>2206</v>
      </c>
      <c r="FB69" s="31" t="s">
        <v>2206</v>
      </c>
      <c r="FC69" s="31"/>
      <c r="FD69" s="31"/>
      <c r="FE69" s="31" t="s">
        <v>219</v>
      </c>
    </row>
    <row r="70" ht="90.75" customHeight="1">
      <c r="A70" s="16" t="s">
        <v>2207</v>
      </c>
      <c r="B70" s="24">
        <v>59.0</v>
      </c>
      <c r="C70" s="25" t="s">
        <v>2208</v>
      </c>
      <c r="D70" s="26" t="str">
        <f t="shared" si="41"/>
        <v/>
      </c>
      <c r="E70" s="27" t="str">
        <f t="shared" si="42"/>
        <v/>
      </c>
      <c r="F70" s="28" t="str">
        <f t="shared" ref="F70:G70" si="85">image("https://www.serebii.net/pokedex-bw/type/"&amp;lower(H70)&amp;".gif")</f>
        <v/>
      </c>
      <c r="G70" s="28" t="str">
        <f t="shared" si="85"/>
        <v/>
      </c>
      <c r="H70" s="29" t="s">
        <v>291</v>
      </c>
      <c r="I70" s="26"/>
      <c r="J70" s="26" t="s">
        <v>2209</v>
      </c>
      <c r="K70" s="26" t="s">
        <v>2210</v>
      </c>
      <c r="L70" s="26" t="s">
        <v>2211</v>
      </c>
      <c r="M70" s="26" t="s">
        <v>911</v>
      </c>
      <c r="N70" s="26" t="s">
        <v>1411</v>
      </c>
      <c r="O70" s="26" t="s">
        <v>2172</v>
      </c>
      <c r="P70" s="26" t="s">
        <v>946</v>
      </c>
      <c r="Q70" s="26" t="s">
        <v>1032</v>
      </c>
      <c r="R70" s="26" t="s">
        <v>184</v>
      </c>
      <c r="S70" s="26" t="s">
        <v>2212</v>
      </c>
      <c r="T70" s="26" t="s">
        <v>2174</v>
      </c>
      <c r="U70" s="26" t="s">
        <v>769</v>
      </c>
      <c r="V70" s="26" t="s">
        <v>770</v>
      </c>
      <c r="W70" s="26" t="s">
        <v>2175</v>
      </c>
      <c r="X70" s="26" t="s">
        <v>189</v>
      </c>
      <c r="Y70" s="26">
        <v>90.0</v>
      </c>
      <c r="Z70" s="26">
        <v>110.0</v>
      </c>
      <c r="AA70" s="26">
        <v>80.0</v>
      </c>
      <c r="AB70" s="26">
        <v>100.0</v>
      </c>
      <c r="AC70" s="26">
        <v>80.0</v>
      </c>
      <c r="AD70" s="26">
        <v>95.0</v>
      </c>
      <c r="AE70" s="30">
        <f t="shared" si="37"/>
        <v>555</v>
      </c>
      <c r="AF70" s="26" t="s">
        <v>2176</v>
      </c>
      <c r="AG70" s="26" t="s">
        <v>772</v>
      </c>
      <c r="AH70" s="26" t="s">
        <v>772</v>
      </c>
      <c r="AI70" s="26" t="s">
        <v>772</v>
      </c>
      <c r="AJ70" s="26" t="s">
        <v>1457</v>
      </c>
      <c r="AK70" s="26" t="s">
        <v>1457</v>
      </c>
      <c r="AL70" s="26" t="s">
        <v>1457</v>
      </c>
      <c r="AM70" s="26"/>
      <c r="AN70" s="26"/>
      <c r="AO70" s="26"/>
      <c r="AP70" s="26" t="s">
        <v>772</v>
      </c>
      <c r="AQ70" s="26" t="s">
        <v>772</v>
      </c>
      <c r="AR70" s="26"/>
      <c r="AS70" s="26"/>
      <c r="AT70" s="26"/>
      <c r="AU70" s="26" t="s">
        <v>2213</v>
      </c>
      <c r="AV70" s="26" t="s">
        <v>2213</v>
      </c>
      <c r="AW70" s="26"/>
      <c r="AX70" s="26"/>
      <c r="AY70" s="26" t="s">
        <v>1955</v>
      </c>
      <c r="AZ70" s="26" t="s">
        <v>1955</v>
      </c>
      <c r="BA70" s="26"/>
      <c r="BB70" s="26"/>
      <c r="BC70" s="26"/>
      <c r="BD70" s="26"/>
      <c r="BE70" s="26" t="s">
        <v>989</v>
      </c>
      <c r="BF70" s="26" t="s">
        <v>989</v>
      </c>
      <c r="BG70" s="26" t="s">
        <v>1166</v>
      </c>
      <c r="BH70" s="26" t="s">
        <v>1166</v>
      </c>
      <c r="BI70" s="26" t="s">
        <v>772</v>
      </c>
      <c r="BJ70" s="26" t="s">
        <v>772</v>
      </c>
      <c r="BK70" s="26" t="s">
        <v>282</v>
      </c>
      <c r="BL70" s="26" t="s">
        <v>282</v>
      </c>
      <c r="BM70" s="26"/>
      <c r="BN70" s="26"/>
      <c r="BO70" s="26"/>
      <c r="BP70" s="26"/>
      <c r="BQ70" s="26" t="s">
        <v>284</v>
      </c>
      <c r="BR70" s="26" t="s">
        <v>2214</v>
      </c>
      <c r="BS70" s="26" t="s">
        <v>2214</v>
      </c>
      <c r="BT70" s="26" t="s">
        <v>2119</v>
      </c>
      <c r="BU70" s="26"/>
      <c r="BV70" s="26"/>
      <c r="BW70" s="31" t="s">
        <v>2215</v>
      </c>
      <c r="BX70" s="31" t="s">
        <v>2215</v>
      </c>
      <c r="BY70" s="31" t="s">
        <v>2216</v>
      </c>
      <c r="BZ70" s="31" t="s">
        <v>2217</v>
      </c>
      <c r="CA70" s="31" t="s">
        <v>2218</v>
      </c>
      <c r="CB70" s="31" t="s">
        <v>2219</v>
      </c>
      <c r="CC70" s="31" t="s">
        <v>2220</v>
      </c>
      <c r="CD70" s="31" t="s">
        <v>2220</v>
      </c>
      <c r="CE70" s="31" t="s">
        <v>2221</v>
      </c>
      <c r="CF70" s="31" t="s">
        <v>2222</v>
      </c>
      <c r="CG70" s="31" t="s">
        <v>2223</v>
      </c>
      <c r="CH70" s="31" t="s">
        <v>2224</v>
      </c>
      <c r="CI70" s="31" t="s">
        <v>2224</v>
      </c>
      <c r="CJ70" s="31" t="s">
        <v>2224</v>
      </c>
      <c r="CK70" s="31" t="s">
        <v>2225</v>
      </c>
      <c r="CL70" s="31" t="s">
        <v>2218</v>
      </c>
      <c r="CM70" s="31" t="s">
        <v>2224</v>
      </c>
      <c r="CN70" s="31" t="s">
        <v>2224</v>
      </c>
      <c r="CO70" s="31" t="s">
        <v>2226</v>
      </c>
      <c r="CP70" s="31" t="s">
        <v>2226</v>
      </c>
      <c r="CQ70" s="31" t="s">
        <v>2227</v>
      </c>
      <c r="CR70" s="31" t="s">
        <v>2218</v>
      </c>
      <c r="CS70" s="31" t="s">
        <v>2228</v>
      </c>
      <c r="CT70" s="31" t="s">
        <v>2228</v>
      </c>
      <c r="CU70" s="31" t="s">
        <v>2229</v>
      </c>
      <c r="CV70" s="31" t="s">
        <v>2230</v>
      </c>
      <c r="CW70" s="31" t="s">
        <v>2231</v>
      </c>
      <c r="CX70" s="31" t="s">
        <v>2232</v>
      </c>
      <c r="CY70" s="31" t="s">
        <v>2233</v>
      </c>
      <c r="CZ70" s="31" t="s">
        <v>2233</v>
      </c>
      <c r="DA70" s="31" t="s">
        <v>2226</v>
      </c>
      <c r="DB70" s="31" t="s">
        <v>2227</v>
      </c>
      <c r="DC70" s="31"/>
      <c r="DD70" s="31"/>
      <c r="DE70" s="31" t="s">
        <v>2224</v>
      </c>
      <c r="DF70" s="31" t="s">
        <v>2224</v>
      </c>
      <c r="DG70" s="31"/>
      <c r="DH70" s="31" t="s">
        <v>2234</v>
      </c>
      <c r="DI70" s="31" t="s">
        <v>2218</v>
      </c>
      <c r="DJ70" s="31"/>
      <c r="DK70" s="31"/>
      <c r="DL70" s="31"/>
      <c r="DM70" s="31"/>
      <c r="DN70" s="31"/>
      <c r="DO70" s="31"/>
      <c r="DP70" s="31" t="s">
        <v>2235</v>
      </c>
      <c r="DQ70" s="31" t="s">
        <v>213</v>
      </c>
      <c r="DR70" s="31" t="s">
        <v>2235</v>
      </c>
      <c r="DS70" s="31" t="s">
        <v>2235</v>
      </c>
      <c r="DT70" s="31" t="s">
        <v>213</v>
      </c>
      <c r="DU70" s="31" t="s">
        <v>2235</v>
      </c>
      <c r="DV70" s="31" t="s">
        <v>213</v>
      </c>
      <c r="DW70" s="31" t="s">
        <v>213</v>
      </c>
      <c r="DX70" s="31" t="s">
        <v>213</v>
      </c>
      <c r="DY70" s="31" t="s">
        <v>2235</v>
      </c>
      <c r="DZ70" s="31" t="s">
        <v>213</v>
      </c>
      <c r="EA70" s="31" t="s">
        <v>2235</v>
      </c>
      <c r="EB70" s="31" t="s">
        <v>2235</v>
      </c>
      <c r="EC70" s="31" t="s">
        <v>2235</v>
      </c>
      <c r="ED70" s="31" t="s">
        <v>2235</v>
      </c>
      <c r="EE70" s="31" t="s">
        <v>213</v>
      </c>
      <c r="EF70" s="31" t="s">
        <v>213</v>
      </c>
      <c r="EG70" s="31" t="s">
        <v>213</v>
      </c>
      <c r="EH70" s="31" t="s">
        <v>2235</v>
      </c>
      <c r="EI70" s="31" t="s">
        <v>2235</v>
      </c>
      <c r="EJ70" s="31" t="s">
        <v>213</v>
      </c>
      <c r="EK70" s="31" t="s">
        <v>213</v>
      </c>
      <c r="EL70" s="31" t="s">
        <v>2235</v>
      </c>
      <c r="EM70" s="31" t="s">
        <v>2235</v>
      </c>
      <c r="EN70" s="31" t="s">
        <v>2235</v>
      </c>
      <c r="EO70" s="31" t="s">
        <v>2235</v>
      </c>
      <c r="EP70" s="31" t="s">
        <v>2235</v>
      </c>
      <c r="EQ70" s="31" t="s">
        <v>2235</v>
      </c>
      <c r="ER70" s="31" t="s">
        <v>2236</v>
      </c>
      <c r="ES70" s="31" t="s">
        <v>420</v>
      </c>
      <c r="ET70" s="31" t="s">
        <v>2237</v>
      </c>
      <c r="EU70" s="31" t="s">
        <v>1488</v>
      </c>
      <c r="EV70" s="31"/>
      <c r="EW70" s="31"/>
      <c r="EX70" s="31" t="s">
        <v>2237</v>
      </c>
      <c r="EY70" s="31" t="s">
        <v>213</v>
      </c>
      <c r="EZ70" s="31" t="s">
        <v>2237</v>
      </c>
      <c r="FA70" s="31" t="s">
        <v>2238</v>
      </c>
      <c r="FB70" s="31" t="s">
        <v>2238</v>
      </c>
      <c r="FC70" s="31"/>
      <c r="FD70" s="31"/>
      <c r="FE70" s="31" t="s">
        <v>219</v>
      </c>
    </row>
    <row r="71" ht="90.75" customHeight="1">
      <c r="A71" s="16" t="s">
        <v>2239</v>
      </c>
      <c r="B71" s="24">
        <v>60.0</v>
      </c>
      <c r="C71" s="25" t="s">
        <v>2240</v>
      </c>
      <c r="D71" s="26" t="str">
        <f t="shared" si="41"/>
        <v/>
      </c>
      <c r="E71" s="27" t="str">
        <f t="shared" si="42"/>
        <v/>
      </c>
      <c r="F71" s="28" t="str">
        <f t="shared" ref="F71:G71" si="86">image("https://www.serebii.net/pokedex-bw/type/"&amp;lower(H71)&amp;".gif")</f>
        <v/>
      </c>
      <c r="G71" s="28" t="str">
        <f t="shared" si="86"/>
        <v/>
      </c>
      <c r="H71" s="29" t="s">
        <v>391</v>
      </c>
      <c r="I71" s="26"/>
      <c r="J71" s="26" t="s">
        <v>2241</v>
      </c>
      <c r="K71" s="26" t="s">
        <v>293</v>
      </c>
      <c r="L71" s="26" t="s">
        <v>2242</v>
      </c>
      <c r="M71" s="26" t="s">
        <v>2243</v>
      </c>
      <c r="N71" s="26" t="s">
        <v>1761</v>
      </c>
      <c r="O71" s="26" t="s">
        <v>2025</v>
      </c>
      <c r="P71" s="26" t="s">
        <v>297</v>
      </c>
      <c r="Q71" s="26" t="s">
        <v>493</v>
      </c>
      <c r="R71" s="26" t="s">
        <v>184</v>
      </c>
      <c r="S71" s="26" t="s">
        <v>1075</v>
      </c>
      <c r="T71" s="26" t="s">
        <v>186</v>
      </c>
      <c r="U71" s="26" t="s">
        <v>2244</v>
      </c>
      <c r="V71" s="26" t="s">
        <v>1329</v>
      </c>
      <c r="W71" s="26" t="s">
        <v>496</v>
      </c>
      <c r="X71" s="26" t="s">
        <v>189</v>
      </c>
      <c r="Y71" s="26">
        <v>40.0</v>
      </c>
      <c r="Z71" s="26">
        <v>50.0</v>
      </c>
      <c r="AA71" s="26">
        <v>40.0</v>
      </c>
      <c r="AB71" s="26">
        <v>40.0</v>
      </c>
      <c r="AC71" s="26">
        <v>40.0</v>
      </c>
      <c r="AD71" s="26">
        <v>90.0</v>
      </c>
      <c r="AE71" s="30">
        <f t="shared" si="37"/>
        <v>300</v>
      </c>
      <c r="AF71" s="26" t="s">
        <v>2245</v>
      </c>
      <c r="AG71" s="26" t="s">
        <v>812</v>
      </c>
      <c r="AH71" s="26" t="s">
        <v>812</v>
      </c>
      <c r="AI71" s="26" t="s">
        <v>812</v>
      </c>
      <c r="AJ71" s="26" t="s">
        <v>432</v>
      </c>
      <c r="AK71" s="26" t="s">
        <v>432</v>
      </c>
      <c r="AL71" s="26" t="s">
        <v>432</v>
      </c>
      <c r="AM71" s="26"/>
      <c r="AN71" s="26"/>
      <c r="AO71" s="26"/>
      <c r="AP71" s="26" t="s">
        <v>812</v>
      </c>
      <c r="AQ71" s="26" t="s">
        <v>812</v>
      </c>
      <c r="AR71" s="26"/>
      <c r="AS71" s="26"/>
      <c r="AT71" s="26"/>
      <c r="AU71" s="26" t="s">
        <v>432</v>
      </c>
      <c r="AV71" s="26" t="s">
        <v>432</v>
      </c>
      <c r="AW71" s="26"/>
      <c r="AX71" s="26"/>
      <c r="AY71" s="26"/>
      <c r="AZ71" s="26"/>
      <c r="BA71" s="26" t="s">
        <v>1036</v>
      </c>
      <c r="BB71" s="26" t="s">
        <v>1036</v>
      </c>
      <c r="BC71" s="26"/>
      <c r="BD71" s="26"/>
      <c r="BE71" s="26" t="s">
        <v>232</v>
      </c>
      <c r="BF71" s="26" t="s">
        <v>232</v>
      </c>
      <c r="BG71" s="26" t="s">
        <v>1956</v>
      </c>
      <c r="BH71" s="26" t="s">
        <v>1956</v>
      </c>
      <c r="BI71" s="26" t="s">
        <v>812</v>
      </c>
      <c r="BJ71" s="26" t="s">
        <v>812</v>
      </c>
      <c r="BK71" s="26"/>
      <c r="BL71" s="26"/>
      <c r="BM71" s="26" t="s">
        <v>1993</v>
      </c>
      <c r="BN71" s="26"/>
      <c r="BO71" s="26"/>
      <c r="BP71" s="26"/>
      <c r="BQ71" s="26"/>
      <c r="BR71" s="26"/>
      <c r="BS71" s="26"/>
      <c r="BT71" s="26" t="s">
        <v>1498</v>
      </c>
      <c r="BU71" s="26"/>
      <c r="BV71" s="26"/>
      <c r="BW71" s="31" t="s">
        <v>2246</v>
      </c>
      <c r="BX71" s="31" t="s">
        <v>2246</v>
      </c>
      <c r="BY71" s="31" t="s">
        <v>2247</v>
      </c>
      <c r="BZ71" s="31" t="s">
        <v>2248</v>
      </c>
      <c r="CA71" s="31" t="s">
        <v>2249</v>
      </c>
      <c r="CB71" s="31" t="s">
        <v>2250</v>
      </c>
      <c r="CC71" s="31" t="s">
        <v>2251</v>
      </c>
      <c r="CD71" s="31" t="s">
        <v>2251</v>
      </c>
      <c r="CE71" s="31" t="s">
        <v>2252</v>
      </c>
      <c r="CF71" s="31" t="s">
        <v>2253</v>
      </c>
      <c r="CG71" s="31" t="s">
        <v>2254</v>
      </c>
      <c r="CH71" s="31" t="s">
        <v>2255</v>
      </c>
      <c r="CI71" s="31" t="s">
        <v>2255</v>
      </c>
      <c r="CJ71" s="31" t="s">
        <v>2255</v>
      </c>
      <c r="CK71" s="31" t="s">
        <v>2248</v>
      </c>
      <c r="CL71" s="31" t="s">
        <v>2249</v>
      </c>
      <c r="CM71" s="31" t="s">
        <v>2255</v>
      </c>
      <c r="CN71" s="31" t="s">
        <v>2255</v>
      </c>
      <c r="CO71" s="31" t="s">
        <v>2255</v>
      </c>
      <c r="CP71" s="31" t="s">
        <v>2255</v>
      </c>
      <c r="CQ71" s="31" t="s">
        <v>2253</v>
      </c>
      <c r="CR71" s="31" t="s">
        <v>2247</v>
      </c>
      <c r="CS71" s="31" t="s">
        <v>2256</v>
      </c>
      <c r="CT71" s="31" t="s">
        <v>2256</v>
      </c>
      <c r="CU71" s="31" t="s">
        <v>2257</v>
      </c>
      <c r="CV71" s="31" t="s">
        <v>2258</v>
      </c>
      <c r="CW71" s="31" t="s">
        <v>2259</v>
      </c>
      <c r="CX71" s="31" t="s">
        <v>2260</v>
      </c>
      <c r="CY71" s="31" t="s">
        <v>2247</v>
      </c>
      <c r="CZ71" s="31" t="s">
        <v>2247</v>
      </c>
      <c r="DA71" s="31" t="s">
        <v>2261</v>
      </c>
      <c r="DB71" s="31" t="s">
        <v>2262</v>
      </c>
      <c r="DC71" s="31"/>
      <c r="DD71" s="31"/>
      <c r="DE71" s="31" t="s">
        <v>2255</v>
      </c>
      <c r="DF71" s="31" t="s">
        <v>2255</v>
      </c>
      <c r="DG71" s="31"/>
      <c r="DH71" s="31"/>
      <c r="DI71" s="31"/>
      <c r="DJ71" s="31"/>
      <c r="DK71" s="31"/>
      <c r="DL71" s="31"/>
      <c r="DM71" s="31"/>
      <c r="DN71" s="31"/>
      <c r="DO71" s="31"/>
      <c r="DP71" s="31" t="s">
        <v>2263</v>
      </c>
      <c r="DQ71" s="31" t="s">
        <v>2263</v>
      </c>
      <c r="DR71" s="31" t="s">
        <v>2263</v>
      </c>
      <c r="DS71" s="31" t="s">
        <v>2264</v>
      </c>
      <c r="DT71" s="31" t="s">
        <v>2264</v>
      </c>
      <c r="DU71" s="31" t="s">
        <v>2264</v>
      </c>
      <c r="DV71" s="31" t="s">
        <v>213</v>
      </c>
      <c r="DW71" s="31" t="s">
        <v>213</v>
      </c>
      <c r="DX71" s="31" t="s">
        <v>213</v>
      </c>
      <c r="DY71" s="31" t="s">
        <v>2265</v>
      </c>
      <c r="DZ71" s="31" t="s">
        <v>2265</v>
      </c>
      <c r="EA71" s="31" t="s">
        <v>2266</v>
      </c>
      <c r="EB71" s="31" t="s">
        <v>2266</v>
      </c>
      <c r="EC71" s="31" t="s">
        <v>2267</v>
      </c>
      <c r="ED71" s="31" t="s">
        <v>2268</v>
      </c>
      <c r="EE71" s="31" t="s">
        <v>2268</v>
      </c>
      <c r="EF71" s="31" t="s">
        <v>2269</v>
      </c>
      <c r="EG71" s="31" t="s">
        <v>2269</v>
      </c>
      <c r="EH71" s="31" t="s">
        <v>2270</v>
      </c>
      <c r="EI71" s="31" t="s">
        <v>2270</v>
      </c>
      <c r="EJ71" s="31" t="s">
        <v>2271</v>
      </c>
      <c r="EK71" s="31" t="s">
        <v>2271</v>
      </c>
      <c r="EL71" s="31" t="s">
        <v>213</v>
      </c>
      <c r="EM71" s="31" t="s">
        <v>213</v>
      </c>
      <c r="EN71" s="31" t="s">
        <v>2272</v>
      </c>
      <c r="EO71" s="31" t="s">
        <v>2272</v>
      </c>
      <c r="EP71" s="31" t="s">
        <v>2273</v>
      </c>
      <c r="EQ71" s="31" t="s">
        <v>2273</v>
      </c>
      <c r="ER71" s="31" t="s">
        <v>2274</v>
      </c>
      <c r="ES71" s="31" t="s">
        <v>2274</v>
      </c>
      <c r="ET71" s="31" t="s">
        <v>2275</v>
      </c>
      <c r="EU71" s="31" t="s">
        <v>2275</v>
      </c>
      <c r="EV71" s="31"/>
      <c r="EW71" s="31"/>
      <c r="EX71" s="31" t="s">
        <v>2276</v>
      </c>
      <c r="EY71" s="31" t="s">
        <v>2276</v>
      </c>
      <c r="EZ71" s="31" t="s">
        <v>218</v>
      </c>
      <c r="FA71" s="31" t="s">
        <v>219</v>
      </c>
      <c r="FB71" s="31" t="s">
        <v>219</v>
      </c>
      <c r="FC71" s="31"/>
      <c r="FD71" s="31"/>
      <c r="FE71" s="31" t="s">
        <v>219</v>
      </c>
    </row>
    <row r="72" ht="90.75" customHeight="1">
      <c r="A72" s="16" t="s">
        <v>2277</v>
      </c>
      <c r="B72" s="24">
        <v>61.0</v>
      </c>
      <c r="C72" s="25" t="s">
        <v>2278</v>
      </c>
      <c r="D72" s="26" t="str">
        <f t="shared" si="41"/>
        <v/>
      </c>
      <c r="E72" s="27" t="str">
        <f t="shared" si="42"/>
        <v/>
      </c>
      <c r="F72" s="28" t="str">
        <f t="shared" ref="F72:G72" si="87">image("https://www.serebii.net/pokedex-bw/type/"&amp;lower(H72)&amp;".gif")</f>
        <v/>
      </c>
      <c r="G72" s="28" t="str">
        <f t="shared" si="87"/>
        <v/>
      </c>
      <c r="H72" s="29" t="s">
        <v>391</v>
      </c>
      <c r="I72" s="26"/>
      <c r="J72" s="26" t="s">
        <v>2241</v>
      </c>
      <c r="K72" s="26" t="s">
        <v>222</v>
      </c>
      <c r="L72" s="26" t="s">
        <v>1195</v>
      </c>
      <c r="M72" s="26" t="s">
        <v>2243</v>
      </c>
      <c r="N72" s="26" t="s">
        <v>1761</v>
      </c>
      <c r="O72" s="26" t="s">
        <v>2025</v>
      </c>
      <c r="P72" s="26" t="s">
        <v>716</v>
      </c>
      <c r="Q72" s="26" t="s">
        <v>544</v>
      </c>
      <c r="R72" s="26" t="s">
        <v>184</v>
      </c>
      <c r="S72" s="26" t="s">
        <v>2279</v>
      </c>
      <c r="T72" s="26" t="s">
        <v>186</v>
      </c>
      <c r="U72" s="26" t="s">
        <v>2244</v>
      </c>
      <c r="V72" s="26" t="s">
        <v>1329</v>
      </c>
      <c r="W72" s="26" t="s">
        <v>496</v>
      </c>
      <c r="X72" s="26" t="s">
        <v>189</v>
      </c>
      <c r="Y72" s="26">
        <v>65.0</v>
      </c>
      <c r="Z72" s="26">
        <v>65.0</v>
      </c>
      <c r="AA72" s="26">
        <v>65.0</v>
      </c>
      <c r="AB72" s="26">
        <v>50.0</v>
      </c>
      <c r="AC72" s="26">
        <v>50.0</v>
      </c>
      <c r="AD72" s="26">
        <v>90.0</v>
      </c>
      <c r="AE72" s="30">
        <f t="shared" si="37"/>
        <v>385</v>
      </c>
      <c r="AF72" s="26" t="s">
        <v>2245</v>
      </c>
      <c r="AG72" s="26" t="s">
        <v>919</v>
      </c>
      <c r="AH72" s="26" t="s">
        <v>919</v>
      </c>
      <c r="AI72" s="26" t="s">
        <v>919</v>
      </c>
      <c r="AJ72" s="26" t="s">
        <v>461</v>
      </c>
      <c r="AK72" s="26" t="s">
        <v>461</v>
      </c>
      <c r="AL72" s="26" t="s">
        <v>461</v>
      </c>
      <c r="AM72" s="26"/>
      <c r="AN72" s="26"/>
      <c r="AO72" s="26"/>
      <c r="AP72" s="26" t="s">
        <v>919</v>
      </c>
      <c r="AQ72" s="26" t="s">
        <v>919</v>
      </c>
      <c r="AR72" s="26"/>
      <c r="AS72" s="26"/>
      <c r="AT72" s="26"/>
      <c r="AU72" s="26" t="s">
        <v>461</v>
      </c>
      <c r="AV72" s="26" t="s">
        <v>461</v>
      </c>
      <c r="AW72" s="26"/>
      <c r="AX72" s="26"/>
      <c r="AY72" s="26"/>
      <c r="AZ72" s="26"/>
      <c r="BA72" s="26" t="s">
        <v>1301</v>
      </c>
      <c r="BB72" s="26" t="s">
        <v>1301</v>
      </c>
      <c r="BC72" s="26"/>
      <c r="BD72" s="26"/>
      <c r="BE72" s="26" t="s">
        <v>257</v>
      </c>
      <c r="BF72" s="26" t="s">
        <v>257</v>
      </c>
      <c r="BG72" s="26" t="s">
        <v>2280</v>
      </c>
      <c r="BH72" s="26" t="s">
        <v>2280</v>
      </c>
      <c r="BI72" s="26" t="s">
        <v>919</v>
      </c>
      <c r="BJ72" s="26" t="s">
        <v>919</v>
      </c>
      <c r="BK72" s="26"/>
      <c r="BL72" s="26"/>
      <c r="BM72" s="26" t="s">
        <v>1502</v>
      </c>
      <c r="BN72" s="26"/>
      <c r="BO72" s="26"/>
      <c r="BP72" s="26"/>
      <c r="BQ72" s="26"/>
      <c r="BR72" s="26"/>
      <c r="BS72" s="26"/>
      <c r="BT72" s="26" t="s">
        <v>1540</v>
      </c>
      <c r="BU72" s="26"/>
      <c r="BV72" s="26"/>
      <c r="BW72" s="31" t="s">
        <v>2281</v>
      </c>
      <c r="BX72" s="31" t="s">
        <v>2281</v>
      </c>
      <c r="BY72" s="31" t="s">
        <v>2282</v>
      </c>
      <c r="BZ72" s="31" t="s">
        <v>2283</v>
      </c>
      <c r="CA72" s="31" t="s">
        <v>2284</v>
      </c>
      <c r="CB72" s="31" t="s">
        <v>2285</v>
      </c>
      <c r="CC72" s="31" t="s">
        <v>2286</v>
      </c>
      <c r="CD72" s="31" t="s">
        <v>2286</v>
      </c>
      <c r="CE72" s="31" t="s">
        <v>2287</v>
      </c>
      <c r="CF72" s="31" t="s">
        <v>2288</v>
      </c>
      <c r="CG72" s="31" t="s">
        <v>2289</v>
      </c>
      <c r="CH72" s="31" t="s">
        <v>2290</v>
      </c>
      <c r="CI72" s="31" t="s">
        <v>2290</v>
      </c>
      <c r="CJ72" s="31" t="s">
        <v>2290</v>
      </c>
      <c r="CK72" s="31" t="s">
        <v>2283</v>
      </c>
      <c r="CL72" s="31" t="s">
        <v>2284</v>
      </c>
      <c r="CM72" s="31" t="s">
        <v>2290</v>
      </c>
      <c r="CN72" s="31" t="s">
        <v>2290</v>
      </c>
      <c r="CO72" s="31" t="s">
        <v>2290</v>
      </c>
      <c r="CP72" s="31" t="s">
        <v>2290</v>
      </c>
      <c r="CQ72" s="31" t="s">
        <v>2289</v>
      </c>
      <c r="CR72" s="31" t="s">
        <v>2288</v>
      </c>
      <c r="CS72" s="31" t="s">
        <v>2291</v>
      </c>
      <c r="CT72" s="31" t="s">
        <v>2291</v>
      </c>
      <c r="CU72" s="31" t="s">
        <v>2292</v>
      </c>
      <c r="CV72" s="31" t="s">
        <v>2293</v>
      </c>
      <c r="CW72" s="31" t="s">
        <v>2294</v>
      </c>
      <c r="CX72" s="31" t="s">
        <v>2295</v>
      </c>
      <c r="CY72" s="31" t="s">
        <v>2282</v>
      </c>
      <c r="CZ72" s="31" t="s">
        <v>2282</v>
      </c>
      <c r="DA72" s="31" t="s">
        <v>2296</v>
      </c>
      <c r="DB72" s="31" t="s">
        <v>2297</v>
      </c>
      <c r="DC72" s="31"/>
      <c r="DD72" s="31"/>
      <c r="DE72" s="31" t="s">
        <v>2290</v>
      </c>
      <c r="DF72" s="31" t="s">
        <v>2290</v>
      </c>
      <c r="DG72" s="31"/>
      <c r="DH72" s="31"/>
      <c r="DI72" s="31"/>
      <c r="DJ72" s="31"/>
      <c r="DK72" s="31"/>
      <c r="DL72" s="31"/>
      <c r="DM72" s="31"/>
      <c r="DN72" s="31"/>
      <c r="DO72" s="31"/>
      <c r="DP72" s="31" t="s">
        <v>2298</v>
      </c>
      <c r="DQ72" s="31" t="s">
        <v>2298</v>
      </c>
      <c r="DR72" s="31" t="s">
        <v>2299</v>
      </c>
      <c r="DS72" s="31" t="s">
        <v>2264</v>
      </c>
      <c r="DT72" s="31" t="s">
        <v>2264</v>
      </c>
      <c r="DU72" s="31" t="s">
        <v>2264</v>
      </c>
      <c r="DV72" s="31" t="s">
        <v>213</v>
      </c>
      <c r="DW72" s="31" t="s">
        <v>213</v>
      </c>
      <c r="DX72" s="31" t="s">
        <v>213</v>
      </c>
      <c r="DY72" s="31" t="s">
        <v>2300</v>
      </c>
      <c r="DZ72" s="31" t="s">
        <v>2300</v>
      </c>
      <c r="EA72" s="31" t="s">
        <v>2266</v>
      </c>
      <c r="EB72" s="31" t="s">
        <v>2266</v>
      </c>
      <c r="EC72" s="31" t="s">
        <v>2267</v>
      </c>
      <c r="ED72" s="31" t="s">
        <v>2301</v>
      </c>
      <c r="EE72" s="31" t="s">
        <v>2301</v>
      </c>
      <c r="EF72" s="31" t="s">
        <v>2269</v>
      </c>
      <c r="EG72" s="31" t="s">
        <v>2269</v>
      </c>
      <c r="EH72" s="31" t="s">
        <v>2270</v>
      </c>
      <c r="EI72" s="31" t="s">
        <v>2270</v>
      </c>
      <c r="EJ72" s="31" t="s">
        <v>2271</v>
      </c>
      <c r="EK72" s="31" t="s">
        <v>2271</v>
      </c>
      <c r="EL72" s="31" t="s">
        <v>213</v>
      </c>
      <c r="EM72" s="31" t="s">
        <v>213</v>
      </c>
      <c r="EN72" s="31" t="s">
        <v>2302</v>
      </c>
      <c r="EO72" s="31" t="s">
        <v>2302</v>
      </c>
      <c r="EP72" s="31" t="s">
        <v>2017</v>
      </c>
      <c r="EQ72" s="31" t="s">
        <v>2017</v>
      </c>
      <c r="ER72" s="31" t="s">
        <v>2274</v>
      </c>
      <c r="ES72" s="31" t="s">
        <v>2274</v>
      </c>
      <c r="ET72" s="31" t="s">
        <v>2303</v>
      </c>
      <c r="EU72" s="31" t="s">
        <v>2303</v>
      </c>
      <c r="EV72" s="31"/>
      <c r="EW72" s="31"/>
      <c r="EX72" s="31" t="s">
        <v>2276</v>
      </c>
      <c r="EY72" s="31" t="s">
        <v>2276</v>
      </c>
      <c r="EZ72" s="31" t="s">
        <v>218</v>
      </c>
      <c r="FA72" s="31" t="s">
        <v>219</v>
      </c>
      <c r="FB72" s="31" t="s">
        <v>219</v>
      </c>
      <c r="FC72" s="31"/>
      <c r="FD72" s="31"/>
      <c r="FE72" s="31" t="s">
        <v>219</v>
      </c>
    </row>
    <row r="73" ht="90.75" customHeight="1">
      <c r="A73" s="16" t="s">
        <v>2304</v>
      </c>
      <c r="B73" s="24">
        <v>62.0</v>
      </c>
      <c r="C73" s="25" t="s">
        <v>2305</v>
      </c>
      <c r="D73" s="26" t="str">
        <f t="shared" si="41"/>
        <v/>
      </c>
      <c r="E73" s="27" t="str">
        <f t="shared" si="42"/>
        <v/>
      </c>
      <c r="F73" s="28" t="str">
        <f t="shared" ref="F73:G73" si="88">image("https://www.serebii.net/pokedex-bw/type/"&amp;lower(H73)&amp;".gif")</f>
        <v/>
      </c>
      <c r="G73" s="28" t="str">
        <f t="shared" si="88"/>
        <v/>
      </c>
      <c r="H73" s="29" t="s">
        <v>391</v>
      </c>
      <c r="I73" s="26" t="s">
        <v>2112</v>
      </c>
      <c r="J73" s="26" t="s">
        <v>2241</v>
      </c>
      <c r="K73" s="26" t="s">
        <v>1231</v>
      </c>
      <c r="L73" s="26" t="s">
        <v>2306</v>
      </c>
      <c r="M73" s="26" t="s">
        <v>2243</v>
      </c>
      <c r="N73" s="26" t="s">
        <v>1761</v>
      </c>
      <c r="O73" s="26" t="s">
        <v>2025</v>
      </c>
      <c r="P73" s="26" t="s">
        <v>2307</v>
      </c>
      <c r="Q73" s="26" t="s">
        <v>183</v>
      </c>
      <c r="R73" s="26" t="s">
        <v>184</v>
      </c>
      <c r="S73" s="26" t="s">
        <v>2308</v>
      </c>
      <c r="T73" s="26" t="s">
        <v>186</v>
      </c>
      <c r="U73" s="26" t="s">
        <v>2244</v>
      </c>
      <c r="V73" s="26" t="s">
        <v>1329</v>
      </c>
      <c r="W73" s="26" t="s">
        <v>496</v>
      </c>
      <c r="X73" s="26" t="s">
        <v>189</v>
      </c>
      <c r="Y73" s="26">
        <v>90.0</v>
      </c>
      <c r="Z73" s="26">
        <v>95.0</v>
      </c>
      <c r="AA73" s="26">
        <v>95.0</v>
      </c>
      <c r="AB73" s="26">
        <v>70.0</v>
      </c>
      <c r="AC73" s="26">
        <v>90.0</v>
      </c>
      <c r="AD73" s="26">
        <v>70.0</v>
      </c>
      <c r="AE73" s="30">
        <f t="shared" si="37"/>
        <v>510</v>
      </c>
      <c r="AF73" s="26" t="s">
        <v>2245</v>
      </c>
      <c r="AG73" s="26" t="s">
        <v>950</v>
      </c>
      <c r="AH73" s="26" t="s">
        <v>950</v>
      </c>
      <c r="AI73" s="26" t="s">
        <v>950</v>
      </c>
      <c r="AJ73" s="26" t="s">
        <v>881</v>
      </c>
      <c r="AK73" s="26" t="s">
        <v>881</v>
      </c>
      <c r="AL73" s="26" t="s">
        <v>881</v>
      </c>
      <c r="AM73" s="26"/>
      <c r="AN73" s="26"/>
      <c r="AO73" s="26"/>
      <c r="AP73" s="26" t="s">
        <v>950</v>
      </c>
      <c r="AQ73" s="26" t="s">
        <v>950</v>
      </c>
      <c r="AR73" s="26"/>
      <c r="AS73" s="26"/>
      <c r="AT73" s="26"/>
      <c r="AU73" s="26" t="s">
        <v>881</v>
      </c>
      <c r="AV73" s="26" t="s">
        <v>881</v>
      </c>
      <c r="AW73" s="26"/>
      <c r="AX73" s="26"/>
      <c r="AY73" s="26"/>
      <c r="AZ73" s="26"/>
      <c r="BA73" s="26" t="s">
        <v>1332</v>
      </c>
      <c r="BB73" s="26" t="s">
        <v>1332</v>
      </c>
      <c r="BC73" s="26"/>
      <c r="BD73" s="26"/>
      <c r="BE73" s="26" t="s">
        <v>284</v>
      </c>
      <c r="BF73" s="26" t="s">
        <v>284</v>
      </c>
      <c r="BG73" s="26" t="s">
        <v>1992</v>
      </c>
      <c r="BH73" s="26" t="s">
        <v>1992</v>
      </c>
      <c r="BI73" s="26" t="s">
        <v>950</v>
      </c>
      <c r="BJ73" s="26" t="s">
        <v>950</v>
      </c>
      <c r="BK73" s="26"/>
      <c r="BL73" s="26"/>
      <c r="BM73" s="26" t="s">
        <v>1544</v>
      </c>
      <c r="BN73" s="26"/>
      <c r="BO73" s="26"/>
      <c r="BP73" s="26"/>
      <c r="BQ73" s="26"/>
      <c r="BR73" s="26"/>
      <c r="BS73" s="26"/>
      <c r="BT73" s="26" t="s">
        <v>1333</v>
      </c>
      <c r="BU73" s="26"/>
      <c r="BV73" s="26"/>
      <c r="BW73" s="31" t="s">
        <v>2309</v>
      </c>
      <c r="BX73" s="31" t="s">
        <v>2309</v>
      </c>
      <c r="BY73" s="31" t="s">
        <v>2310</v>
      </c>
      <c r="BZ73" s="31" t="s">
        <v>2311</v>
      </c>
      <c r="CA73" s="31" t="s">
        <v>2312</v>
      </c>
      <c r="CB73" s="31" t="s">
        <v>2313</v>
      </c>
      <c r="CC73" s="31" t="s">
        <v>2314</v>
      </c>
      <c r="CD73" s="31" t="s">
        <v>2314</v>
      </c>
      <c r="CE73" s="31" t="s">
        <v>2315</v>
      </c>
      <c r="CF73" s="31" t="s">
        <v>2316</v>
      </c>
      <c r="CG73" s="31" t="s">
        <v>2317</v>
      </c>
      <c r="CH73" s="31" t="s">
        <v>2318</v>
      </c>
      <c r="CI73" s="31" t="s">
        <v>2318</v>
      </c>
      <c r="CJ73" s="31" t="s">
        <v>2318</v>
      </c>
      <c r="CK73" s="31" t="s">
        <v>2311</v>
      </c>
      <c r="CL73" s="31" t="s">
        <v>2312</v>
      </c>
      <c r="CM73" s="31" t="s">
        <v>2318</v>
      </c>
      <c r="CN73" s="31" t="s">
        <v>2318</v>
      </c>
      <c r="CO73" s="31" t="s">
        <v>2318</v>
      </c>
      <c r="CP73" s="31" t="s">
        <v>2318</v>
      </c>
      <c r="CQ73" s="31" t="s">
        <v>2318</v>
      </c>
      <c r="CR73" s="31" t="s">
        <v>2317</v>
      </c>
      <c r="CS73" s="31" t="s">
        <v>2319</v>
      </c>
      <c r="CT73" s="31" t="s">
        <v>2319</v>
      </c>
      <c r="CU73" s="31" t="s">
        <v>2320</v>
      </c>
      <c r="CV73" s="31" t="s">
        <v>2321</v>
      </c>
      <c r="CW73" s="31" t="s">
        <v>2322</v>
      </c>
      <c r="CX73" s="31" t="s">
        <v>2323</v>
      </c>
      <c r="CY73" s="31" t="s">
        <v>2324</v>
      </c>
      <c r="CZ73" s="31" t="s">
        <v>2324</v>
      </c>
      <c r="DA73" s="31" t="s">
        <v>2325</v>
      </c>
      <c r="DB73" s="31" t="s">
        <v>2326</v>
      </c>
      <c r="DC73" s="31"/>
      <c r="DD73" s="31"/>
      <c r="DE73" s="31" t="s">
        <v>2327</v>
      </c>
      <c r="DF73" s="31" t="s">
        <v>2327</v>
      </c>
      <c r="DG73" s="31"/>
      <c r="DH73" s="31"/>
      <c r="DI73" s="31"/>
      <c r="DJ73" s="31"/>
      <c r="DK73" s="31"/>
      <c r="DL73" s="31"/>
      <c r="DM73" s="31"/>
      <c r="DN73" s="31"/>
      <c r="DO73" s="31"/>
      <c r="DP73" s="31" t="s">
        <v>2328</v>
      </c>
      <c r="DQ73" s="31" t="s">
        <v>2328</v>
      </c>
      <c r="DR73" s="31" t="s">
        <v>2328</v>
      </c>
      <c r="DS73" s="31" t="s">
        <v>2328</v>
      </c>
      <c r="DT73" s="31" t="s">
        <v>2328</v>
      </c>
      <c r="DU73" s="31" t="s">
        <v>2328</v>
      </c>
      <c r="DV73" s="31" t="s">
        <v>213</v>
      </c>
      <c r="DW73" s="31" t="s">
        <v>213</v>
      </c>
      <c r="DX73" s="31" t="s">
        <v>213</v>
      </c>
      <c r="DY73" s="31" t="s">
        <v>2328</v>
      </c>
      <c r="DZ73" s="31" t="s">
        <v>2328</v>
      </c>
      <c r="EA73" s="31" t="s">
        <v>2328</v>
      </c>
      <c r="EB73" s="31" t="s">
        <v>2328</v>
      </c>
      <c r="EC73" s="31" t="s">
        <v>2328</v>
      </c>
      <c r="ED73" s="31" t="s">
        <v>2328</v>
      </c>
      <c r="EE73" s="31" t="s">
        <v>2328</v>
      </c>
      <c r="EF73" s="31" t="s">
        <v>2329</v>
      </c>
      <c r="EG73" s="31" t="s">
        <v>2329</v>
      </c>
      <c r="EH73" s="31" t="s">
        <v>2330</v>
      </c>
      <c r="EI73" s="31" t="s">
        <v>2330</v>
      </c>
      <c r="EJ73" s="31" t="s">
        <v>906</v>
      </c>
      <c r="EK73" s="31" t="s">
        <v>906</v>
      </c>
      <c r="EL73" s="31" t="s">
        <v>213</v>
      </c>
      <c r="EM73" s="31" t="s">
        <v>213</v>
      </c>
      <c r="EN73" s="31" t="s">
        <v>2017</v>
      </c>
      <c r="EO73" s="31" t="s">
        <v>2017</v>
      </c>
      <c r="EP73" s="31" t="s">
        <v>2017</v>
      </c>
      <c r="EQ73" s="31" t="s">
        <v>2017</v>
      </c>
      <c r="ER73" s="31" t="s">
        <v>1061</v>
      </c>
      <c r="ES73" s="31" t="s">
        <v>1061</v>
      </c>
      <c r="ET73" s="31" t="s">
        <v>2328</v>
      </c>
      <c r="EU73" s="31" t="s">
        <v>2328</v>
      </c>
      <c r="EV73" s="31"/>
      <c r="EW73" s="31"/>
      <c r="EX73" s="31" t="s">
        <v>2328</v>
      </c>
      <c r="EY73" s="31" t="s">
        <v>2328</v>
      </c>
      <c r="EZ73" s="31" t="s">
        <v>218</v>
      </c>
      <c r="FA73" s="31" t="s">
        <v>219</v>
      </c>
      <c r="FB73" s="31" t="s">
        <v>219</v>
      </c>
      <c r="FC73" s="31"/>
      <c r="FD73" s="31"/>
      <c r="FE73" s="31" t="s">
        <v>219</v>
      </c>
    </row>
    <row r="74" ht="90.75" customHeight="1">
      <c r="A74" s="16" t="s">
        <v>2331</v>
      </c>
      <c r="B74" s="24">
        <v>63.0</v>
      </c>
      <c r="C74" s="25" t="s">
        <v>2332</v>
      </c>
      <c r="D74" s="26" t="str">
        <f t="shared" si="41"/>
        <v/>
      </c>
      <c r="E74" s="27" t="str">
        <f t="shared" si="42"/>
        <v/>
      </c>
      <c r="F74" s="28" t="str">
        <f t="shared" ref="F74:G74" si="89">image("https://www.serebii.net/pokedex-bw/type/"&amp;lower(H74)&amp;".gif")</f>
        <v/>
      </c>
      <c r="G74" s="28" t="str">
        <f t="shared" si="89"/>
        <v/>
      </c>
      <c r="H74" s="29" t="s">
        <v>2333</v>
      </c>
      <c r="I74" s="26"/>
      <c r="J74" s="26" t="s">
        <v>2334</v>
      </c>
      <c r="K74" s="26" t="s">
        <v>1276</v>
      </c>
      <c r="L74" s="26" t="s">
        <v>1277</v>
      </c>
      <c r="M74" s="26" t="s">
        <v>2335</v>
      </c>
      <c r="N74" s="26" t="s">
        <v>1572</v>
      </c>
      <c r="O74" s="26" t="s">
        <v>1323</v>
      </c>
      <c r="P74" s="26" t="s">
        <v>182</v>
      </c>
      <c r="Q74" s="26" t="s">
        <v>2336</v>
      </c>
      <c r="R74" s="26" t="s">
        <v>184</v>
      </c>
      <c r="S74" s="26" t="s">
        <v>298</v>
      </c>
      <c r="T74" s="26" t="s">
        <v>186</v>
      </c>
      <c r="U74" s="26" t="s">
        <v>2337</v>
      </c>
      <c r="V74" s="26" t="s">
        <v>1828</v>
      </c>
      <c r="W74" s="26" t="s">
        <v>2175</v>
      </c>
      <c r="X74" s="26" t="s">
        <v>189</v>
      </c>
      <c r="Y74" s="26">
        <v>25.0</v>
      </c>
      <c r="Z74" s="26">
        <v>20.0</v>
      </c>
      <c r="AA74" s="26">
        <v>15.0</v>
      </c>
      <c r="AB74" s="26">
        <v>105.0</v>
      </c>
      <c r="AC74" s="26">
        <v>55.0</v>
      </c>
      <c r="AD74" s="26">
        <v>90.0</v>
      </c>
      <c r="AE74" s="30">
        <f t="shared" si="37"/>
        <v>310</v>
      </c>
      <c r="AF74" s="26" t="s">
        <v>2338</v>
      </c>
      <c r="AG74" s="26" t="s">
        <v>1576</v>
      </c>
      <c r="AH74" s="26" t="s">
        <v>1576</v>
      </c>
      <c r="AI74" s="26" t="s">
        <v>1576</v>
      </c>
      <c r="AJ74" s="26" t="s">
        <v>1334</v>
      </c>
      <c r="AK74" s="26" t="s">
        <v>1334</v>
      </c>
      <c r="AL74" s="26" t="s">
        <v>1334</v>
      </c>
      <c r="AM74" s="26" t="s">
        <v>1498</v>
      </c>
      <c r="AN74" s="26" t="s">
        <v>1498</v>
      </c>
      <c r="AO74" s="26" t="s">
        <v>1498</v>
      </c>
      <c r="AP74" s="26" t="s">
        <v>1576</v>
      </c>
      <c r="AQ74" s="26" t="s">
        <v>1576</v>
      </c>
      <c r="AR74" s="26" t="s">
        <v>658</v>
      </c>
      <c r="AS74" s="26" t="s">
        <v>658</v>
      </c>
      <c r="AT74" s="26" t="s">
        <v>658</v>
      </c>
      <c r="AU74" s="26" t="s">
        <v>1334</v>
      </c>
      <c r="AV74" s="26" t="s">
        <v>1334</v>
      </c>
      <c r="AW74" s="26"/>
      <c r="AX74" s="26"/>
      <c r="AY74" s="26"/>
      <c r="AZ74" s="26"/>
      <c r="BA74" s="26" t="s">
        <v>2339</v>
      </c>
      <c r="BB74" s="26" t="s">
        <v>2339</v>
      </c>
      <c r="BC74" s="26" t="s">
        <v>1540</v>
      </c>
      <c r="BD74" s="26" t="s">
        <v>1540</v>
      </c>
      <c r="BE74" s="26" t="s">
        <v>1377</v>
      </c>
      <c r="BF74" s="26" t="s">
        <v>1377</v>
      </c>
      <c r="BG74" s="26" t="s">
        <v>1122</v>
      </c>
      <c r="BH74" s="26" t="s">
        <v>1122</v>
      </c>
      <c r="BI74" s="26" t="s">
        <v>1576</v>
      </c>
      <c r="BJ74" s="26" t="s">
        <v>1576</v>
      </c>
      <c r="BK74" s="26"/>
      <c r="BL74" s="26"/>
      <c r="BM74" s="26" t="s">
        <v>1236</v>
      </c>
      <c r="BN74" s="26"/>
      <c r="BO74" s="26" t="s">
        <v>658</v>
      </c>
      <c r="BP74" s="26" t="s">
        <v>658</v>
      </c>
      <c r="BQ74" s="26" t="s">
        <v>2177</v>
      </c>
      <c r="BR74" s="26"/>
      <c r="BS74" s="26"/>
      <c r="BT74" s="26"/>
      <c r="BU74" s="26"/>
      <c r="BV74" s="26" t="s">
        <v>950</v>
      </c>
      <c r="BW74" s="31" t="s">
        <v>2340</v>
      </c>
      <c r="BX74" s="31" t="s">
        <v>2340</v>
      </c>
      <c r="BY74" s="31" t="s">
        <v>2341</v>
      </c>
      <c r="BZ74" s="31" t="s">
        <v>2342</v>
      </c>
      <c r="CA74" s="31" t="s">
        <v>2343</v>
      </c>
      <c r="CB74" s="31" t="s">
        <v>2344</v>
      </c>
      <c r="CC74" s="31" t="s">
        <v>2345</v>
      </c>
      <c r="CD74" s="31" t="s">
        <v>2346</v>
      </c>
      <c r="CE74" s="31" t="s">
        <v>2347</v>
      </c>
      <c r="CF74" s="31" t="s">
        <v>2348</v>
      </c>
      <c r="CG74" s="31" t="s">
        <v>2349</v>
      </c>
      <c r="CH74" s="31" t="s">
        <v>2350</v>
      </c>
      <c r="CI74" s="31" t="s">
        <v>2351</v>
      </c>
      <c r="CJ74" s="31" t="s">
        <v>2352</v>
      </c>
      <c r="CK74" s="31" t="s">
        <v>2353</v>
      </c>
      <c r="CL74" s="31" t="s">
        <v>2354</v>
      </c>
      <c r="CM74" s="31" t="s">
        <v>2352</v>
      </c>
      <c r="CN74" s="31" t="s">
        <v>2352</v>
      </c>
      <c r="CO74" s="31" t="s">
        <v>2352</v>
      </c>
      <c r="CP74" s="31" t="s">
        <v>2352</v>
      </c>
      <c r="CQ74" s="31" t="s">
        <v>2348</v>
      </c>
      <c r="CR74" s="31" t="s">
        <v>2353</v>
      </c>
      <c r="CS74" s="31" t="s">
        <v>2355</v>
      </c>
      <c r="CT74" s="31" t="s">
        <v>2356</v>
      </c>
      <c r="CU74" s="31" t="s">
        <v>2357</v>
      </c>
      <c r="CV74" s="31" t="s">
        <v>2358</v>
      </c>
      <c r="CW74" s="31" t="s">
        <v>2359</v>
      </c>
      <c r="CX74" s="31" t="s">
        <v>2360</v>
      </c>
      <c r="CY74" s="31" t="s">
        <v>2341</v>
      </c>
      <c r="CZ74" s="31" t="s">
        <v>2341</v>
      </c>
      <c r="DA74" s="31" t="s">
        <v>2361</v>
      </c>
      <c r="DB74" s="31" t="s">
        <v>2362</v>
      </c>
      <c r="DC74" s="31"/>
      <c r="DD74" s="31"/>
      <c r="DE74" s="31" t="s">
        <v>2350</v>
      </c>
      <c r="DF74" s="31" t="s">
        <v>2351</v>
      </c>
      <c r="DG74" s="31" t="s">
        <v>2363</v>
      </c>
      <c r="DH74" s="31"/>
      <c r="DI74" s="31"/>
      <c r="DJ74" s="31"/>
      <c r="DK74" s="31"/>
      <c r="DL74" s="31"/>
      <c r="DM74" s="31"/>
      <c r="DN74" s="31"/>
      <c r="DO74" s="31"/>
      <c r="DP74" s="31" t="s">
        <v>2364</v>
      </c>
      <c r="DQ74" s="31" t="s">
        <v>2364</v>
      </c>
      <c r="DR74" s="31" t="s">
        <v>1446</v>
      </c>
      <c r="DS74" s="31" t="s">
        <v>2365</v>
      </c>
      <c r="DT74" s="31" t="s">
        <v>2365</v>
      </c>
      <c r="DU74" s="31" t="s">
        <v>2366</v>
      </c>
      <c r="DV74" s="31" t="s">
        <v>2367</v>
      </c>
      <c r="DW74" s="31" t="s">
        <v>2367</v>
      </c>
      <c r="DX74" s="31" t="s">
        <v>2368</v>
      </c>
      <c r="DY74" s="31" t="s">
        <v>2364</v>
      </c>
      <c r="DZ74" s="31" t="s">
        <v>2364</v>
      </c>
      <c r="EA74" s="31" t="s">
        <v>2369</v>
      </c>
      <c r="EB74" s="31" t="s">
        <v>2369</v>
      </c>
      <c r="EC74" s="31" t="s">
        <v>2369</v>
      </c>
      <c r="ED74" s="31" t="s">
        <v>2365</v>
      </c>
      <c r="EE74" s="31" t="s">
        <v>2365</v>
      </c>
      <c r="EF74" s="31" t="s">
        <v>213</v>
      </c>
      <c r="EG74" s="31" t="s">
        <v>708</v>
      </c>
      <c r="EH74" s="31" t="s">
        <v>2370</v>
      </c>
      <c r="EI74" s="31" t="s">
        <v>2370</v>
      </c>
      <c r="EJ74" s="31" t="s">
        <v>1726</v>
      </c>
      <c r="EK74" s="31" t="s">
        <v>1726</v>
      </c>
      <c r="EL74" s="31" t="s">
        <v>2367</v>
      </c>
      <c r="EM74" s="31" t="s">
        <v>2367</v>
      </c>
      <c r="EN74" s="31" t="s">
        <v>2371</v>
      </c>
      <c r="EO74" s="31" t="s">
        <v>2371</v>
      </c>
      <c r="EP74" s="31" t="s">
        <v>2371</v>
      </c>
      <c r="EQ74" s="31" t="s">
        <v>2371</v>
      </c>
      <c r="ER74" s="31" t="s">
        <v>1526</v>
      </c>
      <c r="ES74" s="31" t="s">
        <v>1526</v>
      </c>
      <c r="ET74" s="31" t="s">
        <v>2372</v>
      </c>
      <c r="EU74" s="31" t="s">
        <v>2372</v>
      </c>
      <c r="EV74" s="31"/>
      <c r="EW74" s="31"/>
      <c r="EX74" s="31" t="s">
        <v>2373</v>
      </c>
      <c r="EY74" s="31" t="s">
        <v>2373</v>
      </c>
      <c r="EZ74" s="31" t="s">
        <v>2374</v>
      </c>
      <c r="FA74" s="31" t="s">
        <v>219</v>
      </c>
      <c r="FB74" s="31" t="s">
        <v>219</v>
      </c>
      <c r="FC74" s="31"/>
      <c r="FD74" s="31"/>
      <c r="FE74" s="31" t="s">
        <v>219</v>
      </c>
    </row>
    <row r="75" ht="90.75" customHeight="1">
      <c r="A75" s="16" t="s">
        <v>2375</v>
      </c>
      <c r="B75" s="24">
        <v>64.0</v>
      </c>
      <c r="C75" s="25" t="s">
        <v>2376</v>
      </c>
      <c r="D75" s="26" t="str">
        <f t="shared" si="41"/>
        <v/>
      </c>
      <c r="E75" s="27" t="str">
        <f t="shared" si="42"/>
        <v/>
      </c>
      <c r="F75" s="28" t="str">
        <f t="shared" ref="F75:G75" si="90">image("https://www.serebii.net/pokedex-bw/type/"&amp;lower(H75)&amp;".gif")</f>
        <v/>
      </c>
      <c r="G75" s="28" t="str">
        <f t="shared" si="90"/>
        <v/>
      </c>
      <c r="H75" s="29" t="s">
        <v>2333</v>
      </c>
      <c r="I75" s="26"/>
      <c r="J75" s="26" t="s">
        <v>2334</v>
      </c>
      <c r="K75" s="26" t="s">
        <v>1231</v>
      </c>
      <c r="L75" s="26" t="s">
        <v>2377</v>
      </c>
      <c r="M75" s="26" t="s">
        <v>2335</v>
      </c>
      <c r="N75" s="26" t="s">
        <v>1572</v>
      </c>
      <c r="O75" s="26" t="s">
        <v>1323</v>
      </c>
      <c r="P75" s="26" t="s">
        <v>1707</v>
      </c>
      <c r="Q75" s="26" t="s">
        <v>2378</v>
      </c>
      <c r="R75" s="26" t="s">
        <v>184</v>
      </c>
      <c r="S75" s="26" t="s">
        <v>2379</v>
      </c>
      <c r="T75" s="26" t="s">
        <v>186</v>
      </c>
      <c r="U75" s="26" t="s">
        <v>2337</v>
      </c>
      <c r="V75" s="26" t="s">
        <v>1828</v>
      </c>
      <c r="W75" s="26" t="s">
        <v>2175</v>
      </c>
      <c r="X75" s="26" t="s">
        <v>189</v>
      </c>
      <c r="Y75" s="26">
        <v>40.0</v>
      </c>
      <c r="Z75" s="26">
        <v>35.0</v>
      </c>
      <c r="AA75" s="26">
        <v>30.0</v>
      </c>
      <c r="AB75" s="26">
        <v>120.0</v>
      </c>
      <c r="AC75" s="26">
        <v>70.0</v>
      </c>
      <c r="AD75" s="26">
        <v>105.0</v>
      </c>
      <c r="AE75" s="30">
        <f t="shared" si="37"/>
        <v>400</v>
      </c>
      <c r="AF75" s="26" t="s">
        <v>2338</v>
      </c>
      <c r="AG75" s="26" t="s">
        <v>1625</v>
      </c>
      <c r="AH75" s="26" t="s">
        <v>1625</v>
      </c>
      <c r="AI75" s="26" t="s">
        <v>1625</v>
      </c>
      <c r="AJ75" s="26" t="s">
        <v>1379</v>
      </c>
      <c r="AK75" s="26" t="s">
        <v>1379</v>
      </c>
      <c r="AL75" s="26" t="s">
        <v>1379</v>
      </c>
      <c r="AM75" s="26" t="s">
        <v>1540</v>
      </c>
      <c r="AN75" s="26" t="s">
        <v>1540</v>
      </c>
      <c r="AO75" s="26" t="s">
        <v>1540</v>
      </c>
      <c r="AP75" s="26" t="s">
        <v>1625</v>
      </c>
      <c r="AQ75" s="26" t="s">
        <v>1625</v>
      </c>
      <c r="AR75" s="26" t="s">
        <v>690</v>
      </c>
      <c r="AS75" s="26" t="s">
        <v>690</v>
      </c>
      <c r="AT75" s="26" t="s">
        <v>690</v>
      </c>
      <c r="AU75" s="26" t="s">
        <v>1379</v>
      </c>
      <c r="AV75" s="26" t="s">
        <v>1379</v>
      </c>
      <c r="AW75" s="26"/>
      <c r="AX75" s="26"/>
      <c r="AY75" s="26"/>
      <c r="AZ75" s="26"/>
      <c r="BA75" s="26" t="s">
        <v>2380</v>
      </c>
      <c r="BB75" s="26" t="s">
        <v>2380</v>
      </c>
      <c r="BC75" s="26" t="s">
        <v>1333</v>
      </c>
      <c r="BD75" s="26" t="s">
        <v>1333</v>
      </c>
      <c r="BE75" s="26" t="s">
        <v>1675</v>
      </c>
      <c r="BF75" s="26" t="s">
        <v>1675</v>
      </c>
      <c r="BG75" s="26" t="s">
        <v>917</v>
      </c>
      <c r="BH75" s="26" t="s">
        <v>917</v>
      </c>
      <c r="BI75" s="26" t="s">
        <v>1625</v>
      </c>
      <c r="BJ75" s="26" t="s">
        <v>1625</v>
      </c>
      <c r="BK75" s="26"/>
      <c r="BL75" s="26"/>
      <c r="BM75" s="26" t="s">
        <v>986</v>
      </c>
      <c r="BN75" s="26"/>
      <c r="BO75" s="26" t="s">
        <v>690</v>
      </c>
      <c r="BP75" s="26" t="s">
        <v>690</v>
      </c>
      <c r="BQ75" s="26" t="s">
        <v>772</v>
      </c>
      <c r="BR75" s="26"/>
      <c r="BS75" s="26"/>
      <c r="BT75" s="26"/>
      <c r="BU75" s="26"/>
      <c r="BV75" s="26" t="s">
        <v>1576</v>
      </c>
      <c r="BW75" s="31" t="s">
        <v>2381</v>
      </c>
      <c r="BX75" s="31" t="s">
        <v>2381</v>
      </c>
      <c r="BY75" s="31" t="s">
        <v>2382</v>
      </c>
      <c r="BZ75" s="31" t="s">
        <v>2383</v>
      </c>
      <c r="CA75" s="31" t="s">
        <v>2384</v>
      </c>
      <c r="CB75" s="31" t="s">
        <v>2385</v>
      </c>
      <c r="CC75" s="31" t="s">
        <v>2386</v>
      </c>
      <c r="CD75" s="31" t="s">
        <v>2387</v>
      </c>
      <c r="CE75" s="31" t="s">
        <v>2388</v>
      </c>
      <c r="CF75" s="31" t="s">
        <v>2389</v>
      </c>
      <c r="CG75" s="31" t="s">
        <v>2390</v>
      </c>
      <c r="CH75" s="31" t="s">
        <v>2391</v>
      </c>
      <c r="CI75" s="31" t="s">
        <v>2392</v>
      </c>
      <c r="CJ75" s="31" t="s">
        <v>2393</v>
      </c>
      <c r="CK75" s="31" t="s">
        <v>2383</v>
      </c>
      <c r="CL75" s="31" t="s">
        <v>2384</v>
      </c>
      <c r="CM75" s="31" t="s">
        <v>2393</v>
      </c>
      <c r="CN75" s="31" t="s">
        <v>2393</v>
      </c>
      <c r="CO75" s="31" t="s">
        <v>2393</v>
      </c>
      <c r="CP75" s="31" t="s">
        <v>2393</v>
      </c>
      <c r="CQ75" s="31" t="s">
        <v>2394</v>
      </c>
      <c r="CR75" s="31" t="s">
        <v>2384</v>
      </c>
      <c r="CS75" s="31" t="s">
        <v>2395</v>
      </c>
      <c r="CT75" s="31" t="s">
        <v>2396</v>
      </c>
      <c r="CU75" s="31" t="s">
        <v>2397</v>
      </c>
      <c r="CV75" s="31" t="s">
        <v>2398</v>
      </c>
      <c r="CW75" s="31" t="s">
        <v>2399</v>
      </c>
      <c r="CX75" s="31" t="s">
        <v>2400</v>
      </c>
      <c r="CY75" s="31" t="s">
        <v>2401</v>
      </c>
      <c r="CZ75" s="31" t="s">
        <v>2401</v>
      </c>
      <c r="DA75" s="31" t="s">
        <v>2402</v>
      </c>
      <c r="DB75" s="31" t="s">
        <v>2403</v>
      </c>
      <c r="DC75" s="31"/>
      <c r="DD75" s="31"/>
      <c r="DE75" s="31" t="s">
        <v>2391</v>
      </c>
      <c r="DF75" s="31" t="s">
        <v>2404</v>
      </c>
      <c r="DG75" s="31" t="s">
        <v>2405</v>
      </c>
      <c r="DH75" s="31"/>
      <c r="DI75" s="31"/>
      <c r="DJ75" s="31"/>
      <c r="DK75" s="31"/>
      <c r="DL75" s="31"/>
      <c r="DM75" s="31"/>
      <c r="DN75" s="31"/>
      <c r="DO75" s="31"/>
      <c r="DP75" s="31" t="s">
        <v>1061</v>
      </c>
      <c r="DQ75" s="31" t="s">
        <v>1061</v>
      </c>
      <c r="DR75" s="31" t="s">
        <v>970</v>
      </c>
      <c r="DS75" s="31" t="s">
        <v>970</v>
      </c>
      <c r="DT75" s="31" t="s">
        <v>970</v>
      </c>
      <c r="DU75" s="31" t="s">
        <v>970</v>
      </c>
      <c r="DV75" s="31" t="s">
        <v>2406</v>
      </c>
      <c r="DW75" s="31" t="s">
        <v>2406</v>
      </c>
      <c r="DX75" s="31" t="s">
        <v>2406</v>
      </c>
      <c r="DY75" s="31" t="s">
        <v>1061</v>
      </c>
      <c r="DZ75" s="31" t="s">
        <v>1061</v>
      </c>
      <c r="EA75" s="31" t="s">
        <v>2407</v>
      </c>
      <c r="EB75" s="31" t="s">
        <v>2407</v>
      </c>
      <c r="EC75" s="31" t="s">
        <v>2408</v>
      </c>
      <c r="ED75" s="31" t="s">
        <v>2409</v>
      </c>
      <c r="EE75" s="31" t="s">
        <v>2409</v>
      </c>
      <c r="EF75" s="31" t="s">
        <v>213</v>
      </c>
      <c r="EG75" s="31" t="s">
        <v>2406</v>
      </c>
      <c r="EH75" s="31" t="s">
        <v>2406</v>
      </c>
      <c r="EI75" s="31" t="s">
        <v>2406</v>
      </c>
      <c r="EJ75" s="31" t="s">
        <v>2406</v>
      </c>
      <c r="EK75" s="31" t="s">
        <v>2406</v>
      </c>
      <c r="EL75" s="31" t="s">
        <v>2406</v>
      </c>
      <c r="EM75" s="31" t="s">
        <v>2406</v>
      </c>
      <c r="EN75" s="31" t="s">
        <v>2410</v>
      </c>
      <c r="EO75" s="31" t="s">
        <v>2410</v>
      </c>
      <c r="EP75" s="31" t="s">
        <v>2406</v>
      </c>
      <c r="EQ75" s="31" t="s">
        <v>2406</v>
      </c>
      <c r="ER75" s="31" t="s">
        <v>1487</v>
      </c>
      <c r="ES75" s="31" t="s">
        <v>1487</v>
      </c>
      <c r="ET75" s="31" t="s">
        <v>2406</v>
      </c>
      <c r="EU75" s="31" t="s">
        <v>2406</v>
      </c>
      <c r="EV75" s="31"/>
      <c r="EW75" s="31"/>
      <c r="EX75" s="31" t="s">
        <v>2411</v>
      </c>
      <c r="EY75" s="31" t="s">
        <v>2411</v>
      </c>
      <c r="EZ75" s="31" t="s">
        <v>2412</v>
      </c>
      <c r="FA75" s="31" t="s">
        <v>219</v>
      </c>
      <c r="FB75" s="31" t="s">
        <v>219</v>
      </c>
      <c r="FC75" s="31"/>
      <c r="FD75" s="31"/>
      <c r="FE75" s="31" t="s">
        <v>219</v>
      </c>
    </row>
    <row r="76" ht="90.75" customHeight="1">
      <c r="A76" s="16" t="s">
        <v>2413</v>
      </c>
      <c r="B76" s="24">
        <v>65.0</v>
      </c>
      <c r="C76" s="25" t="s">
        <v>2414</v>
      </c>
      <c r="D76" s="26" t="str">
        <f t="shared" si="41"/>
        <v/>
      </c>
      <c r="E76" s="27" t="str">
        <f t="shared" si="42"/>
        <v/>
      </c>
      <c r="F76" s="28" t="str">
        <f t="shared" ref="F76:G76" si="91">image("https://www.serebii.net/pokedex-bw/type/"&amp;lower(H76)&amp;".gif")</f>
        <v/>
      </c>
      <c r="G76" s="28" t="str">
        <f t="shared" si="91"/>
        <v/>
      </c>
      <c r="H76" s="29" t="s">
        <v>2333</v>
      </c>
      <c r="I76" s="26"/>
      <c r="J76" s="26" t="s">
        <v>2334</v>
      </c>
      <c r="K76" s="26" t="s">
        <v>743</v>
      </c>
      <c r="L76" s="26" t="s">
        <v>2415</v>
      </c>
      <c r="M76" s="26" t="s">
        <v>2335</v>
      </c>
      <c r="N76" s="26" t="s">
        <v>1572</v>
      </c>
      <c r="O76" s="26" t="s">
        <v>1323</v>
      </c>
      <c r="P76" s="26" t="s">
        <v>351</v>
      </c>
      <c r="Q76" s="26" t="s">
        <v>1538</v>
      </c>
      <c r="R76" s="26" t="s">
        <v>184</v>
      </c>
      <c r="S76" s="26" t="s">
        <v>2416</v>
      </c>
      <c r="T76" s="26" t="s">
        <v>186</v>
      </c>
      <c r="U76" s="26" t="s">
        <v>2337</v>
      </c>
      <c r="V76" s="26" t="s">
        <v>1828</v>
      </c>
      <c r="W76" s="26" t="s">
        <v>2175</v>
      </c>
      <c r="X76" s="26" t="s">
        <v>189</v>
      </c>
      <c r="Y76" s="26">
        <v>55.0</v>
      </c>
      <c r="Z76" s="26">
        <v>50.0</v>
      </c>
      <c r="AA76" s="26">
        <v>45.0</v>
      </c>
      <c r="AB76" s="26">
        <v>135.0</v>
      </c>
      <c r="AC76" s="26">
        <v>95.0</v>
      </c>
      <c r="AD76" s="26">
        <v>120.0</v>
      </c>
      <c r="AE76" s="30">
        <f t="shared" si="37"/>
        <v>500</v>
      </c>
      <c r="AF76" s="26" t="s">
        <v>2338</v>
      </c>
      <c r="AG76" s="26" t="s">
        <v>1166</v>
      </c>
      <c r="AH76" s="26" t="s">
        <v>1166</v>
      </c>
      <c r="AI76" s="26" t="s">
        <v>1166</v>
      </c>
      <c r="AJ76" s="26" t="s">
        <v>1676</v>
      </c>
      <c r="AK76" s="26" t="s">
        <v>1676</v>
      </c>
      <c r="AL76" s="26" t="s">
        <v>1676</v>
      </c>
      <c r="AM76" s="26" t="s">
        <v>1333</v>
      </c>
      <c r="AN76" s="26" t="s">
        <v>1333</v>
      </c>
      <c r="AO76" s="26" t="s">
        <v>1333</v>
      </c>
      <c r="AP76" s="26" t="s">
        <v>1166</v>
      </c>
      <c r="AQ76" s="26" t="s">
        <v>1166</v>
      </c>
      <c r="AR76" s="26" t="s">
        <v>718</v>
      </c>
      <c r="AS76" s="26" t="s">
        <v>718</v>
      </c>
      <c r="AT76" s="26" t="s">
        <v>718</v>
      </c>
      <c r="AU76" s="26" t="s">
        <v>1676</v>
      </c>
      <c r="AV76" s="26" t="s">
        <v>1676</v>
      </c>
      <c r="AW76" s="26"/>
      <c r="AX76" s="26"/>
      <c r="AY76" s="26"/>
      <c r="AZ76" s="26"/>
      <c r="BA76" s="26" t="s">
        <v>983</v>
      </c>
      <c r="BB76" s="26" t="s">
        <v>983</v>
      </c>
      <c r="BC76" s="26" t="s">
        <v>1377</v>
      </c>
      <c r="BD76" s="26" t="s">
        <v>1377</v>
      </c>
      <c r="BE76" s="26" t="s">
        <v>1338</v>
      </c>
      <c r="BF76" s="26" t="s">
        <v>1338</v>
      </c>
      <c r="BG76" s="26" t="s">
        <v>948</v>
      </c>
      <c r="BH76" s="26" t="s">
        <v>948</v>
      </c>
      <c r="BI76" s="26" t="s">
        <v>1166</v>
      </c>
      <c r="BJ76" s="26" t="s">
        <v>1166</v>
      </c>
      <c r="BK76" s="26"/>
      <c r="BL76" s="26"/>
      <c r="BM76" s="26" t="s">
        <v>1036</v>
      </c>
      <c r="BN76" s="26"/>
      <c r="BO76" s="26" t="s">
        <v>718</v>
      </c>
      <c r="BP76" s="26" t="s">
        <v>718</v>
      </c>
      <c r="BQ76" s="26" t="s">
        <v>812</v>
      </c>
      <c r="BR76" s="26"/>
      <c r="BS76" s="26"/>
      <c r="BT76" s="26"/>
      <c r="BU76" s="26"/>
      <c r="BV76" s="26" t="s">
        <v>1625</v>
      </c>
      <c r="BW76" s="31" t="s">
        <v>2417</v>
      </c>
      <c r="BX76" s="31" t="s">
        <v>2417</v>
      </c>
      <c r="BY76" s="31" t="s">
        <v>2418</v>
      </c>
      <c r="BZ76" s="31" t="s">
        <v>2419</v>
      </c>
      <c r="CA76" s="31" t="s">
        <v>2420</v>
      </c>
      <c r="CB76" s="31" t="s">
        <v>2421</v>
      </c>
      <c r="CC76" s="31" t="s">
        <v>2422</v>
      </c>
      <c r="CD76" s="31" t="s">
        <v>2423</v>
      </c>
      <c r="CE76" s="31" t="s">
        <v>2424</v>
      </c>
      <c r="CF76" s="31" t="s">
        <v>2425</v>
      </c>
      <c r="CG76" s="31" t="s">
        <v>2426</v>
      </c>
      <c r="CH76" s="31" t="s">
        <v>2427</v>
      </c>
      <c r="CI76" s="31" t="s">
        <v>2428</v>
      </c>
      <c r="CJ76" s="31" t="s">
        <v>2429</v>
      </c>
      <c r="CK76" s="31" t="s">
        <v>2419</v>
      </c>
      <c r="CL76" s="31" t="s">
        <v>2420</v>
      </c>
      <c r="CM76" s="31" t="s">
        <v>2429</v>
      </c>
      <c r="CN76" s="31" t="s">
        <v>2429</v>
      </c>
      <c r="CO76" s="31" t="s">
        <v>2429</v>
      </c>
      <c r="CP76" s="31" t="s">
        <v>2429</v>
      </c>
      <c r="CQ76" s="31" t="s">
        <v>2420</v>
      </c>
      <c r="CR76" s="31" t="s">
        <v>2426</v>
      </c>
      <c r="CS76" s="31" t="s">
        <v>2430</v>
      </c>
      <c r="CT76" s="31" t="s">
        <v>2431</v>
      </c>
      <c r="CU76" s="31" t="s">
        <v>2432</v>
      </c>
      <c r="CV76" s="31" t="s">
        <v>2433</v>
      </c>
      <c r="CW76" s="31" t="s">
        <v>2434</v>
      </c>
      <c r="CX76" s="31" t="s">
        <v>2435</v>
      </c>
      <c r="CY76" s="31" t="s">
        <v>2436</v>
      </c>
      <c r="CZ76" s="31" t="s">
        <v>2436</v>
      </c>
      <c r="DA76" s="31" t="s">
        <v>2437</v>
      </c>
      <c r="DB76" s="31" t="s">
        <v>2438</v>
      </c>
      <c r="DC76" s="31"/>
      <c r="DD76" s="31"/>
      <c r="DE76" s="31" t="s">
        <v>2427</v>
      </c>
      <c r="DF76" s="31" t="s">
        <v>2428</v>
      </c>
      <c r="DG76" s="31" t="s">
        <v>2439</v>
      </c>
      <c r="DH76" s="31"/>
      <c r="DI76" s="31"/>
      <c r="DJ76" s="31"/>
      <c r="DK76" s="31"/>
      <c r="DL76" s="31"/>
      <c r="DM76" s="31"/>
      <c r="DN76" s="31"/>
      <c r="DO76" s="31"/>
      <c r="DP76" s="31" t="s">
        <v>2440</v>
      </c>
      <c r="DQ76" s="31" t="s">
        <v>2440</v>
      </c>
      <c r="DR76" s="31" t="s">
        <v>2440</v>
      </c>
      <c r="DS76" s="31" t="s">
        <v>2440</v>
      </c>
      <c r="DT76" s="31" t="s">
        <v>2440</v>
      </c>
      <c r="DU76" s="31" t="s">
        <v>2440</v>
      </c>
      <c r="DV76" s="31" t="s">
        <v>2440</v>
      </c>
      <c r="DW76" s="31" t="s">
        <v>2440</v>
      </c>
      <c r="DX76" s="31" t="s">
        <v>2440</v>
      </c>
      <c r="DY76" s="31" t="s">
        <v>2440</v>
      </c>
      <c r="DZ76" s="31" t="s">
        <v>2440</v>
      </c>
      <c r="EA76" s="31" t="s">
        <v>2440</v>
      </c>
      <c r="EB76" s="31" t="s">
        <v>2440</v>
      </c>
      <c r="EC76" s="31" t="s">
        <v>2440</v>
      </c>
      <c r="ED76" s="31" t="s">
        <v>2440</v>
      </c>
      <c r="EE76" s="31" t="s">
        <v>2440</v>
      </c>
      <c r="EF76" s="31" t="s">
        <v>213</v>
      </c>
      <c r="EG76" s="31" t="s">
        <v>2440</v>
      </c>
      <c r="EH76" s="31" t="s">
        <v>2441</v>
      </c>
      <c r="EI76" s="31" t="s">
        <v>2441</v>
      </c>
      <c r="EJ76" s="31" t="s">
        <v>2440</v>
      </c>
      <c r="EK76" s="31" t="s">
        <v>2440</v>
      </c>
      <c r="EL76" s="31" t="s">
        <v>2440</v>
      </c>
      <c r="EM76" s="31" t="s">
        <v>2440</v>
      </c>
      <c r="EN76" s="31" t="s">
        <v>2440</v>
      </c>
      <c r="EO76" s="31" t="s">
        <v>2440</v>
      </c>
      <c r="EP76" s="31" t="s">
        <v>2440</v>
      </c>
      <c r="EQ76" s="31" t="s">
        <v>2440</v>
      </c>
      <c r="ER76" s="31" t="s">
        <v>2440</v>
      </c>
      <c r="ES76" s="31" t="s">
        <v>2440</v>
      </c>
      <c r="ET76" s="31" t="s">
        <v>2440</v>
      </c>
      <c r="EU76" s="31" t="s">
        <v>2440</v>
      </c>
      <c r="EV76" s="31"/>
      <c r="EW76" s="31"/>
      <c r="EX76" s="31" t="s">
        <v>2440</v>
      </c>
      <c r="EY76" s="31" t="s">
        <v>2440</v>
      </c>
      <c r="EZ76" s="31" t="s">
        <v>2442</v>
      </c>
      <c r="FA76" s="31" t="s">
        <v>219</v>
      </c>
      <c r="FB76" s="31" t="s">
        <v>219</v>
      </c>
      <c r="FC76" s="31"/>
      <c r="FD76" s="31"/>
      <c r="FE76" s="31" t="s">
        <v>219</v>
      </c>
    </row>
    <row r="77" ht="90.75" customHeight="1">
      <c r="A77" s="16" t="s">
        <v>2443</v>
      </c>
      <c r="B77" s="24">
        <v>66.0</v>
      </c>
      <c r="C77" s="25" t="s">
        <v>2444</v>
      </c>
      <c r="D77" s="26" t="str">
        <f t="shared" si="41"/>
        <v/>
      </c>
      <c r="E77" s="27" t="str">
        <f t="shared" si="42"/>
        <v/>
      </c>
      <c r="F77" s="28" t="str">
        <f t="shared" ref="F77:G77" si="92">image("https://www.serebii.net/pokedex-bw/type/"&amp;lower(H77)&amp;".gif")</f>
        <v/>
      </c>
      <c r="G77" s="28" t="str">
        <f t="shared" si="92"/>
        <v/>
      </c>
      <c r="H77" s="29" t="s">
        <v>2112</v>
      </c>
      <c r="I77" s="26"/>
      <c r="J77" s="26" t="s">
        <v>2445</v>
      </c>
      <c r="K77" s="26" t="s">
        <v>1031</v>
      </c>
      <c r="L77" s="26" t="s">
        <v>1277</v>
      </c>
      <c r="M77" s="26" t="s">
        <v>766</v>
      </c>
      <c r="N77" s="26" t="s">
        <v>2446</v>
      </c>
      <c r="O77" s="26" t="s">
        <v>2447</v>
      </c>
      <c r="P77" s="26" t="s">
        <v>913</v>
      </c>
      <c r="Q77" s="26" t="s">
        <v>2448</v>
      </c>
      <c r="R77" s="26" t="s">
        <v>184</v>
      </c>
      <c r="S77" s="26" t="s">
        <v>1826</v>
      </c>
      <c r="T77" s="26" t="s">
        <v>186</v>
      </c>
      <c r="U77" s="26" t="s">
        <v>2337</v>
      </c>
      <c r="V77" s="26" t="s">
        <v>1828</v>
      </c>
      <c r="W77" s="26" t="s">
        <v>2175</v>
      </c>
      <c r="X77" s="26" t="s">
        <v>189</v>
      </c>
      <c r="Y77" s="26">
        <v>70.0</v>
      </c>
      <c r="Z77" s="26">
        <v>80.0</v>
      </c>
      <c r="AA77" s="26">
        <v>50.0</v>
      </c>
      <c r="AB77" s="26">
        <v>35.0</v>
      </c>
      <c r="AC77" s="26">
        <v>35.0</v>
      </c>
      <c r="AD77" s="26">
        <v>35.0</v>
      </c>
      <c r="AE77" s="30">
        <f t="shared" si="37"/>
        <v>305</v>
      </c>
      <c r="AF77" s="26" t="s">
        <v>2449</v>
      </c>
      <c r="AG77" s="26" t="s">
        <v>1202</v>
      </c>
      <c r="AH77" s="26" t="s">
        <v>1202</v>
      </c>
      <c r="AI77" s="26" t="s">
        <v>1202</v>
      </c>
      <c r="AJ77" s="26" t="s">
        <v>2027</v>
      </c>
      <c r="AK77" s="26" t="s">
        <v>2027</v>
      </c>
      <c r="AL77" s="26" t="s">
        <v>2027</v>
      </c>
      <c r="AM77" s="26" t="s">
        <v>461</v>
      </c>
      <c r="AN77" s="26" t="s">
        <v>461</v>
      </c>
      <c r="AO77" s="26" t="s">
        <v>461</v>
      </c>
      <c r="AP77" s="26" t="s">
        <v>1202</v>
      </c>
      <c r="AQ77" s="26" t="s">
        <v>1202</v>
      </c>
      <c r="AR77" s="26" t="s">
        <v>1540</v>
      </c>
      <c r="AS77" s="26" t="s">
        <v>1540</v>
      </c>
      <c r="AT77" s="26" t="s">
        <v>1540</v>
      </c>
      <c r="AU77" s="26" t="s">
        <v>1993</v>
      </c>
      <c r="AV77" s="26" t="s">
        <v>1993</v>
      </c>
      <c r="AW77" s="26"/>
      <c r="AX77" s="26"/>
      <c r="AY77" s="26"/>
      <c r="AZ77" s="26"/>
      <c r="BA77" s="26" t="s">
        <v>1038</v>
      </c>
      <c r="BB77" s="26" t="s">
        <v>1038</v>
      </c>
      <c r="BC77" s="26" t="s">
        <v>1039</v>
      </c>
      <c r="BD77" s="26" t="s">
        <v>1039</v>
      </c>
      <c r="BE77" s="26" t="s">
        <v>1165</v>
      </c>
      <c r="BF77" s="26" t="s">
        <v>1165</v>
      </c>
      <c r="BG77" s="26" t="s">
        <v>1081</v>
      </c>
      <c r="BH77" s="26" t="s">
        <v>1081</v>
      </c>
      <c r="BI77" s="26" t="s">
        <v>1202</v>
      </c>
      <c r="BJ77" s="26" t="s">
        <v>1202</v>
      </c>
      <c r="BK77" s="26" t="s">
        <v>1499</v>
      </c>
      <c r="BL77" s="26" t="s">
        <v>1499</v>
      </c>
      <c r="BM77" s="26"/>
      <c r="BN77" s="26"/>
      <c r="BO77" s="26" t="s">
        <v>1540</v>
      </c>
      <c r="BP77" s="26" t="s">
        <v>1540</v>
      </c>
      <c r="BQ77" s="26" t="s">
        <v>405</v>
      </c>
      <c r="BR77" s="26"/>
      <c r="BS77" s="26"/>
      <c r="BT77" s="26"/>
      <c r="BU77" s="26"/>
      <c r="BV77" s="26" t="s">
        <v>1413</v>
      </c>
      <c r="BW77" s="31" t="s">
        <v>2450</v>
      </c>
      <c r="BX77" s="31" t="s">
        <v>2450</v>
      </c>
      <c r="BY77" s="31" t="s">
        <v>2451</v>
      </c>
      <c r="BZ77" s="31" t="s">
        <v>2452</v>
      </c>
      <c r="CA77" s="31" t="s">
        <v>2453</v>
      </c>
      <c r="CB77" s="31" t="s">
        <v>2454</v>
      </c>
      <c r="CC77" s="31" t="s">
        <v>2455</v>
      </c>
      <c r="CD77" s="31" t="s">
        <v>2456</v>
      </c>
      <c r="CE77" s="31" t="s">
        <v>2457</v>
      </c>
      <c r="CF77" s="31" t="s">
        <v>2458</v>
      </c>
      <c r="CG77" s="31" t="s">
        <v>2450</v>
      </c>
      <c r="CH77" s="31" t="s">
        <v>2459</v>
      </c>
      <c r="CI77" s="31" t="s">
        <v>2460</v>
      </c>
      <c r="CJ77" s="31" t="s">
        <v>2461</v>
      </c>
      <c r="CK77" s="31" t="s">
        <v>2452</v>
      </c>
      <c r="CL77" s="31" t="s">
        <v>2453</v>
      </c>
      <c r="CM77" s="31" t="s">
        <v>2462</v>
      </c>
      <c r="CN77" s="31" t="s">
        <v>2462</v>
      </c>
      <c r="CO77" s="31" t="s">
        <v>2462</v>
      </c>
      <c r="CP77" s="31" t="s">
        <v>2462</v>
      </c>
      <c r="CQ77" s="31" t="s">
        <v>2463</v>
      </c>
      <c r="CR77" s="31" t="s">
        <v>2458</v>
      </c>
      <c r="CS77" s="31" t="s">
        <v>2464</v>
      </c>
      <c r="CT77" s="31" t="s">
        <v>2465</v>
      </c>
      <c r="CU77" s="31" t="s">
        <v>2466</v>
      </c>
      <c r="CV77" s="31" t="s">
        <v>2467</v>
      </c>
      <c r="CW77" s="31" t="s">
        <v>2468</v>
      </c>
      <c r="CX77" s="31" t="s">
        <v>2469</v>
      </c>
      <c r="CY77" s="31" t="s">
        <v>2451</v>
      </c>
      <c r="CZ77" s="31" t="s">
        <v>2451</v>
      </c>
      <c r="DA77" s="31" t="s">
        <v>2458</v>
      </c>
      <c r="DB77" s="31" t="s">
        <v>2452</v>
      </c>
      <c r="DC77" s="31"/>
      <c r="DD77" s="31"/>
      <c r="DE77" s="31" t="s">
        <v>2463</v>
      </c>
      <c r="DF77" s="31" t="s">
        <v>2460</v>
      </c>
      <c r="DG77" s="31" t="s">
        <v>2470</v>
      </c>
      <c r="DH77" s="31"/>
      <c r="DI77" s="31"/>
      <c r="DJ77" s="31"/>
      <c r="DK77" s="31"/>
      <c r="DL77" s="31"/>
      <c r="DM77" s="31"/>
      <c r="DN77" s="31"/>
      <c r="DO77" s="31"/>
      <c r="DP77" s="31" t="s">
        <v>2471</v>
      </c>
      <c r="DQ77" s="31" t="s">
        <v>2471</v>
      </c>
      <c r="DR77" s="31" t="s">
        <v>2472</v>
      </c>
      <c r="DS77" s="31" t="s">
        <v>2473</v>
      </c>
      <c r="DT77" s="31" t="s">
        <v>2473</v>
      </c>
      <c r="DU77" s="31" t="s">
        <v>2473</v>
      </c>
      <c r="DV77" s="31" t="s">
        <v>2474</v>
      </c>
      <c r="DW77" s="31" t="s">
        <v>2474</v>
      </c>
      <c r="DX77" s="31" t="s">
        <v>2475</v>
      </c>
      <c r="DY77" s="31" t="s">
        <v>2476</v>
      </c>
      <c r="DZ77" s="31" t="s">
        <v>2476</v>
      </c>
      <c r="EA77" s="31" t="s">
        <v>2477</v>
      </c>
      <c r="EB77" s="31" t="s">
        <v>2477</v>
      </c>
      <c r="EC77" s="31" t="s">
        <v>2478</v>
      </c>
      <c r="ED77" s="31" t="s">
        <v>2479</v>
      </c>
      <c r="EE77" s="31" t="s">
        <v>2479</v>
      </c>
      <c r="EF77" s="31" t="s">
        <v>213</v>
      </c>
      <c r="EG77" s="31" t="s">
        <v>708</v>
      </c>
      <c r="EH77" s="31" t="s">
        <v>213</v>
      </c>
      <c r="EI77" s="31" t="s">
        <v>213</v>
      </c>
      <c r="EJ77" s="31" t="s">
        <v>2480</v>
      </c>
      <c r="EK77" s="31" t="s">
        <v>2480</v>
      </c>
      <c r="EL77" s="31" t="s">
        <v>2474</v>
      </c>
      <c r="EM77" s="31" t="s">
        <v>2474</v>
      </c>
      <c r="EN77" s="31" t="s">
        <v>2481</v>
      </c>
      <c r="EO77" s="31" t="s">
        <v>2481</v>
      </c>
      <c r="EP77" s="31" t="s">
        <v>2482</v>
      </c>
      <c r="EQ77" s="31" t="s">
        <v>2482</v>
      </c>
      <c r="ER77" s="31" t="s">
        <v>2471</v>
      </c>
      <c r="ES77" s="31" t="s">
        <v>2471</v>
      </c>
      <c r="ET77" s="31" t="s">
        <v>2483</v>
      </c>
      <c r="EU77" s="31" t="s">
        <v>2483</v>
      </c>
      <c r="EV77" s="31"/>
      <c r="EW77" s="31"/>
      <c r="EX77" s="31" t="s">
        <v>2484</v>
      </c>
      <c r="EY77" s="31" t="s">
        <v>2484</v>
      </c>
      <c r="EZ77" s="31" t="s">
        <v>2485</v>
      </c>
      <c r="FA77" s="31" t="s">
        <v>219</v>
      </c>
      <c r="FB77" s="31" t="s">
        <v>219</v>
      </c>
      <c r="FC77" s="31"/>
      <c r="FD77" s="31"/>
      <c r="FE77" s="31" t="s">
        <v>219</v>
      </c>
    </row>
    <row r="78" ht="90.75" customHeight="1">
      <c r="A78" s="16" t="s">
        <v>2486</v>
      </c>
      <c r="B78" s="24">
        <v>67.0</v>
      </c>
      <c r="C78" s="25" t="s">
        <v>2487</v>
      </c>
      <c r="D78" s="26" t="str">
        <f t="shared" si="41"/>
        <v/>
      </c>
      <c r="E78" s="27" t="str">
        <f t="shared" si="42"/>
        <v/>
      </c>
      <c r="F78" s="28" t="str">
        <f t="shared" ref="F78:G78" si="93">image("https://www.serebii.net/pokedex-bw/type/"&amp;lower(H78)&amp;".gif")</f>
        <v/>
      </c>
      <c r="G78" s="28" t="str">
        <f t="shared" si="93"/>
        <v/>
      </c>
      <c r="H78" s="29" t="s">
        <v>2112</v>
      </c>
      <c r="I78" s="26"/>
      <c r="J78" s="26" t="s">
        <v>2445</v>
      </c>
      <c r="K78" s="26" t="s">
        <v>743</v>
      </c>
      <c r="L78" s="26" t="s">
        <v>2488</v>
      </c>
      <c r="M78" s="26" t="s">
        <v>766</v>
      </c>
      <c r="N78" s="26" t="s">
        <v>2446</v>
      </c>
      <c r="O78" s="26" t="s">
        <v>2447</v>
      </c>
      <c r="P78" s="26" t="s">
        <v>946</v>
      </c>
      <c r="Q78" s="26" t="s">
        <v>878</v>
      </c>
      <c r="R78" s="26" t="s">
        <v>184</v>
      </c>
      <c r="S78" s="26" t="s">
        <v>225</v>
      </c>
      <c r="T78" s="26" t="s">
        <v>186</v>
      </c>
      <c r="U78" s="26" t="s">
        <v>2337</v>
      </c>
      <c r="V78" s="26" t="s">
        <v>1828</v>
      </c>
      <c r="W78" s="26" t="s">
        <v>2175</v>
      </c>
      <c r="X78" s="26" t="s">
        <v>189</v>
      </c>
      <c r="Y78" s="26">
        <v>80.0</v>
      </c>
      <c r="Z78" s="26">
        <v>100.0</v>
      </c>
      <c r="AA78" s="26">
        <v>70.0</v>
      </c>
      <c r="AB78" s="26">
        <v>50.0</v>
      </c>
      <c r="AC78" s="26">
        <v>60.0</v>
      </c>
      <c r="AD78" s="26">
        <v>45.0</v>
      </c>
      <c r="AE78" s="30">
        <f t="shared" si="37"/>
        <v>405</v>
      </c>
      <c r="AF78" s="26" t="s">
        <v>2449</v>
      </c>
      <c r="AG78" s="26" t="s">
        <v>1238</v>
      </c>
      <c r="AH78" s="26" t="s">
        <v>1238</v>
      </c>
      <c r="AI78" s="26" t="s">
        <v>1238</v>
      </c>
      <c r="AJ78" s="26" t="s">
        <v>1957</v>
      </c>
      <c r="AK78" s="26" t="s">
        <v>1957</v>
      </c>
      <c r="AL78" s="26" t="s">
        <v>1957</v>
      </c>
      <c r="AM78" s="26" t="s">
        <v>881</v>
      </c>
      <c r="AN78" s="26" t="s">
        <v>881</v>
      </c>
      <c r="AO78" s="26" t="s">
        <v>881</v>
      </c>
      <c r="AP78" s="26" t="s">
        <v>1238</v>
      </c>
      <c r="AQ78" s="26" t="s">
        <v>1238</v>
      </c>
      <c r="AR78" s="26" t="s">
        <v>1333</v>
      </c>
      <c r="AS78" s="26" t="s">
        <v>1333</v>
      </c>
      <c r="AT78" s="26" t="s">
        <v>1333</v>
      </c>
      <c r="AU78" s="26" t="s">
        <v>1502</v>
      </c>
      <c r="AV78" s="26" t="s">
        <v>1502</v>
      </c>
      <c r="AW78" s="26"/>
      <c r="AX78" s="26"/>
      <c r="AY78" s="26"/>
      <c r="AZ78" s="26"/>
      <c r="BA78" s="26" t="s">
        <v>2177</v>
      </c>
      <c r="BB78" s="26" t="s">
        <v>2177</v>
      </c>
      <c r="BC78" s="26" t="s">
        <v>2489</v>
      </c>
      <c r="BD78" s="26" t="s">
        <v>2489</v>
      </c>
      <c r="BE78" s="26" t="s">
        <v>1201</v>
      </c>
      <c r="BF78" s="26" t="s">
        <v>1201</v>
      </c>
      <c r="BG78" s="26" t="s">
        <v>1125</v>
      </c>
      <c r="BH78" s="26" t="s">
        <v>1125</v>
      </c>
      <c r="BI78" s="26" t="s">
        <v>1238</v>
      </c>
      <c r="BJ78" s="26" t="s">
        <v>1238</v>
      </c>
      <c r="BK78" s="26" t="s">
        <v>1541</v>
      </c>
      <c r="BL78" s="26" t="s">
        <v>1541</v>
      </c>
      <c r="BM78" s="26"/>
      <c r="BN78" s="26"/>
      <c r="BO78" s="26" t="s">
        <v>1333</v>
      </c>
      <c r="BP78" s="26" t="s">
        <v>1333</v>
      </c>
      <c r="BQ78" s="26" t="s">
        <v>434</v>
      </c>
      <c r="BR78" s="26"/>
      <c r="BS78" s="26"/>
      <c r="BT78" s="26"/>
      <c r="BU78" s="26"/>
      <c r="BV78" s="26" t="s">
        <v>1456</v>
      </c>
      <c r="BW78" s="31" t="s">
        <v>2490</v>
      </c>
      <c r="BX78" s="31" t="s">
        <v>2490</v>
      </c>
      <c r="BY78" s="31" t="s">
        <v>2491</v>
      </c>
      <c r="BZ78" s="31" t="s">
        <v>2492</v>
      </c>
      <c r="CA78" s="31" t="s">
        <v>2493</v>
      </c>
      <c r="CB78" s="31" t="s">
        <v>2494</v>
      </c>
      <c r="CC78" s="31" t="s">
        <v>2495</v>
      </c>
      <c r="CD78" s="31" t="s">
        <v>2496</v>
      </c>
      <c r="CE78" s="31" t="s">
        <v>2497</v>
      </c>
      <c r="CF78" s="31" t="s">
        <v>2498</v>
      </c>
      <c r="CG78" s="31" t="s">
        <v>2499</v>
      </c>
      <c r="CH78" s="31" t="s">
        <v>2500</v>
      </c>
      <c r="CI78" s="31" t="s">
        <v>2501</v>
      </c>
      <c r="CJ78" s="31" t="s">
        <v>2502</v>
      </c>
      <c r="CK78" s="31" t="s">
        <v>2503</v>
      </c>
      <c r="CL78" s="31" t="s">
        <v>2493</v>
      </c>
      <c r="CM78" s="31" t="s">
        <v>2502</v>
      </c>
      <c r="CN78" s="31" t="s">
        <v>2502</v>
      </c>
      <c r="CO78" s="31" t="s">
        <v>2502</v>
      </c>
      <c r="CP78" s="31" t="s">
        <v>2502</v>
      </c>
      <c r="CQ78" s="31" t="s">
        <v>2499</v>
      </c>
      <c r="CR78" s="31" t="s">
        <v>2501</v>
      </c>
      <c r="CS78" s="31" t="s">
        <v>2504</v>
      </c>
      <c r="CT78" s="31" t="s">
        <v>2505</v>
      </c>
      <c r="CU78" s="31" t="s">
        <v>2506</v>
      </c>
      <c r="CV78" s="31" t="s">
        <v>2507</v>
      </c>
      <c r="CW78" s="31" t="s">
        <v>2508</v>
      </c>
      <c r="CX78" s="31" t="s">
        <v>2509</v>
      </c>
      <c r="CY78" s="31" t="s">
        <v>2510</v>
      </c>
      <c r="CZ78" s="31" t="s">
        <v>2510</v>
      </c>
      <c r="DA78" s="31" t="s">
        <v>2499</v>
      </c>
      <c r="DB78" s="31" t="s">
        <v>2498</v>
      </c>
      <c r="DC78" s="31"/>
      <c r="DD78" s="31"/>
      <c r="DE78" s="31" t="s">
        <v>2511</v>
      </c>
      <c r="DF78" s="31" t="s">
        <v>2512</v>
      </c>
      <c r="DG78" s="31" t="s">
        <v>2513</v>
      </c>
      <c r="DH78" s="31"/>
      <c r="DI78" s="31"/>
      <c r="DJ78" s="31"/>
      <c r="DK78" s="31"/>
      <c r="DL78" s="31"/>
      <c r="DM78" s="31"/>
      <c r="DN78" s="31"/>
      <c r="DO78" s="31"/>
      <c r="DP78" s="31" t="s">
        <v>906</v>
      </c>
      <c r="DQ78" s="31" t="s">
        <v>906</v>
      </c>
      <c r="DR78" s="31" t="s">
        <v>2514</v>
      </c>
      <c r="DS78" s="31" t="s">
        <v>2515</v>
      </c>
      <c r="DT78" s="31" t="s">
        <v>2515</v>
      </c>
      <c r="DU78" s="31" t="s">
        <v>2516</v>
      </c>
      <c r="DV78" s="31" t="s">
        <v>2517</v>
      </c>
      <c r="DW78" s="31" t="s">
        <v>2517</v>
      </c>
      <c r="DX78" s="31" t="s">
        <v>2517</v>
      </c>
      <c r="DY78" s="31" t="s">
        <v>2518</v>
      </c>
      <c r="DZ78" s="31" t="s">
        <v>2518</v>
      </c>
      <c r="EA78" s="31" t="s">
        <v>2519</v>
      </c>
      <c r="EB78" s="31" t="s">
        <v>2519</v>
      </c>
      <c r="EC78" s="31" t="s">
        <v>2520</v>
      </c>
      <c r="ED78" s="31" t="s">
        <v>2521</v>
      </c>
      <c r="EE78" s="31" t="s">
        <v>2521</v>
      </c>
      <c r="EF78" s="31" t="s">
        <v>213</v>
      </c>
      <c r="EG78" s="31" t="s">
        <v>2517</v>
      </c>
      <c r="EH78" s="31" t="s">
        <v>213</v>
      </c>
      <c r="EI78" s="31" t="s">
        <v>213</v>
      </c>
      <c r="EJ78" s="31" t="s">
        <v>2517</v>
      </c>
      <c r="EK78" s="31" t="s">
        <v>2517</v>
      </c>
      <c r="EL78" s="31" t="s">
        <v>2517</v>
      </c>
      <c r="EM78" s="31" t="s">
        <v>2517</v>
      </c>
      <c r="EN78" s="31" t="s">
        <v>2522</v>
      </c>
      <c r="EO78" s="31" t="s">
        <v>2522</v>
      </c>
      <c r="EP78" s="31" t="s">
        <v>2522</v>
      </c>
      <c r="EQ78" s="31" t="s">
        <v>2522</v>
      </c>
      <c r="ER78" s="31" t="s">
        <v>906</v>
      </c>
      <c r="ES78" s="31" t="s">
        <v>906</v>
      </c>
      <c r="ET78" s="31" t="s">
        <v>2523</v>
      </c>
      <c r="EU78" s="31" t="s">
        <v>2523</v>
      </c>
      <c r="EV78" s="31"/>
      <c r="EW78" s="31"/>
      <c r="EX78" s="31" t="s">
        <v>2524</v>
      </c>
      <c r="EY78" s="31" t="s">
        <v>2524</v>
      </c>
      <c r="EZ78" s="31" t="s">
        <v>2525</v>
      </c>
      <c r="FA78" s="31" t="s">
        <v>219</v>
      </c>
      <c r="FB78" s="31" t="s">
        <v>219</v>
      </c>
      <c r="FC78" s="31"/>
      <c r="FD78" s="31"/>
      <c r="FE78" s="31" t="s">
        <v>219</v>
      </c>
    </row>
    <row r="79" ht="90.75" customHeight="1">
      <c r="A79" s="16" t="s">
        <v>2526</v>
      </c>
      <c r="B79" s="24">
        <v>68.0</v>
      </c>
      <c r="C79" s="25" t="s">
        <v>2527</v>
      </c>
      <c r="D79" s="26" t="str">
        <f t="shared" si="41"/>
        <v/>
      </c>
      <c r="E79" s="27" t="str">
        <f t="shared" si="42"/>
        <v/>
      </c>
      <c r="F79" s="28" t="str">
        <f t="shared" ref="F79:G79" si="94">image("https://www.serebii.net/pokedex-bw/type/"&amp;lower(H79)&amp;".gif")</f>
        <v/>
      </c>
      <c r="G79" s="28" t="str">
        <f t="shared" si="94"/>
        <v/>
      </c>
      <c r="H79" s="29" t="s">
        <v>2112</v>
      </c>
      <c r="I79" s="26"/>
      <c r="J79" s="26" t="s">
        <v>2445</v>
      </c>
      <c r="K79" s="26" t="s">
        <v>454</v>
      </c>
      <c r="L79" s="26" t="s">
        <v>2528</v>
      </c>
      <c r="M79" s="26" t="s">
        <v>766</v>
      </c>
      <c r="N79" s="26" t="s">
        <v>2446</v>
      </c>
      <c r="O79" s="26" t="s">
        <v>2447</v>
      </c>
      <c r="P79" s="26" t="s">
        <v>1300</v>
      </c>
      <c r="Q79" s="26" t="s">
        <v>183</v>
      </c>
      <c r="R79" s="26" t="s">
        <v>184</v>
      </c>
      <c r="S79" s="26" t="s">
        <v>1235</v>
      </c>
      <c r="T79" s="26" t="s">
        <v>186</v>
      </c>
      <c r="U79" s="26" t="s">
        <v>2337</v>
      </c>
      <c r="V79" s="26" t="s">
        <v>1828</v>
      </c>
      <c r="W79" s="26" t="s">
        <v>2175</v>
      </c>
      <c r="X79" s="26" t="s">
        <v>189</v>
      </c>
      <c r="Y79" s="26">
        <v>90.0</v>
      </c>
      <c r="Z79" s="26">
        <v>130.0</v>
      </c>
      <c r="AA79" s="26">
        <v>80.0</v>
      </c>
      <c r="AB79" s="26">
        <v>65.0</v>
      </c>
      <c r="AC79" s="26">
        <v>85.0</v>
      </c>
      <c r="AD79" s="26">
        <v>55.0</v>
      </c>
      <c r="AE79" s="30">
        <f t="shared" si="37"/>
        <v>505</v>
      </c>
      <c r="AF79" s="26" t="s">
        <v>2449</v>
      </c>
      <c r="AG79" s="26" t="s">
        <v>195</v>
      </c>
      <c r="AH79" s="26" t="s">
        <v>195</v>
      </c>
      <c r="AI79" s="26" t="s">
        <v>195</v>
      </c>
      <c r="AJ79" s="26" t="s">
        <v>1993</v>
      </c>
      <c r="AK79" s="26" t="s">
        <v>1993</v>
      </c>
      <c r="AL79" s="26" t="s">
        <v>1993</v>
      </c>
      <c r="AM79" s="26" t="s">
        <v>1039</v>
      </c>
      <c r="AN79" s="26" t="s">
        <v>1039</v>
      </c>
      <c r="AO79" s="26" t="s">
        <v>1039</v>
      </c>
      <c r="AP79" s="26" t="s">
        <v>195</v>
      </c>
      <c r="AQ79" s="26" t="s">
        <v>195</v>
      </c>
      <c r="AR79" s="26" t="s">
        <v>1377</v>
      </c>
      <c r="AS79" s="26" t="s">
        <v>1377</v>
      </c>
      <c r="AT79" s="26" t="s">
        <v>1377</v>
      </c>
      <c r="AU79" s="26" t="s">
        <v>1544</v>
      </c>
      <c r="AV79" s="26" t="s">
        <v>1544</v>
      </c>
      <c r="AW79" s="26"/>
      <c r="AX79" s="26"/>
      <c r="AY79" s="26"/>
      <c r="AZ79" s="26"/>
      <c r="BA79" s="26" t="s">
        <v>772</v>
      </c>
      <c r="BB79" s="26" t="s">
        <v>772</v>
      </c>
      <c r="BC79" s="26" t="s">
        <v>2529</v>
      </c>
      <c r="BD79" s="26" t="s">
        <v>2529</v>
      </c>
      <c r="BE79" s="26" t="s">
        <v>1080</v>
      </c>
      <c r="BF79" s="26" t="s">
        <v>1080</v>
      </c>
      <c r="BG79" s="26" t="s">
        <v>2530</v>
      </c>
      <c r="BH79" s="26" t="s">
        <v>2530</v>
      </c>
      <c r="BI79" s="26" t="s">
        <v>195</v>
      </c>
      <c r="BJ79" s="26" t="s">
        <v>195</v>
      </c>
      <c r="BK79" s="26" t="s">
        <v>2027</v>
      </c>
      <c r="BL79" s="26" t="s">
        <v>2027</v>
      </c>
      <c r="BM79" s="26"/>
      <c r="BN79" s="26"/>
      <c r="BO79" s="26" t="s">
        <v>1377</v>
      </c>
      <c r="BP79" s="26" t="s">
        <v>1377</v>
      </c>
      <c r="BQ79" s="26" t="s">
        <v>463</v>
      </c>
      <c r="BR79" s="26"/>
      <c r="BS79" s="26"/>
      <c r="BT79" s="26"/>
      <c r="BU79" s="26"/>
      <c r="BV79" s="26" t="s">
        <v>1414</v>
      </c>
      <c r="BW79" s="31" t="s">
        <v>2531</v>
      </c>
      <c r="BX79" s="31" t="s">
        <v>2531</v>
      </c>
      <c r="BY79" s="31" t="s">
        <v>2532</v>
      </c>
      <c r="BZ79" s="31" t="s">
        <v>2533</v>
      </c>
      <c r="CA79" s="31" t="s">
        <v>2534</v>
      </c>
      <c r="CB79" s="31" t="s">
        <v>2535</v>
      </c>
      <c r="CC79" s="31" t="s">
        <v>2536</v>
      </c>
      <c r="CD79" s="31" t="s">
        <v>2537</v>
      </c>
      <c r="CE79" s="31" t="s">
        <v>2538</v>
      </c>
      <c r="CF79" s="31" t="s">
        <v>2539</v>
      </c>
      <c r="CG79" s="31" t="s">
        <v>2540</v>
      </c>
      <c r="CH79" s="31" t="s">
        <v>2541</v>
      </c>
      <c r="CI79" s="31" t="s">
        <v>2542</v>
      </c>
      <c r="CJ79" s="31" t="s">
        <v>2543</v>
      </c>
      <c r="CK79" s="31" t="s">
        <v>2533</v>
      </c>
      <c r="CL79" s="31" t="s">
        <v>2534</v>
      </c>
      <c r="CM79" s="31" t="s">
        <v>2543</v>
      </c>
      <c r="CN79" s="31" t="s">
        <v>2543</v>
      </c>
      <c r="CO79" s="31" t="s">
        <v>2543</v>
      </c>
      <c r="CP79" s="31" t="s">
        <v>2543</v>
      </c>
      <c r="CQ79" s="31" t="s">
        <v>2539</v>
      </c>
      <c r="CR79" s="31" t="s">
        <v>2534</v>
      </c>
      <c r="CS79" s="31" t="s">
        <v>2544</v>
      </c>
      <c r="CT79" s="31" t="s">
        <v>2545</v>
      </c>
      <c r="CU79" s="31" t="s">
        <v>2546</v>
      </c>
      <c r="CV79" s="31" t="s">
        <v>2547</v>
      </c>
      <c r="CW79" s="31" t="s">
        <v>2548</v>
      </c>
      <c r="CX79" s="31" t="s">
        <v>2549</v>
      </c>
      <c r="CY79" s="31" t="s">
        <v>2550</v>
      </c>
      <c r="CZ79" s="31" t="s">
        <v>2550</v>
      </c>
      <c r="DA79" s="31" t="s">
        <v>2533</v>
      </c>
      <c r="DB79" s="31" t="s">
        <v>2535</v>
      </c>
      <c r="DC79" s="31"/>
      <c r="DD79" s="31"/>
      <c r="DE79" s="31" t="s">
        <v>2541</v>
      </c>
      <c r="DF79" s="31" t="s">
        <v>2542</v>
      </c>
      <c r="DG79" s="31" t="s">
        <v>2551</v>
      </c>
      <c r="DH79" s="31"/>
      <c r="DI79" s="31"/>
      <c r="DJ79" s="31"/>
      <c r="DK79" s="31"/>
      <c r="DL79" s="31"/>
      <c r="DM79" s="31"/>
      <c r="DN79" s="31"/>
      <c r="DO79" s="31"/>
      <c r="DP79" s="31" t="s">
        <v>2552</v>
      </c>
      <c r="DQ79" s="31" t="s">
        <v>2552</v>
      </c>
      <c r="DR79" s="31" t="s">
        <v>2552</v>
      </c>
      <c r="DS79" s="31" t="s">
        <v>2552</v>
      </c>
      <c r="DT79" s="31" t="s">
        <v>2552</v>
      </c>
      <c r="DU79" s="31" t="s">
        <v>2552</v>
      </c>
      <c r="DV79" s="31" t="s">
        <v>2552</v>
      </c>
      <c r="DW79" s="31" t="s">
        <v>2552</v>
      </c>
      <c r="DX79" s="31" t="s">
        <v>2552</v>
      </c>
      <c r="DY79" s="31" t="s">
        <v>2552</v>
      </c>
      <c r="DZ79" s="31" t="s">
        <v>2552</v>
      </c>
      <c r="EA79" s="31" t="s">
        <v>2552</v>
      </c>
      <c r="EB79" s="31" t="s">
        <v>2552</v>
      </c>
      <c r="EC79" s="31" t="s">
        <v>2552</v>
      </c>
      <c r="ED79" s="31" t="s">
        <v>2552</v>
      </c>
      <c r="EE79" s="31" t="s">
        <v>2552</v>
      </c>
      <c r="EF79" s="31" t="s">
        <v>213</v>
      </c>
      <c r="EG79" s="31" t="s">
        <v>2552</v>
      </c>
      <c r="EH79" s="31" t="s">
        <v>213</v>
      </c>
      <c r="EI79" s="31" t="s">
        <v>213</v>
      </c>
      <c r="EJ79" s="31" t="s">
        <v>2552</v>
      </c>
      <c r="EK79" s="31" t="s">
        <v>2552</v>
      </c>
      <c r="EL79" s="31" t="s">
        <v>2552</v>
      </c>
      <c r="EM79" s="31" t="s">
        <v>2552</v>
      </c>
      <c r="EN79" s="31" t="s">
        <v>2552</v>
      </c>
      <c r="EO79" s="31" t="s">
        <v>2552</v>
      </c>
      <c r="EP79" s="31" t="s">
        <v>2552</v>
      </c>
      <c r="EQ79" s="31" t="s">
        <v>2552</v>
      </c>
      <c r="ER79" s="31" t="s">
        <v>2552</v>
      </c>
      <c r="ES79" s="31" t="s">
        <v>2552</v>
      </c>
      <c r="ET79" s="31" t="s">
        <v>2552</v>
      </c>
      <c r="EU79" s="31" t="s">
        <v>2552</v>
      </c>
      <c r="EV79" s="31"/>
      <c r="EW79" s="31"/>
      <c r="EX79" s="31" t="s">
        <v>2552</v>
      </c>
      <c r="EY79" s="31" t="s">
        <v>2552</v>
      </c>
      <c r="EZ79" s="31" t="s">
        <v>2553</v>
      </c>
      <c r="FA79" s="31" t="s">
        <v>219</v>
      </c>
      <c r="FB79" s="31" t="s">
        <v>219</v>
      </c>
      <c r="FC79" s="31"/>
      <c r="FD79" s="31"/>
      <c r="FE79" s="31" t="s">
        <v>219</v>
      </c>
    </row>
    <row r="80" ht="90.75" customHeight="1">
      <c r="A80" s="16" t="s">
        <v>2554</v>
      </c>
      <c r="B80" s="24">
        <v>69.0</v>
      </c>
      <c r="C80" s="25" t="s">
        <v>2555</v>
      </c>
      <c r="D80" s="26" t="str">
        <f t="shared" si="41"/>
        <v/>
      </c>
      <c r="E80" s="27" t="str">
        <f t="shared" si="42"/>
        <v/>
      </c>
      <c r="F80" s="28" t="str">
        <f t="shared" ref="F80:G80" si="95">image("https://www.serebii.net/pokedex-bw/type/"&amp;lower(H80)&amp;".gif")</f>
        <v/>
      </c>
      <c r="G80" s="28" t="str">
        <f t="shared" si="95"/>
        <v/>
      </c>
      <c r="H80" s="29" t="s">
        <v>175</v>
      </c>
      <c r="I80" s="26" t="s">
        <v>176</v>
      </c>
      <c r="J80" s="26" t="s">
        <v>1738</v>
      </c>
      <c r="K80" s="26" t="s">
        <v>178</v>
      </c>
      <c r="L80" s="26" t="s">
        <v>2556</v>
      </c>
      <c r="M80" s="26" t="s">
        <v>181</v>
      </c>
      <c r="N80" s="26"/>
      <c r="O80" s="26" t="s">
        <v>2557</v>
      </c>
      <c r="P80" s="26" t="s">
        <v>913</v>
      </c>
      <c r="Q80" s="26" t="s">
        <v>493</v>
      </c>
      <c r="R80" s="26" t="s">
        <v>184</v>
      </c>
      <c r="S80" s="26" t="s">
        <v>1075</v>
      </c>
      <c r="T80" s="26" t="s">
        <v>186</v>
      </c>
      <c r="U80" s="26" t="s">
        <v>1672</v>
      </c>
      <c r="V80" s="26" t="s">
        <v>1673</v>
      </c>
      <c r="W80" s="26" t="s">
        <v>496</v>
      </c>
      <c r="X80" s="26" t="s">
        <v>189</v>
      </c>
      <c r="Y80" s="26">
        <v>50.0</v>
      </c>
      <c r="Z80" s="26">
        <v>75.0</v>
      </c>
      <c r="AA80" s="26">
        <v>35.0</v>
      </c>
      <c r="AB80" s="26">
        <v>70.0</v>
      </c>
      <c r="AC80" s="26">
        <v>30.0</v>
      </c>
      <c r="AD80" s="26">
        <v>40.0</v>
      </c>
      <c r="AE80" s="30">
        <f t="shared" si="37"/>
        <v>300</v>
      </c>
      <c r="AF80" s="26" t="s">
        <v>2558</v>
      </c>
      <c r="AG80" s="26" t="s">
        <v>230</v>
      </c>
      <c r="AH80" s="26" t="s">
        <v>230</v>
      </c>
      <c r="AI80" s="26" t="s">
        <v>230</v>
      </c>
      <c r="AJ80" s="26" t="s">
        <v>1625</v>
      </c>
      <c r="AK80" s="26" t="s">
        <v>1625</v>
      </c>
      <c r="AL80" s="26" t="s">
        <v>1625</v>
      </c>
      <c r="AM80" s="26"/>
      <c r="AN80" s="26"/>
      <c r="AO80" s="26"/>
      <c r="AP80" s="26" t="s">
        <v>230</v>
      </c>
      <c r="AQ80" s="26" t="s">
        <v>230</v>
      </c>
      <c r="AR80" s="26"/>
      <c r="AS80" s="26"/>
      <c r="AT80" s="26"/>
      <c r="AU80" s="26" t="s">
        <v>1625</v>
      </c>
      <c r="AV80" s="26" t="s">
        <v>1625</v>
      </c>
      <c r="AW80" s="26"/>
      <c r="AX80" s="26"/>
      <c r="AY80" s="26"/>
      <c r="AZ80" s="26"/>
      <c r="BA80" s="26" t="s">
        <v>584</v>
      </c>
      <c r="BB80" s="26" t="s">
        <v>584</v>
      </c>
      <c r="BC80" s="26"/>
      <c r="BD80" s="26"/>
      <c r="BE80" s="26"/>
      <c r="BF80" s="26"/>
      <c r="BG80" s="26"/>
      <c r="BH80" s="26"/>
      <c r="BI80" s="26" t="s">
        <v>230</v>
      </c>
      <c r="BJ80" s="26" t="s">
        <v>230</v>
      </c>
      <c r="BK80" s="26"/>
      <c r="BL80" s="26"/>
      <c r="BM80" s="26"/>
      <c r="BN80" s="26"/>
      <c r="BO80" s="26"/>
      <c r="BP80" s="26"/>
      <c r="BQ80" s="26"/>
      <c r="BR80" s="26"/>
      <c r="BS80" s="26"/>
      <c r="BT80" s="26" t="s">
        <v>501</v>
      </c>
      <c r="BU80" s="26"/>
      <c r="BV80" s="26" t="s">
        <v>881</v>
      </c>
      <c r="BW80" s="31" t="s">
        <v>2559</v>
      </c>
      <c r="BX80" s="31" t="s">
        <v>2559</v>
      </c>
      <c r="BY80" s="31" t="s">
        <v>2560</v>
      </c>
      <c r="BZ80" s="31" t="s">
        <v>2561</v>
      </c>
      <c r="CA80" s="31" t="s">
        <v>2562</v>
      </c>
      <c r="CB80" s="31" t="s">
        <v>2563</v>
      </c>
      <c r="CC80" s="31" t="s">
        <v>2564</v>
      </c>
      <c r="CD80" s="31" t="s">
        <v>2564</v>
      </c>
      <c r="CE80" s="31" t="s">
        <v>2565</v>
      </c>
      <c r="CF80" s="31" t="s">
        <v>2566</v>
      </c>
      <c r="CG80" s="31" t="s">
        <v>2567</v>
      </c>
      <c r="CH80" s="31" t="s">
        <v>2568</v>
      </c>
      <c r="CI80" s="31" t="s">
        <v>2568</v>
      </c>
      <c r="CJ80" s="31" t="s">
        <v>2568</v>
      </c>
      <c r="CK80" s="31" t="s">
        <v>2561</v>
      </c>
      <c r="CL80" s="31" t="s">
        <v>2562</v>
      </c>
      <c r="CM80" s="31" t="s">
        <v>2568</v>
      </c>
      <c r="CN80" s="31" t="s">
        <v>2568</v>
      </c>
      <c r="CO80" s="31" t="s">
        <v>2568</v>
      </c>
      <c r="CP80" s="31" t="s">
        <v>2568</v>
      </c>
      <c r="CQ80" s="31" t="s">
        <v>2561</v>
      </c>
      <c r="CR80" s="31" t="s">
        <v>2566</v>
      </c>
      <c r="CS80" s="31" t="s">
        <v>2569</v>
      </c>
      <c r="CT80" s="31" t="s">
        <v>2569</v>
      </c>
      <c r="CU80" s="31"/>
      <c r="CV80" s="31"/>
      <c r="CW80" s="31"/>
      <c r="CX80" s="31"/>
      <c r="CY80" s="31" t="s">
        <v>2570</v>
      </c>
      <c r="CZ80" s="31" t="s">
        <v>2570</v>
      </c>
      <c r="DA80" s="31"/>
      <c r="DB80" s="31"/>
      <c r="DC80" s="31"/>
      <c r="DD80" s="31"/>
      <c r="DE80" s="31" t="s">
        <v>2568</v>
      </c>
      <c r="DF80" s="31" t="s">
        <v>2568</v>
      </c>
      <c r="DG80" s="31"/>
      <c r="DH80" s="31"/>
      <c r="DI80" s="31"/>
      <c r="DJ80" s="31"/>
      <c r="DK80" s="31"/>
      <c r="DL80" s="31"/>
      <c r="DM80" s="31"/>
      <c r="DN80" s="31"/>
      <c r="DO80" s="31"/>
      <c r="DP80" s="31" t="s">
        <v>213</v>
      </c>
      <c r="DQ80" s="31" t="s">
        <v>1690</v>
      </c>
      <c r="DR80" s="31" t="s">
        <v>1691</v>
      </c>
      <c r="DS80" s="31" t="s">
        <v>2571</v>
      </c>
      <c r="DT80" s="31" t="s">
        <v>2571</v>
      </c>
      <c r="DU80" s="31" t="s">
        <v>2572</v>
      </c>
      <c r="DV80" s="31" t="s">
        <v>213</v>
      </c>
      <c r="DW80" s="31" t="s">
        <v>213</v>
      </c>
      <c r="DX80" s="31" t="s">
        <v>213</v>
      </c>
      <c r="DY80" s="31" t="s">
        <v>213</v>
      </c>
      <c r="DZ80" s="31" t="s">
        <v>1695</v>
      </c>
      <c r="EA80" s="31" t="s">
        <v>1696</v>
      </c>
      <c r="EB80" s="31" t="s">
        <v>1696</v>
      </c>
      <c r="EC80" s="31" t="s">
        <v>1697</v>
      </c>
      <c r="ED80" s="31" t="s">
        <v>2571</v>
      </c>
      <c r="EE80" s="31" t="s">
        <v>2571</v>
      </c>
      <c r="EF80" s="31" t="s">
        <v>213</v>
      </c>
      <c r="EG80" s="31" t="s">
        <v>708</v>
      </c>
      <c r="EH80" s="31" t="s">
        <v>213</v>
      </c>
      <c r="EI80" s="31" t="s">
        <v>213</v>
      </c>
      <c r="EJ80" s="31" t="s">
        <v>939</v>
      </c>
      <c r="EK80" s="31" t="s">
        <v>939</v>
      </c>
      <c r="EL80" s="31" t="s">
        <v>213</v>
      </c>
      <c r="EM80" s="31" t="s">
        <v>213</v>
      </c>
      <c r="EN80" s="31" t="s">
        <v>1726</v>
      </c>
      <c r="EO80" s="31" t="s">
        <v>1726</v>
      </c>
      <c r="EP80" s="31" t="s">
        <v>213</v>
      </c>
      <c r="EQ80" s="31" t="s">
        <v>213</v>
      </c>
      <c r="ER80" s="31" t="s">
        <v>213</v>
      </c>
      <c r="ES80" s="31" t="s">
        <v>1700</v>
      </c>
      <c r="ET80" s="31" t="s">
        <v>218</v>
      </c>
      <c r="EU80" s="31" t="s">
        <v>218</v>
      </c>
      <c r="EV80" s="31"/>
      <c r="EW80" s="31"/>
      <c r="EX80" s="31" t="s">
        <v>2573</v>
      </c>
      <c r="EY80" s="31" t="s">
        <v>2573</v>
      </c>
      <c r="EZ80" s="31" t="s">
        <v>218</v>
      </c>
      <c r="FA80" s="31" t="s">
        <v>219</v>
      </c>
      <c r="FB80" s="31" t="s">
        <v>219</v>
      </c>
      <c r="FC80" s="31"/>
      <c r="FD80" s="31"/>
      <c r="FE80" s="31" t="s">
        <v>219</v>
      </c>
    </row>
    <row r="81" ht="90.75" customHeight="1">
      <c r="A81" s="16" t="s">
        <v>2574</v>
      </c>
      <c r="B81" s="24">
        <v>70.0</v>
      </c>
      <c r="C81" s="25" t="s">
        <v>2575</v>
      </c>
      <c r="D81" s="26" t="str">
        <f t="shared" si="41"/>
        <v/>
      </c>
      <c r="E81" s="27" t="str">
        <f t="shared" si="42"/>
        <v/>
      </c>
      <c r="F81" s="28" t="str">
        <f t="shared" ref="F81:G81" si="96">image("https://www.serebii.net/pokedex-bw/type/"&amp;lower(H81)&amp;".gif")</f>
        <v/>
      </c>
      <c r="G81" s="28" t="str">
        <f t="shared" si="96"/>
        <v/>
      </c>
      <c r="H81" s="29" t="s">
        <v>175</v>
      </c>
      <c r="I81" s="26" t="s">
        <v>176</v>
      </c>
      <c r="J81" s="26" t="s">
        <v>2576</v>
      </c>
      <c r="K81" s="26" t="s">
        <v>222</v>
      </c>
      <c r="L81" s="26" t="s">
        <v>2577</v>
      </c>
      <c r="M81" s="26" t="s">
        <v>181</v>
      </c>
      <c r="N81" s="26"/>
      <c r="O81" s="26" t="s">
        <v>2557</v>
      </c>
      <c r="P81" s="26" t="s">
        <v>946</v>
      </c>
      <c r="Q81" s="26" t="s">
        <v>544</v>
      </c>
      <c r="R81" s="26" t="s">
        <v>184</v>
      </c>
      <c r="S81" s="26" t="s">
        <v>2578</v>
      </c>
      <c r="T81" s="26" t="s">
        <v>186</v>
      </c>
      <c r="U81" s="26" t="s">
        <v>1672</v>
      </c>
      <c r="V81" s="26" t="s">
        <v>1673</v>
      </c>
      <c r="W81" s="26" t="s">
        <v>496</v>
      </c>
      <c r="X81" s="26" t="s">
        <v>189</v>
      </c>
      <c r="Y81" s="26">
        <v>65.0</v>
      </c>
      <c r="Z81" s="26">
        <v>90.0</v>
      </c>
      <c r="AA81" s="26">
        <v>50.0</v>
      </c>
      <c r="AB81" s="26">
        <v>85.0</v>
      </c>
      <c r="AC81" s="26">
        <v>45.0</v>
      </c>
      <c r="AD81" s="26">
        <v>55.0</v>
      </c>
      <c r="AE81" s="30">
        <f t="shared" si="37"/>
        <v>390</v>
      </c>
      <c r="AF81" s="26" t="s">
        <v>2558</v>
      </c>
      <c r="AG81" s="26" t="s">
        <v>255</v>
      </c>
      <c r="AH81" s="26" t="s">
        <v>255</v>
      </c>
      <c r="AI81" s="26" t="s">
        <v>255</v>
      </c>
      <c r="AJ81" s="26" t="s">
        <v>1166</v>
      </c>
      <c r="AK81" s="26" t="s">
        <v>1166</v>
      </c>
      <c r="AL81" s="26" t="s">
        <v>1166</v>
      </c>
      <c r="AM81" s="26"/>
      <c r="AN81" s="26"/>
      <c r="AO81" s="26"/>
      <c r="AP81" s="26" t="s">
        <v>255</v>
      </c>
      <c r="AQ81" s="26" t="s">
        <v>255</v>
      </c>
      <c r="AR81" s="26"/>
      <c r="AS81" s="26"/>
      <c r="AT81" s="26"/>
      <c r="AU81" s="26" t="s">
        <v>1166</v>
      </c>
      <c r="AV81" s="26" t="s">
        <v>1166</v>
      </c>
      <c r="AW81" s="26"/>
      <c r="AX81" s="26"/>
      <c r="AY81" s="26"/>
      <c r="AZ81" s="26"/>
      <c r="BA81" s="26" t="s">
        <v>617</v>
      </c>
      <c r="BB81" s="26" t="s">
        <v>617</v>
      </c>
      <c r="BC81" s="26"/>
      <c r="BD81" s="26"/>
      <c r="BE81" s="26"/>
      <c r="BF81" s="26"/>
      <c r="BG81" s="26"/>
      <c r="BH81" s="26"/>
      <c r="BI81" s="26" t="s">
        <v>255</v>
      </c>
      <c r="BJ81" s="26" t="s">
        <v>255</v>
      </c>
      <c r="BK81" s="26"/>
      <c r="BL81" s="26"/>
      <c r="BM81" s="26"/>
      <c r="BN81" s="26"/>
      <c r="BO81" s="26"/>
      <c r="BP81" s="26"/>
      <c r="BQ81" s="26"/>
      <c r="BR81" s="26"/>
      <c r="BS81" s="26"/>
      <c r="BT81" s="26" t="s">
        <v>500</v>
      </c>
      <c r="BU81" s="26"/>
      <c r="BV81" s="26" t="s">
        <v>1039</v>
      </c>
      <c r="BW81" s="31" t="s">
        <v>2579</v>
      </c>
      <c r="BX81" s="31" t="s">
        <v>2579</v>
      </c>
      <c r="BY81" s="31" t="s">
        <v>2580</v>
      </c>
      <c r="BZ81" s="31" t="s">
        <v>2581</v>
      </c>
      <c r="CA81" s="31" t="s">
        <v>2582</v>
      </c>
      <c r="CB81" s="31" t="s">
        <v>2583</v>
      </c>
      <c r="CC81" s="31" t="s">
        <v>2584</v>
      </c>
      <c r="CD81" s="31" t="s">
        <v>2584</v>
      </c>
      <c r="CE81" s="31" t="s">
        <v>2585</v>
      </c>
      <c r="CF81" s="31" t="s">
        <v>2586</v>
      </c>
      <c r="CG81" s="31" t="s">
        <v>2579</v>
      </c>
      <c r="CH81" s="31" t="s">
        <v>2587</v>
      </c>
      <c r="CI81" s="31" t="s">
        <v>2587</v>
      </c>
      <c r="CJ81" s="31" t="s">
        <v>2587</v>
      </c>
      <c r="CK81" s="31" t="s">
        <v>2588</v>
      </c>
      <c r="CL81" s="31" t="s">
        <v>2582</v>
      </c>
      <c r="CM81" s="31" t="s">
        <v>2587</v>
      </c>
      <c r="CN81" s="31" t="s">
        <v>2587</v>
      </c>
      <c r="CO81" s="31" t="s">
        <v>2587</v>
      </c>
      <c r="CP81" s="31" t="s">
        <v>2587</v>
      </c>
      <c r="CQ81" s="31" t="s">
        <v>2586</v>
      </c>
      <c r="CR81" s="31" t="s">
        <v>2589</v>
      </c>
      <c r="CS81" s="31" t="s">
        <v>2590</v>
      </c>
      <c r="CT81" s="31" t="s">
        <v>2590</v>
      </c>
      <c r="CU81" s="31"/>
      <c r="CV81" s="31"/>
      <c r="CW81" s="31"/>
      <c r="CX81" s="31"/>
      <c r="CY81" s="31" t="s">
        <v>2591</v>
      </c>
      <c r="CZ81" s="31" t="s">
        <v>2591</v>
      </c>
      <c r="DA81" s="31"/>
      <c r="DB81" s="31"/>
      <c r="DC81" s="31"/>
      <c r="DD81" s="31"/>
      <c r="DE81" s="31" t="s">
        <v>2592</v>
      </c>
      <c r="DF81" s="31" t="s">
        <v>2592</v>
      </c>
      <c r="DG81" s="31"/>
      <c r="DH81" s="31"/>
      <c r="DI81" s="31"/>
      <c r="DJ81" s="31"/>
      <c r="DK81" s="31"/>
      <c r="DL81" s="31"/>
      <c r="DM81" s="31"/>
      <c r="DN81" s="31"/>
      <c r="DO81" s="31"/>
      <c r="DP81" s="31" t="s">
        <v>213</v>
      </c>
      <c r="DQ81" s="31" t="s">
        <v>1724</v>
      </c>
      <c r="DR81" s="31" t="s">
        <v>1725</v>
      </c>
      <c r="DS81" s="31" t="s">
        <v>2593</v>
      </c>
      <c r="DT81" s="31" t="s">
        <v>2593</v>
      </c>
      <c r="DU81" s="31" t="s">
        <v>2594</v>
      </c>
      <c r="DV81" s="31" t="s">
        <v>213</v>
      </c>
      <c r="DW81" s="31" t="s">
        <v>213</v>
      </c>
      <c r="DX81" s="31" t="s">
        <v>213</v>
      </c>
      <c r="DY81" s="31" t="s">
        <v>213</v>
      </c>
      <c r="DZ81" s="31" t="s">
        <v>1728</v>
      </c>
      <c r="EA81" s="31" t="s">
        <v>1729</v>
      </c>
      <c r="EB81" s="31" t="s">
        <v>1729</v>
      </c>
      <c r="EC81" s="31" t="s">
        <v>1697</v>
      </c>
      <c r="ED81" s="31" t="s">
        <v>2593</v>
      </c>
      <c r="EE81" s="31" t="s">
        <v>2593</v>
      </c>
      <c r="EF81" s="31" t="s">
        <v>213</v>
      </c>
      <c r="EG81" s="31" t="s">
        <v>2595</v>
      </c>
      <c r="EH81" s="31" t="s">
        <v>213</v>
      </c>
      <c r="EI81" s="31" t="s">
        <v>213</v>
      </c>
      <c r="EJ81" s="31" t="s">
        <v>2596</v>
      </c>
      <c r="EK81" s="31" t="s">
        <v>2596</v>
      </c>
      <c r="EL81" s="31" t="s">
        <v>213</v>
      </c>
      <c r="EM81" s="31" t="s">
        <v>213</v>
      </c>
      <c r="EN81" s="31" t="s">
        <v>2595</v>
      </c>
      <c r="EO81" s="31" t="s">
        <v>2595</v>
      </c>
      <c r="EP81" s="31" t="s">
        <v>213</v>
      </c>
      <c r="EQ81" s="31" t="s">
        <v>213</v>
      </c>
      <c r="ER81" s="31" t="s">
        <v>213</v>
      </c>
      <c r="ES81" s="31" t="s">
        <v>1733</v>
      </c>
      <c r="ET81" s="31" t="s">
        <v>218</v>
      </c>
      <c r="EU81" s="31" t="s">
        <v>218</v>
      </c>
      <c r="EV81" s="31"/>
      <c r="EW81" s="31"/>
      <c r="EX81" s="31" t="s">
        <v>2597</v>
      </c>
      <c r="EY81" s="31" t="s">
        <v>2597</v>
      </c>
      <c r="EZ81" s="31" t="s">
        <v>218</v>
      </c>
      <c r="FA81" s="31" t="s">
        <v>219</v>
      </c>
      <c r="FB81" s="31" t="s">
        <v>219</v>
      </c>
      <c r="FC81" s="31"/>
      <c r="FD81" s="31"/>
      <c r="FE81" s="31" t="s">
        <v>219</v>
      </c>
    </row>
    <row r="82" ht="90.75" customHeight="1">
      <c r="A82" s="16" t="s">
        <v>2598</v>
      </c>
      <c r="B82" s="24">
        <v>71.0</v>
      </c>
      <c r="C82" s="25" t="s">
        <v>2599</v>
      </c>
      <c r="D82" s="26" t="str">
        <f t="shared" si="41"/>
        <v/>
      </c>
      <c r="E82" s="27" t="str">
        <f t="shared" si="42"/>
        <v/>
      </c>
      <c r="F82" s="28" t="str">
        <f t="shared" ref="F82:G82" si="97">image("https://www.serebii.net/pokedex-bw/type/"&amp;lower(H82)&amp;".gif")</f>
        <v/>
      </c>
      <c r="G82" s="28" t="str">
        <f t="shared" si="97"/>
        <v/>
      </c>
      <c r="H82" s="29" t="s">
        <v>175</v>
      </c>
      <c r="I82" s="26" t="s">
        <v>176</v>
      </c>
      <c r="J82" s="26" t="s">
        <v>2576</v>
      </c>
      <c r="K82" s="26" t="s">
        <v>349</v>
      </c>
      <c r="L82" s="26" t="s">
        <v>2600</v>
      </c>
      <c r="M82" s="26" t="s">
        <v>181</v>
      </c>
      <c r="N82" s="26"/>
      <c r="O82" s="26" t="s">
        <v>2557</v>
      </c>
      <c r="P82" s="26" t="s">
        <v>1300</v>
      </c>
      <c r="Q82" s="26" t="s">
        <v>183</v>
      </c>
      <c r="R82" s="26" t="s">
        <v>184</v>
      </c>
      <c r="S82" s="26" t="s">
        <v>1741</v>
      </c>
      <c r="T82" s="26" t="s">
        <v>186</v>
      </c>
      <c r="U82" s="26" t="s">
        <v>1672</v>
      </c>
      <c r="V82" s="26" t="s">
        <v>1673</v>
      </c>
      <c r="W82" s="26" t="s">
        <v>496</v>
      </c>
      <c r="X82" s="26" t="s">
        <v>189</v>
      </c>
      <c r="Y82" s="26">
        <v>80.0</v>
      </c>
      <c r="Z82" s="26">
        <v>105.0</v>
      </c>
      <c r="AA82" s="26">
        <v>65.0</v>
      </c>
      <c r="AB82" s="26">
        <v>100.0</v>
      </c>
      <c r="AC82" s="26">
        <v>70.0</v>
      </c>
      <c r="AD82" s="26">
        <v>70.0</v>
      </c>
      <c r="AE82" s="30">
        <f t="shared" si="37"/>
        <v>490</v>
      </c>
      <c r="AF82" s="26" t="s">
        <v>2558</v>
      </c>
      <c r="AG82" s="26" t="s">
        <v>282</v>
      </c>
      <c r="AH82" s="26" t="s">
        <v>282</v>
      </c>
      <c r="AI82" s="26" t="s">
        <v>282</v>
      </c>
      <c r="AJ82" s="26" t="s">
        <v>1202</v>
      </c>
      <c r="AK82" s="26" t="s">
        <v>1202</v>
      </c>
      <c r="AL82" s="26" t="s">
        <v>1202</v>
      </c>
      <c r="AM82" s="26"/>
      <c r="AN82" s="26"/>
      <c r="AO82" s="26"/>
      <c r="AP82" s="26" t="s">
        <v>282</v>
      </c>
      <c r="AQ82" s="26" t="s">
        <v>282</v>
      </c>
      <c r="AR82" s="26"/>
      <c r="AS82" s="26"/>
      <c r="AT82" s="26"/>
      <c r="AU82" s="26" t="s">
        <v>1202</v>
      </c>
      <c r="AV82" s="26" t="s">
        <v>1202</v>
      </c>
      <c r="AW82" s="26"/>
      <c r="AX82" s="26"/>
      <c r="AY82" s="26"/>
      <c r="AZ82" s="26"/>
      <c r="BA82" s="26" t="s">
        <v>634</v>
      </c>
      <c r="BB82" s="26" t="s">
        <v>634</v>
      </c>
      <c r="BC82" s="26"/>
      <c r="BD82" s="26"/>
      <c r="BE82" s="26"/>
      <c r="BF82" s="26"/>
      <c r="BG82" s="26"/>
      <c r="BH82" s="26"/>
      <c r="BI82" s="26" t="s">
        <v>282</v>
      </c>
      <c r="BJ82" s="26" t="s">
        <v>282</v>
      </c>
      <c r="BK82" s="26"/>
      <c r="BL82" s="26"/>
      <c r="BM82" s="26"/>
      <c r="BN82" s="26"/>
      <c r="BO82" s="26"/>
      <c r="BP82" s="26"/>
      <c r="BQ82" s="26"/>
      <c r="BR82" s="26"/>
      <c r="BS82" s="26"/>
      <c r="BT82" s="26" t="s">
        <v>547</v>
      </c>
      <c r="BU82" s="26"/>
      <c r="BV82" s="26" t="s">
        <v>2489</v>
      </c>
      <c r="BW82" s="31" t="s">
        <v>2601</v>
      </c>
      <c r="BX82" s="31" t="s">
        <v>2601</v>
      </c>
      <c r="BY82" s="31" t="s">
        <v>2602</v>
      </c>
      <c r="BZ82" s="31" t="s">
        <v>2603</v>
      </c>
      <c r="CA82" s="31" t="s">
        <v>2604</v>
      </c>
      <c r="CB82" s="31" t="s">
        <v>2605</v>
      </c>
      <c r="CC82" s="31" t="s">
        <v>2606</v>
      </c>
      <c r="CD82" s="31" t="s">
        <v>2606</v>
      </c>
      <c r="CE82" s="31" t="s">
        <v>2607</v>
      </c>
      <c r="CF82" s="31" t="s">
        <v>2608</v>
      </c>
      <c r="CG82" s="31" t="s">
        <v>2601</v>
      </c>
      <c r="CH82" s="31" t="s">
        <v>2609</v>
      </c>
      <c r="CI82" s="31" t="s">
        <v>2609</v>
      </c>
      <c r="CJ82" s="31" t="s">
        <v>2609</v>
      </c>
      <c r="CK82" s="31" t="s">
        <v>2610</v>
      </c>
      <c r="CL82" s="31" t="s">
        <v>2611</v>
      </c>
      <c r="CM82" s="31" t="s">
        <v>2609</v>
      </c>
      <c r="CN82" s="31" t="s">
        <v>2609</v>
      </c>
      <c r="CO82" s="31" t="s">
        <v>2612</v>
      </c>
      <c r="CP82" s="31" t="s">
        <v>2612</v>
      </c>
      <c r="CQ82" s="31" t="s">
        <v>2601</v>
      </c>
      <c r="CR82" s="31" t="s">
        <v>2613</v>
      </c>
      <c r="CS82" s="31" t="s">
        <v>2614</v>
      </c>
      <c r="CT82" s="31" t="s">
        <v>2614</v>
      </c>
      <c r="CU82" s="31"/>
      <c r="CV82" s="31"/>
      <c r="CW82" s="31"/>
      <c r="CX82" s="31"/>
      <c r="CY82" s="31" t="s">
        <v>2615</v>
      </c>
      <c r="CZ82" s="31" t="s">
        <v>2615</v>
      </c>
      <c r="DA82" s="31"/>
      <c r="DB82" s="31"/>
      <c r="DC82" s="31"/>
      <c r="DD82" s="31"/>
      <c r="DE82" s="31" t="s">
        <v>2616</v>
      </c>
      <c r="DF82" s="31" t="s">
        <v>2616</v>
      </c>
      <c r="DG82" s="31"/>
      <c r="DH82" s="31"/>
      <c r="DI82" s="31"/>
      <c r="DJ82" s="31"/>
      <c r="DK82" s="31"/>
      <c r="DL82" s="31"/>
      <c r="DM82" s="31"/>
      <c r="DN82" s="31"/>
      <c r="DO82" s="31"/>
      <c r="DP82" s="31" t="s">
        <v>213</v>
      </c>
      <c r="DQ82" s="31" t="s">
        <v>2617</v>
      </c>
      <c r="DR82" s="31" t="s">
        <v>2617</v>
      </c>
      <c r="DS82" s="31" t="s">
        <v>2617</v>
      </c>
      <c r="DT82" s="31" t="s">
        <v>2617</v>
      </c>
      <c r="DU82" s="31" t="s">
        <v>2617</v>
      </c>
      <c r="DV82" s="31" t="s">
        <v>213</v>
      </c>
      <c r="DW82" s="31" t="s">
        <v>213</v>
      </c>
      <c r="DX82" s="31" t="s">
        <v>213</v>
      </c>
      <c r="DY82" s="31" t="s">
        <v>213</v>
      </c>
      <c r="DZ82" s="31" t="s">
        <v>2617</v>
      </c>
      <c r="EA82" s="31" t="s">
        <v>2617</v>
      </c>
      <c r="EB82" s="31" t="s">
        <v>2617</v>
      </c>
      <c r="EC82" s="31" t="s">
        <v>2617</v>
      </c>
      <c r="ED82" s="31" t="s">
        <v>2617</v>
      </c>
      <c r="EE82" s="31" t="s">
        <v>2617</v>
      </c>
      <c r="EF82" s="31" t="s">
        <v>213</v>
      </c>
      <c r="EG82" s="31" t="s">
        <v>2617</v>
      </c>
      <c r="EH82" s="31" t="s">
        <v>213</v>
      </c>
      <c r="EI82" s="31" t="s">
        <v>213</v>
      </c>
      <c r="EJ82" s="31" t="s">
        <v>2617</v>
      </c>
      <c r="EK82" s="31" t="s">
        <v>2617</v>
      </c>
      <c r="EL82" s="31" t="s">
        <v>213</v>
      </c>
      <c r="EM82" s="31" t="s">
        <v>213</v>
      </c>
      <c r="EN82" s="31" t="s">
        <v>2617</v>
      </c>
      <c r="EO82" s="31" t="s">
        <v>2617</v>
      </c>
      <c r="EP82" s="31" t="s">
        <v>213</v>
      </c>
      <c r="EQ82" s="31" t="s">
        <v>213</v>
      </c>
      <c r="ER82" s="31" t="s">
        <v>213</v>
      </c>
      <c r="ES82" s="31" t="s">
        <v>1756</v>
      </c>
      <c r="ET82" s="31" t="s">
        <v>218</v>
      </c>
      <c r="EU82" s="31" t="s">
        <v>218</v>
      </c>
      <c r="EV82" s="31"/>
      <c r="EW82" s="31"/>
      <c r="EX82" s="31" t="s">
        <v>2617</v>
      </c>
      <c r="EY82" s="31" t="s">
        <v>2617</v>
      </c>
      <c r="EZ82" s="31" t="s">
        <v>218</v>
      </c>
      <c r="FA82" s="31" t="s">
        <v>219</v>
      </c>
      <c r="FB82" s="31" t="s">
        <v>219</v>
      </c>
      <c r="FC82" s="31"/>
      <c r="FD82" s="31"/>
      <c r="FE82" s="31" t="s">
        <v>219</v>
      </c>
    </row>
    <row r="83" ht="90.75" customHeight="1">
      <c r="A83" s="16" t="s">
        <v>2618</v>
      </c>
      <c r="B83" s="24">
        <v>72.0</v>
      </c>
      <c r="C83" s="25" t="s">
        <v>2619</v>
      </c>
      <c r="D83" s="26" t="str">
        <f t="shared" si="41"/>
        <v/>
      </c>
      <c r="E83" s="27" t="str">
        <f t="shared" si="42"/>
        <v/>
      </c>
      <c r="F83" s="28" t="str">
        <f t="shared" ref="F83:G83" si="98">image("https://www.serebii.net/pokedex-bw/type/"&amp;lower(H83)&amp;".gif")</f>
        <v/>
      </c>
      <c r="G83" s="28" t="str">
        <f t="shared" si="98"/>
        <v/>
      </c>
      <c r="H83" s="29" t="s">
        <v>391</v>
      </c>
      <c r="I83" s="26" t="s">
        <v>176</v>
      </c>
      <c r="J83" s="26" t="s">
        <v>2620</v>
      </c>
      <c r="K83" s="26" t="s">
        <v>1276</v>
      </c>
      <c r="L83" s="26" t="s">
        <v>2621</v>
      </c>
      <c r="M83" s="26" t="s">
        <v>2622</v>
      </c>
      <c r="N83" s="26" t="s">
        <v>2623</v>
      </c>
      <c r="O83" s="26" t="s">
        <v>396</v>
      </c>
      <c r="P83" s="26" t="s">
        <v>1825</v>
      </c>
      <c r="Q83" s="26" t="s">
        <v>978</v>
      </c>
      <c r="R83" s="26" t="s">
        <v>184</v>
      </c>
      <c r="S83" s="26" t="s">
        <v>2624</v>
      </c>
      <c r="T83" s="26" t="s">
        <v>2174</v>
      </c>
      <c r="U83" s="26" t="s">
        <v>2244</v>
      </c>
      <c r="V83" s="26" t="s">
        <v>1329</v>
      </c>
      <c r="W83" s="26" t="s">
        <v>496</v>
      </c>
      <c r="X83" s="26" t="s">
        <v>189</v>
      </c>
      <c r="Y83" s="26">
        <v>40.0</v>
      </c>
      <c r="Z83" s="26">
        <v>40.0</v>
      </c>
      <c r="AA83" s="26">
        <v>35.0</v>
      </c>
      <c r="AB83" s="26">
        <v>50.0</v>
      </c>
      <c r="AC83" s="26">
        <v>100.0</v>
      </c>
      <c r="AD83" s="26">
        <v>70.0</v>
      </c>
      <c r="AE83" s="30">
        <f t="shared" si="37"/>
        <v>335</v>
      </c>
      <c r="AF83" s="26" t="s">
        <v>2625</v>
      </c>
      <c r="AG83" s="26" t="s">
        <v>432</v>
      </c>
      <c r="AH83" s="26" t="s">
        <v>432</v>
      </c>
      <c r="AI83" s="26" t="s">
        <v>432</v>
      </c>
      <c r="AJ83" s="26" t="s">
        <v>2626</v>
      </c>
      <c r="AK83" s="26" t="s">
        <v>2626</v>
      </c>
      <c r="AL83" s="26" t="s">
        <v>2626</v>
      </c>
      <c r="AM83" s="26" t="s">
        <v>1202</v>
      </c>
      <c r="AN83" s="26" t="s">
        <v>1202</v>
      </c>
      <c r="AO83" s="26" t="s">
        <v>1202</v>
      </c>
      <c r="AP83" s="26" t="s">
        <v>432</v>
      </c>
      <c r="AQ83" s="26" t="s">
        <v>432</v>
      </c>
      <c r="AR83" s="26" t="s">
        <v>1545</v>
      </c>
      <c r="AS83" s="26" t="s">
        <v>1545</v>
      </c>
      <c r="AT83" s="26" t="s">
        <v>1545</v>
      </c>
      <c r="AU83" s="26" t="s">
        <v>196</v>
      </c>
      <c r="AV83" s="26" t="s">
        <v>196</v>
      </c>
      <c r="AW83" s="26"/>
      <c r="AX83" s="26"/>
      <c r="AY83" s="26"/>
      <c r="AZ83" s="26"/>
      <c r="BA83" s="26" t="s">
        <v>547</v>
      </c>
      <c r="BB83" s="26" t="s">
        <v>547</v>
      </c>
      <c r="BC83" s="26" t="s">
        <v>195</v>
      </c>
      <c r="BD83" s="26" t="s">
        <v>195</v>
      </c>
      <c r="BE83" s="26" t="s">
        <v>1237</v>
      </c>
      <c r="BF83" s="26" t="s">
        <v>1237</v>
      </c>
      <c r="BG83" s="26" t="s">
        <v>2178</v>
      </c>
      <c r="BH83" s="26" t="s">
        <v>2178</v>
      </c>
      <c r="BI83" s="26" t="s">
        <v>432</v>
      </c>
      <c r="BJ83" s="26" t="s">
        <v>432</v>
      </c>
      <c r="BK83" s="26"/>
      <c r="BL83" s="26"/>
      <c r="BM83" s="26" t="s">
        <v>1540</v>
      </c>
      <c r="BN83" s="26"/>
      <c r="BO83" s="26" t="s">
        <v>1545</v>
      </c>
      <c r="BP83" s="26" t="s">
        <v>1545</v>
      </c>
      <c r="BQ83" s="26" t="s">
        <v>404</v>
      </c>
      <c r="BR83" s="26"/>
      <c r="BS83" s="26"/>
      <c r="BT83" s="26"/>
      <c r="BU83" s="26" t="s">
        <v>917</v>
      </c>
      <c r="BV83" s="26"/>
      <c r="BW83" s="31" t="s">
        <v>2627</v>
      </c>
      <c r="BX83" s="31" t="s">
        <v>2627</v>
      </c>
      <c r="BY83" s="31" t="s">
        <v>2628</v>
      </c>
      <c r="BZ83" s="31" t="s">
        <v>2629</v>
      </c>
      <c r="CA83" s="31" t="s">
        <v>2630</v>
      </c>
      <c r="CB83" s="31" t="s">
        <v>2631</v>
      </c>
      <c r="CC83" s="31" t="s">
        <v>2632</v>
      </c>
      <c r="CD83" s="31" t="s">
        <v>2633</v>
      </c>
      <c r="CE83" s="31" t="s">
        <v>2634</v>
      </c>
      <c r="CF83" s="31" t="s">
        <v>2635</v>
      </c>
      <c r="CG83" s="31" t="s">
        <v>2636</v>
      </c>
      <c r="CH83" s="31" t="s">
        <v>2637</v>
      </c>
      <c r="CI83" s="31" t="s">
        <v>2638</v>
      </c>
      <c r="CJ83" s="31" t="s">
        <v>2639</v>
      </c>
      <c r="CK83" s="31" t="s">
        <v>2629</v>
      </c>
      <c r="CL83" s="31" t="s">
        <v>2630</v>
      </c>
      <c r="CM83" s="31" t="s">
        <v>2639</v>
      </c>
      <c r="CN83" s="31" t="s">
        <v>2639</v>
      </c>
      <c r="CO83" s="31" t="s">
        <v>2639</v>
      </c>
      <c r="CP83" s="31" t="s">
        <v>2639</v>
      </c>
      <c r="CQ83" s="31" t="s">
        <v>2637</v>
      </c>
      <c r="CR83" s="31" t="s">
        <v>2636</v>
      </c>
      <c r="CS83" s="31" t="s">
        <v>2640</v>
      </c>
      <c r="CT83" s="31" t="s">
        <v>2641</v>
      </c>
      <c r="CU83" s="31" t="s">
        <v>2642</v>
      </c>
      <c r="CV83" s="31" t="s">
        <v>2643</v>
      </c>
      <c r="CW83" s="31" t="s">
        <v>2644</v>
      </c>
      <c r="CX83" s="31" t="s">
        <v>2645</v>
      </c>
      <c r="CY83" s="31" t="s">
        <v>2628</v>
      </c>
      <c r="CZ83" s="31" t="s">
        <v>2628</v>
      </c>
      <c r="DA83" s="31" t="s">
        <v>2646</v>
      </c>
      <c r="DB83" s="31" t="s">
        <v>2647</v>
      </c>
      <c r="DC83" s="31"/>
      <c r="DD83" s="31"/>
      <c r="DE83" s="31" t="s">
        <v>2648</v>
      </c>
      <c r="DF83" s="31" t="s">
        <v>2649</v>
      </c>
      <c r="DG83" s="31" t="s">
        <v>2650</v>
      </c>
      <c r="DH83" s="31"/>
      <c r="DI83" s="31"/>
      <c r="DJ83" s="31"/>
      <c r="DK83" s="31"/>
      <c r="DL83" s="31"/>
      <c r="DM83" s="31"/>
      <c r="DN83" s="31"/>
      <c r="DO83" s="31"/>
      <c r="DP83" s="31" t="s">
        <v>2651</v>
      </c>
      <c r="DQ83" s="31" t="s">
        <v>2651</v>
      </c>
      <c r="DR83" s="31" t="s">
        <v>2652</v>
      </c>
      <c r="DS83" s="31" t="s">
        <v>2653</v>
      </c>
      <c r="DT83" s="31" t="s">
        <v>2653</v>
      </c>
      <c r="DU83" s="31" t="s">
        <v>2653</v>
      </c>
      <c r="DV83" s="31" t="s">
        <v>2654</v>
      </c>
      <c r="DW83" s="31" t="s">
        <v>2654</v>
      </c>
      <c r="DX83" s="31" t="s">
        <v>2654</v>
      </c>
      <c r="DY83" s="31" t="s">
        <v>2655</v>
      </c>
      <c r="DZ83" s="31" t="s">
        <v>2655</v>
      </c>
      <c r="EA83" s="31" t="s">
        <v>2656</v>
      </c>
      <c r="EB83" s="31" t="s">
        <v>2656</v>
      </c>
      <c r="EC83" s="31" t="s">
        <v>2657</v>
      </c>
      <c r="ED83" s="31" t="s">
        <v>2658</v>
      </c>
      <c r="EE83" s="31" t="s">
        <v>2658</v>
      </c>
      <c r="EF83" s="31" t="s">
        <v>213</v>
      </c>
      <c r="EG83" s="31" t="s">
        <v>213</v>
      </c>
      <c r="EH83" s="31" t="s">
        <v>213</v>
      </c>
      <c r="EI83" s="31" t="s">
        <v>213</v>
      </c>
      <c r="EJ83" s="31" t="s">
        <v>2659</v>
      </c>
      <c r="EK83" s="31" t="s">
        <v>2659</v>
      </c>
      <c r="EL83" s="31" t="s">
        <v>2660</v>
      </c>
      <c r="EM83" s="31" t="s">
        <v>2660</v>
      </c>
      <c r="EN83" s="31" t="s">
        <v>2661</v>
      </c>
      <c r="EO83" s="31" t="s">
        <v>2661</v>
      </c>
      <c r="EP83" s="31" t="s">
        <v>2662</v>
      </c>
      <c r="EQ83" s="31" t="s">
        <v>2662</v>
      </c>
      <c r="ER83" s="31" t="s">
        <v>2663</v>
      </c>
      <c r="ES83" s="31" t="s">
        <v>2663</v>
      </c>
      <c r="ET83" s="31" t="s">
        <v>2664</v>
      </c>
      <c r="EU83" s="31" t="s">
        <v>2664</v>
      </c>
      <c r="EV83" s="31"/>
      <c r="EW83" s="31"/>
      <c r="EX83" s="31" t="s">
        <v>2665</v>
      </c>
      <c r="EY83" s="31" t="s">
        <v>2665</v>
      </c>
      <c r="EZ83" s="31" t="s">
        <v>2666</v>
      </c>
      <c r="FA83" s="31" t="s">
        <v>219</v>
      </c>
      <c r="FB83" s="31" t="s">
        <v>219</v>
      </c>
      <c r="FC83" s="31"/>
      <c r="FD83" s="31"/>
      <c r="FE83" s="31" t="s">
        <v>219</v>
      </c>
    </row>
    <row r="84" ht="90.75" customHeight="1">
      <c r="A84" s="16" t="s">
        <v>2667</v>
      </c>
      <c r="B84" s="24">
        <v>73.0</v>
      </c>
      <c r="C84" s="25" t="s">
        <v>2668</v>
      </c>
      <c r="D84" s="26" t="str">
        <f t="shared" si="41"/>
        <v/>
      </c>
      <c r="E84" s="27" t="str">
        <f t="shared" si="42"/>
        <v/>
      </c>
      <c r="F84" s="28" t="str">
        <f t="shared" ref="F84:G84" si="99">image("https://www.serebii.net/pokedex-bw/type/"&amp;lower(H84)&amp;".gif")</f>
        <v/>
      </c>
      <c r="G84" s="28" t="str">
        <f t="shared" si="99"/>
        <v/>
      </c>
      <c r="H84" s="29" t="s">
        <v>391</v>
      </c>
      <c r="I84" s="26" t="s">
        <v>176</v>
      </c>
      <c r="J84" s="26" t="s">
        <v>2620</v>
      </c>
      <c r="K84" s="26" t="s">
        <v>454</v>
      </c>
      <c r="L84" s="26" t="s">
        <v>1623</v>
      </c>
      <c r="M84" s="26" t="s">
        <v>2622</v>
      </c>
      <c r="N84" s="26" t="s">
        <v>2623</v>
      </c>
      <c r="O84" s="26" t="s">
        <v>396</v>
      </c>
      <c r="P84" s="26" t="s">
        <v>2669</v>
      </c>
      <c r="Q84" s="26" t="s">
        <v>2670</v>
      </c>
      <c r="R84" s="26" t="s">
        <v>184</v>
      </c>
      <c r="S84" s="26" t="s">
        <v>2671</v>
      </c>
      <c r="T84" s="26" t="s">
        <v>2174</v>
      </c>
      <c r="U84" s="26" t="s">
        <v>2244</v>
      </c>
      <c r="V84" s="26" t="s">
        <v>1329</v>
      </c>
      <c r="W84" s="26" t="s">
        <v>496</v>
      </c>
      <c r="X84" s="26" t="s">
        <v>189</v>
      </c>
      <c r="Y84" s="26">
        <v>80.0</v>
      </c>
      <c r="Z84" s="26">
        <v>70.0</v>
      </c>
      <c r="AA84" s="26">
        <v>65.0</v>
      </c>
      <c r="AB84" s="26">
        <v>80.0</v>
      </c>
      <c r="AC84" s="26">
        <v>120.0</v>
      </c>
      <c r="AD84" s="26">
        <v>100.0</v>
      </c>
      <c r="AE84" s="30">
        <f t="shared" si="37"/>
        <v>515</v>
      </c>
      <c r="AF84" s="26" t="s">
        <v>2625</v>
      </c>
      <c r="AG84" s="26" t="s">
        <v>461</v>
      </c>
      <c r="AH84" s="26" t="s">
        <v>461</v>
      </c>
      <c r="AI84" s="26" t="s">
        <v>461</v>
      </c>
      <c r="AJ84" s="26" t="s">
        <v>985</v>
      </c>
      <c r="AK84" s="26" t="s">
        <v>985</v>
      </c>
      <c r="AL84" s="26" t="s">
        <v>985</v>
      </c>
      <c r="AM84" s="26" t="s">
        <v>1238</v>
      </c>
      <c r="AN84" s="26" t="s">
        <v>1238</v>
      </c>
      <c r="AO84" s="26" t="s">
        <v>1238</v>
      </c>
      <c r="AP84" s="26" t="s">
        <v>461</v>
      </c>
      <c r="AQ84" s="26" t="s">
        <v>461</v>
      </c>
      <c r="AR84" s="26" t="s">
        <v>1991</v>
      </c>
      <c r="AS84" s="26" t="s">
        <v>1991</v>
      </c>
      <c r="AT84" s="26" t="s">
        <v>1991</v>
      </c>
      <c r="AU84" s="26" t="s">
        <v>231</v>
      </c>
      <c r="AV84" s="26" t="s">
        <v>231</v>
      </c>
      <c r="AW84" s="26"/>
      <c r="AX84" s="26"/>
      <c r="AY84" s="26"/>
      <c r="AZ84" s="26"/>
      <c r="BA84" s="26" t="s">
        <v>584</v>
      </c>
      <c r="BB84" s="26" t="s">
        <v>584</v>
      </c>
      <c r="BC84" s="26" t="s">
        <v>230</v>
      </c>
      <c r="BD84" s="26" t="s">
        <v>230</v>
      </c>
      <c r="BE84" s="26" t="s">
        <v>1259</v>
      </c>
      <c r="BF84" s="26" t="s">
        <v>1259</v>
      </c>
      <c r="BG84" s="26" t="s">
        <v>2213</v>
      </c>
      <c r="BH84" s="26" t="s">
        <v>2213</v>
      </c>
      <c r="BI84" s="26" t="s">
        <v>461</v>
      </c>
      <c r="BJ84" s="26" t="s">
        <v>461</v>
      </c>
      <c r="BK84" s="26"/>
      <c r="BL84" s="26"/>
      <c r="BM84" s="26" t="s">
        <v>1333</v>
      </c>
      <c r="BN84" s="26"/>
      <c r="BO84" s="26" t="s">
        <v>1991</v>
      </c>
      <c r="BP84" s="26" t="s">
        <v>1991</v>
      </c>
      <c r="BQ84" s="26" t="s">
        <v>433</v>
      </c>
      <c r="BR84" s="26"/>
      <c r="BS84" s="26"/>
      <c r="BT84" s="26"/>
      <c r="BU84" s="26" t="s">
        <v>948</v>
      </c>
      <c r="BV84" s="26"/>
      <c r="BW84" s="31" t="s">
        <v>2672</v>
      </c>
      <c r="BX84" s="31" t="s">
        <v>2672</v>
      </c>
      <c r="BY84" s="31" t="s">
        <v>2673</v>
      </c>
      <c r="BZ84" s="31" t="s">
        <v>2674</v>
      </c>
      <c r="CA84" s="31" t="s">
        <v>2675</v>
      </c>
      <c r="CB84" s="31" t="s">
        <v>2676</v>
      </c>
      <c r="CC84" s="31" t="s">
        <v>2677</v>
      </c>
      <c r="CD84" s="31" t="s">
        <v>2678</v>
      </c>
      <c r="CE84" s="31" t="s">
        <v>2679</v>
      </c>
      <c r="CF84" s="31" t="s">
        <v>2680</v>
      </c>
      <c r="CG84" s="31" t="s">
        <v>2672</v>
      </c>
      <c r="CH84" s="31" t="s">
        <v>2681</v>
      </c>
      <c r="CI84" s="31" t="s">
        <v>2682</v>
      </c>
      <c r="CJ84" s="31" t="s">
        <v>2683</v>
      </c>
      <c r="CK84" s="31" t="s">
        <v>2684</v>
      </c>
      <c r="CL84" s="31" t="s">
        <v>2675</v>
      </c>
      <c r="CM84" s="31" t="s">
        <v>2683</v>
      </c>
      <c r="CN84" s="31" t="s">
        <v>2683</v>
      </c>
      <c r="CO84" s="31" t="s">
        <v>2683</v>
      </c>
      <c r="CP84" s="31" t="s">
        <v>2683</v>
      </c>
      <c r="CQ84" s="31" t="s">
        <v>2672</v>
      </c>
      <c r="CR84" s="31" t="s">
        <v>2680</v>
      </c>
      <c r="CS84" s="31" t="s">
        <v>2685</v>
      </c>
      <c r="CT84" s="31" t="s">
        <v>2686</v>
      </c>
      <c r="CU84" s="31" t="s">
        <v>2687</v>
      </c>
      <c r="CV84" s="31" t="s">
        <v>2688</v>
      </c>
      <c r="CW84" s="31" t="s">
        <v>2689</v>
      </c>
      <c r="CX84" s="31" t="s">
        <v>2690</v>
      </c>
      <c r="CY84" s="31" t="s">
        <v>2673</v>
      </c>
      <c r="CZ84" s="31" t="s">
        <v>2673</v>
      </c>
      <c r="DA84" s="31" t="s">
        <v>2691</v>
      </c>
      <c r="DB84" s="31" t="s">
        <v>2692</v>
      </c>
      <c r="DC84" s="31"/>
      <c r="DD84" s="31"/>
      <c r="DE84" s="31" t="s">
        <v>2681</v>
      </c>
      <c r="DF84" s="31" t="s">
        <v>2682</v>
      </c>
      <c r="DG84" s="31" t="s">
        <v>2693</v>
      </c>
      <c r="DH84" s="31"/>
      <c r="DI84" s="31"/>
      <c r="DJ84" s="31"/>
      <c r="DK84" s="31"/>
      <c r="DL84" s="31"/>
      <c r="DM84" s="31"/>
      <c r="DN84" s="31"/>
      <c r="DO84" s="31"/>
      <c r="DP84" s="31" t="s">
        <v>2694</v>
      </c>
      <c r="DQ84" s="31" t="s">
        <v>2694</v>
      </c>
      <c r="DR84" s="31" t="s">
        <v>2695</v>
      </c>
      <c r="DS84" s="31" t="s">
        <v>2653</v>
      </c>
      <c r="DT84" s="31" t="s">
        <v>2653</v>
      </c>
      <c r="DU84" s="31" t="s">
        <v>2653</v>
      </c>
      <c r="DV84" s="31" t="s">
        <v>2696</v>
      </c>
      <c r="DW84" s="31" t="s">
        <v>2696</v>
      </c>
      <c r="DX84" s="31" t="s">
        <v>2696</v>
      </c>
      <c r="DY84" s="31" t="s">
        <v>2697</v>
      </c>
      <c r="DZ84" s="31" t="s">
        <v>2697</v>
      </c>
      <c r="EA84" s="31" t="s">
        <v>2698</v>
      </c>
      <c r="EB84" s="31" t="s">
        <v>2698</v>
      </c>
      <c r="EC84" s="31" t="s">
        <v>2699</v>
      </c>
      <c r="ED84" s="31" t="s">
        <v>2658</v>
      </c>
      <c r="EE84" s="31" t="s">
        <v>2658</v>
      </c>
      <c r="EF84" s="31" t="s">
        <v>213</v>
      </c>
      <c r="EG84" s="31" t="s">
        <v>213</v>
      </c>
      <c r="EH84" s="31" t="s">
        <v>213</v>
      </c>
      <c r="EI84" s="31" t="s">
        <v>213</v>
      </c>
      <c r="EJ84" s="31" t="s">
        <v>2694</v>
      </c>
      <c r="EK84" s="31" t="s">
        <v>2694</v>
      </c>
      <c r="EL84" s="31" t="s">
        <v>2700</v>
      </c>
      <c r="EM84" s="31" t="s">
        <v>2700</v>
      </c>
      <c r="EN84" s="31" t="s">
        <v>2701</v>
      </c>
      <c r="EO84" s="31" t="s">
        <v>2701</v>
      </c>
      <c r="EP84" s="31" t="s">
        <v>2702</v>
      </c>
      <c r="EQ84" s="31" t="s">
        <v>2702</v>
      </c>
      <c r="ER84" s="31" t="s">
        <v>2663</v>
      </c>
      <c r="ES84" s="31" t="s">
        <v>2663</v>
      </c>
      <c r="ET84" s="31" t="s">
        <v>2703</v>
      </c>
      <c r="EU84" s="31" t="s">
        <v>2703</v>
      </c>
      <c r="EV84" s="31"/>
      <c r="EW84" s="31"/>
      <c r="EX84" s="31" t="s">
        <v>2704</v>
      </c>
      <c r="EY84" s="31" t="s">
        <v>2704</v>
      </c>
      <c r="EZ84" s="31" t="s">
        <v>2666</v>
      </c>
      <c r="FA84" s="31" t="s">
        <v>219</v>
      </c>
      <c r="FB84" s="31" t="s">
        <v>219</v>
      </c>
      <c r="FC84" s="31"/>
      <c r="FD84" s="31"/>
      <c r="FE84" s="31" t="s">
        <v>219</v>
      </c>
    </row>
    <row r="85" ht="90.75" customHeight="1">
      <c r="A85" s="16" t="s">
        <v>2705</v>
      </c>
      <c r="B85" s="24">
        <v>74.0</v>
      </c>
      <c r="C85" s="25" t="s">
        <v>2706</v>
      </c>
      <c r="D85" s="26" t="str">
        <f t="shared" si="41"/>
        <v/>
      </c>
      <c r="E85" s="27" t="str">
        <f t="shared" si="42"/>
        <v/>
      </c>
      <c r="F85" s="28" t="str">
        <f t="shared" ref="F85:G85" si="100">image("https://www.serebii.net/pokedex-bw/type/"&amp;lower(H85)&amp;".gif")</f>
        <v/>
      </c>
      <c r="G85" s="28" t="str">
        <f t="shared" si="100"/>
        <v/>
      </c>
      <c r="H85" s="29" t="s">
        <v>2707</v>
      </c>
      <c r="I85" s="26" t="s">
        <v>1071</v>
      </c>
      <c r="J85" s="26" t="s">
        <v>2708</v>
      </c>
      <c r="K85" s="26" t="s">
        <v>974</v>
      </c>
      <c r="L85" s="26" t="s">
        <v>1195</v>
      </c>
      <c r="M85" s="26" t="s">
        <v>2709</v>
      </c>
      <c r="N85" s="26" t="s">
        <v>2710</v>
      </c>
      <c r="O85" s="26" t="s">
        <v>1073</v>
      </c>
      <c r="P85" s="26" t="s">
        <v>397</v>
      </c>
      <c r="Q85" s="26" t="s">
        <v>493</v>
      </c>
      <c r="R85" s="26" t="s">
        <v>184</v>
      </c>
      <c r="S85" s="26" t="s">
        <v>1075</v>
      </c>
      <c r="T85" s="26" t="s">
        <v>186</v>
      </c>
      <c r="U85" s="26" t="s">
        <v>2711</v>
      </c>
      <c r="V85" s="26" t="s">
        <v>770</v>
      </c>
      <c r="W85" s="26" t="s">
        <v>496</v>
      </c>
      <c r="X85" s="26" t="s">
        <v>497</v>
      </c>
      <c r="Y85" s="26">
        <v>40.0</v>
      </c>
      <c r="Z85" s="26">
        <v>80.0</v>
      </c>
      <c r="AA85" s="26">
        <v>100.0</v>
      </c>
      <c r="AB85" s="26">
        <v>30.0</v>
      </c>
      <c r="AC85" s="26">
        <v>30.0</v>
      </c>
      <c r="AD85" s="26">
        <v>20.0</v>
      </c>
      <c r="AE85" s="30">
        <f t="shared" si="37"/>
        <v>300</v>
      </c>
      <c r="AF85" s="26" t="s">
        <v>2712</v>
      </c>
      <c r="AG85" s="26" t="s">
        <v>881</v>
      </c>
      <c r="AH85" s="26" t="s">
        <v>881</v>
      </c>
      <c r="AI85" s="26" t="s">
        <v>881</v>
      </c>
      <c r="AJ85" s="26" t="s">
        <v>1301</v>
      </c>
      <c r="AK85" s="26" t="s">
        <v>1301</v>
      </c>
      <c r="AL85" s="26" t="s">
        <v>1301</v>
      </c>
      <c r="AM85" s="26" t="s">
        <v>1038</v>
      </c>
      <c r="AN85" s="26" t="s">
        <v>1038</v>
      </c>
      <c r="AO85" s="26" t="s">
        <v>1038</v>
      </c>
      <c r="AP85" s="26" t="s">
        <v>881</v>
      </c>
      <c r="AQ85" s="26" t="s">
        <v>881</v>
      </c>
      <c r="AR85" s="26" t="s">
        <v>1236</v>
      </c>
      <c r="AS85" s="26" t="s">
        <v>1236</v>
      </c>
      <c r="AT85" s="26" t="s">
        <v>1236</v>
      </c>
      <c r="AU85" s="26" t="s">
        <v>1301</v>
      </c>
      <c r="AV85" s="26" t="s">
        <v>1301</v>
      </c>
      <c r="AW85" s="26"/>
      <c r="AX85" s="26"/>
      <c r="AY85" s="26"/>
      <c r="AZ85" s="26"/>
      <c r="BA85" s="26" t="s">
        <v>458</v>
      </c>
      <c r="BB85" s="26" t="s">
        <v>458</v>
      </c>
      <c r="BC85" s="26" t="s">
        <v>2177</v>
      </c>
      <c r="BD85" s="26" t="s">
        <v>2177</v>
      </c>
      <c r="BE85" s="26" t="s">
        <v>279</v>
      </c>
      <c r="BF85" s="26" t="s">
        <v>279</v>
      </c>
      <c r="BG85" s="26" t="s">
        <v>2713</v>
      </c>
      <c r="BH85" s="26" t="s">
        <v>2713</v>
      </c>
      <c r="BI85" s="26" t="s">
        <v>881</v>
      </c>
      <c r="BJ85" s="26" t="s">
        <v>881</v>
      </c>
      <c r="BK85" s="26"/>
      <c r="BL85" s="26"/>
      <c r="BM85" s="26"/>
      <c r="BN85" s="26"/>
      <c r="BO85" s="26" t="s">
        <v>1236</v>
      </c>
      <c r="BP85" s="26" t="s">
        <v>1236</v>
      </c>
      <c r="BQ85" s="26" t="s">
        <v>1764</v>
      </c>
      <c r="BR85" s="26"/>
      <c r="BS85" s="26"/>
      <c r="BT85" s="26" t="s">
        <v>194</v>
      </c>
      <c r="BU85" s="26" t="s">
        <v>1201</v>
      </c>
      <c r="BV85" s="26"/>
      <c r="BW85" s="31" t="s">
        <v>2714</v>
      </c>
      <c r="BX85" s="31" t="s">
        <v>2714</v>
      </c>
      <c r="BY85" s="31" t="s">
        <v>2715</v>
      </c>
      <c r="BZ85" s="31" t="s">
        <v>2716</v>
      </c>
      <c r="CA85" s="31" t="s">
        <v>2717</v>
      </c>
      <c r="CB85" s="31" t="s">
        <v>2718</v>
      </c>
      <c r="CC85" s="31" t="s">
        <v>2719</v>
      </c>
      <c r="CD85" s="31" t="s">
        <v>2720</v>
      </c>
      <c r="CE85" s="31" t="s">
        <v>2721</v>
      </c>
      <c r="CF85" s="31" t="s">
        <v>2722</v>
      </c>
      <c r="CG85" s="31" t="s">
        <v>2714</v>
      </c>
      <c r="CH85" s="31" t="s">
        <v>2723</v>
      </c>
      <c r="CI85" s="31" t="s">
        <v>2724</v>
      </c>
      <c r="CJ85" s="31" t="s">
        <v>2725</v>
      </c>
      <c r="CK85" s="31" t="s">
        <v>2716</v>
      </c>
      <c r="CL85" s="31" t="s">
        <v>2717</v>
      </c>
      <c r="CM85" s="31" t="s">
        <v>2725</v>
      </c>
      <c r="CN85" s="31" t="s">
        <v>2725</v>
      </c>
      <c r="CO85" s="31" t="s">
        <v>2725</v>
      </c>
      <c r="CP85" s="31" t="s">
        <v>2725</v>
      </c>
      <c r="CQ85" s="31" t="s">
        <v>2714</v>
      </c>
      <c r="CR85" s="31" t="s">
        <v>2724</v>
      </c>
      <c r="CS85" s="31" t="s">
        <v>2726</v>
      </c>
      <c r="CT85" s="31" t="s">
        <v>2727</v>
      </c>
      <c r="CU85" s="31" t="s">
        <v>2728</v>
      </c>
      <c r="CV85" s="31" t="s">
        <v>2729</v>
      </c>
      <c r="CW85" s="31" t="s">
        <v>2730</v>
      </c>
      <c r="CX85" s="31" t="s">
        <v>2731</v>
      </c>
      <c r="CY85" s="31" t="s">
        <v>2732</v>
      </c>
      <c r="CZ85" s="31" t="s">
        <v>2732</v>
      </c>
      <c r="DA85" s="31"/>
      <c r="DB85" s="31"/>
      <c r="DC85" s="31"/>
      <c r="DD85" s="31"/>
      <c r="DE85" s="31" t="s">
        <v>2733</v>
      </c>
      <c r="DF85" s="31" t="s">
        <v>2734</v>
      </c>
      <c r="DG85" s="31" t="s">
        <v>2735</v>
      </c>
      <c r="DH85" s="31"/>
      <c r="DI85" s="31"/>
      <c r="DJ85" s="31"/>
      <c r="DK85" s="31"/>
      <c r="DL85" s="31"/>
      <c r="DM85" s="31"/>
      <c r="DN85" s="31"/>
      <c r="DO85" s="31"/>
      <c r="DP85" s="31" t="s">
        <v>2736</v>
      </c>
      <c r="DQ85" s="31" t="s">
        <v>2736</v>
      </c>
      <c r="DR85" s="31" t="s">
        <v>2736</v>
      </c>
      <c r="DS85" s="31" t="s">
        <v>2737</v>
      </c>
      <c r="DT85" s="31" t="s">
        <v>2737</v>
      </c>
      <c r="DU85" s="31" t="s">
        <v>2738</v>
      </c>
      <c r="DV85" s="31" t="s">
        <v>2739</v>
      </c>
      <c r="DW85" s="31" t="s">
        <v>2739</v>
      </c>
      <c r="DX85" s="31" t="s">
        <v>2740</v>
      </c>
      <c r="DY85" s="31" t="s">
        <v>2741</v>
      </c>
      <c r="DZ85" s="31" t="s">
        <v>2741</v>
      </c>
      <c r="EA85" s="31" t="s">
        <v>2742</v>
      </c>
      <c r="EB85" s="31" t="s">
        <v>2742</v>
      </c>
      <c r="EC85" s="31" t="s">
        <v>2743</v>
      </c>
      <c r="ED85" s="31" t="s">
        <v>2744</v>
      </c>
      <c r="EE85" s="31" t="s">
        <v>2744</v>
      </c>
      <c r="EF85" s="31" t="s">
        <v>2745</v>
      </c>
      <c r="EG85" s="31" t="s">
        <v>2745</v>
      </c>
      <c r="EH85" s="31" t="s">
        <v>213</v>
      </c>
      <c r="EI85" s="31" t="s">
        <v>213</v>
      </c>
      <c r="EJ85" s="31" t="s">
        <v>2746</v>
      </c>
      <c r="EK85" s="31" t="s">
        <v>2746</v>
      </c>
      <c r="EL85" s="31" t="s">
        <v>2747</v>
      </c>
      <c r="EM85" s="31" t="s">
        <v>2747</v>
      </c>
      <c r="EN85" s="31" t="s">
        <v>2748</v>
      </c>
      <c r="EO85" s="31" t="s">
        <v>2748</v>
      </c>
      <c r="EP85" s="31" t="s">
        <v>2749</v>
      </c>
      <c r="EQ85" s="31" t="s">
        <v>2749</v>
      </c>
      <c r="ER85" s="31" t="s">
        <v>2750</v>
      </c>
      <c r="ES85" s="31" t="s">
        <v>2750</v>
      </c>
      <c r="ET85" s="31" t="s">
        <v>218</v>
      </c>
      <c r="EU85" s="31" t="s">
        <v>218</v>
      </c>
      <c r="EV85" s="31"/>
      <c r="EW85" s="31"/>
      <c r="EX85" s="31" t="s">
        <v>2751</v>
      </c>
      <c r="EY85" s="31" t="s">
        <v>2751</v>
      </c>
      <c r="EZ85" s="31" t="s">
        <v>2752</v>
      </c>
      <c r="FA85" s="31" t="s">
        <v>219</v>
      </c>
      <c r="FB85" s="31" t="s">
        <v>219</v>
      </c>
      <c r="FC85" s="31"/>
      <c r="FD85" s="31"/>
      <c r="FE85" s="31" t="s">
        <v>219</v>
      </c>
    </row>
    <row r="86" ht="90.75" customHeight="1">
      <c r="A86" s="16" t="s">
        <v>2753</v>
      </c>
      <c r="B86" s="24">
        <v>75.0</v>
      </c>
      <c r="C86" s="25" t="s">
        <v>2754</v>
      </c>
      <c r="D86" s="26" t="str">
        <f t="shared" si="41"/>
        <v/>
      </c>
      <c r="E86" s="27" t="str">
        <f t="shared" si="42"/>
        <v/>
      </c>
      <c r="F86" s="28" t="str">
        <f t="shared" ref="F86:G86" si="101">image("https://www.serebii.net/pokedex-bw/type/"&amp;lower(H86)&amp;".gif")</f>
        <v/>
      </c>
      <c r="G86" s="28" t="str">
        <f t="shared" si="101"/>
        <v/>
      </c>
      <c r="H86" s="29" t="s">
        <v>2707</v>
      </c>
      <c r="I86" s="26" t="s">
        <v>1071</v>
      </c>
      <c r="J86" s="26" t="s">
        <v>2708</v>
      </c>
      <c r="K86" s="26" t="s">
        <v>222</v>
      </c>
      <c r="L86" s="26" t="s">
        <v>2755</v>
      </c>
      <c r="M86" s="26" t="s">
        <v>2709</v>
      </c>
      <c r="N86" s="26" t="s">
        <v>2710</v>
      </c>
      <c r="O86" s="26" t="s">
        <v>1073</v>
      </c>
      <c r="P86" s="26" t="s">
        <v>543</v>
      </c>
      <c r="Q86" s="26" t="s">
        <v>544</v>
      </c>
      <c r="R86" s="26" t="s">
        <v>184</v>
      </c>
      <c r="S86" s="26" t="s">
        <v>2578</v>
      </c>
      <c r="T86" s="26" t="s">
        <v>186</v>
      </c>
      <c r="U86" s="26" t="s">
        <v>2711</v>
      </c>
      <c r="V86" s="26" t="s">
        <v>770</v>
      </c>
      <c r="W86" s="26" t="s">
        <v>496</v>
      </c>
      <c r="X86" s="26" t="s">
        <v>497</v>
      </c>
      <c r="Y86" s="26">
        <v>55.0</v>
      </c>
      <c r="Z86" s="26">
        <v>95.0</v>
      </c>
      <c r="AA86" s="26">
        <v>115.0</v>
      </c>
      <c r="AB86" s="26">
        <v>45.0</v>
      </c>
      <c r="AC86" s="26">
        <v>45.0</v>
      </c>
      <c r="AD86" s="26">
        <v>35.0</v>
      </c>
      <c r="AE86" s="30">
        <f t="shared" si="37"/>
        <v>390</v>
      </c>
      <c r="AF86" s="26" t="s">
        <v>2712</v>
      </c>
      <c r="AG86" s="26" t="s">
        <v>1039</v>
      </c>
      <c r="AH86" s="26" t="s">
        <v>1039</v>
      </c>
      <c r="AI86" s="26" t="s">
        <v>1039</v>
      </c>
      <c r="AJ86" s="26" t="s">
        <v>1332</v>
      </c>
      <c r="AK86" s="26" t="s">
        <v>1332</v>
      </c>
      <c r="AL86" s="26" t="s">
        <v>1332</v>
      </c>
      <c r="AM86" s="26" t="s">
        <v>2177</v>
      </c>
      <c r="AN86" s="26" t="s">
        <v>2177</v>
      </c>
      <c r="AO86" s="26" t="s">
        <v>2177</v>
      </c>
      <c r="AP86" s="26" t="s">
        <v>1039</v>
      </c>
      <c r="AQ86" s="26" t="s">
        <v>1039</v>
      </c>
      <c r="AR86" s="26" t="s">
        <v>986</v>
      </c>
      <c r="AS86" s="26" t="s">
        <v>986</v>
      </c>
      <c r="AT86" s="26" t="s">
        <v>986</v>
      </c>
      <c r="AU86" s="26" t="s">
        <v>1332</v>
      </c>
      <c r="AV86" s="26" t="s">
        <v>1332</v>
      </c>
      <c r="AW86" s="26"/>
      <c r="AX86" s="26"/>
      <c r="AY86" s="26"/>
      <c r="AZ86" s="26"/>
      <c r="BA86" s="26" t="s">
        <v>499</v>
      </c>
      <c r="BB86" s="26" t="s">
        <v>499</v>
      </c>
      <c r="BC86" s="26" t="s">
        <v>772</v>
      </c>
      <c r="BD86" s="26" t="s">
        <v>772</v>
      </c>
      <c r="BE86" s="26" t="s">
        <v>326</v>
      </c>
      <c r="BF86" s="26" t="s">
        <v>326</v>
      </c>
      <c r="BG86" s="26" t="s">
        <v>2756</v>
      </c>
      <c r="BH86" s="26" t="s">
        <v>2756</v>
      </c>
      <c r="BI86" s="26" t="s">
        <v>1039</v>
      </c>
      <c r="BJ86" s="26" t="s">
        <v>1039</v>
      </c>
      <c r="BK86" s="26"/>
      <c r="BL86" s="26"/>
      <c r="BM86" s="26"/>
      <c r="BN86" s="26"/>
      <c r="BO86" s="26" t="s">
        <v>986</v>
      </c>
      <c r="BP86" s="26" t="s">
        <v>986</v>
      </c>
      <c r="BQ86" s="26" t="s">
        <v>1795</v>
      </c>
      <c r="BR86" s="26"/>
      <c r="BS86" s="26"/>
      <c r="BT86" s="26" t="s">
        <v>229</v>
      </c>
      <c r="BU86" s="26" t="s">
        <v>1080</v>
      </c>
      <c r="BV86" s="26"/>
      <c r="BW86" s="31" t="s">
        <v>2757</v>
      </c>
      <c r="BX86" s="31" t="s">
        <v>2757</v>
      </c>
      <c r="BY86" s="31" t="s">
        <v>2758</v>
      </c>
      <c r="BZ86" s="31" t="s">
        <v>2759</v>
      </c>
      <c r="CA86" s="31" t="s">
        <v>2760</v>
      </c>
      <c r="CB86" s="31" t="s">
        <v>2761</v>
      </c>
      <c r="CC86" s="31" t="s">
        <v>2762</v>
      </c>
      <c r="CD86" s="31" t="s">
        <v>2763</v>
      </c>
      <c r="CE86" s="31" t="s">
        <v>2764</v>
      </c>
      <c r="CF86" s="31" t="s">
        <v>2765</v>
      </c>
      <c r="CG86" s="31" t="s">
        <v>2757</v>
      </c>
      <c r="CH86" s="31" t="s">
        <v>2766</v>
      </c>
      <c r="CI86" s="31" t="s">
        <v>2767</v>
      </c>
      <c r="CJ86" s="31" t="s">
        <v>2768</v>
      </c>
      <c r="CK86" s="31" t="s">
        <v>2759</v>
      </c>
      <c r="CL86" s="31" t="s">
        <v>2760</v>
      </c>
      <c r="CM86" s="31" t="s">
        <v>2768</v>
      </c>
      <c r="CN86" s="31" t="s">
        <v>2768</v>
      </c>
      <c r="CO86" s="31" t="s">
        <v>2768</v>
      </c>
      <c r="CP86" s="31" t="s">
        <v>2768</v>
      </c>
      <c r="CQ86" s="31" t="s">
        <v>2759</v>
      </c>
      <c r="CR86" s="31" t="s">
        <v>2757</v>
      </c>
      <c r="CS86" s="31" t="s">
        <v>2769</v>
      </c>
      <c r="CT86" s="31" t="s">
        <v>2770</v>
      </c>
      <c r="CU86" s="31" t="s">
        <v>2771</v>
      </c>
      <c r="CV86" s="31" t="s">
        <v>2772</v>
      </c>
      <c r="CW86" s="31" t="s">
        <v>2773</v>
      </c>
      <c r="CX86" s="31" t="s">
        <v>2774</v>
      </c>
      <c r="CY86" s="31" t="s">
        <v>2758</v>
      </c>
      <c r="CZ86" s="31" t="s">
        <v>2758</v>
      </c>
      <c r="DA86" s="31"/>
      <c r="DB86" s="31"/>
      <c r="DC86" s="31"/>
      <c r="DD86" s="31"/>
      <c r="DE86" s="31" t="s">
        <v>2775</v>
      </c>
      <c r="DF86" s="31" t="s">
        <v>2767</v>
      </c>
      <c r="DG86" s="31" t="s">
        <v>2776</v>
      </c>
      <c r="DH86" s="31"/>
      <c r="DI86" s="31"/>
      <c r="DJ86" s="31"/>
      <c r="DK86" s="31"/>
      <c r="DL86" s="31"/>
      <c r="DM86" s="31"/>
      <c r="DN86" s="31"/>
      <c r="DO86" s="31"/>
      <c r="DP86" s="31" t="s">
        <v>906</v>
      </c>
      <c r="DQ86" s="31" t="s">
        <v>906</v>
      </c>
      <c r="DR86" s="31" t="s">
        <v>2777</v>
      </c>
      <c r="DS86" s="31" t="s">
        <v>2778</v>
      </c>
      <c r="DT86" s="31" t="s">
        <v>2778</v>
      </c>
      <c r="DU86" s="31" t="s">
        <v>2778</v>
      </c>
      <c r="DV86" s="31" t="s">
        <v>906</v>
      </c>
      <c r="DW86" s="31" t="s">
        <v>906</v>
      </c>
      <c r="DX86" s="31" t="s">
        <v>2779</v>
      </c>
      <c r="DY86" s="31" t="s">
        <v>2780</v>
      </c>
      <c r="DZ86" s="31" t="s">
        <v>2780</v>
      </c>
      <c r="EA86" s="31" t="s">
        <v>2781</v>
      </c>
      <c r="EB86" s="31" t="s">
        <v>2781</v>
      </c>
      <c r="EC86" s="31" t="s">
        <v>2782</v>
      </c>
      <c r="ED86" s="31" t="s">
        <v>2783</v>
      </c>
      <c r="EE86" s="31" t="s">
        <v>2783</v>
      </c>
      <c r="EF86" s="31" t="s">
        <v>2784</v>
      </c>
      <c r="EG86" s="31" t="s">
        <v>2784</v>
      </c>
      <c r="EH86" s="31" t="s">
        <v>213</v>
      </c>
      <c r="EI86" s="31" t="s">
        <v>213</v>
      </c>
      <c r="EJ86" s="31" t="s">
        <v>2785</v>
      </c>
      <c r="EK86" s="31" t="s">
        <v>2785</v>
      </c>
      <c r="EL86" s="31" t="s">
        <v>2786</v>
      </c>
      <c r="EM86" s="31" t="s">
        <v>2786</v>
      </c>
      <c r="EN86" s="31" t="s">
        <v>2787</v>
      </c>
      <c r="EO86" s="31" t="s">
        <v>2787</v>
      </c>
      <c r="EP86" s="31" t="s">
        <v>2788</v>
      </c>
      <c r="EQ86" s="31" t="s">
        <v>2788</v>
      </c>
      <c r="ER86" s="31" t="s">
        <v>2789</v>
      </c>
      <c r="ES86" s="31" t="s">
        <v>2789</v>
      </c>
      <c r="ET86" s="31" t="s">
        <v>218</v>
      </c>
      <c r="EU86" s="31" t="s">
        <v>218</v>
      </c>
      <c r="EV86" s="31"/>
      <c r="EW86" s="31"/>
      <c r="EX86" s="31" t="s">
        <v>2790</v>
      </c>
      <c r="EY86" s="31" t="s">
        <v>2790</v>
      </c>
      <c r="EZ86" s="31" t="s">
        <v>2791</v>
      </c>
      <c r="FA86" s="31" t="s">
        <v>219</v>
      </c>
      <c r="FB86" s="31" t="s">
        <v>219</v>
      </c>
      <c r="FC86" s="31"/>
      <c r="FD86" s="31"/>
      <c r="FE86" s="31" t="s">
        <v>219</v>
      </c>
    </row>
    <row r="87" ht="90.75" customHeight="1">
      <c r="A87" s="16" t="s">
        <v>2792</v>
      </c>
      <c r="B87" s="24">
        <v>76.0</v>
      </c>
      <c r="C87" s="25" t="s">
        <v>2793</v>
      </c>
      <c r="D87" s="26" t="str">
        <f t="shared" si="41"/>
        <v/>
      </c>
      <c r="E87" s="27" t="str">
        <f t="shared" si="42"/>
        <v/>
      </c>
      <c r="F87" s="28" t="str">
        <f t="shared" ref="F87:G87" si="102">image("https://www.serebii.net/pokedex-bw/type/"&amp;lower(H87)&amp;".gif")</f>
        <v/>
      </c>
      <c r="G87" s="28" t="str">
        <f t="shared" si="102"/>
        <v/>
      </c>
      <c r="H87" s="29" t="s">
        <v>2707</v>
      </c>
      <c r="I87" s="26" t="s">
        <v>1071</v>
      </c>
      <c r="J87" s="26" t="s">
        <v>2794</v>
      </c>
      <c r="K87" s="26" t="s">
        <v>675</v>
      </c>
      <c r="L87" s="26" t="s">
        <v>2795</v>
      </c>
      <c r="M87" s="26" t="s">
        <v>2709</v>
      </c>
      <c r="N87" s="26" t="s">
        <v>2710</v>
      </c>
      <c r="O87" s="26" t="s">
        <v>1073</v>
      </c>
      <c r="P87" s="26" t="s">
        <v>2307</v>
      </c>
      <c r="Q87" s="26" t="s">
        <v>183</v>
      </c>
      <c r="R87" s="26" t="s">
        <v>184</v>
      </c>
      <c r="S87" s="26" t="s">
        <v>2796</v>
      </c>
      <c r="T87" s="26" t="s">
        <v>186</v>
      </c>
      <c r="U87" s="26" t="s">
        <v>2711</v>
      </c>
      <c r="V87" s="26" t="s">
        <v>770</v>
      </c>
      <c r="W87" s="26" t="s">
        <v>496</v>
      </c>
      <c r="X87" s="26" t="s">
        <v>497</v>
      </c>
      <c r="Y87" s="26">
        <v>80.0</v>
      </c>
      <c r="Z87" s="26">
        <v>120.0</v>
      </c>
      <c r="AA87" s="26">
        <v>130.0</v>
      </c>
      <c r="AB87" s="26">
        <v>55.0</v>
      </c>
      <c r="AC87" s="26">
        <v>65.0</v>
      </c>
      <c r="AD87" s="26">
        <v>45.0</v>
      </c>
      <c r="AE87" s="30">
        <f t="shared" si="37"/>
        <v>495</v>
      </c>
      <c r="AF87" s="26" t="s">
        <v>2712</v>
      </c>
      <c r="AG87" s="26" t="s">
        <v>2489</v>
      </c>
      <c r="AH87" s="26" t="s">
        <v>2489</v>
      </c>
      <c r="AI87" s="26" t="s">
        <v>2489</v>
      </c>
      <c r="AJ87" s="26" t="s">
        <v>984</v>
      </c>
      <c r="AK87" s="26" t="s">
        <v>984</v>
      </c>
      <c r="AL87" s="26" t="s">
        <v>984</v>
      </c>
      <c r="AM87" s="26" t="s">
        <v>772</v>
      </c>
      <c r="AN87" s="26" t="s">
        <v>772</v>
      </c>
      <c r="AO87" s="26" t="s">
        <v>772</v>
      </c>
      <c r="AP87" s="26" t="s">
        <v>2489</v>
      </c>
      <c r="AQ87" s="26" t="s">
        <v>2489</v>
      </c>
      <c r="AR87" s="26" t="s">
        <v>1036</v>
      </c>
      <c r="AS87" s="26" t="s">
        <v>1036</v>
      </c>
      <c r="AT87" s="26" t="s">
        <v>1036</v>
      </c>
      <c r="AU87" s="26" t="s">
        <v>984</v>
      </c>
      <c r="AV87" s="26" t="s">
        <v>984</v>
      </c>
      <c r="AW87" s="26"/>
      <c r="AX87" s="26"/>
      <c r="AY87" s="26"/>
      <c r="AZ87" s="26"/>
      <c r="BA87" s="26" t="s">
        <v>546</v>
      </c>
      <c r="BB87" s="26" t="s">
        <v>546</v>
      </c>
      <c r="BC87" s="26" t="s">
        <v>812</v>
      </c>
      <c r="BD87" s="26" t="s">
        <v>812</v>
      </c>
      <c r="BE87" s="26" t="s">
        <v>193</v>
      </c>
      <c r="BF87" s="26" t="s">
        <v>193</v>
      </c>
      <c r="BG87" s="26" t="s">
        <v>2797</v>
      </c>
      <c r="BH87" s="26" t="s">
        <v>2797</v>
      </c>
      <c r="BI87" s="26" t="s">
        <v>2489</v>
      </c>
      <c r="BJ87" s="26" t="s">
        <v>2489</v>
      </c>
      <c r="BK87" s="26"/>
      <c r="BL87" s="26"/>
      <c r="BM87" s="26"/>
      <c r="BN87" s="26"/>
      <c r="BO87" s="26" t="s">
        <v>1036</v>
      </c>
      <c r="BP87" s="26" t="s">
        <v>1036</v>
      </c>
      <c r="BQ87" s="26" t="s">
        <v>1077</v>
      </c>
      <c r="BR87" s="26"/>
      <c r="BS87" s="26"/>
      <c r="BT87" s="26" t="s">
        <v>254</v>
      </c>
      <c r="BU87" s="26" t="s">
        <v>1124</v>
      </c>
      <c r="BV87" s="26"/>
      <c r="BW87" s="31" t="s">
        <v>2798</v>
      </c>
      <c r="BX87" s="31" t="s">
        <v>2798</v>
      </c>
      <c r="BY87" s="31" t="s">
        <v>2799</v>
      </c>
      <c r="BZ87" s="31" t="s">
        <v>2800</v>
      </c>
      <c r="CA87" s="31" t="s">
        <v>2801</v>
      </c>
      <c r="CB87" s="31" t="s">
        <v>2802</v>
      </c>
      <c r="CC87" s="31" t="s">
        <v>2803</v>
      </c>
      <c r="CD87" s="31" t="s">
        <v>2804</v>
      </c>
      <c r="CE87" s="31" t="s">
        <v>2805</v>
      </c>
      <c r="CF87" s="31" t="s">
        <v>2806</v>
      </c>
      <c r="CG87" s="31" t="s">
        <v>2807</v>
      </c>
      <c r="CH87" s="31" t="s">
        <v>2808</v>
      </c>
      <c r="CI87" s="31" t="s">
        <v>2809</v>
      </c>
      <c r="CJ87" s="31" t="s">
        <v>2810</v>
      </c>
      <c r="CK87" s="31" t="s">
        <v>2800</v>
      </c>
      <c r="CL87" s="31" t="s">
        <v>2801</v>
      </c>
      <c r="CM87" s="31" t="s">
        <v>2810</v>
      </c>
      <c r="CN87" s="31" t="s">
        <v>2810</v>
      </c>
      <c r="CO87" s="31" t="s">
        <v>2811</v>
      </c>
      <c r="CP87" s="31" t="s">
        <v>2811</v>
      </c>
      <c r="CQ87" s="31" t="s">
        <v>2809</v>
      </c>
      <c r="CR87" s="31" t="s">
        <v>2811</v>
      </c>
      <c r="CS87" s="31" t="s">
        <v>2812</v>
      </c>
      <c r="CT87" s="31" t="s">
        <v>2813</v>
      </c>
      <c r="CU87" s="31" t="s">
        <v>2814</v>
      </c>
      <c r="CV87" s="31" t="s">
        <v>2815</v>
      </c>
      <c r="CW87" s="31" t="s">
        <v>2816</v>
      </c>
      <c r="CX87" s="31" t="s">
        <v>2817</v>
      </c>
      <c r="CY87" s="31" t="s">
        <v>2799</v>
      </c>
      <c r="CZ87" s="31" t="s">
        <v>2799</v>
      </c>
      <c r="DA87" s="31"/>
      <c r="DB87" s="31"/>
      <c r="DC87" s="31"/>
      <c r="DD87" s="31"/>
      <c r="DE87" s="31" t="s">
        <v>2818</v>
      </c>
      <c r="DF87" s="31" t="s">
        <v>2809</v>
      </c>
      <c r="DG87" s="31" t="s">
        <v>2819</v>
      </c>
      <c r="DH87" s="31"/>
      <c r="DI87" s="31"/>
      <c r="DJ87" s="31"/>
      <c r="DK87" s="31"/>
      <c r="DL87" s="31"/>
      <c r="DM87" s="31"/>
      <c r="DN87" s="31"/>
      <c r="DO87" s="31"/>
      <c r="DP87" s="31" t="s">
        <v>2820</v>
      </c>
      <c r="DQ87" s="31" t="s">
        <v>2820</v>
      </c>
      <c r="DR87" s="31" t="s">
        <v>2820</v>
      </c>
      <c r="DS87" s="31" t="s">
        <v>2820</v>
      </c>
      <c r="DT87" s="31" t="s">
        <v>2820</v>
      </c>
      <c r="DU87" s="31" t="s">
        <v>2820</v>
      </c>
      <c r="DV87" s="31" t="s">
        <v>2820</v>
      </c>
      <c r="DW87" s="31" t="s">
        <v>2820</v>
      </c>
      <c r="DX87" s="31" t="s">
        <v>2820</v>
      </c>
      <c r="DY87" s="31" t="s">
        <v>2820</v>
      </c>
      <c r="DZ87" s="31" t="s">
        <v>2820</v>
      </c>
      <c r="EA87" s="31" t="s">
        <v>2820</v>
      </c>
      <c r="EB87" s="31" t="s">
        <v>2820</v>
      </c>
      <c r="EC87" s="31" t="s">
        <v>2820</v>
      </c>
      <c r="ED87" s="31" t="s">
        <v>2820</v>
      </c>
      <c r="EE87" s="31" t="s">
        <v>2820</v>
      </c>
      <c r="EF87" s="31" t="s">
        <v>2820</v>
      </c>
      <c r="EG87" s="31" t="s">
        <v>2820</v>
      </c>
      <c r="EH87" s="31" t="s">
        <v>213</v>
      </c>
      <c r="EI87" s="31" t="s">
        <v>213</v>
      </c>
      <c r="EJ87" s="31" t="s">
        <v>2820</v>
      </c>
      <c r="EK87" s="31" t="s">
        <v>2820</v>
      </c>
      <c r="EL87" s="31" t="s">
        <v>2820</v>
      </c>
      <c r="EM87" s="31" t="s">
        <v>2820</v>
      </c>
      <c r="EN87" s="31" t="s">
        <v>2821</v>
      </c>
      <c r="EO87" s="31" t="s">
        <v>2821</v>
      </c>
      <c r="EP87" s="31" t="s">
        <v>2821</v>
      </c>
      <c r="EQ87" s="31" t="s">
        <v>2821</v>
      </c>
      <c r="ER87" s="31" t="s">
        <v>2821</v>
      </c>
      <c r="ES87" s="31" t="s">
        <v>2821</v>
      </c>
      <c r="ET87" s="31" t="s">
        <v>218</v>
      </c>
      <c r="EU87" s="31" t="s">
        <v>218</v>
      </c>
      <c r="EV87" s="31"/>
      <c r="EW87" s="31"/>
      <c r="EX87" s="31" t="s">
        <v>2821</v>
      </c>
      <c r="EY87" s="31" t="s">
        <v>2821</v>
      </c>
      <c r="EZ87" s="31" t="s">
        <v>2822</v>
      </c>
      <c r="FA87" s="31" t="s">
        <v>219</v>
      </c>
      <c r="FB87" s="31" t="s">
        <v>219</v>
      </c>
      <c r="FC87" s="31"/>
      <c r="FD87" s="31"/>
      <c r="FE87" s="31" t="s">
        <v>219</v>
      </c>
    </row>
    <row r="88" ht="90.75" customHeight="1">
      <c r="A88" s="16" t="s">
        <v>2823</v>
      </c>
      <c r="B88" s="24">
        <v>77.0</v>
      </c>
      <c r="C88" s="25" t="s">
        <v>2824</v>
      </c>
      <c r="D88" s="26" t="str">
        <f t="shared" si="41"/>
        <v/>
      </c>
      <c r="E88" s="27" t="str">
        <f t="shared" si="42"/>
        <v/>
      </c>
      <c r="F88" s="28" t="str">
        <f t="shared" ref="F88:G88" si="103">image("https://www.serebii.net/pokedex-bw/type/"&amp;lower(H88)&amp;".gif")</f>
        <v/>
      </c>
      <c r="G88" s="28" t="str">
        <f t="shared" si="103"/>
        <v/>
      </c>
      <c r="H88" s="29" t="s">
        <v>291</v>
      </c>
      <c r="I88" s="26"/>
      <c r="J88" s="26" t="s">
        <v>2825</v>
      </c>
      <c r="K88" s="26" t="s">
        <v>222</v>
      </c>
      <c r="L88" s="26" t="s">
        <v>715</v>
      </c>
      <c r="M88" s="26" t="s">
        <v>491</v>
      </c>
      <c r="N88" s="26" t="s">
        <v>1411</v>
      </c>
      <c r="O88" s="26" t="s">
        <v>2826</v>
      </c>
      <c r="P88" s="26" t="s">
        <v>297</v>
      </c>
      <c r="Q88" s="26" t="s">
        <v>978</v>
      </c>
      <c r="R88" s="26" t="s">
        <v>184</v>
      </c>
      <c r="S88" s="26" t="s">
        <v>2827</v>
      </c>
      <c r="T88" s="26" t="s">
        <v>495</v>
      </c>
      <c r="U88" s="26" t="s">
        <v>769</v>
      </c>
      <c r="V88" s="26" t="s">
        <v>770</v>
      </c>
      <c r="W88" s="26" t="s">
        <v>496</v>
      </c>
      <c r="X88" s="26" t="s">
        <v>189</v>
      </c>
      <c r="Y88" s="26">
        <v>50.0</v>
      </c>
      <c r="Z88" s="26">
        <v>85.0</v>
      </c>
      <c r="AA88" s="26">
        <v>55.0</v>
      </c>
      <c r="AB88" s="26">
        <v>65.0</v>
      </c>
      <c r="AC88" s="26">
        <v>65.0</v>
      </c>
      <c r="AD88" s="26">
        <v>90.0</v>
      </c>
      <c r="AE88" s="30">
        <f t="shared" si="37"/>
        <v>410</v>
      </c>
      <c r="AF88" s="26" t="s">
        <v>2828</v>
      </c>
      <c r="AG88" s="26" t="s">
        <v>2529</v>
      </c>
      <c r="AH88" s="26" t="s">
        <v>2529</v>
      </c>
      <c r="AI88" s="26" t="s">
        <v>2529</v>
      </c>
      <c r="AJ88" s="26" t="s">
        <v>1384</v>
      </c>
      <c r="AK88" s="26" t="s">
        <v>1384</v>
      </c>
      <c r="AL88" s="26" t="s">
        <v>1384</v>
      </c>
      <c r="AM88" s="26"/>
      <c r="AN88" s="26"/>
      <c r="AO88" s="26"/>
      <c r="AP88" s="26" t="s">
        <v>2529</v>
      </c>
      <c r="AQ88" s="26" t="s">
        <v>2529</v>
      </c>
      <c r="AR88" s="26" t="s">
        <v>1379</v>
      </c>
      <c r="AS88" s="26" t="s">
        <v>1379</v>
      </c>
      <c r="AT88" s="26" t="s">
        <v>1379</v>
      </c>
      <c r="AU88" s="26" t="s">
        <v>2829</v>
      </c>
      <c r="AV88" s="26" t="s">
        <v>2829</v>
      </c>
      <c r="AW88" s="26"/>
      <c r="AX88" s="26"/>
      <c r="AY88" s="26"/>
      <c r="AZ88" s="26"/>
      <c r="BA88" s="26"/>
      <c r="BB88" s="26"/>
      <c r="BC88" s="26"/>
      <c r="BD88" s="26"/>
      <c r="BE88" s="26"/>
      <c r="BF88" s="26"/>
      <c r="BG88" s="26"/>
      <c r="BH88" s="26"/>
      <c r="BI88" s="26" t="s">
        <v>2529</v>
      </c>
      <c r="BJ88" s="26" t="s">
        <v>2529</v>
      </c>
      <c r="BK88" s="26" t="s">
        <v>2830</v>
      </c>
      <c r="BL88" s="26" t="s">
        <v>2830</v>
      </c>
      <c r="BM88" s="26"/>
      <c r="BN88" s="26" t="s">
        <v>1035</v>
      </c>
      <c r="BO88" s="26" t="s">
        <v>1379</v>
      </c>
      <c r="BP88" s="26" t="s">
        <v>1379</v>
      </c>
      <c r="BQ88" s="26" t="s">
        <v>501</v>
      </c>
      <c r="BR88" s="26"/>
      <c r="BS88" s="26"/>
      <c r="BT88" s="26"/>
      <c r="BU88" s="26"/>
      <c r="BV88" s="26"/>
      <c r="BW88" s="31" t="s">
        <v>2831</v>
      </c>
      <c r="BX88" s="31" t="s">
        <v>2831</v>
      </c>
      <c r="BY88" s="31" t="s">
        <v>2832</v>
      </c>
      <c r="BZ88" s="31" t="s">
        <v>2833</v>
      </c>
      <c r="CA88" s="31" t="s">
        <v>2834</v>
      </c>
      <c r="CB88" s="31" t="s">
        <v>2835</v>
      </c>
      <c r="CC88" s="31" t="s">
        <v>2836</v>
      </c>
      <c r="CD88" s="31" t="s">
        <v>2836</v>
      </c>
      <c r="CE88" s="31" t="s">
        <v>2837</v>
      </c>
      <c r="CF88" s="31" t="s">
        <v>2838</v>
      </c>
      <c r="CG88" s="31" t="s">
        <v>2839</v>
      </c>
      <c r="CH88" s="31" t="s">
        <v>2840</v>
      </c>
      <c r="CI88" s="31" t="s">
        <v>2841</v>
      </c>
      <c r="CJ88" s="31" t="s">
        <v>2842</v>
      </c>
      <c r="CK88" s="31" t="s">
        <v>2833</v>
      </c>
      <c r="CL88" s="31" t="s">
        <v>2843</v>
      </c>
      <c r="CM88" s="31" t="s">
        <v>2842</v>
      </c>
      <c r="CN88" s="31" t="s">
        <v>2842</v>
      </c>
      <c r="CO88" s="31" t="s">
        <v>2842</v>
      </c>
      <c r="CP88" s="31" t="s">
        <v>2842</v>
      </c>
      <c r="CQ88" s="31" t="s">
        <v>2842</v>
      </c>
      <c r="CR88" s="31" t="s">
        <v>2841</v>
      </c>
      <c r="CS88" s="31" t="s">
        <v>2844</v>
      </c>
      <c r="CT88" s="31" t="s">
        <v>2844</v>
      </c>
      <c r="CU88" s="31"/>
      <c r="CV88" s="31"/>
      <c r="CW88" s="31"/>
      <c r="CX88" s="31"/>
      <c r="CY88" s="31" t="s">
        <v>2832</v>
      </c>
      <c r="CZ88" s="31" t="s">
        <v>2832</v>
      </c>
      <c r="DA88" s="31" t="s">
        <v>2845</v>
      </c>
      <c r="DB88" s="31" t="s">
        <v>2846</v>
      </c>
      <c r="DC88" s="31"/>
      <c r="DD88" s="31"/>
      <c r="DE88" s="31" t="s">
        <v>2847</v>
      </c>
      <c r="DF88" s="31" t="s">
        <v>2848</v>
      </c>
      <c r="DG88" s="31" t="s">
        <v>2849</v>
      </c>
      <c r="DH88" s="31"/>
      <c r="DI88" s="31"/>
      <c r="DJ88" s="31"/>
      <c r="DK88" s="31"/>
      <c r="DL88" s="31"/>
      <c r="DM88" s="31"/>
      <c r="DN88" s="31"/>
      <c r="DO88" s="31"/>
      <c r="DP88" s="31" t="s">
        <v>2201</v>
      </c>
      <c r="DQ88" s="31" t="s">
        <v>2201</v>
      </c>
      <c r="DR88" s="31" t="s">
        <v>2850</v>
      </c>
      <c r="DS88" s="31" t="s">
        <v>2851</v>
      </c>
      <c r="DT88" s="31" t="s">
        <v>2851</v>
      </c>
      <c r="DU88" s="31" t="s">
        <v>2851</v>
      </c>
      <c r="DV88" s="31" t="s">
        <v>213</v>
      </c>
      <c r="DW88" s="31" t="s">
        <v>213</v>
      </c>
      <c r="DX88" s="31" t="s">
        <v>213</v>
      </c>
      <c r="DY88" s="31" t="s">
        <v>2852</v>
      </c>
      <c r="DZ88" s="31" t="s">
        <v>2852</v>
      </c>
      <c r="EA88" s="31" t="s">
        <v>2853</v>
      </c>
      <c r="EB88" s="31" t="s">
        <v>2853</v>
      </c>
      <c r="EC88" s="31" t="s">
        <v>2854</v>
      </c>
      <c r="ED88" s="31" t="s">
        <v>2851</v>
      </c>
      <c r="EE88" s="31" t="s">
        <v>2851</v>
      </c>
      <c r="EF88" s="31" t="s">
        <v>2855</v>
      </c>
      <c r="EG88" s="31" t="s">
        <v>2855</v>
      </c>
      <c r="EH88" s="31" t="s">
        <v>213</v>
      </c>
      <c r="EI88" s="31" t="s">
        <v>213</v>
      </c>
      <c r="EJ88" s="31" t="s">
        <v>213</v>
      </c>
      <c r="EK88" s="31" t="s">
        <v>213</v>
      </c>
      <c r="EL88" s="31" t="s">
        <v>2856</v>
      </c>
      <c r="EM88" s="31" t="s">
        <v>2856</v>
      </c>
      <c r="EN88" s="31" t="s">
        <v>213</v>
      </c>
      <c r="EO88" s="31" t="s">
        <v>213</v>
      </c>
      <c r="EP88" s="31" t="s">
        <v>213</v>
      </c>
      <c r="EQ88" s="31" t="s">
        <v>213</v>
      </c>
      <c r="ER88" s="31" t="s">
        <v>2850</v>
      </c>
      <c r="ES88" s="31" t="s">
        <v>2850</v>
      </c>
      <c r="ET88" s="31" t="s">
        <v>213</v>
      </c>
      <c r="EU88" s="31" t="s">
        <v>2857</v>
      </c>
      <c r="EV88" s="31"/>
      <c r="EW88" s="31"/>
      <c r="EX88" s="31" t="s">
        <v>2858</v>
      </c>
      <c r="EY88" s="31" t="s">
        <v>2858</v>
      </c>
      <c r="EZ88" s="31" t="s">
        <v>2859</v>
      </c>
      <c r="FA88" s="31" t="s">
        <v>219</v>
      </c>
      <c r="FB88" s="31" t="s">
        <v>219</v>
      </c>
      <c r="FC88" s="31"/>
      <c r="FD88" s="31"/>
      <c r="FE88" s="31" t="s">
        <v>219</v>
      </c>
    </row>
    <row r="89" ht="90.75" customHeight="1">
      <c r="A89" s="16" t="s">
        <v>2860</v>
      </c>
      <c r="B89" s="24">
        <v>78.0</v>
      </c>
      <c r="C89" s="25" t="s">
        <v>2861</v>
      </c>
      <c r="D89" s="26" t="str">
        <f t="shared" si="41"/>
        <v/>
      </c>
      <c r="E89" s="27" t="str">
        <f t="shared" si="42"/>
        <v/>
      </c>
      <c r="F89" s="28" t="str">
        <f t="shared" ref="F89:G89" si="104">image("https://www.serebii.net/pokedex-bw/type/"&amp;lower(H89)&amp;".gif")</f>
        <v/>
      </c>
      <c r="G89" s="28" t="str">
        <f t="shared" si="104"/>
        <v/>
      </c>
      <c r="H89" s="29" t="s">
        <v>291</v>
      </c>
      <c r="I89" s="26"/>
      <c r="J89" s="26" t="s">
        <v>2825</v>
      </c>
      <c r="K89" s="26" t="s">
        <v>349</v>
      </c>
      <c r="L89" s="26" t="s">
        <v>2862</v>
      </c>
      <c r="M89" s="26" t="s">
        <v>491</v>
      </c>
      <c r="N89" s="26" t="s">
        <v>1411</v>
      </c>
      <c r="O89" s="26" t="s">
        <v>2826</v>
      </c>
      <c r="P89" s="26" t="s">
        <v>716</v>
      </c>
      <c r="Q89" s="26" t="s">
        <v>2670</v>
      </c>
      <c r="R89" s="26" t="s">
        <v>184</v>
      </c>
      <c r="S89" s="26" t="s">
        <v>2071</v>
      </c>
      <c r="T89" s="26" t="s">
        <v>495</v>
      </c>
      <c r="U89" s="26" t="s">
        <v>769</v>
      </c>
      <c r="V89" s="26" t="s">
        <v>770</v>
      </c>
      <c r="W89" s="26" t="s">
        <v>496</v>
      </c>
      <c r="X89" s="26" t="s">
        <v>189</v>
      </c>
      <c r="Y89" s="26">
        <v>65.0</v>
      </c>
      <c r="Z89" s="26">
        <v>100.0</v>
      </c>
      <c r="AA89" s="26">
        <v>70.0</v>
      </c>
      <c r="AB89" s="26">
        <v>80.0</v>
      </c>
      <c r="AC89" s="26">
        <v>80.0</v>
      </c>
      <c r="AD89" s="26">
        <v>105.0</v>
      </c>
      <c r="AE89" s="30">
        <f t="shared" si="37"/>
        <v>500</v>
      </c>
      <c r="AF89" s="26" t="s">
        <v>2828</v>
      </c>
      <c r="AG89" s="26" t="s">
        <v>2180</v>
      </c>
      <c r="AH89" s="26" t="s">
        <v>2180</v>
      </c>
      <c r="AI89" s="26" t="s">
        <v>2180</v>
      </c>
      <c r="AJ89" s="26" t="s">
        <v>2863</v>
      </c>
      <c r="AK89" s="26" t="s">
        <v>2863</v>
      </c>
      <c r="AL89" s="26" t="s">
        <v>2863</v>
      </c>
      <c r="AM89" s="26"/>
      <c r="AN89" s="26"/>
      <c r="AO89" s="26"/>
      <c r="AP89" s="26" t="s">
        <v>2180</v>
      </c>
      <c r="AQ89" s="26" t="s">
        <v>2180</v>
      </c>
      <c r="AR89" s="26" t="s">
        <v>1676</v>
      </c>
      <c r="AS89" s="26" t="s">
        <v>1676</v>
      </c>
      <c r="AT89" s="26" t="s">
        <v>1676</v>
      </c>
      <c r="AU89" s="26" t="s">
        <v>2864</v>
      </c>
      <c r="AV89" s="26" t="s">
        <v>2864</v>
      </c>
      <c r="AW89" s="26"/>
      <c r="AX89" s="26"/>
      <c r="AY89" s="26"/>
      <c r="AZ89" s="26"/>
      <c r="BA89" s="26"/>
      <c r="BB89" s="26"/>
      <c r="BC89" s="26"/>
      <c r="BD89" s="26"/>
      <c r="BE89" s="26"/>
      <c r="BF89" s="26"/>
      <c r="BG89" s="26"/>
      <c r="BH89" s="26"/>
      <c r="BI89" s="26" t="s">
        <v>2180</v>
      </c>
      <c r="BJ89" s="26" t="s">
        <v>2180</v>
      </c>
      <c r="BK89" s="26" t="s">
        <v>2865</v>
      </c>
      <c r="BL89" s="26" t="s">
        <v>2865</v>
      </c>
      <c r="BM89" s="26"/>
      <c r="BN89" s="26" t="s">
        <v>1237</v>
      </c>
      <c r="BO89" s="26" t="s">
        <v>1676</v>
      </c>
      <c r="BP89" s="26" t="s">
        <v>1676</v>
      </c>
      <c r="BQ89" s="26" t="s">
        <v>500</v>
      </c>
      <c r="BR89" s="26"/>
      <c r="BS89" s="26"/>
      <c r="BT89" s="26"/>
      <c r="BU89" s="26"/>
      <c r="BV89" s="26"/>
      <c r="BW89" s="31" t="s">
        <v>2866</v>
      </c>
      <c r="BX89" s="31" t="s">
        <v>2866</v>
      </c>
      <c r="BY89" s="31" t="s">
        <v>2867</v>
      </c>
      <c r="BZ89" s="31" t="s">
        <v>2868</v>
      </c>
      <c r="CA89" s="31" t="s">
        <v>2869</v>
      </c>
      <c r="CB89" s="31" t="s">
        <v>2870</v>
      </c>
      <c r="CC89" s="31" t="s">
        <v>2871</v>
      </c>
      <c r="CD89" s="31" t="s">
        <v>2871</v>
      </c>
      <c r="CE89" s="31" t="s">
        <v>2872</v>
      </c>
      <c r="CF89" s="31" t="s">
        <v>2873</v>
      </c>
      <c r="CG89" s="31" t="s">
        <v>2866</v>
      </c>
      <c r="CH89" s="31" t="s">
        <v>2874</v>
      </c>
      <c r="CI89" s="31" t="s">
        <v>2875</v>
      </c>
      <c r="CJ89" s="31" t="s">
        <v>2876</v>
      </c>
      <c r="CK89" s="31" t="s">
        <v>2868</v>
      </c>
      <c r="CL89" s="31" t="s">
        <v>2877</v>
      </c>
      <c r="CM89" s="31" t="s">
        <v>2876</v>
      </c>
      <c r="CN89" s="31" t="s">
        <v>2876</v>
      </c>
      <c r="CO89" s="31" t="s">
        <v>2876</v>
      </c>
      <c r="CP89" s="31" t="s">
        <v>2876</v>
      </c>
      <c r="CQ89" s="31" t="s">
        <v>2878</v>
      </c>
      <c r="CR89" s="31" t="s">
        <v>2874</v>
      </c>
      <c r="CS89" s="31" t="s">
        <v>2879</v>
      </c>
      <c r="CT89" s="31" t="s">
        <v>2879</v>
      </c>
      <c r="CU89" s="31"/>
      <c r="CV89" s="31"/>
      <c r="CW89" s="31"/>
      <c r="CX89" s="31"/>
      <c r="CY89" s="31" t="s">
        <v>2867</v>
      </c>
      <c r="CZ89" s="31" t="s">
        <v>2867</v>
      </c>
      <c r="DA89" s="31" t="s">
        <v>2880</v>
      </c>
      <c r="DB89" s="31" t="s">
        <v>2881</v>
      </c>
      <c r="DC89" s="31"/>
      <c r="DD89" s="31"/>
      <c r="DE89" s="31" t="s">
        <v>2874</v>
      </c>
      <c r="DF89" s="31" t="s">
        <v>2875</v>
      </c>
      <c r="DG89" s="31" t="s">
        <v>2882</v>
      </c>
      <c r="DH89" s="31"/>
      <c r="DI89" s="31"/>
      <c r="DJ89" s="31"/>
      <c r="DK89" s="31"/>
      <c r="DL89" s="31"/>
      <c r="DM89" s="31"/>
      <c r="DN89" s="31"/>
      <c r="DO89" s="31"/>
      <c r="DP89" s="31" t="s">
        <v>2883</v>
      </c>
      <c r="DQ89" s="31" t="s">
        <v>2883</v>
      </c>
      <c r="DR89" s="31" t="s">
        <v>2883</v>
      </c>
      <c r="DS89" s="31" t="s">
        <v>2884</v>
      </c>
      <c r="DT89" s="31" t="s">
        <v>2884</v>
      </c>
      <c r="DU89" s="31" t="s">
        <v>2885</v>
      </c>
      <c r="DV89" s="31" t="s">
        <v>213</v>
      </c>
      <c r="DW89" s="31" t="s">
        <v>213</v>
      </c>
      <c r="DX89" s="31" t="s">
        <v>213</v>
      </c>
      <c r="DY89" s="31" t="s">
        <v>2852</v>
      </c>
      <c r="DZ89" s="31" t="s">
        <v>2852</v>
      </c>
      <c r="EA89" s="31" t="s">
        <v>2883</v>
      </c>
      <c r="EB89" s="31" t="s">
        <v>2883</v>
      </c>
      <c r="EC89" s="31" t="s">
        <v>2883</v>
      </c>
      <c r="ED89" s="31" t="s">
        <v>2885</v>
      </c>
      <c r="EE89" s="31" t="s">
        <v>2885</v>
      </c>
      <c r="EF89" s="31" t="s">
        <v>572</v>
      </c>
      <c r="EG89" s="31" t="s">
        <v>572</v>
      </c>
      <c r="EH89" s="31" t="s">
        <v>213</v>
      </c>
      <c r="EI89" s="31" t="s">
        <v>213</v>
      </c>
      <c r="EJ89" s="31" t="s">
        <v>213</v>
      </c>
      <c r="EK89" s="31" t="s">
        <v>213</v>
      </c>
      <c r="EL89" s="31" t="s">
        <v>2883</v>
      </c>
      <c r="EM89" s="31" t="s">
        <v>2883</v>
      </c>
      <c r="EN89" s="31" t="s">
        <v>213</v>
      </c>
      <c r="EO89" s="31" t="s">
        <v>213</v>
      </c>
      <c r="EP89" s="31" t="s">
        <v>213</v>
      </c>
      <c r="EQ89" s="31" t="s">
        <v>213</v>
      </c>
      <c r="ER89" s="31" t="s">
        <v>2850</v>
      </c>
      <c r="ES89" s="31" t="s">
        <v>2850</v>
      </c>
      <c r="ET89" s="31" t="s">
        <v>213</v>
      </c>
      <c r="EU89" s="31" t="s">
        <v>2886</v>
      </c>
      <c r="EV89" s="31"/>
      <c r="EW89" s="31"/>
      <c r="EX89" s="31" t="s">
        <v>2886</v>
      </c>
      <c r="EY89" s="31" t="s">
        <v>2886</v>
      </c>
      <c r="EZ89" s="31" t="s">
        <v>2859</v>
      </c>
      <c r="FA89" s="31" t="s">
        <v>219</v>
      </c>
      <c r="FB89" s="31" t="s">
        <v>219</v>
      </c>
      <c r="FC89" s="31"/>
      <c r="FD89" s="31"/>
      <c r="FE89" s="31" t="s">
        <v>219</v>
      </c>
    </row>
    <row r="90" ht="90.75" customHeight="1">
      <c r="A90" s="16" t="s">
        <v>2887</v>
      </c>
      <c r="B90" s="24">
        <v>79.0</v>
      </c>
      <c r="C90" s="25" t="s">
        <v>2888</v>
      </c>
      <c r="D90" s="26" t="str">
        <f t="shared" si="41"/>
        <v/>
      </c>
      <c r="E90" s="27" t="str">
        <f t="shared" si="42"/>
        <v/>
      </c>
      <c r="F90" s="28" t="str">
        <f t="shared" ref="F90:G90" si="105">image("https://www.serebii.net/pokedex-bw/type/"&amp;lower(H90)&amp;".gif")</f>
        <v/>
      </c>
      <c r="G90" s="28" t="str">
        <f t="shared" si="105"/>
        <v/>
      </c>
      <c r="H90" s="29" t="s">
        <v>391</v>
      </c>
      <c r="I90" s="26" t="s">
        <v>2333</v>
      </c>
      <c r="J90" s="26" t="s">
        <v>2889</v>
      </c>
      <c r="K90" s="26" t="s">
        <v>876</v>
      </c>
      <c r="L90" s="26" t="s">
        <v>2890</v>
      </c>
      <c r="M90" s="26" t="s">
        <v>2891</v>
      </c>
      <c r="N90" s="26" t="s">
        <v>2892</v>
      </c>
      <c r="O90" s="26" t="s">
        <v>2893</v>
      </c>
      <c r="P90" s="26" t="s">
        <v>492</v>
      </c>
      <c r="Q90" s="26" t="s">
        <v>978</v>
      </c>
      <c r="R90" s="26" t="s">
        <v>184</v>
      </c>
      <c r="S90" s="26" t="s">
        <v>398</v>
      </c>
      <c r="T90" s="26" t="s">
        <v>495</v>
      </c>
      <c r="U90" s="26" t="s">
        <v>187</v>
      </c>
      <c r="V90" s="26" t="s">
        <v>399</v>
      </c>
      <c r="W90" s="26" t="s">
        <v>496</v>
      </c>
      <c r="X90" s="26" t="s">
        <v>189</v>
      </c>
      <c r="Y90" s="26">
        <v>90.0</v>
      </c>
      <c r="Z90" s="26">
        <v>65.0</v>
      </c>
      <c r="AA90" s="26">
        <v>65.0</v>
      </c>
      <c r="AB90" s="26">
        <v>40.0</v>
      </c>
      <c r="AC90" s="26">
        <v>40.0</v>
      </c>
      <c r="AD90" s="26">
        <v>15.0</v>
      </c>
      <c r="AE90" s="30">
        <f t="shared" si="37"/>
        <v>315</v>
      </c>
      <c r="AF90" s="26" t="s">
        <v>2894</v>
      </c>
      <c r="AG90" s="26" t="s">
        <v>2119</v>
      </c>
      <c r="AH90" s="26" t="s">
        <v>2119</v>
      </c>
      <c r="AI90" s="26" t="s">
        <v>2119</v>
      </c>
      <c r="AJ90" s="26" t="s">
        <v>194</v>
      </c>
      <c r="AK90" s="26" t="s">
        <v>194</v>
      </c>
      <c r="AL90" s="26" t="s">
        <v>194</v>
      </c>
      <c r="AM90" s="26"/>
      <c r="AN90" s="26"/>
      <c r="AO90" s="26"/>
      <c r="AP90" s="26" t="s">
        <v>2119</v>
      </c>
      <c r="AQ90" s="26" t="s">
        <v>2119</v>
      </c>
      <c r="AR90" s="26"/>
      <c r="AS90" s="26"/>
      <c r="AT90" s="26"/>
      <c r="AU90" s="26" t="s">
        <v>194</v>
      </c>
      <c r="AV90" s="26" t="s">
        <v>194</v>
      </c>
      <c r="AW90" s="26"/>
      <c r="AX90" s="26"/>
      <c r="AY90" s="26"/>
      <c r="AZ90" s="26"/>
      <c r="BA90" s="26" t="s">
        <v>1922</v>
      </c>
      <c r="BB90" s="26" t="s">
        <v>1922</v>
      </c>
      <c r="BC90" s="26"/>
      <c r="BD90" s="26"/>
      <c r="BE90" s="26" t="s">
        <v>918</v>
      </c>
      <c r="BF90" s="26" t="s">
        <v>918</v>
      </c>
      <c r="BG90" s="26" t="s">
        <v>1338</v>
      </c>
      <c r="BH90" s="26" t="s">
        <v>1338</v>
      </c>
      <c r="BI90" s="26" t="s">
        <v>2119</v>
      </c>
      <c r="BJ90" s="26" t="s">
        <v>2119</v>
      </c>
      <c r="BK90" s="26"/>
      <c r="BL90" s="26"/>
      <c r="BM90" s="26" t="s">
        <v>191</v>
      </c>
      <c r="BN90" s="26"/>
      <c r="BO90" s="26"/>
      <c r="BP90" s="26"/>
      <c r="BQ90" s="26"/>
      <c r="BR90" s="26" t="s">
        <v>2895</v>
      </c>
      <c r="BS90" s="26" t="s">
        <v>2895</v>
      </c>
      <c r="BT90" s="26"/>
      <c r="BU90" s="26" t="s">
        <v>1039</v>
      </c>
      <c r="BV90" s="26" t="s">
        <v>1991</v>
      </c>
      <c r="BW90" s="31" t="s">
        <v>2896</v>
      </c>
      <c r="BX90" s="31" t="s">
        <v>2896</v>
      </c>
      <c r="BY90" s="31" t="s">
        <v>2897</v>
      </c>
      <c r="BZ90" s="31" t="s">
        <v>2898</v>
      </c>
      <c r="CA90" s="31" t="s">
        <v>2899</v>
      </c>
      <c r="CB90" s="31" t="s">
        <v>2900</v>
      </c>
      <c r="CC90" s="31" t="s">
        <v>2901</v>
      </c>
      <c r="CD90" s="31" t="s">
        <v>2901</v>
      </c>
      <c r="CE90" s="31" t="s">
        <v>2902</v>
      </c>
      <c r="CF90" s="31" t="s">
        <v>2903</v>
      </c>
      <c r="CG90" s="31" t="s">
        <v>2904</v>
      </c>
      <c r="CH90" s="31" t="s">
        <v>2905</v>
      </c>
      <c r="CI90" s="31" t="s">
        <v>2905</v>
      </c>
      <c r="CJ90" s="31" t="s">
        <v>2905</v>
      </c>
      <c r="CK90" s="31" t="s">
        <v>2898</v>
      </c>
      <c r="CL90" s="31" t="s">
        <v>2899</v>
      </c>
      <c r="CM90" s="31" t="s">
        <v>2905</v>
      </c>
      <c r="CN90" s="31" t="s">
        <v>2905</v>
      </c>
      <c r="CO90" s="31" t="s">
        <v>2905</v>
      </c>
      <c r="CP90" s="31" t="s">
        <v>2905</v>
      </c>
      <c r="CQ90" s="31" t="s">
        <v>2903</v>
      </c>
      <c r="CR90" s="31" t="s">
        <v>2898</v>
      </c>
      <c r="CS90" s="31" t="s">
        <v>2906</v>
      </c>
      <c r="CT90" s="31" t="s">
        <v>2906</v>
      </c>
      <c r="CU90" s="31" t="s">
        <v>2907</v>
      </c>
      <c r="CV90" s="31" t="s">
        <v>2908</v>
      </c>
      <c r="CW90" s="31" t="s">
        <v>2909</v>
      </c>
      <c r="CX90" s="31" t="s">
        <v>2910</v>
      </c>
      <c r="CY90" s="31" t="s">
        <v>2897</v>
      </c>
      <c r="CZ90" s="31" t="s">
        <v>2897</v>
      </c>
      <c r="DA90" s="31" t="s">
        <v>2911</v>
      </c>
      <c r="DB90" s="31" t="s">
        <v>2912</v>
      </c>
      <c r="DC90" s="31"/>
      <c r="DD90" s="31"/>
      <c r="DE90" s="31" t="s">
        <v>2905</v>
      </c>
      <c r="DF90" s="31" t="s">
        <v>2905</v>
      </c>
      <c r="DG90" s="31"/>
      <c r="DH90" s="31" t="s">
        <v>2913</v>
      </c>
      <c r="DI90" s="31" t="s">
        <v>2903</v>
      </c>
      <c r="DJ90" s="31"/>
      <c r="DK90" s="31"/>
      <c r="DL90" s="31"/>
      <c r="DM90" s="31"/>
      <c r="DN90" s="31"/>
      <c r="DO90" s="31"/>
      <c r="DP90" s="31" t="s">
        <v>2914</v>
      </c>
      <c r="DQ90" s="31" t="s">
        <v>2914</v>
      </c>
      <c r="DR90" s="31" t="s">
        <v>2915</v>
      </c>
      <c r="DS90" s="31" t="s">
        <v>2916</v>
      </c>
      <c r="DT90" s="31" t="s">
        <v>2916</v>
      </c>
      <c r="DU90" s="31" t="s">
        <v>2916</v>
      </c>
      <c r="DV90" s="31" t="s">
        <v>213</v>
      </c>
      <c r="DW90" s="31" t="s">
        <v>213</v>
      </c>
      <c r="DX90" s="31" t="s">
        <v>213</v>
      </c>
      <c r="DY90" s="31" t="s">
        <v>213</v>
      </c>
      <c r="DZ90" s="31" t="s">
        <v>2917</v>
      </c>
      <c r="EA90" s="31" t="s">
        <v>213</v>
      </c>
      <c r="EB90" s="31" t="s">
        <v>2918</v>
      </c>
      <c r="EC90" s="31" t="s">
        <v>2918</v>
      </c>
      <c r="ED90" s="31" t="s">
        <v>2916</v>
      </c>
      <c r="EE90" s="31" t="s">
        <v>2916</v>
      </c>
      <c r="EF90" s="31" t="s">
        <v>1444</v>
      </c>
      <c r="EG90" s="31" t="s">
        <v>1444</v>
      </c>
      <c r="EH90" s="31" t="s">
        <v>213</v>
      </c>
      <c r="EI90" s="31" t="s">
        <v>213</v>
      </c>
      <c r="EJ90" s="31" t="s">
        <v>2919</v>
      </c>
      <c r="EK90" s="31" t="s">
        <v>2919</v>
      </c>
      <c r="EL90" s="31" t="s">
        <v>1876</v>
      </c>
      <c r="EM90" s="31" t="s">
        <v>1876</v>
      </c>
      <c r="EN90" s="31" t="s">
        <v>2920</v>
      </c>
      <c r="EO90" s="31" t="s">
        <v>2920</v>
      </c>
      <c r="EP90" s="31" t="s">
        <v>2921</v>
      </c>
      <c r="EQ90" s="31" t="s">
        <v>2921</v>
      </c>
      <c r="ER90" s="31" t="s">
        <v>2098</v>
      </c>
      <c r="ES90" s="31" t="s">
        <v>2098</v>
      </c>
      <c r="ET90" s="31" t="s">
        <v>2372</v>
      </c>
      <c r="EU90" s="31" t="s">
        <v>2372</v>
      </c>
      <c r="EV90" s="31"/>
      <c r="EW90" s="31"/>
      <c r="EX90" s="31" t="s">
        <v>213</v>
      </c>
      <c r="EY90" s="31" t="s">
        <v>2922</v>
      </c>
      <c r="EZ90" s="31" t="s">
        <v>218</v>
      </c>
      <c r="FA90" s="31" t="s">
        <v>2923</v>
      </c>
      <c r="FB90" s="31" t="s">
        <v>2923</v>
      </c>
      <c r="FC90" s="31"/>
      <c r="FD90" s="31"/>
      <c r="FE90" s="31" t="s">
        <v>219</v>
      </c>
    </row>
    <row r="91" ht="90.75" customHeight="1">
      <c r="A91" s="16" t="s">
        <v>2924</v>
      </c>
      <c r="B91" s="24">
        <v>80.0</v>
      </c>
      <c r="C91" s="25" t="s">
        <v>2925</v>
      </c>
      <c r="D91" s="26" t="str">
        <f t="shared" si="41"/>
        <v/>
      </c>
      <c r="E91" s="27" t="str">
        <f t="shared" si="42"/>
        <v/>
      </c>
      <c r="F91" s="28" t="str">
        <f t="shared" ref="F91:G91" si="106">image("https://www.serebii.net/pokedex-bw/type/"&amp;lower(H91)&amp;".gif")</f>
        <v/>
      </c>
      <c r="G91" s="28" t="str">
        <f t="shared" si="106"/>
        <v/>
      </c>
      <c r="H91" s="29" t="s">
        <v>391</v>
      </c>
      <c r="I91" s="26" t="s">
        <v>2333</v>
      </c>
      <c r="J91" s="26" t="s">
        <v>2926</v>
      </c>
      <c r="K91" s="26" t="s">
        <v>454</v>
      </c>
      <c r="L91" s="26" t="s">
        <v>2927</v>
      </c>
      <c r="M91" s="26" t="s">
        <v>2891</v>
      </c>
      <c r="N91" s="26" t="s">
        <v>2892</v>
      </c>
      <c r="O91" s="26" t="s">
        <v>2893</v>
      </c>
      <c r="P91" s="26" t="s">
        <v>543</v>
      </c>
      <c r="Q91" s="26" t="s">
        <v>1032</v>
      </c>
      <c r="R91" s="26" t="s">
        <v>184</v>
      </c>
      <c r="S91" s="26" t="s">
        <v>2928</v>
      </c>
      <c r="T91" s="26" t="s">
        <v>495</v>
      </c>
      <c r="U91" s="26" t="s">
        <v>187</v>
      </c>
      <c r="V91" s="26" t="s">
        <v>399</v>
      </c>
      <c r="W91" s="26" t="s">
        <v>496</v>
      </c>
      <c r="X91" s="26" t="s">
        <v>189</v>
      </c>
      <c r="Y91" s="26">
        <v>95.0</v>
      </c>
      <c r="Z91" s="26">
        <v>75.0</v>
      </c>
      <c r="AA91" s="26">
        <v>110.0</v>
      </c>
      <c r="AB91" s="26">
        <v>100.0</v>
      </c>
      <c r="AC91" s="26">
        <v>80.0</v>
      </c>
      <c r="AD91" s="26">
        <v>30.0</v>
      </c>
      <c r="AE91" s="30">
        <f t="shared" si="37"/>
        <v>490</v>
      </c>
      <c r="AF91" s="26" t="s">
        <v>2894</v>
      </c>
      <c r="AG91" s="26" t="s">
        <v>194</v>
      </c>
      <c r="AH91" s="26" t="s">
        <v>194</v>
      </c>
      <c r="AI91" s="26" t="s">
        <v>194</v>
      </c>
      <c r="AJ91" s="26" t="s">
        <v>229</v>
      </c>
      <c r="AK91" s="26" t="s">
        <v>229</v>
      </c>
      <c r="AL91" s="26" t="s">
        <v>229</v>
      </c>
      <c r="AM91" s="26"/>
      <c r="AN91" s="26"/>
      <c r="AO91" s="26"/>
      <c r="AP91" s="26" t="s">
        <v>194</v>
      </c>
      <c r="AQ91" s="26" t="s">
        <v>194</v>
      </c>
      <c r="AR91" s="26"/>
      <c r="AS91" s="26"/>
      <c r="AT91" s="26"/>
      <c r="AU91" s="26" t="s">
        <v>229</v>
      </c>
      <c r="AV91" s="26" t="s">
        <v>229</v>
      </c>
      <c r="AW91" s="26"/>
      <c r="AX91" s="26"/>
      <c r="AY91" s="26"/>
      <c r="AZ91" s="26"/>
      <c r="BA91" s="26" t="s">
        <v>1889</v>
      </c>
      <c r="BB91" s="26" t="s">
        <v>1889</v>
      </c>
      <c r="BC91" s="26"/>
      <c r="BD91" s="26"/>
      <c r="BE91" s="26" t="s">
        <v>949</v>
      </c>
      <c r="BF91" s="26" t="s">
        <v>949</v>
      </c>
      <c r="BG91" s="26" t="s">
        <v>1383</v>
      </c>
      <c r="BH91" s="26" t="s">
        <v>1383</v>
      </c>
      <c r="BI91" s="26" t="s">
        <v>194</v>
      </c>
      <c r="BJ91" s="26" t="s">
        <v>194</v>
      </c>
      <c r="BK91" s="26"/>
      <c r="BL91" s="26"/>
      <c r="BM91" s="26" t="s">
        <v>226</v>
      </c>
      <c r="BN91" s="26"/>
      <c r="BO91" s="26"/>
      <c r="BP91" s="26"/>
      <c r="BQ91" s="26"/>
      <c r="BR91" s="26" t="s">
        <v>2929</v>
      </c>
      <c r="BS91" s="26" t="s">
        <v>2929</v>
      </c>
      <c r="BT91" s="26"/>
      <c r="BU91" s="26" t="s">
        <v>2489</v>
      </c>
      <c r="BV91" s="26" t="s">
        <v>1499</v>
      </c>
      <c r="BW91" s="31" t="s">
        <v>2930</v>
      </c>
      <c r="BX91" s="31" t="s">
        <v>2930</v>
      </c>
      <c r="BY91" s="31" t="s">
        <v>2931</v>
      </c>
      <c r="BZ91" s="31" t="s">
        <v>2932</v>
      </c>
      <c r="CA91" s="31" t="s">
        <v>2933</v>
      </c>
      <c r="CB91" s="31" t="s">
        <v>2934</v>
      </c>
      <c r="CC91" s="31" t="s">
        <v>2935</v>
      </c>
      <c r="CD91" s="31" t="s">
        <v>2935</v>
      </c>
      <c r="CE91" s="31" t="s">
        <v>2936</v>
      </c>
      <c r="CF91" s="31" t="s">
        <v>2937</v>
      </c>
      <c r="CG91" s="31" t="s">
        <v>2938</v>
      </c>
      <c r="CH91" s="31" t="s">
        <v>2939</v>
      </c>
      <c r="CI91" s="31" t="s">
        <v>2939</v>
      </c>
      <c r="CJ91" s="31" t="s">
        <v>2939</v>
      </c>
      <c r="CK91" s="31" t="s">
        <v>2932</v>
      </c>
      <c r="CL91" s="31" t="s">
        <v>2933</v>
      </c>
      <c r="CM91" s="31" t="s">
        <v>2940</v>
      </c>
      <c r="CN91" s="31" t="s">
        <v>2940</v>
      </c>
      <c r="CO91" s="31" t="s">
        <v>2940</v>
      </c>
      <c r="CP91" s="31" t="s">
        <v>2940</v>
      </c>
      <c r="CQ91" s="31" t="s">
        <v>2941</v>
      </c>
      <c r="CR91" s="31" t="s">
        <v>2942</v>
      </c>
      <c r="CS91" s="31" t="s">
        <v>2943</v>
      </c>
      <c r="CT91" s="31" t="s">
        <v>2943</v>
      </c>
      <c r="CU91" s="31" t="s">
        <v>2944</v>
      </c>
      <c r="CV91" s="31" t="s">
        <v>2945</v>
      </c>
      <c r="CW91" s="31" t="s">
        <v>2946</v>
      </c>
      <c r="CX91" s="31" t="s">
        <v>2947</v>
      </c>
      <c r="CY91" s="31" t="s">
        <v>2948</v>
      </c>
      <c r="CZ91" s="31" t="s">
        <v>2948</v>
      </c>
      <c r="DA91" s="31" t="s">
        <v>2949</v>
      </c>
      <c r="DB91" s="31" t="s">
        <v>2950</v>
      </c>
      <c r="DC91" s="31"/>
      <c r="DD91" s="31"/>
      <c r="DE91" s="31" t="s">
        <v>2951</v>
      </c>
      <c r="DF91" s="31" t="s">
        <v>2951</v>
      </c>
      <c r="DG91" s="31"/>
      <c r="DH91" s="31" t="s">
        <v>2942</v>
      </c>
      <c r="DI91" s="31" t="s">
        <v>2952</v>
      </c>
      <c r="DJ91" s="31"/>
      <c r="DK91" s="31"/>
      <c r="DL91" s="31"/>
      <c r="DM91" s="31"/>
      <c r="DN91" s="31"/>
      <c r="DO91" s="31"/>
      <c r="DP91" s="31" t="s">
        <v>2953</v>
      </c>
      <c r="DQ91" s="31" t="s">
        <v>2953</v>
      </c>
      <c r="DR91" s="31" t="s">
        <v>2915</v>
      </c>
      <c r="DS91" s="31" t="s">
        <v>2954</v>
      </c>
      <c r="DT91" s="31" t="s">
        <v>2954</v>
      </c>
      <c r="DU91" s="31" t="s">
        <v>2954</v>
      </c>
      <c r="DV91" s="31" t="s">
        <v>213</v>
      </c>
      <c r="DW91" s="31" t="s">
        <v>213</v>
      </c>
      <c r="DX91" s="31" t="s">
        <v>213</v>
      </c>
      <c r="DY91" s="31" t="s">
        <v>213</v>
      </c>
      <c r="DZ91" s="31" t="s">
        <v>2100</v>
      </c>
      <c r="EA91" s="31" t="s">
        <v>213</v>
      </c>
      <c r="EB91" s="31" t="s">
        <v>2955</v>
      </c>
      <c r="EC91" s="31" t="s">
        <v>2955</v>
      </c>
      <c r="ED91" s="31" t="s">
        <v>2956</v>
      </c>
      <c r="EE91" s="31" t="s">
        <v>2956</v>
      </c>
      <c r="EF91" s="31" t="s">
        <v>1444</v>
      </c>
      <c r="EG91" s="31" t="s">
        <v>1444</v>
      </c>
      <c r="EH91" s="31" t="s">
        <v>213</v>
      </c>
      <c r="EI91" s="31" t="s">
        <v>213</v>
      </c>
      <c r="EJ91" s="31" t="s">
        <v>2955</v>
      </c>
      <c r="EK91" s="31" t="s">
        <v>2955</v>
      </c>
      <c r="EL91" s="31" t="s">
        <v>2955</v>
      </c>
      <c r="EM91" s="31" t="s">
        <v>2955</v>
      </c>
      <c r="EN91" s="31" t="s">
        <v>2957</v>
      </c>
      <c r="EO91" s="31" t="s">
        <v>2957</v>
      </c>
      <c r="EP91" s="31" t="s">
        <v>2957</v>
      </c>
      <c r="EQ91" s="31" t="s">
        <v>2957</v>
      </c>
      <c r="ER91" s="31" t="s">
        <v>2098</v>
      </c>
      <c r="ES91" s="31" t="s">
        <v>2098</v>
      </c>
      <c r="ET91" s="31" t="s">
        <v>2958</v>
      </c>
      <c r="EU91" s="31" t="s">
        <v>2958</v>
      </c>
      <c r="EV91" s="31"/>
      <c r="EW91" s="31"/>
      <c r="EX91" s="31" t="s">
        <v>213</v>
      </c>
      <c r="EY91" s="31" t="s">
        <v>2958</v>
      </c>
      <c r="EZ91" s="31" t="s">
        <v>218</v>
      </c>
      <c r="FA91" s="31" t="s">
        <v>2959</v>
      </c>
      <c r="FB91" s="31" t="s">
        <v>2959</v>
      </c>
      <c r="FC91" s="31"/>
      <c r="FD91" s="31"/>
      <c r="FE91" s="31" t="s">
        <v>219</v>
      </c>
    </row>
    <row r="92" ht="90.75" customHeight="1">
      <c r="A92" s="16" t="s">
        <v>2960</v>
      </c>
      <c r="B92" s="24">
        <v>81.0</v>
      </c>
      <c r="C92" s="25" t="s">
        <v>2961</v>
      </c>
      <c r="D92" s="26" t="str">
        <f t="shared" si="41"/>
        <v/>
      </c>
      <c r="E92" s="27" t="str">
        <f t="shared" si="42"/>
        <v/>
      </c>
      <c r="F92" s="28" t="str">
        <f t="shared" ref="F92:G92" si="107">image("https://www.serebii.net/pokedex-bw/type/"&amp;lower(H92)&amp;".gif")</f>
        <v/>
      </c>
      <c r="G92" s="28" t="str">
        <f t="shared" si="107"/>
        <v/>
      </c>
      <c r="H92" s="29" t="s">
        <v>973</v>
      </c>
      <c r="I92" s="26" t="s">
        <v>2962</v>
      </c>
      <c r="J92" s="26" t="s">
        <v>2963</v>
      </c>
      <c r="K92" s="26" t="s">
        <v>488</v>
      </c>
      <c r="L92" s="26" t="s">
        <v>975</v>
      </c>
      <c r="M92" s="26" t="s">
        <v>2964</v>
      </c>
      <c r="N92" s="26" t="s">
        <v>2710</v>
      </c>
      <c r="O92" s="26" t="s">
        <v>2965</v>
      </c>
      <c r="P92" s="26" t="s">
        <v>182</v>
      </c>
      <c r="Q92" s="26" t="s">
        <v>978</v>
      </c>
      <c r="R92" s="26" t="s">
        <v>184</v>
      </c>
      <c r="S92" s="26" t="s">
        <v>2966</v>
      </c>
      <c r="T92" s="26" t="s">
        <v>495</v>
      </c>
      <c r="U92" s="26" t="s">
        <v>2711</v>
      </c>
      <c r="V92" s="26" t="s">
        <v>770</v>
      </c>
      <c r="W92" s="26" t="s">
        <v>2967</v>
      </c>
      <c r="X92" s="26" t="s">
        <v>189</v>
      </c>
      <c r="Y92" s="26">
        <v>25.0</v>
      </c>
      <c r="Z92" s="26">
        <v>35.0</v>
      </c>
      <c r="AA92" s="26">
        <v>70.0</v>
      </c>
      <c r="AB92" s="26">
        <v>95.0</v>
      </c>
      <c r="AC92" s="26">
        <v>55.0</v>
      </c>
      <c r="AD92" s="26">
        <v>45.0</v>
      </c>
      <c r="AE92" s="30">
        <f t="shared" si="37"/>
        <v>325</v>
      </c>
      <c r="AF92" s="26" t="s">
        <v>2968</v>
      </c>
      <c r="AG92" s="26" t="s">
        <v>229</v>
      </c>
      <c r="AH92" s="26" t="s">
        <v>229</v>
      </c>
      <c r="AI92" s="26" t="s">
        <v>229</v>
      </c>
      <c r="AJ92" s="26" t="s">
        <v>1125</v>
      </c>
      <c r="AK92" s="26" t="s">
        <v>1125</v>
      </c>
      <c r="AL92" s="26" t="s">
        <v>1125</v>
      </c>
      <c r="AM92" s="26" t="s">
        <v>254</v>
      </c>
      <c r="AN92" s="26" t="s">
        <v>254</v>
      </c>
      <c r="AO92" s="26" t="s">
        <v>254</v>
      </c>
      <c r="AP92" s="26" t="s">
        <v>229</v>
      </c>
      <c r="AQ92" s="26" t="s">
        <v>229</v>
      </c>
      <c r="AR92" s="26"/>
      <c r="AS92" s="26"/>
      <c r="AT92" s="26" t="s">
        <v>2969</v>
      </c>
      <c r="AU92" s="26" t="s">
        <v>2530</v>
      </c>
      <c r="AV92" s="26" t="s">
        <v>2530</v>
      </c>
      <c r="AW92" s="26"/>
      <c r="AX92" s="26"/>
      <c r="AY92" s="26" t="s">
        <v>1077</v>
      </c>
      <c r="AZ92" s="26" t="s">
        <v>1077</v>
      </c>
      <c r="BA92" s="26" t="s">
        <v>230</v>
      </c>
      <c r="BB92" s="26" t="s">
        <v>230</v>
      </c>
      <c r="BC92" s="26" t="s">
        <v>328</v>
      </c>
      <c r="BD92" s="26" t="s">
        <v>328</v>
      </c>
      <c r="BE92" s="26" t="s">
        <v>1795</v>
      </c>
      <c r="BF92" s="26" t="s">
        <v>1795</v>
      </c>
      <c r="BG92" s="26" t="s">
        <v>1040</v>
      </c>
      <c r="BH92" s="26" t="s">
        <v>1040</v>
      </c>
      <c r="BI92" s="26" t="s">
        <v>229</v>
      </c>
      <c r="BJ92" s="26" t="s">
        <v>229</v>
      </c>
      <c r="BK92" s="26"/>
      <c r="BL92" s="26"/>
      <c r="BM92" s="26" t="s">
        <v>1035</v>
      </c>
      <c r="BN92" s="26"/>
      <c r="BO92" s="26"/>
      <c r="BP92" s="26"/>
      <c r="BQ92" s="26" t="s">
        <v>2970</v>
      </c>
      <c r="BR92" s="26" t="s">
        <v>2971</v>
      </c>
      <c r="BS92" s="26" t="s">
        <v>2971</v>
      </c>
      <c r="BT92" s="26"/>
      <c r="BU92" s="26" t="s">
        <v>1084</v>
      </c>
      <c r="BV92" s="26"/>
      <c r="BW92" s="31" t="s">
        <v>2972</v>
      </c>
      <c r="BX92" s="31" t="s">
        <v>2972</v>
      </c>
      <c r="BY92" s="31" t="s">
        <v>2973</v>
      </c>
      <c r="BZ92" s="31" t="s">
        <v>2974</v>
      </c>
      <c r="CA92" s="31" t="s">
        <v>2975</v>
      </c>
      <c r="CB92" s="31" t="s">
        <v>2976</v>
      </c>
      <c r="CC92" s="31" t="s">
        <v>2977</v>
      </c>
      <c r="CD92" s="31" t="s">
        <v>2978</v>
      </c>
      <c r="CE92" s="31" t="s">
        <v>2979</v>
      </c>
      <c r="CF92" s="31" t="s">
        <v>2980</v>
      </c>
      <c r="CG92" s="31" t="s">
        <v>2981</v>
      </c>
      <c r="CH92" s="31" t="s">
        <v>2982</v>
      </c>
      <c r="CI92" s="31" t="s">
        <v>2982</v>
      </c>
      <c r="CJ92" s="31" t="s">
        <v>2983</v>
      </c>
      <c r="CK92" s="31" t="s">
        <v>2984</v>
      </c>
      <c r="CL92" s="31" t="s">
        <v>2975</v>
      </c>
      <c r="CM92" s="31" t="s">
        <v>2983</v>
      </c>
      <c r="CN92" s="31" t="s">
        <v>2983</v>
      </c>
      <c r="CO92" s="31" t="s">
        <v>2985</v>
      </c>
      <c r="CP92" s="31" t="s">
        <v>2985</v>
      </c>
      <c r="CQ92" s="31" t="s">
        <v>2975</v>
      </c>
      <c r="CR92" s="31" t="s">
        <v>2986</v>
      </c>
      <c r="CS92" s="31" t="s">
        <v>2987</v>
      </c>
      <c r="CT92" s="31" t="s">
        <v>2988</v>
      </c>
      <c r="CU92" s="31" t="s">
        <v>2989</v>
      </c>
      <c r="CV92" s="31" t="s">
        <v>2990</v>
      </c>
      <c r="CW92" s="31" t="s">
        <v>2991</v>
      </c>
      <c r="CX92" s="31" t="s">
        <v>2992</v>
      </c>
      <c r="CY92" s="31" t="s">
        <v>2993</v>
      </c>
      <c r="CZ92" s="31" t="s">
        <v>2993</v>
      </c>
      <c r="DA92" s="31" t="s">
        <v>2994</v>
      </c>
      <c r="DB92" s="31" t="s">
        <v>2995</v>
      </c>
      <c r="DC92" s="31"/>
      <c r="DD92" s="31"/>
      <c r="DE92" s="31" t="s">
        <v>2982</v>
      </c>
      <c r="DF92" s="31" t="s">
        <v>2982</v>
      </c>
      <c r="DG92" s="31" t="s">
        <v>2996</v>
      </c>
      <c r="DH92" s="31" t="s">
        <v>2985</v>
      </c>
      <c r="DI92" s="31" t="s">
        <v>2997</v>
      </c>
      <c r="DJ92" s="31"/>
      <c r="DK92" s="31"/>
      <c r="DL92" s="31"/>
      <c r="DM92" s="31"/>
      <c r="DN92" s="31"/>
      <c r="DO92" s="31"/>
      <c r="DP92" s="31" t="s">
        <v>2998</v>
      </c>
      <c r="DQ92" s="31" t="s">
        <v>2998</v>
      </c>
      <c r="DR92" s="31" t="s">
        <v>2999</v>
      </c>
      <c r="DS92" s="31" t="s">
        <v>3000</v>
      </c>
      <c r="DT92" s="31" t="s">
        <v>3000</v>
      </c>
      <c r="DU92" s="31" t="s">
        <v>3000</v>
      </c>
      <c r="DV92" s="31" t="s">
        <v>3001</v>
      </c>
      <c r="DW92" s="31" t="s">
        <v>3001</v>
      </c>
      <c r="DX92" s="31" t="s">
        <v>3001</v>
      </c>
      <c r="DY92" s="31" t="s">
        <v>2998</v>
      </c>
      <c r="DZ92" s="31" t="s">
        <v>2998</v>
      </c>
      <c r="EA92" s="31" t="s">
        <v>3002</v>
      </c>
      <c r="EB92" s="31" t="s">
        <v>3002</v>
      </c>
      <c r="EC92" s="31" t="s">
        <v>3003</v>
      </c>
      <c r="ED92" s="31" t="s">
        <v>3000</v>
      </c>
      <c r="EE92" s="31" t="s">
        <v>3000</v>
      </c>
      <c r="EF92" s="31" t="s">
        <v>213</v>
      </c>
      <c r="EG92" s="31" t="s">
        <v>708</v>
      </c>
      <c r="EH92" s="31" t="s">
        <v>2204</v>
      </c>
      <c r="EI92" s="31" t="s">
        <v>2204</v>
      </c>
      <c r="EJ92" s="31" t="s">
        <v>3004</v>
      </c>
      <c r="EK92" s="31" t="s">
        <v>3004</v>
      </c>
      <c r="EL92" s="31" t="s">
        <v>3005</v>
      </c>
      <c r="EM92" s="31" t="s">
        <v>3005</v>
      </c>
      <c r="EN92" s="31" t="s">
        <v>3006</v>
      </c>
      <c r="EO92" s="31" t="s">
        <v>3006</v>
      </c>
      <c r="EP92" s="31" t="s">
        <v>3007</v>
      </c>
      <c r="EQ92" s="31" t="s">
        <v>3007</v>
      </c>
      <c r="ER92" s="31" t="s">
        <v>2998</v>
      </c>
      <c r="ES92" s="31" t="s">
        <v>2998</v>
      </c>
      <c r="ET92" s="31" t="s">
        <v>3008</v>
      </c>
      <c r="EU92" s="31" t="s">
        <v>3008</v>
      </c>
      <c r="EV92" s="31"/>
      <c r="EW92" s="31"/>
      <c r="EX92" s="31" t="s">
        <v>3009</v>
      </c>
      <c r="EY92" s="31" t="s">
        <v>3009</v>
      </c>
      <c r="EZ92" s="31" t="s">
        <v>3010</v>
      </c>
      <c r="FA92" s="31" t="s">
        <v>3011</v>
      </c>
      <c r="FB92" s="31" t="s">
        <v>3011</v>
      </c>
      <c r="FC92" s="31"/>
      <c r="FD92" s="31"/>
      <c r="FE92" s="31" t="s">
        <v>219</v>
      </c>
    </row>
    <row r="93" ht="90.75" customHeight="1">
      <c r="A93" s="16" t="s">
        <v>3012</v>
      </c>
      <c r="B93" s="24">
        <v>82.0</v>
      </c>
      <c r="C93" s="25" t="s">
        <v>3013</v>
      </c>
      <c r="D93" s="26" t="str">
        <f t="shared" si="41"/>
        <v/>
      </c>
      <c r="E93" s="27" t="str">
        <f t="shared" si="42"/>
        <v/>
      </c>
      <c r="F93" s="28" t="str">
        <f t="shared" ref="F93:G93" si="108">image("https://www.serebii.net/pokedex-bw/type/"&amp;lower(H93)&amp;".gif")</f>
        <v/>
      </c>
      <c r="G93" s="28" t="str">
        <f t="shared" si="108"/>
        <v/>
      </c>
      <c r="H93" s="29" t="s">
        <v>973</v>
      </c>
      <c r="I93" s="26" t="s">
        <v>2962</v>
      </c>
      <c r="J93" s="26" t="s">
        <v>2963</v>
      </c>
      <c r="K93" s="26" t="s">
        <v>222</v>
      </c>
      <c r="L93" s="26" t="s">
        <v>1232</v>
      </c>
      <c r="M93" s="26" t="s">
        <v>2964</v>
      </c>
      <c r="N93" s="26" t="s">
        <v>2710</v>
      </c>
      <c r="O93" s="26" t="s">
        <v>2965</v>
      </c>
      <c r="P93" s="26" t="s">
        <v>1707</v>
      </c>
      <c r="Q93" s="26" t="s">
        <v>2670</v>
      </c>
      <c r="R93" s="26" t="s">
        <v>184</v>
      </c>
      <c r="S93" s="26" t="s">
        <v>3014</v>
      </c>
      <c r="T93" s="26" t="s">
        <v>495</v>
      </c>
      <c r="U93" s="26" t="s">
        <v>2711</v>
      </c>
      <c r="V93" s="26" t="s">
        <v>770</v>
      </c>
      <c r="W93" s="26" t="s">
        <v>2967</v>
      </c>
      <c r="X93" s="26" t="s">
        <v>189</v>
      </c>
      <c r="Y93" s="26">
        <v>50.0</v>
      </c>
      <c r="Z93" s="26">
        <v>60.0</v>
      </c>
      <c r="AA93" s="26">
        <v>95.0</v>
      </c>
      <c r="AB93" s="26">
        <v>120.0</v>
      </c>
      <c r="AC93" s="26">
        <v>70.0</v>
      </c>
      <c r="AD93" s="26">
        <v>70.0</v>
      </c>
      <c r="AE93" s="30">
        <f t="shared" si="37"/>
        <v>465</v>
      </c>
      <c r="AF93" s="26" t="s">
        <v>2968</v>
      </c>
      <c r="AG93" s="26" t="s">
        <v>254</v>
      </c>
      <c r="AH93" s="26" t="s">
        <v>254</v>
      </c>
      <c r="AI93" s="26" t="s">
        <v>254</v>
      </c>
      <c r="AJ93" s="26" t="s">
        <v>2530</v>
      </c>
      <c r="AK93" s="26" t="s">
        <v>2530</v>
      </c>
      <c r="AL93" s="26" t="s">
        <v>2530</v>
      </c>
      <c r="AM93" s="26" t="s">
        <v>281</v>
      </c>
      <c r="AN93" s="26" t="s">
        <v>281</v>
      </c>
      <c r="AO93" s="26" t="s">
        <v>281</v>
      </c>
      <c r="AP93" s="26" t="s">
        <v>254</v>
      </c>
      <c r="AQ93" s="26" t="s">
        <v>254</v>
      </c>
      <c r="AR93" s="26"/>
      <c r="AS93" s="26"/>
      <c r="AT93" s="26" t="s">
        <v>3015</v>
      </c>
      <c r="AU93" s="26" t="s">
        <v>1501</v>
      </c>
      <c r="AV93" s="26" t="s">
        <v>1501</v>
      </c>
      <c r="AW93" s="26"/>
      <c r="AX93" s="26"/>
      <c r="AY93" s="26" t="s">
        <v>1122</v>
      </c>
      <c r="AZ93" s="26" t="s">
        <v>1122</v>
      </c>
      <c r="BA93" s="26" t="s">
        <v>255</v>
      </c>
      <c r="BB93" s="26" t="s">
        <v>255</v>
      </c>
      <c r="BC93" s="26" t="s">
        <v>355</v>
      </c>
      <c r="BD93" s="26" t="s">
        <v>355</v>
      </c>
      <c r="BE93" s="26" t="s">
        <v>1077</v>
      </c>
      <c r="BF93" s="26" t="s">
        <v>1077</v>
      </c>
      <c r="BG93" s="26" t="s">
        <v>1677</v>
      </c>
      <c r="BH93" s="26" t="s">
        <v>1677</v>
      </c>
      <c r="BI93" s="26" t="s">
        <v>254</v>
      </c>
      <c r="BJ93" s="26" t="s">
        <v>254</v>
      </c>
      <c r="BK93" s="26"/>
      <c r="BL93" s="26"/>
      <c r="BM93" s="26" t="s">
        <v>1237</v>
      </c>
      <c r="BN93" s="26"/>
      <c r="BO93" s="26"/>
      <c r="BP93" s="26"/>
      <c r="BQ93" s="26" t="s">
        <v>2969</v>
      </c>
      <c r="BR93" s="26" t="s">
        <v>3016</v>
      </c>
      <c r="BS93" s="26" t="s">
        <v>3016</v>
      </c>
      <c r="BT93" s="26"/>
      <c r="BU93" s="26" t="s">
        <v>1081</v>
      </c>
      <c r="BV93" s="26"/>
      <c r="BW93" s="31" t="s">
        <v>3017</v>
      </c>
      <c r="BX93" s="31" t="s">
        <v>3017</v>
      </c>
      <c r="BY93" s="31" t="s">
        <v>3018</v>
      </c>
      <c r="BZ93" s="31" t="s">
        <v>3019</v>
      </c>
      <c r="CA93" s="31" t="s">
        <v>3020</v>
      </c>
      <c r="CB93" s="31" t="s">
        <v>3021</v>
      </c>
      <c r="CC93" s="31" t="s">
        <v>3022</v>
      </c>
      <c r="CD93" s="31" t="s">
        <v>3023</v>
      </c>
      <c r="CE93" s="31" t="s">
        <v>3024</v>
      </c>
      <c r="CF93" s="31" t="s">
        <v>3025</v>
      </c>
      <c r="CG93" s="31" t="s">
        <v>3026</v>
      </c>
      <c r="CH93" s="31" t="s">
        <v>3027</v>
      </c>
      <c r="CI93" s="31" t="s">
        <v>3027</v>
      </c>
      <c r="CJ93" s="31" t="s">
        <v>3028</v>
      </c>
      <c r="CK93" s="31" t="s">
        <v>3019</v>
      </c>
      <c r="CL93" s="31" t="s">
        <v>3029</v>
      </c>
      <c r="CM93" s="31" t="s">
        <v>3028</v>
      </c>
      <c r="CN93" s="31" t="s">
        <v>3028</v>
      </c>
      <c r="CO93" s="31" t="s">
        <v>3030</v>
      </c>
      <c r="CP93" s="31" t="s">
        <v>3030</v>
      </c>
      <c r="CQ93" s="31" t="s">
        <v>3031</v>
      </c>
      <c r="CR93" s="31" t="s">
        <v>3032</v>
      </c>
      <c r="CS93" s="31" t="s">
        <v>3033</v>
      </c>
      <c r="CT93" s="31" t="s">
        <v>3034</v>
      </c>
      <c r="CU93" s="31" t="s">
        <v>3035</v>
      </c>
      <c r="CV93" s="31" t="s">
        <v>3036</v>
      </c>
      <c r="CW93" s="31" t="s">
        <v>3037</v>
      </c>
      <c r="CX93" s="31" t="s">
        <v>3038</v>
      </c>
      <c r="CY93" s="31" t="s">
        <v>3032</v>
      </c>
      <c r="CZ93" s="31" t="s">
        <v>3032</v>
      </c>
      <c r="DA93" s="31" t="s">
        <v>3039</v>
      </c>
      <c r="DB93" s="31" t="s">
        <v>3040</v>
      </c>
      <c r="DC93" s="31"/>
      <c r="DD93" s="31"/>
      <c r="DE93" s="31" t="s">
        <v>3041</v>
      </c>
      <c r="DF93" s="31" t="s">
        <v>3041</v>
      </c>
      <c r="DG93" s="31" t="s">
        <v>3042</v>
      </c>
      <c r="DH93" s="31" t="s">
        <v>3043</v>
      </c>
      <c r="DI93" s="31" t="s">
        <v>3044</v>
      </c>
      <c r="DJ93" s="31"/>
      <c r="DK93" s="31"/>
      <c r="DL93" s="31"/>
      <c r="DM93" s="31"/>
      <c r="DN93" s="31"/>
      <c r="DO93" s="31"/>
      <c r="DP93" s="31" t="s">
        <v>1062</v>
      </c>
      <c r="DQ93" s="31" t="s">
        <v>1062</v>
      </c>
      <c r="DR93" s="31" t="s">
        <v>2998</v>
      </c>
      <c r="DS93" s="31" t="s">
        <v>3045</v>
      </c>
      <c r="DT93" s="31" t="s">
        <v>3045</v>
      </c>
      <c r="DU93" s="31" t="s">
        <v>2998</v>
      </c>
      <c r="DV93" s="31" t="s">
        <v>3001</v>
      </c>
      <c r="DW93" s="31" t="s">
        <v>3001</v>
      </c>
      <c r="DX93" s="31" t="s">
        <v>3001</v>
      </c>
      <c r="DY93" s="31" t="s">
        <v>1062</v>
      </c>
      <c r="DZ93" s="31" t="s">
        <v>1062</v>
      </c>
      <c r="EA93" s="31" t="s">
        <v>3045</v>
      </c>
      <c r="EB93" s="31" t="s">
        <v>3045</v>
      </c>
      <c r="EC93" s="31" t="s">
        <v>3046</v>
      </c>
      <c r="ED93" s="31" t="s">
        <v>1062</v>
      </c>
      <c r="EE93" s="31" t="s">
        <v>1062</v>
      </c>
      <c r="EF93" s="31" t="s">
        <v>213</v>
      </c>
      <c r="EG93" s="31" t="s">
        <v>3045</v>
      </c>
      <c r="EH93" s="31" t="s">
        <v>3047</v>
      </c>
      <c r="EI93" s="31" t="s">
        <v>3047</v>
      </c>
      <c r="EJ93" s="31" t="s">
        <v>3048</v>
      </c>
      <c r="EK93" s="31" t="s">
        <v>3048</v>
      </c>
      <c r="EL93" s="31" t="s">
        <v>3045</v>
      </c>
      <c r="EM93" s="31" t="s">
        <v>3045</v>
      </c>
      <c r="EN93" s="31" t="s">
        <v>3045</v>
      </c>
      <c r="EO93" s="31" t="s">
        <v>3045</v>
      </c>
      <c r="EP93" s="31" t="s">
        <v>3045</v>
      </c>
      <c r="EQ93" s="31" t="s">
        <v>3045</v>
      </c>
      <c r="ER93" s="31" t="s">
        <v>2998</v>
      </c>
      <c r="ES93" s="31" t="s">
        <v>2998</v>
      </c>
      <c r="ET93" s="31" t="s">
        <v>3045</v>
      </c>
      <c r="EU93" s="31" t="s">
        <v>3045</v>
      </c>
      <c r="EV93" s="31"/>
      <c r="EW93" s="31"/>
      <c r="EX93" s="31" t="s">
        <v>3045</v>
      </c>
      <c r="EY93" s="31" t="s">
        <v>3045</v>
      </c>
      <c r="EZ93" s="31" t="s">
        <v>3010</v>
      </c>
      <c r="FA93" s="31" t="s">
        <v>219</v>
      </c>
      <c r="FB93" s="31" t="s">
        <v>219</v>
      </c>
      <c r="FC93" s="31"/>
      <c r="FD93" s="31"/>
      <c r="FE93" s="31" t="s">
        <v>219</v>
      </c>
    </row>
    <row r="94" ht="90.75" customHeight="1">
      <c r="A94" s="16" t="s">
        <v>3049</v>
      </c>
      <c r="B94" s="24">
        <v>83.0</v>
      </c>
      <c r="C94" s="25" t="s">
        <v>3050</v>
      </c>
      <c r="D94" s="26" t="str">
        <f t="shared" si="41"/>
        <v/>
      </c>
      <c r="E94" s="27" t="str">
        <f t="shared" si="42"/>
        <v/>
      </c>
      <c r="F94" s="28" t="str">
        <f t="shared" ref="F94:G94" si="109">image("https://www.serebii.net/pokedex-bw/type/"&amp;lower(H94)&amp;".gif")</f>
        <v/>
      </c>
      <c r="G94" s="28" t="str">
        <f t="shared" si="109"/>
        <v/>
      </c>
      <c r="H94" s="29" t="s">
        <v>681</v>
      </c>
      <c r="I94" s="26" t="s">
        <v>348</v>
      </c>
      <c r="J94" s="26" t="s">
        <v>3051</v>
      </c>
      <c r="K94" s="26" t="s">
        <v>1031</v>
      </c>
      <c r="L94" s="26" t="s">
        <v>3052</v>
      </c>
      <c r="M94" s="26" t="s">
        <v>684</v>
      </c>
      <c r="N94" s="26" t="s">
        <v>1572</v>
      </c>
      <c r="O94" s="26" t="s">
        <v>2117</v>
      </c>
      <c r="P94" s="26" t="s">
        <v>913</v>
      </c>
      <c r="Q94" s="26" t="s">
        <v>183</v>
      </c>
      <c r="R94" s="26" t="s">
        <v>184</v>
      </c>
      <c r="S94" s="26" t="s">
        <v>3053</v>
      </c>
      <c r="T94" s="26" t="s">
        <v>495</v>
      </c>
      <c r="U94" s="26" t="s">
        <v>915</v>
      </c>
      <c r="V94" s="26" t="s">
        <v>348</v>
      </c>
      <c r="W94" s="26" t="s">
        <v>496</v>
      </c>
      <c r="X94" s="26" t="s">
        <v>189</v>
      </c>
      <c r="Y94" s="26">
        <v>52.0</v>
      </c>
      <c r="Z94" s="26">
        <v>90.0</v>
      </c>
      <c r="AA94" s="26">
        <v>55.0</v>
      </c>
      <c r="AB94" s="26">
        <v>58.0</v>
      </c>
      <c r="AC94" s="26">
        <v>62.0</v>
      </c>
      <c r="AD94" s="26">
        <v>60.0</v>
      </c>
      <c r="AE94" s="30">
        <f t="shared" si="37"/>
        <v>377</v>
      </c>
      <c r="AF94" s="26" t="s">
        <v>3054</v>
      </c>
      <c r="AG94" s="26" t="s">
        <v>281</v>
      </c>
      <c r="AH94" s="26" t="s">
        <v>281</v>
      </c>
      <c r="AI94" s="26" t="s">
        <v>281</v>
      </c>
      <c r="AJ94" s="26" t="s">
        <v>1462</v>
      </c>
      <c r="AK94" s="26" t="s">
        <v>1462</v>
      </c>
      <c r="AL94" s="26" t="s">
        <v>1462</v>
      </c>
      <c r="AM94" s="26"/>
      <c r="AN94" s="26"/>
      <c r="AO94" s="26"/>
      <c r="AP94" s="26" t="s">
        <v>281</v>
      </c>
      <c r="AQ94" s="26" t="s">
        <v>281</v>
      </c>
      <c r="AR94" s="26"/>
      <c r="AS94" s="26"/>
      <c r="AT94" s="26"/>
      <c r="AU94" s="26" t="s">
        <v>1416</v>
      </c>
      <c r="AV94" s="26" t="s">
        <v>1416</v>
      </c>
      <c r="AW94" s="26"/>
      <c r="AX94" s="26"/>
      <c r="AY94" s="26"/>
      <c r="AZ94" s="26"/>
      <c r="BA94" s="26" t="s">
        <v>919</v>
      </c>
      <c r="BB94" s="26" t="s">
        <v>919</v>
      </c>
      <c r="BC94" s="26"/>
      <c r="BD94" s="26"/>
      <c r="BE94" s="26"/>
      <c r="BF94" s="26"/>
      <c r="BG94" s="26"/>
      <c r="BH94" s="26"/>
      <c r="BI94" s="26" t="s">
        <v>281</v>
      </c>
      <c r="BJ94" s="26" t="s">
        <v>281</v>
      </c>
      <c r="BK94" s="26" t="s">
        <v>3055</v>
      </c>
      <c r="BL94" s="26" t="s">
        <v>3055</v>
      </c>
      <c r="BM94" s="26"/>
      <c r="BN94" s="26"/>
      <c r="BO94" s="26"/>
      <c r="BP94" s="26"/>
      <c r="BQ94" s="26"/>
      <c r="BR94" s="26"/>
      <c r="BS94" s="26"/>
      <c r="BT94" s="26"/>
      <c r="BU94" s="26"/>
      <c r="BV94" s="26"/>
      <c r="BW94" s="31" t="s">
        <v>3056</v>
      </c>
      <c r="BX94" s="31" t="s">
        <v>3056</v>
      </c>
      <c r="BY94" s="31" t="s">
        <v>3057</v>
      </c>
      <c r="BZ94" s="31" t="s">
        <v>3058</v>
      </c>
      <c r="CA94" s="31" t="s">
        <v>3059</v>
      </c>
      <c r="CB94" s="31" t="s">
        <v>3060</v>
      </c>
      <c r="CC94" s="31" t="s">
        <v>3061</v>
      </c>
      <c r="CD94" s="31" t="s">
        <v>3061</v>
      </c>
      <c r="CE94" s="31" t="s">
        <v>3062</v>
      </c>
      <c r="CF94" s="31" t="s">
        <v>3063</v>
      </c>
      <c r="CG94" s="31" t="s">
        <v>3064</v>
      </c>
      <c r="CH94" s="31" t="s">
        <v>3065</v>
      </c>
      <c r="CI94" s="31" t="s">
        <v>3065</v>
      </c>
      <c r="CJ94" s="31" t="s">
        <v>3065</v>
      </c>
      <c r="CK94" s="31" t="s">
        <v>3066</v>
      </c>
      <c r="CL94" s="31" t="s">
        <v>3067</v>
      </c>
      <c r="CM94" s="31" t="s">
        <v>3065</v>
      </c>
      <c r="CN94" s="31" t="s">
        <v>3065</v>
      </c>
      <c r="CO94" s="31" t="s">
        <v>3065</v>
      </c>
      <c r="CP94" s="31" t="s">
        <v>3065</v>
      </c>
      <c r="CQ94" s="31" t="s">
        <v>3064</v>
      </c>
      <c r="CR94" s="31" t="s">
        <v>3063</v>
      </c>
      <c r="CS94" s="31" t="s">
        <v>3068</v>
      </c>
      <c r="CT94" s="31" t="s">
        <v>3068</v>
      </c>
      <c r="CU94" s="31"/>
      <c r="CV94" s="31"/>
      <c r="CW94" s="31"/>
      <c r="CX94" s="31"/>
      <c r="CY94" s="31" t="s">
        <v>3069</v>
      </c>
      <c r="CZ94" s="31" t="s">
        <v>3069</v>
      </c>
      <c r="DA94" s="31" t="s">
        <v>3070</v>
      </c>
      <c r="DB94" s="31" t="s">
        <v>3071</v>
      </c>
      <c r="DC94" s="31"/>
      <c r="DD94" s="31"/>
      <c r="DE94" s="31" t="s">
        <v>3065</v>
      </c>
      <c r="DF94" s="31" t="s">
        <v>3065</v>
      </c>
      <c r="DG94" s="31"/>
      <c r="DH94" s="31"/>
      <c r="DI94" s="31"/>
      <c r="DJ94" s="31"/>
      <c r="DK94" s="31"/>
      <c r="DL94" s="31"/>
      <c r="DM94" s="31"/>
      <c r="DN94" s="31"/>
      <c r="DO94" s="31"/>
      <c r="DP94" s="31" t="s">
        <v>420</v>
      </c>
      <c r="DQ94" s="31" t="s">
        <v>420</v>
      </c>
      <c r="DR94" s="31" t="s">
        <v>3072</v>
      </c>
      <c r="DS94" s="31" t="s">
        <v>3073</v>
      </c>
      <c r="DT94" s="31" t="s">
        <v>3073</v>
      </c>
      <c r="DU94" s="31" t="s">
        <v>3074</v>
      </c>
      <c r="DV94" s="31" t="s">
        <v>213</v>
      </c>
      <c r="DW94" s="31" t="s">
        <v>213</v>
      </c>
      <c r="DX94" s="31" t="s">
        <v>213</v>
      </c>
      <c r="DY94" s="31" t="s">
        <v>420</v>
      </c>
      <c r="DZ94" s="31" t="s">
        <v>420</v>
      </c>
      <c r="EA94" s="31" t="s">
        <v>3075</v>
      </c>
      <c r="EB94" s="31" t="s">
        <v>3075</v>
      </c>
      <c r="EC94" s="31" t="s">
        <v>3075</v>
      </c>
      <c r="ED94" s="31" t="s">
        <v>3076</v>
      </c>
      <c r="EE94" s="31" t="s">
        <v>3076</v>
      </c>
      <c r="EF94" s="31" t="s">
        <v>535</v>
      </c>
      <c r="EG94" s="31" t="s">
        <v>535</v>
      </c>
      <c r="EH94" s="31" t="s">
        <v>213</v>
      </c>
      <c r="EI94" s="31" t="s">
        <v>213</v>
      </c>
      <c r="EJ94" s="31" t="s">
        <v>3077</v>
      </c>
      <c r="EK94" s="31" t="s">
        <v>3077</v>
      </c>
      <c r="EL94" s="31" t="s">
        <v>213</v>
      </c>
      <c r="EM94" s="31" t="s">
        <v>213</v>
      </c>
      <c r="EN94" s="31" t="s">
        <v>213</v>
      </c>
      <c r="EO94" s="31" t="s">
        <v>213</v>
      </c>
      <c r="EP94" s="31" t="s">
        <v>213</v>
      </c>
      <c r="EQ94" s="31" t="s">
        <v>213</v>
      </c>
      <c r="ER94" s="31" t="s">
        <v>3072</v>
      </c>
      <c r="ES94" s="31" t="s">
        <v>3072</v>
      </c>
      <c r="ET94" s="31" t="s">
        <v>3078</v>
      </c>
      <c r="EU94" s="31" t="s">
        <v>213</v>
      </c>
      <c r="EV94" s="31"/>
      <c r="EW94" s="31"/>
      <c r="EX94" s="31" t="s">
        <v>3079</v>
      </c>
      <c r="EY94" s="31" t="s">
        <v>3079</v>
      </c>
      <c r="EZ94" s="31" t="s">
        <v>218</v>
      </c>
      <c r="FA94" s="31" t="s">
        <v>219</v>
      </c>
      <c r="FB94" s="31" t="s">
        <v>219</v>
      </c>
      <c r="FC94" s="31"/>
      <c r="FD94" s="31"/>
      <c r="FE94" s="31" t="s">
        <v>219</v>
      </c>
    </row>
    <row r="95" ht="90.75" customHeight="1">
      <c r="A95" s="16" t="s">
        <v>3080</v>
      </c>
      <c r="B95" s="24">
        <v>84.0</v>
      </c>
      <c r="C95" s="25" t="s">
        <v>3081</v>
      </c>
      <c r="D95" s="26" t="str">
        <f t="shared" si="41"/>
        <v/>
      </c>
      <c r="E95" s="27" t="str">
        <f t="shared" si="42"/>
        <v/>
      </c>
      <c r="F95" s="28" t="str">
        <f t="shared" ref="F95:G95" si="110">image("https://www.serebii.net/pokedex-bw/type/"&amp;lower(H95)&amp;".gif")</f>
        <v/>
      </c>
      <c r="G95" s="28" t="str">
        <f t="shared" si="110"/>
        <v/>
      </c>
      <c r="H95" s="29" t="s">
        <v>681</v>
      </c>
      <c r="I95" s="26" t="s">
        <v>348</v>
      </c>
      <c r="J95" s="26" t="s">
        <v>3082</v>
      </c>
      <c r="K95" s="26" t="s">
        <v>675</v>
      </c>
      <c r="L95" s="26" t="s">
        <v>3083</v>
      </c>
      <c r="M95" s="26" t="s">
        <v>491</v>
      </c>
      <c r="N95" s="26" t="s">
        <v>3084</v>
      </c>
      <c r="O95" s="26" t="s">
        <v>685</v>
      </c>
      <c r="P95" s="26" t="s">
        <v>913</v>
      </c>
      <c r="Q95" s="26" t="s">
        <v>978</v>
      </c>
      <c r="R95" s="26" t="s">
        <v>184</v>
      </c>
      <c r="S95" s="26" t="s">
        <v>298</v>
      </c>
      <c r="T95" s="26" t="s">
        <v>495</v>
      </c>
      <c r="U95" s="26" t="s">
        <v>769</v>
      </c>
      <c r="V95" s="26" t="s">
        <v>846</v>
      </c>
      <c r="W95" s="26" t="s">
        <v>496</v>
      </c>
      <c r="X95" s="26" t="s">
        <v>189</v>
      </c>
      <c r="Y95" s="26">
        <v>35.0</v>
      </c>
      <c r="Z95" s="26">
        <v>85.0</v>
      </c>
      <c r="AA95" s="26">
        <v>45.0</v>
      </c>
      <c r="AB95" s="26">
        <v>35.0</v>
      </c>
      <c r="AC95" s="26">
        <v>35.0</v>
      </c>
      <c r="AD95" s="26">
        <v>75.0</v>
      </c>
      <c r="AE95" s="30">
        <f t="shared" si="37"/>
        <v>310</v>
      </c>
      <c r="AF95" s="26" t="s">
        <v>3085</v>
      </c>
      <c r="AG95" s="26" t="s">
        <v>328</v>
      </c>
      <c r="AH95" s="26" t="s">
        <v>328</v>
      </c>
      <c r="AI95" s="26" t="s">
        <v>328</v>
      </c>
      <c r="AJ95" s="26" t="s">
        <v>3086</v>
      </c>
      <c r="AK95" s="26" t="s">
        <v>3086</v>
      </c>
      <c r="AL95" s="26" t="s">
        <v>3086</v>
      </c>
      <c r="AM95" s="26" t="s">
        <v>1709</v>
      </c>
      <c r="AN95" s="26" t="s">
        <v>1709</v>
      </c>
      <c r="AO95" s="26" t="s">
        <v>1709</v>
      </c>
      <c r="AP95" s="26" t="s">
        <v>328</v>
      </c>
      <c r="AQ95" s="26" t="s">
        <v>328</v>
      </c>
      <c r="AR95" s="26"/>
      <c r="AS95" s="26"/>
      <c r="AT95" s="26"/>
      <c r="AU95" s="26" t="s">
        <v>3087</v>
      </c>
      <c r="AV95" s="26" t="s">
        <v>3087</v>
      </c>
      <c r="AW95" s="26"/>
      <c r="AX95" s="26"/>
      <c r="AY95" s="26"/>
      <c r="AZ95" s="26"/>
      <c r="BA95" s="26" t="s">
        <v>2146</v>
      </c>
      <c r="BB95" s="26" t="s">
        <v>2146</v>
      </c>
      <c r="BC95" s="26" t="s">
        <v>1165</v>
      </c>
      <c r="BD95" s="26" t="s">
        <v>1165</v>
      </c>
      <c r="BE95" s="26"/>
      <c r="BF95" s="26"/>
      <c r="BG95" s="26"/>
      <c r="BH95" s="26"/>
      <c r="BI95" s="26" t="s">
        <v>328</v>
      </c>
      <c r="BJ95" s="26" t="s">
        <v>328</v>
      </c>
      <c r="BK95" s="26"/>
      <c r="BL95" s="26"/>
      <c r="BM95" s="26"/>
      <c r="BN95" s="26"/>
      <c r="BO95" s="26"/>
      <c r="BP95" s="26"/>
      <c r="BQ95" s="26"/>
      <c r="BR95" s="26"/>
      <c r="BS95" s="26"/>
      <c r="BT95" s="26"/>
      <c r="BU95" s="26" t="s">
        <v>191</v>
      </c>
      <c r="BV95" s="26"/>
      <c r="BW95" s="31" t="s">
        <v>3088</v>
      </c>
      <c r="BX95" s="31" t="s">
        <v>3088</v>
      </c>
      <c r="BY95" s="31" t="s">
        <v>3089</v>
      </c>
      <c r="BZ95" s="31" t="s">
        <v>3090</v>
      </c>
      <c r="CA95" s="31" t="s">
        <v>3091</v>
      </c>
      <c r="CB95" s="31" t="s">
        <v>3092</v>
      </c>
      <c r="CC95" s="31" t="s">
        <v>3093</v>
      </c>
      <c r="CD95" s="31" t="s">
        <v>3094</v>
      </c>
      <c r="CE95" s="31" t="s">
        <v>3095</v>
      </c>
      <c r="CF95" s="31" t="s">
        <v>3096</v>
      </c>
      <c r="CG95" s="31" t="s">
        <v>3088</v>
      </c>
      <c r="CH95" s="31" t="s">
        <v>3097</v>
      </c>
      <c r="CI95" s="31" t="s">
        <v>3097</v>
      </c>
      <c r="CJ95" s="31" t="s">
        <v>3097</v>
      </c>
      <c r="CK95" s="31" t="s">
        <v>3090</v>
      </c>
      <c r="CL95" s="31" t="s">
        <v>3091</v>
      </c>
      <c r="CM95" s="31" t="s">
        <v>3097</v>
      </c>
      <c r="CN95" s="31" t="s">
        <v>3097</v>
      </c>
      <c r="CO95" s="31" t="s">
        <v>3097</v>
      </c>
      <c r="CP95" s="31" t="s">
        <v>3097</v>
      </c>
      <c r="CQ95" s="31" t="s">
        <v>3098</v>
      </c>
      <c r="CR95" s="31" t="s">
        <v>3097</v>
      </c>
      <c r="CS95" s="31" t="s">
        <v>3099</v>
      </c>
      <c r="CT95" s="31" t="s">
        <v>3100</v>
      </c>
      <c r="CU95" s="31"/>
      <c r="CV95" s="31"/>
      <c r="CW95" s="31"/>
      <c r="CX95" s="31"/>
      <c r="CY95" s="31" t="s">
        <v>3101</v>
      </c>
      <c r="CZ95" s="31" t="s">
        <v>3101</v>
      </c>
      <c r="DA95" s="31"/>
      <c r="DB95" s="31"/>
      <c r="DC95" s="31"/>
      <c r="DD95" s="31"/>
      <c r="DE95" s="31" t="s">
        <v>3097</v>
      </c>
      <c r="DF95" s="31" t="s">
        <v>3097</v>
      </c>
      <c r="DG95" s="31"/>
      <c r="DH95" s="31"/>
      <c r="DI95" s="31"/>
      <c r="DJ95" s="31"/>
      <c r="DK95" s="31"/>
      <c r="DL95" s="31"/>
      <c r="DM95" s="31"/>
      <c r="DN95" s="31"/>
      <c r="DO95" s="31"/>
      <c r="DP95" s="31" t="s">
        <v>3102</v>
      </c>
      <c r="DQ95" s="31" t="s">
        <v>3102</v>
      </c>
      <c r="DR95" s="31" t="s">
        <v>3103</v>
      </c>
      <c r="DS95" s="31" t="s">
        <v>2851</v>
      </c>
      <c r="DT95" s="31" t="s">
        <v>2851</v>
      </c>
      <c r="DU95" s="31" t="s">
        <v>2851</v>
      </c>
      <c r="DV95" s="31" t="s">
        <v>649</v>
      </c>
      <c r="DW95" s="31" t="s">
        <v>649</v>
      </c>
      <c r="DX95" s="31" t="s">
        <v>649</v>
      </c>
      <c r="DY95" s="31" t="s">
        <v>3102</v>
      </c>
      <c r="DZ95" s="31" t="s">
        <v>3102</v>
      </c>
      <c r="EA95" s="31" t="s">
        <v>1188</v>
      </c>
      <c r="EB95" s="31" t="s">
        <v>1188</v>
      </c>
      <c r="EC95" s="31" t="s">
        <v>1188</v>
      </c>
      <c r="ED95" s="31" t="s">
        <v>2851</v>
      </c>
      <c r="EE95" s="31" t="s">
        <v>2851</v>
      </c>
      <c r="EF95" s="31" t="s">
        <v>572</v>
      </c>
      <c r="EG95" s="31" t="s">
        <v>572</v>
      </c>
      <c r="EH95" s="31" t="s">
        <v>213</v>
      </c>
      <c r="EI95" s="31" t="s">
        <v>213</v>
      </c>
      <c r="EJ95" s="31" t="s">
        <v>1726</v>
      </c>
      <c r="EK95" s="31" t="s">
        <v>1726</v>
      </c>
      <c r="EL95" s="31" t="s">
        <v>649</v>
      </c>
      <c r="EM95" s="31" t="s">
        <v>649</v>
      </c>
      <c r="EN95" s="31" t="s">
        <v>213</v>
      </c>
      <c r="EO95" s="31" t="s">
        <v>213</v>
      </c>
      <c r="EP95" s="31" t="s">
        <v>213</v>
      </c>
      <c r="EQ95" s="31" t="s">
        <v>213</v>
      </c>
      <c r="ER95" s="31" t="s">
        <v>3103</v>
      </c>
      <c r="ES95" s="31" t="s">
        <v>3103</v>
      </c>
      <c r="ET95" s="31" t="s">
        <v>218</v>
      </c>
      <c r="EU95" s="31" t="s">
        <v>218</v>
      </c>
      <c r="EV95" s="31"/>
      <c r="EW95" s="31"/>
      <c r="EX95" s="31" t="s">
        <v>3104</v>
      </c>
      <c r="EY95" s="31" t="s">
        <v>3104</v>
      </c>
      <c r="EZ95" s="31" t="s">
        <v>218</v>
      </c>
      <c r="FA95" s="31" t="s">
        <v>219</v>
      </c>
      <c r="FB95" s="31" t="s">
        <v>219</v>
      </c>
      <c r="FC95" s="31"/>
      <c r="FD95" s="31"/>
      <c r="FE95" s="31" t="s">
        <v>219</v>
      </c>
    </row>
    <row r="96" ht="90.75" customHeight="1">
      <c r="A96" s="16" t="s">
        <v>3105</v>
      </c>
      <c r="B96" s="24">
        <v>85.0</v>
      </c>
      <c r="C96" s="25" t="s">
        <v>3106</v>
      </c>
      <c r="D96" s="26" t="str">
        <f t="shared" si="41"/>
        <v/>
      </c>
      <c r="E96" s="27" t="str">
        <f t="shared" si="42"/>
        <v/>
      </c>
      <c r="F96" s="28" t="str">
        <f t="shared" ref="F96:G96" si="111">image("https://www.serebii.net/pokedex-bw/type/"&amp;lower(H96)&amp;".gif")</f>
        <v/>
      </c>
      <c r="G96" s="28" t="str">
        <f t="shared" si="111"/>
        <v/>
      </c>
      <c r="H96" s="29" t="s">
        <v>681</v>
      </c>
      <c r="I96" s="26" t="s">
        <v>348</v>
      </c>
      <c r="J96" s="26" t="s">
        <v>3107</v>
      </c>
      <c r="K96" s="26" t="s">
        <v>3108</v>
      </c>
      <c r="L96" s="26" t="s">
        <v>3109</v>
      </c>
      <c r="M96" s="26" t="s">
        <v>491</v>
      </c>
      <c r="N96" s="26" t="s">
        <v>3084</v>
      </c>
      <c r="O96" s="26" t="s">
        <v>685</v>
      </c>
      <c r="P96" s="26" t="s">
        <v>946</v>
      </c>
      <c r="Q96" s="26" t="s">
        <v>183</v>
      </c>
      <c r="R96" s="26" t="s">
        <v>184</v>
      </c>
      <c r="S96" s="26" t="s">
        <v>3110</v>
      </c>
      <c r="T96" s="26" t="s">
        <v>495</v>
      </c>
      <c r="U96" s="26" t="s">
        <v>769</v>
      </c>
      <c r="V96" s="26" t="s">
        <v>846</v>
      </c>
      <c r="W96" s="26" t="s">
        <v>496</v>
      </c>
      <c r="X96" s="26" t="s">
        <v>189</v>
      </c>
      <c r="Y96" s="26">
        <v>60.0</v>
      </c>
      <c r="Z96" s="26">
        <v>110.0</v>
      </c>
      <c r="AA96" s="26">
        <v>70.0</v>
      </c>
      <c r="AB96" s="26">
        <v>60.0</v>
      </c>
      <c r="AC96" s="26">
        <v>60.0</v>
      </c>
      <c r="AD96" s="26">
        <v>110.0</v>
      </c>
      <c r="AE96" s="30">
        <f t="shared" si="37"/>
        <v>470</v>
      </c>
      <c r="AF96" s="26" t="s">
        <v>3085</v>
      </c>
      <c r="AG96" s="26" t="s">
        <v>355</v>
      </c>
      <c r="AH96" s="26" t="s">
        <v>355</v>
      </c>
      <c r="AI96" s="26" t="s">
        <v>355</v>
      </c>
      <c r="AJ96" s="26" t="s">
        <v>1339</v>
      </c>
      <c r="AK96" s="26" t="s">
        <v>1339</v>
      </c>
      <c r="AL96" s="26" t="s">
        <v>1339</v>
      </c>
      <c r="AM96" s="26" t="s">
        <v>1742</v>
      </c>
      <c r="AN96" s="26" t="s">
        <v>1742</v>
      </c>
      <c r="AO96" s="26" t="s">
        <v>1742</v>
      </c>
      <c r="AP96" s="26" t="s">
        <v>355</v>
      </c>
      <c r="AQ96" s="26" t="s">
        <v>355</v>
      </c>
      <c r="AR96" s="26"/>
      <c r="AS96" s="26"/>
      <c r="AT96" s="26"/>
      <c r="AU96" s="26" t="s">
        <v>3111</v>
      </c>
      <c r="AV96" s="26" t="s">
        <v>3111</v>
      </c>
      <c r="AW96" s="26"/>
      <c r="AX96" s="26"/>
      <c r="AY96" s="26"/>
      <c r="AZ96" s="26"/>
      <c r="BA96" s="26" t="s">
        <v>1165</v>
      </c>
      <c r="BB96" s="26" t="s">
        <v>1165</v>
      </c>
      <c r="BC96" s="26" t="s">
        <v>1201</v>
      </c>
      <c r="BD96" s="26" t="s">
        <v>1201</v>
      </c>
      <c r="BE96" s="26"/>
      <c r="BF96" s="26"/>
      <c r="BG96" s="26"/>
      <c r="BH96" s="26"/>
      <c r="BI96" s="26" t="s">
        <v>355</v>
      </c>
      <c r="BJ96" s="26" t="s">
        <v>355</v>
      </c>
      <c r="BK96" s="26"/>
      <c r="BL96" s="26"/>
      <c r="BM96" s="26"/>
      <c r="BN96" s="26"/>
      <c r="BO96" s="26"/>
      <c r="BP96" s="26"/>
      <c r="BQ96" s="26"/>
      <c r="BR96" s="26"/>
      <c r="BS96" s="26"/>
      <c r="BT96" s="26"/>
      <c r="BU96" s="26" t="s">
        <v>226</v>
      </c>
      <c r="BV96" s="26"/>
      <c r="BW96" s="31" t="s">
        <v>3112</v>
      </c>
      <c r="BX96" s="31" t="s">
        <v>3112</v>
      </c>
      <c r="BY96" s="31" t="s">
        <v>3113</v>
      </c>
      <c r="BZ96" s="31" t="s">
        <v>3114</v>
      </c>
      <c r="CA96" s="31" t="s">
        <v>3115</v>
      </c>
      <c r="CB96" s="31" t="s">
        <v>3116</v>
      </c>
      <c r="CC96" s="31" t="s">
        <v>3117</v>
      </c>
      <c r="CD96" s="31" t="s">
        <v>3118</v>
      </c>
      <c r="CE96" s="31" t="s">
        <v>3119</v>
      </c>
      <c r="CF96" s="31" t="s">
        <v>3120</v>
      </c>
      <c r="CG96" s="31" t="s">
        <v>3121</v>
      </c>
      <c r="CH96" s="31" t="s">
        <v>3122</v>
      </c>
      <c r="CI96" s="31" t="s">
        <v>3122</v>
      </c>
      <c r="CJ96" s="31" t="s">
        <v>3122</v>
      </c>
      <c r="CK96" s="31" t="s">
        <v>3123</v>
      </c>
      <c r="CL96" s="31" t="s">
        <v>3115</v>
      </c>
      <c r="CM96" s="31" t="s">
        <v>3124</v>
      </c>
      <c r="CN96" s="31" t="s">
        <v>3124</v>
      </c>
      <c r="CO96" s="31" t="s">
        <v>3124</v>
      </c>
      <c r="CP96" s="31" t="s">
        <v>3124</v>
      </c>
      <c r="CQ96" s="31" t="s">
        <v>3116</v>
      </c>
      <c r="CR96" s="31" t="s">
        <v>3120</v>
      </c>
      <c r="CS96" s="31" t="s">
        <v>3125</v>
      </c>
      <c r="CT96" s="31" t="s">
        <v>3126</v>
      </c>
      <c r="CU96" s="31"/>
      <c r="CV96" s="31"/>
      <c r="CW96" s="31"/>
      <c r="CX96" s="31"/>
      <c r="CY96" s="31" t="s">
        <v>3127</v>
      </c>
      <c r="CZ96" s="31" t="s">
        <v>3127</v>
      </c>
      <c r="DA96" s="31"/>
      <c r="DB96" s="31"/>
      <c r="DC96" s="31"/>
      <c r="DD96" s="31"/>
      <c r="DE96" s="31" t="s">
        <v>3128</v>
      </c>
      <c r="DF96" s="31" t="s">
        <v>3128</v>
      </c>
      <c r="DG96" s="31"/>
      <c r="DH96" s="31"/>
      <c r="DI96" s="31"/>
      <c r="DJ96" s="31"/>
      <c r="DK96" s="31"/>
      <c r="DL96" s="31"/>
      <c r="DM96" s="31"/>
      <c r="DN96" s="31"/>
      <c r="DO96" s="31"/>
      <c r="DP96" s="31" t="s">
        <v>1061</v>
      </c>
      <c r="DQ96" s="31" t="s">
        <v>1061</v>
      </c>
      <c r="DR96" s="31" t="s">
        <v>2850</v>
      </c>
      <c r="DS96" s="31" t="s">
        <v>3129</v>
      </c>
      <c r="DT96" s="31" t="s">
        <v>3130</v>
      </c>
      <c r="DU96" s="31" t="s">
        <v>3131</v>
      </c>
      <c r="DV96" s="31" t="s">
        <v>649</v>
      </c>
      <c r="DW96" s="31" t="s">
        <v>649</v>
      </c>
      <c r="DX96" s="31" t="s">
        <v>649</v>
      </c>
      <c r="DY96" s="31" t="s">
        <v>3132</v>
      </c>
      <c r="DZ96" s="31" t="s">
        <v>3132</v>
      </c>
      <c r="EA96" s="31" t="s">
        <v>3132</v>
      </c>
      <c r="EB96" s="31" t="s">
        <v>3132</v>
      </c>
      <c r="EC96" s="31" t="s">
        <v>3132</v>
      </c>
      <c r="ED96" s="31" t="s">
        <v>3133</v>
      </c>
      <c r="EE96" s="31" t="s">
        <v>3131</v>
      </c>
      <c r="EF96" s="31" t="s">
        <v>3132</v>
      </c>
      <c r="EG96" s="31" t="s">
        <v>3132</v>
      </c>
      <c r="EH96" s="31" t="s">
        <v>213</v>
      </c>
      <c r="EI96" s="31" t="s">
        <v>213</v>
      </c>
      <c r="EJ96" s="31" t="s">
        <v>3132</v>
      </c>
      <c r="EK96" s="31" t="s">
        <v>3132</v>
      </c>
      <c r="EL96" s="31" t="s">
        <v>3132</v>
      </c>
      <c r="EM96" s="31" t="s">
        <v>3132</v>
      </c>
      <c r="EN96" s="31" t="s">
        <v>213</v>
      </c>
      <c r="EO96" s="31" t="s">
        <v>213</v>
      </c>
      <c r="EP96" s="31" t="s">
        <v>213</v>
      </c>
      <c r="EQ96" s="31" t="s">
        <v>213</v>
      </c>
      <c r="ER96" s="31" t="s">
        <v>3103</v>
      </c>
      <c r="ES96" s="31" t="s">
        <v>3103</v>
      </c>
      <c r="ET96" s="31" t="s">
        <v>218</v>
      </c>
      <c r="EU96" s="31" t="s">
        <v>218</v>
      </c>
      <c r="EV96" s="31"/>
      <c r="EW96" s="31"/>
      <c r="EX96" s="31" t="s">
        <v>3132</v>
      </c>
      <c r="EY96" s="31" t="s">
        <v>3132</v>
      </c>
      <c r="EZ96" s="31" t="s">
        <v>218</v>
      </c>
      <c r="FA96" s="31" t="s">
        <v>219</v>
      </c>
      <c r="FB96" s="31" t="s">
        <v>219</v>
      </c>
      <c r="FC96" s="31"/>
      <c r="FD96" s="31"/>
      <c r="FE96" s="31" t="s">
        <v>219</v>
      </c>
    </row>
    <row r="97" ht="90.75" customHeight="1">
      <c r="A97" s="16" t="s">
        <v>3134</v>
      </c>
      <c r="B97" s="24">
        <v>86.0</v>
      </c>
      <c r="C97" s="25" t="s">
        <v>3135</v>
      </c>
      <c r="D97" s="26" t="str">
        <f t="shared" si="41"/>
        <v/>
      </c>
      <c r="E97" s="27" t="str">
        <f t="shared" si="42"/>
        <v/>
      </c>
      <c r="F97" s="28" t="str">
        <f t="shared" ref="F97:G97" si="112">image("https://www.serebii.net/pokedex-bw/type/"&amp;lower(H97)&amp;".gif")</f>
        <v/>
      </c>
      <c r="G97" s="28" t="str">
        <f t="shared" si="112"/>
        <v/>
      </c>
      <c r="H97" s="29" t="s">
        <v>391</v>
      </c>
      <c r="I97" s="26"/>
      <c r="J97" s="26" t="s">
        <v>3136</v>
      </c>
      <c r="K97" s="26" t="s">
        <v>322</v>
      </c>
      <c r="L97" s="26" t="s">
        <v>3137</v>
      </c>
      <c r="M97" s="26" t="s">
        <v>272</v>
      </c>
      <c r="N97" s="26" t="s">
        <v>3138</v>
      </c>
      <c r="O97" s="26" t="s">
        <v>3139</v>
      </c>
      <c r="P97" s="26" t="s">
        <v>1825</v>
      </c>
      <c r="Q97" s="26" t="s">
        <v>978</v>
      </c>
      <c r="R97" s="26" t="s">
        <v>184</v>
      </c>
      <c r="S97" s="26" t="s">
        <v>2966</v>
      </c>
      <c r="T97" s="26" t="s">
        <v>495</v>
      </c>
      <c r="U97" s="26" t="s">
        <v>915</v>
      </c>
      <c r="V97" s="26" t="s">
        <v>399</v>
      </c>
      <c r="W97" s="26" t="s">
        <v>496</v>
      </c>
      <c r="X97" s="26" t="s">
        <v>189</v>
      </c>
      <c r="Y97" s="26">
        <v>65.0</v>
      </c>
      <c r="Z97" s="26">
        <v>45.0</v>
      </c>
      <c r="AA97" s="26">
        <v>55.0</v>
      </c>
      <c r="AB97" s="26">
        <v>45.0</v>
      </c>
      <c r="AC97" s="26">
        <v>70.0</v>
      </c>
      <c r="AD97" s="26">
        <v>45.0</v>
      </c>
      <c r="AE97" s="30">
        <f t="shared" si="37"/>
        <v>325</v>
      </c>
      <c r="AF97" s="26" t="s">
        <v>3140</v>
      </c>
      <c r="AG97" s="26" t="s">
        <v>403</v>
      </c>
      <c r="AH97" s="26" t="s">
        <v>403</v>
      </c>
      <c r="AI97" s="26" t="s">
        <v>403</v>
      </c>
      <c r="AJ97" s="26" t="s">
        <v>3141</v>
      </c>
      <c r="AK97" s="26" t="s">
        <v>3141</v>
      </c>
      <c r="AL97" s="26" t="s">
        <v>3141</v>
      </c>
      <c r="AM97" s="26"/>
      <c r="AN97" s="26"/>
      <c r="AO97" s="26"/>
      <c r="AP97" s="26" t="s">
        <v>403</v>
      </c>
      <c r="AQ97" s="26" t="s">
        <v>403</v>
      </c>
      <c r="AR97" s="26"/>
      <c r="AS97" s="26"/>
      <c r="AT97" s="26"/>
      <c r="AU97" s="26" t="s">
        <v>2969</v>
      </c>
      <c r="AV97" s="26" t="s">
        <v>2969</v>
      </c>
      <c r="AW97" s="26"/>
      <c r="AX97" s="26"/>
      <c r="AY97" s="26" t="s">
        <v>3142</v>
      </c>
      <c r="AZ97" s="26" t="s">
        <v>3142</v>
      </c>
      <c r="BA97" s="26"/>
      <c r="BB97" s="26"/>
      <c r="BC97" s="26"/>
      <c r="BD97" s="26"/>
      <c r="BE97" s="26"/>
      <c r="BF97" s="26"/>
      <c r="BG97" s="26" t="s">
        <v>3143</v>
      </c>
      <c r="BH97" s="26" t="s">
        <v>3143</v>
      </c>
      <c r="BI97" s="26" t="s">
        <v>403</v>
      </c>
      <c r="BJ97" s="26" t="s">
        <v>403</v>
      </c>
      <c r="BK97" s="26"/>
      <c r="BL97" s="26"/>
      <c r="BM97" s="26"/>
      <c r="BN97" s="26"/>
      <c r="BO97" s="26"/>
      <c r="BP97" s="26"/>
      <c r="BQ97" s="26"/>
      <c r="BR97" s="26"/>
      <c r="BS97" s="26"/>
      <c r="BT97" s="26"/>
      <c r="BU97" s="26" t="s">
        <v>1502</v>
      </c>
      <c r="BV97" s="26"/>
      <c r="BW97" s="31" t="s">
        <v>3144</v>
      </c>
      <c r="BX97" s="31" t="s">
        <v>3144</v>
      </c>
      <c r="BY97" s="31" t="s">
        <v>3145</v>
      </c>
      <c r="BZ97" s="31" t="s">
        <v>3146</v>
      </c>
      <c r="CA97" s="31" t="s">
        <v>3147</v>
      </c>
      <c r="CB97" s="31" t="s">
        <v>3148</v>
      </c>
      <c r="CC97" s="31" t="s">
        <v>3149</v>
      </c>
      <c r="CD97" s="31" t="s">
        <v>3149</v>
      </c>
      <c r="CE97" s="31" t="s">
        <v>3150</v>
      </c>
      <c r="CF97" s="31" t="s">
        <v>3151</v>
      </c>
      <c r="CG97" s="31" t="s">
        <v>3152</v>
      </c>
      <c r="CH97" s="31" t="s">
        <v>3153</v>
      </c>
      <c r="CI97" s="31" t="s">
        <v>3153</v>
      </c>
      <c r="CJ97" s="31" t="s">
        <v>3153</v>
      </c>
      <c r="CK97" s="31" t="s">
        <v>3146</v>
      </c>
      <c r="CL97" s="31" t="s">
        <v>3147</v>
      </c>
      <c r="CM97" s="31" t="s">
        <v>3153</v>
      </c>
      <c r="CN97" s="31" t="s">
        <v>3153</v>
      </c>
      <c r="CO97" s="31" t="s">
        <v>3154</v>
      </c>
      <c r="CP97" s="31" t="s">
        <v>3154</v>
      </c>
      <c r="CQ97" s="31" t="s">
        <v>3153</v>
      </c>
      <c r="CR97" s="31" t="s">
        <v>3155</v>
      </c>
      <c r="CS97" s="31" t="s">
        <v>3156</v>
      </c>
      <c r="CT97" s="31" t="s">
        <v>3156</v>
      </c>
      <c r="CU97" s="31"/>
      <c r="CV97" s="31"/>
      <c r="CW97" s="31" t="s">
        <v>3157</v>
      </c>
      <c r="CX97" s="31" t="s">
        <v>3158</v>
      </c>
      <c r="CY97" s="31" t="s">
        <v>3159</v>
      </c>
      <c r="CZ97" s="31" t="s">
        <v>3159</v>
      </c>
      <c r="DA97" s="31"/>
      <c r="DB97" s="31"/>
      <c r="DC97" s="31"/>
      <c r="DD97" s="31"/>
      <c r="DE97" s="31" t="s">
        <v>3160</v>
      </c>
      <c r="DF97" s="31" t="s">
        <v>3160</v>
      </c>
      <c r="DG97" s="31"/>
      <c r="DH97" s="31"/>
      <c r="DI97" s="31"/>
      <c r="DJ97" s="31"/>
      <c r="DK97" s="31"/>
      <c r="DL97" s="31"/>
      <c r="DM97" s="31"/>
      <c r="DN97" s="31"/>
      <c r="DO97" s="31"/>
      <c r="DP97" s="31" t="s">
        <v>3161</v>
      </c>
      <c r="DQ97" s="31" t="s">
        <v>3161</v>
      </c>
      <c r="DR97" s="31" t="s">
        <v>2098</v>
      </c>
      <c r="DS97" s="31" t="s">
        <v>3162</v>
      </c>
      <c r="DT97" s="31" t="s">
        <v>3162</v>
      </c>
      <c r="DU97" s="31" t="s">
        <v>3162</v>
      </c>
      <c r="DV97" s="31" t="s">
        <v>213</v>
      </c>
      <c r="DW97" s="31" t="s">
        <v>213</v>
      </c>
      <c r="DX97" s="31" t="s">
        <v>213</v>
      </c>
      <c r="DY97" s="31" t="s">
        <v>3163</v>
      </c>
      <c r="DZ97" s="31" t="s">
        <v>3163</v>
      </c>
      <c r="EA97" s="31" t="s">
        <v>3164</v>
      </c>
      <c r="EB97" s="31" t="s">
        <v>213</v>
      </c>
      <c r="EC97" s="31" t="s">
        <v>3165</v>
      </c>
      <c r="ED97" s="31" t="s">
        <v>3166</v>
      </c>
      <c r="EE97" s="31" t="s">
        <v>3166</v>
      </c>
      <c r="EF97" s="31" t="s">
        <v>1365</v>
      </c>
      <c r="EG97" s="31" t="s">
        <v>1365</v>
      </c>
      <c r="EH97" s="31" t="s">
        <v>3167</v>
      </c>
      <c r="EI97" s="31" t="s">
        <v>3167</v>
      </c>
      <c r="EJ97" s="31" t="s">
        <v>213</v>
      </c>
      <c r="EK97" s="31" t="s">
        <v>213</v>
      </c>
      <c r="EL97" s="31" t="s">
        <v>3168</v>
      </c>
      <c r="EM97" s="31" t="s">
        <v>3168</v>
      </c>
      <c r="EN97" s="31" t="s">
        <v>213</v>
      </c>
      <c r="EO97" s="31" t="s">
        <v>213</v>
      </c>
      <c r="EP97" s="31" t="s">
        <v>3169</v>
      </c>
      <c r="EQ97" s="31" t="s">
        <v>3169</v>
      </c>
      <c r="ER97" s="31" t="s">
        <v>2098</v>
      </c>
      <c r="ES97" s="31" t="s">
        <v>2098</v>
      </c>
      <c r="ET97" s="31" t="s">
        <v>218</v>
      </c>
      <c r="EU97" s="31" t="s">
        <v>218</v>
      </c>
      <c r="EV97" s="31"/>
      <c r="EW97" s="31"/>
      <c r="EX97" s="31" t="s">
        <v>3170</v>
      </c>
      <c r="EY97" s="31" t="s">
        <v>213</v>
      </c>
      <c r="EZ97" s="31" t="s">
        <v>218</v>
      </c>
      <c r="FA97" s="31" t="s">
        <v>219</v>
      </c>
      <c r="FB97" s="31" t="s">
        <v>219</v>
      </c>
      <c r="FC97" s="31"/>
      <c r="FD97" s="31"/>
      <c r="FE97" s="31" t="s">
        <v>219</v>
      </c>
    </row>
    <row r="98" ht="90.75" customHeight="1">
      <c r="A98" s="16" t="s">
        <v>3171</v>
      </c>
      <c r="B98" s="24">
        <v>87.0</v>
      </c>
      <c r="C98" s="25" t="s">
        <v>3172</v>
      </c>
      <c r="D98" s="26" t="str">
        <f t="shared" si="41"/>
        <v/>
      </c>
      <c r="E98" s="27" t="str">
        <f t="shared" si="42"/>
        <v/>
      </c>
      <c r="F98" s="28" t="str">
        <f t="shared" ref="F98:G98" si="113">image("https://www.serebii.net/pokedex-bw/type/"&amp;lower(H98)&amp;".gif")</f>
        <v/>
      </c>
      <c r="G98" s="28" t="str">
        <f t="shared" si="113"/>
        <v/>
      </c>
      <c r="H98" s="29" t="s">
        <v>391</v>
      </c>
      <c r="I98" s="26" t="s">
        <v>3173</v>
      </c>
      <c r="J98" s="26" t="s">
        <v>3136</v>
      </c>
      <c r="K98" s="26" t="s">
        <v>349</v>
      </c>
      <c r="L98" s="26" t="s">
        <v>3174</v>
      </c>
      <c r="M98" s="26" t="s">
        <v>272</v>
      </c>
      <c r="N98" s="26" t="s">
        <v>3138</v>
      </c>
      <c r="O98" s="26" t="s">
        <v>3139</v>
      </c>
      <c r="P98" s="26" t="s">
        <v>2669</v>
      </c>
      <c r="Q98" s="26" t="s">
        <v>1032</v>
      </c>
      <c r="R98" s="26" t="s">
        <v>184</v>
      </c>
      <c r="S98" s="26" t="s">
        <v>3175</v>
      </c>
      <c r="T98" s="26" t="s">
        <v>495</v>
      </c>
      <c r="U98" s="26" t="s">
        <v>915</v>
      </c>
      <c r="V98" s="26" t="s">
        <v>399</v>
      </c>
      <c r="W98" s="26" t="s">
        <v>496</v>
      </c>
      <c r="X98" s="26" t="s">
        <v>189</v>
      </c>
      <c r="Y98" s="26">
        <v>90.0</v>
      </c>
      <c r="Z98" s="26">
        <v>70.0</v>
      </c>
      <c r="AA98" s="26">
        <v>80.0</v>
      </c>
      <c r="AB98" s="26">
        <v>70.0</v>
      </c>
      <c r="AC98" s="26">
        <v>95.0</v>
      </c>
      <c r="AD98" s="26">
        <v>70.0</v>
      </c>
      <c r="AE98" s="30">
        <f t="shared" si="37"/>
        <v>475</v>
      </c>
      <c r="AF98" s="26" t="s">
        <v>3140</v>
      </c>
      <c r="AG98" s="26" t="s">
        <v>431</v>
      </c>
      <c r="AH98" s="26" t="s">
        <v>431</v>
      </c>
      <c r="AI98" s="26" t="s">
        <v>431</v>
      </c>
      <c r="AJ98" s="26" t="s">
        <v>2970</v>
      </c>
      <c r="AK98" s="26" t="s">
        <v>2970</v>
      </c>
      <c r="AL98" s="26" t="s">
        <v>2970</v>
      </c>
      <c r="AM98" s="26"/>
      <c r="AN98" s="26"/>
      <c r="AO98" s="26"/>
      <c r="AP98" s="26" t="s">
        <v>431</v>
      </c>
      <c r="AQ98" s="26" t="s">
        <v>431</v>
      </c>
      <c r="AR98" s="26"/>
      <c r="AS98" s="26"/>
      <c r="AT98" s="26"/>
      <c r="AU98" s="26" t="s">
        <v>3015</v>
      </c>
      <c r="AV98" s="26" t="s">
        <v>3015</v>
      </c>
      <c r="AW98" s="26"/>
      <c r="AX98" s="26"/>
      <c r="AY98" s="26" t="s">
        <v>3176</v>
      </c>
      <c r="AZ98" s="26" t="s">
        <v>3176</v>
      </c>
      <c r="BA98" s="26"/>
      <c r="BB98" s="26"/>
      <c r="BC98" s="26"/>
      <c r="BD98" s="26"/>
      <c r="BE98" s="26"/>
      <c r="BF98" s="26"/>
      <c r="BG98" s="26" t="s">
        <v>1084</v>
      </c>
      <c r="BH98" s="26" t="s">
        <v>1084</v>
      </c>
      <c r="BI98" s="26" t="s">
        <v>431</v>
      </c>
      <c r="BJ98" s="26" t="s">
        <v>431</v>
      </c>
      <c r="BK98" s="26"/>
      <c r="BL98" s="26"/>
      <c r="BM98" s="26"/>
      <c r="BN98" s="26"/>
      <c r="BO98" s="26"/>
      <c r="BP98" s="26"/>
      <c r="BQ98" s="26"/>
      <c r="BR98" s="26"/>
      <c r="BS98" s="26"/>
      <c r="BT98" s="26"/>
      <c r="BU98" s="26" t="s">
        <v>1544</v>
      </c>
      <c r="BV98" s="26"/>
      <c r="BW98" s="31" t="s">
        <v>3177</v>
      </c>
      <c r="BX98" s="31" t="s">
        <v>3177</v>
      </c>
      <c r="BY98" s="31" t="s">
        <v>3178</v>
      </c>
      <c r="BZ98" s="31" t="s">
        <v>3179</v>
      </c>
      <c r="CA98" s="31" t="s">
        <v>3180</v>
      </c>
      <c r="CB98" s="31" t="s">
        <v>3181</v>
      </c>
      <c r="CC98" s="31" t="s">
        <v>3182</v>
      </c>
      <c r="CD98" s="31" t="s">
        <v>3182</v>
      </c>
      <c r="CE98" s="31" t="s">
        <v>3183</v>
      </c>
      <c r="CF98" s="31" t="s">
        <v>3184</v>
      </c>
      <c r="CG98" s="31" t="s">
        <v>3185</v>
      </c>
      <c r="CH98" s="31" t="s">
        <v>3186</v>
      </c>
      <c r="CI98" s="31" t="s">
        <v>3186</v>
      </c>
      <c r="CJ98" s="31" t="s">
        <v>3186</v>
      </c>
      <c r="CK98" s="31" t="s">
        <v>3179</v>
      </c>
      <c r="CL98" s="31" t="s">
        <v>3180</v>
      </c>
      <c r="CM98" s="31" t="s">
        <v>3186</v>
      </c>
      <c r="CN98" s="31" t="s">
        <v>3186</v>
      </c>
      <c r="CO98" s="31" t="s">
        <v>3187</v>
      </c>
      <c r="CP98" s="31" t="s">
        <v>3187</v>
      </c>
      <c r="CQ98" s="31" t="s">
        <v>3184</v>
      </c>
      <c r="CR98" s="31" t="s">
        <v>3179</v>
      </c>
      <c r="CS98" s="31" t="s">
        <v>3188</v>
      </c>
      <c r="CT98" s="31" t="s">
        <v>3188</v>
      </c>
      <c r="CU98" s="31"/>
      <c r="CV98" s="31"/>
      <c r="CW98" s="31" t="s">
        <v>3189</v>
      </c>
      <c r="CX98" s="31" t="s">
        <v>3190</v>
      </c>
      <c r="CY98" s="31" t="s">
        <v>3191</v>
      </c>
      <c r="CZ98" s="31" t="s">
        <v>3191</v>
      </c>
      <c r="DA98" s="31"/>
      <c r="DB98" s="31"/>
      <c r="DC98" s="31"/>
      <c r="DD98" s="31"/>
      <c r="DE98" s="31" t="s">
        <v>3186</v>
      </c>
      <c r="DF98" s="31" t="s">
        <v>3186</v>
      </c>
      <c r="DG98" s="31"/>
      <c r="DH98" s="31"/>
      <c r="DI98" s="31"/>
      <c r="DJ98" s="31"/>
      <c r="DK98" s="31"/>
      <c r="DL98" s="31"/>
      <c r="DM98" s="31"/>
      <c r="DN98" s="31"/>
      <c r="DO98" s="31"/>
      <c r="DP98" s="31" t="s">
        <v>2098</v>
      </c>
      <c r="DQ98" s="31" t="s">
        <v>2098</v>
      </c>
      <c r="DR98" s="31" t="s">
        <v>3161</v>
      </c>
      <c r="DS98" s="31" t="s">
        <v>3192</v>
      </c>
      <c r="DT98" s="31" t="s">
        <v>3192</v>
      </c>
      <c r="DU98" s="31" t="s">
        <v>3192</v>
      </c>
      <c r="DV98" s="31" t="s">
        <v>213</v>
      </c>
      <c r="DW98" s="31" t="s">
        <v>213</v>
      </c>
      <c r="DX98" s="31" t="s">
        <v>213</v>
      </c>
      <c r="DY98" s="31" t="s">
        <v>3193</v>
      </c>
      <c r="DZ98" s="31" t="s">
        <v>3193</v>
      </c>
      <c r="EA98" s="31" t="s">
        <v>3164</v>
      </c>
      <c r="EB98" s="31" t="s">
        <v>213</v>
      </c>
      <c r="EC98" s="31" t="s">
        <v>906</v>
      </c>
      <c r="ED98" s="31" t="s">
        <v>2098</v>
      </c>
      <c r="EE98" s="31" t="s">
        <v>2098</v>
      </c>
      <c r="EF98" s="31" t="s">
        <v>1365</v>
      </c>
      <c r="EG98" s="31" t="s">
        <v>1365</v>
      </c>
      <c r="EH98" s="31" t="s">
        <v>3167</v>
      </c>
      <c r="EI98" s="31" t="s">
        <v>3167</v>
      </c>
      <c r="EJ98" s="31" t="s">
        <v>213</v>
      </c>
      <c r="EK98" s="31" t="s">
        <v>213</v>
      </c>
      <c r="EL98" s="31" t="s">
        <v>3194</v>
      </c>
      <c r="EM98" s="31" t="s">
        <v>3194</v>
      </c>
      <c r="EN98" s="31" t="s">
        <v>213</v>
      </c>
      <c r="EO98" s="31" t="s">
        <v>213</v>
      </c>
      <c r="EP98" s="31" t="s">
        <v>3192</v>
      </c>
      <c r="EQ98" s="31" t="s">
        <v>3192</v>
      </c>
      <c r="ER98" s="31" t="s">
        <v>2098</v>
      </c>
      <c r="ES98" s="31" t="s">
        <v>2098</v>
      </c>
      <c r="ET98" s="31" t="s">
        <v>218</v>
      </c>
      <c r="EU98" s="31" t="s">
        <v>218</v>
      </c>
      <c r="EV98" s="31"/>
      <c r="EW98" s="31"/>
      <c r="EX98" s="31" t="s">
        <v>3170</v>
      </c>
      <c r="EY98" s="31" t="s">
        <v>213</v>
      </c>
      <c r="EZ98" s="31" t="s">
        <v>218</v>
      </c>
      <c r="FA98" s="31" t="s">
        <v>219</v>
      </c>
      <c r="FB98" s="31" t="s">
        <v>219</v>
      </c>
      <c r="FC98" s="31"/>
      <c r="FD98" s="31"/>
      <c r="FE98" s="31" t="s">
        <v>219</v>
      </c>
    </row>
    <row r="99" ht="90.75" customHeight="1">
      <c r="A99" s="16" t="s">
        <v>3195</v>
      </c>
      <c r="B99" s="24">
        <v>88.0</v>
      </c>
      <c r="C99" s="25" t="s">
        <v>3196</v>
      </c>
      <c r="D99" s="26" t="str">
        <f t="shared" si="41"/>
        <v/>
      </c>
      <c r="E99" s="27" t="str">
        <f t="shared" si="42"/>
        <v/>
      </c>
      <c r="F99" s="28" t="str">
        <f t="shared" ref="F99:G99" si="114">image("https://www.serebii.net/pokedex-bw/type/"&amp;lower(H99)&amp;".gif")</f>
        <v/>
      </c>
      <c r="G99" s="28" t="str">
        <f t="shared" si="114"/>
        <v/>
      </c>
      <c r="H99" s="29" t="s">
        <v>176</v>
      </c>
      <c r="I99" s="26"/>
      <c r="J99" s="26" t="s">
        <v>3197</v>
      </c>
      <c r="K99" s="26" t="s">
        <v>1276</v>
      </c>
      <c r="L99" s="26" t="s">
        <v>715</v>
      </c>
      <c r="M99" s="26" t="s">
        <v>1706</v>
      </c>
      <c r="N99" s="26" t="s">
        <v>3198</v>
      </c>
      <c r="O99" s="26" t="s">
        <v>3199</v>
      </c>
      <c r="P99" s="26" t="s">
        <v>492</v>
      </c>
      <c r="Q99" s="26" t="s">
        <v>978</v>
      </c>
      <c r="R99" s="26" t="s">
        <v>184</v>
      </c>
      <c r="S99" s="26" t="s">
        <v>2966</v>
      </c>
      <c r="T99" s="26" t="s">
        <v>495</v>
      </c>
      <c r="U99" s="26" t="s">
        <v>3200</v>
      </c>
      <c r="V99" s="26" t="s">
        <v>3201</v>
      </c>
      <c r="W99" s="26" t="s">
        <v>496</v>
      </c>
      <c r="X99" s="26" t="s">
        <v>189</v>
      </c>
      <c r="Y99" s="26">
        <v>80.0</v>
      </c>
      <c r="Z99" s="26">
        <v>80.0</v>
      </c>
      <c r="AA99" s="26">
        <v>50.0</v>
      </c>
      <c r="AB99" s="26">
        <v>40.0</v>
      </c>
      <c r="AC99" s="26">
        <v>50.0</v>
      </c>
      <c r="AD99" s="26">
        <v>25.0</v>
      </c>
      <c r="AE99" s="30">
        <f t="shared" si="37"/>
        <v>325</v>
      </c>
      <c r="AF99" s="26" t="s">
        <v>3202</v>
      </c>
      <c r="AG99" s="26" t="s">
        <v>460</v>
      </c>
      <c r="AH99" s="26" t="s">
        <v>460</v>
      </c>
      <c r="AI99" s="26" t="s">
        <v>460</v>
      </c>
      <c r="AJ99" s="26" t="s">
        <v>1084</v>
      </c>
      <c r="AK99" s="26" t="s">
        <v>1084</v>
      </c>
      <c r="AL99" s="26" t="s">
        <v>1084</v>
      </c>
      <c r="AM99" s="26" t="s">
        <v>1237</v>
      </c>
      <c r="AN99" s="26" t="s">
        <v>1237</v>
      </c>
      <c r="AO99" s="26" t="s">
        <v>1237</v>
      </c>
      <c r="AP99" s="26" t="s">
        <v>460</v>
      </c>
      <c r="AQ99" s="26" t="s">
        <v>460</v>
      </c>
      <c r="AR99" s="26"/>
      <c r="AS99" s="26"/>
      <c r="AT99" s="26"/>
      <c r="AU99" s="26" t="s">
        <v>1081</v>
      </c>
      <c r="AV99" s="26" t="s">
        <v>1081</v>
      </c>
      <c r="AW99" s="26"/>
      <c r="AX99" s="26"/>
      <c r="AY99" s="26" t="s">
        <v>1625</v>
      </c>
      <c r="AZ99" s="26" t="s">
        <v>1625</v>
      </c>
      <c r="BA99" s="26"/>
      <c r="BB99" s="26"/>
      <c r="BC99" s="26" t="s">
        <v>3203</v>
      </c>
      <c r="BD99" s="26" t="s">
        <v>3203</v>
      </c>
      <c r="BE99" s="26" t="s">
        <v>917</v>
      </c>
      <c r="BF99" s="26" t="s">
        <v>917</v>
      </c>
      <c r="BG99" s="26" t="s">
        <v>1038</v>
      </c>
      <c r="BH99" s="26" t="s">
        <v>1038</v>
      </c>
      <c r="BI99" s="26" t="s">
        <v>460</v>
      </c>
      <c r="BJ99" s="26" t="s">
        <v>460</v>
      </c>
      <c r="BK99" s="26"/>
      <c r="BL99" s="26"/>
      <c r="BM99" s="26"/>
      <c r="BN99" s="26"/>
      <c r="BO99" s="26"/>
      <c r="BP99" s="26"/>
      <c r="BQ99" s="26"/>
      <c r="BR99" s="26" t="s">
        <v>987</v>
      </c>
      <c r="BS99" s="26" t="s">
        <v>987</v>
      </c>
      <c r="BT99" s="26"/>
      <c r="BU99" s="26" t="s">
        <v>195</v>
      </c>
      <c r="BV99" s="26"/>
      <c r="BW99" s="31" t="s">
        <v>3204</v>
      </c>
      <c r="BX99" s="31" t="s">
        <v>3204</v>
      </c>
      <c r="BY99" s="31" t="s">
        <v>3205</v>
      </c>
      <c r="BZ99" s="31" t="s">
        <v>3206</v>
      </c>
      <c r="CA99" s="31" t="s">
        <v>3207</v>
      </c>
      <c r="CB99" s="31" t="s">
        <v>3208</v>
      </c>
      <c r="CC99" s="31" t="s">
        <v>3209</v>
      </c>
      <c r="CD99" s="31" t="s">
        <v>3210</v>
      </c>
      <c r="CE99" s="31" t="s">
        <v>3211</v>
      </c>
      <c r="CF99" s="31" t="s">
        <v>3212</v>
      </c>
      <c r="CG99" s="31" t="s">
        <v>3213</v>
      </c>
      <c r="CH99" s="31" t="s">
        <v>3214</v>
      </c>
      <c r="CI99" s="31" t="s">
        <v>3214</v>
      </c>
      <c r="CJ99" s="31" t="s">
        <v>3214</v>
      </c>
      <c r="CK99" s="31" t="s">
        <v>3215</v>
      </c>
      <c r="CL99" s="31" t="s">
        <v>3207</v>
      </c>
      <c r="CM99" s="31" t="s">
        <v>3214</v>
      </c>
      <c r="CN99" s="31" t="s">
        <v>3214</v>
      </c>
      <c r="CO99" s="31" t="s">
        <v>3216</v>
      </c>
      <c r="CP99" s="31" t="s">
        <v>3216</v>
      </c>
      <c r="CQ99" s="31" t="s">
        <v>3217</v>
      </c>
      <c r="CR99" s="31" t="s">
        <v>3213</v>
      </c>
      <c r="CS99" s="31" t="s">
        <v>3218</v>
      </c>
      <c r="CT99" s="31" t="s">
        <v>3219</v>
      </c>
      <c r="CU99" s="31" t="s">
        <v>3220</v>
      </c>
      <c r="CV99" s="31" t="s">
        <v>3221</v>
      </c>
      <c r="CW99" s="31" t="s">
        <v>3222</v>
      </c>
      <c r="CX99" s="31" t="s">
        <v>3223</v>
      </c>
      <c r="CY99" s="31" t="s">
        <v>3224</v>
      </c>
      <c r="CZ99" s="31" t="s">
        <v>3224</v>
      </c>
      <c r="DA99" s="31"/>
      <c r="DB99" s="31"/>
      <c r="DC99" s="31"/>
      <c r="DD99" s="31"/>
      <c r="DE99" s="31" t="s">
        <v>3214</v>
      </c>
      <c r="DF99" s="31" t="s">
        <v>3214</v>
      </c>
      <c r="DG99" s="31"/>
      <c r="DH99" s="31" t="s">
        <v>3216</v>
      </c>
      <c r="DI99" s="31" t="s">
        <v>3225</v>
      </c>
      <c r="DJ99" s="31"/>
      <c r="DK99" s="31"/>
      <c r="DL99" s="31"/>
      <c r="DM99" s="31"/>
      <c r="DN99" s="31"/>
      <c r="DO99" s="31"/>
      <c r="DP99" s="31" t="s">
        <v>2201</v>
      </c>
      <c r="DQ99" s="31" t="s">
        <v>2201</v>
      </c>
      <c r="DR99" s="31" t="s">
        <v>3226</v>
      </c>
      <c r="DS99" s="31" t="s">
        <v>3227</v>
      </c>
      <c r="DT99" s="31" t="s">
        <v>3227</v>
      </c>
      <c r="DU99" s="31" t="s">
        <v>3227</v>
      </c>
      <c r="DV99" s="31" t="s">
        <v>1912</v>
      </c>
      <c r="DW99" s="31" t="s">
        <v>1912</v>
      </c>
      <c r="DX99" s="31" t="s">
        <v>1912</v>
      </c>
      <c r="DY99" s="31" t="s">
        <v>3228</v>
      </c>
      <c r="DZ99" s="31" t="s">
        <v>3228</v>
      </c>
      <c r="EA99" s="31" t="s">
        <v>938</v>
      </c>
      <c r="EB99" s="31" t="s">
        <v>938</v>
      </c>
      <c r="EC99" s="31" t="s">
        <v>938</v>
      </c>
      <c r="ED99" s="31" t="s">
        <v>3227</v>
      </c>
      <c r="EE99" s="31" t="s">
        <v>3227</v>
      </c>
      <c r="EF99" s="31" t="s">
        <v>213</v>
      </c>
      <c r="EG99" s="31" t="s">
        <v>213</v>
      </c>
      <c r="EH99" s="31" t="s">
        <v>1612</v>
      </c>
      <c r="EI99" s="31" t="s">
        <v>1612</v>
      </c>
      <c r="EJ99" s="31" t="s">
        <v>213</v>
      </c>
      <c r="EK99" s="31" t="s">
        <v>213</v>
      </c>
      <c r="EL99" s="31" t="s">
        <v>1912</v>
      </c>
      <c r="EM99" s="31" t="s">
        <v>1912</v>
      </c>
      <c r="EN99" s="31" t="s">
        <v>3007</v>
      </c>
      <c r="EO99" s="31" t="s">
        <v>3007</v>
      </c>
      <c r="EP99" s="31" t="s">
        <v>3007</v>
      </c>
      <c r="EQ99" s="31" t="s">
        <v>3007</v>
      </c>
      <c r="ER99" s="31" t="s">
        <v>3229</v>
      </c>
      <c r="ES99" s="31" t="s">
        <v>213</v>
      </c>
      <c r="ET99" s="31" t="s">
        <v>218</v>
      </c>
      <c r="EU99" s="31" t="s">
        <v>218</v>
      </c>
      <c r="EV99" s="31"/>
      <c r="EW99" s="31"/>
      <c r="EX99" s="31" t="s">
        <v>3230</v>
      </c>
      <c r="EY99" s="31" t="s">
        <v>3230</v>
      </c>
      <c r="EZ99" s="31" t="s">
        <v>218</v>
      </c>
      <c r="FA99" s="31" t="s">
        <v>3231</v>
      </c>
      <c r="FB99" s="31" t="s">
        <v>3231</v>
      </c>
      <c r="FC99" s="31"/>
      <c r="FD99" s="31"/>
      <c r="FE99" s="31" t="s">
        <v>219</v>
      </c>
    </row>
    <row r="100" ht="90.75" customHeight="1">
      <c r="A100" s="16" t="s">
        <v>3232</v>
      </c>
      <c r="B100" s="24">
        <v>89.0</v>
      </c>
      <c r="C100" s="25" t="s">
        <v>3233</v>
      </c>
      <c r="D100" s="26" t="str">
        <f t="shared" si="41"/>
        <v/>
      </c>
      <c r="E100" s="27" t="str">
        <f t="shared" si="42"/>
        <v/>
      </c>
      <c r="F100" s="28" t="str">
        <f t="shared" ref="F100:G100" si="115">image("https://www.serebii.net/pokedex-bw/type/"&amp;lower(H100)&amp;".gif")</f>
        <v/>
      </c>
      <c r="G100" s="28" t="str">
        <f t="shared" si="115"/>
        <v/>
      </c>
      <c r="H100" s="29" t="s">
        <v>176</v>
      </c>
      <c r="I100" s="26"/>
      <c r="J100" s="26" t="s">
        <v>3197</v>
      </c>
      <c r="K100" s="26" t="s">
        <v>876</v>
      </c>
      <c r="L100" s="26" t="s">
        <v>715</v>
      </c>
      <c r="M100" s="26" t="s">
        <v>1706</v>
      </c>
      <c r="N100" s="26" t="s">
        <v>3198</v>
      </c>
      <c r="O100" s="26" t="s">
        <v>3199</v>
      </c>
      <c r="P100" s="26" t="s">
        <v>3234</v>
      </c>
      <c r="Q100" s="26" t="s">
        <v>1032</v>
      </c>
      <c r="R100" s="26" t="s">
        <v>184</v>
      </c>
      <c r="S100" s="26" t="s">
        <v>2071</v>
      </c>
      <c r="T100" s="26" t="s">
        <v>495</v>
      </c>
      <c r="U100" s="26" t="s">
        <v>3200</v>
      </c>
      <c r="V100" s="26" t="s">
        <v>3201</v>
      </c>
      <c r="W100" s="26" t="s">
        <v>496</v>
      </c>
      <c r="X100" s="26" t="s">
        <v>189</v>
      </c>
      <c r="Y100" s="26">
        <v>105.0</v>
      </c>
      <c r="Z100" s="26">
        <v>105.0</v>
      </c>
      <c r="AA100" s="26">
        <v>75.0</v>
      </c>
      <c r="AB100" s="26">
        <v>65.0</v>
      </c>
      <c r="AC100" s="26">
        <v>100.0</v>
      </c>
      <c r="AD100" s="26">
        <v>50.0</v>
      </c>
      <c r="AE100" s="30">
        <f t="shared" si="37"/>
        <v>500</v>
      </c>
      <c r="AF100" s="26" t="s">
        <v>3202</v>
      </c>
      <c r="AG100" s="26" t="s">
        <v>1334</v>
      </c>
      <c r="AH100" s="26" t="s">
        <v>1334</v>
      </c>
      <c r="AI100" s="26" t="s">
        <v>1334</v>
      </c>
      <c r="AJ100" s="26" t="s">
        <v>1081</v>
      </c>
      <c r="AK100" s="26" t="s">
        <v>1081</v>
      </c>
      <c r="AL100" s="26" t="s">
        <v>1081</v>
      </c>
      <c r="AM100" s="26" t="s">
        <v>1259</v>
      </c>
      <c r="AN100" s="26" t="s">
        <v>1259</v>
      </c>
      <c r="AO100" s="26" t="s">
        <v>1259</v>
      </c>
      <c r="AP100" s="26" t="s">
        <v>1334</v>
      </c>
      <c r="AQ100" s="26" t="s">
        <v>1334</v>
      </c>
      <c r="AR100" s="26"/>
      <c r="AS100" s="26"/>
      <c r="AT100" s="26"/>
      <c r="AU100" s="26" t="s">
        <v>1125</v>
      </c>
      <c r="AV100" s="26" t="s">
        <v>1125</v>
      </c>
      <c r="AW100" s="26"/>
      <c r="AX100" s="26"/>
      <c r="AY100" s="26" t="s">
        <v>1166</v>
      </c>
      <c r="AZ100" s="26" t="s">
        <v>1166</v>
      </c>
      <c r="BA100" s="26"/>
      <c r="BB100" s="26"/>
      <c r="BC100" s="26" t="s">
        <v>1078</v>
      </c>
      <c r="BD100" s="26" t="s">
        <v>1078</v>
      </c>
      <c r="BE100" s="26" t="s">
        <v>948</v>
      </c>
      <c r="BF100" s="26" t="s">
        <v>948</v>
      </c>
      <c r="BG100" s="26" t="s">
        <v>2177</v>
      </c>
      <c r="BH100" s="26" t="s">
        <v>2177</v>
      </c>
      <c r="BI100" s="26" t="s">
        <v>1334</v>
      </c>
      <c r="BJ100" s="26" t="s">
        <v>1334</v>
      </c>
      <c r="BK100" s="26"/>
      <c r="BL100" s="26"/>
      <c r="BM100" s="26"/>
      <c r="BN100" s="26"/>
      <c r="BO100" s="26"/>
      <c r="BP100" s="26"/>
      <c r="BQ100" s="26"/>
      <c r="BR100" s="26" t="s">
        <v>1037</v>
      </c>
      <c r="BS100" s="26" t="s">
        <v>1037</v>
      </c>
      <c r="BT100" s="26"/>
      <c r="BU100" s="26" t="s">
        <v>230</v>
      </c>
      <c r="BV100" s="26"/>
      <c r="BW100" s="31" t="s">
        <v>3235</v>
      </c>
      <c r="BX100" s="31" t="s">
        <v>3235</v>
      </c>
      <c r="BY100" s="31" t="s">
        <v>3236</v>
      </c>
      <c r="BZ100" s="31" t="s">
        <v>3237</v>
      </c>
      <c r="CA100" s="31" t="s">
        <v>3238</v>
      </c>
      <c r="CB100" s="31" t="s">
        <v>3239</v>
      </c>
      <c r="CC100" s="31" t="s">
        <v>3240</v>
      </c>
      <c r="CD100" s="31" t="s">
        <v>3241</v>
      </c>
      <c r="CE100" s="31" t="s">
        <v>3242</v>
      </c>
      <c r="CF100" s="31" t="s">
        <v>3243</v>
      </c>
      <c r="CG100" s="31" t="s">
        <v>3235</v>
      </c>
      <c r="CH100" s="31" t="s">
        <v>3244</v>
      </c>
      <c r="CI100" s="31" t="s">
        <v>3244</v>
      </c>
      <c r="CJ100" s="31" t="s">
        <v>3244</v>
      </c>
      <c r="CK100" s="31" t="s">
        <v>3237</v>
      </c>
      <c r="CL100" s="31" t="s">
        <v>3238</v>
      </c>
      <c r="CM100" s="31" t="s">
        <v>3244</v>
      </c>
      <c r="CN100" s="31" t="s">
        <v>3244</v>
      </c>
      <c r="CO100" s="31" t="s">
        <v>3245</v>
      </c>
      <c r="CP100" s="31" t="s">
        <v>3245</v>
      </c>
      <c r="CQ100" s="31" t="s">
        <v>3237</v>
      </c>
      <c r="CR100" s="31" t="s">
        <v>3244</v>
      </c>
      <c r="CS100" s="31" t="s">
        <v>3246</v>
      </c>
      <c r="CT100" s="31" t="s">
        <v>3247</v>
      </c>
      <c r="CU100" s="31" t="s">
        <v>3248</v>
      </c>
      <c r="CV100" s="31" t="s">
        <v>3249</v>
      </c>
      <c r="CW100" s="31" t="s">
        <v>3250</v>
      </c>
      <c r="CX100" s="31" t="s">
        <v>3251</v>
      </c>
      <c r="CY100" s="31" t="s">
        <v>3252</v>
      </c>
      <c r="CZ100" s="31" t="s">
        <v>3252</v>
      </c>
      <c r="DA100" s="31"/>
      <c r="DB100" s="31"/>
      <c r="DC100" s="31"/>
      <c r="DD100" s="31"/>
      <c r="DE100" s="31" t="s">
        <v>3253</v>
      </c>
      <c r="DF100" s="31" t="s">
        <v>3253</v>
      </c>
      <c r="DG100" s="31"/>
      <c r="DH100" s="31" t="s">
        <v>3254</v>
      </c>
      <c r="DI100" s="31" t="s">
        <v>3245</v>
      </c>
      <c r="DJ100" s="31"/>
      <c r="DK100" s="31"/>
      <c r="DL100" s="31"/>
      <c r="DM100" s="31"/>
      <c r="DN100" s="31"/>
      <c r="DO100" s="31"/>
      <c r="DP100" s="31" t="s">
        <v>2201</v>
      </c>
      <c r="DQ100" s="31" t="s">
        <v>2201</v>
      </c>
      <c r="DR100" s="31" t="s">
        <v>3229</v>
      </c>
      <c r="DS100" s="31" t="s">
        <v>3227</v>
      </c>
      <c r="DT100" s="31" t="s">
        <v>3227</v>
      </c>
      <c r="DU100" s="31" t="s">
        <v>3227</v>
      </c>
      <c r="DV100" s="31" t="s">
        <v>3255</v>
      </c>
      <c r="DW100" s="31" t="s">
        <v>3255</v>
      </c>
      <c r="DX100" s="31" t="s">
        <v>3255</v>
      </c>
      <c r="DY100" s="31" t="s">
        <v>3255</v>
      </c>
      <c r="DZ100" s="31" t="s">
        <v>2201</v>
      </c>
      <c r="EA100" s="31" t="s">
        <v>3255</v>
      </c>
      <c r="EB100" s="31" t="s">
        <v>3255</v>
      </c>
      <c r="EC100" s="31" t="s">
        <v>3255</v>
      </c>
      <c r="ED100" s="31" t="s">
        <v>3227</v>
      </c>
      <c r="EE100" s="31" t="s">
        <v>3227</v>
      </c>
      <c r="EF100" s="31" t="s">
        <v>213</v>
      </c>
      <c r="EG100" s="31" t="s">
        <v>213</v>
      </c>
      <c r="EH100" s="31" t="s">
        <v>3256</v>
      </c>
      <c r="EI100" s="31" t="s">
        <v>3256</v>
      </c>
      <c r="EJ100" s="31" t="s">
        <v>213</v>
      </c>
      <c r="EK100" s="31" t="s">
        <v>213</v>
      </c>
      <c r="EL100" s="31" t="s">
        <v>3255</v>
      </c>
      <c r="EM100" s="31" t="s">
        <v>3255</v>
      </c>
      <c r="EN100" s="31" t="s">
        <v>3257</v>
      </c>
      <c r="EO100" s="31" t="s">
        <v>3257</v>
      </c>
      <c r="EP100" s="31" t="s">
        <v>3257</v>
      </c>
      <c r="EQ100" s="31" t="s">
        <v>3257</v>
      </c>
      <c r="ER100" s="31" t="s">
        <v>3226</v>
      </c>
      <c r="ES100" s="31" t="s">
        <v>213</v>
      </c>
      <c r="ET100" s="31" t="s">
        <v>218</v>
      </c>
      <c r="EU100" s="31" t="s">
        <v>218</v>
      </c>
      <c r="EV100" s="31"/>
      <c r="EW100" s="31"/>
      <c r="EX100" s="31" t="s">
        <v>3257</v>
      </c>
      <c r="EY100" s="31" t="s">
        <v>3257</v>
      </c>
      <c r="EZ100" s="31" t="s">
        <v>218</v>
      </c>
      <c r="FA100" s="31" t="s">
        <v>3231</v>
      </c>
      <c r="FB100" s="31" t="s">
        <v>3231</v>
      </c>
      <c r="FC100" s="31"/>
      <c r="FD100" s="31"/>
      <c r="FE100" s="31" t="s">
        <v>219</v>
      </c>
    </row>
    <row r="101" ht="90.75" customHeight="1">
      <c r="A101" s="16" t="s">
        <v>3258</v>
      </c>
      <c r="B101" s="24">
        <v>90.0</v>
      </c>
      <c r="C101" s="25" t="s">
        <v>3259</v>
      </c>
      <c r="D101" s="26" t="str">
        <f t="shared" si="41"/>
        <v/>
      </c>
      <c r="E101" s="27" t="str">
        <f t="shared" si="42"/>
        <v/>
      </c>
      <c r="F101" s="28" t="str">
        <f t="shared" ref="F101:G101" si="116">image("https://www.serebii.net/pokedex-bw/type/"&amp;lower(H101)&amp;".gif")</f>
        <v/>
      </c>
      <c r="G101" s="28" t="str">
        <f t="shared" si="116"/>
        <v/>
      </c>
      <c r="H101" s="29" t="s">
        <v>391</v>
      </c>
      <c r="I101" s="26"/>
      <c r="J101" s="26" t="s">
        <v>3260</v>
      </c>
      <c r="K101" s="26" t="s">
        <v>488</v>
      </c>
      <c r="L101" s="26" t="s">
        <v>2556</v>
      </c>
      <c r="M101" s="26" t="s">
        <v>3261</v>
      </c>
      <c r="N101" s="26" t="s">
        <v>3262</v>
      </c>
      <c r="O101" s="26" t="s">
        <v>3263</v>
      </c>
      <c r="P101" s="26" t="s">
        <v>397</v>
      </c>
      <c r="Q101" s="26" t="s">
        <v>978</v>
      </c>
      <c r="R101" s="26" t="s">
        <v>184</v>
      </c>
      <c r="S101" s="26" t="s">
        <v>1826</v>
      </c>
      <c r="T101" s="26" t="s">
        <v>2174</v>
      </c>
      <c r="U101" s="26" t="s">
        <v>2244</v>
      </c>
      <c r="V101" s="26" t="s">
        <v>1329</v>
      </c>
      <c r="W101" s="26" t="s">
        <v>496</v>
      </c>
      <c r="X101" s="26" t="s">
        <v>189</v>
      </c>
      <c r="Y101" s="26">
        <v>30.0</v>
      </c>
      <c r="Z101" s="26">
        <v>65.0</v>
      </c>
      <c r="AA101" s="26">
        <v>100.0</v>
      </c>
      <c r="AB101" s="26">
        <v>45.0</v>
      </c>
      <c r="AC101" s="26">
        <v>25.0</v>
      </c>
      <c r="AD101" s="26">
        <v>40.0</v>
      </c>
      <c r="AE101" s="30">
        <f t="shared" si="37"/>
        <v>305</v>
      </c>
      <c r="AF101" s="26" t="s">
        <v>3264</v>
      </c>
      <c r="AG101" s="26" t="s">
        <v>1379</v>
      </c>
      <c r="AH101" s="26" t="s">
        <v>1379</v>
      </c>
      <c r="AI101" s="26" t="s">
        <v>1379</v>
      </c>
      <c r="AJ101" s="26" t="s">
        <v>357</v>
      </c>
      <c r="AK101" s="26" t="s">
        <v>357</v>
      </c>
      <c r="AL101" s="26" t="s">
        <v>357</v>
      </c>
      <c r="AM101" s="26"/>
      <c r="AN101" s="26"/>
      <c r="AO101" s="26"/>
      <c r="AP101" s="26" t="s">
        <v>1379</v>
      </c>
      <c r="AQ101" s="26" t="s">
        <v>1379</v>
      </c>
      <c r="AR101" s="26"/>
      <c r="AS101" s="26"/>
      <c r="AT101" s="26"/>
      <c r="AU101" s="26" t="s">
        <v>433</v>
      </c>
      <c r="AV101" s="26" t="s">
        <v>433</v>
      </c>
      <c r="AW101" s="26"/>
      <c r="AX101" s="26"/>
      <c r="AY101" s="26"/>
      <c r="AZ101" s="26"/>
      <c r="BA101" s="26" t="s">
        <v>984</v>
      </c>
      <c r="BB101" s="26" t="s">
        <v>984</v>
      </c>
      <c r="BC101" s="26"/>
      <c r="BD101" s="26"/>
      <c r="BE101" s="26" t="s">
        <v>3143</v>
      </c>
      <c r="BF101" s="26" t="s">
        <v>3143</v>
      </c>
      <c r="BG101" s="26" t="s">
        <v>1499</v>
      </c>
      <c r="BH101" s="26" t="s">
        <v>1499</v>
      </c>
      <c r="BI101" s="26" t="s">
        <v>1379</v>
      </c>
      <c r="BJ101" s="26" t="s">
        <v>1379</v>
      </c>
      <c r="BK101" s="26" t="s">
        <v>257</v>
      </c>
      <c r="BL101" s="26" t="s">
        <v>257</v>
      </c>
      <c r="BM101" s="26" t="s">
        <v>3265</v>
      </c>
      <c r="BN101" s="26"/>
      <c r="BO101" s="26"/>
      <c r="BP101" s="26"/>
      <c r="BQ101" s="26"/>
      <c r="BR101" s="26" t="s">
        <v>1127</v>
      </c>
      <c r="BS101" s="26" t="s">
        <v>1127</v>
      </c>
      <c r="BT101" s="26"/>
      <c r="BU101" s="26"/>
      <c r="BV101" s="26"/>
      <c r="BW101" s="31" t="s">
        <v>3266</v>
      </c>
      <c r="BX101" s="31" t="s">
        <v>3266</v>
      </c>
      <c r="BY101" s="31" t="s">
        <v>3267</v>
      </c>
      <c r="BZ101" s="31" t="s">
        <v>3268</v>
      </c>
      <c r="CA101" s="31" t="s">
        <v>3269</v>
      </c>
      <c r="CB101" s="31" t="s">
        <v>3270</v>
      </c>
      <c r="CC101" s="31" t="s">
        <v>3271</v>
      </c>
      <c r="CD101" s="31" t="s">
        <v>3271</v>
      </c>
      <c r="CE101" s="31" t="s">
        <v>3272</v>
      </c>
      <c r="CF101" s="31" t="s">
        <v>3273</v>
      </c>
      <c r="CG101" s="31" t="s">
        <v>3266</v>
      </c>
      <c r="CH101" s="31" t="s">
        <v>3274</v>
      </c>
      <c r="CI101" s="31" t="s">
        <v>3274</v>
      </c>
      <c r="CJ101" s="31" t="s">
        <v>3274</v>
      </c>
      <c r="CK101" s="31" t="s">
        <v>3268</v>
      </c>
      <c r="CL101" s="31" t="s">
        <v>3269</v>
      </c>
      <c r="CM101" s="31" t="s">
        <v>3274</v>
      </c>
      <c r="CN101" s="31" t="s">
        <v>3274</v>
      </c>
      <c r="CO101" s="31" t="s">
        <v>3274</v>
      </c>
      <c r="CP101" s="31" t="s">
        <v>3274</v>
      </c>
      <c r="CQ101" s="31" t="s">
        <v>3266</v>
      </c>
      <c r="CR101" s="31" t="s">
        <v>3270</v>
      </c>
      <c r="CS101" s="31" t="s">
        <v>3275</v>
      </c>
      <c r="CT101" s="31" t="s">
        <v>3275</v>
      </c>
      <c r="CU101" s="31" t="s">
        <v>3276</v>
      </c>
      <c r="CV101" s="31" t="s">
        <v>3277</v>
      </c>
      <c r="CW101" s="31" t="s">
        <v>3278</v>
      </c>
      <c r="CX101" s="31" t="s">
        <v>3279</v>
      </c>
      <c r="CY101" s="31" t="s">
        <v>3267</v>
      </c>
      <c r="CZ101" s="31" t="s">
        <v>3267</v>
      </c>
      <c r="DA101" s="31" t="s">
        <v>3268</v>
      </c>
      <c r="DB101" s="31" t="s">
        <v>3266</v>
      </c>
      <c r="DC101" s="31"/>
      <c r="DD101" s="31"/>
      <c r="DE101" s="31" t="s">
        <v>3274</v>
      </c>
      <c r="DF101" s="31" t="s">
        <v>3274</v>
      </c>
      <c r="DG101" s="31"/>
      <c r="DH101" s="31" t="s">
        <v>3273</v>
      </c>
      <c r="DI101" s="31" t="s">
        <v>3270</v>
      </c>
      <c r="DJ101" s="31"/>
      <c r="DK101" s="31"/>
      <c r="DL101" s="31"/>
      <c r="DM101" s="31"/>
      <c r="DN101" s="31"/>
      <c r="DO101" s="31"/>
      <c r="DP101" s="31" t="s">
        <v>3280</v>
      </c>
      <c r="DQ101" s="31" t="s">
        <v>3280</v>
      </c>
      <c r="DR101" s="31" t="s">
        <v>3281</v>
      </c>
      <c r="DS101" s="31" t="s">
        <v>3282</v>
      </c>
      <c r="DT101" s="31" t="s">
        <v>3282</v>
      </c>
      <c r="DU101" s="31" t="s">
        <v>3283</v>
      </c>
      <c r="DV101" s="31" t="s">
        <v>213</v>
      </c>
      <c r="DW101" s="31" t="s">
        <v>213</v>
      </c>
      <c r="DX101" s="31" t="s">
        <v>213</v>
      </c>
      <c r="DY101" s="31" t="s">
        <v>3284</v>
      </c>
      <c r="DZ101" s="31" t="s">
        <v>213</v>
      </c>
      <c r="EA101" s="31" t="s">
        <v>3285</v>
      </c>
      <c r="EB101" s="31" t="s">
        <v>3285</v>
      </c>
      <c r="EC101" s="31" t="s">
        <v>3285</v>
      </c>
      <c r="ED101" s="31" t="s">
        <v>3286</v>
      </c>
      <c r="EE101" s="31" t="s">
        <v>3286</v>
      </c>
      <c r="EF101" s="31" t="s">
        <v>3287</v>
      </c>
      <c r="EG101" s="31" t="s">
        <v>3287</v>
      </c>
      <c r="EH101" s="31" t="s">
        <v>3288</v>
      </c>
      <c r="EI101" s="31" t="s">
        <v>3288</v>
      </c>
      <c r="EJ101" s="31" t="s">
        <v>213</v>
      </c>
      <c r="EK101" s="31" t="s">
        <v>970</v>
      </c>
      <c r="EL101" s="31" t="s">
        <v>213</v>
      </c>
      <c r="EM101" s="31" t="s">
        <v>213</v>
      </c>
      <c r="EN101" s="31" t="s">
        <v>3289</v>
      </c>
      <c r="EO101" s="31" t="s">
        <v>3289</v>
      </c>
      <c r="EP101" s="31" t="s">
        <v>2957</v>
      </c>
      <c r="EQ101" s="31" t="s">
        <v>2957</v>
      </c>
      <c r="ER101" s="31" t="s">
        <v>2098</v>
      </c>
      <c r="ES101" s="31" t="s">
        <v>2098</v>
      </c>
      <c r="ET101" s="31" t="s">
        <v>3290</v>
      </c>
      <c r="EU101" s="31" t="s">
        <v>3290</v>
      </c>
      <c r="EV101" s="31"/>
      <c r="EW101" s="31"/>
      <c r="EX101" s="31" t="s">
        <v>3291</v>
      </c>
      <c r="EY101" s="31" t="s">
        <v>3291</v>
      </c>
      <c r="EZ101" s="31" t="s">
        <v>218</v>
      </c>
      <c r="FA101" s="31" t="s">
        <v>3292</v>
      </c>
      <c r="FB101" s="31" t="s">
        <v>3292</v>
      </c>
      <c r="FC101" s="31"/>
      <c r="FD101" s="31"/>
      <c r="FE101" s="31" t="s">
        <v>219</v>
      </c>
    </row>
    <row r="102" ht="90.75" customHeight="1">
      <c r="A102" s="16" t="s">
        <v>3293</v>
      </c>
      <c r="B102" s="24">
        <v>91.0</v>
      </c>
      <c r="C102" s="25" t="s">
        <v>3294</v>
      </c>
      <c r="D102" s="26" t="str">
        <f t="shared" si="41"/>
        <v/>
      </c>
      <c r="E102" s="27" t="str">
        <f t="shared" si="42"/>
        <v/>
      </c>
      <c r="F102" s="28" t="str">
        <f t="shared" ref="F102:G102" si="117">image("https://www.serebii.net/pokedex-bw/type/"&amp;lower(H102)&amp;".gif")</f>
        <v/>
      </c>
      <c r="G102" s="28" t="str">
        <f t="shared" si="117"/>
        <v/>
      </c>
      <c r="H102" s="29" t="s">
        <v>391</v>
      </c>
      <c r="I102" s="26" t="s">
        <v>3173</v>
      </c>
      <c r="J102" s="26" t="s">
        <v>3260</v>
      </c>
      <c r="K102" s="26" t="s">
        <v>743</v>
      </c>
      <c r="L102" s="26" t="s">
        <v>3295</v>
      </c>
      <c r="M102" s="26" t="s">
        <v>3261</v>
      </c>
      <c r="N102" s="26" t="s">
        <v>3262</v>
      </c>
      <c r="O102" s="26" t="s">
        <v>3263</v>
      </c>
      <c r="P102" s="26" t="s">
        <v>543</v>
      </c>
      <c r="Q102" s="26" t="s">
        <v>2670</v>
      </c>
      <c r="R102" s="26" t="s">
        <v>184</v>
      </c>
      <c r="S102" s="26" t="s">
        <v>3296</v>
      </c>
      <c r="T102" s="26" t="s">
        <v>2174</v>
      </c>
      <c r="U102" s="26" t="s">
        <v>2244</v>
      </c>
      <c r="V102" s="26" t="s">
        <v>1329</v>
      </c>
      <c r="W102" s="26" t="s">
        <v>496</v>
      </c>
      <c r="X102" s="26" t="s">
        <v>189</v>
      </c>
      <c r="Y102" s="26">
        <v>50.0</v>
      </c>
      <c r="Z102" s="26">
        <v>95.0</v>
      </c>
      <c r="AA102" s="26">
        <v>180.0</v>
      </c>
      <c r="AB102" s="26">
        <v>85.0</v>
      </c>
      <c r="AC102" s="26">
        <v>45.0</v>
      </c>
      <c r="AD102" s="26">
        <v>70.0</v>
      </c>
      <c r="AE102" s="30">
        <f t="shared" si="37"/>
        <v>525</v>
      </c>
      <c r="AF102" s="26" t="s">
        <v>3264</v>
      </c>
      <c r="AG102" s="26" t="s">
        <v>1676</v>
      </c>
      <c r="AH102" s="26" t="s">
        <v>1676</v>
      </c>
      <c r="AI102" s="26" t="s">
        <v>1676</v>
      </c>
      <c r="AJ102" s="26" t="s">
        <v>404</v>
      </c>
      <c r="AK102" s="26" t="s">
        <v>404</v>
      </c>
      <c r="AL102" s="26" t="s">
        <v>404</v>
      </c>
      <c r="AM102" s="26"/>
      <c r="AN102" s="26"/>
      <c r="AO102" s="26"/>
      <c r="AP102" s="26" t="s">
        <v>1676</v>
      </c>
      <c r="AQ102" s="26" t="s">
        <v>1676</v>
      </c>
      <c r="AR102" s="26"/>
      <c r="AS102" s="26"/>
      <c r="AT102" s="26"/>
      <c r="AU102" s="26" t="s">
        <v>462</v>
      </c>
      <c r="AV102" s="26" t="s">
        <v>462</v>
      </c>
      <c r="AW102" s="26"/>
      <c r="AX102" s="26"/>
      <c r="AY102" s="26"/>
      <c r="AZ102" s="26"/>
      <c r="BA102" s="26" t="s">
        <v>918</v>
      </c>
      <c r="BB102" s="26" t="s">
        <v>918</v>
      </c>
      <c r="BC102" s="26"/>
      <c r="BD102" s="26"/>
      <c r="BE102" s="26" t="s">
        <v>1084</v>
      </c>
      <c r="BF102" s="26" t="s">
        <v>1084</v>
      </c>
      <c r="BG102" s="26" t="s">
        <v>1541</v>
      </c>
      <c r="BH102" s="26" t="s">
        <v>1541</v>
      </c>
      <c r="BI102" s="26" t="s">
        <v>1676</v>
      </c>
      <c r="BJ102" s="26" t="s">
        <v>1676</v>
      </c>
      <c r="BK102" s="26" t="s">
        <v>284</v>
      </c>
      <c r="BL102" s="26" t="s">
        <v>284</v>
      </c>
      <c r="BM102" s="26" t="s">
        <v>1888</v>
      </c>
      <c r="BN102" s="26"/>
      <c r="BO102" s="26"/>
      <c r="BP102" s="26"/>
      <c r="BQ102" s="26"/>
      <c r="BR102" s="26" t="s">
        <v>1418</v>
      </c>
      <c r="BS102" s="26" t="s">
        <v>1418</v>
      </c>
      <c r="BT102" s="26"/>
      <c r="BU102" s="26"/>
      <c r="BV102" s="26"/>
      <c r="BW102" s="31" t="s">
        <v>3297</v>
      </c>
      <c r="BX102" s="31" t="s">
        <v>3297</v>
      </c>
      <c r="BY102" s="31" t="s">
        <v>3298</v>
      </c>
      <c r="BZ102" s="31" t="s">
        <v>3299</v>
      </c>
      <c r="CA102" s="31" t="s">
        <v>3300</v>
      </c>
      <c r="CB102" s="31" t="s">
        <v>3301</v>
      </c>
      <c r="CC102" s="31" t="s">
        <v>3302</v>
      </c>
      <c r="CD102" s="31" t="s">
        <v>3302</v>
      </c>
      <c r="CE102" s="31" t="s">
        <v>3303</v>
      </c>
      <c r="CF102" s="31" t="s">
        <v>3304</v>
      </c>
      <c r="CG102" s="31" t="s">
        <v>3297</v>
      </c>
      <c r="CH102" s="31" t="s">
        <v>3305</v>
      </c>
      <c r="CI102" s="31" t="s">
        <v>3305</v>
      </c>
      <c r="CJ102" s="31" t="s">
        <v>3305</v>
      </c>
      <c r="CK102" s="31" t="s">
        <v>3299</v>
      </c>
      <c r="CL102" s="31" t="s">
        <v>3300</v>
      </c>
      <c r="CM102" s="31" t="s">
        <v>3305</v>
      </c>
      <c r="CN102" s="31" t="s">
        <v>3305</v>
      </c>
      <c r="CO102" s="31" t="s">
        <v>3305</v>
      </c>
      <c r="CP102" s="31" t="s">
        <v>3305</v>
      </c>
      <c r="CQ102" s="31" t="s">
        <v>3306</v>
      </c>
      <c r="CR102" s="31" t="s">
        <v>3304</v>
      </c>
      <c r="CS102" s="31" t="s">
        <v>3307</v>
      </c>
      <c r="CT102" s="31" t="s">
        <v>3307</v>
      </c>
      <c r="CU102" s="31" t="s">
        <v>3308</v>
      </c>
      <c r="CV102" s="31" t="s">
        <v>3309</v>
      </c>
      <c r="CW102" s="31" t="s">
        <v>3310</v>
      </c>
      <c r="CX102" s="31" t="s">
        <v>3311</v>
      </c>
      <c r="CY102" s="31" t="s">
        <v>3298</v>
      </c>
      <c r="CZ102" s="31" t="s">
        <v>3298</v>
      </c>
      <c r="DA102" s="31" t="s">
        <v>3304</v>
      </c>
      <c r="DB102" s="31" t="s">
        <v>3299</v>
      </c>
      <c r="DC102" s="31"/>
      <c r="DD102" s="31"/>
      <c r="DE102" s="31" t="s">
        <v>3305</v>
      </c>
      <c r="DF102" s="31" t="s">
        <v>3305</v>
      </c>
      <c r="DG102" s="31"/>
      <c r="DH102" s="31" t="s">
        <v>3306</v>
      </c>
      <c r="DI102" s="31" t="s">
        <v>3312</v>
      </c>
      <c r="DJ102" s="31"/>
      <c r="DK102" s="31"/>
      <c r="DL102" s="31"/>
      <c r="DM102" s="31"/>
      <c r="DN102" s="31"/>
      <c r="DO102" s="31"/>
      <c r="DP102" s="31" t="s">
        <v>3313</v>
      </c>
      <c r="DQ102" s="31" t="s">
        <v>3313</v>
      </c>
      <c r="DR102" s="31" t="s">
        <v>3313</v>
      </c>
      <c r="DS102" s="31" t="s">
        <v>3313</v>
      </c>
      <c r="DT102" s="31" t="s">
        <v>3313</v>
      </c>
      <c r="DU102" s="31" t="s">
        <v>3313</v>
      </c>
      <c r="DV102" s="31" t="s">
        <v>213</v>
      </c>
      <c r="DW102" s="31" t="s">
        <v>213</v>
      </c>
      <c r="DX102" s="31" t="s">
        <v>213</v>
      </c>
      <c r="DY102" s="31" t="s">
        <v>3313</v>
      </c>
      <c r="DZ102" s="31" t="s">
        <v>213</v>
      </c>
      <c r="EA102" s="31" t="s">
        <v>3313</v>
      </c>
      <c r="EB102" s="31" t="s">
        <v>3313</v>
      </c>
      <c r="EC102" s="31" t="s">
        <v>3313</v>
      </c>
      <c r="ED102" s="31" t="s">
        <v>3313</v>
      </c>
      <c r="EE102" s="31" t="s">
        <v>3313</v>
      </c>
      <c r="EF102" s="31" t="s">
        <v>3287</v>
      </c>
      <c r="EG102" s="31" t="s">
        <v>3287</v>
      </c>
      <c r="EH102" s="31" t="s">
        <v>3288</v>
      </c>
      <c r="EI102" s="31" t="s">
        <v>3288</v>
      </c>
      <c r="EJ102" s="31" t="s">
        <v>213</v>
      </c>
      <c r="EK102" s="31" t="s">
        <v>970</v>
      </c>
      <c r="EL102" s="31" t="s">
        <v>213</v>
      </c>
      <c r="EM102" s="31" t="s">
        <v>213</v>
      </c>
      <c r="EN102" s="31" t="s">
        <v>3313</v>
      </c>
      <c r="EO102" s="31" t="s">
        <v>3313</v>
      </c>
      <c r="EP102" s="31" t="s">
        <v>3313</v>
      </c>
      <c r="EQ102" s="31" t="s">
        <v>3313</v>
      </c>
      <c r="ER102" s="31" t="s">
        <v>2098</v>
      </c>
      <c r="ES102" s="31" t="s">
        <v>2098</v>
      </c>
      <c r="ET102" s="31" t="s">
        <v>3314</v>
      </c>
      <c r="EU102" s="31" t="s">
        <v>3314</v>
      </c>
      <c r="EV102" s="31"/>
      <c r="EW102" s="31"/>
      <c r="EX102" s="31" t="s">
        <v>3313</v>
      </c>
      <c r="EY102" s="31" t="s">
        <v>3313</v>
      </c>
      <c r="EZ102" s="31" t="s">
        <v>218</v>
      </c>
      <c r="FA102" s="31" t="s">
        <v>3292</v>
      </c>
      <c r="FB102" s="31" t="s">
        <v>3292</v>
      </c>
      <c r="FC102" s="31"/>
      <c r="FD102" s="31"/>
      <c r="FE102" s="31" t="s">
        <v>219</v>
      </c>
    </row>
    <row r="103" ht="90.75" customHeight="1">
      <c r="A103" s="16" t="s">
        <v>3315</v>
      </c>
      <c r="B103" s="24">
        <v>92.0</v>
      </c>
      <c r="C103" s="25" t="s">
        <v>3316</v>
      </c>
      <c r="D103" s="26" t="str">
        <f t="shared" si="41"/>
        <v/>
      </c>
      <c r="E103" s="27" t="str">
        <f t="shared" si="42"/>
        <v/>
      </c>
      <c r="F103" s="28" t="str">
        <f t="shared" ref="F103:G103" si="118">image("https://www.serebii.net/pokedex-bw/type/"&amp;lower(H103)&amp;".gif")</f>
        <v/>
      </c>
      <c r="G103" s="28" t="str">
        <f t="shared" si="118"/>
        <v/>
      </c>
      <c r="H103" s="29" t="s">
        <v>3317</v>
      </c>
      <c r="I103" s="26" t="s">
        <v>176</v>
      </c>
      <c r="J103" s="26" t="s">
        <v>3318</v>
      </c>
      <c r="K103" s="26" t="s">
        <v>1231</v>
      </c>
      <c r="L103" s="26" t="s">
        <v>3319</v>
      </c>
      <c r="M103" s="30" t="s">
        <v>3320</v>
      </c>
      <c r="N103" s="26"/>
      <c r="O103" s="26"/>
      <c r="P103" s="26" t="s">
        <v>182</v>
      </c>
      <c r="Q103" s="26" t="s">
        <v>978</v>
      </c>
      <c r="R103" s="26" t="s">
        <v>184</v>
      </c>
      <c r="S103" s="26" t="s">
        <v>298</v>
      </c>
      <c r="T103" s="26" t="s">
        <v>186</v>
      </c>
      <c r="U103" s="26" t="s">
        <v>3200</v>
      </c>
      <c r="V103" s="26" t="s">
        <v>3201</v>
      </c>
      <c r="W103" s="26" t="s">
        <v>496</v>
      </c>
      <c r="X103" s="26" t="s">
        <v>189</v>
      </c>
      <c r="Y103" s="26">
        <v>30.0</v>
      </c>
      <c r="Z103" s="26">
        <v>35.0</v>
      </c>
      <c r="AA103" s="26">
        <v>30.0</v>
      </c>
      <c r="AB103" s="26">
        <v>100.0</v>
      </c>
      <c r="AC103" s="26">
        <v>35.0</v>
      </c>
      <c r="AD103" s="26">
        <v>80.0</v>
      </c>
      <c r="AE103" s="30">
        <f t="shared" si="37"/>
        <v>310</v>
      </c>
      <c r="AF103" s="26" t="s">
        <v>3321</v>
      </c>
      <c r="AG103" s="26" t="s">
        <v>1709</v>
      </c>
      <c r="AH103" s="26" t="s">
        <v>1709</v>
      </c>
      <c r="AI103" s="26" t="s">
        <v>1709</v>
      </c>
      <c r="AJ103" s="26" t="s">
        <v>2177</v>
      </c>
      <c r="AK103" s="26" t="s">
        <v>2177</v>
      </c>
      <c r="AL103" s="26" t="s">
        <v>2177</v>
      </c>
      <c r="AM103" s="26"/>
      <c r="AN103" s="26"/>
      <c r="AO103" s="26"/>
      <c r="AP103" s="26" t="s">
        <v>1709</v>
      </c>
      <c r="AQ103" s="26" t="s">
        <v>1709</v>
      </c>
      <c r="AR103" s="26" t="s">
        <v>230</v>
      </c>
      <c r="AS103" s="26" t="s">
        <v>230</v>
      </c>
      <c r="AT103" s="26" t="s">
        <v>230</v>
      </c>
      <c r="AU103" s="26" t="s">
        <v>2177</v>
      </c>
      <c r="AV103" s="26" t="s">
        <v>2177</v>
      </c>
      <c r="AW103" s="26"/>
      <c r="AX103" s="26"/>
      <c r="AY103" s="26"/>
      <c r="AZ103" s="26"/>
      <c r="BA103" s="26" t="s">
        <v>1200</v>
      </c>
      <c r="BB103" s="26" t="s">
        <v>1200</v>
      </c>
      <c r="BC103" s="26"/>
      <c r="BD103" s="26"/>
      <c r="BE103" s="26" t="s">
        <v>919</v>
      </c>
      <c r="BF103" s="26" t="s">
        <v>919</v>
      </c>
      <c r="BG103" s="26" t="s">
        <v>461</v>
      </c>
      <c r="BH103" s="26" t="s">
        <v>461</v>
      </c>
      <c r="BI103" s="26" t="s">
        <v>1709</v>
      </c>
      <c r="BJ103" s="26" t="s">
        <v>1709</v>
      </c>
      <c r="BK103" s="26" t="s">
        <v>1957</v>
      </c>
      <c r="BL103" s="26" t="s">
        <v>1957</v>
      </c>
      <c r="BM103" s="26"/>
      <c r="BN103" s="26"/>
      <c r="BO103" s="26" t="s">
        <v>230</v>
      </c>
      <c r="BP103" s="26" t="s">
        <v>230</v>
      </c>
      <c r="BQ103" s="26" t="s">
        <v>1545</v>
      </c>
      <c r="BR103" s="26" t="s">
        <v>195</v>
      </c>
      <c r="BS103" s="26" t="s">
        <v>195</v>
      </c>
      <c r="BT103" s="26" t="s">
        <v>1125</v>
      </c>
      <c r="BU103" s="26"/>
      <c r="BV103" s="26" t="s">
        <v>1166</v>
      </c>
      <c r="BW103" s="31" t="s">
        <v>3322</v>
      </c>
      <c r="BX103" s="31" t="s">
        <v>3322</v>
      </c>
      <c r="BY103" s="31" t="s">
        <v>3323</v>
      </c>
      <c r="BZ103" s="31" t="s">
        <v>3324</v>
      </c>
      <c r="CA103" s="31" t="s">
        <v>3325</v>
      </c>
      <c r="CB103" s="31" t="s">
        <v>3326</v>
      </c>
      <c r="CC103" s="31" t="s">
        <v>3327</v>
      </c>
      <c r="CD103" s="31" t="s">
        <v>3327</v>
      </c>
      <c r="CE103" s="31" t="s">
        <v>3328</v>
      </c>
      <c r="CF103" s="31" t="s">
        <v>3329</v>
      </c>
      <c r="CG103" s="31" t="s">
        <v>3322</v>
      </c>
      <c r="CH103" s="31" t="s">
        <v>3330</v>
      </c>
      <c r="CI103" s="31" t="s">
        <v>3331</v>
      </c>
      <c r="CJ103" s="31" t="s">
        <v>3332</v>
      </c>
      <c r="CK103" s="31" t="s">
        <v>3324</v>
      </c>
      <c r="CL103" s="31" t="s">
        <v>3333</v>
      </c>
      <c r="CM103" s="31" t="s">
        <v>3332</v>
      </c>
      <c r="CN103" s="31" t="s">
        <v>3332</v>
      </c>
      <c r="CO103" s="31" t="s">
        <v>3332</v>
      </c>
      <c r="CP103" s="31" t="s">
        <v>3332</v>
      </c>
      <c r="CQ103" s="31" t="s">
        <v>3333</v>
      </c>
      <c r="CR103" s="31" t="s">
        <v>3332</v>
      </c>
      <c r="CS103" s="31" t="s">
        <v>3334</v>
      </c>
      <c r="CT103" s="31" t="s">
        <v>3334</v>
      </c>
      <c r="CU103" s="31" t="s">
        <v>3335</v>
      </c>
      <c r="CV103" s="31" t="s">
        <v>3336</v>
      </c>
      <c r="CW103" s="31" t="s">
        <v>3337</v>
      </c>
      <c r="CX103" s="31" t="s">
        <v>3338</v>
      </c>
      <c r="CY103" s="31" t="s">
        <v>3339</v>
      </c>
      <c r="CZ103" s="31" t="s">
        <v>3339</v>
      </c>
      <c r="DA103" s="31" t="s">
        <v>3332</v>
      </c>
      <c r="DB103" s="31" t="s">
        <v>3324</v>
      </c>
      <c r="DC103" s="31"/>
      <c r="DD103" s="31"/>
      <c r="DE103" s="31" t="s">
        <v>3340</v>
      </c>
      <c r="DF103" s="31" t="s">
        <v>3341</v>
      </c>
      <c r="DG103" s="31" t="s">
        <v>3342</v>
      </c>
      <c r="DH103" s="31" t="s">
        <v>3326</v>
      </c>
      <c r="DI103" s="31" t="s">
        <v>3333</v>
      </c>
      <c r="DJ103" s="31"/>
      <c r="DK103" s="31"/>
      <c r="DL103" s="31"/>
      <c r="DM103" s="31"/>
      <c r="DN103" s="31"/>
      <c r="DO103" s="31"/>
      <c r="DP103" s="31" t="s">
        <v>3343</v>
      </c>
      <c r="DQ103" s="31" t="s">
        <v>3343</v>
      </c>
      <c r="DR103" s="31" t="s">
        <v>3343</v>
      </c>
      <c r="DS103" s="31" t="s">
        <v>3344</v>
      </c>
      <c r="DT103" s="31" t="s">
        <v>3344</v>
      </c>
      <c r="DU103" s="31" t="s">
        <v>3345</v>
      </c>
      <c r="DV103" s="31" t="s">
        <v>213</v>
      </c>
      <c r="DW103" s="31" t="s">
        <v>213</v>
      </c>
      <c r="DX103" s="31" t="s">
        <v>213</v>
      </c>
      <c r="DY103" s="31" t="s">
        <v>3346</v>
      </c>
      <c r="DZ103" s="31" t="s">
        <v>3346</v>
      </c>
      <c r="EA103" s="31" t="s">
        <v>3347</v>
      </c>
      <c r="EB103" s="31" t="s">
        <v>3347</v>
      </c>
      <c r="EC103" s="31" t="s">
        <v>3348</v>
      </c>
      <c r="ED103" s="31" t="s">
        <v>3349</v>
      </c>
      <c r="EE103" s="31" t="s">
        <v>3349</v>
      </c>
      <c r="EF103" s="31" t="s">
        <v>213</v>
      </c>
      <c r="EG103" s="31" t="s">
        <v>708</v>
      </c>
      <c r="EH103" s="31" t="s">
        <v>213</v>
      </c>
      <c r="EI103" s="31" t="s">
        <v>213</v>
      </c>
      <c r="EJ103" s="31" t="s">
        <v>3350</v>
      </c>
      <c r="EK103" s="31" t="s">
        <v>3350</v>
      </c>
      <c r="EL103" s="31" t="s">
        <v>213</v>
      </c>
      <c r="EM103" s="31" t="s">
        <v>213</v>
      </c>
      <c r="EN103" s="31" t="s">
        <v>3351</v>
      </c>
      <c r="EO103" s="31" t="s">
        <v>3351</v>
      </c>
      <c r="EP103" s="31" t="s">
        <v>3352</v>
      </c>
      <c r="EQ103" s="31" t="s">
        <v>3352</v>
      </c>
      <c r="ER103" s="31" t="s">
        <v>3343</v>
      </c>
      <c r="ES103" s="31" t="s">
        <v>3343</v>
      </c>
      <c r="ET103" s="31" t="s">
        <v>3353</v>
      </c>
      <c r="EU103" s="31" t="s">
        <v>3353</v>
      </c>
      <c r="EV103" s="31"/>
      <c r="EW103" s="31"/>
      <c r="EX103" s="31" t="s">
        <v>3354</v>
      </c>
      <c r="EY103" s="31" t="s">
        <v>3354</v>
      </c>
      <c r="EZ103" s="31" t="s">
        <v>3355</v>
      </c>
      <c r="FA103" s="31" t="s">
        <v>3356</v>
      </c>
      <c r="FB103" s="31" t="s">
        <v>3356</v>
      </c>
      <c r="FC103" s="31"/>
      <c r="FD103" s="31"/>
      <c r="FE103" s="31" t="s">
        <v>219</v>
      </c>
    </row>
    <row r="104" ht="90.75" customHeight="1">
      <c r="A104" s="16" t="s">
        <v>3357</v>
      </c>
      <c r="B104" s="24">
        <v>93.0</v>
      </c>
      <c r="C104" s="25" t="s">
        <v>3358</v>
      </c>
      <c r="D104" s="26" t="str">
        <f t="shared" si="41"/>
        <v/>
      </c>
      <c r="E104" s="27" t="str">
        <f t="shared" si="42"/>
        <v/>
      </c>
      <c r="F104" s="28" t="str">
        <f t="shared" ref="F104:G104" si="119">image("https://www.serebii.net/pokedex-bw/type/"&amp;lower(H104)&amp;".gif")</f>
        <v/>
      </c>
      <c r="G104" s="28" t="str">
        <f t="shared" si="119"/>
        <v/>
      </c>
      <c r="H104" s="29" t="s">
        <v>3317</v>
      </c>
      <c r="I104" s="26" t="s">
        <v>176</v>
      </c>
      <c r="J104" s="26" t="s">
        <v>3318</v>
      </c>
      <c r="K104" s="26" t="s">
        <v>454</v>
      </c>
      <c r="L104" s="26" t="s">
        <v>3319</v>
      </c>
      <c r="M104" s="30" t="s">
        <v>3320</v>
      </c>
      <c r="N104" s="26"/>
      <c r="O104" s="26"/>
      <c r="P104" s="26" t="s">
        <v>1707</v>
      </c>
      <c r="Q104" s="26" t="s">
        <v>878</v>
      </c>
      <c r="R104" s="26" t="s">
        <v>184</v>
      </c>
      <c r="S104" s="26" t="s">
        <v>225</v>
      </c>
      <c r="T104" s="26" t="s">
        <v>186</v>
      </c>
      <c r="U104" s="26" t="s">
        <v>3200</v>
      </c>
      <c r="V104" s="26" t="s">
        <v>3201</v>
      </c>
      <c r="W104" s="26" t="s">
        <v>496</v>
      </c>
      <c r="X104" s="26" t="s">
        <v>189</v>
      </c>
      <c r="Y104" s="26">
        <v>45.0</v>
      </c>
      <c r="Z104" s="26">
        <v>50.0</v>
      </c>
      <c r="AA104" s="26">
        <v>45.0</v>
      </c>
      <c r="AB104" s="26">
        <v>115.0</v>
      </c>
      <c r="AC104" s="26">
        <v>55.0</v>
      </c>
      <c r="AD104" s="26">
        <v>95.0</v>
      </c>
      <c r="AE104" s="30">
        <f t="shared" si="37"/>
        <v>405</v>
      </c>
      <c r="AF104" s="26" t="s">
        <v>3321</v>
      </c>
      <c r="AG104" s="26" t="s">
        <v>1742</v>
      </c>
      <c r="AH104" s="26" t="s">
        <v>1742</v>
      </c>
      <c r="AI104" s="26" t="s">
        <v>1742</v>
      </c>
      <c r="AJ104" s="26" t="s">
        <v>772</v>
      </c>
      <c r="AK104" s="26" t="s">
        <v>772</v>
      </c>
      <c r="AL104" s="26" t="s">
        <v>772</v>
      </c>
      <c r="AM104" s="26"/>
      <c r="AN104" s="26"/>
      <c r="AO104" s="26"/>
      <c r="AP104" s="26" t="s">
        <v>1742</v>
      </c>
      <c r="AQ104" s="26" t="s">
        <v>1742</v>
      </c>
      <c r="AR104" s="26" t="s">
        <v>255</v>
      </c>
      <c r="AS104" s="26" t="s">
        <v>255</v>
      </c>
      <c r="AT104" s="26" t="s">
        <v>255</v>
      </c>
      <c r="AU104" s="26" t="s">
        <v>772</v>
      </c>
      <c r="AV104" s="26" t="s">
        <v>772</v>
      </c>
      <c r="AW104" s="26"/>
      <c r="AX104" s="26"/>
      <c r="AY104" s="26"/>
      <c r="AZ104" s="26"/>
      <c r="BA104" s="26" t="s">
        <v>1236</v>
      </c>
      <c r="BB104" s="26" t="s">
        <v>1236</v>
      </c>
      <c r="BC104" s="26"/>
      <c r="BD104" s="26"/>
      <c r="BE104" s="26" t="s">
        <v>950</v>
      </c>
      <c r="BF104" s="26" t="s">
        <v>950</v>
      </c>
      <c r="BG104" s="26" t="s">
        <v>881</v>
      </c>
      <c r="BH104" s="26" t="s">
        <v>881</v>
      </c>
      <c r="BI104" s="26" t="s">
        <v>1742</v>
      </c>
      <c r="BJ104" s="26" t="s">
        <v>1742</v>
      </c>
      <c r="BK104" s="26" t="s">
        <v>1993</v>
      </c>
      <c r="BL104" s="26" t="s">
        <v>1993</v>
      </c>
      <c r="BM104" s="26"/>
      <c r="BN104" s="26"/>
      <c r="BO104" s="26" t="s">
        <v>255</v>
      </c>
      <c r="BP104" s="26" t="s">
        <v>255</v>
      </c>
      <c r="BQ104" s="26" t="s">
        <v>1991</v>
      </c>
      <c r="BR104" s="26" t="s">
        <v>230</v>
      </c>
      <c r="BS104" s="26" t="s">
        <v>230</v>
      </c>
      <c r="BT104" s="26" t="s">
        <v>2530</v>
      </c>
      <c r="BU104" s="26"/>
      <c r="BV104" s="26" t="s">
        <v>1202</v>
      </c>
      <c r="BW104" s="31" t="s">
        <v>3359</v>
      </c>
      <c r="BX104" s="31" t="s">
        <v>3359</v>
      </c>
      <c r="BY104" s="31" t="s">
        <v>3360</v>
      </c>
      <c r="BZ104" s="31" t="s">
        <v>3361</v>
      </c>
      <c r="CA104" s="31" t="s">
        <v>3362</v>
      </c>
      <c r="CB104" s="31" t="s">
        <v>3363</v>
      </c>
      <c r="CC104" s="31" t="s">
        <v>3364</v>
      </c>
      <c r="CD104" s="31" t="s">
        <v>3364</v>
      </c>
      <c r="CE104" s="31" t="s">
        <v>3365</v>
      </c>
      <c r="CF104" s="31" t="s">
        <v>3366</v>
      </c>
      <c r="CG104" s="31" t="s">
        <v>3359</v>
      </c>
      <c r="CH104" s="31" t="s">
        <v>3367</v>
      </c>
      <c r="CI104" s="31" t="s">
        <v>3368</v>
      </c>
      <c r="CJ104" s="31" t="s">
        <v>3369</v>
      </c>
      <c r="CK104" s="31" t="s">
        <v>3361</v>
      </c>
      <c r="CL104" s="31" t="s">
        <v>3362</v>
      </c>
      <c r="CM104" s="31" t="s">
        <v>3369</v>
      </c>
      <c r="CN104" s="31" t="s">
        <v>3369</v>
      </c>
      <c r="CO104" s="31" t="s">
        <v>3369</v>
      </c>
      <c r="CP104" s="31" t="s">
        <v>3369</v>
      </c>
      <c r="CQ104" s="31" t="s">
        <v>3370</v>
      </c>
      <c r="CR104" s="31" t="s">
        <v>3368</v>
      </c>
      <c r="CS104" s="31" t="s">
        <v>3371</v>
      </c>
      <c r="CT104" s="31" t="s">
        <v>3371</v>
      </c>
      <c r="CU104" s="31" t="s">
        <v>3372</v>
      </c>
      <c r="CV104" s="31" t="s">
        <v>3373</v>
      </c>
      <c r="CW104" s="31" t="s">
        <v>3374</v>
      </c>
      <c r="CX104" s="31" t="s">
        <v>3375</v>
      </c>
      <c r="CY104" s="31" t="s">
        <v>3360</v>
      </c>
      <c r="CZ104" s="31" t="s">
        <v>3360</v>
      </c>
      <c r="DA104" s="31" t="s">
        <v>3362</v>
      </c>
      <c r="DB104" s="31" t="s">
        <v>3370</v>
      </c>
      <c r="DC104" s="31"/>
      <c r="DD104" s="31"/>
      <c r="DE104" s="31" t="s">
        <v>3367</v>
      </c>
      <c r="DF104" s="31" t="s">
        <v>3376</v>
      </c>
      <c r="DG104" s="31" t="s">
        <v>3377</v>
      </c>
      <c r="DH104" s="31" t="s">
        <v>3369</v>
      </c>
      <c r="DI104" s="31" t="s">
        <v>3378</v>
      </c>
      <c r="DJ104" s="31"/>
      <c r="DK104" s="31"/>
      <c r="DL104" s="31"/>
      <c r="DM104" s="31"/>
      <c r="DN104" s="31"/>
      <c r="DO104" s="31"/>
      <c r="DP104" s="31" t="s">
        <v>3343</v>
      </c>
      <c r="DQ104" s="31" t="s">
        <v>3343</v>
      </c>
      <c r="DR104" s="31" t="s">
        <v>3343</v>
      </c>
      <c r="DS104" s="31" t="s">
        <v>970</v>
      </c>
      <c r="DT104" s="31" t="s">
        <v>970</v>
      </c>
      <c r="DU104" s="31" t="s">
        <v>3379</v>
      </c>
      <c r="DV104" s="31" t="s">
        <v>213</v>
      </c>
      <c r="DW104" s="31" t="s">
        <v>213</v>
      </c>
      <c r="DX104" s="31" t="s">
        <v>213</v>
      </c>
      <c r="DY104" s="31" t="s">
        <v>3346</v>
      </c>
      <c r="DZ104" s="31" t="s">
        <v>3346</v>
      </c>
      <c r="EA104" s="31" t="s">
        <v>3380</v>
      </c>
      <c r="EB104" s="31" t="s">
        <v>3380</v>
      </c>
      <c r="EC104" s="31" t="s">
        <v>3381</v>
      </c>
      <c r="ED104" s="31" t="s">
        <v>970</v>
      </c>
      <c r="EE104" s="31" t="s">
        <v>970</v>
      </c>
      <c r="EF104" s="31" t="s">
        <v>213</v>
      </c>
      <c r="EG104" s="31" t="s">
        <v>3382</v>
      </c>
      <c r="EH104" s="31" t="s">
        <v>213</v>
      </c>
      <c r="EI104" s="31" t="s">
        <v>213</v>
      </c>
      <c r="EJ104" s="31" t="s">
        <v>3383</v>
      </c>
      <c r="EK104" s="31" t="s">
        <v>3383</v>
      </c>
      <c r="EL104" s="31" t="s">
        <v>213</v>
      </c>
      <c r="EM104" s="31" t="s">
        <v>213</v>
      </c>
      <c r="EN104" s="31" t="s">
        <v>3384</v>
      </c>
      <c r="EO104" s="31" t="s">
        <v>3384</v>
      </c>
      <c r="EP104" s="31" t="s">
        <v>3384</v>
      </c>
      <c r="EQ104" s="31" t="s">
        <v>3384</v>
      </c>
      <c r="ER104" s="31" t="s">
        <v>3343</v>
      </c>
      <c r="ES104" s="31" t="s">
        <v>3343</v>
      </c>
      <c r="ET104" s="31" t="s">
        <v>3385</v>
      </c>
      <c r="EU104" s="31" t="s">
        <v>3385</v>
      </c>
      <c r="EV104" s="31"/>
      <c r="EW104" s="31"/>
      <c r="EX104" s="31" t="s">
        <v>3386</v>
      </c>
      <c r="EY104" s="31" t="s">
        <v>3386</v>
      </c>
      <c r="EZ104" s="31" t="s">
        <v>3387</v>
      </c>
      <c r="FA104" s="31" t="s">
        <v>1568</v>
      </c>
      <c r="FB104" s="31" t="s">
        <v>1568</v>
      </c>
      <c r="FC104" s="31"/>
      <c r="FD104" s="31"/>
      <c r="FE104" s="31" t="s">
        <v>219</v>
      </c>
    </row>
    <row r="105" ht="90.75" customHeight="1">
      <c r="A105" s="16" t="s">
        <v>3388</v>
      </c>
      <c r="B105" s="24">
        <v>94.0</v>
      </c>
      <c r="C105" s="25" t="s">
        <v>3389</v>
      </c>
      <c r="D105" s="26" t="str">
        <f t="shared" si="41"/>
        <v/>
      </c>
      <c r="E105" s="27" t="str">
        <f t="shared" si="42"/>
        <v/>
      </c>
      <c r="F105" s="28" t="str">
        <f t="shared" ref="F105:G105" si="120">image("https://www.serebii.net/pokedex-bw/type/"&amp;lower(H105)&amp;".gif")</f>
        <v/>
      </c>
      <c r="G105" s="28" t="str">
        <f t="shared" si="120"/>
        <v/>
      </c>
      <c r="H105" s="29" t="s">
        <v>3317</v>
      </c>
      <c r="I105" s="26" t="s">
        <v>176</v>
      </c>
      <c r="J105" s="26" t="s">
        <v>3390</v>
      </c>
      <c r="K105" s="26" t="s">
        <v>743</v>
      </c>
      <c r="L105" s="26" t="s">
        <v>676</v>
      </c>
      <c r="M105" s="30" t="s">
        <v>3391</v>
      </c>
      <c r="N105" s="26"/>
      <c r="O105" s="26"/>
      <c r="P105" s="26" t="s">
        <v>351</v>
      </c>
      <c r="Q105" s="26" t="s">
        <v>183</v>
      </c>
      <c r="R105" s="26" t="s">
        <v>184</v>
      </c>
      <c r="S105" s="26" t="s">
        <v>3392</v>
      </c>
      <c r="T105" s="26" t="s">
        <v>186</v>
      </c>
      <c r="U105" s="26" t="s">
        <v>3200</v>
      </c>
      <c r="V105" s="26" t="s">
        <v>3201</v>
      </c>
      <c r="W105" s="26" t="s">
        <v>496</v>
      </c>
      <c r="X105" s="26" t="s">
        <v>189</v>
      </c>
      <c r="Y105" s="26">
        <v>60.0</v>
      </c>
      <c r="Z105" s="26">
        <v>65.0</v>
      </c>
      <c r="AA105" s="26">
        <v>60.0</v>
      </c>
      <c r="AB105" s="26">
        <v>130.0</v>
      </c>
      <c r="AC105" s="26">
        <v>75.0</v>
      </c>
      <c r="AD105" s="26">
        <v>110.0</v>
      </c>
      <c r="AE105" s="30">
        <f t="shared" si="37"/>
        <v>500</v>
      </c>
      <c r="AF105" s="26" t="s">
        <v>3321</v>
      </c>
      <c r="AG105" s="26" t="s">
        <v>2146</v>
      </c>
      <c r="AH105" s="26" t="s">
        <v>2146</v>
      </c>
      <c r="AI105" s="26" t="s">
        <v>2146</v>
      </c>
      <c r="AJ105" s="26" t="s">
        <v>812</v>
      </c>
      <c r="AK105" s="26" t="s">
        <v>812</v>
      </c>
      <c r="AL105" s="26" t="s">
        <v>812</v>
      </c>
      <c r="AM105" s="26"/>
      <c r="AN105" s="26"/>
      <c r="AO105" s="26"/>
      <c r="AP105" s="26" t="s">
        <v>2146</v>
      </c>
      <c r="AQ105" s="26" t="s">
        <v>2146</v>
      </c>
      <c r="AR105" s="26" t="s">
        <v>282</v>
      </c>
      <c r="AS105" s="26" t="s">
        <v>282</v>
      </c>
      <c r="AT105" s="26" t="s">
        <v>282</v>
      </c>
      <c r="AU105" s="26" t="s">
        <v>812</v>
      </c>
      <c r="AV105" s="26" t="s">
        <v>812</v>
      </c>
      <c r="AW105" s="26"/>
      <c r="AX105" s="26"/>
      <c r="AY105" s="26"/>
      <c r="AZ105" s="26"/>
      <c r="BA105" s="26" t="s">
        <v>986</v>
      </c>
      <c r="BB105" s="26" t="s">
        <v>986</v>
      </c>
      <c r="BC105" s="26"/>
      <c r="BD105" s="26"/>
      <c r="BE105" s="26" t="s">
        <v>1576</v>
      </c>
      <c r="BF105" s="26" t="s">
        <v>1576</v>
      </c>
      <c r="BG105" s="26" t="s">
        <v>1039</v>
      </c>
      <c r="BH105" s="26" t="s">
        <v>1039</v>
      </c>
      <c r="BI105" s="26" t="s">
        <v>2146</v>
      </c>
      <c r="BJ105" s="26" t="s">
        <v>2146</v>
      </c>
      <c r="BK105" s="26" t="s">
        <v>1502</v>
      </c>
      <c r="BL105" s="26" t="s">
        <v>1502</v>
      </c>
      <c r="BM105" s="26"/>
      <c r="BN105" s="26"/>
      <c r="BO105" s="26" t="s">
        <v>282</v>
      </c>
      <c r="BP105" s="26" t="s">
        <v>282</v>
      </c>
      <c r="BQ105" s="26" t="s">
        <v>1499</v>
      </c>
      <c r="BR105" s="26" t="s">
        <v>255</v>
      </c>
      <c r="BS105" s="26" t="s">
        <v>255</v>
      </c>
      <c r="BT105" s="26" t="s">
        <v>1501</v>
      </c>
      <c r="BU105" s="26"/>
      <c r="BV105" s="26" t="s">
        <v>1238</v>
      </c>
      <c r="BW105" s="31" t="s">
        <v>3393</v>
      </c>
      <c r="BX105" s="31" t="s">
        <v>3393</v>
      </c>
      <c r="BY105" s="31" t="s">
        <v>3394</v>
      </c>
      <c r="BZ105" s="31" t="s">
        <v>3395</v>
      </c>
      <c r="CA105" s="31" t="s">
        <v>3396</v>
      </c>
      <c r="CB105" s="31" t="s">
        <v>3397</v>
      </c>
      <c r="CC105" s="31" t="s">
        <v>3398</v>
      </c>
      <c r="CD105" s="31" t="s">
        <v>3398</v>
      </c>
      <c r="CE105" s="31" t="s">
        <v>3399</v>
      </c>
      <c r="CF105" s="31" t="s">
        <v>3400</v>
      </c>
      <c r="CG105" s="31" t="s">
        <v>3401</v>
      </c>
      <c r="CH105" s="31" t="s">
        <v>3402</v>
      </c>
      <c r="CI105" s="31" t="s">
        <v>3403</v>
      </c>
      <c r="CJ105" s="31" t="s">
        <v>3404</v>
      </c>
      <c r="CK105" s="31" t="s">
        <v>3395</v>
      </c>
      <c r="CL105" s="31" t="s">
        <v>3396</v>
      </c>
      <c r="CM105" s="31" t="s">
        <v>3405</v>
      </c>
      <c r="CN105" s="31" t="s">
        <v>3405</v>
      </c>
      <c r="CO105" s="31" t="s">
        <v>3405</v>
      </c>
      <c r="CP105" s="31" t="s">
        <v>3405</v>
      </c>
      <c r="CQ105" s="31" t="s">
        <v>3406</v>
      </c>
      <c r="CR105" s="31" t="s">
        <v>3397</v>
      </c>
      <c r="CS105" s="31" t="s">
        <v>3407</v>
      </c>
      <c r="CT105" s="31" t="s">
        <v>3407</v>
      </c>
      <c r="CU105" s="31" t="s">
        <v>3408</v>
      </c>
      <c r="CV105" s="31" t="s">
        <v>3409</v>
      </c>
      <c r="CW105" s="31" t="s">
        <v>3410</v>
      </c>
      <c r="CX105" s="31" t="s">
        <v>3411</v>
      </c>
      <c r="CY105" s="31" t="s">
        <v>3412</v>
      </c>
      <c r="CZ105" s="31" t="s">
        <v>3412</v>
      </c>
      <c r="DA105" s="31" t="s">
        <v>3413</v>
      </c>
      <c r="DB105" s="31" t="s">
        <v>3400</v>
      </c>
      <c r="DC105" s="31"/>
      <c r="DD105" s="31"/>
      <c r="DE105" s="31" t="s">
        <v>3414</v>
      </c>
      <c r="DF105" s="31" t="s">
        <v>3415</v>
      </c>
      <c r="DG105" s="31" t="s">
        <v>3416</v>
      </c>
      <c r="DH105" s="31" t="s">
        <v>3396</v>
      </c>
      <c r="DI105" s="31" t="s">
        <v>3397</v>
      </c>
      <c r="DJ105" s="31"/>
      <c r="DK105" s="31"/>
      <c r="DL105" s="31"/>
      <c r="DM105" s="31"/>
      <c r="DN105" s="31"/>
      <c r="DO105" s="31"/>
      <c r="DP105" s="31" t="s">
        <v>3417</v>
      </c>
      <c r="DQ105" s="31" t="s">
        <v>3417</v>
      </c>
      <c r="DR105" s="31" t="s">
        <v>3417</v>
      </c>
      <c r="DS105" s="31" t="s">
        <v>3417</v>
      </c>
      <c r="DT105" s="31" t="s">
        <v>3417</v>
      </c>
      <c r="DU105" s="31" t="s">
        <v>3417</v>
      </c>
      <c r="DV105" s="31" t="s">
        <v>213</v>
      </c>
      <c r="DW105" s="31" t="s">
        <v>213</v>
      </c>
      <c r="DX105" s="31" t="s">
        <v>213</v>
      </c>
      <c r="DY105" s="31" t="s">
        <v>3417</v>
      </c>
      <c r="DZ105" s="31" t="s">
        <v>3417</v>
      </c>
      <c r="EA105" s="31" t="s">
        <v>3418</v>
      </c>
      <c r="EB105" s="31" t="s">
        <v>3418</v>
      </c>
      <c r="EC105" s="31" t="s">
        <v>3418</v>
      </c>
      <c r="ED105" s="31" t="s">
        <v>3417</v>
      </c>
      <c r="EE105" s="31" t="s">
        <v>3417</v>
      </c>
      <c r="EF105" s="31" t="s">
        <v>213</v>
      </c>
      <c r="EG105" s="31" t="s">
        <v>3417</v>
      </c>
      <c r="EH105" s="31" t="s">
        <v>213</v>
      </c>
      <c r="EI105" s="31" t="s">
        <v>213</v>
      </c>
      <c r="EJ105" s="31" t="s">
        <v>3417</v>
      </c>
      <c r="EK105" s="31" t="s">
        <v>3417</v>
      </c>
      <c r="EL105" s="31" t="s">
        <v>213</v>
      </c>
      <c r="EM105" s="31" t="s">
        <v>213</v>
      </c>
      <c r="EN105" s="31" t="s">
        <v>3384</v>
      </c>
      <c r="EO105" s="31" t="s">
        <v>3384</v>
      </c>
      <c r="EP105" s="31" t="s">
        <v>3384</v>
      </c>
      <c r="EQ105" s="31" t="s">
        <v>3384</v>
      </c>
      <c r="ER105" s="31" t="s">
        <v>3417</v>
      </c>
      <c r="ES105" s="31" t="s">
        <v>3417</v>
      </c>
      <c r="ET105" s="31" t="s">
        <v>3417</v>
      </c>
      <c r="EU105" s="31" t="s">
        <v>3417</v>
      </c>
      <c r="EV105" s="31"/>
      <c r="EW105" s="31"/>
      <c r="EX105" s="31" t="s">
        <v>3417</v>
      </c>
      <c r="EY105" s="31" t="s">
        <v>3417</v>
      </c>
      <c r="EZ105" s="31" t="s">
        <v>3010</v>
      </c>
      <c r="FA105" s="31" t="s">
        <v>219</v>
      </c>
      <c r="FB105" s="31" t="s">
        <v>219</v>
      </c>
      <c r="FC105" s="31"/>
      <c r="FD105" s="31"/>
      <c r="FE105" s="31" t="s">
        <v>219</v>
      </c>
    </row>
    <row r="106" ht="90.75" customHeight="1">
      <c r="A106" s="16" t="s">
        <v>3419</v>
      </c>
      <c r="B106" s="24">
        <v>95.0</v>
      </c>
      <c r="C106" s="25" t="s">
        <v>3420</v>
      </c>
      <c r="D106" s="26" t="str">
        <f t="shared" si="41"/>
        <v/>
      </c>
      <c r="E106" s="27" t="str">
        <f t="shared" si="42"/>
        <v/>
      </c>
      <c r="F106" s="28" t="str">
        <f t="shared" ref="F106:G106" si="121">image("https://www.serebii.net/pokedex-bw/type/"&amp;lower(H106)&amp;".gif")</f>
        <v/>
      </c>
      <c r="G106" s="28" t="str">
        <f t="shared" si="121"/>
        <v/>
      </c>
      <c r="H106" s="29" t="s">
        <v>2707</v>
      </c>
      <c r="I106" s="26" t="s">
        <v>1071</v>
      </c>
      <c r="J106" s="26" t="s">
        <v>3421</v>
      </c>
      <c r="K106" s="26" t="s">
        <v>3422</v>
      </c>
      <c r="L106" s="26" t="s">
        <v>3423</v>
      </c>
      <c r="M106" s="26" t="s">
        <v>2709</v>
      </c>
      <c r="N106" s="26" t="s">
        <v>2710</v>
      </c>
      <c r="O106" s="26" t="s">
        <v>3424</v>
      </c>
      <c r="P106" s="26" t="s">
        <v>397</v>
      </c>
      <c r="Q106" s="26" t="s">
        <v>183</v>
      </c>
      <c r="R106" s="26" t="s">
        <v>184</v>
      </c>
      <c r="S106" s="26" t="s">
        <v>3425</v>
      </c>
      <c r="T106" s="26" t="s">
        <v>495</v>
      </c>
      <c r="U106" s="26" t="s">
        <v>2711</v>
      </c>
      <c r="V106" s="26" t="s">
        <v>770</v>
      </c>
      <c r="W106" s="26" t="s">
        <v>496</v>
      </c>
      <c r="X106" s="26" t="s">
        <v>3426</v>
      </c>
      <c r="Y106" s="26">
        <v>35.0</v>
      </c>
      <c r="Z106" s="26">
        <v>45.0</v>
      </c>
      <c r="AA106" s="26">
        <v>160.0</v>
      </c>
      <c r="AB106" s="26">
        <v>30.0</v>
      </c>
      <c r="AC106" s="26">
        <v>45.0</v>
      </c>
      <c r="AD106" s="26">
        <v>70.0</v>
      </c>
      <c r="AE106" s="30">
        <f t="shared" si="37"/>
        <v>385</v>
      </c>
      <c r="AF106" s="26" t="s">
        <v>3427</v>
      </c>
      <c r="AG106" s="26" t="s">
        <v>1165</v>
      </c>
      <c r="AH106" s="26" t="s">
        <v>1165</v>
      </c>
      <c r="AI106" s="26" t="s">
        <v>1165</v>
      </c>
      <c r="AJ106" s="26" t="s">
        <v>950</v>
      </c>
      <c r="AK106" s="26" t="s">
        <v>950</v>
      </c>
      <c r="AL106" s="26" t="s">
        <v>950</v>
      </c>
      <c r="AM106" s="26"/>
      <c r="AN106" s="26"/>
      <c r="AO106" s="26"/>
      <c r="AP106" s="26" t="s">
        <v>1165</v>
      </c>
      <c r="AQ106" s="26" t="s">
        <v>1165</v>
      </c>
      <c r="AR106" s="26" t="s">
        <v>1301</v>
      </c>
      <c r="AS106" s="26" t="s">
        <v>1301</v>
      </c>
      <c r="AT106" s="26" t="s">
        <v>1301</v>
      </c>
      <c r="AU106" s="26" t="s">
        <v>950</v>
      </c>
      <c r="AV106" s="26" t="s">
        <v>950</v>
      </c>
      <c r="AW106" s="26"/>
      <c r="AX106" s="26"/>
      <c r="AY106" s="26" t="s">
        <v>282</v>
      </c>
      <c r="AZ106" s="26" t="s">
        <v>282</v>
      </c>
      <c r="BA106" s="26" t="s">
        <v>989</v>
      </c>
      <c r="BB106" s="26" t="s">
        <v>989</v>
      </c>
      <c r="BC106" s="26"/>
      <c r="BD106" s="26"/>
      <c r="BE106" s="26"/>
      <c r="BF106" s="26"/>
      <c r="BG106" s="26"/>
      <c r="BH106" s="26"/>
      <c r="BI106" s="26" t="s">
        <v>1165</v>
      </c>
      <c r="BJ106" s="26" t="s">
        <v>1165</v>
      </c>
      <c r="BK106" s="26" t="s">
        <v>2969</v>
      </c>
      <c r="BL106" s="26" t="s">
        <v>2969</v>
      </c>
      <c r="BM106" s="26"/>
      <c r="BN106" s="26"/>
      <c r="BO106" s="26" t="s">
        <v>1301</v>
      </c>
      <c r="BP106" s="26" t="s">
        <v>1301</v>
      </c>
      <c r="BQ106" s="26" t="s">
        <v>1125</v>
      </c>
      <c r="BR106" s="26"/>
      <c r="BS106" s="26"/>
      <c r="BT106" s="26"/>
      <c r="BU106" s="26"/>
      <c r="BV106" s="26" t="s">
        <v>3428</v>
      </c>
      <c r="BW106" s="31" t="s">
        <v>3429</v>
      </c>
      <c r="BX106" s="31" t="s">
        <v>3429</v>
      </c>
      <c r="BY106" s="31" t="s">
        <v>3430</v>
      </c>
      <c r="BZ106" s="31" t="s">
        <v>3431</v>
      </c>
      <c r="CA106" s="31" t="s">
        <v>3432</v>
      </c>
      <c r="CB106" s="31" t="s">
        <v>3433</v>
      </c>
      <c r="CC106" s="31" t="s">
        <v>3434</v>
      </c>
      <c r="CD106" s="31" t="s">
        <v>3434</v>
      </c>
      <c r="CE106" s="31" t="s">
        <v>3435</v>
      </c>
      <c r="CF106" s="31" t="s">
        <v>3436</v>
      </c>
      <c r="CG106" s="31" t="s">
        <v>3437</v>
      </c>
      <c r="CH106" s="31" t="s">
        <v>3438</v>
      </c>
      <c r="CI106" s="31" t="s">
        <v>3439</v>
      </c>
      <c r="CJ106" s="31" t="s">
        <v>3440</v>
      </c>
      <c r="CK106" s="31" t="s">
        <v>3431</v>
      </c>
      <c r="CL106" s="31" t="s">
        <v>3432</v>
      </c>
      <c r="CM106" s="31" t="s">
        <v>3440</v>
      </c>
      <c r="CN106" s="31" t="s">
        <v>3440</v>
      </c>
      <c r="CO106" s="31" t="s">
        <v>3441</v>
      </c>
      <c r="CP106" s="31" t="s">
        <v>3441</v>
      </c>
      <c r="CQ106" s="31" t="s">
        <v>3442</v>
      </c>
      <c r="CR106" s="31" t="s">
        <v>3436</v>
      </c>
      <c r="CS106" s="31" t="s">
        <v>3443</v>
      </c>
      <c r="CT106" s="31" t="s">
        <v>3443</v>
      </c>
      <c r="CU106" s="31"/>
      <c r="CV106" s="31"/>
      <c r="CW106" s="31"/>
      <c r="CX106" s="31"/>
      <c r="CY106" s="31" t="s">
        <v>3442</v>
      </c>
      <c r="CZ106" s="31" t="s">
        <v>3442</v>
      </c>
      <c r="DA106" s="31" t="s">
        <v>3433</v>
      </c>
      <c r="DB106" s="31" t="s">
        <v>3432</v>
      </c>
      <c r="DC106" s="31"/>
      <c r="DD106" s="31"/>
      <c r="DE106" s="31" t="s">
        <v>3438</v>
      </c>
      <c r="DF106" s="31" t="s">
        <v>3439</v>
      </c>
      <c r="DG106" s="31" t="s">
        <v>3444</v>
      </c>
      <c r="DH106" s="31"/>
      <c r="DI106" s="31"/>
      <c r="DJ106" s="31"/>
      <c r="DK106" s="31"/>
      <c r="DL106" s="31"/>
      <c r="DM106" s="31"/>
      <c r="DN106" s="31"/>
      <c r="DO106" s="31"/>
      <c r="DP106" s="31" t="s">
        <v>2471</v>
      </c>
      <c r="DQ106" s="31" t="s">
        <v>2471</v>
      </c>
      <c r="DR106" s="31" t="s">
        <v>2471</v>
      </c>
      <c r="DS106" s="31" t="s">
        <v>3445</v>
      </c>
      <c r="DT106" s="31" t="s">
        <v>3445</v>
      </c>
      <c r="DU106" s="31" t="s">
        <v>3445</v>
      </c>
      <c r="DV106" s="31" t="s">
        <v>213</v>
      </c>
      <c r="DW106" s="31" t="s">
        <v>213</v>
      </c>
      <c r="DX106" s="31" t="s">
        <v>213</v>
      </c>
      <c r="DY106" s="31" t="s">
        <v>3446</v>
      </c>
      <c r="DZ106" s="31" t="s">
        <v>3446</v>
      </c>
      <c r="EA106" s="31" t="s">
        <v>3447</v>
      </c>
      <c r="EB106" s="31" t="s">
        <v>3447</v>
      </c>
      <c r="EC106" s="31" t="s">
        <v>3448</v>
      </c>
      <c r="ED106" s="31" t="s">
        <v>3449</v>
      </c>
      <c r="EE106" s="31" t="s">
        <v>3449</v>
      </c>
      <c r="EF106" s="31" t="s">
        <v>1151</v>
      </c>
      <c r="EG106" s="31" t="s">
        <v>1151</v>
      </c>
      <c r="EH106" s="31" t="s">
        <v>3450</v>
      </c>
      <c r="EI106" s="31" t="s">
        <v>3450</v>
      </c>
      <c r="EJ106" s="31" t="s">
        <v>3451</v>
      </c>
      <c r="EK106" s="31" t="s">
        <v>2480</v>
      </c>
      <c r="EL106" s="31" t="s">
        <v>3452</v>
      </c>
      <c r="EM106" s="31" t="s">
        <v>3452</v>
      </c>
      <c r="EN106" s="31" t="s">
        <v>213</v>
      </c>
      <c r="EO106" s="31" t="s">
        <v>213</v>
      </c>
      <c r="EP106" s="31" t="s">
        <v>2482</v>
      </c>
      <c r="EQ106" s="31" t="s">
        <v>2482</v>
      </c>
      <c r="ER106" s="31" t="s">
        <v>2736</v>
      </c>
      <c r="ES106" s="31" t="s">
        <v>2736</v>
      </c>
      <c r="ET106" s="31" t="s">
        <v>3453</v>
      </c>
      <c r="EU106" s="31" t="s">
        <v>3453</v>
      </c>
      <c r="EV106" s="31"/>
      <c r="EW106" s="31"/>
      <c r="EX106" s="31" t="s">
        <v>3454</v>
      </c>
      <c r="EY106" s="31" t="s">
        <v>3454</v>
      </c>
      <c r="EZ106" s="31" t="s">
        <v>3455</v>
      </c>
      <c r="FA106" s="31" t="s">
        <v>219</v>
      </c>
      <c r="FB106" s="31" t="s">
        <v>219</v>
      </c>
      <c r="FC106" s="31"/>
      <c r="FD106" s="31"/>
      <c r="FE106" s="31" t="s">
        <v>219</v>
      </c>
    </row>
    <row r="107" ht="90.75" customHeight="1">
      <c r="A107" s="16" t="s">
        <v>3456</v>
      </c>
      <c r="B107" s="24">
        <v>96.0</v>
      </c>
      <c r="C107" s="25" t="s">
        <v>3457</v>
      </c>
      <c r="D107" s="26" t="str">
        <f t="shared" si="41"/>
        <v/>
      </c>
      <c r="E107" s="27" t="str">
        <f t="shared" si="42"/>
        <v/>
      </c>
      <c r="F107" s="28" t="str">
        <f t="shared" ref="F107:G107" si="122">image("https://www.serebii.net/pokedex-bw/type/"&amp;lower(H107)&amp;".gif")</f>
        <v/>
      </c>
      <c r="G107" s="28" t="str">
        <f t="shared" si="122"/>
        <v/>
      </c>
      <c r="H107" s="29" t="s">
        <v>2333</v>
      </c>
      <c r="I107" s="26"/>
      <c r="J107" s="26" t="s">
        <v>3458</v>
      </c>
      <c r="K107" s="26" t="s">
        <v>222</v>
      </c>
      <c r="L107" s="26" t="s">
        <v>3459</v>
      </c>
      <c r="M107" s="26" t="s">
        <v>3460</v>
      </c>
      <c r="N107" s="26" t="s">
        <v>3461</v>
      </c>
      <c r="O107" s="26" t="s">
        <v>1572</v>
      </c>
      <c r="P107" s="26" t="s">
        <v>1825</v>
      </c>
      <c r="Q107" s="26" t="s">
        <v>978</v>
      </c>
      <c r="R107" s="26" t="s">
        <v>184</v>
      </c>
      <c r="S107" s="26" t="s">
        <v>3462</v>
      </c>
      <c r="T107" s="26" t="s">
        <v>495</v>
      </c>
      <c r="U107" s="26" t="s">
        <v>2337</v>
      </c>
      <c r="V107" s="26" t="s">
        <v>1828</v>
      </c>
      <c r="W107" s="26" t="s">
        <v>496</v>
      </c>
      <c r="X107" s="26" t="s">
        <v>189</v>
      </c>
      <c r="Y107" s="26">
        <v>60.0</v>
      </c>
      <c r="Z107" s="26">
        <v>48.0</v>
      </c>
      <c r="AA107" s="26">
        <v>45.0</v>
      </c>
      <c r="AB107" s="26">
        <v>43.0</v>
      </c>
      <c r="AC107" s="26">
        <v>90.0</v>
      </c>
      <c r="AD107" s="26">
        <v>42.0</v>
      </c>
      <c r="AE107" s="30">
        <f t="shared" si="37"/>
        <v>328</v>
      </c>
      <c r="AF107" s="26" t="s">
        <v>3463</v>
      </c>
      <c r="AG107" s="26" t="s">
        <v>1201</v>
      </c>
      <c r="AH107" s="26" t="s">
        <v>1201</v>
      </c>
      <c r="AI107" s="26" t="s">
        <v>1201</v>
      </c>
      <c r="AJ107" s="26" t="s">
        <v>431</v>
      </c>
      <c r="AK107" s="26" t="s">
        <v>431</v>
      </c>
      <c r="AL107" s="26" t="s">
        <v>431</v>
      </c>
      <c r="AM107" s="26"/>
      <c r="AN107" s="26"/>
      <c r="AO107" s="26"/>
      <c r="AP107" s="26" t="s">
        <v>1201</v>
      </c>
      <c r="AQ107" s="26" t="s">
        <v>1201</v>
      </c>
      <c r="AR107" s="26"/>
      <c r="AS107" s="26"/>
      <c r="AT107" s="26"/>
      <c r="AU107" s="26" t="s">
        <v>431</v>
      </c>
      <c r="AV107" s="26" t="s">
        <v>431</v>
      </c>
      <c r="AW107" s="26"/>
      <c r="AX107" s="26"/>
      <c r="AY107" s="26"/>
      <c r="AZ107" s="26"/>
      <c r="BA107" s="26"/>
      <c r="BB107" s="26"/>
      <c r="BC107" s="26"/>
      <c r="BD107" s="26"/>
      <c r="BE107" s="26" t="s">
        <v>1040</v>
      </c>
      <c r="BF107" s="26" t="s">
        <v>1040</v>
      </c>
      <c r="BG107" s="26" t="s">
        <v>1202</v>
      </c>
      <c r="BH107" s="26" t="s">
        <v>1202</v>
      </c>
      <c r="BI107" s="26" t="s">
        <v>1201</v>
      </c>
      <c r="BJ107" s="26" t="s">
        <v>1201</v>
      </c>
      <c r="BK107" s="26"/>
      <c r="BL107" s="26"/>
      <c r="BM107" s="26"/>
      <c r="BN107" s="26"/>
      <c r="BO107" s="26"/>
      <c r="BP107" s="26"/>
      <c r="BQ107" s="26"/>
      <c r="BR107" s="26" t="s">
        <v>1202</v>
      </c>
      <c r="BS107" s="26" t="s">
        <v>1202</v>
      </c>
      <c r="BT107" s="26"/>
      <c r="BU107" s="26"/>
      <c r="BV107" s="26"/>
      <c r="BW107" s="31" t="s">
        <v>3464</v>
      </c>
      <c r="BX107" s="31" t="s">
        <v>3464</v>
      </c>
      <c r="BY107" s="31" t="s">
        <v>3465</v>
      </c>
      <c r="BZ107" s="31" t="s">
        <v>3466</v>
      </c>
      <c r="CA107" s="31" t="s">
        <v>3467</v>
      </c>
      <c r="CB107" s="31" t="s">
        <v>3468</v>
      </c>
      <c r="CC107" s="31" t="s">
        <v>3469</v>
      </c>
      <c r="CD107" s="31" t="s">
        <v>3469</v>
      </c>
      <c r="CE107" s="31" t="s">
        <v>3470</v>
      </c>
      <c r="CF107" s="31" t="s">
        <v>3471</v>
      </c>
      <c r="CG107" s="31" t="s">
        <v>3472</v>
      </c>
      <c r="CH107" s="31" t="s">
        <v>3473</v>
      </c>
      <c r="CI107" s="31" t="s">
        <v>3473</v>
      </c>
      <c r="CJ107" s="31" t="s">
        <v>3473</v>
      </c>
      <c r="CK107" s="31" t="s">
        <v>3474</v>
      </c>
      <c r="CL107" s="31" t="s">
        <v>3467</v>
      </c>
      <c r="CM107" s="31" t="s">
        <v>3473</v>
      </c>
      <c r="CN107" s="31" t="s">
        <v>3473</v>
      </c>
      <c r="CO107" s="31" t="s">
        <v>3473</v>
      </c>
      <c r="CP107" s="31" t="s">
        <v>3473</v>
      </c>
      <c r="CQ107" s="31" t="s">
        <v>3472</v>
      </c>
      <c r="CR107" s="31" t="s">
        <v>3475</v>
      </c>
      <c r="CS107" s="31" t="s">
        <v>3476</v>
      </c>
      <c r="CT107" s="31" t="s">
        <v>3476</v>
      </c>
      <c r="CU107" s="31" t="s">
        <v>3477</v>
      </c>
      <c r="CV107" s="31" t="s">
        <v>3478</v>
      </c>
      <c r="CW107" s="31" t="s">
        <v>3479</v>
      </c>
      <c r="CX107" s="31" t="s">
        <v>3480</v>
      </c>
      <c r="CY107" s="31" t="s">
        <v>3481</v>
      </c>
      <c r="CZ107" s="31" t="s">
        <v>3481</v>
      </c>
      <c r="DA107" s="31"/>
      <c r="DB107" s="31"/>
      <c r="DC107" s="31"/>
      <c r="DD107" s="31"/>
      <c r="DE107" s="31" t="s">
        <v>3473</v>
      </c>
      <c r="DF107" s="31" t="s">
        <v>3473</v>
      </c>
      <c r="DG107" s="31"/>
      <c r="DH107" s="31" t="s">
        <v>3467</v>
      </c>
      <c r="DI107" s="31" t="s">
        <v>3468</v>
      </c>
      <c r="DJ107" s="31"/>
      <c r="DK107" s="31"/>
      <c r="DL107" s="31"/>
      <c r="DM107" s="31"/>
      <c r="DN107" s="31"/>
      <c r="DO107" s="31"/>
      <c r="DP107" s="31" t="s">
        <v>1189</v>
      </c>
      <c r="DQ107" s="31" t="s">
        <v>1189</v>
      </c>
      <c r="DR107" s="31" t="s">
        <v>1189</v>
      </c>
      <c r="DS107" s="31" t="s">
        <v>3482</v>
      </c>
      <c r="DT107" s="31" t="s">
        <v>3482</v>
      </c>
      <c r="DU107" s="31" t="s">
        <v>3483</v>
      </c>
      <c r="DV107" s="31" t="s">
        <v>213</v>
      </c>
      <c r="DW107" s="31" t="s">
        <v>213</v>
      </c>
      <c r="DX107" s="31" t="s">
        <v>213</v>
      </c>
      <c r="DY107" s="31" t="s">
        <v>3484</v>
      </c>
      <c r="DZ107" s="31" t="s">
        <v>3484</v>
      </c>
      <c r="EA107" s="31" t="s">
        <v>2408</v>
      </c>
      <c r="EB107" s="31" t="s">
        <v>2408</v>
      </c>
      <c r="EC107" s="31" t="s">
        <v>2408</v>
      </c>
      <c r="ED107" s="31" t="s">
        <v>3482</v>
      </c>
      <c r="EE107" s="31" t="s">
        <v>3482</v>
      </c>
      <c r="EF107" s="31" t="s">
        <v>213</v>
      </c>
      <c r="EG107" s="31" t="s">
        <v>213</v>
      </c>
      <c r="EH107" s="31" t="s">
        <v>213</v>
      </c>
      <c r="EI107" s="31" t="s">
        <v>213</v>
      </c>
      <c r="EJ107" s="31" t="s">
        <v>213</v>
      </c>
      <c r="EK107" s="31" t="s">
        <v>213</v>
      </c>
      <c r="EL107" s="31" t="s">
        <v>3485</v>
      </c>
      <c r="EM107" s="31" t="s">
        <v>3485</v>
      </c>
      <c r="EN107" s="31" t="s">
        <v>215</v>
      </c>
      <c r="EO107" s="31" t="s">
        <v>215</v>
      </c>
      <c r="EP107" s="31" t="s">
        <v>215</v>
      </c>
      <c r="EQ107" s="31" t="s">
        <v>215</v>
      </c>
      <c r="ER107" s="31" t="s">
        <v>1189</v>
      </c>
      <c r="ES107" s="31" t="s">
        <v>1189</v>
      </c>
      <c r="ET107" s="31" t="s">
        <v>218</v>
      </c>
      <c r="EU107" s="31" t="s">
        <v>218</v>
      </c>
      <c r="EV107" s="31"/>
      <c r="EW107" s="31"/>
      <c r="EX107" s="31" t="s">
        <v>3486</v>
      </c>
      <c r="EY107" s="31" t="s">
        <v>3486</v>
      </c>
      <c r="EZ107" s="31" t="s">
        <v>218</v>
      </c>
      <c r="FA107" s="31" t="s">
        <v>3487</v>
      </c>
      <c r="FB107" s="31" t="s">
        <v>3487</v>
      </c>
      <c r="FC107" s="31"/>
      <c r="FD107" s="31"/>
      <c r="FE107" s="31" t="s">
        <v>219</v>
      </c>
    </row>
    <row r="108" ht="90.75" customHeight="1">
      <c r="A108" s="16" t="s">
        <v>3488</v>
      </c>
      <c r="B108" s="24">
        <v>97.0</v>
      </c>
      <c r="C108" s="25" t="s">
        <v>3489</v>
      </c>
      <c r="D108" s="26" t="str">
        <f t="shared" si="41"/>
        <v/>
      </c>
      <c r="E108" s="27" t="str">
        <f t="shared" si="42"/>
        <v/>
      </c>
      <c r="F108" s="28" t="str">
        <f t="shared" ref="F108:G108" si="123">image("https://www.serebii.net/pokedex-bw/type/"&amp;lower(H108)&amp;".gif")</f>
        <v/>
      </c>
      <c r="G108" s="28" t="str">
        <f t="shared" si="123"/>
        <v/>
      </c>
      <c r="H108" s="29" t="s">
        <v>2333</v>
      </c>
      <c r="I108" s="26"/>
      <c r="J108" s="26" t="s">
        <v>3458</v>
      </c>
      <c r="K108" s="26" t="s">
        <v>454</v>
      </c>
      <c r="L108" s="26" t="s">
        <v>3490</v>
      </c>
      <c r="M108" s="26" t="s">
        <v>3460</v>
      </c>
      <c r="N108" s="26" t="s">
        <v>3461</v>
      </c>
      <c r="O108" s="26" t="s">
        <v>1572</v>
      </c>
      <c r="P108" s="26" t="s">
        <v>2669</v>
      </c>
      <c r="Q108" s="26" t="s">
        <v>1032</v>
      </c>
      <c r="R108" s="26" t="s">
        <v>184</v>
      </c>
      <c r="S108" s="26" t="s">
        <v>3491</v>
      </c>
      <c r="T108" s="26" t="s">
        <v>495</v>
      </c>
      <c r="U108" s="26" t="s">
        <v>2337</v>
      </c>
      <c r="V108" s="26" t="s">
        <v>1828</v>
      </c>
      <c r="W108" s="26" t="s">
        <v>496</v>
      </c>
      <c r="X108" s="26" t="s">
        <v>189</v>
      </c>
      <c r="Y108" s="26">
        <v>85.0</v>
      </c>
      <c r="Z108" s="26">
        <v>73.0</v>
      </c>
      <c r="AA108" s="26">
        <v>70.0</v>
      </c>
      <c r="AB108" s="26">
        <v>73.0</v>
      </c>
      <c r="AC108" s="26">
        <v>115.0</v>
      </c>
      <c r="AD108" s="26">
        <v>67.0</v>
      </c>
      <c r="AE108" s="30">
        <f t="shared" si="37"/>
        <v>483</v>
      </c>
      <c r="AF108" s="26" t="s">
        <v>3463</v>
      </c>
      <c r="AG108" s="26" t="s">
        <v>1080</v>
      </c>
      <c r="AH108" s="26" t="s">
        <v>1080</v>
      </c>
      <c r="AI108" s="26" t="s">
        <v>1080</v>
      </c>
      <c r="AJ108" s="26" t="s">
        <v>460</v>
      </c>
      <c r="AK108" s="26" t="s">
        <v>460</v>
      </c>
      <c r="AL108" s="26" t="s">
        <v>460</v>
      </c>
      <c r="AM108" s="26"/>
      <c r="AN108" s="26"/>
      <c r="AO108" s="26"/>
      <c r="AP108" s="26" t="s">
        <v>1080</v>
      </c>
      <c r="AQ108" s="26" t="s">
        <v>1080</v>
      </c>
      <c r="AR108" s="26"/>
      <c r="AS108" s="26"/>
      <c r="AT108" s="26"/>
      <c r="AU108" s="26" t="s">
        <v>460</v>
      </c>
      <c r="AV108" s="26" t="s">
        <v>460</v>
      </c>
      <c r="AW108" s="26"/>
      <c r="AX108" s="26"/>
      <c r="AY108" s="26"/>
      <c r="AZ108" s="26"/>
      <c r="BA108" s="26"/>
      <c r="BB108" s="26"/>
      <c r="BC108" s="26"/>
      <c r="BD108" s="26"/>
      <c r="BE108" s="26" t="s">
        <v>1677</v>
      </c>
      <c r="BF108" s="26" t="s">
        <v>1677</v>
      </c>
      <c r="BG108" s="26" t="s">
        <v>1238</v>
      </c>
      <c r="BH108" s="26" t="s">
        <v>1238</v>
      </c>
      <c r="BI108" s="26" t="s">
        <v>1080</v>
      </c>
      <c r="BJ108" s="26" t="s">
        <v>1080</v>
      </c>
      <c r="BK108" s="26"/>
      <c r="BL108" s="26"/>
      <c r="BM108" s="26"/>
      <c r="BN108" s="26"/>
      <c r="BO108" s="26"/>
      <c r="BP108" s="26"/>
      <c r="BQ108" s="26"/>
      <c r="BR108" s="26" t="s">
        <v>1238</v>
      </c>
      <c r="BS108" s="26" t="s">
        <v>1238</v>
      </c>
      <c r="BT108" s="26"/>
      <c r="BU108" s="26"/>
      <c r="BV108" s="26"/>
      <c r="BW108" s="31" t="s">
        <v>3492</v>
      </c>
      <c r="BX108" s="31" t="s">
        <v>3492</v>
      </c>
      <c r="BY108" s="31" t="s">
        <v>3493</v>
      </c>
      <c r="BZ108" s="31" t="s">
        <v>3494</v>
      </c>
      <c r="CA108" s="31" t="s">
        <v>3495</v>
      </c>
      <c r="CB108" s="31" t="s">
        <v>3496</v>
      </c>
      <c r="CC108" s="31" t="s">
        <v>3497</v>
      </c>
      <c r="CD108" s="31" t="s">
        <v>3497</v>
      </c>
      <c r="CE108" s="31" t="s">
        <v>3498</v>
      </c>
      <c r="CF108" s="31" t="s">
        <v>3499</v>
      </c>
      <c r="CG108" s="31" t="s">
        <v>3492</v>
      </c>
      <c r="CH108" s="31" t="s">
        <v>3500</v>
      </c>
      <c r="CI108" s="31" t="s">
        <v>3500</v>
      </c>
      <c r="CJ108" s="31" t="s">
        <v>3500</v>
      </c>
      <c r="CK108" s="31" t="s">
        <v>3494</v>
      </c>
      <c r="CL108" s="31" t="s">
        <v>3501</v>
      </c>
      <c r="CM108" s="31" t="s">
        <v>3500</v>
      </c>
      <c r="CN108" s="31" t="s">
        <v>3500</v>
      </c>
      <c r="CO108" s="31" t="s">
        <v>3500</v>
      </c>
      <c r="CP108" s="31" t="s">
        <v>3500</v>
      </c>
      <c r="CQ108" s="31" t="s">
        <v>3499</v>
      </c>
      <c r="CR108" s="31" t="s">
        <v>3500</v>
      </c>
      <c r="CS108" s="31" t="s">
        <v>3502</v>
      </c>
      <c r="CT108" s="31" t="s">
        <v>3502</v>
      </c>
      <c r="CU108" s="31" t="s">
        <v>3503</v>
      </c>
      <c r="CV108" s="31" t="s">
        <v>3504</v>
      </c>
      <c r="CW108" s="31" t="s">
        <v>3505</v>
      </c>
      <c r="CX108" s="31" t="s">
        <v>3506</v>
      </c>
      <c r="CY108" s="31" t="s">
        <v>3493</v>
      </c>
      <c r="CZ108" s="31" t="s">
        <v>3493</v>
      </c>
      <c r="DA108" s="31"/>
      <c r="DB108" s="31"/>
      <c r="DC108" s="31"/>
      <c r="DD108" s="31"/>
      <c r="DE108" s="31" t="s">
        <v>3500</v>
      </c>
      <c r="DF108" s="31" t="s">
        <v>3500</v>
      </c>
      <c r="DG108" s="31"/>
      <c r="DH108" s="31" t="s">
        <v>3507</v>
      </c>
      <c r="DI108" s="31" t="s">
        <v>3501</v>
      </c>
      <c r="DJ108" s="31"/>
      <c r="DK108" s="31"/>
      <c r="DL108" s="31"/>
      <c r="DM108" s="31"/>
      <c r="DN108" s="31"/>
      <c r="DO108" s="31"/>
      <c r="DP108" s="31" t="s">
        <v>1061</v>
      </c>
      <c r="DQ108" s="31" t="s">
        <v>1061</v>
      </c>
      <c r="DR108" s="31" t="s">
        <v>3508</v>
      </c>
      <c r="DS108" s="31" t="s">
        <v>1189</v>
      </c>
      <c r="DT108" s="31" t="s">
        <v>1189</v>
      </c>
      <c r="DU108" s="31" t="s">
        <v>1189</v>
      </c>
      <c r="DV108" s="31" t="s">
        <v>213</v>
      </c>
      <c r="DW108" s="31" t="s">
        <v>213</v>
      </c>
      <c r="DX108" s="31" t="s">
        <v>213</v>
      </c>
      <c r="DY108" s="31" t="s">
        <v>3509</v>
      </c>
      <c r="DZ108" s="31" t="s">
        <v>3509</v>
      </c>
      <c r="EA108" s="31" t="s">
        <v>3508</v>
      </c>
      <c r="EB108" s="31" t="s">
        <v>3508</v>
      </c>
      <c r="EC108" s="31" t="s">
        <v>3508</v>
      </c>
      <c r="ED108" s="31" t="s">
        <v>1189</v>
      </c>
      <c r="EE108" s="31" t="s">
        <v>1189</v>
      </c>
      <c r="EF108" s="31" t="s">
        <v>213</v>
      </c>
      <c r="EG108" s="31" t="s">
        <v>213</v>
      </c>
      <c r="EH108" s="31" t="s">
        <v>213</v>
      </c>
      <c r="EI108" s="31" t="s">
        <v>213</v>
      </c>
      <c r="EJ108" s="31" t="s">
        <v>213</v>
      </c>
      <c r="EK108" s="31" t="s">
        <v>213</v>
      </c>
      <c r="EL108" s="31" t="s">
        <v>3510</v>
      </c>
      <c r="EM108" s="31" t="s">
        <v>3510</v>
      </c>
      <c r="EN108" s="31" t="s">
        <v>2167</v>
      </c>
      <c r="EO108" s="31" t="s">
        <v>2167</v>
      </c>
      <c r="EP108" s="31" t="s">
        <v>3511</v>
      </c>
      <c r="EQ108" s="31" t="s">
        <v>3511</v>
      </c>
      <c r="ER108" s="31" t="s">
        <v>3508</v>
      </c>
      <c r="ES108" s="31" t="s">
        <v>3508</v>
      </c>
      <c r="ET108" s="31" t="s">
        <v>218</v>
      </c>
      <c r="EU108" s="31" t="s">
        <v>218</v>
      </c>
      <c r="EV108" s="31"/>
      <c r="EW108" s="31"/>
      <c r="EX108" s="31" t="s">
        <v>3508</v>
      </c>
      <c r="EY108" s="31" t="s">
        <v>3508</v>
      </c>
      <c r="EZ108" s="31" t="s">
        <v>218</v>
      </c>
      <c r="FA108" s="31" t="s">
        <v>3487</v>
      </c>
      <c r="FB108" s="31" t="s">
        <v>3487</v>
      </c>
      <c r="FC108" s="31"/>
      <c r="FD108" s="31"/>
      <c r="FE108" s="31" t="s">
        <v>219</v>
      </c>
    </row>
    <row r="109" ht="90.75" customHeight="1">
      <c r="A109" s="16" t="s">
        <v>3512</v>
      </c>
      <c r="B109" s="24">
        <v>98.0</v>
      </c>
      <c r="C109" s="25" t="s">
        <v>3513</v>
      </c>
      <c r="D109" s="26" t="str">
        <f t="shared" si="41"/>
        <v/>
      </c>
      <c r="E109" s="27" t="str">
        <f t="shared" si="42"/>
        <v/>
      </c>
      <c r="F109" s="28" t="str">
        <f t="shared" ref="F109:G109" si="124">image("https://www.serebii.net/pokedex-bw/type/"&amp;lower(H109)&amp;".gif")</f>
        <v/>
      </c>
      <c r="G109" s="28" t="str">
        <f t="shared" si="124"/>
        <v/>
      </c>
      <c r="H109" s="29" t="s">
        <v>391</v>
      </c>
      <c r="I109" s="26"/>
      <c r="J109" s="26" t="s">
        <v>3514</v>
      </c>
      <c r="K109" s="26" t="s">
        <v>974</v>
      </c>
      <c r="L109" s="26" t="s">
        <v>3515</v>
      </c>
      <c r="M109" s="26" t="s">
        <v>3516</v>
      </c>
      <c r="N109" s="26" t="s">
        <v>3261</v>
      </c>
      <c r="O109" s="26" t="s">
        <v>1233</v>
      </c>
      <c r="P109" s="26" t="s">
        <v>913</v>
      </c>
      <c r="Q109" s="26" t="s">
        <v>3517</v>
      </c>
      <c r="R109" s="26" t="s">
        <v>184</v>
      </c>
      <c r="S109" s="26" t="s">
        <v>2966</v>
      </c>
      <c r="T109" s="26" t="s">
        <v>495</v>
      </c>
      <c r="U109" s="26" t="s">
        <v>2244</v>
      </c>
      <c r="V109" s="26" t="s">
        <v>1329</v>
      </c>
      <c r="W109" s="26" t="s">
        <v>496</v>
      </c>
      <c r="X109" s="26" t="s">
        <v>189</v>
      </c>
      <c r="Y109" s="26">
        <v>30.0</v>
      </c>
      <c r="Z109" s="26">
        <v>105.0</v>
      </c>
      <c r="AA109" s="26">
        <v>90.0</v>
      </c>
      <c r="AB109" s="26">
        <v>25.0</v>
      </c>
      <c r="AC109" s="26">
        <v>25.0</v>
      </c>
      <c r="AD109" s="26">
        <v>50.0</v>
      </c>
      <c r="AE109" s="30">
        <f t="shared" si="37"/>
        <v>325</v>
      </c>
      <c r="AF109" s="26" t="s">
        <v>3518</v>
      </c>
      <c r="AG109" s="26" t="s">
        <v>1124</v>
      </c>
      <c r="AH109" s="26" t="s">
        <v>1124</v>
      </c>
      <c r="AI109" s="26" t="s">
        <v>1124</v>
      </c>
      <c r="AJ109" s="26" t="s">
        <v>196</v>
      </c>
      <c r="AK109" s="26" t="s">
        <v>196</v>
      </c>
      <c r="AL109" s="26" t="s">
        <v>196</v>
      </c>
      <c r="AM109" s="26"/>
      <c r="AN109" s="26"/>
      <c r="AO109" s="26"/>
      <c r="AP109" s="26" t="s">
        <v>1124</v>
      </c>
      <c r="AQ109" s="26" t="s">
        <v>1124</v>
      </c>
      <c r="AR109" s="26"/>
      <c r="AS109" s="26"/>
      <c r="AT109" s="26"/>
      <c r="AU109" s="26" t="s">
        <v>256</v>
      </c>
      <c r="AV109" s="26" t="s">
        <v>256</v>
      </c>
      <c r="AW109" s="26"/>
      <c r="AX109" s="26"/>
      <c r="AY109" s="26"/>
      <c r="AZ109" s="26"/>
      <c r="BA109" s="26"/>
      <c r="BB109" s="26"/>
      <c r="BC109" s="26"/>
      <c r="BD109" s="26"/>
      <c r="BE109" s="26"/>
      <c r="BF109" s="26"/>
      <c r="BG109" s="26"/>
      <c r="BH109" s="26"/>
      <c r="BI109" s="26" t="s">
        <v>1124</v>
      </c>
      <c r="BJ109" s="26" t="s">
        <v>1124</v>
      </c>
      <c r="BK109" s="26" t="s">
        <v>1124</v>
      </c>
      <c r="BL109" s="26" t="s">
        <v>1124</v>
      </c>
      <c r="BM109" s="26" t="s">
        <v>949</v>
      </c>
      <c r="BN109" s="26"/>
      <c r="BO109" s="26"/>
      <c r="BP109" s="26"/>
      <c r="BQ109" s="26"/>
      <c r="BR109" s="26"/>
      <c r="BS109" s="26"/>
      <c r="BT109" s="26"/>
      <c r="BU109" s="26"/>
      <c r="BV109" s="26"/>
      <c r="BW109" s="31" t="s">
        <v>3519</v>
      </c>
      <c r="BX109" s="31" t="s">
        <v>3519</v>
      </c>
      <c r="BY109" s="31" t="s">
        <v>3520</v>
      </c>
      <c r="BZ109" s="31" t="s">
        <v>3521</v>
      </c>
      <c r="CA109" s="31" t="s">
        <v>3522</v>
      </c>
      <c r="CB109" s="31" t="s">
        <v>3523</v>
      </c>
      <c r="CC109" s="31" t="s">
        <v>3524</v>
      </c>
      <c r="CD109" s="31" t="s">
        <v>3524</v>
      </c>
      <c r="CE109" s="31" t="s">
        <v>3525</v>
      </c>
      <c r="CF109" s="31" t="s">
        <v>3526</v>
      </c>
      <c r="CG109" s="31" t="s">
        <v>3519</v>
      </c>
      <c r="CH109" s="31" t="s">
        <v>3527</v>
      </c>
      <c r="CI109" s="31" t="s">
        <v>3527</v>
      </c>
      <c r="CJ109" s="31" t="s">
        <v>3527</v>
      </c>
      <c r="CK109" s="31" t="s">
        <v>3521</v>
      </c>
      <c r="CL109" s="31" t="s">
        <v>3522</v>
      </c>
      <c r="CM109" s="31" t="s">
        <v>3527</v>
      </c>
      <c r="CN109" s="31" t="s">
        <v>3527</v>
      </c>
      <c r="CO109" s="31" t="s">
        <v>3527</v>
      </c>
      <c r="CP109" s="31" t="s">
        <v>3527</v>
      </c>
      <c r="CQ109" s="31" t="s">
        <v>3521</v>
      </c>
      <c r="CR109" s="31" t="s">
        <v>3526</v>
      </c>
      <c r="CS109" s="31" t="s">
        <v>3528</v>
      </c>
      <c r="CT109" s="31" t="s">
        <v>3528</v>
      </c>
      <c r="CU109" s="31"/>
      <c r="CV109" s="31"/>
      <c r="CW109" s="31"/>
      <c r="CX109" s="31"/>
      <c r="CY109" s="31" t="s">
        <v>3520</v>
      </c>
      <c r="CZ109" s="31" t="s">
        <v>3520</v>
      </c>
      <c r="DA109" s="31" t="s">
        <v>3526</v>
      </c>
      <c r="DB109" s="31" t="s">
        <v>3521</v>
      </c>
      <c r="DC109" s="31"/>
      <c r="DD109" s="31"/>
      <c r="DE109" s="31" t="s">
        <v>3529</v>
      </c>
      <c r="DF109" s="31" t="s">
        <v>3529</v>
      </c>
      <c r="DG109" s="31"/>
      <c r="DH109" s="31"/>
      <c r="DI109" s="31"/>
      <c r="DJ109" s="31"/>
      <c r="DK109" s="31"/>
      <c r="DL109" s="31"/>
      <c r="DM109" s="31"/>
      <c r="DN109" s="31"/>
      <c r="DO109" s="31"/>
      <c r="DP109" s="31" t="s">
        <v>3530</v>
      </c>
      <c r="DQ109" s="31" t="s">
        <v>3531</v>
      </c>
      <c r="DR109" s="31" t="s">
        <v>3532</v>
      </c>
      <c r="DS109" s="31" t="s">
        <v>3533</v>
      </c>
      <c r="DT109" s="31" t="s">
        <v>3533</v>
      </c>
      <c r="DU109" s="31" t="s">
        <v>3534</v>
      </c>
      <c r="DV109" s="31" t="s">
        <v>213</v>
      </c>
      <c r="DW109" s="31" t="s">
        <v>213</v>
      </c>
      <c r="DX109" s="31" t="s">
        <v>213</v>
      </c>
      <c r="DY109" s="31" t="s">
        <v>3535</v>
      </c>
      <c r="DZ109" s="31" t="s">
        <v>3536</v>
      </c>
      <c r="EA109" s="31" t="s">
        <v>3537</v>
      </c>
      <c r="EB109" s="31" t="s">
        <v>3537</v>
      </c>
      <c r="EC109" s="31" t="s">
        <v>3537</v>
      </c>
      <c r="ED109" s="31" t="s">
        <v>3538</v>
      </c>
      <c r="EE109" s="31" t="s">
        <v>3538</v>
      </c>
      <c r="EF109" s="31" t="s">
        <v>3539</v>
      </c>
      <c r="EG109" s="31" t="s">
        <v>3539</v>
      </c>
      <c r="EH109" s="31" t="s">
        <v>3540</v>
      </c>
      <c r="EI109" s="31" t="s">
        <v>3540</v>
      </c>
      <c r="EJ109" s="31" t="s">
        <v>213</v>
      </c>
      <c r="EK109" s="31" t="s">
        <v>213</v>
      </c>
      <c r="EL109" s="31" t="s">
        <v>3541</v>
      </c>
      <c r="EM109" s="31" t="s">
        <v>3541</v>
      </c>
      <c r="EN109" s="31" t="s">
        <v>213</v>
      </c>
      <c r="EO109" s="31" t="s">
        <v>213</v>
      </c>
      <c r="EP109" s="31" t="s">
        <v>213</v>
      </c>
      <c r="EQ109" s="31" t="s">
        <v>213</v>
      </c>
      <c r="ER109" s="31" t="s">
        <v>3542</v>
      </c>
      <c r="ES109" s="31" t="s">
        <v>3542</v>
      </c>
      <c r="ET109" s="31" t="s">
        <v>3543</v>
      </c>
      <c r="EU109" s="31" t="s">
        <v>3543</v>
      </c>
      <c r="EV109" s="31"/>
      <c r="EW109" s="31"/>
      <c r="EX109" s="31" t="s">
        <v>3544</v>
      </c>
      <c r="EY109" s="31" t="s">
        <v>3544</v>
      </c>
      <c r="EZ109" s="31" t="s">
        <v>218</v>
      </c>
      <c r="FA109" s="31" t="s">
        <v>219</v>
      </c>
      <c r="FB109" s="31" t="s">
        <v>219</v>
      </c>
      <c r="FC109" s="31"/>
      <c r="FD109" s="31"/>
      <c r="FE109" s="31" t="s">
        <v>219</v>
      </c>
    </row>
    <row r="110" ht="90.75" customHeight="1">
      <c r="A110" s="16" t="s">
        <v>3545</v>
      </c>
      <c r="B110" s="24">
        <v>99.0</v>
      </c>
      <c r="C110" s="25" t="s">
        <v>3546</v>
      </c>
      <c r="D110" s="26" t="str">
        <f t="shared" si="41"/>
        <v/>
      </c>
      <c r="E110" s="27" t="str">
        <f t="shared" si="42"/>
        <v/>
      </c>
      <c r="F110" s="28" t="str">
        <f t="shared" ref="F110:G110" si="125">image("https://www.serebii.net/pokedex-bw/type/"&amp;lower(H110)&amp;".gif")</f>
        <v/>
      </c>
      <c r="G110" s="28" t="str">
        <f t="shared" si="125"/>
        <v/>
      </c>
      <c r="H110" s="29" t="s">
        <v>391</v>
      </c>
      <c r="I110" s="26"/>
      <c r="J110" s="26" t="s">
        <v>3547</v>
      </c>
      <c r="K110" s="26" t="s">
        <v>1231</v>
      </c>
      <c r="L110" s="26" t="s">
        <v>1232</v>
      </c>
      <c r="M110" s="26" t="s">
        <v>3516</v>
      </c>
      <c r="N110" s="26" t="s">
        <v>3261</v>
      </c>
      <c r="O110" s="26" t="s">
        <v>1233</v>
      </c>
      <c r="P110" s="26" t="s">
        <v>946</v>
      </c>
      <c r="Q110" s="26" t="s">
        <v>2670</v>
      </c>
      <c r="R110" s="26" t="s">
        <v>184</v>
      </c>
      <c r="S110" s="26" t="s">
        <v>3175</v>
      </c>
      <c r="T110" s="26" t="s">
        <v>495</v>
      </c>
      <c r="U110" s="26" t="s">
        <v>2244</v>
      </c>
      <c r="V110" s="26" t="s">
        <v>1329</v>
      </c>
      <c r="W110" s="26" t="s">
        <v>496</v>
      </c>
      <c r="X110" s="26" t="s">
        <v>189</v>
      </c>
      <c r="Y110" s="26">
        <v>55.0</v>
      </c>
      <c r="Z110" s="26">
        <v>130.0</v>
      </c>
      <c r="AA110" s="26">
        <v>115.0</v>
      </c>
      <c r="AB110" s="26">
        <v>50.0</v>
      </c>
      <c r="AC110" s="26">
        <v>50.0</v>
      </c>
      <c r="AD110" s="26">
        <v>75.0</v>
      </c>
      <c r="AE110" s="30">
        <f t="shared" si="37"/>
        <v>475</v>
      </c>
      <c r="AF110" s="26" t="s">
        <v>3518</v>
      </c>
      <c r="AG110" s="26" t="s">
        <v>1278</v>
      </c>
      <c r="AH110" s="26" t="s">
        <v>1278</v>
      </c>
      <c r="AI110" s="26" t="s">
        <v>1278</v>
      </c>
      <c r="AJ110" s="26" t="s">
        <v>231</v>
      </c>
      <c r="AK110" s="26" t="s">
        <v>231</v>
      </c>
      <c r="AL110" s="26" t="s">
        <v>231</v>
      </c>
      <c r="AM110" s="26"/>
      <c r="AN110" s="26"/>
      <c r="AO110" s="26"/>
      <c r="AP110" s="26" t="s">
        <v>1278</v>
      </c>
      <c r="AQ110" s="26" t="s">
        <v>1278</v>
      </c>
      <c r="AR110" s="26"/>
      <c r="AS110" s="26"/>
      <c r="AT110" s="26"/>
      <c r="AU110" s="26" t="s">
        <v>283</v>
      </c>
      <c r="AV110" s="26" t="s">
        <v>283</v>
      </c>
      <c r="AW110" s="26"/>
      <c r="AX110" s="26"/>
      <c r="AY110" s="26"/>
      <c r="AZ110" s="26"/>
      <c r="BA110" s="26"/>
      <c r="BB110" s="26"/>
      <c r="BC110" s="26"/>
      <c r="BD110" s="26"/>
      <c r="BE110" s="26"/>
      <c r="BF110" s="26"/>
      <c r="BG110" s="26"/>
      <c r="BH110" s="26"/>
      <c r="BI110" s="26" t="s">
        <v>1278</v>
      </c>
      <c r="BJ110" s="26" t="s">
        <v>1278</v>
      </c>
      <c r="BK110" s="26" t="s">
        <v>1278</v>
      </c>
      <c r="BL110" s="26" t="s">
        <v>1278</v>
      </c>
      <c r="BM110" s="26" t="s">
        <v>1498</v>
      </c>
      <c r="BN110" s="26"/>
      <c r="BO110" s="26"/>
      <c r="BP110" s="26"/>
      <c r="BQ110" s="26"/>
      <c r="BR110" s="26"/>
      <c r="BS110" s="26"/>
      <c r="BT110" s="26"/>
      <c r="BU110" s="26"/>
      <c r="BV110" s="26"/>
      <c r="BW110" s="31" t="s">
        <v>3548</v>
      </c>
      <c r="BX110" s="31" t="s">
        <v>3548</v>
      </c>
      <c r="BY110" s="31" t="s">
        <v>3549</v>
      </c>
      <c r="BZ110" s="31" t="s">
        <v>3550</v>
      </c>
      <c r="CA110" s="31" t="s">
        <v>3551</v>
      </c>
      <c r="CB110" s="31" t="s">
        <v>3552</v>
      </c>
      <c r="CC110" s="31" t="s">
        <v>3553</v>
      </c>
      <c r="CD110" s="31" t="s">
        <v>3553</v>
      </c>
      <c r="CE110" s="31" t="s">
        <v>3554</v>
      </c>
      <c r="CF110" s="31" t="s">
        <v>3555</v>
      </c>
      <c r="CG110" s="31" t="s">
        <v>3556</v>
      </c>
      <c r="CH110" s="31" t="s">
        <v>3557</v>
      </c>
      <c r="CI110" s="31" t="s">
        <v>3557</v>
      </c>
      <c r="CJ110" s="31" t="s">
        <v>3557</v>
      </c>
      <c r="CK110" s="31" t="s">
        <v>3550</v>
      </c>
      <c r="CL110" s="31" t="s">
        <v>3551</v>
      </c>
      <c r="CM110" s="31" t="s">
        <v>3557</v>
      </c>
      <c r="CN110" s="31" t="s">
        <v>3557</v>
      </c>
      <c r="CO110" s="31" t="s">
        <v>3557</v>
      </c>
      <c r="CP110" s="31" t="s">
        <v>3557</v>
      </c>
      <c r="CQ110" s="31" t="s">
        <v>3555</v>
      </c>
      <c r="CR110" s="31" t="s">
        <v>3551</v>
      </c>
      <c r="CS110" s="31" t="s">
        <v>3558</v>
      </c>
      <c r="CT110" s="31" t="s">
        <v>3558</v>
      </c>
      <c r="CU110" s="31"/>
      <c r="CV110" s="31"/>
      <c r="CW110" s="31"/>
      <c r="CX110" s="31"/>
      <c r="CY110" s="31" t="s">
        <v>3559</v>
      </c>
      <c r="CZ110" s="31" t="s">
        <v>3559</v>
      </c>
      <c r="DA110" s="31" t="s">
        <v>3555</v>
      </c>
      <c r="DB110" s="31" t="s">
        <v>3552</v>
      </c>
      <c r="DC110" s="31"/>
      <c r="DD110" s="31"/>
      <c r="DE110" s="31" t="s">
        <v>3557</v>
      </c>
      <c r="DF110" s="31" t="s">
        <v>3557</v>
      </c>
      <c r="DG110" s="31"/>
      <c r="DH110" s="31"/>
      <c r="DI110" s="31"/>
      <c r="DJ110" s="31"/>
      <c r="DK110" s="31"/>
      <c r="DL110" s="31"/>
      <c r="DM110" s="31"/>
      <c r="DN110" s="31"/>
      <c r="DO110" s="31"/>
      <c r="DP110" s="31" t="s">
        <v>963</v>
      </c>
      <c r="DQ110" s="31" t="s">
        <v>2953</v>
      </c>
      <c r="DR110" s="31" t="s">
        <v>3532</v>
      </c>
      <c r="DS110" s="31" t="s">
        <v>3560</v>
      </c>
      <c r="DT110" s="31" t="s">
        <v>3560</v>
      </c>
      <c r="DU110" s="31" t="s">
        <v>3561</v>
      </c>
      <c r="DV110" s="31" t="s">
        <v>213</v>
      </c>
      <c r="DW110" s="31" t="s">
        <v>213</v>
      </c>
      <c r="DX110" s="31" t="s">
        <v>213</v>
      </c>
      <c r="DY110" s="31" t="s">
        <v>3562</v>
      </c>
      <c r="DZ110" s="31" t="s">
        <v>3563</v>
      </c>
      <c r="EA110" s="31" t="s">
        <v>3562</v>
      </c>
      <c r="EB110" s="31" t="s">
        <v>3562</v>
      </c>
      <c r="EC110" s="31" t="s">
        <v>3562</v>
      </c>
      <c r="ED110" s="31" t="s">
        <v>3564</v>
      </c>
      <c r="EE110" s="31" t="s">
        <v>3564</v>
      </c>
      <c r="EF110" s="31" t="s">
        <v>3539</v>
      </c>
      <c r="EG110" s="31" t="s">
        <v>3539</v>
      </c>
      <c r="EH110" s="31" t="s">
        <v>3540</v>
      </c>
      <c r="EI110" s="31" t="s">
        <v>3540</v>
      </c>
      <c r="EJ110" s="31" t="s">
        <v>213</v>
      </c>
      <c r="EK110" s="31" t="s">
        <v>213</v>
      </c>
      <c r="EL110" s="31" t="s">
        <v>3562</v>
      </c>
      <c r="EM110" s="31" t="s">
        <v>3562</v>
      </c>
      <c r="EN110" s="31" t="s">
        <v>213</v>
      </c>
      <c r="EO110" s="31" t="s">
        <v>213</v>
      </c>
      <c r="EP110" s="31" t="s">
        <v>213</v>
      </c>
      <c r="EQ110" s="31" t="s">
        <v>213</v>
      </c>
      <c r="ER110" s="31" t="s">
        <v>3072</v>
      </c>
      <c r="ES110" s="31" t="s">
        <v>3072</v>
      </c>
      <c r="ET110" s="31" t="s">
        <v>3565</v>
      </c>
      <c r="EU110" s="31" t="s">
        <v>3565</v>
      </c>
      <c r="EV110" s="31"/>
      <c r="EW110" s="31"/>
      <c r="EX110" s="31" t="s">
        <v>3562</v>
      </c>
      <c r="EY110" s="31" t="s">
        <v>3562</v>
      </c>
      <c r="EZ110" s="31" t="s">
        <v>218</v>
      </c>
      <c r="FA110" s="31" t="s">
        <v>219</v>
      </c>
      <c r="FB110" s="31" t="s">
        <v>219</v>
      </c>
      <c r="FC110" s="31"/>
      <c r="FD110" s="31"/>
      <c r="FE110" s="31" t="s">
        <v>219</v>
      </c>
    </row>
    <row r="111" ht="90.75" customHeight="1">
      <c r="A111" s="16" t="s">
        <v>3566</v>
      </c>
      <c r="B111" s="24">
        <v>100.0</v>
      </c>
      <c r="C111" s="25" t="s">
        <v>3567</v>
      </c>
      <c r="D111" s="26" t="str">
        <f t="shared" si="41"/>
        <v/>
      </c>
      <c r="E111" s="27" t="str">
        <f t="shared" si="42"/>
        <v/>
      </c>
      <c r="F111" s="28" t="str">
        <f t="shared" ref="F111:G111" si="126">image("https://www.serebii.net/pokedex-bw/type/"&amp;lower(H111)&amp;".gif")</f>
        <v/>
      </c>
      <c r="G111" s="28" t="str">
        <f t="shared" si="126"/>
        <v/>
      </c>
      <c r="H111" s="29" t="s">
        <v>973</v>
      </c>
      <c r="I111" s="26"/>
      <c r="J111" s="26" t="s">
        <v>3568</v>
      </c>
      <c r="K111" s="26" t="s">
        <v>393</v>
      </c>
      <c r="L111" s="26" t="s">
        <v>3569</v>
      </c>
      <c r="M111" s="26" t="s">
        <v>3570</v>
      </c>
      <c r="N111" s="26" t="s">
        <v>976</v>
      </c>
      <c r="O111" s="26" t="s">
        <v>3571</v>
      </c>
      <c r="P111" s="26" t="s">
        <v>297</v>
      </c>
      <c r="Q111" s="26" t="s">
        <v>978</v>
      </c>
      <c r="R111" s="26" t="s">
        <v>184</v>
      </c>
      <c r="S111" s="26" t="s">
        <v>3462</v>
      </c>
      <c r="T111" s="26" t="s">
        <v>495</v>
      </c>
      <c r="U111" s="26" t="s">
        <v>2711</v>
      </c>
      <c r="V111" s="26" t="s">
        <v>770</v>
      </c>
      <c r="W111" s="26" t="s">
        <v>2967</v>
      </c>
      <c r="X111" s="26" t="s">
        <v>189</v>
      </c>
      <c r="Y111" s="26">
        <v>40.0</v>
      </c>
      <c r="Z111" s="26">
        <v>30.0</v>
      </c>
      <c r="AA111" s="26">
        <v>50.0</v>
      </c>
      <c r="AB111" s="26">
        <v>55.0</v>
      </c>
      <c r="AC111" s="26">
        <v>55.0</v>
      </c>
      <c r="AD111" s="26">
        <v>100.0</v>
      </c>
      <c r="AE111" s="30">
        <f t="shared" si="37"/>
        <v>330</v>
      </c>
      <c r="AF111" s="26" t="s">
        <v>3572</v>
      </c>
      <c r="AG111" s="26" t="s">
        <v>1302</v>
      </c>
      <c r="AH111" s="26" t="s">
        <v>1302</v>
      </c>
      <c r="AI111" s="26" t="s">
        <v>1302</v>
      </c>
      <c r="AJ111" s="26" t="s">
        <v>1501</v>
      </c>
      <c r="AK111" s="26" t="s">
        <v>1501</v>
      </c>
      <c r="AL111" s="26" t="s">
        <v>1501</v>
      </c>
      <c r="AM111" s="26" t="s">
        <v>328</v>
      </c>
      <c r="AN111" s="26" t="s">
        <v>328</v>
      </c>
      <c r="AO111" s="26" t="s">
        <v>328</v>
      </c>
      <c r="AP111" s="26" t="s">
        <v>1302</v>
      </c>
      <c r="AQ111" s="26" t="s">
        <v>1302</v>
      </c>
      <c r="AR111" s="26"/>
      <c r="AS111" s="26"/>
      <c r="AT111" s="26"/>
      <c r="AU111" s="26" t="s">
        <v>1543</v>
      </c>
      <c r="AV111" s="26" t="s">
        <v>1543</v>
      </c>
      <c r="AW111" s="26"/>
      <c r="AX111" s="26"/>
      <c r="AY111" s="26"/>
      <c r="AZ111" s="26"/>
      <c r="BA111" s="26" t="s">
        <v>432</v>
      </c>
      <c r="BB111" s="26" t="s">
        <v>432</v>
      </c>
      <c r="BC111" s="26" t="s">
        <v>431</v>
      </c>
      <c r="BD111" s="26" t="s">
        <v>431</v>
      </c>
      <c r="BE111" s="26"/>
      <c r="BF111" s="26"/>
      <c r="BG111" s="26"/>
      <c r="BH111" s="26"/>
      <c r="BI111" s="26" t="s">
        <v>1302</v>
      </c>
      <c r="BJ111" s="26" t="s">
        <v>1302</v>
      </c>
      <c r="BK111" s="26"/>
      <c r="BL111" s="26"/>
      <c r="BM111" s="26"/>
      <c r="BN111" s="26"/>
      <c r="BO111" s="26"/>
      <c r="BP111" s="26"/>
      <c r="BQ111" s="26" t="s">
        <v>3573</v>
      </c>
      <c r="BR111" s="26" t="s">
        <v>2864</v>
      </c>
      <c r="BS111" s="26" t="s">
        <v>2864</v>
      </c>
      <c r="BT111" s="26"/>
      <c r="BU111" s="26"/>
      <c r="BV111" s="26"/>
      <c r="BW111" s="31" t="s">
        <v>3574</v>
      </c>
      <c r="BX111" s="31" t="s">
        <v>3574</v>
      </c>
      <c r="BY111" s="31" t="s">
        <v>3575</v>
      </c>
      <c r="BZ111" s="31" t="s">
        <v>3576</v>
      </c>
      <c r="CA111" s="31" t="s">
        <v>3577</v>
      </c>
      <c r="CB111" s="31" t="s">
        <v>3578</v>
      </c>
      <c r="CC111" s="31" t="s">
        <v>3579</v>
      </c>
      <c r="CD111" s="31" t="s">
        <v>3580</v>
      </c>
      <c r="CE111" s="31" t="s">
        <v>3581</v>
      </c>
      <c r="CF111" s="31" t="s">
        <v>3582</v>
      </c>
      <c r="CG111" s="31" t="s">
        <v>3583</v>
      </c>
      <c r="CH111" s="31" t="s">
        <v>3584</v>
      </c>
      <c r="CI111" s="31" t="s">
        <v>3584</v>
      </c>
      <c r="CJ111" s="31" t="s">
        <v>3584</v>
      </c>
      <c r="CK111" s="31" t="s">
        <v>3576</v>
      </c>
      <c r="CL111" s="31" t="s">
        <v>3585</v>
      </c>
      <c r="CM111" s="31" t="s">
        <v>3584</v>
      </c>
      <c r="CN111" s="31" t="s">
        <v>3584</v>
      </c>
      <c r="CO111" s="31" t="s">
        <v>3586</v>
      </c>
      <c r="CP111" s="31" t="s">
        <v>3586</v>
      </c>
      <c r="CQ111" s="31" t="s">
        <v>3585</v>
      </c>
      <c r="CR111" s="31" t="s">
        <v>3587</v>
      </c>
      <c r="CS111" s="31" t="s">
        <v>3588</v>
      </c>
      <c r="CT111" s="31" t="s">
        <v>3589</v>
      </c>
      <c r="CU111" s="31"/>
      <c r="CV111" s="31"/>
      <c r="CW111" s="31"/>
      <c r="CX111" s="31"/>
      <c r="CY111" s="31" t="s">
        <v>3590</v>
      </c>
      <c r="CZ111" s="31" t="s">
        <v>3590</v>
      </c>
      <c r="DA111" s="31"/>
      <c r="DB111" s="31"/>
      <c r="DC111" s="31"/>
      <c r="DD111" s="31"/>
      <c r="DE111" s="31" t="s">
        <v>3584</v>
      </c>
      <c r="DF111" s="31" t="s">
        <v>3584</v>
      </c>
      <c r="DG111" s="31"/>
      <c r="DH111" s="31" t="s">
        <v>3576</v>
      </c>
      <c r="DI111" s="31" t="s">
        <v>3591</v>
      </c>
      <c r="DJ111" s="31"/>
      <c r="DK111" s="31"/>
      <c r="DL111" s="31"/>
      <c r="DM111" s="31"/>
      <c r="DN111" s="31"/>
      <c r="DO111" s="31"/>
      <c r="DP111" s="31" t="s">
        <v>2999</v>
      </c>
      <c r="DQ111" s="31" t="s">
        <v>2999</v>
      </c>
      <c r="DR111" s="31" t="s">
        <v>2998</v>
      </c>
      <c r="DS111" s="31" t="s">
        <v>3592</v>
      </c>
      <c r="DT111" s="31" t="s">
        <v>3592</v>
      </c>
      <c r="DU111" s="31" t="s">
        <v>3592</v>
      </c>
      <c r="DV111" s="31" t="s">
        <v>3001</v>
      </c>
      <c r="DW111" s="31" t="s">
        <v>3001</v>
      </c>
      <c r="DX111" s="31" t="s">
        <v>3001</v>
      </c>
      <c r="DY111" s="31" t="s">
        <v>2999</v>
      </c>
      <c r="DZ111" s="31" t="s">
        <v>2999</v>
      </c>
      <c r="EA111" s="31" t="s">
        <v>3593</v>
      </c>
      <c r="EB111" s="31" t="s">
        <v>3593</v>
      </c>
      <c r="EC111" s="31" t="s">
        <v>3593</v>
      </c>
      <c r="ED111" s="31" t="s">
        <v>3592</v>
      </c>
      <c r="EE111" s="31" t="s">
        <v>3592</v>
      </c>
      <c r="EF111" s="31" t="s">
        <v>213</v>
      </c>
      <c r="EG111" s="31" t="s">
        <v>213</v>
      </c>
      <c r="EH111" s="31" t="s">
        <v>213</v>
      </c>
      <c r="EI111" s="31" t="s">
        <v>213</v>
      </c>
      <c r="EJ111" s="31" t="s">
        <v>3594</v>
      </c>
      <c r="EK111" s="31" t="s">
        <v>3594</v>
      </c>
      <c r="EL111" s="31" t="s">
        <v>3005</v>
      </c>
      <c r="EM111" s="31" t="s">
        <v>3005</v>
      </c>
      <c r="EN111" s="31" t="s">
        <v>213</v>
      </c>
      <c r="EO111" s="31" t="s">
        <v>213</v>
      </c>
      <c r="EP111" s="31" t="s">
        <v>3594</v>
      </c>
      <c r="EQ111" s="31" t="s">
        <v>3594</v>
      </c>
      <c r="ER111" s="31" t="s">
        <v>2998</v>
      </c>
      <c r="ES111" s="31" t="s">
        <v>2998</v>
      </c>
      <c r="ET111" s="31" t="s">
        <v>218</v>
      </c>
      <c r="EU111" s="31" t="s">
        <v>218</v>
      </c>
      <c r="EV111" s="31"/>
      <c r="EW111" s="31"/>
      <c r="EX111" s="31" t="s">
        <v>3595</v>
      </c>
      <c r="EY111" s="31" t="s">
        <v>3595</v>
      </c>
      <c r="EZ111" s="31" t="s">
        <v>3596</v>
      </c>
      <c r="FA111" s="31" t="s">
        <v>3597</v>
      </c>
      <c r="FB111" s="31" t="s">
        <v>3597</v>
      </c>
      <c r="FC111" s="31"/>
      <c r="FD111" s="31"/>
      <c r="FE111" s="31" t="s">
        <v>219</v>
      </c>
    </row>
    <row r="112" ht="90.75" customHeight="1">
      <c r="A112" s="16" t="s">
        <v>3598</v>
      </c>
      <c r="B112" s="24">
        <v>101.0</v>
      </c>
      <c r="C112" s="25" t="s">
        <v>3599</v>
      </c>
      <c r="D112" s="26" t="str">
        <f t="shared" si="41"/>
        <v/>
      </c>
      <c r="E112" s="27" t="str">
        <f t="shared" si="42"/>
        <v/>
      </c>
      <c r="F112" s="28" t="str">
        <f t="shared" ref="F112:G112" si="127">image("https://www.serebii.net/pokedex-bw/type/"&amp;lower(H112)&amp;".gif")</f>
        <v/>
      </c>
      <c r="G112" s="28" t="str">
        <f t="shared" si="127"/>
        <v/>
      </c>
      <c r="H112" s="29" t="s">
        <v>973</v>
      </c>
      <c r="I112" s="26"/>
      <c r="J112" s="26" t="s">
        <v>3568</v>
      </c>
      <c r="K112" s="26" t="s">
        <v>876</v>
      </c>
      <c r="L112" s="26" t="s">
        <v>3600</v>
      </c>
      <c r="M112" s="26" t="s">
        <v>3570</v>
      </c>
      <c r="N112" s="26" t="s">
        <v>976</v>
      </c>
      <c r="O112" s="26" t="s">
        <v>3571</v>
      </c>
      <c r="P112" s="26" t="s">
        <v>716</v>
      </c>
      <c r="Q112" s="26" t="s">
        <v>2670</v>
      </c>
      <c r="R112" s="26" t="s">
        <v>184</v>
      </c>
      <c r="S112" s="26" t="s">
        <v>2928</v>
      </c>
      <c r="T112" s="26" t="s">
        <v>495</v>
      </c>
      <c r="U112" s="26" t="s">
        <v>2711</v>
      </c>
      <c r="V112" s="26" t="s">
        <v>770</v>
      </c>
      <c r="W112" s="26" t="s">
        <v>2967</v>
      </c>
      <c r="X112" s="26" t="s">
        <v>189</v>
      </c>
      <c r="Y112" s="26">
        <v>60.0</v>
      </c>
      <c r="Z112" s="26">
        <v>50.0</v>
      </c>
      <c r="AA112" s="26">
        <v>70.0</v>
      </c>
      <c r="AB112" s="26">
        <v>80.0</v>
      </c>
      <c r="AC112" s="26">
        <v>80.0</v>
      </c>
      <c r="AD112" s="26">
        <v>150.0</v>
      </c>
      <c r="AE112" s="30">
        <f t="shared" si="37"/>
        <v>490</v>
      </c>
      <c r="AF112" s="26" t="s">
        <v>3572</v>
      </c>
      <c r="AG112" s="26" t="s">
        <v>1378</v>
      </c>
      <c r="AH112" s="26" t="s">
        <v>1378</v>
      </c>
      <c r="AI112" s="26" t="s">
        <v>1378</v>
      </c>
      <c r="AJ112" s="26" t="s">
        <v>1543</v>
      </c>
      <c r="AK112" s="26" t="s">
        <v>1543</v>
      </c>
      <c r="AL112" s="26" t="s">
        <v>1543</v>
      </c>
      <c r="AM112" s="26" t="s">
        <v>355</v>
      </c>
      <c r="AN112" s="26" t="s">
        <v>355</v>
      </c>
      <c r="AO112" s="26" t="s">
        <v>355</v>
      </c>
      <c r="AP112" s="26" t="s">
        <v>1378</v>
      </c>
      <c r="AQ112" s="26" t="s">
        <v>1378</v>
      </c>
      <c r="AR112" s="26"/>
      <c r="AS112" s="26"/>
      <c r="AT112" s="26"/>
      <c r="AU112" s="26" t="s">
        <v>3601</v>
      </c>
      <c r="AV112" s="26" t="s">
        <v>3601</v>
      </c>
      <c r="AW112" s="26"/>
      <c r="AX112" s="26"/>
      <c r="AY112" s="26"/>
      <c r="AZ112" s="26"/>
      <c r="BA112" s="26" t="s">
        <v>461</v>
      </c>
      <c r="BB112" s="26" t="s">
        <v>461</v>
      </c>
      <c r="BC112" s="26" t="s">
        <v>460</v>
      </c>
      <c r="BD112" s="26" t="s">
        <v>460</v>
      </c>
      <c r="BE112" s="26"/>
      <c r="BF112" s="26"/>
      <c r="BG112" s="26"/>
      <c r="BH112" s="26"/>
      <c r="BI112" s="26" t="s">
        <v>1378</v>
      </c>
      <c r="BJ112" s="26" t="s">
        <v>1378</v>
      </c>
      <c r="BK112" s="26"/>
      <c r="BL112" s="26"/>
      <c r="BM112" s="26"/>
      <c r="BN112" s="26"/>
      <c r="BO112" s="26"/>
      <c r="BP112" s="26"/>
      <c r="BQ112" s="26" t="s">
        <v>3602</v>
      </c>
      <c r="BR112" s="26" t="s">
        <v>3603</v>
      </c>
      <c r="BS112" s="26" t="s">
        <v>3603</v>
      </c>
      <c r="BT112" s="26"/>
      <c r="BU112" s="26"/>
      <c r="BV112" s="26"/>
      <c r="BW112" s="31" t="s">
        <v>3604</v>
      </c>
      <c r="BX112" s="31" t="s">
        <v>3604</v>
      </c>
      <c r="BY112" s="31" t="s">
        <v>3605</v>
      </c>
      <c r="BZ112" s="31" t="s">
        <v>3606</v>
      </c>
      <c r="CA112" s="31" t="s">
        <v>3607</v>
      </c>
      <c r="CB112" s="31" t="s">
        <v>3608</v>
      </c>
      <c r="CC112" s="31" t="s">
        <v>3609</v>
      </c>
      <c r="CD112" s="31" t="s">
        <v>3610</v>
      </c>
      <c r="CE112" s="31" t="s">
        <v>3611</v>
      </c>
      <c r="CF112" s="31" t="s">
        <v>3612</v>
      </c>
      <c r="CG112" s="31" t="s">
        <v>3604</v>
      </c>
      <c r="CH112" s="31" t="s">
        <v>3613</v>
      </c>
      <c r="CI112" s="31" t="s">
        <v>3613</v>
      </c>
      <c r="CJ112" s="31" t="s">
        <v>3613</v>
      </c>
      <c r="CK112" s="31" t="s">
        <v>3606</v>
      </c>
      <c r="CL112" s="31" t="s">
        <v>3607</v>
      </c>
      <c r="CM112" s="31" t="s">
        <v>3613</v>
      </c>
      <c r="CN112" s="31" t="s">
        <v>3613</v>
      </c>
      <c r="CO112" s="31" t="s">
        <v>3613</v>
      </c>
      <c r="CP112" s="31" t="s">
        <v>3613</v>
      </c>
      <c r="CQ112" s="31" t="s">
        <v>3612</v>
      </c>
      <c r="CR112" s="31" t="s">
        <v>3607</v>
      </c>
      <c r="CS112" s="31" t="s">
        <v>3614</v>
      </c>
      <c r="CT112" s="31" t="s">
        <v>3615</v>
      </c>
      <c r="CU112" s="31"/>
      <c r="CV112" s="31"/>
      <c r="CW112" s="31"/>
      <c r="CX112" s="31"/>
      <c r="CY112" s="31" t="s">
        <v>3605</v>
      </c>
      <c r="CZ112" s="31" t="s">
        <v>3605</v>
      </c>
      <c r="DA112" s="31"/>
      <c r="DB112" s="31"/>
      <c r="DC112" s="31"/>
      <c r="DD112" s="31"/>
      <c r="DE112" s="31" t="s">
        <v>3613</v>
      </c>
      <c r="DF112" s="31" t="s">
        <v>3613</v>
      </c>
      <c r="DG112" s="31"/>
      <c r="DH112" s="31" t="s">
        <v>3608</v>
      </c>
      <c r="DI112" s="31" t="s">
        <v>3616</v>
      </c>
      <c r="DJ112" s="31"/>
      <c r="DK112" s="31"/>
      <c r="DL112" s="31"/>
      <c r="DM112" s="31"/>
      <c r="DN112" s="31"/>
      <c r="DO112" s="31"/>
      <c r="DP112" s="31" t="s">
        <v>3617</v>
      </c>
      <c r="DQ112" s="31" t="s">
        <v>3617</v>
      </c>
      <c r="DR112" s="31" t="s">
        <v>3618</v>
      </c>
      <c r="DS112" s="31" t="s">
        <v>3619</v>
      </c>
      <c r="DT112" s="31" t="s">
        <v>3619</v>
      </c>
      <c r="DU112" s="31" t="s">
        <v>3619</v>
      </c>
      <c r="DV112" s="31" t="s">
        <v>3620</v>
      </c>
      <c r="DW112" s="31" t="s">
        <v>3620</v>
      </c>
      <c r="DX112" s="31" t="s">
        <v>3620</v>
      </c>
      <c r="DY112" s="31" t="s">
        <v>3617</v>
      </c>
      <c r="DZ112" s="31" t="s">
        <v>3617</v>
      </c>
      <c r="EA112" s="31" t="s">
        <v>3618</v>
      </c>
      <c r="EB112" s="31" t="s">
        <v>3618</v>
      </c>
      <c r="EC112" s="31" t="s">
        <v>3618</v>
      </c>
      <c r="ED112" s="31" t="s">
        <v>3621</v>
      </c>
      <c r="EE112" s="31" t="s">
        <v>3621</v>
      </c>
      <c r="EF112" s="31" t="s">
        <v>213</v>
      </c>
      <c r="EG112" s="31" t="s">
        <v>213</v>
      </c>
      <c r="EH112" s="31" t="s">
        <v>213</v>
      </c>
      <c r="EI112" s="31" t="s">
        <v>213</v>
      </c>
      <c r="EJ112" s="31" t="s">
        <v>3048</v>
      </c>
      <c r="EK112" s="31" t="s">
        <v>3048</v>
      </c>
      <c r="EL112" s="31" t="s">
        <v>3622</v>
      </c>
      <c r="EM112" s="31" t="s">
        <v>3622</v>
      </c>
      <c r="EN112" s="31" t="s">
        <v>213</v>
      </c>
      <c r="EO112" s="31" t="s">
        <v>213</v>
      </c>
      <c r="EP112" s="31" t="s">
        <v>3623</v>
      </c>
      <c r="EQ112" s="31" t="s">
        <v>3623</v>
      </c>
      <c r="ER112" s="31" t="s">
        <v>2998</v>
      </c>
      <c r="ES112" s="31" t="s">
        <v>2998</v>
      </c>
      <c r="ET112" s="31" t="s">
        <v>218</v>
      </c>
      <c r="EU112" s="31" t="s">
        <v>218</v>
      </c>
      <c r="EV112" s="31"/>
      <c r="EW112" s="31"/>
      <c r="EX112" s="31" t="s">
        <v>3624</v>
      </c>
      <c r="EY112" s="31" t="s">
        <v>3624</v>
      </c>
      <c r="EZ112" s="31" t="s">
        <v>3624</v>
      </c>
      <c r="FA112" s="31" t="s">
        <v>3597</v>
      </c>
      <c r="FB112" s="31" t="s">
        <v>3597</v>
      </c>
      <c r="FC112" s="31"/>
      <c r="FD112" s="31"/>
      <c r="FE112" s="31" t="s">
        <v>219</v>
      </c>
    </row>
    <row r="113" ht="90.75" customHeight="1">
      <c r="A113" s="16" t="s">
        <v>3625</v>
      </c>
      <c r="B113" s="24">
        <v>102.0</v>
      </c>
      <c r="C113" s="25" t="s">
        <v>3626</v>
      </c>
      <c r="D113" s="26" t="str">
        <f t="shared" si="41"/>
        <v/>
      </c>
      <c r="E113" s="27" t="str">
        <f t="shared" si="42"/>
        <v/>
      </c>
      <c r="F113" s="28" t="str">
        <f t="shared" ref="F113:G113" si="128">image("https://www.serebii.net/pokedex-bw/type/"&amp;lower(H113)&amp;".gif")</f>
        <v/>
      </c>
      <c r="G113" s="28" t="str">
        <f t="shared" si="128"/>
        <v/>
      </c>
      <c r="H113" s="29" t="s">
        <v>175</v>
      </c>
      <c r="I113" s="26" t="s">
        <v>2333</v>
      </c>
      <c r="J113" s="26" t="s">
        <v>3627</v>
      </c>
      <c r="K113" s="26" t="s">
        <v>974</v>
      </c>
      <c r="L113" s="26" t="s">
        <v>3628</v>
      </c>
      <c r="M113" s="26" t="s">
        <v>181</v>
      </c>
      <c r="N113" s="26"/>
      <c r="O113" s="26" t="s">
        <v>3629</v>
      </c>
      <c r="P113" s="26" t="s">
        <v>397</v>
      </c>
      <c r="Q113" s="26" t="s">
        <v>878</v>
      </c>
      <c r="R113" s="26" t="s">
        <v>184</v>
      </c>
      <c r="S113" s="26" t="s">
        <v>2966</v>
      </c>
      <c r="T113" s="26" t="s">
        <v>2174</v>
      </c>
      <c r="U113" s="26" t="s">
        <v>1672</v>
      </c>
      <c r="V113" s="26" t="s">
        <v>1673</v>
      </c>
      <c r="W113" s="26" t="s">
        <v>496</v>
      </c>
      <c r="X113" s="26" t="s">
        <v>189</v>
      </c>
      <c r="Y113" s="26">
        <v>60.0</v>
      </c>
      <c r="Z113" s="26">
        <v>40.0</v>
      </c>
      <c r="AA113" s="26">
        <v>80.0</v>
      </c>
      <c r="AB113" s="26">
        <v>60.0</v>
      </c>
      <c r="AC113" s="26">
        <v>45.0</v>
      </c>
      <c r="AD113" s="26">
        <v>40.0</v>
      </c>
      <c r="AE113" s="30">
        <f t="shared" si="37"/>
        <v>325</v>
      </c>
      <c r="AF113" s="26" t="s">
        <v>3630</v>
      </c>
      <c r="AG113" s="26" t="s">
        <v>2339</v>
      </c>
      <c r="AH113" s="26" t="s">
        <v>2339</v>
      </c>
      <c r="AI113" s="26" t="s">
        <v>2339</v>
      </c>
      <c r="AJ113" s="26" t="s">
        <v>983</v>
      </c>
      <c r="AK113" s="26" t="s">
        <v>983</v>
      </c>
      <c r="AL113" s="26" t="s">
        <v>983</v>
      </c>
      <c r="AM113" s="26"/>
      <c r="AN113" s="26"/>
      <c r="AO113" s="26"/>
      <c r="AP113" s="26" t="s">
        <v>2339</v>
      </c>
      <c r="AQ113" s="26" t="s">
        <v>2339</v>
      </c>
      <c r="AR113" s="26"/>
      <c r="AS113" s="26"/>
      <c r="AT113" s="26"/>
      <c r="AU113" s="26" t="s">
        <v>1035</v>
      </c>
      <c r="AV113" s="26" t="s">
        <v>1035</v>
      </c>
      <c r="AW113" s="26"/>
      <c r="AX113" s="26"/>
      <c r="AY113" s="26"/>
      <c r="AZ113" s="26"/>
      <c r="BA113" s="26" t="s">
        <v>1545</v>
      </c>
      <c r="BB113" s="26" t="s">
        <v>1545</v>
      </c>
      <c r="BC113" s="26"/>
      <c r="BD113" s="26"/>
      <c r="BE113" s="26" t="s">
        <v>3631</v>
      </c>
      <c r="BF113" s="26" t="s">
        <v>3631</v>
      </c>
      <c r="BG113" s="26" t="s">
        <v>3632</v>
      </c>
      <c r="BH113" s="26" t="s">
        <v>3632</v>
      </c>
      <c r="BI113" s="26" t="s">
        <v>2339</v>
      </c>
      <c r="BJ113" s="26" t="s">
        <v>2339</v>
      </c>
      <c r="BK113" s="26"/>
      <c r="BL113" s="26"/>
      <c r="BM113" s="26" t="s">
        <v>3111</v>
      </c>
      <c r="BN113" s="26"/>
      <c r="BO113" s="26"/>
      <c r="BP113" s="26"/>
      <c r="BQ113" s="26"/>
      <c r="BR113" s="26"/>
      <c r="BS113" s="26"/>
      <c r="BT113" s="26"/>
      <c r="BU113" s="26" t="s">
        <v>251</v>
      </c>
      <c r="BV113" s="26"/>
      <c r="BW113" s="31" t="s">
        <v>3633</v>
      </c>
      <c r="BX113" s="31" t="s">
        <v>3633</v>
      </c>
      <c r="BY113" s="31" t="s">
        <v>3634</v>
      </c>
      <c r="BZ113" s="31" t="s">
        <v>3635</v>
      </c>
      <c r="CA113" s="31" t="s">
        <v>3636</v>
      </c>
      <c r="CB113" s="31" t="s">
        <v>3637</v>
      </c>
      <c r="CC113" s="31" t="s">
        <v>3638</v>
      </c>
      <c r="CD113" s="31" t="s">
        <v>3638</v>
      </c>
      <c r="CE113" s="31" t="s">
        <v>3639</v>
      </c>
      <c r="CF113" s="31" t="s">
        <v>3640</v>
      </c>
      <c r="CG113" s="31" t="s">
        <v>3641</v>
      </c>
      <c r="CH113" s="31" t="s">
        <v>3642</v>
      </c>
      <c r="CI113" s="31" t="s">
        <v>3642</v>
      </c>
      <c r="CJ113" s="31" t="s">
        <v>3642</v>
      </c>
      <c r="CK113" s="31" t="s">
        <v>3643</v>
      </c>
      <c r="CL113" s="31" t="s">
        <v>3644</v>
      </c>
      <c r="CM113" s="31" t="s">
        <v>3642</v>
      </c>
      <c r="CN113" s="31" t="s">
        <v>3642</v>
      </c>
      <c r="CO113" s="31" t="s">
        <v>3642</v>
      </c>
      <c r="CP113" s="31" t="s">
        <v>3642</v>
      </c>
      <c r="CQ113" s="31" t="s">
        <v>3642</v>
      </c>
      <c r="CR113" s="31" t="s">
        <v>3640</v>
      </c>
      <c r="CS113" s="31" t="s">
        <v>3645</v>
      </c>
      <c r="CT113" s="31" t="s">
        <v>3645</v>
      </c>
      <c r="CU113" s="31" t="s">
        <v>3646</v>
      </c>
      <c r="CV113" s="31" t="s">
        <v>3647</v>
      </c>
      <c r="CW113" s="31" t="s">
        <v>3648</v>
      </c>
      <c r="CX113" s="31" t="s">
        <v>3649</v>
      </c>
      <c r="CY113" s="31" t="s">
        <v>3650</v>
      </c>
      <c r="CZ113" s="31" t="s">
        <v>3650</v>
      </c>
      <c r="DA113" s="31" t="s">
        <v>3651</v>
      </c>
      <c r="DB113" s="31" t="s">
        <v>3652</v>
      </c>
      <c r="DC113" s="31"/>
      <c r="DD113" s="31"/>
      <c r="DE113" s="31" t="s">
        <v>3642</v>
      </c>
      <c r="DF113" s="31" t="s">
        <v>3642</v>
      </c>
      <c r="DG113" s="31"/>
      <c r="DH113" s="31"/>
      <c r="DI113" s="31"/>
      <c r="DJ113" s="31"/>
      <c r="DK113" s="31"/>
      <c r="DL113" s="31"/>
      <c r="DM113" s="31"/>
      <c r="DN113" s="31"/>
      <c r="DO113" s="31"/>
      <c r="DP113" s="31" t="s">
        <v>649</v>
      </c>
      <c r="DQ113" s="31" t="s">
        <v>649</v>
      </c>
      <c r="DR113" s="31" t="s">
        <v>649</v>
      </c>
      <c r="DS113" s="31" t="s">
        <v>3653</v>
      </c>
      <c r="DT113" s="31" t="s">
        <v>3653</v>
      </c>
      <c r="DU113" s="31" t="s">
        <v>3654</v>
      </c>
      <c r="DV113" s="31" t="s">
        <v>213</v>
      </c>
      <c r="DW113" s="31" t="s">
        <v>213</v>
      </c>
      <c r="DX113" s="31" t="s">
        <v>213</v>
      </c>
      <c r="DY113" s="31" t="s">
        <v>1875</v>
      </c>
      <c r="DZ113" s="31" t="s">
        <v>1875</v>
      </c>
      <c r="EA113" s="31" t="s">
        <v>968</v>
      </c>
      <c r="EB113" s="31" t="s">
        <v>968</v>
      </c>
      <c r="EC113" s="31" t="s">
        <v>968</v>
      </c>
      <c r="ED113" s="31" t="s">
        <v>3655</v>
      </c>
      <c r="EE113" s="31" t="s">
        <v>3655</v>
      </c>
      <c r="EF113" s="31" t="s">
        <v>3656</v>
      </c>
      <c r="EG113" s="31" t="s">
        <v>3656</v>
      </c>
      <c r="EH113" s="31" t="s">
        <v>213</v>
      </c>
      <c r="EI113" s="31" t="s">
        <v>213</v>
      </c>
      <c r="EJ113" s="31" t="s">
        <v>2919</v>
      </c>
      <c r="EK113" s="31" t="s">
        <v>2919</v>
      </c>
      <c r="EL113" s="31" t="s">
        <v>213</v>
      </c>
      <c r="EM113" s="31" t="s">
        <v>213</v>
      </c>
      <c r="EN113" s="31" t="s">
        <v>3657</v>
      </c>
      <c r="EO113" s="31" t="s">
        <v>3657</v>
      </c>
      <c r="EP113" s="31" t="s">
        <v>3658</v>
      </c>
      <c r="EQ113" s="31" t="s">
        <v>3658</v>
      </c>
      <c r="ER113" s="31" t="s">
        <v>1254</v>
      </c>
      <c r="ES113" s="31" t="s">
        <v>1254</v>
      </c>
      <c r="ET113" s="31" t="s">
        <v>3659</v>
      </c>
      <c r="EU113" s="31" t="s">
        <v>3659</v>
      </c>
      <c r="EV113" s="31"/>
      <c r="EW113" s="31"/>
      <c r="EX113" s="31" t="s">
        <v>213</v>
      </c>
      <c r="EY113" s="31" t="s">
        <v>213</v>
      </c>
      <c r="EZ113" s="31" t="s">
        <v>218</v>
      </c>
      <c r="FA113" s="31" t="s">
        <v>219</v>
      </c>
      <c r="FB113" s="31" t="s">
        <v>219</v>
      </c>
      <c r="FC113" s="31"/>
      <c r="FD113" s="31"/>
      <c r="FE113" s="31" t="s">
        <v>219</v>
      </c>
    </row>
    <row r="114" ht="90.75" customHeight="1">
      <c r="A114" s="16" t="s">
        <v>3660</v>
      </c>
      <c r="B114" s="24">
        <v>103.0</v>
      </c>
      <c r="C114" s="25" t="s">
        <v>3661</v>
      </c>
      <c r="D114" s="26" t="str">
        <f t="shared" si="41"/>
        <v/>
      </c>
      <c r="E114" s="27" t="str">
        <f t="shared" si="42"/>
        <v/>
      </c>
      <c r="F114" s="28" t="str">
        <f t="shared" ref="F114:G114" si="129">image("https://www.serebii.net/pokedex-bw/type/"&amp;lower(H114)&amp;".gif")</f>
        <v/>
      </c>
      <c r="G114" s="28" t="str">
        <f t="shared" si="129"/>
        <v/>
      </c>
      <c r="H114" s="29" t="s">
        <v>175</v>
      </c>
      <c r="I114" s="26" t="s">
        <v>2333</v>
      </c>
      <c r="J114" s="26" t="s">
        <v>3662</v>
      </c>
      <c r="K114" s="26" t="s">
        <v>247</v>
      </c>
      <c r="L114" s="26" t="s">
        <v>3174</v>
      </c>
      <c r="M114" s="26" t="s">
        <v>181</v>
      </c>
      <c r="N114" s="26"/>
      <c r="O114" s="26" t="s">
        <v>3629</v>
      </c>
      <c r="P114" s="26" t="s">
        <v>1707</v>
      </c>
      <c r="Q114" s="26" t="s">
        <v>183</v>
      </c>
      <c r="R114" s="26" t="s">
        <v>184</v>
      </c>
      <c r="S114" s="26" t="s">
        <v>3663</v>
      </c>
      <c r="T114" s="26" t="s">
        <v>2174</v>
      </c>
      <c r="U114" s="26" t="s">
        <v>1672</v>
      </c>
      <c r="V114" s="26" t="s">
        <v>1673</v>
      </c>
      <c r="W114" s="26" t="s">
        <v>496</v>
      </c>
      <c r="X114" s="26" t="s">
        <v>189</v>
      </c>
      <c r="Y114" s="26">
        <v>95.0</v>
      </c>
      <c r="Z114" s="26">
        <v>95.0</v>
      </c>
      <c r="AA114" s="26">
        <v>85.0</v>
      </c>
      <c r="AB114" s="26">
        <v>125.0</v>
      </c>
      <c r="AC114" s="26">
        <v>75.0</v>
      </c>
      <c r="AD114" s="26">
        <v>55.0</v>
      </c>
      <c r="AE114" s="30">
        <f t="shared" si="37"/>
        <v>530</v>
      </c>
      <c r="AF114" s="26" t="s">
        <v>3630</v>
      </c>
      <c r="AG114" s="26" t="s">
        <v>2380</v>
      </c>
      <c r="AH114" s="26" t="s">
        <v>2380</v>
      </c>
      <c r="AI114" s="26" t="s">
        <v>2380</v>
      </c>
      <c r="AJ114" s="26" t="s">
        <v>1035</v>
      </c>
      <c r="AK114" s="26" t="s">
        <v>1035</v>
      </c>
      <c r="AL114" s="26" t="s">
        <v>1035</v>
      </c>
      <c r="AM114" s="26"/>
      <c r="AN114" s="26"/>
      <c r="AO114" s="26"/>
      <c r="AP114" s="26" t="s">
        <v>2380</v>
      </c>
      <c r="AQ114" s="26" t="s">
        <v>2380</v>
      </c>
      <c r="AR114" s="26"/>
      <c r="AS114" s="26"/>
      <c r="AT114" s="26"/>
      <c r="AU114" s="26" t="s">
        <v>1237</v>
      </c>
      <c r="AV114" s="26" t="s">
        <v>1237</v>
      </c>
      <c r="AW114" s="26"/>
      <c r="AX114" s="26"/>
      <c r="AY114" s="26"/>
      <c r="AZ114" s="26"/>
      <c r="BA114" s="26" t="s">
        <v>1991</v>
      </c>
      <c r="BB114" s="26" t="s">
        <v>1991</v>
      </c>
      <c r="BC114" s="26"/>
      <c r="BD114" s="26"/>
      <c r="BE114" s="26" t="s">
        <v>3664</v>
      </c>
      <c r="BF114" s="26" t="s">
        <v>3664</v>
      </c>
      <c r="BG114" s="26" t="s">
        <v>3665</v>
      </c>
      <c r="BH114" s="26" t="s">
        <v>3665</v>
      </c>
      <c r="BI114" s="26" t="s">
        <v>2380</v>
      </c>
      <c r="BJ114" s="26" t="s">
        <v>2380</v>
      </c>
      <c r="BK114" s="26"/>
      <c r="BL114" s="26"/>
      <c r="BM114" s="26" t="s">
        <v>2829</v>
      </c>
      <c r="BN114" s="26"/>
      <c r="BO114" s="26"/>
      <c r="BP114" s="26"/>
      <c r="BQ114" s="26"/>
      <c r="BR114" s="26"/>
      <c r="BS114" s="26"/>
      <c r="BT114" s="26"/>
      <c r="BU114" s="26" t="s">
        <v>278</v>
      </c>
      <c r="BV114" s="26"/>
      <c r="BW114" s="31" t="s">
        <v>3666</v>
      </c>
      <c r="BX114" s="31" t="s">
        <v>3666</v>
      </c>
      <c r="BY114" s="31" t="s">
        <v>3667</v>
      </c>
      <c r="BZ114" s="31" t="s">
        <v>3668</v>
      </c>
      <c r="CA114" s="31" t="s">
        <v>3669</v>
      </c>
      <c r="CB114" s="31" t="s">
        <v>3670</v>
      </c>
      <c r="CC114" s="31" t="s">
        <v>3671</v>
      </c>
      <c r="CD114" s="31" t="s">
        <v>3671</v>
      </c>
      <c r="CE114" s="31" t="s">
        <v>3672</v>
      </c>
      <c r="CF114" s="31" t="s">
        <v>3673</v>
      </c>
      <c r="CG114" s="31" t="s">
        <v>3674</v>
      </c>
      <c r="CH114" s="31" t="s">
        <v>3675</v>
      </c>
      <c r="CI114" s="31" t="s">
        <v>3675</v>
      </c>
      <c r="CJ114" s="31" t="s">
        <v>3675</v>
      </c>
      <c r="CK114" s="31" t="s">
        <v>3668</v>
      </c>
      <c r="CL114" s="31" t="s">
        <v>3669</v>
      </c>
      <c r="CM114" s="31" t="s">
        <v>3676</v>
      </c>
      <c r="CN114" s="31" t="s">
        <v>3676</v>
      </c>
      <c r="CO114" s="31" t="s">
        <v>3676</v>
      </c>
      <c r="CP114" s="31" t="s">
        <v>3676</v>
      </c>
      <c r="CQ114" s="31" t="s">
        <v>3668</v>
      </c>
      <c r="CR114" s="31" t="s">
        <v>3676</v>
      </c>
      <c r="CS114" s="31" t="s">
        <v>3677</v>
      </c>
      <c r="CT114" s="31" t="s">
        <v>3677</v>
      </c>
      <c r="CU114" s="31" t="s">
        <v>3678</v>
      </c>
      <c r="CV114" s="31" t="s">
        <v>3679</v>
      </c>
      <c r="CW114" s="31" t="s">
        <v>3680</v>
      </c>
      <c r="CX114" s="31" t="s">
        <v>3681</v>
      </c>
      <c r="CY114" s="31" t="s">
        <v>3682</v>
      </c>
      <c r="CZ114" s="31" t="s">
        <v>3682</v>
      </c>
      <c r="DA114" s="31" t="s">
        <v>3683</v>
      </c>
      <c r="DB114" s="31" t="s">
        <v>3684</v>
      </c>
      <c r="DC114" s="31"/>
      <c r="DD114" s="31"/>
      <c r="DE114" s="31" t="s">
        <v>3685</v>
      </c>
      <c r="DF114" s="31" t="s">
        <v>3685</v>
      </c>
      <c r="DG114" s="31"/>
      <c r="DH114" s="31"/>
      <c r="DI114" s="31"/>
      <c r="DJ114" s="31"/>
      <c r="DK114" s="31"/>
      <c r="DL114" s="31"/>
      <c r="DM114" s="31"/>
      <c r="DN114" s="31"/>
      <c r="DO114" s="31"/>
      <c r="DP114" s="31" t="s">
        <v>3686</v>
      </c>
      <c r="DQ114" s="31" t="s">
        <v>3686</v>
      </c>
      <c r="DR114" s="31" t="s">
        <v>3686</v>
      </c>
      <c r="DS114" s="31" t="s">
        <v>3686</v>
      </c>
      <c r="DT114" s="31" t="s">
        <v>3686</v>
      </c>
      <c r="DU114" s="31" t="s">
        <v>3686</v>
      </c>
      <c r="DV114" s="31" t="s">
        <v>213</v>
      </c>
      <c r="DW114" s="31" t="s">
        <v>213</v>
      </c>
      <c r="DX114" s="31" t="s">
        <v>213</v>
      </c>
      <c r="DY114" s="31" t="s">
        <v>3686</v>
      </c>
      <c r="DZ114" s="31" t="s">
        <v>3686</v>
      </c>
      <c r="EA114" s="31" t="s">
        <v>3686</v>
      </c>
      <c r="EB114" s="31" t="s">
        <v>3686</v>
      </c>
      <c r="EC114" s="31" t="s">
        <v>3686</v>
      </c>
      <c r="ED114" s="31" t="s">
        <v>3686</v>
      </c>
      <c r="EE114" s="31" t="s">
        <v>3686</v>
      </c>
      <c r="EF114" s="31" t="s">
        <v>3686</v>
      </c>
      <c r="EG114" s="31" t="s">
        <v>3686</v>
      </c>
      <c r="EH114" s="31" t="s">
        <v>213</v>
      </c>
      <c r="EI114" s="31" t="s">
        <v>213</v>
      </c>
      <c r="EJ114" s="31" t="s">
        <v>3686</v>
      </c>
      <c r="EK114" s="31" t="s">
        <v>3686</v>
      </c>
      <c r="EL114" s="31" t="s">
        <v>213</v>
      </c>
      <c r="EM114" s="31" t="s">
        <v>213</v>
      </c>
      <c r="EN114" s="31" t="s">
        <v>3658</v>
      </c>
      <c r="EO114" s="31" t="s">
        <v>3658</v>
      </c>
      <c r="EP114" s="31" t="s">
        <v>3658</v>
      </c>
      <c r="EQ114" s="31" t="s">
        <v>3658</v>
      </c>
      <c r="ER114" s="31" t="s">
        <v>3687</v>
      </c>
      <c r="ES114" s="31" t="s">
        <v>3687</v>
      </c>
      <c r="ET114" s="31" t="s">
        <v>3686</v>
      </c>
      <c r="EU114" s="31" t="s">
        <v>3686</v>
      </c>
      <c r="EV114" s="31"/>
      <c r="EW114" s="31"/>
      <c r="EX114" s="31" t="s">
        <v>213</v>
      </c>
      <c r="EY114" s="31" t="s">
        <v>213</v>
      </c>
      <c r="EZ114" s="31" t="s">
        <v>218</v>
      </c>
      <c r="FA114" s="31" t="s">
        <v>219</v>
      </c>
      <c r="FB114" s="31" t="s">
        <v>219</v>
      </c>
      <c r="FC114" s="31"/>
      <c r="FD114" s="31"/>
      <c r="FE114" s="31" t="s">
        <v>219</v>
      </c>
    </row>
    <row r="115" ht="90.75" customHeight="1">
      <c r="A115" s="16" t="s">
        <v>3688</v>
      </c>
      <c r="B115" s="24">
        <v>104.0</v>
      </c>
      <c r="C115" s="25" t="s">
        <v>3689</v>
      </c>
      <c r="D115" s="26" t="str">
        <f t="shared" si="41"/>
        <v/>
      </c>
      <c r="E115" s="27" t="str">
        <f t="shared" si="42"/>
        <v/>
      </c>
      <c r="F115" s="28" t="str">
        <f t="shared" ref="F115:G115" si="130">image("https://www.serebii.net/pokedex-bw/type/"&amp;lower(H115)&amp;".gif")</f>
        <v/>
      </c>
      <c r="G115" s="28" t="str">
        <f t="shared" si="130"/>
        <v/>
      </c>
      <c r="H115" s="29" t="s">
        <v>1071</v>
      </c>
      <c r="I115" s="26"/>
      <c r="J115" s="26" t="s">
        <v>3690</v>
      </c>
      <c r="K115" s="26" t="s">
        <v>974</v>
      </c>
      <c r="L115" s="26" t="s">
        <v>3515</v>
      </c>
      <c r="M115" s="26" t="s">
        <v>2709</v>
      </c>
      <c r="N115" s="26" t="s">
        <v>977</v>
      </c>
      <c r="O115" s="26" t="s">
        <v>3691</v>
      </c>
      <c r="P115" s="26" t="s">
        <v>397</v>
      </c>
      <c r="Q115" s="26" t="s">
        <v>978</v>
      </c>
      <c r="R115" s="26" t="s">
        <v>184</v>
      </c>
      <c r="S115" s="26" t="s">
        <v>185</v>
      </c>
      <c r="T115" s="26" t="s">
        <v>495</v>
      </c>
      <c r="U115" s="26" t="s">
        <v>2711</v>
      </c>
      <c r="V115" s="26" t="s">
        <v>3692</v>
      </c>
      <c r="W115" s="26" t="s">
        <v>496</v>
      </c>
      <c r="X115" s="26" t="s">
        <v>189</v>
      </c>
      <c r="Y115" s="26">
        <v>50.0</v>
      </c>
      <c r="Z115" s="26">
        <v>50.0</v>
      </c>
      <c r="AA115" s="26">
        <v>95.0</v>
      </c>
      <c r="AB115" s="26">
        <v>40.0</v>
      </c>
      <c r="AC115" s="26">
        <v>50.0</v>
      </c>
      <c r="AD115" s="26">
        <v>35.0</v>
      </c>
      <c r="AE115" s="30">
        <f t="shared" si="37"/>
        <v>320</v>
      </c>
      <c r="AF115" s="26" t="s">
        <v>3693</v>
      </c>
      <c r="AG115" s="26" t="s">
        <v>983</v>
      </c>
      <c r="AH115" s="26" t="s">
        <v>983</v>
      </c>
      <c r="AI115" s="26" t="s">
        <v>983</v>
      </c>
      <c r="AJ115" s="26" t="s">
        <v>3694</v>
      </c>
      <c r="AK115" s="26" t="s">
        <v>3694</v>
      </c>
      <c r="AL115" s="26" t="s">
        <v>3694</v>
      </c>
      <c r="AM115" s="26"/>
      <c r="AN115" s="26"/>
      <c r="AO115" s="26"/>
      <c r="AP115" s="26" t="s">
        <v>983</v>
      </c>
      <c r="AQ115" s="26" t="s">
        <v>983</v>
      </c>
      <c r="AR115" s="26"/>
      <c r="AS115" s="26"/>
      <c r="AT115" s="26"/>
      <c r="AU115" s="26" t="s">
        <v>3603</v>
      </c>
      <c r="AV115" s="26" t="s">
        <v>3603</v>
      </c>
      <c r="AW115" s="26"/>
      <c r="AX115" s="26"/>
      <c r="AY115" s="26"/>
      <c r="AZ115" s="26"/>
      <c r="BA115" s="26" t="s">
        <v>812</v>
      </c>
      <c r="BB115" s="26" t="s">
        <v>812</v>
      </c>
      <c r="BC115" s="26"/>
      <c r="BD115" s="26"/>
      <c r="BE115" s="26" t="s">
        <v>985</v>
      </c>
      <c r="BF115" s="26" t="s">
        <v>985</v>
      </c>
      <c r="BG115" s="26" t="s">
        <v>3428</v>
      </c>
      <c r="BH115" s="26" t="s">
        <v>3428</v>
      </c>
      <c r="BI115" s="26" t="s">
        <v>983</v>
      </c>
      <c r="BJ115" s="26" t="s">
        <v>983</v>
      </c>
      <c r="BK115" s="26"/>
      <c r="BL115" s="26"/>
      <c r="BM115" s="26" t="s">
        <v>404</v>
      </c>
      <c r="BN115" s="26"/>
      <c r="BO115" s="26"/>
      <c r="BP115" s="26"/>
      <c r="BQ115" s="26"/>
      <c r="BR115" s="26"/>
      <c r="BS115" s="26"/>
      <c r="BT115" s="26"/>
      <c r="BU115" s="26"/>
      <c r="BV115" s="26"/>
      <c r="BW115" s="31" t="s">
        <v>3695</v>
      </c>
      <c r="BX115" s="31" t="s">
        <v>3695</v>
      </c>
      <c r="BY115" s="31" t="s">
        <v>3696</v>
      </c>
      <c r="BZ115" s="31" t="s">
        <v>3697</v>
      </c>
      <c r="CA115" s="31" t="s">
        <v>3698</v>
      </c>
      <c r="CB115" s="31" t="s">
        <v>3699</v>
      </c>
      <c r="CC115" s="31" t="s">
        <v>3700</v>
      </c>
      <c r="CD115" s="31" t="s">
        <v>3700</v>
      </c>
      <c r="CE115" s="31" t="s">
        <v>3701</v>
      </c>
      <c r="CF115" s="31" t="s">
        <v>3702</v>
      </c>
      <c r="CG115" s="31" t="s">
        <v>3695</v>
      </c>
      <c r="CH115" s="31" t="s">
        <v>3703</v>
      </c>
      <c r="CI115" s="31" t="s">
        <v>3703</v>
      </c>
      <c r="CJ115" s="31" t="s">
        <v>3703</v>
      </c>
      <c r="CK115" s="31" t="s">
        <v>3704</v>
      </c>
      <c r="CL115" s="31" t="s">
        <v>3698</v>
      </c>
      <c r="CM115" s="31" t="s">
        <v>3703</v>
      </c>
      <c r="CN115" s="31" t="s">
        <v>3703</v>
      </c>
      <c r="CO115" s="31" t="s">
        <v>3703</v>
      </c>
      <c r="CP115" s="31" t="s">
        <v>3703</v>
      </c>
      <c r="CQ115" s="31" t="s">
        <v>3702</v>
      </c>
      <c r="CR115" s="31" t="s">
        <v>3698</v>
      </c>
      <c r="CS115" s="31" t="s">
        <v>3705</v>
      </c>
      <c r="CT115" s="31" t="s">
        <v>3705</v>
      </c>
      <c r="CU115" s="31" t="s">
        <v>3706</v>
      </c>
      <c r="CV115" s="31" t="s">
        <v>3707</v>
      </c>
      <c r="CW115" s="31" t="s">
        <v>3708</v>
      </c>
      <c r="CX115" s="31" t="s">
        <v>3709</v>
      </c>
      <c r="CY115" s="31" t="s">
        <v>3696</v>
      </c>
      <c r="CZ115" s="31" t="s">
        <v>3696</v>
      </c>
      <c r="DA115" s="31" t="s">
        <v>3710</v>
      </c>
      <c r="DB115" s="31" t="s">
        <v>3711</v>
      </c>
      <c r="DC115" s="31"/>
      <c r="DD115" s="31"/>
      <c r="DE115" s="31" t="s">
        <v>3703</v>
      </c>
      <c r="DF115" s="31" t="s">
        <v>3703</v>
      </c>
      <c r="DG115" s="31"/>
      <c r="DH115" s="31"/>
      <c r="DI115" s="31"/>
      <c r="DJ115" s="31"/>
      <c r="DK115" s="31"/>
      <c r="DL115" s="31"/>
      <c r="DM115" s="31"/>
      <c r="DN115" s="31"/>
      <c r="DO115" s="31"/>
      <c r="DP115" s="31" t="s">
        <v>3343</v>
      </c>
      <c r="DQ115" s="31" t="s">
        <v>3343</v>
      </c>
      <c r="DR115" s="31" t="s">
        <v>3712</v>
      </c>
      <c r="DS115" s="31" t="s">
        <v>3713</v>
      </c>
      <c r="DT115" s="31" t="s">
        <v>3713</v>
      </c>
      <c r="DU115" s="31" t="s">
        <v>3714</v>
      </c>
      <c r="DV115" s="31" t="s">
        <v>213</v>
      </c>
      <c r="DW115" s="31" t="s">
        <v>213</v>
      </c>
      <c r="DX115" s="31" t="s">
        <v>213</v>
      </c>
      <c r="DY115" s="31" t="s">
        <v>3715</v>
      </c>
      <c r="DZ115" s="31" t="s">
        <v>3715</v>
      </c>
      <c r="EA115" s="31" t="s">
        <v>3716</v>
      </c>
      <c r="EB115" s="31" t="s">
        <v>3716</v>
      </c>
      <c r="EC115" s="31" t="s">
        <v>3716</v>
      </c>
      <c r="ED115" s="31" t="s">
        <v>3713</v>
      </c>
      <c r="EE115" s="31" t="s">
        <v>3713</v>
      </c>
      <c r="EF115" s="31" t="s">
        <v>3717</v>
      </c>
      <c r="EG115" s="31" t="s">
        <v>3717</v>
      </c>
      <c r="EH115" s="31" t="s">
        <v>213</v>
      </c>
      <c r="EI115" s="31" t="s">
        <v>213</v>
      </c>
      <c r="EJ115" s="31" t="s">
        <v>2480</v>
      </c>
      <c r="EK115" s="31" t="s">
        <v>2480</v>
      </c>
      <c r="EL115" s="31" t="s">
        <v>213</v>
      </c>
      <c r="EM115" s="31" t="s">
        <v>213</v>
      </c>
      <c r="EN115" s="31" t="s">
        <v>3718</v>
      </c>
      <c r="EO115" s="31" t="s">
        <v>3718</v>
      </c>
      <c r="EP115" s="31" t="s">
        <v>3718</v>
      </c>
      <c r="EQ115" s="31" t="s">
        <v>3718</v>
      </c>
      <c r="ER115" s="31" t="s">
        <v>3719</v>
      </c>
      <c r="ES115" s="31" t="s">
        <v>3719</v>
      </c>
      <c r="ET115" s="31" t="s">
        <v>1117</v>
      </c>
      <c r="EU115" s="31" t="s">
        <v>1117</v>
      </c>
      <c r="EV115" s="31"/>
      <c r="EW115" s="31"/>
      <c r="EX115" s="31" t="s">
        <v>3720</v>
      </c>
      <c r="EY115" s="31" t="s">
        <v>3720</v>
      </c>
      <c r="EZ115" s="31" t="s">
        <v>218</v>
      </c>
      <c r="FA115" s="31" t="s">
        <v>219</v>
      </c>
      <c r="FB115" s="31" t="s">
        <v>219</v>
      </c>
      <c r="FC115" s="31"/>
      <c r="FD115" s="31"/>
      <c r="FE115" s="31" t="s">
        <v>219</v>
      </c>
    </row>
    <row r="116" ht="90.75" customHeight="1">
      <c r="A116" s="16" t="s">
        <v>3721</v>
      </c>
      <c r="B116" s="24">
        <v>105.0</v>
      </c>
      <c r="C116" s="25" t="s">
        <v>3722</v>
      </c>
      <c r="D116" s="26" t="str">
        <f t="shared" si="41"/>
        <v/>
      </c>
      <c r="E116" s="27" t="str">
        <f t="shared" si="42"/>
        <v/>
      </c>
      <c r="F116" s="28" t="str">
        <f t="shared" ref="F116:G116" si="131">image("https://www.serebii.net/pokedex-bw/type/"&amp;lower(H116)&amp;".gif")</f>
        <v/>
      </c>
      <c r="G116" s="28" t="str">
        <f t="shared" si="131"/>
        <v/>
      </c>
      <c r="H116" s="29" t="s">
        <v>1071</v>
      </c>
      <c r="I116" s="26"/>
      <c r="J116" s="26" t="s">
        <v>3723</v>
      </c>
      <c r="K116" s="26" t="s">
        <v>222</v>
      </c>
      <c r="L116" s="26" t="s">
        <v>3724</v>
      </c>
      <c r="M116" s="26" t="s">
        <v>2709</v>
      </c>
      <c r="N116" s="26" t="s">
        <v>977</v>
      </c>
      <c r="O116" s="26" t="s">
        <v>3691</v>
      </c>
      <c r="P116" s="26" t="s">
        <v>543</v>
      </c>
      <c r="Q116" s="26" t="s">
        <v>1032</v>
      </c>
      <c r="R116" s="26" t="s">
        <v>184</v>
      </c>
      <c r="S116" s="26" t="s">
        <v>1921</v>
      </c>
      <c r="T116" s="26" t="s">
        <v>495</v>
      </c>
      <c r="U116" s="26" t="s">
        <v>2711</v>
      </c>
      <c r="V116" s="26" t="s">
        <v>3692</v>
      </c>
      <c r="W116" s="26" t="s">
        <v>496</v>
      </c>
      <c r="X116" s="26" t="s">
        <v>189</v>
      </c>
      <c r="Y116" s="26">
        <v>60.0</v>
      </c>
      <c r="Z116" s="26">
        <v>80.0</v>
      </c>
      <c r="AA116" s="26">
        <v>110.0</v>
      </c>
      <c r="AB116" s="26">
        <v>50.0</v>
      </c>
      <c r="AC116" s="26">
        <v>80.0</v>
      </c>
      <c r="AD116" s="26">
        <v>45.0</v>
      </c>
      <c r="AE116" s="30">
        <f t="shared" si="37"/>
        <v>425</v>
      </c>
      <c r="AF116" s="26" t="s">
        <v>3693</v>
      </c>
      <c r="AG116" s="26" t="s">
        <v>1035</v>
      </c>
      <c r="AH116" s="26" t="s">
        <v>1035</v>
      </c>
      <c r="AI116" s="26" t="s">
        <v>1035</v>
      </c>
      <c r="AJ116" s="26" t="s">
        <v>3087</v>
      </c>
      <c r="AK116" s="26" t="s">
        <v>3087</v>
      </c>
      <c r="AL116" s="26" t="s">
        <v>3087</v>
      </c>
      <c r="AM116" s="26"/>
      <c r="AN116" s="26"/>
      <c r="AO116" s="26"/>
      <c r="AP116" s="26" t="s">
        <v>1035</v>
      </c>
      <c r="AQ116" s="26" t="s">
        <v>1035</v>
      </c>
      <c r="AR116" s="26"/>
      <c r="AS116" s="26"/>
      <c r="AT116" s="26"/>
      <c r="AU116" s="26" t="s">
        <v>2971</v>
      </c>
      <c r="AV116" s="26" t="s">
        <v>2971</v>
      </c>
      <c r="AW116" s="26"/>
      <c r="AX116" s="26"/>
      <c r="AY116" s="26"/>
      <c r="AZ116" s="26"/>
      <c r="BA116" s="26" t="s">
        <v>919</v>
      </c>
      <c r="BB116" s="26" t="s">
        <v>919</v>
      </c>
      <c r="BC116" s="26"/>
      <c r="BD116" s="26"/>
      <c r="BE116" s="26" t="s">
        <v>196</v>
      </c>
      <c r="BF116" s="26" t="s">
        <v>196</v>
      </c>
      <c r="BG116" s="26" t="s">
        <v>3725</v>
      </c>
      <c r="BH116" s="26" t="s">
        <v>3725</v>
      </c>
      <c r="BI116" s="26" t="s">
        <v>1035</v>
      </c>
      <c r="BJ116" s="26" t="s">
        <v>1035</v>
      </c>
      <c r="BK116" s="26"/>
      <c r="BL116" s="26"/>
      <c r="BM116" s="26" t="s">
        <v>433</v>
      </c>
      <c r="BN116" s="26"/>
      <c r="BO116" s="26"/>
      <c r="BP116" s="26"/>
      <c r="BQ116" s="26"/>
      <c r="BR116" s="26"/>
      <c r="BS116" s="26"/>
      <c r="BT116" s="26"/>
      <c r="BU116" s="26"/>
      <c r="BV116" s="26"/>
      <c r="BW116" s="31" t="s">
        <v>3726</v>
      </c>
      <c r="BX116" s="31" t="s">
        <v>3726</v>
      </c>
      <c r="BY116" s="31" t="s">
        <v>3727</v>
      </c>
      <c r="BZ116" s="31" t="s">
        <v>3728</v>
      </c>
      <c r="CA116" s="31" t="s">
        <v>3729</v>
      </c>
      <c r="CB116" s="31" t="s">
        <v>3730</v>
      </c>
      <c r="CC116" s="31" t="s">
        <v>3731</v>
      </c>
      <c r="CD116" s="31" t="s">
        <v>3731</v>
      </c>
      <c r="CE116" s="31" t="s">
        <v>3732</v>
      </c>
      <c r="CF116" s="31" t="s">
        <v>3733</v>
      </c>
      <c r="CG116" s="31" t="s">
        <v>3726</v>
      </c>
      <c r="CH116" s="31" t="s">
        <v>3734</v>
      </c>
      <c r="CI116" s="31" t="s">
        <v>3734</v>
      </c>
      <c r="CJ116" s="31" t="s">
        <v>3734</v>
      </c>
      <c r="CK116" s="31" t="s">
        <v>3728</v>
      </c>
      <c r="CL116" s="31" t="s">
        <v>3735</v>
      </c>
      <c r="CM116" s="31" t="s">
        <v>3734</v>
      </c>
      <c r="CN116" s="31" t="s">
        <v>3734</v>
      </c>
      <c r="CO116" s="31" t="s">
        <v>3734</v>
      </c>
      <c r="CP116" s="31" t="s">
        <v>3734</v>
      </c>
      <c r="CQ116" s="31" t="s">
        <v>3733</v>
      </c>
      <c r="CR116" s="31" t="s">
        <v>3726</v>
      </c>
      <c r="CS116" s="31" t="s">
        <v>3736</v>
      </c>
      <c r="CT116" s="31" t="s">
        <v>3736</v>
      </c>
      <c r="CU116" s="31" t="s">
        <v>3737</v>
      </c>
      <c r="CV116" s="31" t="s">
        <v>3738</v>
      </c>
      <c r="CW116" s="31" t="s">
        <v>3739</v>
      </c>
      <c r="CX116" s="31" t="s">
        <v>3740</v>
      </c>
      <c r="CY116" s="31" t="s">
        <v>3741</v>
      </c>
      <c r="CZ116" s="31" t="s">
        <v>3741</v>
      </c>
      <c r="DA116" s="31" t="s">
        <v>3742</v>
      </c>
      <c r="DB116" s="31" t="s">
        <v>3743</v>
      </c>
      <c r="DC116" s="31"/>
      <c r="DD116" s="31"/>
      <c r="DE116" s="31" t="s">
        <v>3744</v>
      </c>
      <c r="DF116" s="31" t="s">
        <v>3744</v>
      </c>
      <c r="DG116" s="31"/>
      <c r="DH116" s="31"/>
      <c r="DI116" s="31"/>
      <c r="DJ116" s="31"/>
      <c r="DK116" s="31"/>
      <c r="DL116" s="31"/>
      <c r="DM116" s="31"/>
      <c r="DN116" s="31"/>
      <c r="DO116" s="31"/>
      <c r="DP116" s="31" t="s">
        <v>2777</v>
      </c>
      <c r="DQ116" s="31" t="s">
        <v>2777</v>
      </c>
      <c r="DR116" s="31" t="s">
        <v>649</v>
      </c>
      <c r="DS116" s="31" t="s">
        <v>3713</v>
      </c>
      <c r="DT116" s="31" t="s">
        <v>3713</v>
      </c>
      <c r="DU116" s="31" t="s">
        <v>3745</v>
      </c>
      <c r="DV116" s="31" t="s">
        <v>213</v>
      </c>
      <c r="DW116" s="31" t="s">
        <v>213</v>
      </c>
      <c r="DX116" s="31" t="s">
        <v>213</v>
      </c>
      <c r="DY116" s="31" t="s">
        <v>3746</v>
      </c>
      <c r="DZ116" s="31" t="s">
        <v>3746</v>
      </c>
      <c r="EA116" s="31" t="s">
        <v>3747</v>
      </c>
      <c r="EB116" s="31" t="s">
        <v>3747</v>
      </c>
      <c r="EC116" s="31" t="s">
        <v>3747</v>
      </c>
      <c r="ED116" s="31" t="s">
        <v>3713</v>
      </c>
      <c r="EE116" s="31" t="s">
        <v>3713</v>
      </c>
      <c r="EF116" s="31" t="s">
        <v>905</v>
      </c>
      <c r="EG116" s="31" t="s">
        <v>905</v>
      </c>
      <c r="EH116" s="31" t="s">
        <v>213</v>
      </c>
      <c r="EI116" s="31" t="s">
        <v>213</v>
      </c>
      <c r="EJ116" s="31" t="s">
        <v>3747</v>
      </c>
      <c r="EK116" s="31" t="s">
        <v>3747</v>
      </c>
      <c r="EL116" s="31" t="s">
        <v>213</v>
      </c>
      <c r="EM116" s="31" t="s">
        <v>213</v>
      </c>
      <c r="EN116" s="31" t="s">
        <v>3747</v>
      </c>
      <c r="EO116" s="31" t="s">
        <v>3747</v>
      </c>
      <c r="EP116" s="31" t="s">
        <v>3748</v>
      </c>
      <c r="EQ116" s="31" t="s">
        <v>3747</v>
      </c>
      <c r="ER116" s="31" t="s">
        <v>3749</v>
      </c>
      <c r="ES116" s="31" t="s">
        <v>3749</v>
      </c>
      <c r="ET116" s="31" t="s">
        <v>3747</v>
      </c>
      <c r="EU116" s="31" t="s">
        <v>3747</v>
      </c>
      <c r="EV116" s="31"/>
      <c r="EW116" s="31"/>
      <c r="EX116" s="31" t="s">
        <v>3747</v>
      </c>
      <c r="EY116" s="31" t="s">
        <v>3747</v>
      </c>
      <c r="EZ116" s="31" t="s">
        <v>218</v>
      </c>
      <c r="FA116" s="31" t="s">
        <v>219</v>
      </c>
      <c r="FB116" s="31" t="s">
        <v>219</v>
      </c>
      <c r="FC116" s="31"/>
      <c r="FD116" s="31"/>
      <c r="FE116" s="31" t="s">
        <v>219</v>
      </c>
    </row>
    <row r="117" ht="90.75" customHeight="1">
      <c r="A117" s="16" t="s">
        <v>3750</v>
      </c>
      <c r="B117" s="24">
        <v>106.0</v>
      </c>
      <c r="C117" s="25" t="s">
        <v>3751</v>
      </c>
      <c r="D117" s="26" t="str">
        <f t="shared" si="41"/>
        <v/>
      </c>
      <c r="E117" s="27" t="str">
        <f t="shared" si="42"/>
        <v/>
      </c>
      <c r="F117" s="28" t="str">
        <f t="shared" ref="F117:G117" si="132">image("https://www.serebii.net/pokedex-bw/type/"&amp;lower(H117)&amp;".gif")</f>
        <v/>
      </c>
      <c r="G117" s="28" t="str">
        <f t="shared" si="132"/>
        <v/>
      </c>
      <c r="H117" s="29" t="s">
        <v>2112</v>
      </c>
      <c r="I117" s="26"/>
      <c r="J117" s="26" t="s">
        <v>3752</v>
      </c>
      <c r="K117" s="26" t="s">
        <v>743</v>
      </c>
      <c r="L117" s="26" t="s">
        <v>3753</v>
      </c>
      <c r="M117" s="26" t="s">
        <v>1989</v>
      </c>
      <c r="N117" s="26" t="s">
        <v>3754</v>
      </c>
      <c r="O117" s="26" t="s">
        <v>3755</v>
      </c>
      <c r="P117" s="26" t="s">
        <v>946</v>
      </c>
      <c r="Q117" s="26" t="s">
        <v>183</v>
      </c>
      <c r="R117" s="26" t="s">
        <v>184</v>
      </c>
      <c r="S117" s="26" t="s">
        <v>1624</v>
      </c>
      <c r="T117" s="26" t="s">
        <v>495</v>
      </c>
      <c r="U117" s="26" t="s">
        <v>2337</v>
      </c>
      <c r="V117" s="26" t="s">
        <v>1828</v>
      </c>
      <c r="W117" s="26" t="s">
        <v>1257</v>
      </c>
      <c r="X117" s="26" t="s">
        <v>3426</v>
      </c>
      <c r="Y117" s="26">
        <v>50.0</v>
      </c>
      <c r="Z117" s="26">
        <v>120.0</v>
      </c>
      <c r="AA117" s="26">
        <v>53.0</v>
      </c>
      <c r="AB117" s="26">
        <v>35.0</v>
      </c>
      <c r="AC117" s="26">
        <v>110.0</v>
      </c>
      <c r="AD117" s="26">
        <v>87.0</v>
      </c>
      <c r="AE117" s="30">
        <f t="shared" si="37"/>
        <v>455</v>
      </c>
      <c r="AF117" s="26" t="s">
        <v>3756</v>
      </c>
      <c r="AG117" s="26" t="s">
        <v>1237</v>
      </c>
      <c r="AH117" s="26" t="s">
        <v>1237</v>
      </c>
      <c r="AI117" s="26" t="s">
        <v>1237</v>
      </c>
      <c r="AJ117" s="26" t="s">
        <v>1544</v>
      </c>
      <c r="AK117" s="26" t="s">
        <v>1544</v>
      </c>
      <c r="AL117" s="26" t="s">
        <v>1544</v>
      </c>
      <c r="AM117" s="26"/>
      <c r="AN117" s="26"/>
      <c r="AO117" s="26"/>
      <c r="AP117" s="26" t="s">
        <v>1237</v>
      </c>
      <c r="AQ117" s="26" t="s">
        <v>1237</v>
      </c>
      <c r="AR117" s="26"/>
      <c r="AS117" s="26"/>
      <c r="AT117" s="26"/>
      <c r="AU117" s="26" t="s">
        <v>1626</v>
      </c>
      <c r="AV117" s="26" t="s">
        <v>1626</v>
      </c>
      <c r="AW117" s="26"/>
      <c r="AX117" s="26"/>
      <c r="AY117" s="26"/>
      <c r="AZ117" s="26"/>
      <c r="BA117" s="26"/>
      <c r="BB117" s="26"/>
      <c r="BC117" s="26"/>
      <c r="BD117" s="26"/>
      <c r="BE117" s="26"/>
      <c r="BF117" s="26"/>
      <c r="BG117" s="26"/>
      <c r="BH117" s="26"/>
      <c r="BI117" s="26" t="s">
        <v>1237</v>
      </c>
      <c r="BJ117" s="26" t="s">
        <v>1237</v>
      </c>
      <c r="BK117" s="26" t="s">
        <v>1279</v>
      </c>
      <c r="BL117" s="26" t="s">
        <v>1279</v>
      </c>
      <c r="BM117" s="26"/>
      <c r="BN117" s="26"/>
      <c r="BO117" s="26"/>
      <c r="BP117" s="26"/>
      <c r="BQ117" s="26"/>
      <c r="BR117" s="26"/>
      <c r="BS117" s="26"/>
      <c r="BT117" s="26"/>
      <c r="BU117" s="26" t="s">
        <v>1742</v>
      </c>
      <c r="BV117" s="26"/>
      <c r="BW117" s="31" t="s">
        <v>3757</v>
      </c>
      <c r="BX117" s="31" t="s">
        <v>3757</v>
      </c>
      <c r="BY117" s="31" t="s">
        <v>3758</v>
      </c>
      <c r="BZ117" s="31" t="s">
        <v>3759</v>
      </c>
      <c r="CA117" s="31" t="s">
        <v>3760</v>
      </c>
      <c r="CB117" s="31" t="s">
        <v>3761</v>
      </c>
      <c r="CC117" s="31" t="s">
        <v>3762</v>
      </c>
      <c r="CD117" s="31" t="s">
        <v>3762</v>
      </c>
      <c r="CE117" s="31" t="s">
        <v>3763</v>
      </c>
      <c r="CF117" s="31" t="s">
        <v>3764</v>
      </c>
      <c r="CG117" s="31" t="s">
        <v>3765</v>
      </c>
      <c r="CH117" s="31" t="s">
        <v>3766</v>
      </c>
      <c r="CI117" s="31" t="s">
        <v>3766</v>
      </c>
      <c r="CJ117" s="31" t="s">
        <v>3766</v>
      </c>
      <c r="CK117" s="31" t="s">
        <v>3767</v>
      </c>
      <c r="CL117" s="31" t="s">
        <v>3760</v>
      </c>
      <c r="CM117" s="31" t="s">
        <v>3766</v>
      </c>
      <c r="CN117" s="31" t="s">
        <v>3766</v>
      </c>
      <c r="CO117" s="31" t="s">
        <v>3766</v>
      </c>
      <c r="CP117" s="31" t="s">
        <v>3766</v>
      </c>
      <c r="CQ117" s="31" t="s">
        <v>3764</v>
      </c>
      <c r="CR117" s="31" t="s">
        <v>3760</v>
      </c>
      <c r="CS117" s="31" t="s">
        <v>3768</v>
      </c>
      <c r="CT117" s="31" t="s">
        <v>3768</v>
      </c>
      <c r="CU117" s="31"/>
      <c r="CV117" s="31"/>
      <c r="CW117" s="31"/>
      <c r="CX117" s="31"/>
      <c r="CY117" s="31" t="s">
        <v>3758</v>
      </c>
      <c r="CZ117" s="31" t="s">
        <v>3758</v>
      </c>
      <c r="DA117" s="31" t="s">
        <v>3767</v>
      </c>
      <c r="DB117" s="31" t="s">
        <v>3764</v>
      </c>
      <c r="DC117" s="31"/>
      <c r="DD117" s="31"/>
      <c r="DE117" s="31" t="s">
        <v>3769</v>
      </c>
      <c r="DF117" s="31" t="s">
        <v>3769</v>
      </c>
      <c r="DG117" s="31"/>
      <c r="DH117" s="31"/>
      <c r="DI117" s="31"/>
      <c r="DJ117" s="31"/>
      <c r="DK117" s="31"/>
      <c r="DL117" s="31"/>
      <c r="DM117" s="31"/>
      <c r="DN117" s="31"/>
      <c r="DO117" s="31"/>
      <c r="DP117" s="31" t="s">
        <v>1066</v>
      </c>
      <c r="DQ117" s="31" t="s">
        <v>1066</v>
      </c>
      <c r="DR117" s="31" t="s">
        <v>1066</v>
      </c>
      <c r="DS117" s="31" t="s">
        <v>3770</v>
      </c>
      <c r="DT117" s="31" t="s">
        <v>3770</v>
      </c>
      <c r="DU117" s="31" t="s">
        <v>3770</v>
      </c>
      <c r="DV117" s="31" t="s">
        <v>213</v>
      </c>
      <c r="DW117" s="31" t="s">
        <v>213</v>
      </c>
      <c r="DX117" s="31" t="s">
        <v>213</v>
      </c>
      <c r="DY117" s="31" t="s">
        <v>1066</v>
      </c>
      <c r="DZ117" s="31" t="s">
        <v>1066</v>
      </c>
      <c r="EA117" s="31" t="s">
        <v>3770</v>
      </c>
      <c r="EB117" s="31" t="s">
        <v>3770</v>
      </c>
      <c r="EC117" s="31" t="s">
        <v>3770</v>
      </c>
      <c r="ED117" s="31" t="s">
        <v>3770</v>
      </c>
      <c r="EE117" s="31" t="s">
        <v>3770</v>
      </c>
      <c r="EF117" s="31" t="s">
        <v>3770</v>
      </c>
      <c r="EG117" s="31" t="s">
        <v>3770</v>
      </c>
      <c r="EH117" s="31" t="s">
        <v>213</v>
      </c>
      <c r="EI117" s="31" t="s">
        <v>213</v>
      </c>
      <c r="EJ117" s="31" t="s">
        <v>213</v>
      </c>
      <c r="EK117" s="31" t="s">
        <v>213</v>
      </c>
      <c r="EL117" s="31" t="s">
        <v>3770</v>
      </c>
      <c r="EM117" s="31" t="s">
        <v>3770</v>
      </c>
      <c r="EN117" s="31" t="s">
        <v>213</v>
      </c>
      <c r="EO117" s="31" t="s">
        <v>213</v>
      </c>
      <c r="EP117" s="31" t="s">
        <v>213</v>
      </c>
      <c r="EQ117" s="31" t="s">
        <v>213</v>
      </c>
      <c r="ER117" s="31" t="s">
        <v>3771</v>
      </c>
      <c r="ES117" s="31" t="s">
        <v>3771</v>
      </c>
      <c r="ET117" s="31" t="s">
        <v>3772</v>
      </c>
      <c r="EU117" s="31" t="s">
        <v>3770</v>
      </c>
      <c r="EV117" s="31"/>
      <c r="EW117" s="31"/>
      <c r="EX117" s="31" t="s">
        <v>3770</v>
      </c>
      <c r="EY117" s="31" t="s">
        <v>3770</v>
      </c>
      <c r="EZ117" s="31" t="s">
        <v>218</v>
      </c>
      <c r="FA117" s="31" t="s">
        <v>219</v>
      </c>
      <c r="FB117" s="31" t="s">
        <v>219</v>
      </c>
      <c r="FC117" s="31"/>
      <c r="FD117" s="31"/>
      <c r="FE117" s="31" t="s">
        <v>219</v>
      </c>
    </row>
    <row r="118" ht="90.75" customHeight="1">
      <c r="A118" s="16" t="s">
        <v>3773</v>
      </c>
      <c r="B118" s="24">
        <v>107.0</v>
      </c>
      <c r="C118" s="25" t="s">
        <v>3774</v>
      </c>
      <c r="D118" s="26" t="str">
        <f t="shared" si="41"/>
        <v/>
      </c>
      <c r="E118" s="27" t="str">
        <f t="shared" si="42"/>
        <v/>
      </c>
      <c r="F118" s="28" t="str">
        <f t="shared" ref="F118:G118" si="133">image("https://www.serebii.net/pokedex-bw/type/"&amp;lower(H118)&amp;".gif")</f>
        <v/>
      </c>
      <c r="G118" s="28" t="str">
        <f t="shared" si="133"/>
        <v/>
      </c>
      <c r="H118" s="29" t="s">
        <v>2112</v>
      </c>
      <c r="I118" s="26"/>
      <c r="J118" s="26" t="s">
        <v>3775</v>
      </c>
      <c r="K118" s="26" t="s">
        <v>675</v>
      </c>
      <c r="L118" s="26" t="s">
        <v>3776</v>
      </c>
      <c r="M118" s="26" t="s">
        <v>684</v>
      </c>
      <c r="N118" s="26" t="s">
        <v>3777</v>
      </c>
      <c r="O118" s="26" t="s">
        <v>1572</v>
      </c>
      <c r="P118" s="26" t="s">
        <v>2669</v>
      </c>
      <c r="Q118" s="26" t="s">
        <v>183</v>
      </c>
      <c r="R118" s="26" t="s">
        <v>184</v>
      </c>
      <c r="S118" s="26" t="s">
        <v>1624</v>
      </c>
      <c r="T118" s="26" t="s">
        <v>495</v>
      </c>
      <c r="U118" s="26" t="s">
        <v>2337</v>
      </c>
      <c r="V118" s="26" t="s">
        <v>1828</v>
      </c>
      <c r="W118" s="26" t="s">
        <v>1257</v>
      </c>
      <c r="X118" s="26" t="s">
        <v>3426</v>
      </c>
      <c r="Y118" s="26">
        <v>50.0</v>
      </c>
      <c r="Z118" s="26">
        <v>105.0</v>
      </c>
      <c r="AA118" s="26">
        <v>79.0</v>
      </c>
      <c r="AB118" s="26">
        <v>35.0</v>
      </c>
      <c r="AC118" s="26">
        <v>110.0</v>
      </c>
      <c r="AD118" s="26">
        <v>76.0</v>
      </c>
      <c r="AE118" s="30">
        <f t="shared" si="37"/>
        <v>455</v>
      </c>
      <c r="AF118" s="26" t="s">
        <v>3756</v>
      </c>
      <c r="AG118" s="26" t="s">
        <v>1259</v>
      </c>
      <c r="AH118" s="26" t="s">
        <v>1259</v>
      </c>
      <c r="AI118" s="26" t="s">
        <v>1259</v>
      </c>
      <c r="AJ118" s="26" t="s">
        <v>1577</v>
      </c>
      <c r="AK118" s="26" t="s">
        <v>1577</v>
      </c>
      <c r="AL118" s="26" t="s">
        <v>1577</v>
      </c>
      <c r="AM118" s="26"/>
      <c r="AN118" s="26"/>
      <c r="AO118" s="26"/>
      <c r="AP118" s="26" t="s">
        <v>1259</v>
      </c>
      <c r="AQ118" s="26" t="s">
        <v>1259</v>
      </c>
      <c r="AR118" s="26"/>
      <c r="AS118" s="26"/>
      <c r="AT118" s="26"/>
      <c r="AU118" s="26" t="s">
        <v>1765</v>
      </c>
      <c r="AV118" s="26" t="s">
        <v>1765</v>
      </c>
      <c r="AW118" s="26"/>
      <c r="AX118" s="26"/>
      <c r="AY118" s="26"/>
      <c r="AZ118" s="26"/>
      <c r="BA118" s="26"/>
      <c r="BB118" s="26"/>
      <c r="BC118" s="26"/>
      <c r="BD118" s="26"/>
      <c r="BE118" s="26"/>
      <c r="BF118" s="26"/>
      <c r="BG118" s="26"/>
      <c r="BH118" s="26"/>
      <c r="BI118" s="26" t="s">
        <v>1259</v>
      </c>
      <c r="BJ118" s="26" t="s">
        <v>1259</v>
      </c>
      <c r="BK118" s="26" t="s">
        <v>848</v>
      </c>
      <c r="BL118" s="26" t="s">
        <v>848</v>
      </c>
      <c r="BM118" s="26"/>
      <c r="BN118" s="26"/>
      <c r="BO118" s="26"/>
      <c r="BP118" s="26"/>
      <c r="BQ118" s="26"/>
      <c r="BR118" s="26"/>
      <c r="BS118" s="26"/>
      <c r="BT118" s="26"/>
      <c r="BU118" s="26" t="s">
        <v>2146</v>
      </c>
      <c r="BV118" s="26"/>
      <c r="BW118" s="31" t="s">
        <v>3778</v>
      </c>
      <c r="BX118" s="31" t="s">
        <v>3778</v>
      </c>
      <c r="BY118" s="31" t="s">
        <v>3779</v>
      </c>
      <c r="BZ118" s="31" t="s">
        <v>3780</v>
      </c>
      <c r="CA118" s="31" t="s">
        <v>3781</v>
      </c>
      <c r="CB118" s="31" t="s">
        <v>3782</v>
      </c>
      <c r="CC118" s="31" t="s">
        <v>3783</v>
      </c>
      <c r="CD118" s="31" t="s">
        <v>3783</v>
      </c>
      <c r="CE118" s="31" t="s">
        <v>3784</v>
      </c>
      <c r="CF118" s="31" t="s">
        <v>3785</v>
      </c>
      <c r="CG118" s="31" t="s">
        <v>3786</v>
      </c>
      <c r="CH118" s="31" t="s">
        <v>3787</v>
      </c>
      <c r="CI118" s="31" t="s">
        <v>3787</v>
      </c>
      <c r="CJ118" s="31" t="s">
        <v>3787</v>
      </c>
      <c r="CK118" s="31" t="s">
        <v>3780</v>
      </c>
      <c r="CL118" s="31" t="s">
        <v>3781</v>
      </c>
      <c r="CM118" s="31" t="s">
        <v>3787</v>
      </c>
      <c r="CN118" s="31" t="s">
        <v>3787</v>
      </c>
      <c r="CO118" s="31" t="s">
        <v>3787</v>
      </c>
      <c r="CP118" s="31" t="s">
        <v>3787</v>
      </c>
      <c r="CQ118" s="31" t="s">
        <v>3787</v>
      </c>
      <c r="CR118" s="31" t="s">
        <v>3788</v>
      </c>
      <c r="CS118" s="31" t="s">
        <v>3789</v>
      </c>
      <c r="CT118" s="31" t="s">
        <v>3789</v>
      </c>
      <c r="CU118" s="31"/>
      <c r="CV118" s="31"/>
      <c r="CW118" s="31"/>
      <c r="CX118" s="31"/>
      <c r="CY118" s="31" t="s">
        <v>3790</v>
      </c>
      <c r="CZ118" s="31" t="s">
        <v>3790</v>
      </c>
      <c r="DA118" s="31" t="s">
        <v>3781</v>
      </c>
      <c r="DB118" s="31" t="s">
        <v>3780</v>
      </c>
      <c r="DC118" s="31"/>
      <c r="DD118" s="31"/>
      <c r="DE118" s="31" t="s">
        <v>3791</v>
      </c>
      <c r="DF118" s="31" t="s">
        <v>3791</v>
      </c>
      <c r="DG118" s="31"/>
      <c r="DH118" s="31"/>
      <c r="DI118" s="31"/>
      <c r="DJ118" s="31"/>
      <c r="DK118" s="31"/>
      <c r="DL118" s="31"/>
      <c r="DM118" s="31"/>
      <c r="DN118" s="31"/>
      <c r="DO118" s="31"/>
      <c r="DP118" s="31" t="s">
        <v>1066</v>
      </c>
      <c r="DQ118" s="31" t="s">
        <v>1066</v>
      </c>
      <c r="DR118" s="31" t="s">
        <v>1066</v>
      </c>
      <c r="DS118" s="31" t="s">
        <v>3770</v>
      </c>
      <c r="DT118" s="31" t="s">
        <v>3770</v>
      </c>
      <c r="DU118" s="31" t="s">
        <v>3770</v>
      </c>
      <c r="DV118" s="31" t="s">
        <v>213</v>
      </c>
      <c r="DW118" s="31" t="s">
        <v>213</v>
      </c>
      <c r="DX118" s="31" t="s">
        <v>213</v>
      </c>
      <c r="DY118" s="31" t="s">
        <v>1066</v>
      </c>
      <c r="DZ118" s="31" t="s">
        <v>1066</v>
      </c>
      <c r="EA118" s="31" t="s">
        <v>3770</v>
      </c>
      <c r="EB118" s="31" t="s">
        <v>3770</v>
      </c>
      <c r="EC118" s="31" t="s">
        <v>3770</v>
      </c>
      <c r="ED118" s="31" t="s">
        <v>3770</v>
      </c>
      <c r="EE118" s="31" t="s">
        <v>3770</v>
      </c>
      <c r="EF118" s="31" t="s">
        <v>3770</v>
      </c>
      <c r="EG118" s="31" t="s">
        <v>3770</v>
      </c>
      <c r="EH118" s="31" t="s">
        <v>213</v>
      </c>
      <c r="EI118" s="31" t="s">
        <v>213</v>
      </c>
      <c r="EJ118" s="31" t="s">
        <v>213</v>
      </c>
      <c r="EK118" s="31" t="s">
        <v>213</v>
      </c>
      <c r="EL118" s="31" t="s">
        <v>3770</v>
      </c>
      <c r="EM118" s="31" t="s">
        <v>3770</v>
      </c>
      <c r="EN118" s="31" t="s">
        <v>213</v>
      </c>
      <c r="EO118" s="31" t="s">
        <v>213</v>
      </c>
      <c r="EP118" s="31" t="s">
        <v>213</v>
      </c>
      <c r="EQ118" s="31" t="s">
        <v>213</v>
      </c>
      <c r="ER118" s="31" t="s">
        <v>3771</v>
      </c>
      <c r="ES118" s="31" t="s">
        <v>3771</v>
      </c>
      <c r="ET118" s="31" t="s">
        <v>3770</v>
      </c>
      <c r="EU118" s="31" t="s">
        <v>3772</v>
      </c>
      <c r="EV118" s="31"/>
      <c r="EW118" s="31"/>
      <c r="EX118" s="31" t="s">
        <v>3770</v>
      </c>
      <c r="EY118" s="31" t="s">
        <v>3770</v>
      </c>
      <c r="EZ118" s="31" t="s">
        <v>218</v>
      </c>
      <c r="FA118" s="31" t="s">
        <v>219</v>
      </c>
      <c r="FB118" s="31" t="s">
        <v>219</v>
      </c>
      <c r="FC118" s="31"/>
      <c r="FD118" s="31"/>
      <c r="FE118" s="31" t="s">
        <v>219</v>
      </c>
    </row>
    <row r="119" ht="90.75" customHeight="1">
      <c r="A119" s="16" t="s">
        <v>3792</v>
      </c>
      <c r="B119" s="24">
        <v>108.0</v>
      </c>
      <c r="C119" s="25" t="s">
        <v>3793</v>
      </c>
      <c r="D119" s="26" t="str">
        <f t="shared" si="41"/>
        <v/>
      </c>
      <c r="E119" s="27" t="str">
        <f t="shared" si="42"/>
        <v/>
      </c>
      <c r="F119" s="28" t="str">
        <f t="shared" ref="F119:G119" si="134">image("https://www.serebii.net/pokedex-bw/type/"&amp;lower(H119)&amp;".gif")</f>
        <v/>
      </c>
      <c r="G119" s="28" t="str">
        <f t="shared" si="134"/>
        <v/>
      </c>
      <c r="H119" s="29" t="s">
        <v>681</v>
      </c>
      <c r="I119" s="26"/>
      <c r="J119" s="26" t="s">
        <v>3794</v>
      </c>
      <c r="K119" s="26" t="s">
        <v>876</v>
      </c>
      <c r="L119" s="26" t="s">
        <v>3795</v>
      </c>
      <c r="M119" s="26" t="s">
        <v>2892</v>
      </c>
      <c r="N119" s="26" t="s">
        <v>2891</v>
      </c>
      <c r="O119" s="26" t="s">
        <v>2024</v>
      </c>
      <c r="P119" s="26" t="s">
        <v>1196</v>
      </c>
      <c r="Q119" s="26" t="s">
        <v>183</v>
      </c>
      <c r="R119" s="26" t="s">
        <v>184</v>
      </c>
      <c r="S119" s="26" t="s">
        <v>3425</v>
      </c>
      <c r="T119" s="26" t="s">
        <v>495</v>
      </c>
      <c r="U119" s="26" t="s">
        <v>2711</v>
      </c>
      <c r="V119" s="26" t="s">
        <v>3692</v>
      </c>
      <c r="W119" s="26" t="s">
        <v>496</v>
      </c>
      <c r="X119" s="26" t="s">
        <v>189</v>
      </c>
      <c r="Y119" s="26">
        <v>90.0</v>
      </c>
      <c r="Z119" s="26">
        <v>55.0</v>
      </c>
      <c r="AA119" s="26">
        <v>75.0</v>
      </c>
      <c r="AB119" s="26">
        <v>60.0</v>
      </c>
      <c r="AC119" s="26">
        <v>75.0</v>
      </c>
      <c r="AD119" s="26">
        <v>30.0</v>
      </c>
      <c r="AE119" s="30">
        <f t="shared" si="37"/>
        <v>385</v>
      </c>
      <c r="AF119" s="26" t="s">
        <v>3796</v>
      </c>
      <c r="AG119" s="26" t="s">
        <v>1279</v>
      </c>
      <c r="AH119" s="26" t="s">
        <v>1279</v>
      </c>
      <c r="AI119" s="26" t="s">
        <v>1279</v>
      </c>
      <c r="AJ119" s="26" t="s">
        <v>2969</v>
      </c>
      <c r="AK119" s="26" t="s">
        <v>2969</v>
      </c>
      <c r="AL119" s="26" t="s">
        <v>2969</v>
      </c>
      <c r="AM119" s="26"/>
      <c r="AN119" s="26"/>
      <c r="AO119" s="26"/>
      <c r="AP119" s="26" t="s">
        <v>1279</v>
      </c>
      <c r="AQ119" s="26" t="s">
        <v>1279</v>
      </c>
      <c r="AR119" s="26"/>
      <c r="AS119" s="26"/>
      <c r="AT119" s="26" t="s">
        <v>1459</v>
      </c>
      <c r="AU119" s="26" t="s">
        <v>1766</v>
      </c>
      <c r="AV119" s="26" t="s">
        <v>1766</v>
      </c>
      <c r="AW119" s="26"/>
      <c r="AX119" s="26"/>
      <c r="AY119" s="26" t="s">
        <v>3797</v>
      </c>
      <c r="AZ119" s="26" t="s">
        <v>3797</v>
      </c>
      <c r="BA119" s="26" t="s">
        <v>1889</v>
      </c>
      <c r="BB119" s="26" t="s">
        <v>1889</v>
      </c>
      <c r="BC119" s="26"/>
      <c r="BD119" s="26"/>
      <c r="BE119" s="26"/>
      <c r="BF119" s="26"/>
      <c r="BG119" s="26" t="s">
        <v>3798</v>
      </c>
      <c r="BH119" s="26" t="s">
        <v>3798</v>
      </c>
      <c r="BI119" s="26" t="s">
        <v>1279</v>
      </c>
      <c r="BJ119" s="26" t="s">
        <v>1279</v>
      </c>
      <c r="BK119" s="26"/>
      <c r="BL119" s="26"/>
      <c r="BM119" s="26" t="s">
        <v>1040</v>
      </c>
      <c r="BN119" s="26"/>
      <c r="BO119" s="26"/>
      <c r="BP119" s="26"/>
      <c r="BQ119" s="26" t="s">
        <v>1413</v>
      </c>
      <c r="BR119" s="26"/>
      <c r="BS119" s="26"/>
      <c r="BT119" s="26"/>
      <c r="BU119" s="26"/>
      <c r="BV119" s="26"/>
      <c r="BW119" s="31" t="s">
        <v>3799</v>
      </c>
      <c r="BX119" s="31" t="s">
        <v>3799</v>
      </c>
      <c r="BY119" s="31" t="s">
        <v>3800</v>
      </c>
      <c r="BZ119" s="31" t="s">
        <v>3801</v>
      </c>
      <c r="CA119" s="31" t="s">
        <v>3802</v>
      </c>
      <c r="CB119" s="31" t="s">
        <v>3803</v>
      </c>
      <c r="CC119" s="31" t="s">
        <v>3804</v>
      </c>
      <c r="CD119" s="31" t="s">
        <v>3804</v>
      </c>
      <c r="CE119" s="31" t="s">
        <v>3805</v>
      </c>
      <c r="CF119" s="31" t="s">
        <v>3806</v>
      </c>
      <c r="CG119" s="31" t="s">
        <v>3799</v>
      </c>
      <c r="CH119" s="31" t="s">
        <v>3807</v>
      </c>
      <c r="CI119" s="31" t="s">
        <v>3807</v>
      </c>
      <c r="CJ119" s="31" t="s">
        <v>3808</v>
      </c>
      <c r="CK119" s="31" t="s">
        <v>3801</v>
      </c>
      <c r="CL119" s="31" t="s">
        <v>3802</v>
      </c>
      <c r="CM119" s="31" t="s">
        <v>3808</v>
      </c>
      <c r="CN119" s="31" t="s">
        <v>3808</v>
      </c>
      <c r="CO119" s="31" t="s">
        <v>3809</v>
      </c>
      <c r="CP119" s="31" t="s">
        <v>3809</v>
      </c>
      <c r="CQ119" s="31" t="s">
        <v>3802</v>
      </c>
      <c r="CR119" s="31" t="s">
        <v>3806</v>
      </c>
      <c r="CS119" s="31" t="s">
        <v>3810</v>
      </c>
      <c r="CT119" s="31" t="s">
        <v>3810</v>
      </c>
      <c r="CU119" s="31"/>
      <c r="CV119" s="31"/>
      <c r="CW119" s="31" t="s">
        <v>3811</v>
      </c>
      <c r="CX119" s="31" t="s">
        <v>3812</v>
      </c>
      <c r="CY119" s="31" t="s">
        <v>3813</v>
      </c>
      <c r="CZ119" s="31" t="s">
        <v>3813</v>
      </c>
      <c r="DA119" s="31" t="s">
        <v>3814</v>
      </c>
      <c r="DB119" s="31" t="s">
        <v>3815</v>
      </c>
      <c r="DC119" s="31"/>
      <c r="DD119" s="31"/>
      <c r="DE119" s="31" t="s">
        <v>3816</v>
      </c>
      <c r="DF119" s="31" t="s">
        <v>3816</v>
      </c>
      <c r="DG119" s="31" t="s">
        <v>3817</v>
      </c>
      <c r="DH119" s="31"/>
      <c r="DI119" s="31"/>
      <c r="DJ119" s="31"/>
      <c r="DK119" s="31"/>
      <c r="DL119" s="31"/>
      <c r="DM119" s="31"/>
      <c r="DN119" s="31"/>
      <c r="DO119" s="31"/>
      <c r="DP119" s="31" t="s">
        <v>3656</v>
      </c>
      <c r="DQ119" s="31" t="s">
        <v>3656</v>
      </c>
      <c r="DR119" s="31" t="s">
        <v>1061</v>
      </c>
      <c r="DS119" s="31" t="s">
        <v>2594</v>
      </c>
      <c r="DT119" s="31" t="s">
        <v>2594</v>
      </c>
      <c r="DU119" s="31" t="s">
        <v>2594</v>
      </c>
      <c r="DV119" s="31" t="s">
        <v>213</v>
      </c>
      <c r="DW119" s="31" t="s">
        <v>213</v>
      </c>
      <c r="DX119" s="31" t="s">
        <v>213</v>
      </c>
      <c r="DY119" s="31" t="s">
        <v>3656</v>
      </c>
      <c r="DZ119" s="31" t="s">
        <v>3656</v>
      </c>
      <c r="EA119" s="31" t="s">
        <v>3818</v>
      </c>
      <c r="EB119" s="31" t="s">
        <v>3818</v>
      </c>
      <c r="EC119" s="31" t="s">
        <v>2408</v>
      </c>
      <c r="ED119" s="31" t="s">
        <v>2594</v>
      </c>
      <c r="EE119" s="31" t="s">
        <v>2594</v>
      </c>
      <c r="EF119" s="31" t="s">
        <v>2784</v>
      </c>
      <c r="EG119" s="31" t="s">
        <v>2784</v>
      </c>
      <c r="EH119" s="31" t="s">
        <v>215</v>
      </c>
      <c r="EI119" s="31" t="s">
        <v>215</v>
      </c>
      <c r="EJ119" s="31" t="s">
        <v>906</v>
      </c>
      <c r="EK119" s="31" t="s">
        <v>906</v>
      </c>
      <c r="EL119" s="31" t="s">
        <v>213</v>
      </c>
      <c r="EM119" s="31" t="s">
        <v>213</v>
      </c>
      <c r="EN119" s="31" t="s">
        <v>213</v>
      </c>
      <c r="EO119" s="31" t="s">
        <v>213</v>
      </c>
      <c r="EP119" s="31" t="s">
        <v>3819</v>
      </c>
      <c r="EQ119" s="31" t="s">
        <v>3819</v>
      </c>
      <c r="ER119" s="31" t="s">
        <v>1061</v>
      </c>
      <c r="ES119" s="31" t="s">
        <v>1061</v>
      </c>
      <c r="ET119" s="31" t="s">
        <v>3820</v>
      </c>
      <c r="EU119" s="31" t="s">
        <v>3820</v>
      </c>
      <c r="EV119" s="31"/>
      <c r="EW119" s="31"/>
      <c r="EX119" s="31" t="s">
        <v>3821</v>
      </c>
      <c r="EY119" s="31" t="s">
        <v>3821</v>
      </c>
      <c r="EZ119" s="31" t="s">
        <v>3822</v>
      </c>
      <c r="FA119" s="31" t="s">
        <v>219</v>
      </c>
      <c r="FB119" s="31" t="s">
        <v>219</v>
      </c>
      <c r="FC119" s="31"/>
      <c r="FD119" s="31"/>
      <c r="FE119" s="31" t="s">
        <v>219</v>
      </c>
    </row>
    <row r="120" ht="90.75" customHeight="1">
      <c r="A120" s="16" t="s">
        <v>3823</v>
      </c>
      <c r="B120" s="24">
        <v>109.0</v>
      </c>
      <c r="C120" s="25" t="s">
        <v>3824</v>
      </c>
      <c r="D120" s="26" t="str">
        <f t="shared" si="41"/>
        <v/>
      </c>
      <c r="E120" s="27" t="str">
        <f t="shared" si="42"/>
        <v/>
      </c>
      <c r="F120" s="28" t="str">
        <f t="shared" ref="F120:G120" si="135">image("https://www.serebii.net/pokedex-bw/type/"&amp;lower(H120)&amp;".gif")</f>
        <v/>
      </c>
      <c r="G120" s="28" t="str">
        <f t="shared" si="135"/>
        <v/>
      </c>
      <c r="H120" s="29" t="s">
        <v>176</v>
      </c>
      <c r="I120" s="26"/>
      <c r="J120" s="26" t="s">
        <v>3825</v>
      </c>
      <c r="K120" s="26" t="s">
        <v>293</v>
      </c>
      <c r="L120" s="26" t="s">
        <v>3826</v>
      </c>
      <c r="M120" s="26" t="s">
        <v>3320</v>
      </c>
      <c r="N120" s="26" t="s">
        <v>3827</v>
      </c>
      <c r="O120" s="26" t="s">
        <v>1706</v>
      </c>
      <c r="P120" s="26" t="s">
        <v>397</v>
      </c>
      <c r="Q120" s="26" t="s">
        <v>978</v>
      </c>
      <c r="R120" s="26" t="s">
        <v>184</v>
      </c>
      <c r="S120" s="26" t="s">
        <v>3828</v>
      </c>
      <c r="T120" s="26" t="s">
        <v>495</v>
      </c>
      <c r="U120" s="26" t="s">
        <v>3200</v>
      </c>
      <c r="V120" s="26" t="s">
        <v>3201</v>
      </c>
      <c r="W120" s="26" t="s">
        <v>496</v>
      </c>
      <c r="X120" s="26" t="s">
        <v>189</v>
      </c>
      <c r="Y120" s="26">
        <v>40.0</v>
      </c>
      <c r="Z120" s="26">
        <v>65.0</v>
      </c>
      <c r="AA120" s="26">
        <v>95.0</v>
      </c>
      <c r="AB120" s="26">
        <v>60.0</v>
      </c>
      <c r="AC120" s="26">
        <v>45.0</v>
      </c>
      <c r="AD120" s="26">
        <v>35.0</v>
      </c>
      <c r="AE120" s="30">
        <f t="shared" si="37"/>
        <v>340</v>
      </c>
      <c r="AF120" s="26" t="s">
        <v>3829</v>
      </c>
      <c r="AG120" s="26" t="s">
        <v>848</v>
      </c>
      <c r="AH120" s="26" t="s">
        <v>848</v>
      </c>
      <c r="AI120" s="26" t="s">
        <v>848</v>
      </c>
      <c r="AJ120" s="26" t="s">
        <v>1123</v>
      </c>
      <c r="AK120" s="26" t="s">
        <v>1123</v>
      </c>
      <c r="AL120" s="26" t="s">
        <v>1123</v>
      </c>
      <c r="AM120" s="26" t="s">
        <v>1279</v>
      </c>
      <c r="AN120" s="26" t="s">
        <v>1279</v>
      </c>
      <c r="AO120" s="26" t="s">
        <v>1279</v>
      </c>
      <c r="AP120" s="26" t="s">
        <v>848</v>
      </c>
      <c r="AQ120" s="26" t="s">
        <v>848</v>
      </c>
      <c r="AR120" s="26"/>
      <c r="AS120" s="26"/>
      <c r="AT120" s="26"/>
      <c r="AU120" s="26" t="s">
        <v>3143</v>
      </c>
      <c r="AV120" s="26" t="s">
        <v>3143</v>
      </c>
      <c r="AW120" s="26"/>
      <c r="AX120" s="26"/>
      <c r="AY120" s="26" t="s">
        <v>1764</v>
      </c>
      <c r="AZ120" s="26" t="s">
        <v>1764</v>
      </c>
      <c r="BA120" s="26"/>
      <c r="BB120" s="26"/>
      <c r="BC120" s="26" t="s">
        <v>1079</v>
      </c>
      <c r="BD120" s="26" t="s">
        <v>1079</v>
      </c>
      <c r="BE120" s="26"/>
      <c r="BF120" s="26"/>
      <c r="BG120" s="26"/>
      <c r="BH120" s="26"/>
      <c r="BI120" s="26" t="s">
        <v>848</v>
      </c>
      <c r="BJ120" s="26" t="s">
        <v>848</v>
      </c>
      <c r="BK120" s="26" t="s">
        <v>3830</v>
      </c>
      <c r="BL120" s="26" t="s">
        <v>3830</v>
      </c>
      <c r="BM120" s="26"/>
      <c r="BN120" s="26"/>
      <c r="BO120" s="26"/>
      <c r="BP120" s="26"/>
      <c r="BQ120" s="26"/>
      <c r="BR120" s="26"/>
      <c r="BS120" s="26"/>
      <c r="BT120" s="26" t="s">
        <v>1503</v>
      </c>
      <c r="BU120" s="26"/>
      <c r="BV120" s="26"/>
      <c r="BW120" s="31" t="s">
        <v>3831</v>
      </c>
      <c r="BX120" s="31" t="s">
        <v>3831</v>
      </c>
      <c r="BY120" s="31" t="s">
        <v>3832</v>
      </c>
      <c r="BZ120" s="31" t="s">
        <v>3833</v>
      </c>
      <c r="CA120" s="31" t="s">
        <v>3834</v>
      </c>
      <c r="CB120" s="31" t="s">
        <v>3835</v>
      </c>
      <c r="CC120" s="31" t="s">
        <v>3836</v>
      </c>
      <c r="CD120" s="31" t="s">
        <v>3837</v>
      </c>
      <c r="CE120" s="31" t="s">
        <v>3838</v>
      </c>
      <c r="CF120" s="31" t="s">
        <v>3839</v>
      </c>
      <c r="CG120" s="31" t="s">
        <v>3831</v>
      </c>
      <c r="CH120" s="31" t="s">
        <v>3840</v>
      </c>
      <c r="CI120" s="31" t="s">
        <v>3840</v>
      </c>
      <c r="CJ120" s="31" t="s">
        <v>3840</v>
      </c>
      <c r="CK120" s="31" t="s">
        <v>3833</v>
      </c>
      <c r="CL120" s="31" t="s">
        <v>3834</v>
      </c>
      <c r="CM120" s="31" t="s">
        <v>3840</v>
      </c>
      <c r="CN120" s="31" t="s">
        <v>3840</v>
      </c>
      <c r="CO120" s="31" t="s">
        <v>3841</v>
      </c>
      <c r="CP120" s="31" t="s">
        <v>3841</v>
      </c>
      <c r="CQ120" s="31" t="s">
        <v>3839</v>
      </c>
      <c r="CR120" s="31" t="s">
        <v>3840</v>
      </c>
      <c r="CS120" s="31" t="s">
        <v>3842</v>
      </c>
      <c r="CT120" s="31" t="s">
        <v>3843</v>
      </c>
      <c r="CU120" s="31"/>
      <c r="CV120" s="31"/>
      <c r="CW120" s="31"/>
      <c r="CX120" s="31"/>
      <c r="CY120" s="31" t="s">
        <v>3832</v>
      </c>
      <c r="CZ120" s="31" t="s">
        <v>3832</v>
      </c>
      <c r="DA120" s="31" t="s">
        <v>3844</v>
      </c>
      <c r="DB120" s="31" t="s">
        <v>3845</v>
      </c>
      <c r="DC120" s="31"/>
      <c r="DD120" s="31"/>
      <c r="DE120" s="31" t="s">
        <v>3846</v>
      </c>
      <c r="DF120" s="31" t="s">
        <v>3846</v>
      </c>
      <c r="DG120" s="31"/>
      <c r="DH120" s="31"/>
      <c r="DI120" s="31"/>
      <c r="DJ120" s="31"/>
      <c r="DK120" s="31"/>
      <c r="DL120" s="31"/>
      <c r="DM120" s="31"/>
      <c r="DN120" s="31"/>
      <c r="DO120" s="31"/>
      <c r="DP120" s="31" t="s">
        <v>2201</v>
      </c>
      <c r="DQ120" s="31" t="s">
        <v>2201</v>
      </c>
      <c r="DR120" s="31" t="s">
        <v>213</v>
      </c>
      <c r="DS120" s="31" t="s">
        <v>3847</v>
      </c>
      <c r="DT120" s="31" t="s">
        <v>3847</v>
      </c>
      <c r="DU120" s="31" t="s">
        <v>3847</v>
      </c>
      <c r="DV120" s="31" t="s">
        <v>1912</v>
      </c>
      <c r="DW120" s="31" t="s">
        <v>1912</v>
      </c>
      <c r="DX120" s="31" t="s">
        <v>1912</v>
      </c>
      <c r="DY120" s="31" t="s">
        <v>3228</v>
      </c>
      <c r="DZ120" s="31" t="s">
        <v>3228</v>
      </c>
      <c r="EA120" s="31" t="s">
        <v>3848</v>
      </c>
      <c r="EB120" s="31" t="s">
        <v>3848</v>
      </c>
      <c r="EC120" s="31" t="s">
        <v>3849</v>
      </c>
      <c r="ED120" s="31" t="s">
        <v>3847</v>
      </c>
      <c r="EE120" s="31" t="s">
        <v>3847</v>
      </c>
      <c r="EF120" s="31" t="s">
        <v>213</v>
      </c>
      <c r="EG120" s="31" t="s">
        <v>213</v>
      </c>
      <c r="EH120" s="31" t="s">
        <v>2204</v>
      </c>
      <c r="EI120" s="31" t="s">
        <v>2204</v>
      </c>
      <c r="EJ120" s="31" t="s">
        <v>213</v>
      </c>
      <c r="EK120" s="31" t="s">
        <v>213</v>
      </c>
      <c r="EL120" s="31" t="s">
        <v>1912</v>
      </c>
      <c r="EM120" s="31" t="s">
        <v>1912</v>
      </c>
      <c r="EN120" s="31" t="s">
        <v>213</v>
      </c>
      <c r="EO120" s="31" t="s">
        <v>213</v>
      </c>
      <c r="EP120" s="31" t="s">
        <v>213</v>
      </c>
      <c r="EQ120" s="31" t="s">
        <v>213</v>
      </c>
      <c r="ER120" s="31" t="s">
        <v>213</v>
      </c>
      <c r="ES120" s="31" t="s">
        <v>3226</v>
      </c>
      <c r="ET120" s="31" t="s">
        <v>3850</v>
      </c>
      <c r="EU120" s="31" t="s">
        <v>3850</v>
      </c>
      <c r="EV120" s="31"/>
      <c r="EW120" s="31"/>
      <c r="EX120" s="31" t="s">
        <v>3851</v>
      </c>
      <c r="EY120" s="31" t="s">
        <v>3851</v>
      </c>
      <c r="EZ120" s="31" t="s">
        <v>218</v>
      </c>
      <c r="FA120" s="31" t="s">
        <v>219</v>
      </c>
      <c r="FB120" s="31" t="s">
        <v>219</v>
      </c>
      <c r="FC120" s="31"/>
      <c r="FD120" s="31"/>
      <c r="FE120" s="31" t="s">
        <v>219</v>
      </c>
    </row>
    <row r="121" ht="90.75" customHeight="1">
      <c r="A121" s="16" t="s">
        <v>3852</v>
      </c>
      <c r="B121" s="24">
        <v>110.0</v>
      </c>
      <c r="C121" s="25" t="s">
        <v>3853</v>
      </c>
      <c r="D121" s="26" t="str">
        <f t="shared" si="41"/>
        <v/>
      </c>
      <c r="E121" s="27" t="str">
        <f t="shared" si="42"/>
        <v/>
      </c>
      <c r="F121" s="28" t="str">
        <f t="shared" ref="F121:G121" si="136">image("https://www.serebii.net/pokedex-bw/type/"&amp;lower(H121)&amp;".gif")</f>
        <v/>
      </c>
      <c r="G121" s="28" t="str">
        <f t="shared" si="136"/>
        <v/>
      </c>
      <c r="H121" s="29" t="s">
        <v>176</v>
      </c>
      <c r="I121" s="26"/>
      <c r="J121" s="26" t="s">
        <v>3825</v>
      </c>
      <c r="K121" s="26" t="s">
        <v>876</v>
      </c>
      <c r="L121" s="26" t="s">
        <v>3854</v>
      </c>
      <c r="M121" s="26" t="s">
        <v>3320</v>
      </c>
      <c r="N121" s="26" t="s">
        <v>3827</v>
      </c>
      <c r="O121" s="26" t="s">
        <v>1706</v>
      </c>
      <c r="P121" s="26" t="s">
        <v>543</v>
      </c>
      <c r="Q121" s="26" t="s">
        <v>2670</v>
      </c>
      <c r="R121" s="26" t="s">
        <v>184</v>
      </c>
      <c r="S121" s="26" t="s">
        <v>2928</v>
      </c>
      <c r="T121" s="26" t="s">
        <v>495</v>
      </c>
      <c r="U121" s="26" t="s">
        <v>3200</v>
      </c>
      <c r="V121" s="26" t="s">
        <v>3201</v>
      </c>
      <c r="W121" s="26" t="s">
        <v>496</v>
      </c>
      <c r="X121" s="26" t="s">
        <v>189</v>
      </c>
      <c r="Y121" s="26">
        <v>65.0</v>
      </c>
      <c r="Z121" s="26">
        <v>90.0</v>
      </c>
      <c r="AA121" s="26">
        <v>120.0</v>
      </c>
      <c r="AB121" s="26">
        <v>85.0</v>
      </c>
      <c r="AC121" s="26">
        <v>70.0</v>
      </c>
      <c r="AD121" s="26">
        <v>60.0</v>
      </c>
      <c r="AE121" s="30">
        <f t="shared" si="37"/>
        <v>490</v>
      </c>
      <c r="AF121" s="26" t="s">
        <v>3829</v>
      </c>
      <c r="AG121" s="26" t="s">
        <v>880</v>
      </c>
      <c r="AH121" s="26" t="s">
        <v>880</v>
      </c>
      <c r="AI121" s="26" t="s">
        <v>880</v>
      </c>
      <c r="AJ121" s="26" t="s">
        <v>3143</v>
      </c>
      <c r="AK121" s="26" t="s">
        <v>3143</v>
      </c>
      <c r="AL121" s="26" t="s">
        <v>3143</v>
      </c>
      <c r="AM121" s="26" t="s">
        <v>848</v>
      </c>
      <c r="AN121" s="26" t="s">
        <v>848</v>
      </c>
      <c r="AO121" s="26" t="s">
        <v>848</v>
      </c>
      <c r="AP121" s="26" t="s">
        <v>880</v>
      </c>
      <c r="AQ121" s="26" t="s">
        <v>880</v>
      </c>
      <c r="AR121" s="26"/>
      <c r="AS121" s="26"/>
      <c r="AT121" s="26"/>
      <c r="AU121" s="26" t="s">
        <v>1084</v>
      </c>
      <c r="AV121" s="26" t="s">
        <v>1084</v>
      </c>
      <c r="AW121" s="26"/>
      <c r="AX121" s="26"/>
      <c r="AY121" s="26" t="s">
        <v>1795</v>
      </c>
      <c r="AZ121" s="26" t="s">
        <v>1795</v>
      </c>
      <c r="BA121" s="26"/>
      <c r="BB121" s="26"/>
      <c r="BC121" s="26" t="s">
        <v>1123</v>
      </c>
      <c r="BD121" s="26" t="s">
        <v>1123</v>
      </c>
      <c r="BE121" s="26"/>
      <c r="BF121" s="26"/>
      <c r="BG121" s="26"/>
      <c r="BH121" s="26"/>
      <c r="BI121" s="26" t="s">
        <v>880</v>
      </c>
      <c r="BJ121" s="26" t="s">
        <v>880</v>
      </c>
      <c r="BK121" s="26" t="s">
        <v>1082</v>
      </c>
      <c r="BL121" s="26" t="s">
        <v>1082</v>
      </c>
      <c r="BM121" s="26"/>
      <c r="BN121" s="26"/>
      <c r="BO121" s="26"/>
      <c r="BP121" s="26"/>
      <c r="BQ121" s="26"/>
      <c r="BR121" s="26"/>
      <c r="BS121" s="26"/>
      <c r="BT121" s="26" t="s">
        <v>1545</v>
      </c>
      <c r="BU121" s="26"/>
      <c r="BV121" s="26"/>
      <c r="BW121" s="31" t="s">
        <v>3855</v>
      </c>
      <c r="BX121" s="31" t="s">
        <v>3855</v>
      </c>
      <c r="BY121" s="31" t="s">
        <v>3856</v>
      </c>
      <c r="BZ121" s="31" t="s">
        <v>3857</v>
      </c>
      <c r="CA121" s="31" t="s">
        <v>3858</v>
      </c>
      <c r="CB121" s="31" t="s">
        <v>3859</v>
      </c>
      <c r="CC121" s="31" t="s">
        <v>3860</v>
      </c>
      <c r="CD121" s="31" t="s">
        <v>3861</v>
      </c>
      <c r="CE121" s="31" t="s">
        <v>3862</v>
      </c>
      <c r="CF121" s="31" t="s">
        <v>3863</v>
      </c>
      <c r="CG121" s="31" t="s">
        <v>3864</v>
      </c>
      <c r="CH121" s="31" t="s">
        <v>3865</v>
      </c>
      <c r="CI121" s="31" t="s">
        <v>3865</v>
      </c>
      <c r="CJ121" s="31" t="s">
        <v>3865</v>
      </c>
      <c r="CK121" s="31" t="s">
        <v>3857</v>
      </c>
      <c r="CL121" s="31" t="s">
        <v>3858</v>
      </c>
      <c r="CM121" s="31" t="s">
        <v>3865</v>
      </c>
      <c r="CN121" s="31" t="s">
        <v>3865</v>
      </c>
      <c r="CO121" s="31" t="s">
        <v>3866</v>
      </c>
      <c r="CP121" s="31" t="s">
        <v>3866</v>
      </c>
      <c r="CQ121" s="31" t="s">
        <v>3867</v>
      </c>
      <c r="CR121" s="31" t="s">
        <v>3868</v>
      </c>
      <c r="CS121" s="31" t="s">
        <v>3869</v>
      </c>
      <c r="CT121" s="31" t="s">
        <v>3870</v>
      </c>
      <c r="CU121" s="31"/>
      <c r="CV121" s="31"/>
      <c r="CW121" s="31"/>
      <c r="CX121" s="31"/>
      <c r="CY121" s="31" t="s">
        <v>3871</v>
      </c>
      <c r="CZ121" s="31" t="s">
        <v>3871</v>
      </c>
      <c r="DA121" s="31" t="s">
        <v>3872</v>
      </c>
      <c r="DB121" s="31" t="s">
        <v>3873</v>
      </c>
      <c r="DC121" s="31"/>
      <c r="DD121" s="31"/>
      <c r="DE121" s="31" t="s">
        <v>3865</v>
      </c>
      <c r="DF121" s="31" t="s">
        <v>3865</v>
      </c>
      <c r="DG121" s="31"/>
      <c r="DH121" s="31"/>
      <c r="DI121" s="31"/>
      <c r="DJ121" s="31"/>
      <c r="DK121" s="31"/>
      <c r="DL121" s="31"/>
      <c r="DM121" s="31"/>
      <c r="DN121" s="31"/>
      <c r="DO121" s="31"/>
      <c r="DP121" s="31" t="s">
        <v>2201</v>
      </c>
      <c r="DQ121" s="31" t="s">
        <v>2201</v>
      </c>
      <c r="DR121" s="31" t="s">
        <v>213</v>
      </c>
      <c r="DS121" s="31" t="s">
        <v>3874</v>
      </c>
      <c r="DT121" s="31" t="s">
        <v>3874</v>
      </c>
      <c r="DU121" s="31" t="s">
        <v>3875</v>
      </c>
      <c r="DV121" s="31" t="s">
        <v>3874</v>
      </c>
      <c r="DW121" s="31" t="s">
        <v>3874</v>
      </c>
      <c r="DX121" s="31" t="s">
        <v>3874</v>
      </c>
      <c r="DY121" s="31" t="s">
        <v>2201</v>
      </c>
      <c r="DZ121" s="31" t="s">
        <v>3874</v>
      </c>
      <c r="EA121" s="31" t="s">
        <v>3876</v>
      </c>
      <c r="EB121" s="31" t="s">
        <v>3876</v>
      </c>
      <c r="EC121" s="31" t="s">
        <v>3876</v>
      </c>
      <c r="ED121" s="31" t="s">
        <v>3874</v>
      </c>
      <c r="EE121" s="31" t="s">
        <v>3874</v>
      </c>
      <c r="EF121" s="31" t="s">
        <v>213</v>
      </c>
      <c r="EG121" s="31" t="s">
        <v>213</v>
      </c>
      <c r="EH121" s="31" t="s">
        <v>3047</v>
      </c>
      <c r="EI121" s="31" t="s">
        <v>3047</v>
      </c>
      <c r="EJ121" s="31" t="s">
        <v>213</v>
      </c>
      <c r="EK121" s="31" t="s">
        <v>213</v>
      </c>
      <c r="EL121" s="31" t="s">
        <v>3874</v>
      </c>
      <c r="EM121" s="31" t="s">
        <v>3874</v>
      </c>
      <c r="EN121" s="31" t="s">
        <v>213</v>
      </c>
      <c r="EO121" s="31" t="s">
        <v>213</v>
      </c>
      <c r="EP121" s="31" t="s">
        <v>213</v>
      </c>
      <c r="EQ121" s="31" t="s">
        <v>213</v>
      </c>
      <c r="ER121" s="31" t="s">
        <v>213</v>
      </c>
      <c r="ES121" s="31" t="s">
        <v>3226</v>
      </c>
      <c r="ET121" s="31" t="s">
        <v>3877</v>
      </c>
      <c r="EU121" s="31" t="s">
        <v>3877</v>
      </c>
      <c r="EV121" s="31"/>
      <c r="EW121" s="31"/>
      <c r="EX121" s="31" t="s">
        <v>3878</v>
      </c>
      <c r="EY121" s="31" t="s">
        <v>3878</v>
      </c>
      <c r="EZ121" s="31" t="s">
        <v>218</v>
      </c>
      <c r="FA121" s="31" t="s">
        <v>219</v>
      </c>
      <c r="FB121" s="31" t="s">
        <v>219</v>
      </c>
      <c r="FC121" s="31"/>
      <c r="FD121" s="31"/>
      <c r="FE121" s="31" t="s">
        <v>219</v>
      </c>
    </row>
    <row r="122" ht="90.75" customHeight="1">
      <c r="A122" s="16" t="s">
        <v>3879</v>
      </c>
      <c r="B122" s="24">
        <v>111.0</v>
      </c>
      <c r="C122" s="25" t="s">
        <v>3880</v>
      </c>
      <c r="D122" s="26" t="str">
        <f t="shared" si="41"/>
        <v/>
      </c>
      <c r="E122" s="27" t="str">
        <f t="shared" si="42"/>
        <v/>
      </c>
      <c r="F122" s="28" t="str">
        <f t="shared" ref="F122:G122" si="137">image("https://www.serebii.net/pokedex-bw/type/"&amp;lower(H122)&amp;".gif")</f>
        <v/>
      </c>
      <c r="G122" s="28" t="str">
        <f t="shared" si="137"/>
        <v/>
      </c>
      <c r="H122" s="29" t="s">
        <v>1071</v>
      </c>
      <c r="I122" s="26" t="s">
        <v>2707</v>
      </c>
      <c r="J122" s="26" t="s">
        <v>3881</v>
      </c>
      <c r="K122" s="26" t="s">
        <v>222</v>
      </c>
      <c r="L122" s="26" t="s">
        <v>3882</v>
      </c>
      <c r="M122" s="26" t="s">
        <v>977</v>
      </c>
      <c r="N122" s="26" t="s">
        <v>2709</v>
      </c>
      <c r="O122" s="26" t="s">
        <v>3754</v>
      </c>
      <c r="P122" s="26" t="s">
        <v>397</v>
      </c>
      <c r="Q122" s="26" t="s">
        <v>544</v>
      </c>
      <c r="R122" s="26" t="s">
        <v>184</v>
      </c>
      <c r="S122" s="26" t="s">
        <v>3883</v>
      </c>
      <c r="T122" s="26" t="s">
        <v>2174</v>
      </c>
      <c r="U122" s="26" t="s">
        <v>915</v>
      </c>
      <c r="V122" s="26" t="s">
        <v>187</v>
      </c>
      <c r="W122" s="26" t="s">
        <v>496</v>
      </c>
      <c r="X122" s="26" t="s">
        <v>189</v>
      </c>
      <c r="Y122" s="26">
        <v>80.0</v>
      </c>
      <c r="Z122" s="26">
        <v>85.0</v>
      </c>
      <c r="AA122" s="26">
        <v>95.0</v>
      </c>
      <c r="AB122" s="26">
        <v>30.0</v>
      </c>
      <c r="AC122" s="26">
        <v>30.0</v>
      </c>
      <c r="AD122" s="26">
        <v>25.0</v>
      </c>
      <c r="AE122" s="30">
        <f t="shared" si="37"/>
        <v>345</v>
      </c>
      <c r="AF122" s="26" t="s">
        <v>3884</v>
      </c>
      <c r="AG122" s="26" t="s">
        <v>3203</v>
      </c>
      <c r="AH122" s="26" t="s">
        <v>3203</v>
      </c>
      <c r="AI122" s="26" t="s">
        <v>3203</v>
      </c>
      <c r="AJ122" s="26" t="s">
        <v>2829</v>
      </c>
      <c r="AK122" s="26" t="s">
        <v>2829</v>
      </c>
      <c r="AL122" s="26" t="s">
        <v>2829</v>
      </c>
      <c r="AM122" s="26" t="s">
        <v>357</v>
      </c>
      <c r="AN122" s="26" t="s">
        <v>357</v>
      </c>
      <c r="AO122" s="26" t="s">
        <v>357</v>
      </c>
      <c r="AP122" s="26" t="s">
        <v>3203</v>
      </c>
      <c r="AQ122" s="26" t="s">
        <v>3203</v>
      </c>
      <c r="AR122" s="26"/>
      <c r="AS122" s="26"/>
      <c r="AT122" s="26" t="s">
        <v>3885</v>
      </c>
      <c r="AU122" s="26" t="s">
        <v>1335</v>
      </c>
      <c r="AV122" s="26" t="s">
        <v>1335</v>
      </c>
      <c r="AW122" s="26"/>
      <c r="AX122" s="26"/>
      <c r="AY122" s="26"/>
      <c r="AZ122" s="26"/>
      <c r="BA122" s="26" t="s">
        <v>917</v>
      </c>
      <c r="BB122" s="26" t="s">
        <v>917</v>
      </c>
      <c r="BC122" s="26" t="s">
        <v>3141</v>
      </c>
      <c r="BD122" s="26" t="s">
        <v>3141</v>
      </c>
      <c r="BE122" s="26"/>
      <c r="BF122" s="26"/>
      <c r="BG122" s="26"/>
      <c r="BH122" s="26"/>
      <c r="BI122" s="26" t="s">
        <v>3203</v>
      </c>
      <c r="BJ122" s="26" t="s">
        <v>3203</v>
      </c>
      <c r="BK122" s="26" t="s">
        <v>3886</v>
      </c>
      <c r="BL122" s="26" t="s">
        <v>3886</v>
      </c>
      <c r="BM122" s="26" t="s">
        <v>2280</v>
      </c>
      <c r="BN122" s="26"/>
      <c r="BO122" s="26"/>
      <c r="BP122" s="26"/>
      <c r="BQ122" s="26" t="s">
        <v>1501</v>
      </c>
      <c r="BR122" s="26"/>
      <c r="BS122" s="26"/>
      <c r="BT122" s="26"/>
      <c r="BU122" s="26" t="s">
        <v>325</v>
      </c>
      <c r="BV122" s="26"/>
      <c r="BW122" s="31" t="s">
        <v>3887</v>
      </c>
      <c r="BX122" s="31" t="s">
        <v>3887</v>
      </c>
      <c r="BY122" s="31" t="s">
        <v>3888</v>
      </c>
      <c r="BZ122" s="31" t="s">
        <v>3889</v>
      </c>
      <c r="CA122" s="31" t="s">
        <v>3890</v>
      </c>
      <c r="CB122" s="31" t="s">
        <v>3891</v>
      </c>
      <c r="CC122" s="31" t="s">
        <v>3892</v>
      </c>
      <c r="CD122" s="31" t="s">
        <v>3893</v>
      </c>
      <c r="CE122" s="31" t="s">
        <v>3894</v>
      </c>
      <c r="CF122" s="31" t="s">
        <v>3895</v>
      </c>
      <c r="CG122" s="31" t="s">
        <v>3896</v>
      </c>
      <c r="CH122" s="31" t="s">
        <v>3897</v>
      </c>
      <c r="CI122" s="31" t="s">
        <v>3897</v>
      </c>
      <c r="CJ122" s="31" t="s">
        <v>3898</v>
      </c>
      <c r="CK122" s="31" t="s">
        <v>3889</v>
      </c>
      <c r="CL122" s="31" t="s">
        <v>3890</v>
      </c>
      <c r="CM122" s="31" t="s">
        <v>3898</v>
      </c>
      <c r="CN122" s="31" t="s">
        <v>3898</v>
      </c>
      <c r="CO122" s="31" t="s">
        <v>3898</v>
      </c>
      <c r="CP122" s="31" t="s">
        <v>3898</v>
      </c>
      <c r="CQ122" s="31" t="s">
        <v>3899</v>
      </c>
      <c r="CR122" s="31" t="s">
        <v>3889</v>
      </c>
      <c r="CS122" s="31" t="s">
        <v>3900</v>
      </c>
      <c r="CT122" s="31" t="s">
        <v>3901</v>
      </c>
      <c r="CU122" s="31"/>
      <c r="CV122" s="31"/>
      <c r="CW122" s="31"/>
      <c r="CX122" s="31"/>
      <c r="CY122" s="31" t="s">
        <v>3902</v>
      </c>
      <c r="CZ122" s="31" t="s">
        <v>3902</v>
      </c>
      <c r="DA122" s="31" t="s">
        <v>3903</v>
      </c>
      <c r="DB122" s="31" t="s">
        <v>3891</v>
      </c>
      <c r="DC122" s="31"/>
      <c r="DD122" s="31"/>
      <c r="DE122" s="31" t="s">
        <v>3897</v>
      </c>
      <c r="DF122" s="31" t="s">
        <v>3897</v>
      </c>
      <c r="DG122" s="31" t="s">
        <v>3904</v>
      </c>
      <c r="DH122" s="31"/>
      <c r="DI122" s="31"/>
      <c r="DJ122" s="31"/>
      <c r="DK122" s="31"/>
      <c r="DL122" s="31"/>
      <c r="DM122" s="31"/>
      <c r="DN122" s="31"/>
      <c r="DO122" s="31"/>
      <c r="DP122" s="31" t="s">
        <v>649</v>
      </c>
      <c r="DQ122" s="31" t="s">
        <v>649</v>
      </c>
      <c r="DR122" s="31" t="s">
        <v>1818</v>
      </c>
      <c r="DS122" s="31" t="s">
        <v>906</v>
      </c>
      <c r="DT122" s="31" t="s">
        <v>906</v>
      </c>
      <c r="DU122" s="31" t="s">
        <v>906</v>
      </c>
      <c r="DV122" s="31" t="s">
        <v>649</v>
      </c>
      <c r="DW122" s="31" t="s">
        <v>649</v>
      </c>
      <c r="DX122" s="31" t="s">
        <v>649</v>
      </c>
      <c r="DY122" s="31" t="s">
        <v>649</v>
      </c>
      <c r="DZ122" s="31" t="s">
        <v>649</v>
      </c>
      <c r="EA122" s="31" t="s">
        <v>3876</v>
      </c>
      <c r="EB122" s="31" t="s">
        <v>3876</v>
      </c>
      <c r="EC122" s="31" t="s">
        <v>3905</v>
      </c>
      <c r="ED122" s="31" t="s">
        <v>3906</v>
      </c>
      <c r="EE122" s="31" t="s">
        <v>3906</v>
      </c>
      <c r="EF122" s="31" t="s">
        <v>213</v>
      </c>
      <c r="EG122" s="31" t="s">
        <v>708</v>
      </c>
      <c r="EH122" s="31" t="s">
        <v>213</v>
      </c>
      <c r="EI122" s="31" t="s">
        <v>213</v>
      </c>
      <c r="EJ122" s="31" t="s">
        <v>2480</v>
      </c>
      <c r="EK122" s="31" t="s">
        <v>2480</v>
      </c>
      <c r="EL122" s="31" t="s">
        <v>649</v>
      </c>
      <c r="EM122" s="31" t="s">
        <v>649</v>
      </c>
      <c r="EN122" s="31" t="s">
        <v>3907</v>
      </c>
      <c r="EO122" s="31" t="s">
        <v>3907</v>
      </c>
      <c r="EP122" s="31" t="s">
        <v>3907</v>
      </c>
      <c r="EQ122" s="31" t="s">
        <v>3907</v>
      </c>
      <c r="ER122" s="31" t="s">
        <v>2789</v>
      </c>
      <c r="ES122" s="31" t="s">
        <v>2789</v>
      </c>
      <c r="ET122" s="31" t="s">
        <v>3908</v>
      </c>
      <c r="EU122" s="31" t="s">
        <v>3908</v>
      </c>
      <c r="EV122" s="31"/>
      <c r="EW122" s="31"/>
      <c r="EX122" s="31" t="s">
        <v>3909</v>
      </c>
      <c r="EY122" s="31" t="s">
        <v>3909</v>
      </c>
      <c r="EZ122" s="31" t="s">
        <v>3910</v>
      </c>
      <c r="FA122" s="31" t="s">
        <v>219</v>
      </c>
      <c r="FB122" s="31" t="s">
        <v>219</v>
      </c>
      <c r="FC122" s="31"/>
      <c r="FD122" s="31"/>
      <c r="FE122" s="31" t="s">
        <v>219</v>
      </c>
    </row>
    <row r="123" ht="90.75" customHeight="1">
      <c r="A123" s="16" t="s">
        <v>3911</v>
      </c>
      <c r="B123" s="24">
        <v>112.0</v>
      </c>
      <c r="C123" s="25" t="s">
        <v>3912</v>
      </c>
      <c r="D123" s="26" t="str">
        <f t="shared" si="41"/>
        <v/>
      </c>
      <c r="E123" s="27" t="str">
        <f t="shared" si="42"/>
        <v/>
      </c>
      <c r="F123" s="28" t="str">
        <f t="shared" ref="F123:G123" si="138">image("https://www.serebii.net/pokedex-bw/type/"&amp;lower(H123)&amp;".gif")</f>
        <v/>
      </c>
      <c r="G123" s="28" t="str">
        <f t="shared" si="138"/>
        <v/>
      </c>
      <c r="H123" s="29" t="s">
        <v>1071</v>
      </c>
      <c r="I123" s="26" t="s">
        <v>2707</v>
      </c>
      <c r="J123" s="26" t="s">
        <v>1230</v>
      </c>
      <c r="K123" s="26" t="s">
        <v>2210</v>
      </c>
      <c r="L123" s="26" t="s">
        <v>3174</v>
      </c>
      <c r="M123" s="26" t="s">
        <v>977</v>
      </c>
      <c r="N123" s="26" t="s">
        <v>2709</v>
      </c>
      <c r="O123" s="26" t="s">
        <v>3754</v>
      </c>
      <c r="P123" s="26" t="s">
        <v>946</v>
      </c>
      <c r="Q123" s="26" t="s">
        <v>2670</v>
      </c>
      <c r="R123" s="26" t="s">
        <v>184</v>
      </c>
      <c r="S123" s="26" t="s">
        <v>3913</v>
      </c>
      <c r="T123" s="26" t="s">
        <v>2174</v>
      </c>
      <c r="U123" s="26" t="s">
        <v>915</v>
      </c>
      <c r="V123" s="26" t="s">
        <v>187</v>
      </c>
      <c r="W123" s="26" t="s">
        <v>496</v>
      </c>
      <c r="X123" s="26" t="s">
        <v>189</v>
      </c>
      <c r="Y123" s="26">
        <v>105.0</v>
      </c>
      <c r="Z123" s="26">
        <v>130.0</v>
      </c>
      <c r="AA123" s="26">
        <v>120.0</v>
      </c>
      <c r="AB123" s="26">
        <v>45.0</v>
      </c>
      <c r="AC123" s="26">
        <v>45.0</v>
      </c>
      <c r="AD123" s="26">
        <v>40.0</v>
      </c>
      <c r="AE123" s="30">
        <f t="shared" si="37"/>
        <v>485</v>
      </c>
      <c r="AF123" s="26" t="s">
        <v>3884</v>
      </c>
      <c r="AG123" s="26" t="s">
        <v>1078</v>
      </c>
      <c r="AH123" s="26" t="s">
        <v>1078</v>
      </c>
      <c r="AI123" s="26" t="s">
        <v>1078</v>
      </c>
      <c r="AJ123" s="26" t="s">
        <v>2864</v>
      </c>
      <c r="AK123" s="26" t="s">
        <v>2864</v>
      </c>
      <c r="AL123" s="26" t="s">
        <v>2864</v>
      </c>
      <c r="AM123" s="26" t="s">
        <v>404</v>
      </c>
      <c r="AN123" s="26" t="s">
        <v>404</v>
      </c>
      <c r="AO123" s="26" t="s">
        <v>404</v>
      </c>
      <c r="AP123" s="26" t="s">
        <v>1078</v>
      </c>
      <c r="AQ123" s="26" t="s">
        <v>1078</v>
      </c>
      <c r="AR123" s="26"/>
      <c r="AS123" s="26"/>
      <c r="AT123" s="26" t="s">
        <v>3914</v>
      </c>
      <c r="AU123" s="26" t="s">
        <v>1380</v>
      </c>
      <c r="AV123" s="26" t="s">
        <v>1380</v>
      </c>
      <c r="AW123" s="26"/>
      <c r="AX123" s="26"/>
      <c r="AY123" s="26"/>
      <c r="AZ123" s="26"/>
      <c r="BA123" s="26" t="s">
        <v>948</v>
      </c>
      <c r="BB123" s="26" t="s">
        <v>948</v>
      </c>
      <c r="BC123" s="26" t="s">
        <v>2970</v>
      </c>
      <c r="BD123" s="26" t="s">
        <v>2970</v>
      </c>
      <c r="BE123" s="26"/>
      <c r="BF123" s="26"/>
      <c r="BG123" s="26"/>
      <c r="BH123" s="26"/>
      <c r="BI123" s="26" t="s">
        <v>1078</v>
      </c>
      <c r="BJ123" s="26" t="s">
        <v>1078</v>
      </c>
      <c r="BK123" s="26" t="s">
        <v>3142</v>
      </c>
      <c r="BL123" s="26" t="s">
        <v>3142</v>
      </c>
      <c r="BM123" s="26" t="s">
        <v>1992</v>
      </c>
      <c r="BN123" s="26"/>
      <c r="BO123" s="26"/>
      <c r="BP123" s="26"/>
      <c r="BQ123" s="26" t="s">
        <v>1543</v>
      </c>
      <c r="BR123" s="26"/>
      <c r="BS123" s="26"/>
      <c r="BT123" s="26"/>
      <c r="BU123" s="26" t="s">
        <v>353</v>
      </c>
      <c r="BV123" s="26"/>
      <c r="BW123" s="31" t="s">
        <v>3915</v>
      </c>
      <c r="BX123" s="31" t="s">
        <v>3915</v>
      </c>
      <c r="BY123" s="31" t="s">
        <v>3916</v>
      </c>
      <c r="BZ123" s="31" t="s">
        <v>3917</v>
      </c>
      <c r="CA123" s="31" t="s">
        <v>3918</v>
      </c>
      <c r="CB123" s="31" t="s">
        <v>3919</v>
      </c>
      <c r="CC123" s="31" t="s">
        <v>3920</v>
      </c>
      <c r="CD123" s="31" t="s">
        <v>3921</v>
      </c>
      <c r="CE123" s="31" t="s">
        <v>3922</v>
      </c>
      <c r="CF123" s="31" t="s">
        <v>3923</v>
      </c>
      <c r="CG123" s="31" t="s">
        <v>3924</v>
      </c>
      <c r="CH123" s="31" t="s">
        <v>3925</v>
      </c>
      <c r="CI123" s="31" t="s">
        <v>3925</v>
      </c>
      <c r="CJ123" s="31" t="s">
        <v>3926</v>
      </c>
      <c r="CK123" s="31" t="s">
        <v>3917</v>
      </c>
      <c r="CL123" s="31" t="s">
        <v>3918</v>
      </c>
      <c r="CM123" s="31" t="s">
        <v>3926</v>
      </c>
      <c r="CN123" s="31" t="s">
        <v>3926</v>
      </c>
      <c r="CO123" s="31" t="s">
        <v>3926</v>
      </c>
      <c r="CP123" s="31" t="s">
        <v>3926</v>
      </c>
      <c r="CQ123" s="31" t="s">
        <v>3924</v>
      </c>
      <c r="CR123" s="31" t="s">
        <v>3923</v>
      </c>
      <c r="CS123" s="31" t="s">
        <v>3927</v>
      </c>
      <c r="CT123" s="31" t="s">
        <v>3928</v>
      </c>
      <c r="CU123" s="31"/>
      <c r="CV123" s="31"/>
      <c r="CW123" s="31"/>
      <c r="CX123" s="31"/>
      <c r="CY123" s="31" t="s">
        <v>3929</v>
      </c>
      <c r="CZ123" s="31" t="s">
        <v>3929</v>
      </c>
      <c r="DA123" s="31" t="s">
        <v>3923</v>
      </c>
      <c r="DB123" s="31" t="s">
        <v>3924</v>
      </c>
      <c r="DC123" s="31"/>
      <c r="DD123" s="31"/>
      <c r="DE123" s="31" t="s">
        <v>3925</v>
      </c>
      <c r="DF123" s="31" t="s">
        <v>3925</v>
      </c>
      <c r="DG123" s="31" t="s">
        <v>3930</v>
      </c>
      <c r="DH123" s="31"/>
      <c r="DI123" s="31"/>
      <c r="DJ123" s="31"/>
      <c r="DK123" s="31"/>
      <c r="DL123" s="31"/>
      <c r="DM123" s="31"/>
      <c r="DN123" s="31"/>
      <c r="DO123" s="31"/>
      <c r="DP123" s="31" t="s">
        <v>1061</v>
      </c>
      <c r="DQ123" s="31" t="s">
        <v>1061</v>
      </c>
      <c r="DR123" s="31" t="s">
        <v>3617</v>
      </c>
      <c r="DS123" s="31" t="s">
        <v>3931</v>
      </c>
      <c r="DT123" s="31" t="s">
        <v>3931</v>
      </c>
      <c r="DU123" s="31" t="s">
        <v>906</v>
      </c>
      <c r="DV123" s="31" t="s">
        <v>3932</v>
      </c>
      <c r="DW123" s="31" t="s">
        <v>3932</v>
      </c>
      <c r="DX123" s="31" t="s">
        <v>3932</v>
      </c>
      <c r="DY123" s="31" t="s">
        <v>3932</v>
      </c>
      <c r="DZ123" s="31" t="s">
        <v>3932</v>
      </c>
      <c r="EA123" s="31" t="s">
        <v>3933</v>
      </c>
      <c r="EB123" s="31" t="s">
        <v>3933</v>
      </c>
      <c r="EC123" s="31" t="s">
        <v>3934</v>
      </c>
      <c r="ED123" s="31" t="s">
        <v>3932</v>
      </c>
      <c r="EE123" s="31" t="s">
        <v>3932</v>
      </c>
      <c r="EF123" s="31" t="s">
        <v>213</v>
      </c>
      <c r="EG123" s="31" t="s">
        <v>3932</v>
      </c>
      <c r="EH123" s="31" t="s">
        <v>213</v>
      </c>
      <c r="EI123" s="31" t="s">
        <v>213</v>
      </c>
      <c r="EJ123" s="31" t="s">
        <v>3932</v>
      </c>
      <c r="EK123" s="31" t="s">
        <v>3932</v>
      </c>
      <c r="EL123" s="31" t="s">
        <v>3932</v>
      </c>
      <c r="EM123" s="31" t="s">
        <v>3932</v>
      </c>
      <c r="EN123" s="31" t="s">
        <v>3932</v>
      </c>
      <c r="EO123" s="31" t="s">
        <v>3932</v>
      </c>
      <c r="EP123" s="31" t="s">
        <v>3932</v>
      </c>
      <c r="EQ123" s="31" t="s">
        <v>3932</v>
      </c>
      <c r="ER123" s="31" t="s">
        <v>2777</v>
      </c>
      <c r="ES123" s="31" t="s">
        <v>2777</v>
      </c>
      <c r="ET123" s="31" t="s">
        <v>3935</v>
      </c>
      <c r="EU123" s="31" t="s">
        <v>3935</v>
      </c>
      <c r="EV123" s="31"/>
      <c r="EW123" s="31"/>
      <c r="EX123" s="31" t="s">
        <v>3936</v>
      </c>
      <c r="EY123" s="31" t="s">
        <v>3936</v>
      </c>
      <c r="EZ123" s="31" t="s">
        <v>3937</v>
      </c>
      <c r="FA123" s="31" t="s">
        <v>219</v>
      </c>
      <c r="FB123" s="31" t="s">
        <v>219</v>
      </c>
      <c r="FC123" s="31"/>
      <c r="FD123" s="31"/>
      <c r="FE123" s="31" t="s">
        <v>219</v>
      </c>
    </row>
    <row r="124" ht="90.75" customHeight="1">
      <c r="A124" s="16" t="s">
        <v>3938</v>
      </c>
      <c r="B124" s="24">
        <v>113.0</v>
      </c>
      <c r="C124" s="25" t="s">
        <v>3939</v>
      </c>
      <c r="D124" s="26" t="str">
        <f t="shared" si="41"/>
        <v/>
      </c>
      <c r="E124" s="27" t="str">
        <f t="shared" si="42"/>
        <v/>
      </c>
      <c r="F124" s="28" t="str">
        <f t="shared" ref="F124:G124" si="139">image("https://www.serebii.net/pokedex-bw/type/"&amp;lower(H124)&amp;".gif")</f>
        <v/>
      </c>
      <c r="G124" s="28" t="str">
        <f t="shared" si="139"/>
        <v/>
      </c>
      <c r="H124" s="29" t="s">
        <v>681</v>
      </c>
      <c r="I124" s="26"/>
      <c r="J124" s="26" t="s">
        <v>3627</v>
      </c>
      <c r="K124" s="26" t="s">
        <v>322</v>
      </c>
      <c r="L124" s="26" t="s">
        <v>3940</v>
      </c>
      <c r="M124" s="26" t="s">
        <v>3941</v>
      </c>
      <c r="N124" s="26" t="s">
        <v>3942</v>
      </c>
      <c r="O124" s="26" t="s">
        <v>3943</v>
      </c>
      <c r="P124" s="26" t="s">
        <v>1196</v>
      </c>
      <c r="Q124" s="26" t="s">
        <v>3944</v>
      </c>
      <c r="R124" s="26" t="s">
        <v>1326</v>
      </c>
      <c r="S124" s="26" t="s">
        <v>3945</v>
      </c>
      <c r="T124" s="26" t="s">
        <v>1328</v>
      </c>
      <c r="U124" s="26" t="s">
        <v>769</v>
      </c>
      <c r="V124" s="26" t="s">
        <v>1329</v>
      </c>
      <c r="W124" s="26" t="s">
        <v>1163</v>
      </c>
      <c r="X124" s="26" t="s">
        <v>3946</v>
      </c>
      <c r="Y124" s="26">
        <v>250.0</v>
      </c>
      <c r="Z124" s="26">
        <v>5.0</v>
      </c>
      <c r="AA124" s="26">
        <v>5.0</v>
      </c>
      <c r="AB124" s="26">
        <v>35.0</v>
      </c>
      <c r="AC124" s="26">
        <v>105.0</v>
      </c>
      <c r="AD124" s="26">
        <v>50.0</v>
      </c>
      <c r="AE124" s="30">
        <f t="shared" si="37"/>
        <v>450</v>
      </c>
      <c r="AF124" s="26" t="s">
        <v>3947</v>
      </c>
      <c r="AG124" s="26" t="s">
        <v>1079</v>
      </c>
      <c r="AH124" s="26" t="s">
        <v>1079</v>
      </c>
      <c r="AI124" s="26" t="s">
        <v>1079</v>
      </c>
      <c r="AJ124" s="26" t="s">
        <v>3948</v>
      </c>
      <c r="AK124" s="26" t="s">
        <v>3948</v>
      </c>
      <c r="AL124" s="26" t="s">
        <v>3948</v>
      </c>
      <c r="AM124" s="26"/>
      <c r="AN124" s="26"/>
      <c r="AO124" s="26"/>
      <c r="AP124" s="26" t="s">
        <v>1079</v>
      </c>
      <c r="AQ124" s="26" t="s">
        <v>1079</v>
      </c>
      <c r="AR124" s="26" t="s">
        <v>1080</v>
      </c>
      <c r="AS124" s="26" t="s">
        <v>1080</v>
      </c>
      <c r="AT124" s="26" t="s">
        <v>1080</v>
      </c>
      <c r="AU124" s="26" t="s">
        <v>3949</v>
      </c>
      <c r="AV124" s="26" t="s">
        <v>3949</v>
      </c>
      <c r="AW124" s="26"/>
      <c r="AX124" s="26"/>
      <c r="AY124" s="26"/>
      <c r="AZ124" s="26"/>
      <c r="BA124" s="26"/>
      <c r="BB124" s="26"/>
      <c r="BC124" s="26"/>
      <c r="BD124" s="26"/>
      <c r="BE124" s="26" t="s">
        <v>1036</v>
      </c>
      <c r="BF124" s="26" t="s">
        <v>1036</v>
      </c>
      <c r="BG124" s="26" t="s">
        <v>1540</v>
      </c>
      <c r="BH124" s="26" t="s">
        <v>1540</v>
      </c>
      <c r="BI124" s="26" t="s">
        <v>1079</v>
      </c>
      <c r="BJ124" s="26" t="s">
        <v>1079</v>
      </c>
      <c r="BK124" s="26"/>
      <c r="BL124" s="26"/>
      <c r="BM124" s="26" t="s">
        <v>401</v>
      </c>
      <c r="BN124" s="26"/>
      <c r="BO124" s="26" t="s">
        <v>1080</v>
      </c>
      <c r="BP124" s="26" t="s">
        <v>1080</v>
      </c>
      <c r="BQ124" s="26" t="s">
        <v>431</v>
      </c>
      <c r="BR124" s="26" t="s">
        <v>1338</v>
      </c>
      <c r="BS124" s="26" t="s">
        <v>1338</v>
      </c>
      <c r="BT124" s="26"/>
      <c r="BU124" s="26" t="s">
        <v>502</v>
      </c>
      <c r="BV124" s="26"/>
      <c r="BW124" s="31" t="s">
        <v>3950</v>
      </c>
      <c r="BX124" s="31" t="s">
        <v>3950</v>
      </c>
      <c r="BY124" s="31" t="s">
        <v>3951</v>
      </c>
      <c r="BZ124" s="31" t="s">
        <v>3952</v>
      </c>
      <c r="CA124" s="31" t="s">
        <v>3953</v>
      </c>
      <c r="CB124" s="31" t="s">
        <v>3954</v>
      </c>
      <c r="CC124" s="31" t="s">
        <v>3955</v>
      </c>
      <c r="CD124" s="31" t="s">
        <v>3955</v>
      </c>
      <c r="CE124" s="31" t="s">
        <v>3956</v>
      </c>
      <c r="CF124" s="31" t="s">
        <v>3957</v>
      </c>
      <c r="CG124" s="31" t="s">
        <v>3958</v>
      </c>
      <c r="CH124" s="31" t="s">
        <v>3959</v>
      </c>
      <c r="CI124" s="31" t="s">
        <v>3960</v>
      </c>
      <c r="CJ124" s="31" t="s">
        <v>3961</v>
      </c>
      <c r="CK124" s="31" t="s">
        <v>3952</v>
      </c>
      <c r="CL124" s="31" t="s">
        <v>3962</v>
      </c>
      <c r="CM124" s="31" t="s">
        <v>3961</v>
      </c>
      <c r="CN124" s="31" t="s">
        <v>3961</v>
      </c>
      <c r="CO124" s="31" t="s">
        <v>3961</v>
      </c>
      <c r="CP124" s="31" t="s">
        <v>3961</v>
      </c>
      <c r="CQ124" s="31" t="s">
        <v>3959</v>
      </c>
      <c r="CR124" s="31" t="s">
        <v>3957</v>
      </c>
      <c r="CS124" s="31" t="s">
        <v>3963</v>
      </c>
      <c r="CT124" s="31" t="s">
        <v>3963</v>
      </c>
      <c r="CU124" s="31" t="s">
        <v>3964</v>
      </c>
      <c r="CV124" s="31" t="s">
        <v>3965</v>
      </c>
      <c r="CW124" s="31" t="s">
        <v>3966</v>
      </c>
      <c r="CX124" s="31" t="s">
        <v>3967</v>
      </c>
      <c r="CY124" s="31" t="s">
        <v>3968</v>
      </c>
      <c r="CZ124" s="31" t="s">
        <v>3968</v>
      </c>
      <c r="DA124" s="31" t="s">
        <v>3969</v>
      </c>
      <c r="DB124" s="31" t="s">
        <v>3970</v>
      </c>
      <c r="DC124" s="31"/>
      <c r="DD124" s="31"/>
      <c r="DE124" s="31" t="s">
        <v>3959</v>
      </c>
      <c r="DF124" s="31" t="s">
        <v>3960</v>
      </c>
      <c r="DG124" s="31" t="s">
        <v>3971</v>
      </c>
      <c r="DH124" s="31" t="s">
        <v>3972</v>
      </c>
      <c r="DI124" s="31" t="s">
        <v>3952</v>
      </c>
      <c r="DJ124" s="31"/>
      <c r="DK124" s="31"/>
      <c r="DL124" s="31"/>
      <c r="DM124" s="31"/>
      <c r="DN124" s="31"/>
      <c r="DO124" s="31"/>
      <c r="DP124" s="31" t="s">
        <v>1818</v>
      </c>
      <c r="DQ124" s="31" t="s">
        <v>1818</v>
      </c>
      <c r="DR124" s="31" t="s">
        <v>1818</v>
      </c>
      <c r="DS124" s="31" t="s">
        <v>1223</v>
      </c>
      <c r="DT124" s="31" t="s">
        <v>1223</v>
      </c>
      <c r="DU124" s="31" t="s">
        <v>1223</v>
      </c>
      <c r="DV124" s="31" t="s">
        <v>213</v>
      </c>
      <c r="DW124" s="31" t="s">
        <v>213</v>
      </c>
      <c r="DX124" s="31" t="s">
        <v>213</v>
      </c>
      <c r="DY124" s="31" t="s">
        <v>649</v>
      </c>
      <c r="DZ124" s="31" t="s">
        <v>649</v>
      </c>
      <c r="EA124" s="31" t="s">
        <v>3973</v>
      </c>
      <c r="EB124" s="31" t="s">
        <v>3973</v>
      </c>
      <c r="EC124" s="31" t="s">
        <v>3973</v>
      </c>
      <c r="ED124" s="31" t="s">
        <v>1223</v>
      </c>
      <c r="EE124" s="31" t="s">
        <v>1223</v>
      </c>
      <c r="EF124" s="31" t="s">
        <v>213</v>
      </c>
      <c r="EG124" s="31" t="s">
        <v>3974</v>
      </c>
      <c r="EH124" s="31" t="s">
        <v>213</v>
      </c>
      <c r="EI124" s="31" t="s">
        <v>213</v>
      </c>
      <c r="EJ124" s="31" t="s">
        <v>213</v>
      </c>
      <c r="EK124" s="31" t="s">
        <v>213</v>
      </c>
      <c r="EL124" s="31" t="s">
        <v>3974</v>
      </c>
      <c r="EM124" s="31" t="s">
        <v>3974</v>
      </c>
      <c r="EN124" s="31" t="s">
        <v>3975</v>
      </c>
      <c r="EO124" s="31" t="s">
        <v>3975</v>
      </c>
      <c r="EP124" s="31" t="s">
        <v>2167</v>
      </c>
      <c r="EQ124" s="31" t="s">
        <v>2167</v>
      </c>
      <c r="ER124" s="31" t="s">
        <v>3976</v>
      </c>
      <c r="ES124" s="31" t="s">
        <v>3976</v>
      </c>
      <c r="ET124" s="31" t="s">
        <v>3977</v>
      </c>
      <c r="EU124" s="31" t="s">
        <v>3977</v>
      </c>
      <c r="EV124" s="31"/>
      <c r="EW124" s="31"/>
      <c r="EX124" s="31" t="s">
        <v>3978</v>
      </c>
      <c r="EY124" s="31" t="s">
        <v>3978</v>
      </c>
      <c r="EZ124" s="31" t="s">
        <v>3979</v>
      </c>
      <c r="FA124" s="31" t="s">
        <v>3980</v>
      </c>
      <c r="FB124" s="31" t="s">
        <v>3980</v>
      </c>
      <c r="FC124" s="31"/>
      <c r="FD124" s="31"/>
      <c r="FE124" s="31" t="s">
        <v>219</v>
      </c>
    </row>
    <row r="125" ht="90.75" customHeight="1">
      <c r="A125" s="16" t="s">
        <v>3981</v>
      </c>
      <c r="B125" s="24">
        <v>114.0</v>
      </c>
      <c r="C125" s="25" t="s">
        <v>3982</v>
      </c>
      <c r="D125" s="26" t="str">
        <f t="shared" si="41"/>
        <v/>
      </c>
      <c r="E125" s="27" t="str">
        <f t="shared" si="42"/>
        <v/>
      </c>
      <c r="F125" s="28" t="str">
        <f t="shared" ref="F125:G125" si="140">image("https://www.serebii.net/pokedex-bw/type/"&amp;lower(H125)&amp;".gif")</f>
        <v/>
      </c>
      <c r="G125" s="28" t="str">
        <f t="shared" si="140"/>
        <v/>
      </c>
      <c r="H125" s="29" t="s">
        <v>175</v>
      </c>
      <c r="I125" s="26"/>
      <c r="J125" s="26" t="s">
        <v>3983</v>
      </c>
      <c r="K125" s="26" t="s">
        <v>222</v>
      </c>
      <c r="L125" s="26" t="s">
        <v>3984</v>
      </c>
      <c r="M125" s="26" t="s">
        <v>181</v>
      </c>
      <c r="N125" s="26" t="s">
        <v>3985</v>
      </c>
      <c r="O125" s="26" t="s">
        <v>2893</v>
      </c>
      <c r="P125" s="26" t="s">
        <v>397</v>
      </c>
      <c r="Q125" s="26" t="s">
        <v>183</v>
      </c>
      <c r="R125" s="26" t="s">
        <v>184</v>
      </c>
      <c r="S125" s="26" t="s">
        <v>3986</v>
      </c>
      <c r="T125" s="26" t="s">
        <v>495</v>
      </c>
      <c r="U125" s="26" t="s">
        <v>1672</v>
      </c>
      <c r="V125" s="26" t="s">
        <v>1673</v>
      </c>
      <c r="W125" s="26" t="s">
        <v>496</v>
      </c>
      <c r="X125" s="26" t="s">
        <v>189</v>
      </c>
      <c r="Y125" s="26">
        <v>65.0</v>
      </c>
      <c r="Z125" s="26">
        <v>55.0</v>
      </c>
      <c r="AA125" s="26">
        <v>115.0</v>
      </c>
      <c r="AB125" s="26">
        <v>100.0</v>
      </c>
      <c r="AC125" s="26">
        <v>40.0</v>
      </c>
      <c r="AD125" s="26">
        <v>60.0</v>
      </c>
      <c r="AE125" s="30">
        <f t="shared" si="37"/>
        <v>435</v>
      </c>
      <c r="AF125" s="26" t="s">
        <v>3987</v>
      </c>
      <c r="AG125" s="26" t="s">
        <v>1123</v>
      </c>
      <c r="AH125" s="26" t="s">
        <v>1123</v>
      </c>
      <c r="AI125" s="26" t="s">
        <v>1123</v>
      </c>
      <c r="AJ125" s="26" t="s">
        <v>3015</v>
      </c>
      <c r="AK125" s="26" t="s">
        <v>3015</v>
      </c>
      <c r="AL125" s="26" t="s">
        <v>3015</v>
      </c>
      <c r="AM125" s="26"/>
      <c r="AN125" s="26"/>
      <c r="AO125" s="26"/>
      <c r="AP125" s="26" t="s">
        <v>1123</v>
      </c>
      <c r="AQ125" s="26" t="s">
        <v>1123</v>
      </c>
      <c r="AR125" s="26"/>
      <c r="AS125" s="26"/>
      <c r="AT125" s="26" t="s">
        <v>1796</v>
      </c>
      <c r="AU125" s="26" t="s">
        <v>1956</v>
      </c>
      <c r="AV125" s="26" t="s">
        <v>1956</v>
      </c>
      <c r="AW125" s="26"/>
      <c r="AX125" s="26"/>
      <c r="AY125" s="26" t="s">
        <v>3948</v>
      </c>
      <c r="AZ125" s="26" t="s">
        <v>3948</v>
      </c>
      <c r="BA125" s="26"/>
      <c r="BB125" s="26"/>
      <c r="BC125" s="26"/>
      <c r="BD125" s="26"/>
      <c r="BE125" s="26"/>
      <c r="BF125" s="26"/>
      <c r="BG125" s="26"/>
      <c r="BH125" s="26"/>
      <c r="BI125" s="26" t="s">
        <v>1123</v>
      </c>
      <c r="BJ125" s="26" t="s">
        <v>1123</v>
      </c>
      <c r="BK125" s="26"/>
      <c r="BL125" s="26"/>
      <c r="BM125" s="26" t="s">
        <v>194</v>
      </c>
      <c r="BN125" s="26"/>
      <c r="BO125" s="26"/>
      <c r="BP125" s="26"/>
      <c r="BQ125" s="26" t="s">
        <v>1165</v>
      </c>
      <c r="BR125" s="26"/>
      <c r="BS125" s="26"/>
      <c r="BT125" s="26"/>
      <c r="BU125" s="26"/>
      <c r="BV125" s="26"/>
      <c r="BW125" s="31" t="s">
        <v>3988</v>
      </c>
      <c r="BX125" s="31" t="s">
        <v>3988</v>
      </c>
      <c r="BY125" s="31" t="s">
        <v>3989</v>
      </c>
      <c r="BZ125" s="31" t="s">
        <v>3990</v>
      </c>
      <c r="CA125" s="31" t="s">
        <v>3991</v>
      </c>
      <c r="CB125" s="31" t="s">
        <v>3992</v>
      </c>
      <c r="CC125" s="31" t="s">
        <v>3993</v>
      </c>
      <c r="CD125" s="31" t="s">
        <v>3993</v>
      </c>
      <c r="CE125" s="31" t="s">
        <v>3994</v>
      </c>
      <c r="CF125" s="31" t="s">
        <v>3995</v>
      </c>
      <c r="CG125" s="31" t="s">
        <v>3996</v>
      </c>
      <c r="CH125" s="31" t="s">
        <v>3997</v>
      </c>
      <c r="CI125" s="31" t="s">
        <v>3997</v>
      </c>
      <c r="CJ125" s="31" t="s">
        <v>3998</v>
      </c>
      <c r="CK125" s="31" t="s">
        <v>3990</v>
      </c>
      <c r="CL125" s="31" t="s">
        <v>3991</v>
      </c>
      <c r="CM125" s="31" t="s">
        <v>3998</v>
      </c>
      <c r="CN125" s="31" t="s">
        <v>3998</v>
      </c>
      <c r="CO125" s="31" t="s">
        <v>3999</v>
      </c>
      <c r="CP125" s="31" t="s">
        <v>3999</v>
      </c>
      <c r="CQ125" s="31" t="s">
        <v>3999</v>
      </c>
      <c r="CR125" s="31" t="s">
        <v>3991</v>
      </c>
      <c r="CS125" s="31" t="s">
        <v>4000</v>
      </c>
      <c r="CT125" s="31" t="s">
        <v>4000</v>
      </c>
      <c r="CU125" s="31"/>
      <c r="CV125" s="31"/>
      <c r="CW125" s="31"/>
      <c r="CX125" s="31"/>
      <c r="CY125" s="31" t="s">
        <v>4001</v>
      </c>
      <c r="CZ125" s="31" t="s">
        <v>4001</v>
      </c>
      <c r="DA125" s="31" t="s">
        <v>4002</v>
      </c>
      <c r="DB125" s="31" t="s">
        <v>4003</v>
      </c>
      <c r="DC125" s="31"/>
      <c r="DD125" s="31"/>
      <c r="DE125" s="31" t="s">
        <v>3997</v>
      </c>
      <c r="DF125" s="31" t="s">
        <v>3997</v>
      </c>
      <c r="DG125" s="31" t="s">
        <v>4004</v>
      </c>
      <c r="DH125" s="31"/>
      <c r="DI125" s="31"/>
      <c r="DJ125" s="31"/>
      <c r="DK125" s="31"/>
      <c r="DL125" s="31"/>
      <c r="DM125" s="31"/>
      <c r="DN125" s="31"/>
      <c r="DO125" s="31"/>
      <c r="DP125" s="31" t="s">
        <v>4005</v>
      </c>
      <c r="DQ125" s="31" t="s">
        <v>4005</v>
      </c>
      <c r="DR125" s="31" t="s">
        <v>649</v>
      </c>
      <c r="DS125" s="31" t="s">
        <v>4006</v>
      </c>
      <c r="DT125" s="31" t="s">
        <v>4006</v>
      </c>
      <c r="DU125" s="31" t="s">
        <v>4006</v>
      </c>
      <c r="DV125" s="31" t="s">
        <v>213</v>
      </c>
      <c r="DW125" s="31" t="s">
        <v>213</v>
      </c>
      <c r="DX125" s="31" t="s">
        <v>213</v>
      </c>
      <c r="DY125" s="31" t="s">
        <v>4007</v>
      </c>
      <c r="DZ125" s="31" t="s">
        <v>4007</v>
      </c>
      <c r="EA125" s="31" t="s">
        <v>213</v>
      </c>
      <c r="EB125" s="31" t="s">
        <v>213</v>
      </c>
      <c r="EC125" s="31" t="s">
        <v>968</v>
      </c>
      <c r="ED125" s="31" t="s">
        <v>4006</v>
      </c>
      <c r="EE125" s="31" t="s">
        <v>4006</v>
      </c>
      <c r="EF125" s="31" t="s">
        <v>1659</v>
      </c>
      <c r="EG125" s="31" t="s">
        <v>1659</v>
      </c>
      <c r="EH125" s="31" t="s">
        <v>1659</v>
      </c>
      <c r="EI125" s="31" t="s">
        <v>1659</v>
      </c>
      <c r="EJ125" s="31" t="s">
        <v>213</v>
      </c>
      <c r="EK125" s="31" t="s">
        <v>213</v>
      </c>
      <c r="EL125" s="31" t="s">
        <v>1876</v>
      </c>
      <c r="EM125" s="31" t="s">
        <v>1876</v>
      </c>
      <c r="EN125" s="31" t="s">
        <v>213</v>
      </c>
      <c r="EO125" s="31" t="s">
        <v>213</v>
      </c>
      <c r="EP125" s="31" t="s">
        <v>213</v>
      </c>
      <c r="EQ125" s="31" t="s">
        <v>213</v>
      </c>
      <c r="ER125" s="31" t="s">
        <v>1756</v>
      </c>
      <c r="ES125" s="31" t="s">
        <v>1756</v>
      </c>
      <c r="ET125" s="31" t="s">
        <v>4008</v>
      </c>
      <c r="EU125" s="31" t="s">
        <v>4008</v>
      </c>
      <c r="EV125" s="31"/>
      <c r="EW125" s="31"/>
      <c r="EX125" s="31" t="s">
        <v>4009</v>
      </c>
      <c r="EY125" s="31" t="s">
        <v>4009</v>
      </c>
      <c r="EZ125" s="31" t="s">
        <v>4010</v>
      </c>
      <c r="FA125" s="31" t="s">
        <v>219</v>
      </c>
      <c r="FB125" s="31" t="s">
        <v>219</v>
      </c>
      <c r="FC125" s="31"/>
      <c r="FD125" s="31"/>
      <c r="FE125" s="31" t="s">
        <v>219</v>
      </c>
    </row>
    <row r="126" ht="90.75" customHeight="1">
      <c r="A126" s="16" t="s">
        <v>4011</v>
      </c>
      <c r="B126" s="24">
        <v>115.0</v>
      </c>
      <c r="C126" s="25" t="s">
        <v>4012</v>
      </c>
      <c r="D126" s="26" t="str">
        <f t="shared" si="41"/>
        <v/>
      </c>
      <c r="E126" s="27" t="str">
        <f t="shared" si="42"/>
        <v/>
      </c>
      <c r="F126" s="28" t="str">
        <f t="shared" ref="F126:G126" si="141">image("https://www.serebii.net/pokedex-bw/type/"&amp;lower(H126)&amp;".gif")</f>
        <v/>
      </c>
      <c r="G126" s="28" t="str">
        <f t="shared" si="141"/>
        <v/>
      </c>
      <c r="H126" s="29" t="s">
        <v>681</v>
      </c>
      <c r="I126" s="26"/>
      <c r="J126" s="26" t="s">
        <v>4013</v>
      </c>
      <c r="K126" s="26" t="s">
        <v>4014</v>
      </c>
      <c r="L126" s="26" t="s">
        <v>4015</v>
      </c>
      <c r="M126" s="26" t="s">
        <v>3084</v>
      </c>
      <c r="N126" s="26" t="s">
        <v>4016</v>
      </c>
      <c r="O126" s="26" t="s">
        <v>1572</v>
      </c>
      <c r="P126" s="26" t="s">
        <v>1196</v>
      </c>
      <c r="Q126" s="26" t="s">
        <v>183</v>
      </c>
      <c r="R126" s="26" t="s">
        <v>184</v>
      </c>
      <c r="S126" s="26" t="s">
        <v>2928</v>
      </c>
      <c r="T126" s="26" t="s">
        <v>495</v>
      </c>
      <c r="U126" s="26" t="s">
        <v>2711</v>
      </c>
      <c r="V126" s="26" t="s">
        <v>3692</v>
      </c>
      <c r="W126" s="26" t="s">
        <v>1163</v>
      </c>
      <c r="X126" s="26" t="s">
        <v>189</v>
      </c>
      <c r="Y126" s="26">
        <v>105.0</v>
      </c>
      <c r="Z126" s="26">
        <v>95.0</v>
      </c>
      <c r="AA126" s="26">
        <v>80.0</v>
      </c>
      <c r="AB126" s="26">
        <v>40.0</v>
      </c>
      <c r="AC126" s="26">
        <v>80.0</v>
      </c>
      <c r="AD126" s="26">
        <v>90.0</v>
      </c>
      <c r="AE126" s="30">
        <f t="shared" si="37"/>
        <v>490</v>
      </c>
      <c r="AF126" s="26"/>
      <c r="AG126" s="26" t="s">
        <v>3143</v>
      </c>
      <c r="AH126" s="26" t="s">
        <v>3143</v>
      </c>
      <c r="AI126" s="26" t="s">
        <v>3143</v>
      </c>
      <c r="AJ126" s="26" t="s">
        <v>3111</v>
      </c>
      <c r="AK126" s="26" t="s">
        <v>3111</v>
      </c>
      <c r="AL126" s="26" t="s">
        <v>3111</v>
      </c>
      <c r="AM126" s="26"/>
      <c r="AN126" s="26"/>
      <c r="AO126" s="26"/>
      <c r="AP126" s="26" t="s">
        <v>3143</v>
      </c>
      <c r="AQ126" s="26" t="s">
        <v>3143</v>
      </c>
      <c r="AR126" s="26"/>
      <c r="AS126" s="26"/>
      <c r="AT126" s="26"/>
      <c r="AU126" s="26" t="s">
        <v>3016</v>
      </c>
      <c r="AV126" s="26" t="s">
        <v>3016</v>
      </c>
      <c r="AW126" s="26"/>
      <c r="AX126" s="26"/>
      <c r="AY126" s="26"/>
      <c r="AZ126" s="26"/>
      <c r="BA126" s="26" t="s">
        <v>950</v>
      </c>
      <c r="BB126" s="26" t="s">
        <v>950</v>
      </c>
      <c r="BC126" s="26"/>
      <c r="BD126" s="26"/>
      <c r="BE126" s="26" t="s">
        <v>231</v>
      </c>
      <c r="BF126" s="26" t="s">
        <v>231</v>
      </c>
      <c r="BG126" s="26" t="s">
        <v>3086</v>
      </c>
      <c r="BH126" s="26" t="s">
        <v>3086</v>
      </c>
      <c r="BI126" s="26" t="s">
        <v>3143</v>
      </c>
      <c r="BJ126" s="26" t="s">
        <v>3143</v>
      </c>
      <c r="BK126" s="26"/>
      <c r="BL126" s="26"/>
      <c r="BM126" s="26" t="s">
        <v>462</v>
      </c>
      <c r="BN126" s="26"/>
      <c r="BO126" s="26"/>
      <c r="BP126" s="26"/>
      <c r="BQ126" s="26"/>
      <c r="BR126" s="26"/>
      <c r="BS126" s="26"/>
      <c r="BT126" s="26"/>
      <c r="BU126" s="26"/>
      <c r="BV126" s="26" t="s">
        <v>4017</v>
      </c>
      <c r="BW126" s="31" t="s">
        <v>4018</v>
      </c>
      <c r="BX126" s="31" t="s">
        <v>4018</v>
      </c>
      <c r="BY126" s="31" t="s">
        <v>4019</v>
      </c>
      <c r="BZ126" s="31" t="s">
        <v>4020</v>
      </c>
      <c r="CA126" s="31" t="s">
        <v>4021</v>
      </c>
      <c r="CB126" s="31" t="s">
        <v>4022</v>
      </c>
      <c r="CC126" s="31" t="s">
        <v>4023</v>
      </c>
      <c r="CD126" s="31" t="s">
        <v>4023</v>
      </c>
      <c r="CE126" s="31" t="s">
        <v>4024</v>
      </c>
      <c r="CF126" s="31" t="s">
        <v>4025</v>
      </c>
      <c r="CG126" s="31" t="s">
        <v>4026</v>
      </c>
      <c r="CH126" s="31" t="s">
        <v>4027</v>
      </c>
      <c r="CI126" s="31" t="s">
        <v>4027</v>
      </c>
      <c r="CJ126" s="31" t="s">
        <v>4027</v>
      </c>
      <c r="CK126" s="31" t="s">
        <v>4020</v>
      </c>
      <c r="CL126" s="31" t="s">
        <v>4021</v>
      </c>
      <c r="CM126" s="31" t="s">
        <v>4027</v>
      </c>
      <c r="CN126" s="31" t="s">
        <v>4027</v>
      </c>
      <c r="CO126" s="31" t="s">
        <v>4027</v>
      </c>
      <c r="CP126" s="31" t="s">
        <v>4027</v>
      </c>
      <c r="CQ126" s="31" t="s">
        <v>4027</v>
      </c>
      <c r="CR126" s="31" t="s">
        <v>4020</v>
      </c>
      <c r="CS126" s="31" t="s">
        <v>4028</v>
      </c>
      <c r="CT126" s="31" t="s">
        <v>4028</v>
      </c>
      <c r="CU126" s="31" t="s">
        <v>4029</v>
      </c>
      <c r="CV126" s="31" t="s">
        <v>4030</v>
      </c>
      <c r="CW126" s="31" t="s">
        <v>4031</v>
      </c>
      <c r="CX126" s="31" t="s">
        <v>4032</v>
      </c>
      <c r="CY126" s="31" t="s">
        <v>4019</v>
      </c>
      <c r="CZ126" s="31" t="s">
        <v>4019</v>
      </c>
      <c r="DA126" s="31" t="s">
        <v>4033</v>
      </c>
      <c r="DB126" s="31" t="s">
        <v>4034</v>
      </c>
      <c r="DC126" s="31"/>
      <c r="DD126" s="31"/>
      <c r="DE126" s="31" t="s">
        <v>4035</v>
      </c>
      <c r="DF126" s="31" t="s">
        <v>4035</v>
      </c>
      <c r="DG126" s="31"/>
      <c r="DH126" s="31"/>
      <c r="DI126" s="31"/>
      <c r="DJ126" s="31"/>
      <c r="DK126" s="31"/>
      <c r="DL126" s="31"/>
      <c r="DM126" s="31"/>
      <c r="DN126" s="31"/>
      <c r="DO126" s="31"/>
      <c r="DP126" s="31" t="s">
        <v>649</v>
      </c>
      <c r="DQ126" s="31" t="s">
        <v>649</v>
      </c>
      <c r="DR126" s="31" t="s">
        <v>649</v>
      </c>
      <c r="DS126" s="31" t="s">
        <v>3713</v>
      </c>
      <c r="DT126" s="31" t="s">
        <v>3713</v>
      </c>
      <c r="DU126" s="31" t="s">
        <v>3713</v>
      </c>
      <c r="DV126" s="31" t="s">
        <v>213</v>
      </c>
      <c r="DW126" s="31" t="s">
        <v>213</v>
      </c>
      <c r="DX126" s="31" t="s">
        <v>213</v>
      </c>
      <c r="DY126" s="31" t="s">
        <v>649</v>
      </c>
      <c r="DZ126" s="31" t="s">
        <v>649</v>
      </c>
      <c r="EA126" s="31" t="s">
        <v>968</v>
      </c>
      <c r="EB126" s="31" t="s">
        <v>968</v>
      </c>
      <c r="EC126" s="31" t="s">
        <v>968</v>
      </c>
      <c r="ED126" s="31" t="s">
        <v>3713</v>
      </c>
      <c r="EE126" s="31" t="s">
        <v>3713</v>
      </c>
      <c r="EF126" s="31" t="s">
        <v>905</v>
      </c>
      <c r="EG126" s="31" t="s">
        <v>905</v>
      </c>
      <c r="EH126" s="31" t="s">
        <v>213</v>
      </c>
      <c r="EI126" s="31" t="s">
        <v>213</v>
      </c>
      <c r="EJ126" s="31" t="s">
        <v>2480</v>
      </c>
      <c r="EK126" s="31" t="s">
        <v>2480</v>
      </c>
      <c r="EL126" s="31" t="s">
        <v>213</v>
      </c>
      <c r="EM126" s="31" t="s">
        <v>213</v>
      </c>
      <c r="EN126" s="31" t="s">
        <v>3718</v>
      </c>
      <c r="EO126" s="31" t="s">
        <v>3718</v>
      </c>
      <c r="EP126" s="31" t="s">
        <v>3718</v>
      </c>
      <c r="EQ126" s="31" t="s">
        <v>3718</v>
      </c>
      <c r="ER126" s="31" t="s">
        <v>3713</v>
      </c>
      <c r="ES126" s="31" t="s">
        <v>3713</v>
      </c>
      <c r="ET126" s="31" t="s">
        <v>1117</v>
      </c>
      <c r="EU126" s="31" t="s">
        <v>1117</v>
      </c>
      <c r="EV126" s="31"/>
      <c r="EW126" s="31"/>
      <c r="EX126" s="31" t="s">
        <v>213</v>
      </c>
      <c r="EY126" s="31" t="s">
        <v>213</v>
      </c>
      <c r="EZ126" s="31" t="s">
        <v>218</v>
      </c>
      <c r="FA126" s="31" t="s">
        <v>219</v>
      </c>
      <c r="FB126" s="31" t="s">
        <v>219</v>
      </c>
      <c r="FC126" s="31"/>
      <c r="FD126" s="31"/>
      <c r="FE126" s="31" t="s">
        <v>219</v>
      </c>
    </row>
    <row r="127" ht="90.75" customHeight="1">
      <c r="A127" s="16" t="s">
        <v>4036</v>
      </c>
      <c r="B127" s="24">
        <v>116.0</v>
      </c>
      <c r="C127" s="25" t="s">
        <v>4037</v>
      </c>
      <c r="D127" s="26" t="str">
        <f t="shared" si="41"/>
        <v/>
      </c>
      <c r="E127" s="27" t="str">
        <f t="shared" si="42"/>
        <v/>
      </c>
      <c r="F127" s="28" t="str">
        <f t="shared" ref="F127:G127" si="142">image("https://www.serebii.net/pokedex-bw/type/"&amp;lower(H127)&amp;".gif")</f>
        <v/>
      </c>
      <c r="G127" s="28" t="str">
        <f t="shared" si="142"/>
        <v/>
      </c>
      <c r="H127" s="29" t="s">
        <v>391</v>
      </c>
      <c r="I127" s="26"/>
      <c r="J127" s="26" t="s">
        <v>4038</v>
      </c>
      <c r="K127" s="26" t="s">
        <v>974</v>
      </c>
      <c r="L127" s="26" t="s">
        <v>4039</v>
      </c>
      <c r="M127" s="26" t="s">
        <v>2025</v>
      </c>
      <c r="N127" s="26" t="s">
        <v>655</v>
      </c>
      <c r="O127" s="26" t="s">
        <v>1761</v>
      </c>
      <c r="P127" s="26" t="s">
        <v>182</v>
      </c>
      <c r="Q127" s="26" t="s">
        <v>3517</v>
      </c>
      <c r="R127" s="26" t="s">
        <v>184</v>
      </c>
      <c r="S127" s="26" t="s">
        <v>4040</v>
      </c>
      <c r="T127" s="26" t="s">
        <v>495</v>
      </c>
      <c r="U127" s="26" t="s">
        <v>299</v>
      </c>
      <c r="V127" s="26" t="s">
        <v>399</v>
      </c>
      <c r="W127" s="26" t="s">
        <v>496</v>
      </c>
      <c r="X127" s="26" t="s">
        <v>189</v>
      </c>
      <c r="Y127" s="26">
        <v>30.0</v>
      </c>
      <c r="Z127" s="26">
        <v>40.0</v>
      </c>
      <c r="AA127" s="26">
        <v>70.0</v>
      </c>
      <c r="AB127" s="26">
        <v>70.0</v>
      </c>
      <c r="AC127" s="26">
        <v>25.0</v>
      </c>
      <c r="AD127" s="26">
        <v>60.0</v>
      </c>
      <c r="AE127" s="30">
        <f t="shared" si="37"/>
        <v>295</v>
      </c>
      <c r="AF127" s="26" t="s">
        <v>4041</v>
      </c>
      <c r="AG127" s="26" t="s">
        <v>1084</v>
      </c>
      <c r="AH127" s="26" t="s">
        <v>1084</v>
      </c>
      <c r="AI127" s="26" t="s">
        <v>1084</v>
      </c>
      <c r="AJ127" s="26" t="s">
        <v>3885</v>
      </c>
      <c r="AK127" s="26" t="s">
        <v>3885</v>
      </c>
      <c r="AL127" s="26" t="s">
        <v>3885</v>
      </c>
      <c r="AM127" s="26" t="s">
        <v>1992</v>
      </c>
      <c r="AN127" s="26" t="s">
        <v>1992</v>
      </c>
      <c r="AO127" s="26" t="s">
        <v>1992</v>
      </c>
      <c r="AP127" s="26" t="s">
        <v>1084</v>
      </c>
      <c r="AQ127" s="26" t="s">
        <v>1084</v>
      </c>
      <c r="AR127" s="26"/>
      <c r="AS127" s="26"/>
      <c r="AT127" s="26"/>
      <c r="AU127" s="26" t="s">
        <v>4042</v>
      </c>
      <c r="AV127" s="26" t="s">
        <v>4042</v>
      </c>
      <c r="AW127" s="26"/>
      <c r="AX127" s="26"/>
      <c r="AY127" s="26"/>
      <c r="AZ127" s="26"/>
      <c r="BA127" s="26" t="s">
        <v>1498</v>
      </c>
      <c r="BB127" s="26" t="s">
        <v>1498</v>
      </c>
      <c r="BC127" s="26" t="s">
        <v>3602</v>
      </c>
      <c r="BD127" s="26" t="s">
        <v>3602</v>
      </c>
      <c r="BE127" s="26"/>
      <c r="BF127" s="26"/>
      <c r="BG127" s="26"/>
      <c r="BH127" s="26"/>
      <c r="BI127" s="26" t="s">
        <v>1084</v>
      </c>
      <c r="BJ127" s="26" t="s">
        <v>1084</v>
      </c>
      <c r="BK127" s="26"/>
      <c r="BL127" s="26"/>
      <c r="BM127" s="26" t="s">
        <v>3725</v>
      </c>
      <c r="BN127" s="26"/>
      <c r="BO127" s="26"/>
      <c r="BP127" s="26"/>
      <c r="BQ127" s="26"/>
      <c r="BR127" s="26"/>
      <c r="BS127" s="26"/>
      <c r="BT127" s="26"/>
      <c r="BU127" s="26" t="s">
        <v>1955</v>
      </c>
      <c r="BV127" s="26"/>
      <c r="BW127" s="31" t="s">
        <v>4043</v>
      </c>
      <c r="BX127" s="31" t="s">
        <v>4043</v>
      </c>
      <c r="BY127" s="31" t="s">
        <v>4044</v>
      </c>
      <c r="BZ127" s="31" t="s">
        <v>4045</v>
      </c>
      <c r="CA127" s="31" t="s">
        <v>4046</v>
      </c>
      <c r="CB127" s="31" t="s">
        <v>4047</v>
      </c>
      <c r="CC127" s="31" t="s">
        <v>4048</v>
      </c>
      <c r="CD127" s="31" t="s">
        <v>4049</v>
      </c>
      <c r="CE127" s="31" t="s">
        <v>4050</v>
      </c>
      <c r="CF127" s="31" t="s">
        <v>4051</v>
      </c>
      <c r="CG127" s="31" t="s">
        <v>4043</v>
      </c>
      <c r="CH127" s="31" t="s">
        <v>4052</v>
      </c>
      <c r="CI127" s="31" t="s">
        <v>4052</v>
      </c>
      <c r="CJ127" s="31" t="s">
        <v>4052</v>
      </c>
      <c r="CK127" s="31" t="s">
        <v>4053</v>
      </c>
      <c r="CL127" s="31" t="s">
        <v>4046</v>
      </c>
      <c r="CM127" s="31" t="s">
        <v>4052</v>
      </c>
      <c r="CN127" s="31" t="s">
        <v>4052</v>
      </c>
      <c r="CO127" s="31" t="s">
        <v>4052</v>
      </c>
      <c r="CP127" s="31" t="s">
        <v>4052</v>
      </c>
      <c r="CQ127" s="31" t="s">
        <v>4043</v>
      </c>
      <c r="CR127" s="31" t="s">
        <v>4052</v>
      </c>
      <c r="CS127" s="31" t="s">
        <v>4054</v>
      </c>
      <c r="CT127" s="31" t="s">
        <v>4055</v>
      </c>
      <c r="CU127" s="31"/>
      <c r="CV127" s="31"/>
      <c r="CW127" s="31"/>
      <c r="CX127" s="31"/>
      <c r="CY127" s="31" t="s">
        <v>4044</v>
      </c>
      <c r="CZ127" s="31" t="s">
        <v>4044</v>
      </c>
      <c r="DA127" s="31" t="s">
        <v>4056</v>
      </c>
      <c r="DB127" s="31" t="s">
        <v>4057</v>
      </c>
      <c r="DC127" s="31"/>
      <c r="DD127" s="31"/>
      <c r="DE127" s="31" t="s">
        <v>4058</v>
      </c>
      <c r="DF127" s="31" t="s">
        <v>4058</v>
      </c>
      <c r="DG127" s="31"/>
      <c r="DH127" s="31"/>
      <c r="DI127" s="31"/>
      <c r="DJ127" s="31"/>
      <c r="DK127" s="31"/>
      <c r="DL127" s="31"/>
      <c r="DM127" s="31"/>
      <c r="DN127" s="31"/>
      <c r="DO127" s="31"/>
      <c r="DP127" s="31" t="s">
        <v>4059</v>
      </c>
      <c r="DQ127" s="31" t="s">
        <v>4059</v>
      </c>
      <c r="DR127" s="31" t="s">
        <v>4060</v>
      </c>
      <c r="DS127" s="31" t="s">
        <v>3162</v>
      </c>
      <c r="DT127" s="31" t="s">
        <v>3162</v>
      </c>
      <c r="DU127" s="31" t="s">
        <v>3162</v>
      </c>
      <c r="DV127" s="31" t="s">
        <v>4061</v>
      </c>
      <c r="DW127" s="31" t="s">
        <v>4061</v>
      </c>
      <c r="DX127" s="31" t="s">
        <v>4062</v>
      </c>
      <c r="DY127" s="31" t="s">
        <v>3536</v>
      </c>
      <c r="DZ127" s="31" t="s">
        <v>3535</v>
      </c>
      <c r="EA127" s="31" t="s">
        <v>3537</v>
      </c>
      <c r="EB127" s="31" t="s">
        <v>3537</v>
      </c>
      <c r="EC127" s="31" t="s">
        <v>3537</v>
      </c>
      <c r="ED127" s="31" t="s">
        <v>4063</v>
      </c>
      <c r="EE127" s="31" t="s">
        <v>4063</v>
      </c>
      <c r="EF127" s="31" t="s">
        <v>4064</v>
      </c>
      <c r="EG127" s="31" t="s">
        <v>4064</v>
      </c>
      <c r="EH127" s="31" t="s">
        <v>4064</v>
      </c>
      <c r="EI127" s="31" t="s">
        <v>4064</v>
      </c>
      <c r="EJ127" s="31" t="s">
        <v>4065</v>
      </c>
      <c r="EK127" s="31" t="s">
        <v>4065</v>
      </c>
      <c r="EL127" s="31" t="s">
        <v>4066</v>
      </c>
      <c r="EM127" s="31" t="s">
        <v>4066</v>
      </c>
      <c r="EN127" s="31" t="s">
        <v>2957</v>
      </c>
      <c r="EO127" s="31" t="s">
        <v>2957</v>
      </c>
      <c r="EP127" s="31" t="s">
        <v>2957</v>
      </c>
      <c r="EQ127" s="31" t="s">
        <v>2957</v>
      </c>
      <c r="ER127" s="31" t="s">
        <v>4067</v>
      </c>
      <c r="ES127" s="31" t="s">
        <v>4067</v>
      </c>
      <c r="ET127" s="31" t="s">
        <v>4068</v>
      </c>
      <c r="EU127" s="31" t="s">
        <v>4068</v>
      </c>
      <c r="EV127" s="31"/>
      <c r="EW127" s="31"/>
      <c r="EX127" s="31" t="s">
        <v>4069</v>
      </c>
      <c r="EY127" s="31" t="s">
        <v>4069</v>
      </c>
      <c r="EZ127" s="31" t="s">
        <v>218</v>
      </c>
      <c r="FA127" s="31" t="s">
        <v>219</v>
      </c>
      <c r="FB127" s="31" t="s">
        <v>219</v>
      </c>
      <c r="FC127" s="31"/>
      <c r="FD127" s="31"/>
      <c r="FE127" s="31" t="s">
        <v>219</v>
      </c>
    </row>
    <row r="128" ht="90.75" customHeight="1">
      <c r="A128" s="16" t="s">
        <v>4070</v>
      </c>
      <c r="B128" s="24">
        <v>117.0</v>
      </c>
      <c r="C128" s="25" t="s">
        <v>4071</v>
      </c>
      <c r="D128" s="26" t="str">
        <f t="shared" si="41"/>
        <v/>
      </c>
      <c r="E128" s="27" t="str">
        <f t="shared" si="42"/>
        <v/>
      </c>
      <c r="F128" s="28" t="str">
        <f t="shared" ref="F128:G128" si="143">image("https://www.serebii.net/pokedex-bw/type/"&amp;lower(H128)&amp;".gif")</f>
        <v/>
      </c>
      <c r="G128" s="28" t="str">
        <f t="shared" si="143"/>
        <v/>
      </c>
      <c r="H128" s="29" t="s">
        <v>391</v>
      </c>
      <c r="I128" s="26"/>
      <c r="J128" s="26" t="s">
        <v>4038</v>
      </c>
      <c r="K128" s="26" t="s">
        <v>876</v>
      </c>
      <c r="L128" s="26" t="s">
        <v>4072</v>
      </c>
      <c r="M128" s="26" t="s">
        <v>1159</v>
      </c>
      <c r="N128" s="26" t="s">
        <v>655</v>
      </c>
      <c r="O128" s="26" t="s">
        <v>1761</v>
      </c>
      <c r="P128" s="26" t="s">
        <v>4073</v>
      </c>
      <c r="Q128" s="26" t="s">
        <v>1032</v>
      </c>
      <c r="R128" s="26" t="s">
        <v>184</v>
      </c>
      <c r="S128" s="26" t="s">
        <v>1990</v>
      </c>
      <c r="T128" s="26" t="s">
        <v>495</v>
      </c>
      <c r="U128" s="26" t="s">
        <v>299</v>
      </c>
      <c r="V128" s="26" t="s">
        <v>399</v>
      </c>
      <c r="W128" s="26" t="s">
        <v>496</v>
      </c>
      <c r="X128" s="26" t="s">
        <v>189</v>
      </c>
      <c r="Y128" s="26">
        <v>55.0</v>
      </c>
      <c r="Z128" s="26">
        <v>65.0</v>
      </c>
      <c r="AA128" s="26">
        <v>95.0</v>
      </c>
      <c r="AB128" s="26">
        <v>95.0</v>
      </c>
      <c r="AC128" s="26">
        <v>45.0</v>
      </c>
      <c r="AD128" s="26">
        <v>85.0</v>
      </c>
      <c r="AE128" s="30">
        <f t="shared" si="37"/>
        <v>440</v>
      </c>
      <c r="AF128" s="26" t="s">
        <v>4041</v>
      </c>
      <c r="AG128" s="26" t="s">
        <v>1081</v>
      </c>
      <c r="AH128" s="26" t="s">
        <v>1081</v>
      </c>
      <c r="AI128" s="26" t="s">
        <v>1081</v>
      </c>
      <c r="AJ128" s="26" t="s">
        <v>3914</v>
      </c>
      <c r="AK128" s="26" t="s">
        <v>3914</v>
      </c>
      <c r="AL128" s="26" t="s">
        <v>3914</v>
      </c>
      <c r="AM128" s="26" t="s">
        <v>4074</v>
      </c>
      <c r="AN128" s="26" t="s">
        <v>4074</v>
      </c>
      <c r="AO128" s="26" t="s">
        <v>4074</v>
      </c>
      <c r="AP128" s="26" t="s">
        <v>1081</v>
      </c>
      <c r="AQ128" s="26" t="s">
        <v>1081</v>
      </c>
      <c r="AR128" s="26"/>
      <c r="AS128" s="26"/>
      <c r="AT128" s="26"/>
      <c r="AU128" s="26" t="s">
        <v>4075</v>
      </c>
      <c r="AV128" s="26" t="s">
        <v>4075</v>
      </c>
      <c r="AW128" s="26"/>
      <c r="AX128" s="26"/>
      <c r="AY128" s="26"/>
      <c r="AZ128" s="26"/>
      <c r="BA128" s="26" t="s">
        <v>1540</v>
      </c>
      <c r="BB128" s="26" t="s">
        <v>1540</v>
      </c>
      <c r="BC128" s="26" t="s">
        <v>987</v>
      </c>
      <c r="BD128" s="26" t="s">
        <v>987</v>
      </c>
      <c r="BE128" s="26"/>
      <c r="BF128" s="26"/>
      <c r="BG128" s="26"/>
      <c r="BH128" s="26"/>
      <c r="BI128" s="26" t="s">
        <v>1081</v>
      </c>
      <c r="BJ128" s="26" t="s">
        <v>1081</v>
      </c>
      <c r="BK128" s="26"/>
      <c r="BL128" s="26"/>
      <c r="BM128" s="26" t="s">
        <v>3086</v>
      </c>
      <c r="BN128" s="26"/>
      <c r="BO128" s="26"/>
      <c r="BP128" s="26"/>
      <c r="BQ128" s="26"/>
      <c r="BR128" s="26"/>
      <c r="BS128" s="26"/>
      <c r="BT128" s="26"/>
      <c r="BU128" s="26" t="s">
        <v>989</v>
      </c>
      <c r="BV128" s="26"/>
      <c r="BW128" s="31" t="s">
        <v>4076</v>
      </c>
      <c r="BX128" s="31" t="s">
        <v>4076</v>
      </c>
      <c r="BY128" s="31" t="s">
        <v>4077</v>
      </c>
      <c r="BZ128" s="31" t="s">
        <v>4078</v>
      </c>
      <c r="CA128" s="31" t="s">
        <v>4079</v>
      </c>
      <c r="CB128" s="31" t="s">
        <v>4080</v>
      </c>
      <c r="CC128" s="31" t="s">
        <v>4081</v>
      </c>
      <c r="CD128" s="31" t="s">
        <v>4082</v>
      </c>
      <c r="CE128" s="31" t="s">
        <v>4083</v>
      </c>
      <c r="CF128" s="31" t="s">
        <v>4084</v>
      </c>
      <c r="CG128" s="31" t="s">
        <v>4085</v>
      </c>
      <c r="CH128" s="31" t="s">
        <v>4086</v>
      </c>
      <c r="CI128" s="31" t="s">
        <v>4086</v>
      </c>
      <c r="CJ128" s="31" t="s">
        <v>4086</v>
      </c>
      <c r="CK128" s="31" t="s">
        <v>4078</v>
      </c>
      <c r="CL128" s="31" t="s">
        <v>4079</v>
      </c>
      <c r="CM128" s="31" t="s">
        <v>4086</v>
      </c>
      <c r="CN128" s="31" t="s">
        <v>4086</v>
      </c>
      <c r="CO128" s="31" t="s">
        <v>4087</v>
      </c>
      <c r="CP128" s="31" t="s">
        <v>4087</v>
      </c>
      <c r="CQ128" s="31" t="s">
        <v>4084</v>
      </c>
      <c r="CR128" s="31" t="s">
        <v>4085</v>
      </c>
      <c r="CS128" s="31" t="s">
        <v>4088</v>
      </c>
      <c r="CT128" s="31" t="s">
        <v>4089</v>
      </c>
      <c r="CU128" s="31"/>
      <c r="CV128" s="31"/>
      <c r="CW128" s="31"/>
      <c r="CX128" s="31"/>
      <c r="CY128" s="31" t="s">
        <v>4077</v>
      </c>
      <c r="CZ128" s="31" t="s">
        <v>4077</v>
      </c>
      <c r="DA128" s="31" t="s">
        <v>4090</v>
      </c>
      <c r="DB128" s="31" t="s">
        <v>4091</v>
      </c>
      <c r="DC128" s="31"/>
      <c r="DD128" s="31"/>
      <c r="DE128" s="31" t="s">
        <v>4086</v>
      </c>
      <c r="DF128" s="31" t="s">
        <v>4086</v>
      </c>
      <c r="DG128" s="31"/>
      <c r="DH128" s="31"/>
      <c r="DI128" s="31"/>
      <c r="DJ128" s="31"/>
      <c r="DK128" s="31"/>
      <c r="DL128" s="31"/>
      <c r="DM128" s="31"/>
      <c r="DN128" s="31"/>
      <c r="DO128" s="31"/>
      <c r="DP128" s="31" t="s">
        <v>2953</v>
      </c>
      <c r="DQ128" s="31" t="s">
        <v>963</v>
      </c>
      <c r="DR128" s="31" t="s">
        <v>3072</v>
      </c>
      <c r="DS128" s="31" t="s">
        <v>3162</v>
      </c>
      <c r="DT128" s="31" t="s">
        <v>3162</v>
      </c>
      <c r="DU128" s="31" t="s">
        <v>3162</v>
      </c>
      <c r="DV128" s="31" t="s">
        <v>4092</v>
      </c>
      <c r="DW128" s="31" t="s">
        <v>4092</v>
      </c>
      <c r="DX128" s="31" t="s">
        <v>4092</v>
      </c>
      <c r="DY128" s="31" t="s">
        <v>3563</v>
      </c>
      <c r="DZ128" s="31" t="s">
        <v>4092</v>
      </c>
      <c r="EA128" s="31" t="s">
        <v>3537</v>
      </c>
      <c r="EB128" s="31" t="s">
        <v>3537</v>
      </c>
      <c r="EC128" s="31" t="s">
        <v>3537</v>
      </c>
      <c r="ED128" s="31" t="s">
        <v>4063</v>
      </c>
      <c r="EE128" s="31" t="s">
        <v>4063</v>
      </c>
      <c r="EF128" s="31" t="s">
        <v>3047</v>
      </c>
      <c r="EG128" s="31" t="s">
        <v>3047</v>
      </c>
      <c r="EH128" s="31" t="s">
        <v>4064</v>
      </c>
      <c r="EI128" s="31" t="s">
        <v>4064</v>
      </c>
      <c r="EJ128" s="31" t="s">
        <v>4065</v>
      </c>
      <c r="EK128" s="31" t="s">
        <v>4065</v>
      </c>
      <c r="EL128" s="31" t="s">
        <v>4093</v>
      </c>
      <c r="EM128" s="31" t="s">
        <v>4093</v>
      </c>
      <c r="EN128" s="31" t="s">
        <v>4092</v>
      </c>
      <c r="EO128" s="31" t="s">
        <v>4092</v>
      </c>
      <c r="EP128" s="31" t="s">
        <v>4092</v>
      </c>
      <c r="EQ128" s="31" t="s">
        <v>4092</v>
      </c>
      <c r="ER128" s="31" t="s">
        <v>4067</v>
      </c>
      <c r="ES128" s="31" t="s">
        <v>4067</v>
      </c>
      <c r="ET128" s="31" t="s">
        <v>4092</v>
      </c>
      <c r="EU128" s="31" t="s">
        <v>4092</v>
      </c>
      <c r="EV128" s="31"/>
      <c r="EW128" s="31"/>
      <c r="EX128" s="31" t="s">
        <v>3537</v>
      </c>
      <c r="EY128" s="31" t="s">
        <v>3537</v>
      </c>
      <c r="EZ128" s="31" t="s">
        <v>218</v>
      </c>
      <c r="FA128" s="31" t="s">
        <v>219</v>
      </c>
      <c r="FB128" s="31" t="s">
        <v>219</v>
      </c>
      <c r="FC128" s="31"/>
      <c r="FD128" s="31"/>
      <c r="FE128" s="31" t="s">
        <v>219</v>
      </c>
    </row>
    <row r="129" ht="90.75" customHeight="1">
      <c r="A129" s="16" t="s">
        <v>4094</v>
      </c>
      <c r="B129" s="24">
        <v>118.0</v>
      </c>
      <c r="C129" s="25" t="s">
        <v>4095</v>
      </c>
      <c r="D129" s="26" t="str">
        <f t="shared" si="41"/>
        <v/>
      </c>
      <c r="E129" s="27" t="str">
        <f t="shared" si="42"/>
        <v/>
      </c>
      <c r="F129" s="28" t="str">
        <f t="shared" ref="F129:G129" si="144">image("https://www.serebii.net/pokedex-bw/type/"&amp;lower(H129)&amp;".gif")</f>
        <v/>
      </c>
      <c r="G129" s="28" t="str">
        <f t="shared" si="144"/>
        <v/>
      </c>
      <c r="H129" s="29" t="s">
        <v>391</v>
      </c>
      <c r="I129" s="26"/>
      <c r="J129" s="26" t="s">
        <v>4096</v>
      </c>
      <c r="K129" s="26" t="s">
        <v>293</v>
      </c>
      <c r="L129" s="26" t="s">
        <v>3052</v>
      </c>
      <c r="M129" s="26" t="s">
        <v>2025</v>
      </c>
      <c r="N129" s="26" t="s">
        <v>4097</v>
      </c>
      <c r="O129" s="26" t="s">
        <v>977</v>
      </c>
      <c r="P129" s="26" t="s">
        <v>913</v>
      </c>
      <c r="Q129" s="26" t="s">
        <v>3517</v>
      </c>
      <c r="R129" s="26" t="s">
        <v>184</v>
      </c>
      <c r="S129" s="26" t="s">
        <v>185</v>
      </c>
      <c r="T129" s="26" t="s">
        <v>495</v>
      </c>
      <c r="U129" s="26" t="s">
        <v>2244</v>
      </c>
      <c r="V129" s="26" t="s">
        <v>1329</v>
      </c>
      <c r="W129" s="26" t="s">
        <v>496</v>
      </c>
      <c r="X129" s="26" t="s">
        <v>189</v>
      </c>
      <c r="Y129" s="26">
        <v>45.0</v>
      </c>
      <c r="Z129" s="26">
        <v>67.0</v>
      </c>
      <c r="AA129" s="26">
        <v>60.0</v>
      </c>
      <c r="AB129" s="26">
        <v>35.0</v>
      </c>
      <c r="AC129" s="26">
        <v>50.0</v>
      </c>
      <c r="AD129" s="26">
        <v>63.0</v>
      </c>
      <c r="AE129" s="30">
        <f t="shared" si="37"/>
        <v>320</v>
      </c>
      <c r="AF129" s="26" t="s">
        <v>4098</v>
      </c>
      <c r="AG129" s="26" t="s">
        <v>1125</v>
      </c>
      <c r="AH129" s="26" t="s">
        <v>1125</v>
      </c>
      <c r="AI129" s="26" t="s">
        <v>1125</v>
      </c>
      <c r="AJ129" s="26" t="s">
        <v>2180</v>
      </c>
      <c r="AK129" s="26" t="s">
        <v>2180</v>
      </c>
      <c r="AL129" s="26" t="s">
        <v>2180</v>
      </c>
      <c r="AM129" s="26" t="s">
        <v>917</v>
      </c>
      <c r="AN129" s="26" t="s">
        <v>917</v>
      </c>
      <c r="AO129" s="26" t="s">
        <v>917</v>
      </c>
      <c r="AP129" s="26" t="s">
        <v>1125</v>
      </c>
      <c r="AQ129" s="26" t="s">
        <v>1125</v>
      </c>
      <c r="AR129" s="26" t="s">
        <v>2180</v>
      </c>
      <c r="AS129" s="26" t="s">
        <v>2180</v>
      </c>
      <c r="AT129" s="26" t="s">
        <v>2180</v>
      </c>
      <c r="AU129" s="26" t="s">
        <v>2180</v>
      </c>
      <c r="AV129" s="26" t="s">
        <v>2180</v>
      </c>
      <c r="AW129" s="26"/>
      <c r="AX129" s="26"/>
      <c r="AY129" s="26"/>
      <c r="AZ129" s="26"/>
      <c r="BA129" s="26" t="s">
        <v>989</v>
      </c>
      <c r="BB129" s="26" t="s">
        <v>989</v>
      </c>
      <c r="BC129" s="26" t="s">
        <v>948</v>
      </c>
      <c r="BD129" s="26" t="s">
        <v>948</v>
      </c>
      <c r="BE129" s="26" t="s">
        <v>358</v>
      </c>
      <c r="BF129" s="26" t="s">
        <v>358</v>
      </c>
      <c r="BG129" s="26" t="s">
        <v>3885</v>
      </c>
      <c r="BH129" s="26" t="s">
        <v>3885</v>
      </c>
      <c r="BI129" s="26" t="s">
        <v>1125</v>
      </c>
      <c r="BJ129" s="26" t="s">
        <v>1125</v>
      </c>
      <c r="BK129" s="26" t="s">
        <v>1626</v>
      </c>
      <c r="BL129" s="26" t="s">
        <v>1626</v>
      </c>
      <c r="BM129" s="26" t="s">
        <v>2146</v>
      </c>
      <c r="BN129" s="26"/>
      <c r="BO129" s="26" t="s">
        <v>2180</v>
      </c>
      <c r="BP129" s="26" t="s">
        <v>2180</v>
      </c>
      <c r="BQ129" s="26"/>
      <c r="BR129" s="26"/>
      <c r="BS129" s="26"/>
      <c r="BT129" s="26"/>
      <c r="BU129" s="26"/>
      <c r="BV129" s="26"/>
      <c r="BW129" s="31" t="s">
        <v>4099</v>
      </c>
      <c r="BX129" s="31" t="s">
        <v>4099</v>
      </c>
      <c r="BY129" s="31" t="s">
        <v>4100</v>
      </c>
      <c r="BZ129" s="31" t="s">
        <v>4101</v>
      </c>
      <c r="CA129" s="31" t="s">
        <v>4102</v>
      </c>
      <c r="CB129" s="31" t="s">
        <v>4103</v>
      </c>
      <c r="CC129" s="31" t="s">
        <v>4104</v>
      </c>
      <c r="CD129" s="31" t="s">
        <v>4105</v>
      </c>
      <c r="CE129" s="31" t="s">
        <v>4106</v>
      </c>
      <c r="CF129" s="31" t="s">
        <v>4107</v>
      </c>
      <c r="CG129" s="31" t="s">
        <v>4108</v>
      </c>
      <c r="CH129" s="31" t="s">
        <v>4109</v>
      </c>
      <c r="CI129" s="31" t="s">
        <v>4110</v>
      </c>
      <c r="CJ129" s="31" t="s">
        <v>4111</v>
      </c>
      <c r="CK129" s="31" t="s">
        <v>4101</v>
      </c>
      <c r="CL129" s="31" t="s">
        <v>4112</v>
      </c>
      <c r="CM129" s="31" t="s">
        <v>4111</v>
      </c>
      <c r="CN129" s="31" t="s">
        <v>4111</v>
      </c>
      <c r="CO129" s="31" t="s">
        <v>4111</v>
      </c>
      <c r="CP129" s="31" t="s">
        <v>4111</v>
      </c>
      <c r="CQ129" s="31" t="s">
        <v>4110</v>
      </c>
      <c r="CR129" s="31" t="s">
        <v>4113</v>
      </c>
      <c r="CS129" s="31" t="s">
        <v>4114</v>
      </c>
      <c r="CT129" s="31" t="s">
        <v>4115</v>
      </c>
      <c r="CU129" s="31" t="s">
        <v>4116</v>
      </c>
      <c r="CV129" s="31" t="s">
        <v>4117</v>
      </c>
      <c r="CW129" s="31" t="s">
        <v>4118</v>
      </c>
      <c r="CX129" s="31" t="s">
        <v>4119</v>
      </c>
      <c r="CY129" s="31" t="s">
        <v>4100</v>
      </c>
      <c r="CZ129" s="31" t="s">
        <v>4100</v>
      </c>
      <c r="DA129" s="31" t="s">
        <v>4120</v>
      </c>
      <c r="DB129" s="31" t="s">
        <v>4107</v>
      </c>
      <c r="DC129" s="31"/>
      <c r="DD129" s="31"/>
      <c r="DE129" s="31" t="s">
        <v>4109</v>
      </c>
      <c r="DF129" s="31" t="s">
        <v>4121</v>
      </c>
      <c r="DG129" s="31"/>
      <c r="DH129" s="31"/>
      <c r="DI129" s="31"/>
      <c r="DJ129" s="31"/>
      <c r="DK129" s="31"/>
      <c r="DL129" s="31"/>
      <c r="DM129" s="31"/>
      <c r="DN129" s="31"/>
      <c r="DO129" s="31"/>
      <c r="DP129" s="31" t="s">
        <v>2263</v>
      </c>
      <c r="DQ129" s="31" t="s">
        <v>2263</v>
      </c>
      <c r="DR129" s="31" t="s">
        <v>2263</v>
      </c>
      <c r="DS129" s="31" t="s">
        <v>4122</v>
      </c>
      <c r="DT129" s="31" t="s">
        <v>4122</v>
      </c>
      <c r="DU129" s="31" t="s">
        <v>4122</v>
      </c>
      <c r="DV129" s="31" t="s">
        <v>4123</v>
      </c>
      <c r="DW129" s="31" t="s">
        <v>4123</v>
      </c>
      <c r="DX129" s="31" t="s">
        <v>4123</v>
      </c>
      <c r="DY129" s="31" t="s">
        <v>2265</v>
      </c>
      <c r="DZ129" s="31" t="s">
        <v>2265</v>
      </c>
      <c r="EA129" s="31" t="s">
        <v>4124</v>
      </c>
      <c r="EB129" s="31" t="s">
        <v>4124</v>
      </c>
      <c r="EC129" s="31" t="s">
        <v>4125</v>
      </c>
      <c r="ED129" s="31" t="s">
        <v>4126</v>
      </c>
      <c r="EE129" s="31" t="s">
        <v>4126</v>
      </c>
      <c r="EF129" s="31" t="s">
        <v>4127</v>
      </c>
      <c r="EG129" s="31" t="s">
        <v>4127</v>
      </c>
      <c r="EH129" s="31" t="s">
        <v>4128</v>
      </c>
      <c r="EI129" s="31" t="s">
        <v>4128</v>
      </c>
      <c r="EJ129" s="31" t="s">
        <v>4129</v>
      </c>
      <c r="EK129" s="31" t="s">
        <v>4129</v>
      </c>
      <c r="EL129" s="31" t="s">
        <v>4130</v>
      </c>
      <c r="EM129" s="31" t="s">
        <v>4130</v>
      </c>
      <c r="EN129" s="31" t="s">
        <v>4131</v>
      </c>
      <c r="EO129" s="31" t="s">
        <v>4131</v>
      </c>
      <c r="EP129" s="31" t="s">
        <v>4131</v>
      </c>
      <c r="EQ129" s="31" t="s">
        <v>4131</v>
      </c>
      <c r="ER129" s="31" t="s">
        <v>1698</v>
      </c>
      <c r="ES129" s="31" t="s">
        <v>1698</v>
      </c>
      <c r="ET129" s="31" t="s">
        <v>4132</v>
      </c>
      <c r="EU129" s="31" t="s">
        <v>4132</v>
      </c>
      <c r="EV129" s="31"/>
      <c r="EW129" s="31"/>
      <c r="EX129" s="31" t="s">
        <v>4124</v>
      </c>
      <c r="EY129" s="31" t="s">
        <v>4124</v>
      </c>
      <c r="EZ129" s="31" t="s">
        <v>218</v>
      </c>
      <c r="FA129" s="31" t="s">
        <v>219</v>
      </c>
      <c r="FB129" s="31" t="s">
        <v>219</v>
      </c>
      <c r="FC129" s="31"/>
      <c r="FD129" s="31"/>
      <c r="FE129" s="31" t="s">
        <v>219</v>
      </c>
    </row>
    <row r="130" ht="90.75" customHeight="1">
      <c r="A130" s="16" t="s">
        <v>4133</v>
      </c>
      <c r="B130" s="24">
        <v>119.0</v>
      </c>
      <c r="C130" s="25" t="s">
        <v>4134</v>
      </c>
      <c r="D130" s="26" t="str">
        <f t="shared" si="41"/>
        <v/>
      </c>
      <c r="E130" s="27" t="str">
        <f t="shared" si="42"/>
        <v/>
      </c>
      <c r="F130" s="28" t="str">
        <f t="shared" ref="F130:G130" si="145">image("https://www.serebii.net/pokedex-bw/type/"&amp;lower(H130)&amp;".gif")</f>
        <v/>
      </c>
      <c r="G130" s="28" t="str">
        <f t="shared" si="145"/>
        <v/>
      </c>
      <c r="H130" s="29" t="s">
        <v>391</v>
      </c>
      <c r="I130" s="26"/>
      <c r="J130" s="26" t="s">
        <v>4096</v>
      </c>
      <c r="K130" s="26" t="s">
        <v>1231</v>
      </c>
      <c r="L130" s="26" t="s">
        <v>4135</v>
      </c>
      <c r="M130" s="26" t="s">
        <v>2025</v>
      </c>
      <c r="N130" s="26" t="s">
        <v>4097</v>
      </c>
      <c r="O130" s="26" t="s">
        <v>977</v>
      </c>
      <c r="P130" s="26" t="s">
        <v>946</v>
      </c>
      <c r="Q130" s="26" t="s">
        <v>2670</v>
      </c>
      <c r="R130" s="26" t="s">
        <v>184</v>
      </c>
      <c r="S130" s="26" t="s">
        <v>1121</v>
      </c>
      <c r="T130" s="26" t="s">
        <v>495</v>
      </c>
      <c r="U130" s="26" t="s">
        <v>2244</v>
      </c>
      <c r="V130" s="26" t="s">
        <v>1329</v>
      </c>
      <c r="W130" s="26" t="s">
        <v>496</v>
      </c>
      <c r="X130" s="26" t="s">
        <v>189</v>
      </c>
      <c r="Y130" s="26">
        <v>80.0</v>
      </c>
      <c r="Z130" s="26">
        <v>92.0</v>
      </c>
      <c r="AA130" s="26">
        <v>65.0</v>
      </c>
      <c r="AB130" s="26">
        <v>65.0</v>
      </c>
      <c r="AC130" s="26">
        <v>80.0</v>
      </c>
      <c r="AD130" s="26">
        <v>68.0</v>
      </c>
      <c r="AE130" s="30">
        <f t="shared" si="37"/>
        <v>450</v>
      </c>
      <c r="AF130" s="26" t="s">
        <v>4098</v>
      </c>
      <c r="AG130" s="26" t="s">
        <v>2530</v>
      </c>
      <c r="AH130" s="26" t="s">
        <v>2530</v>
      </c>
      <c r="AI130" s="26" t="s">
        <v>2530</v>
      </c>
      <c r="AJ130" s="26" t="s">
        <v>2119</v>
      </c>
      <c r="AK130" s="26" t="s">
        <v>2119</v>
      </c>
      <c r="AL130" s="26" t="s">
        <v>2119</v>
      </c>
      <c r="AM130" s="26" t="s">
        <v>948</v>
      </c>
      <c r="AN130" s="26" t="s">
        <v>948</v>
      </c>
      <c r="AO130" s="26" t="s">
        <v>948</v>
      </c>
      <c r="AP130" s="26" t="s">
        <v>2530</v>
      </c>
      <c r="AQ130" s="26" t="s">
        <v>2530</v>
      </c>
      <c r="AR130" s="26" t="s">
        <v>2119</v>
      </c>
      <c r="AS130" s="26" t="s">
        <v>2119</v>
      </c>
      <c r="AT130" s="26" t="s">
        <v>2119</v>
      </c>
      <c r="AU130" s="26" t="s">
        <v>2119</v>
      </c>
      <c r="AV130" s="26" t="s">
        <v>2119</v>
      </c>
      <c r="AW130" s="26"/>
      <c r="AX130" s="26"/>
      <c r="AY130" s="26"/>
      <c r="AZ130" s="26"/>
      <c r="BA130" s="26" t="s">
        <v>1040</v>
      </c>
      <c r="BB130" s="26" t="s">
        <v>1040</v>
      </c>
      <c r="BC130" s="26" t="s">
        <v>1955</v>
      </c>
      <c r="BD130" s="26" t="s">
        <v>1955</v>
      </c>
      <c r="BE130" s="26" t="s">
        <v>405</v>
      </c>
      <c r="BF130" s="26" t="s">
        <v>405</v>
      </c>
      <c r="BG130" s="26" t="s">
        <v>3914</v>
      </c>
      <c r="BH130" s="26" t="s">
        <v>3914</v>
      </c>
      <c r="BI130" s="26" t="s">
        <v>2530</v>
      </c>
      <c r="BJ130" s="26" t="s">
        <v>2530</v>
      </c>
      <c r="BK130" s="26" t="s">
        <v>1765</v>
      </c>
      <c r="BL130" s="26" t="s">
        <v>1765</v>
      </c>
      <c r="BM130" s="26" t="s">
        <v>1165</v>
      </c>
      <c r="BN130" s="26"/>
      <c r="BO130" s="26" t="s">
        <v>2119</v>
      </c>
      <c r="BP130" s="26" t="s">
        <v>2119</v>
      </c>
      <c r="BQ130" s="26"/>
      <c r="BR130" s="26"/>
      <c r="BS130" s="26"/>
      <c r="BT130" s="26"/>
      <c r="BU130" s="26"/>
      <c r="BV130" s="26"/>
      <c r="BW130" s="31" t="s">
        <v>4136</v>
      </c>
      <c r="BX130" s="31" t="s">
        <v>4136</v>
      </c>
      <c r="BY130" s="31" t="s">
        <v>4137</v>
      </c>
      <c r="BZ130" s="31" t="s">
        <v>4138</v>
      </c>
      <c r="CA130" s="31" t="s">
        <v>4139</v>
      </c>
      <c r="CB130" s="31" t="s">
        <v>4140</v>
      </c>
      <c r="CC130" s="31" t="s">
        <v>4141</v>
      </c>
      <c r="CD130" s="31" t="s">
        <v>4142</v>
      </c>
      <c r="CE130" s="31" t="s">
        <v>4143</v>
      </c>
      <c r="CF130" s="31" t="s">
        <v>4144</v>
      </c>
      <c r="CG130" s="31" t="s">
        <v>4136</v>
      </c>
      <c r="CH130" s="31" t="s">
        <v>4145</v>
      </c>
      <c r="CI130" s="31" t="s">
        <v>4146</v>
      </c>
      <c r="CJ130" s="31" t="s">
        <v>4147</v>
      </c>
      <c r="CK130" s="31" t="s">
        <v>4148</v>
      </c>
      <c r="CL130" s="31" t="s">
        <v>4139</v>
      </c>
      <c r="CM130" s="31" t="s">
        <v>4147</v>
      </c>
      <c r="CN130" s="31" t="s">
        <v>4147</v>
      </c>
      <c r="CO130" s="31" t="s">
        <v>4147</v>
      </c>
      <c r="CP130" s="31" t="s">
        <v>4147</v>
      </c>
      <c r="CQ130" s="31" t="s">
        <v>4136</v>
      </c>
      <c r="CR130" s="31" t="s">
        <v>4145</v>
      </c>
      <c r="CS130" s="31" t="s">
        <v>4149</v>
      </c>
      <c r="CT130" s="31" t="s">
        <v>4150</v>
      </c>
      <c r="CU130" s="31" t="s">
        <v>4151</v>
      </c>
      <c r="CV130" s="31" t="s">
        <v>4152</v>
      </c>
      <c r="CW130" s="31" t="s">
        <v>4153</v>
      </c>
      <c r="CX130" s="31" t="s">
        <v>4154</v>
      </c>
      <c r="CY130" s="31" t="s">
        <v>4137</v>
      </c>
      <c r="CZ130" s="31" t="s">
        <v>4137</v>
      </c>
      <c r="DA130" s="31" t="s">
        <v>4147</v>
      </c>
      <c r="DB130" s="31" t="s">
        <v>4139</v>
      </c>
      <c r="DC130" s="31"/>
      <c r="DD130" s="31"/>
      <c r="DE130" s="31" t="s">
        <v>4155</v>
      </c>
      <c r="DF130" s="31" t="s">
        <v>4146</v>
      </c>
      <c r="DG130" s="31"/>
      <c r="DH130" s="31"/>
      <c r="DI130" s="31"/>
      <c r="DJ130" s="31"/>
      <c r="DK130" s="31"/>
      <c r="DL130" s="31"/>
      <c r="DM130" s="31"/>
      <c r="DN130" s="31"/>
      <c r="DO130" s="31"/>
      <c r="DP130" s="31" t="s">
        <v>4156</v>
      </c>
      <c r="DQ130" s="31" t="s">
        <v>4156</v>
      </c>
      <c r="DR130" s="31" t="s">
        <v>4157</v>
      </c>
      <c r="DS130" s="31" t="s">
        <v>4122</v>
      </c>
      <c r="DT130" s="31" t="s">
        <v>4122</v>
      </c>
      <c r="DU130" s="31" t="s">
        <v>4122</v>
      </c>
      <c r="DV130" s="31" t="s">
        <v>649</v>
      </c>
      <c r="DW130" s="31" t="s">
        <v>649</v>
      </c>
      <c r="DX130" s="31" t="s">
        <v>649</v>
      </c>
      <c r="DY130" s="31" t="s">
        <v>4158</v>
      </c>
      <c r="DZ130" s="31" t="s">
        <v>4158</v>
      </c>
      <c r="EA130" s="31" t="s">
        <v>4124</v>
      </c>
      <c r="EB130" s="31" t="s">
        <v>4124</v>
      </c>
      <c r="EC130" s="31" t="s">
        <v>4125</v>
      </c>
      <c r="ED130" s="31" t="s">
        <v>4159</v>
      </c>
      <c r="EE130" s="31" t="s">
        <v>4159</v>
      </c>
      <c r="EF130" s="31" t="s">
        <v>4127</v>
      </c>
      <c r="EG130" s="31" t="s">
        <v>4127</v>
      </c>
      <c r="EH130" s="31" t="s">
        <v>4128</v>
      </c>
      <c r="EI130" s="31" t="s">
        <v>4128</v>
      </c>
      <c r="EJ130" s="31" t="s">
        <v>4129</v>
      </c>
      <c r="EK130" s="31" t="s">
        <v>4129</v>
      </c>
      <c r="EL130" s="31" t="s">
        <v>649</v>
      </c>
      <c r="EM130" s="31" t="s">
        <v>649</v>
      </c>
      <c r="EN130" s="31" t="s">
        <v>4131</v>
      </c>
      <c r="EO130" s="31" t="s">
        <v>4131</v>
      </c>
      <c r="EP130" s="31" t="s">
        <v>4131</v>
      </c>
      <c r="EQ130" s="31" t="s">
        <v>4131</v>
      </c>
      <c r="ER130" s="31" t="s">
        <v>1698</v>
      </c>
      <c r="ES130" s="31" t="s">
        <v>1698</v>
      </c>
      <c r="ET130" s="31" t="s">
        <v>4160</v>
      </c>
      <c r="EU130" s="31" t="s">
        <v>4160</v>
      </c>
      <c r="EV130" s="31"/>
      <c r="EW130" s="31"/>
      <c r="EX130" s="31" t="s">
        <v>4124</v>
      </c>
      <c r="EY130" s="31" t="s">
        <v>4124</v>
      </c>
      <c r="EZ130" s="31" t="s">
        <v>218</v>
      </c>
      <c r="FA130" s="31" t="s">
        <v>219</v>
      </c>
      <c r="FB130" s="31" t="s">
        <v>219</v>
      </c>
      <c r="FC130" s="31"/>
      <c r="FD130" s="31"/>
      <c r="FE130" s="31" t="s">
        <v>219</v>
      </c>
    </row>
    <row r="131" ht="90.75" customHeight="1">
      <c r="A131" s="16" t="s">
        <v>4161</v>
      </c>
      <c r="B131" s="24">
        <v>120.0</v>
      </c>
      <c r="C131" s="25" t="s">
        <v>4162</v>
      </c>
      <c r="D131" s="26" t="str">
        <f t="shared" si="41"/>
        <v/>
      </c>
      <c r="E131" s="27" t="str">
        <f t="shared" si="42"/>
        <v/>
      </c>
      <c r="F131" s="28" t="str">
        <f t="shared" ref="F131:G131" si="146">image("https://www.serebii.net/pokedex-bw/type/"&amp;lower(H131)&amp;".gif")</f>
        <v/>
      </c>
      <c r="G131" s="28" t="str">
        <f t="shared" si="146"/>
        <v/>
      </c>
      <c r="H131" s="29" t="s">
        <v>391</v>
      </c>
      <c r="I131" s="26"/>
      <c r="J131" s="26" t="s">
        <v>4163</v>
      </c>
      <c r="K131" s="26" t="s">
        <v>1031</v>
      </c>
      <c r="L131" s="26" t="s">
        <v>4164</v>
      </c>
      <c r="M131" s="26" t="s">
        <v>4165</v>
      </c>
      <c r="N131" s="26" t="s">
        <v>3941</v>
      </c>
      <c r="O131" s="26" t="s">
        <v>2965</v>
      </c>
      <c r="P131" s="26" t="s">
        <v>297</v>
      </c>
      <c r="Q131" s="26" t="s">
        <v>3517</v>
      </c>
      <c r="R131" s="26" t="s">
        <v>184</v>
      </c>
      <c r="S131" s="26" t="s">
        <v>3828</v>
      </c>
      <c r="T131" s="26" t="s">
        <v>2174</v>
      </c>
      <c r="U131" s="26" t="s">
        <v>2244</v>
      </c>
      <c r="V131" s="26" t="s">
        <v>1329</v>
      </c>
      <c r="W131" s="26" t="s">
        <v>2967</v>
      </c>
      <c r="X131" s="26" t="s">
        <v>189</v>
      </c>
      <c r="Y131" s="26">
        <v>30.0</v>
      </c>
      <c r="Z131" s="26">
        <v>45.0</v>
      </c>
      <c r="AA131" s="26">
        <v>55.0</v>
      </c>
      <c r="AB131" s="26">
        <v>70.0</v>
      </c>
      <c r="AC131" s="26">
        <v>55.0</v>
      </c>
      <c r="AD131" s="26">
        <v>85.0</v>
      </c>
      <c r="AE131" s="30">
        <f t="shared" si="37"/>
        <v>340</v>
      </c>
      <c r="AF131" s="26" t="s">
        <v>4166</v>
      </c>
      <c r="AG131" s="26" t="s">
        <v>1501</v>
      </c>
      <c r="AH131" s="26" t="s">
        <v>1501</v>
      </c>
      <c r="AI131" s="26" t="s">
        <v>1501</v>
      </c>
      <c r="AJ131" s="26" t="s">
        <v>283</v>
      </c>
      <c r="AK131" s="26" t="s">
        <v>283</v>
      </c>
      <c r="AL131" s="26" t="s">
        <v>283</v>
      </c>
      <c r="AM131" s="26" t="s">
        <v>1502</v>
      </c>
      <c r="AN131" s="26" t="s">
        <v>1502</v>
      </c>
      <c r="AO131" s="26" t="s">
        <v>1502</v>
      </c>
      <c r="AP131" s="26" t="s">
        <v>1501</v>
      </c>
      <c r="AQ131" s="26" t="s">
        <v>1501</v>
      </c>
      <c r="AR131" s="26"/>
      <c r="AS131" s="26"/>
      <c r="AT131" s="26"/>
      <c r="AU131" s="26" t="s">
        <v>357</v>
      </c>
      <c r="AV131" s="26" t="s">
        <v>357</v>
      </c>
      <c r="AW131" s="26"/>
      <c r="AX131" s="26"/>
      <c r="AY131" s="26" t="s">
        <v>430</v>
      </c>
      <c r="AZ131" s="26" t="s">
        <v>430</v>
      </c>
      <c r="BA131" s="26" t="s">
        <v>1301</v>
      </c>
      <c r="BB131" s="26" t="s">
        <v>1301</v>
      </c>
      <c r="BC131" s="26" t="s">
        <v>197</v>
      </c>
      <c r="BD131" s="26" t="s">
        <v>197</v>
      </c>
      <c r="BE131" s="26" t="s">
        <v>1992</v>
      </c>
      <c r="BF131" s="26" t="s">
        <v>1992</v>
      </c>
      <c r="BG131" s="26" t="s">
        <v>4017</v>
      </c>
      <c r="BH131" s="26" t="s">
        <v>4017</v>
      </c>
      <c r="BI131" s="26" t="s">
        <v>1501</v>
      </c>
      <c r="BJ131" s="26" t="s">
        <v>1501</v>
      </c>
      <c r="BK131" s="26"/>
      <c r="BL131" s="26"/>
      <c r="BM131" s="26" t="s">
        <v>1124</v>
      </c>
      <c r="BN131" s="26"/>
      <c r="BO131" s="26"/>
      <c r="BP131" s="26"/>
      <c r="BQ131" s="26"/>
      <c r="BR131" s="26"/>
      <c r="BS131" s="26"/>
      <c r="BT131" s="26"/>
      <c r="BU131" s="26"/>
      <c r="BV131" s="26" t="s">
        <v>984</v>
      </c>
      <c r="BW131" s="31" t="s">
        <v>4167</v>
      </c>
      <c r="BX131" s="31" t="s">
        <v>4167</v>
      </c>
      <c r="BY131" s="31" t="s">
        <v>4168</v>
      </c>
      <c r="BZ131" s="31" t="s">
        <v>4169</v>
      </c>
      <c r="CA131" s="31" t="s">
        <v>4170</v>
      </c>
      <c r="CB131" s="31" t="s">
        <v>4171</v>
      </c>
      <c r="CC131" s="31" t="s">
        <v>4172</v>
      </c>
      <c r="CD131" s="31" t="s">
        <v>4173</v>
      </c>
      <c r="CE131" s="31" t="s">
        <v>4174</v>
      </c>
      <c r="CF131" s="31" t="s">
        <v>4175</v>
      </c>
      <c r="CG131" s="31" t="s">
        <v>4167</v>
      </c>
      <c r="CH131" s="31" t="s">
        <v>4176</v>
      </c>
      <c r="CI131" s="31" t="s">
        <v>4176</v>
      </c>
      <c r="CJ131" s="31" t="s">
        <v>4176</v>
      </c>
      <c r="CK131" s="31" t="s">
        <v>4177</v>
      </c>
      <c r="CL131" s="31" t="s">
        <v>4170</v>
      </c>
      <c r="CM131" s="31" t="s">
        <v>4176</v>
      </c>
      <c r="CN131" s="31" t="s">
        <v>4176</v>
      </c>
      <c r="CO131" s="31" t="s">
        <v>4178</v>
      </c>
      <c r="CP131" s="31" t="s">
        <v>4178</v>
      </c>
      <c r="CQ131" s="31" t="s">
        <v>4170</v>
      </c>
      <c r="CR131" s="31" t="s">
        <v>4175</v>
      </c>
      <c r="CS131" s="31" t="s">
        <v>4179</v>
      </c>
      <c r="CT131" s="31" t="s">
        <v>4180</v>
      </c>
      <c r="CU131" s="31" t="s">
        <v>4181</v>
      </c>
      <c r="CV131" s="31" t="s">
        <v>4182</v>
      </c>
      <c r="CW131" s="31" t="s">
        <v>4183</v>
      </c>
      <c r="CX131" s="31" t="s">
        <v>4184</v>
      </c>
      <c r="CY131" s="31" t="s">
        <v>4185</v>
      </c>
      <c r="CZ131" s="31" t="s">
        <v>4185</v>
      </c>
      <c r="DA131" s="31" t="s">
        <v>4186</v>
      </c>
      <c r="DB131" s="31" t="s">
        <v>4187</v>
      </c>
      <c r="DC131" s="31"/>
      <c r="DD131" s="31"/>
      <c r="DE131" s="31" t="s">
        <v>4188</v>
      </c>
      <c r="DF131" s="31" t="s">
        <v>4188</v>
      </c>
      <c r="DG131" s="31"/>
      <c r="DH131" s="31"/>
      <c r="DI131" s="31"/>
      <c r="DJ131" s="31"/>
      <c r="DK131" s="31"/>
      <c r="DL131" s="31"/>
      <c r="DM131" s="31"/>
      <c r="DN131" s="31"/>
      <c r="DO131" s="31"/>
      <c r="DP131" s="31" t="s">
        <v>4059</v>
      </c>
      <c r="DQ131" s="31" t="s">
        <v>4059</v>
      </c>
      <c r="DR131" s="31" t="s">
        <v>4189</v>
      </c>
      <c r="DS131" s="31" t="s">
        <v>4190</v>
      </c>
      <c r="DT131" s="31" t="s">
        <v>4190</v>
      </c>
      <c r="DU131" s="31" t="s">
        <v>4191</v>
      </c>
      <c r="DV131" s="31" t="s">
        <v>4192</v>
      </c>
      <c r="DW131" s="31" t="s">
        <v>4192</v>
      </c>
      <c r="DX131" s="31" t="s">
        <v>4192</v>
      </c>
      <c r="DY131" s="31" t="s">
        <v>213</v>
      </c>
      <c r="DZ131" s="31" t="s">
        <v>3284</v>
      </c>
      <c r="EA131" s="31" t="s">
        <v>4193</v>
      </c>
      <c r="EB131" s="31" t="s">
        <v>4193</v>
      </c>
      <c r="EC131" s="31" t="s">
        <v>4194</v>
      </c>
      <c r="ED131" s="31" t="s">
        <v>4195</v>
      </c>
      <c r="EE131" s="31" t="s">
        <v>4195</v>
      </c>
      <c r="EF131" s="31" t="s">
        <v>1942</v>
      </c>
      <c r="EG131" s="31" t="s">
        <v>1942</v>
      </c>
      <c r="EH131" s="31" t="s">
        <v>4196</v>
      </c>
      <c r="EI131" s="31" t="s">
        <v>4196</v>
      </c>
      <c r="EJ131" s="31" t="s">
        <v>970</v>
      </c>
      <c r="EK131" s="31" t="s">
        <v>213</v>
      </c>
      <c r="EL131" s="31" t="s">
        <v>4197</v>
      </c>
      <c r="EM131" s="31" t="s">
        <v>4197</v>
      </c>
      <c r="EN131" s="31" t="s">
        <v>4198</v>
      </c>
      <c r="EO131" s="31" t="s">
        <v>4198</v>
      </c>
      <c r="EP131" s="31" t="s">
        <v>4198</v>
      </c>
      <c r="EQ131" s="31" t="s">
        <v>4198</v>
      </c>
      <c r="ER131" s="31" t="s">
        <v>4199</v>
      </c>
      <c r="ES131" s="31" t="s">
        <v>4199</v>
      </c>
      <c r="ET131" s="31" t="s">
        <v>4200</v>
      </c>
      <c r="EU131" s="31" t="s">
        <v>4200</v>
      </c>
      <c r="EV131" s="31"/>
      <c r="EW131" s="31"/>
      <c r="EX131" s="31" t="s">
        <v>4201</v>
      </c>
      <c r="EY131" s="31" t="s">
        <v>4201</v>
      </c>
      <c r="EZ131" s="31" t="s">
        <v>218</v>
      </c>
      <c r="FA131" s="31" t="s">
        <v>219</v>
      </c>
      <c r="FB131" s="31" t="s">
        <v>219</v>
      </c>
      <c r="FC131" s="31"/>
      <c r="FD131" s="31"/>
      <c r="FE131" s="31" t="s">
        <v>219</v>
      </c>
    </row>
    <row r="132" ht="90.75" customHeight="1">
      <c r="A132" s="16" t="s">
        <v>4202</v>
      </c>
      <c r="B132" s="24">
        <v>121.0</v>
      </c>
      <c r="C132" s="25" t="s">
        <v>4203</v>
      </c>
      <c r="D132" s="26" t="str">
        <f t="shared" si="41"/>
        <v/>
      </c>
      <c r="E132" s="27" t="str">
        <f t="shared" si="42"/>
        <v/>
      </c>
      <c r="F132" s="28" t="str">
        <f t="shared" ref="F132:G132" si="147">image("https://www.serebii.net/pokedex-bw/type/"&amp;lower(H132)&amp;".gif")</f>
        <v/>
      </c>
      <c r="G132" s="28" t="str">
        <f t="shared" si="147"/>
        <v/>
      </c>
      <c r="H132" s="29" t="s">
        <v>391</v>
      </c>
      <c r="I132" s="26" t="s">
        <v>2333</v>
      </c>
      <c r="J132" s="26" t="s">
        <v>4204</v>
      </c>
      <c r="K132" s="26" t="s">
        <v>322</v>
      </c>
      <c r="L132" s="26" t="s">
        <v>4015</v>
      </c>
      <c r="M132" s="26" t="s">
        <v>4165</v>
      </c>
      <c r="N132" s="26" t="s">
        <v>3941</v>
      </c>
      <c r="O132" s="26" t="s">
        <v>2965</v>
      </c>
      <c r="P132" s="26" t="s">
        <v>716</v>
      </c>
      <c r="Q132" s="26" t="s">
        <v>2670</v>
      </c>
      <c r="R132" s="26" t="s">
        <v>184</v>
      </c>
      <c r="S132" s="26" t="s">
        <v>4205</v>
      </c>
      <c r="T132" s="26" t="s">
        <v>2174</v>
      </c>
      <c r="U132" s="26" t="s">
        <v>2244</v>
      </c>
      <c r="V132" s="26" t="s">
        <v>1329</v>
      </c>
      <c r="W132" s="26" t="s">
        <v>2967</v>
      </c>
      <c r="X132" s="26" t="s">
        <v>189</v>
      </c>
      <c r="Y132" s="26">
        <v>60.0</v>
      </c>
      <c r="Z132" s="26">
        <v>75.0</v>
      </c>
      <c r="AA132" s="26">
        <v>85.0</v>
      </c>
      <c r="AB132" s="26">
        <v>100.0</v>
      </c>
      <c r="AC132" s="26">
        <v>85.0</v>
      </c>
      <c r="AD132" s="26">
        <v>115.0</v>
      </c>
      <c r="AE132" s="30">
        <f t="shared" si="37"/>
        <v>520</v>
      </c>
      <c r="AF132" s="26" t="s">
        <v>4166</v>
      </c>
      <c r="AG132" s="26" t="s">
        <v>1543</v>
      </c>
      <c r="AH132" s="26" t="s">
        <v>1543</v>
      </c>
      <c r="AI132" s="26" t="s">
        <v>1543</v>
      </c>
      <c r="AJ132" s="26" t="s">
        <v>330</v>
      </c>
      <c r="AK132" s="26" t="s">
        <v>330</v>
      </c>
      <c r="AL132" s="26" t="s">
        <v>330</v>
      </c>
      <c r="AM132" s="26" t="s">
        <v>1544</v>
      </c>
      <c r="AN132" s="26" t="s">
        <v>1544</v>
      </c>
      <c r="AO132" s="26" t="s">
        <v>1544</v>
      </c>
      <c r="AP132" s="26" t="s">
        <v>1543</v>
      </c>
      <c r="AQ132" s="26" t="s">
        <v>1543</v>
      </c>
      <c r="AR132" s="26"/>
      <c r="AS132" s="26"/>
      <c r="AT132" s="26"/>
      <c r="AU132" s="26" t="s">
        <v>404</v>
      </c>
      <c r="AV132" s="26" t="s">
        <v>404</v>
      </c>
      <c r="AW132" s="26"/>
      <c r="AX132" s="26"/>
      <c r="AY132" s="26" t="s">
        <v>459</v>
      </c>
      <c r="AZ132" s="26" t="s">
        <v>459</v>
      </c>
      <c r="BA132" s="26" t="s">
        <v>1332</v>
      </c>
      <c r="BB132" s="26" t="s">
        <v>1332</v>
      </c>
      <c r="BC132" s="26" t="s">
        <v>232</v>
      </c>
      <c r="BD132" s="26" t="s">
        <v>232</v>
      </c>
      <c r="BE132" s="26" t="s">
        <v>4074</v>
      </c>
      <c r="BF132" s="26" t="s">
        <v>4074</v>
      </c>
      <c r="BG132" s="26" t="s">
        <v>4206</v>
      </c>
      <c r="BH132" s="26" t="s">
        <v>4206</v>
      </c>
      <c r="BI132" s="26" t="s">
        <v>1543</v>
      </c>
      <c r="BJ132" s="26" t="s">
        <v>1543</v>
      </c>
      <c r="BK132" s="26"/>
      <c r="BL132" s="26"/>
      <c r="BM132" s="26" t="s">
        <v>1278</v>
      </c>
      <c r="BN132" s="26"/>
      <c r="BO132" s="26"/>
      <c r="BP132" s="26"/>
      <c r="BQ132" s="26"/>
      <c r="BR132" s="26"/>
      <c r="BS132" s="26"/>
      <c r="BT132" s="26"/>
      <c r="BU132" s="26"/>
      <c r="BV132" s="26" t="s">
        <v>918</v>
      </c>
      <c r="BW132" s="31" t="s">
        <v>4207</v>
      </c>
      <c r="BX132" s="31" t="s">
        <v>4207</v>
      </c>
      <c r="BY132" s="31" t="s">
        <v>4208</v>
      </c>
      <c r="BZ132" s="31" t="s">
        <v>4209</v>
      </c>
      <c r="CA132" s="31" t="s">
        <v>4210</v>
      </c>
      <c r="CB132" s="31" t="s">
        <v>4211</v>
      </c>
      <c r="CC132" s="31" t="s">
        <v>4212</v>
      </c>
      <c r="CD132" s="31" t="s">
        <v>4213</v>
      </c>
      <c r="CE132" s="31" t="s">
        <v>4214</v>
      </c>
      <c r="CF132" s="31" t="s">
        <v>4215</v>
      </c>
      <c r="CG132" s="31" t="s">
        <v>4207</v>
      </c>
      <c r="CH132" s="31" t="s">
        <v>4216</v>
      </c>
      <c r="CI132" s="31" t="s">
        <v>4216</v>
      </c>
      <c r="CJ132" s="31" t="s">
        <v>4216</v>
      </c>
      <c r="CK132" s="31" t="s">
        <v>4217</v>
      </c>
      <c r="CL132" s="31" t="s">
        <v>4210</v>
      </c>
      <c r="CM132" s="31" t="s">
        <v>4216</v>
      </c>
      <c r="CN132" s="31" t="s">
        <v>4216</v>
      </c>
      <c r="CO132" s="31" t="s">
        <v>4218</v>
      </c>
      <c r="CP132" s="31" t="s">
        <v>4218</v>
      </c>
      <c r="CQ132" s="31" t="s">
        <v>4207</v>
      </c>
      <c r="CR132" s="31" t="s">
        <v>4216</v>
      </c>
      <c r="CS132" s="31" t="s">
        <v>4219</v>
      </c>
      <c r="CT132" s="31" t="s">
        <v>4220</v>
      </c>
      <c r="CU132" s="31" t="s">
        <v>4221</v>
      </c>
      <c r="CV132" s="31" t="s">
        <v>4222</v>
      </c>
      <c r="CW132" s="31" t="s">
        <v>4223</v>
      </c>
      <c r="CX132" s="31" t="s">
        <v>4224</v>
      </c>
      <c r="CY132" s="31" t="s">
        <v>4225</v>
      </c>
      <c r="CZ132" s="31" t="s">
        <v>4225</v>
      </c>
      <c r="DA132" s="31" t="s">
        <v>4226</v>
      </c>
      <c r="DB132" s="31" t="s">
        <v>4227</v>
      </c>
      <c r="DC132" s="31"/>
      <c r="DD132" s="31"/>
      <c r="DE132" s="31" t="s">
        <v>4228</v>
      </c>
      <c r="DF132" s="31" t="s">
        <v>4228</v>
      </c>
      <c r="DG132" s="31"/>
      <c r="DH132" s="31"/>
      <c r="DI132" s="31"/>
      <c r="DJ132" s="31"/>
      <c r="DK132" s="31"/>
      <c r="DL132" s="31"/>
      <c r="DM132" s="31"/>
      <c r="DN132" s="31"/>
      <c r="DO132" s="31"/>
      <c r="DP132" s="31" t="s">
        <v>4229</v>
      </c>
      <c r="DQ132" s="31" t="s">
        <v>4229</v>
      </c>
      <c r="DR132" s="31" t="s">
        <v>4229</v>
      </c>
      <c r="DS132" s="31" t="s">
        <v>4229</v>
      </c>
      <c r="DT132" s="31" t="s">
        <v>4229</v>
      </c>
      <c r="DU132" s="31" t="s">
        <v>4229</v>
      </c>
      <c r="DV132" s="31" t="s">
        <v>4229</v>
      </c>
      <c r="DW132" s="31" t="s">
        <v>4229</v>
      </c>
      <c r="DX132" s="31" t="s">
        <v>4229</v>
      </c>
      <c r="DY132" s="31" t="s">
        <v>213</v>
      </c>
      <c r="DZ132" s="31" t="s">
        <v>4229</v>
      </c>
      <c r="EA132" s="31" t="s">
        <v>4229</v>
      </c>
      <c r="EB132" s="31" t="s">
        <v>4229</v>
      </c>
      <c r="EC132" s="31" t="s">
        <v>4229</v>
      </c>
      <c r="ED132" s="31" t="s">
        <v>4229</v>
      </c>
      <c r="EE132" s="31" t="s">
        <v>4229</v>
      </c>
      <c r="EF132" s="31" t="s">
        <v>1942</v>
      </c>
      <c r="EG132" s="31" t="s">
        <v>1942</v>
      </c>
      <c r="EH132" s="31" t="s">
        <v>4196</v>
      </c>
      <c r="EI132" s="31" t="s">
        <v>4196</v>
      </c>
      <c r="EJ132" s="31" t="s">
        <v>970</v>
      </c>
      <c r="EK132" s="31" t="s">
        <v>213</v>
      </c>
      <c r="EL132" s="31" t="s">
        <v>4229</v>
      </c>
      <c r="EM132" s="31" t="s">
        <v>4229</v>
      </c>
      <c r="EN132" s="31" t="s">
        <v>2013</v>
      </c>
      <c r="EO132" s="31" t="s">
        <v>2013</v>
      </c>
      <c r="EP132" s="31" t="s">
        <v>4230</v>
      </c>
      <c r="EQ132" s="31" t="s">
        <v>4230</v>
      </c>
      <c r="ER132" s="31" t="s">
        <v>4199</v>
      </c>
      <c r="ES132" s="31" t="s">
        <v>4199</v>
      </c>
      <c r="ET132" s="31" t="s">
        <v>4229</v>
      </c>
      <c r="EU132" s="31" t="s">
        <v>4229</v>
      </c>
      <c r="EV132" s="31"/>
      <c r="EW132" s="31"/>
      <c r="EX132" s="31" t="s">
        <v>4229</v>
      </c>
      <c r="EY132" s="31" t="s">
        <v>4229</v>
      </c>
      <c r="EZ132" s="31" t="s">
        <v>218</v>
      </c>
      <c r="FA132" s="31" t="s">
        <v>219</v>
      </c>
      <c r="FB132" s="31" t="s">
        <v>219</v>
      </c>
      <c r="FC132" s="31"/>
      <c r="FD132" s="31"/>
      <c r="FE132" s="31" t="s">
        <v>219</v>
      </c>
    </row>
    <row r="133" ht="90.75" customHeight="1">
      <c r="A133" s="16" t="s">
        <v>4231</v>
      </c>
      <c r="B133" s="24">
        <v>122.0</v>
      </c>
      <c r="C133" s="25" t="s">
        <v>4232</v>
      </c>
      <c r="D133" s="26" t="str">
        <f t="shared" si="41"/>
        <v/>
      </c>
      <c r="E133" s="27" t="str">
        <f t="shared" si="42"/>
        <v/>
      </c>
      <c r="F133" s="28" t="str">
        <f t="shared" ref="F133:G133" si="148">image("https://www.serebii.net/pokedex-bw/type/"&amp;lower(H133)&amp;".gif")</f>
        <v/>
      </c>
      <c r="G133" s="28" t="str">
        <f t="shared" si="148"/>
        <v/>
      </c>
      <c r="H133" s="29" t="s">
        <v>2333</v>
      </c>
      <c r="I133" s="26" t="s">
        <v>980</v>
      </c>
      <c r="J133" s="26" t="s">
        <v>4233</v>
      </c>
      <c r="K133" s="26" t="s">
        <v>1231</v>
      </c>
      <c r="L133" s="26" t="s">
        <v>4234</v>
      </c>
      <c r="M133" s="26" t="s">
        <v>3570</v>
      </c>
      <c r="N133" s="26" t="s">
        <v>4235</v>
      </c>
      <c r="O133" s="26" t="s">
        <v>1953</v>
      </c>
      <c r="P133" s="26" t="s">
        <v>2669</v>
      </c>
      <c r="Q133" s="26" t="s">
        <v>183</v>
      </c>
      <c r="R133" s="26" t="s">
        <v>184</v>
      </c>
      <c r="S133" s="26" t="s">
        <v>4236</v>
      </c>
      <c r="T133" s="26" t="s">
        <v>495</v>
      </c>
      <c r="U133" s="26" t="s">
        <v>2337</v>
      </c>
      <c r="V133" s="26" t="s">
        <v>1828</v>
      </c>
      <c r="W133" s="26" t="s">
        <v>496</v>
      </c>
      <c r="X133" s="26" t="s">
        <v>3426</v>
      </c>
      <c r="Y133" s="26">
        <v>40.0</v>
      </c>
      <c r="Z133" s="26">
        <v>45.0</v>
      </c>
      <c r="AA133" s="26">
        <v>65.0</v>
      </c>
      <c r="AB133" s="26">
        <v>100.0</v>
      </c>
      <c r="AC133" s="26">
        <v>120.0</v>
      </c>
      <c r="AD133" s="26">
        <v>90.0</v>
      </c>
      <c r="AE133" s="30">
        <f t="shared" si="37"/>
        <v>460</v>
      </c>
      <c r="AF133" s="26" t="s">
        <v>4237</v>
      </c>
      <c r="AG133" s="26" t="s">
        <v>3601</v>
      </c>
      <c r="AH133" s="26" t="s">
        <v>3601</v>
      </c>
      <c r="AI133" s="26" t="s">
        <v>3601</v>
      </c>
      <c r="AJ133" s="26" t="s">
        <v>463</v>
      </c>
      <c r="AK133" s="26" t="s">
        <v>463</v>
      </c>
      <c r="AL133" s="26" t="s">
        <v>463</v>
      </c>
      <c r="AM133" s="26"/>
      <c r="AN133" s="26"/>
      <c r="AO133" s="26"/>
      <c r="AP133" s="26" t="s">
        <v>3601</v>
      </c>
      <c r="AQ133" s="26" t="s">
        <v>3601</v>
      </c>
      <c r="AR133" s="26" t="s">
        <v>1165</v>
      </c>
      <c r="AS133" s="26" t="s">
        <v>1165</v>
      </c>
      <c r="AT133" s="26" t="s">
        <v>1165</v>
      </c>
      <c r="AU133" s="26" t="s">
        <v>1462</v>
      </c>
      <c r="AV133" s="26" t="s">
        <v>1462</v>
      </c>
      <c r="AW133" s="26"/>
      <c r="AX133" s="26"/>
      <c r="AY133" s="26"/>
      <c r="AZ133" s="26"/>
      <c r="BA133" s="26" t="s">
        <v>1123</v>
      </c>
      <c r="BB133" s="26" t="s">
        <v>1123</v>
      </c>
      <c r="BC133" s="26"/>
      <c r="BD133" s="26"/>
      <c r="BE133" s="26"/>
      <c r="BF133" s="26"/>
      <c r="BG133" s="26" t="s">
        <v>812</v>
      </c>
      <c r="BH133" s="26" t="s">
        <v>812</v>
      </c>
      <c r="BI133" s="26" t="s">
        <v>3601</v>
      </c>
      <c r="BJ133" s="26" t="s">
        <v>3601</v>
      </c>
      <c r="BK133" s="26" t="s">
        <v>4238</v>
      </c>
      <c r="BL133" s="26" t="s">
        <v>4238</v>
      </c>
      <c r="BM133" s="26"/>
      <c r="BN133" s="26" t="s">
        <v>546</v>
      </c>
      <c r="BO133" s="26" t="s">
        <v>1165</v>
      </c>
      <c r="BP133" s="26" t="s">
        <v>1165</v>
      </c>
      <c r="BQ133" s="26" t="s">
        <v>2529</v>
      </c>
      <c r="BR133" s="26"/>
      <c r="BS133" s="26"/>
      <c r="BT133" s="26"/>
      <c r="BU133" s="26"/>
      <c r="BV133" s="26"/>
      <c r="BW133" s="31" t="s">
        <v>4239</v>
      </c>
      <c r="BX133" s="31" t="s">
        <v>4239</v>
      </c>
      <c r="BY133" s="31" t="s">
        <v>4240</v>
      </c>
      <c r="BZ133" s="31" t="s">
        <v>4241</v>
      </c>
      <c r="CA133" s="31" t="s">
        <v>4242</v>
      </c>
      <c r="CB133" s="31" t="s">
        <v>4243</v>
      </c>
      <c r="CC133" s="31" t="s">
        <v>4244</v>
      </c>
      <c r="CD133" s="31" t="s">
        <v>4244</v>
      </c>
      <c r="CE133" s="31" t="s">
        <v>4245</v>
      </c>
      <c r="CF133" s="31" t="s">
        <v>4246</v>
      </c>
      <c r="CG133" s="31" t="s">
        <v>4247</v>
      </c>
      <c r="CH133" s="31" t="s">
        <v>4248</v>
      </c>
      <c r="CI133" s="31" t="s">
        <v>4249</v>
      </c>
      <c r="CJ133" s="31" t="s">
        <v>4250</v>
      </c>
      <c r="CK133" s="31" t="s">
        <v>4241</v>
      </c>
      <c r="CL133" s="31" t="s">
        <v>4242</v>
      </c>
      <c r="CM133" s="31" t="s">
        <v>4250</v>
      </c>
      <c r="CN133" s="31" t="s">
        <v>4250</v>
      </c>
      <c r="CO133" s="31" t="s">
        <v>4250</v>
      </c>
      <c r="CP133" s="31" t="s">
        <v>4250</v>
      </c>
      <c r="CQ133" s="31" t="s">
        <v>4249</v>
      </c>
      <c r="CR133" s="31" t="s">
        <v>4246</v>
      </c>
      <c r="CS133" s="31" t="s">
        <v>4251</v>
      </c>
      <c r="CT133" s="31" t="s">
        <v>4251</v>
      </c>
      <c r="CU133" s="31"/>
      <c r="CV133" s="31"/>
      <c r="CW133" s="31" t="s">
        <v>4252</v>
      </c>
      <c r="CX133" s="31" t="s">
        <v>4253</v>
      </c>
      <c r="CY133" s="31" t="s">
        <v>4240</v>
      </c>
      <c r="CZ133" s="31" t="s">
        <v>4240</v>
      </c>
      <c r="DA133" s="31" t="s">
        <v>4254</v>
      </c>
      <c r="DB133" s="31" t="s">
        <v>4255</v>
      </c>
      <c r="DC133" s="31"/>
      <c r="DD133" s="31"/>
      <c r="DE133" s="31" t="s">
        <v>4248</v>
      </c>
      <c r="DF133" s="31" t="s">
        <v>4249</v>
      </c>
      <c r="DG133" s="31" t="s">
        <v>4256</v>
      </c>
      <c r="DH133" s="31"/>
      <c r="DI133" s="31"/>
      <c r="DJ133" s="31"/>
      <c r="DK133" s="31"/>
      <c r="DL133" s="31"/>
      <c r="DM133" s="31"/>
      <c r="DN133" s="31"/>
      <c r="DO133" s="31"/>
      <c r="DP133" s="31" t="s">
        <v>215</v>
      </c>
      <c r="DQ133" s="31" t="s">
        <v>215</v>
      </c>
      <c r="DR133" s="31" t="s">
        <v>215</v>
      </c>
      <c r="DS133" s="31" t="s">
        <v>4257</v>
      </c>
      <c r="DT133" s="31" t="s">
        <v>4257</v>
      </c>
      <c r="DU133" s="31" t="s">
        <v>1756</v>
      </c>
      <c r="DV133" s="31" t="s">
        <v>213</v>
      </c>
      <c r="DW133" s="31" t="s">
        <v>213</v>
      </c>
      <c r="DX133" s="31" t="s">
        <v>213</v>
      </c>
      <c r="DY133" s="31" t="s">
        <v>215</v>
      </c>
      <c r="DZ133" s="31" t="s">
        <v>215</v>
      </c>
      <c r="EA133" s="31" t="s">
        <v>4258</v>
      </c>
      <c r="EB133" s="31" t="s">
        <v>4259</v>
      </c>
      <c r="EC133" s="31" t="s">
        <v>3593</v>
      </c>
      <c r="ED133" s="31" t="s">
        <v>4257</v>
      </c>
      <c r="EE133" s="31" t="s">
        <v>4257</v>
      </c>
      <c r="EF133" s="31" t="s">
        <v>213</v>
      </c>
      <c r="EG133" s="31" t="s">
        <v>213</v>
      </c>
      <c r="EH133" s="31" t="s">
        <v>213</v>
      </c>
      <c r="EI133" s="31" t="s">
        <v>213</v>
      </c>
      <c r="EJ133" s="31" t="s">
        <v>4260</v>
      </c>
      <c r="EK133" s="31" t="s">
        <v>4260</v>
      </c>
      <c r="EL133" s="31" t="s">
        <v>213</v>
      </c>
      <c r="EM133" s="31" t="s">
        <v>213</v>
      </c>
      <c r="EN133" s="31" t="s">
        <v>213</v>
      </c>
      <c r="EO133" s="31" t="s">
        <v>213</v>
      </c>
      <c r="EP133" s="31" t="s">
        <v>4261</v>
      </c>
      <c r="EQ133" s="31" t="s">
        <v>4261</v>
      </c>
      <c r="ER133" s="31" t="s">
        <v>1189</v>
      </c>
      <c r="ES133" s="31" t="s">
        <v>1189</v>
      </c>
      <c r="ET133" s="31" t="s">
        <v>4262</v>
      </c>
      <c r="EU133" s="31" t="s">
        <v>4262</v>
      </c>
      <c r="EV133" s="31"/>
      <c r="EW133" s="31"/>
      <c r="EX133" s="31" t="s">
        <v>4263</v>
      </c>
      <c r="EY133" s="31" t="s">
        <v>4264</v>
      </c>
      <c r="EZ133" s="31" t="s">
        <v>4265</v>
      </c>
      <c r="FA133" s="31" t="s">
        <v>219</v>
      </c>
      <c r="FB133" s="31" t="s">
        <v>219</v>
      </c>
      <c r="FC133" s="31"/>
      <c r="FD133" s="31"/>
      <c r="FE133" s="31" t="s">
        <v>219</v>
      </c>
    </row>
    <row r="134" ht="90.75" customHeight="1">
      <c r="A134" s="16" t="s">
        <v>4266</v>
      </c>
      <c r="B134" s="24">
        <v>123.0</v>
      </c>
      <c r="C134" s="25" t="s">
        <v>4267</v>
      </c>
      <c r="D134" s="26" t="str">
        <f t="shared" si="41"/>
        <v/>
      </c>
      <c r="E134" s="27" t="str">
        <f t="shared" si="42"/>
        <v/>
      </c>
      <c r="F134" s="28" t="str">
        <f t="shared" ref="F134:G134" si="149">image("https://www.serebii.net/pokedex-bw/type/"&amp;lower(H134)&amp;".gif")</f>
        <v/>
      </c>
      <c r="G134" s="28" t="str">
        <f t="shared" si="149"/>
        <v/>
      </c>
      <c r="H134" s="29" t="s">
        <v>486</v>
      </c>
      <c r="I134" s="26" t="s">
        <v>348</v>
      </c>
      <c r="J134" s="26" t="s">
        <v>4268</v>
      </c>
      <c r="K134" s="26" t="s">
        <v>743</v>
      </c>
      <c r="L134" s="26" t="s">
        <v>4269</v>
      </c>
      <c r="M134" s="26" t="s">
        <v>654</v>
      </c>
      <c r="N134" s="26" t="s">
        <v>1953</v>
      </c>
      <c r="O134" s="26" t="s">
        <v>2447</v>
      </c>
      <c r="P134" s="26" t="s">
        <v>913</v>
      </c>
      <c r="Q134" s="26" t="s">
        <v>183</v>
      </c>
      <c r="R134" s="26" t="s">
        <v>184</v>
      </c>
      <c r="S134" s="26" t="s">
        <v>4270</v>
      </c>
      <c r="T134" s="26" t="s">
        <v>495</v>
      </c>
      <c r="U134" s="26" t="s">
        <v>1827</v>
      </c>
      <c r="V134" s="26" t="s">
        <v>1828</v>
      </c>
      <c r="W134" s="26" t="s">
        <v>496</v>
      </c>
      <c r="X134" s="26" t="s">
        <v>3426</v>
      </c>
      <c r="Y134" s="26">
        <v>70.0</v>
      </c>
      <c r="Z134" s="26">
        <v>110.0</v>
      </c>
      <c r="AA134" s="26">
        <v>80.0</v>
      </c>
      <c r="AB134" s="26">
        <v>55.0</v>
      </c>
      <c r="AC134" s="26">
        <v>80.0</v>
      </c>
      <c r="AD134" s="26">
        <v>105.0</v>
      </c>
      <c r="AE134" s="30">
        <f t="shared" si="37"/>
        <v>500</v>
      </c>
      <c r="AF134" s="26" t="s">
        <v>4271</v>
      </c>
      <c r="AG134" s="26" t="s">
        <v>4272</v>
      </c>
      <c r="AH134" s="26" t="s">
        <v>4272</v>
      </c>
      <c r="AI134" s="26" t="s">
        <v>4272</v>
      </c>
      <c r="AJ134" s="26" t="s">
        <v>880</v>
      </c>
      <c r="AK134" s="26" t="s">
        <v>880</v>
      </c>
      <c r="AL134" s="26" t="s">
        <v>880</v>
      </c>
      <c r="AM134" s="26"/>
      <c r="AN134" s="26"/>
      <c r="AO134" s="26"/>
      <c r="AP134" s="26" t="s">
        <v>4272</v>
      </c>
      <c r="AQ134" s="26" t="s">
        <v>4272</v>
      </c>
      <c r="AR134" s="26"/>
      <c r="AS134" s="26"/>
      <c r="AT134" s="26" t="s">
        <v>1037</v>
      </c>
      <c r="AU134" s="26" t="s">
        <v>3203</v>
      </c>
      <c r="AV134" s="26" t="s">
        <v>3203</v>
      </c>
      <c r="AW134" s="26"/>
      <c r="AX134" s="26"/>
      <c r="AY134" s="26"/>
      <c r="AZ134" s="26"/>
      <c r="BA134" s="26" t="s">
        <v>1545</v>
      </c>
      <c r="BB134" s="26" t="s">
        <v>1545</v>
      </c>
      <c r="BC134" s="26"/>
      <c r="BD134" s="26"/>
      <c r="BE134" s="26" t="s">
        <v>4273</v>
      </c>
      <c r="BF134" s="26" t="s">
        <v>4273</v>
      </c>
      <c r="BG134" s="26" t="s">
        <v>4238</v>
      </c>
      <c r="BH134" s="26" t="s">
        <v>4238</v>
      </c>
      <c r="BI134" s="26" t="s">
        <v>4272</v>
      </c>
      <c r="BJ134" s="26" t="s">
        <v>4272</v>
      </c>
      <c r="BK134" s="26"/>
      <c r="BL134" s="26"/>
      <c r="BM134" s="26" t="s">
        <v>1125</v>
      </c>
      <c r="BN134" s="26"/>
      <c r="BO134" s="26"/>
      <c r="BP134" s="26"/>
      <c r="BQ134" s="26" t="s">
        <v>432</v>
      </c>
      <c r="BR134" s="26" t="s">
        <v>4274</v>
      </c>
      <c r="BS134" s="26" t="s">
        <v>4274</v>
      </c>
      <c r="BT134" s="26"/>
      <c r="BU134" s="26" t="s">
        <v>585</v>
      </c>
      <c r="BV134" s="26" t="s">
        <v>3141</v>
      </c>
      <c r="BW134" s="31" t="s">
        <v>4275</v>
      </c>
      <c r="BX134" s="31" t="s">
        <v>4275</v>
      </c>
      <c r="BY134" s="31" t="s">
        <v>4276</v>
      </c>
      <c r="BZ134" s="31" t="s">
        <v>4277</v>
      </c>
      <c r="CA134" s="31" t="s">
        <v>4278</v>
      </c>
      <c r="CB134" s="31" t="s">
        <v>4279</v>
      </c>
      <c r="CC134" s="31" t="s">
        <v>4280</v>
      </c>
      <c r="CD134" s="31" t="s">
        <v>4280</v>
      </c>
      <c r="CE134" s="31" t="s">
        <v>4281</v>
      </c>
      <c r="CF134" s="31" t="s">
        <v>4282</v>
      </c>
      <c r="CG134" s="31" t="s">
        <v>4283</v>
      </c>
      <c r="CH134" s="31" t="s">
        <v>4284</v>
      </c>
      <c r="CI134" s="31" t="s">
        <v>4284</v>
      </c>
      <c r="CJ134" s="31" t="s">
        <v>4285</v>
      </c>
      <c r="CK134" s="31" t="s">
        <v>4277</v>
      </c>
      <c r="CL134" s="31" t="s">
        <v>4286</v>
      </c>
      <c r="CM134" s="31" t="s">
        <v>4285</v>
      </c>
      <c r="CN134" s="31" t="s">
        <v>4285</v>
      </c>
      <c r="CO134" s="31" t="s">
        <v>4285</v>
      </c>
      <c r="CP134" s="31" t="s">
        <v>4285</v>
      </c>
      <c r="CQ134" s="31" t="s">
        <v>4282</v>
      </c>
      <c r="CR134" s="31" t="s">
        <v>4277</v>
      </c>
      <c r="CS134" s="31" t="s">
        <v>4287</v>
      </c>
      <c r="CT134" s="31" t="s">
        <v>4287</v>
      </c>
      <c r="CU134" s="31" t="s">
        <v>4288</v>
      </c>
      <c r="CV134" s="31" t="s">
        <v>4289</v>
      </c>
      <c r="CW134" s="31" t="s">
        <v>4290</v>
      </c>
      <c r="CX134" s="31" t="s">
        <v>4291</v>
      </c>
      <c r="CY134" s="31" t="s">
        <v>4276</v>
      </c>
      <c r="CZ134" s="31" t="s">
        <v>4276</v>
      </c>
      <c r="DA134" s="31" t="s">
        <v>4292</v>
      </c>
      <c r="DB134" s="31" t="s">
        <v>4293</v>
      </c>
      <c r="DC134" s="31"/>
      <c r="DD134" s="31"/>
      <c r="DE134" s="31" t="s">
        <v>4284</v>
      </c>
      <c r="DF134" s="31" t="s">
        <v>4284</v>
      </c>
      <c r="DG134" s="31" t="s">
        <v>4294</v>
      </c>
      <c r="DH134" s="31" t="s">
        <v>4277</v>
      </c>
      <c r="DI134" s="31" t="s">
        <v>4285</v>
      </c>
      <c r="DJ134" s="31"/>
      <c r="DK134" s="31"/>
      <c r="DL134" s="31"/>
      <c r="DM134" s="31"/>
      <c r="DN134" s="31"/>
      <c r="DO134" s="31"/>
      <c r="DP134" s="31" t="s">
        <v>1295</v>
      </c>
      <c r="DQ134" s="31" t="s">
        <v>213</v>
      </c>
      <c r="DR134" s="31" t="s">
        <v>1295</v>
      </c>
      <c r="DS134" s="31" t="s">
        <v>524</v>
      </c>
      <c r="DT134" s="31" t="s">
        <v>524</v>
      </c>
      <c r="DU134" s="31" t="s">
        <v>524</v>
      </c>
      <c r="DV134" s="31" t="s">
        <v>213</v>
      </c>
      <c r="DW134" s="31" t="s">
        <v>213</v>
      </c>
      <c r="DX134" s="31" t="s">
        <v>213</v>
      </c>
      <c r="DY134" s="31" t="s">
        <v>1295</v>
      </c>
      <c r="DZ134" s="31" t="s">
        <v>213</v>
      </c>
      <c r="EA134" s="31" t="s">
        <v>706</v>
      </c>
      <c r="EB134" s="31" t="s">
        <v>213</v>
      </c>
      <c r="EC134" s="31" t="s">
        <v>4295</v>
      </c>
      <c r="ED134" s="31" t="s">
        <v>524</v>
      </c>
      <c r="EE134" s="31" t="s">
        <v>524</v>
      </c>
      <c r="EF134" s="31" t="s">
        <v>213</v>
      </c>
      <c r="EG134" s="31" t="s">
        <v>213</v>
      </c>
      <c r="EH134" s="31" t="s">
        <v>213</v>
      </c>
      <c r="EI134" s="31" t="s">
        <v>213</v>
      </c>
      <c r="EJ134" s="31" t="s">
        <v>1756</v>
      </c>
      <c r="EK134" s="31" t="s">
        <v>1756</v>
      </c>
      <c r="EL134" s="31" t="s">
        <v>213</v>
      </c>
      <c r="EM134" s="31" t="s">
        <v>213</v>
      </c>
      <c r="EN134" s="31" t="s">
        <v>4296</v>
      </c>
      <c r="EO134" s="31" t="s">
        <v>4296</v>
      </c>
      <c r="EP134" s="31" t="s">
        <v>2167</v>
      </c>
      <c r="EQ134" s="31" t="s">
        <v>2167</v>
      </c>
      <c r="ER134" s="31" t="s">
        <v>1877</v>
      </c>
      <c r="ES134" s="31" t="s">
        <v>213</v>
      </c>
      <c r="ET134" s="31" t="s">
        <v>4297</v>
      </c>
      <c r="EU134" s="31" t="s">
        <v>4297</v>
      </c>
      <c r="EV134" s="31"/>
      <c r="EW134" s="31"/>
      <c r="EX134" s="31" t="s">
        <v>4298</v>
      </c>
      <c r="EY134" s="31" t="s">
        <v>213</v>
      </c>
      <c r="EZ134" s="31" t="s">
        <v>4299</v>
      </c>
      <c r="FA134" s="31" t="s">
        <v>4300</v>
      </c>
      <c r="FB134" s="31" t="s">
        <v>4300</v>
      </c>
      <c r="FC134" s="31"/>
      <c r="FD134" s="31"/>
      <c r="FE134" s="31" t="s">
        <v>219</v>
      </c>
    </row>
    <row r="135" ht="90.75" customHeight="1">
      <c r="A135" s="16" t="s">
        <v>4301</v>
      </c>
      <c r="B135" s="24">
        <v>124.0</v>
      </c>
      <c r="C135" s="25" t="s">
        <v>4302</v>
      </c>
      <c r="D135" s="26" t="str">
        <f t="shared" si="41"/>
        <v/>
      </c>
      <c r="E135" s="27" t="str">
        <f t="shared" si="42"/>
        <v/>
      </c>
      <c r="F135" s="28" t="str">
        <f t="shared" ref="F135:G135" si="150">image("https://www.serebii.net/pokedex-bw/type/"&amp;lower(H135)&amp;".gif")</f>
        <v/>
      </c>
      <c r="G135" s="28" t="str">
        <f t="shared" si="150"/>
        <v/>
      </c>
      <c r="H135" s="29" t="s">
        <v>3173</v>
      </c>
      <c r="I135" s="26" t="s">
        <v>2333</v>
      </c>
      <c r="J135" s="26" t="s">
        <v>4303</v>
      </c>
      <c r="K135" s="26" t="s">
        <v>675</v>
      </c>
      <c r="L135" s="26" t="s">
        <v>4304</v>
      </c>
      <c r="M135" s="26" t="s">
        <v>2891</v>
      </c>
      <c r="N135" s="26" t="s">
        <v>3461</v>
      </c>
      <c r="O135" s="26" t="s">
        <v>1760</v>
      </c>
      <c r="P135" s="26" t="s">
        <v>1707</v>
      </c>
      <c r="Q135" s="26" t="s">
        <v>183</v>
      </c>
      <c r="R135" s="26" t="s">
        <v>184</v>
      </c>
      <c r="S135" s="26" t="s">
        <v>1624</v>
      </c>
      <c r="T135" s="26" t="s">
        <v>495</v>
      </c>
      <c r="U135" s="26" t="s">
        <v>2337</v>
      </c>
      <c r="V135" s="26" t="s">
        <v>1828</v>
      </c>
      <c r="W135" s="26" t="s">
        <v>1163</v>
      </c>
      <c r="X135" s="26" t="s">
        <v>3426</v>
      </c>
      <c r="Y135" s="26">
        <v>65.0</v>
      </c>
      <c r="Z135" s="26">
        <v>50.0</v>
      </c>
      <c r="AA135" s="26">
        <v>35.0</v>
      </c>
      <c r="AB135" s="26">
        <v>115.0</v>
      </c>
      <c r="AC135" s="26">
        <v>95.0</v>
      </c>
      <c r="AD135" s="26">
        <v>95.0</v>
      </c>
      <c r="AE135" s="30">
        <f t="shared" si="37"/>
        <v>455</v>
      </c>
      <c r="AF135" s="26" t="s">
        <v>4305</v>
      </c>
      <c r="AG135" s="26" t="s">
        <v>4306</v>
      </c>
      <c r="AH135" s="26" t="s">
        <v>4306</v>
      </c>
      <c r="AI135" s="26" t="s">
        <v>4306</v>
      </c>
      <c r="AJ135" s="26" t="s">
        <v>358</v>
      </c>
      <c r="AK135" s="26" t="s">
        <v>358</v>
      </c>
      <c r="AL135" s="26" t="s">
        <v>358</v>
      </c>
      <c r="AM135" s="26"/>
      <c r="AN135" s="26"/>
      <c r="AO135" s="26"/>
      <c r="AP135" s="26" t="s">
        <v>4306</v>
      </c>
      <c r="AQ135" s="26" t="s">
        <v>4306</v>
      </c>
      <c r="AR135" s="26"/>
      <c r="AS135" s="26"/>
      <c r="AT135" s="26"/>
      <c r="AU135" s="26" t="s">
        <v>434</v>
      </c>
      <c r="AV135" s="26" t="s">
        <v>434</v>
      </c>
      <c r="AW135" s="26"/>
      <c r="AX135" s="26"/>
      <c r="AY135" s="26"/>
      <c r="AZ135" s="26"/>
      <c r="BA135" s="26" t="s">
        <v>328</v>
      </c>
      <c r="BB135" s="26" t="s">
        <v>328</v>
      </c>
      <c r="BC135" s="26"/>
      <c r="BD135" s="26"/>
      <c r="BE135" s="26"/>
      <c r="BF135" s="26"/>
      <c r="BG135" s="26" t="s">
        <v>880</v>
      </c>
      <c r="BH135" s="26" t="s">
        <v>880</v>
      </c>
      <c r="BI135" s="26" t="s">
        <v>4306</v>
      </c>
      <c r="BJ135" s="26" t="s">
        <v>4306</v>
      </c>
      <c r="BK135" s="26"/>
      <c r="BL135" s="26"/>
      <c r="BM135" s="26"/>
      <c r="BN135" s="26" t="s">
        <v>549</v>
      </c>
      <c r="BO135" s="26"/>
      <c r="BP135" s="26"/>
      <c r="BQ135" s="26"/>
      <c r="BR135" s="26"/>
      <c r="BS135" s="26"/>
      <c r="BT135" s="26"/>
      <c r="BU135" s="26"/>
      <c r="BV135" s="26"/>
      <c r="BW135" s="31" t="s">
        <v>4307</v>
      </c>
      <c r="BX135" s="31" t="s">
        <v>4307</v>
      </c>
      <c r="BY135" s="31" t="s">
        <v>4308</v>
      </c>
      <c r="BZ135" s="31" t="s">
        <v>4309</v>
      </c>
      <c r="CA135" s="31" t="s">
        <v>4310</v>
      </c>
      <c r="CB135" s="31" t="s">
        <v>4311</v>
      </c>
      <c r="CC135" s="31" t="s">
        <v>4312</v>
      </c>
      <c r="CD135" s="31" t="s">
        <v>4312</v>
      </c>
      <c r="CE135" s="31" t="s">
        <v>4313</v>
      </c>
      <c r="CF135" s="31" t="s">
        <v>4314</v>
      </c>
      <c r="CG135" s="31" t="s">
        <v>4307</v>
      </c>
      <c r="CH135" s="31" t="s">
        <v>4315</v>
      </c>
      <c r="CI135" s="31" t="s">
        <v>4315</v>
      </c>
      <c r="CJ135" s="31" t="s">
        <v>4315</v>
      </c>
      <c r="CK135" s="31" t="s">
        <v>4309</v>
      </c>
      <c r="CL135" s="31" t="s">
        <v>4310</v>
      </c>
      <c r="CM135" s="31" t="s">
        <v>4315</v>
      </c>
      <c r="CN135" s="31" t="s">
        <v>4315</v>
      </c>
      <c r="CO135" s="31" t="s">
        <v>4315</v>
      </c>
      <c r="CP135" s="31" t="s">
        <v>4315</v>
      </c>
      <c r="CQ135" s="31" t="s">
        <v>4316</v>
      </c>
      <c r="CR135" s="31" t="s">
        <v>4314</v>
      </c>
      <c r="CS135" s="31" t="s">
        <v>4317</v>
      </c>
      <c r="CT135" s="31" t="s">
        <v>4317</v>
      </c>
      <c r="CU135" s="31"/>
      <c r="CV135" s="31"/>
      <c r="CW135" s="31" t="s">
        <v>4318</v>
      </c>
      <c r="CX135" s="31" t="s">
        <v>4319</v>
      </c>
      <c r="CY135" s="31" t="s">
        <v>4308</v>
      </c>
      <c r="CZ135" s="31" t="s">
        <v>4308</v>
      </c>
      <c r="DA135" s="31" t="s">
        <v>4320</v>
      </c>
      <c r="DB135" s="31" t="s">
        <v>4321</v>
      </c>
      <c r="DC135" s="31"/>
      <c r="DD135" s="31"/>
      <c r="DE135" s="31" t="s">
        <v>4315</v>
      </c>
      <c r="DF135" s="31" t="s">
        <v>4315</v>
      </c>
      <c r="DG135" s="31"/>
      <c r="DH135" s="31"/>
      <c r="DI135" s="31"/>
      <c r="DJ135" s="31"/>
      <c r="DK135" s="31"/>
      <c r="DL135" s="31"/>
      <c r="DM135" s="31"/>
      <c r="DN135" s="31"/>
      <c r="DO135" s="31"/>
      <c r="DP135" s="31" t="s">
        <v>212</v>
      </c>
      <c r="DQ135" s="31" t="s">
        <v>212</v>
      </c>
      <c r="DR135" s="31" t="s">
        <v>213</v>
      </c>
      <c r="DS135" s="31" t="s">
        <v>4322</v>
      </c>
      <c r="DT135" s="31" t="s">
        <v>4322</v>
      </c>
      <c r="DU135" s="31" t="s">
        <v>4322</v>
      </c>
      <c r="DV135" s="31" t="s">
        <v>213</v>
      </c>
      <c r="DW135" s="31" t="s">
        <v>213</v>
      </c>
      <c r="DX135" s="31" t="s">
        <v>213</v>
      </c>
      <c r="DY135" s="31" t="s">
        <v>212</v>
      </c>
      <c r="DZ135" s="31" t="s">
        <v>212</v>
      </c>
      <c r="EA135" s="31" t="s">
        <v>4323</v>
      </c>
      <c r="EB135" s="31" t="s">
        <v>4323</v>
      </c>
      <c r="EC135" s="31" t="s">
        <v>4324</v>
      </c>
      <c r="ED135" s="31" t="s">
        <v>4325</v>
      </c>
      <c r="EE135" s="31" t="s">
        <v>4325</v>
      </c>
      <c r="EF135" s="31" t="s">
        <v>1365</v>
      </c>
      <c r="EG135" s="31" t="s">
        <v>1365</v>
      </c>
      <c r="EH135" s="31" t="s">
        <v>213</v>
      </c>
      <c r="EI135" s="31" t="s">
        <v>213</v>
      </c>
      <c r="EJ135" s="31" t="s">
        <v>4326</v>
      </c>
      <c r="EK135" s="31" t="s">
        <v>4326</v>
      </c>
      <c r="EL135" s="31" t="s">
        <v>213</v>
      </c>
      <c r="EM135" s="31" t="s">
        <v>213</v>
      </c>
      <c r="EN135" s="31" t="s">
        <v>213</v>
      </c>
      <c r="EO135" s="31" t="s">
        <v>213</v>
      </c>
      <c r="EP135" s="31" t="s">
        <v>3169</v>
      </c>
      <c r="EQ135" s="31" t="s">
        <v>3169</v>
      </c>
      <c r="ER135" s="31" t="s">
        <v>2098</v>
      </c>
      <c r="ES135" s="31" t="s">
        <v>2098</v>
      </c>
      <c r="ET135" s="31" t="s">
        <v>4327</v>
      </c>
      <c r="EU135" s="31" t="s">
        <v>4327</v>
      </c>
      <c r="EV135" s="31"/>
      <c r="EW135" s="31"/>
      <c r="EX135" s="31" t="s">
        <v>4323</v>
      </c>
      <c r="EY135" s="31" t="s">
        <v>4323</v>
      </c>
      <c r="EZ135" s="31" t="s">
        <v>218</v>
      </c>
      <c r="FA135" s="31" t="s">
        <v>219</v>
      </c>
      <c r="FB135" s="31" t="s">
        <v>219</v>
      </c>
      <c r="FC135" s="31"/>
      <c r="FD135" s="31"/>
      <c r="FE135" s="31" t="s">
        <v>219</v>
      </c>
    </row>
    <row r="136" ht="90.75" customHeight="1">
      <c r="A136" s="16" t="s">
        <v>4328</v>
      </c>
      <c r="B136" s="24">
        <v>125.0</v>
      </c>
      <c r="C136" s="25" t="s">
        <v>4329</v>
      </c>
      <c r="D136" s="26" t="str">
        <f t="shared" si="41"/>
        <v/>
      </c>
      <c r="E136" s="27" t="str">
        <f t="shared" si="42"/>
        <v/>
      </c>
      <c r="F136" s="28" t="str">
        <f t="shared" ref="F136:G136" si="151">image("https://www.serebii.net/pokedex-bw/type/"&amp;lower(H136)&amp;".gif")</f>
        <v/>
      </c>
      <c r="G136" s="28" t="str">
        <f t="shared" si="151"/>
        <v/>
      </c>
      <c r="H136" s="29" t="s">
        <v>973</v>
      </c>
      <c r="I136" s="26"/>
      <c r="J136" s="26" t="s">
        <v>4330</v>
      </c>
      <c r="K136" s="26" t="s">
        <v>322</v>
      </c>
      <c r="L136" s="26" t="s">
        <v>715</v>
      </c>
      <c r="M136" s="26" t="s">
        <v>976</v>
      </c>
      <c r="N136" s="26"/>
      <c r="O136" s="26" t="s">
        <v>2115</v>
      </c>
      <c r="P136" s="26" t="s">
        <v>716</v>
      </c>
      <c r="Q136" s="26" t="s">
        <v>183</v>
      </c>
      <c r="R136" s="26" t="s">
        <v>184</v>
      </c>
      <c r="S136" s="26" t="s">
        <v>2928</v>
      </c>
      <c r="T136" s="26" t="s">
        <v>495</v>
      </c>
      <c r="U136" s="26" t="s">
        <v>2337</v>
      </c>
      <c r="V136" s="26" t="s">
        <v>1828</v>
      </c>
      <c r="W136" s="26" t="s">
        <v>2175</v>
      </c>
      <c r="X136" s="26" t="s">
        <v>3426</v>
      </c>
      <c r="Y136" s="26">
        <v>65.0</v>
      </c>
      <c r="Z136" s="26">
        <v>83.0</v>
      </c>
      <c r="AA136" s="26">
        <v>57.0</v>
      </c>
      <c r="AB136" s="26">
        <v>95.0</v>
      </c>
      <c r="AC136" s="26">
        <v>85.0</v>
      </c>
      <c r="AD136" s="26">
        <v>105.0</v>
      </c>
      <c r="AE136" s="30">
        <f t="shared" si="37"/>
        <v>490</v>
      </c>
      <c r="AF136" s="26" t="s">
        <v>4331</v>
      </c>
      <c r="AG136" s="26" t="s">
        <v>1413</v>
      </c>
      <c r="AH136" s="26" t="s">
        <v>1413</v>
      </c>
      <c r="AI136" s="26" t="s">
        <v>1413</v>
      </c>
      <c r="AJ136" s="26" t="s">
        <v>434</v>
      </c>
      <c r="AK136" s="26" t="s">
        <v>434</v>
      </c>
      <c r="AL136" s="26" t="s">
        <v>434</v>
      </c>
      <c r="AM136" s="26"/>
      <c r="AN136" s="26"/>
      <c r="AO136" s="26"/>
      <c r="AP136" s="26" t="s">
        <v>1413</v>
      </c>
      <c r="AQ136" s="26" t="s">
        <v>1413</v>
      </c>
      <c r="AR136" s="26"/>
      <c r="AS136" s="26"/>
      <c r="AT136" s="26" t="s">
        <v>3725</v>
      </c>
      <c r="AU136" s="26" t="s">
        <v>1034</v>
      </c>
      <c r="AV136" s="26" t="s">
        <v>1034</v>
      </c>
      <c r="AW136" s="26"/>
      <c r="AX136" s="26"/>
      <c r="AY136" s="26" t="s">
        <v>1038</v>
      </c>
      <c r="AZ136" s="26" t="s">
        <v>1038</v>
      </c>
      <c r="BA136" s="26"/>
      <c r="BB136" s="26"/>
      <c r="BC136" s="26"/>
      <c r="BD136" s="26"/>
      <c r="BE136" s="26" t="s">
        <v>227</v>
      </c>
      <c r="BF136" s="26" t="s">
        <v>227</v>
      </c>
      <c r="BG136" s="26" t="s">
        <v>4332</v>
      </c>
      <c r="BH136" s="26" t="s">
        <v>4332</v>
      </c>
      <c r="BI136" s="26" t="s">
        <v>1413</v>
      </c>
      <c r="BJ136" s="26" t="s">
        <v>1413</v>
      </c>
      <c r="BK136" s="26"/>
      <c r="BL136" s="26"/>
      <c r="BM136" s="26"/>
      <c r="BN136" s="26" t="s">
        <v>689</v>
      </c>
      <c r="BO136" s="26"/>
      <c r="BP136" s="26"/>
      <c r="BQ136" s="26" t="s">
        <v>2280</v>
      </c>
      <c r="BR136" s="26"/>
      <c r="BS136" s="26"/>
      <c r="BT136" s="26"/>
      <c r="BU136" s="26" t="s">
        <v>546</v>
      </c>
      <c r="BV136" s="26"/>
      <c r="BW136" s="31" t="s">
        <v>4333</v>
      </c>
      <c r="BX136" s="31" t="s">
        <v>4333</v>
      </c>
      <c r="BY136" s="31" t="s">
        <v>4334</v>
      </c>
      <c r="BZ136" s="31" t="s">
        <v>4335</v>
      </c>
      <c r="CA136" s="31" t="s">
        <v>4336</v>
      </c>
      <c r="CB136" s="31" t="s">
        <v>4337</v>
      </c>
      <c r="CC136" s="31" t="s">
        <v>4338</v>
      </c>
      <c r="CD136" s="31" t="s">
        <v>4338</v>
      </c>
      <c r="CE136" s="31" t="s">
        <v>4339</v>
      </c>
      <c r="CF136" s="31" t="s">
        <v>4340</v>
      </c>
      <c r="CG136" s="31" t="s">
        <v>4333</v>
      </c>
      <c r="CH136" s="31" t="s">
        <v>4341</v>
      </c>
      <c r="CI136" s="31" t="s">
        <v>4341</v>
      </c>
      <c r="CJ136" s="31" t="s">
        <v>4342</v>
      </c>
      <c r="CK136" s="31" t="s">
        <v>4335</v>
      </c>
      <c r="CL136" s="31" t="s">
        <v>4336</v>
      </c>
      <c r="CM136" s="31" t="s">
        <v>4342</v>
      </c>
      <c r="CN136" s="31" t="s">
        <v>4342</v>
      </c>
      <c r="CO136" s="31" t="s">
        <v>4343</v>
      </c>
      <c r="CP136" s="31" t="s">
        <v>4343</v>
      </c>
      <c r="CQ136" s="31" t="s">
        <v>4344</v>
      </c>
      <c r="CR136" s="31" t="s">
        <v>4340</v>
      </c>
      <c r="CS136" s="31" t="s">
        <v>4345</v>
      </c>
      <c r="CT136" s="31" t="s">
        <v>4345</v>
      </c>
      <c r="CU136" s="31" t="s">
        <v>4346</v>
      </c>
      <c r="CV136" s="31" t="s">
        <v>4347</v>
      </c>
      <c r="CW136" s="31" t="s">
        <v>4348</v>
      </c>
      <c r="CX136" s="31" t="s">
        <v>4349</v>
      </c>
      <c r="CY136" s="31" t="s">
        <v>4350</v>
      </c>
      <c r="CZ136" s="31" t="s">
        <v>4350</v>
      </c>
      <c r="DA136" s="31" t="s">
        <v>4351</v>
      </c>
      <c r="DB136" s="31" t="s">
        <v>4352</v>
      </c>
      <c r="DC136" s="31"/>
      <c r="DD136" s="31"/>
      <c r="DE136" s="31" t="s">
        <v>4341</v>
      </c>
      <c r="DF136" s="31" t="s">
        <v>4341</v>
      </c>
      <c r="DG136" s="31" t="s">
        <v>4353</v>
      </c>
      <c r="DH136" s="31"/>
      <c r="DI136" s="31"/>
      <c r="DJ136" s="31"/>
      <c r="DK136" s="31"/>
      <c r="DL136" s="31"/>
      <c r="DM136" s="31"/>
      <c r="DN136" s="31"/>
      <c r="DO136" s="31"/>
      <c r="DP136" s="31" t="s">
        <v>2998</v>
      </c>
      <c r="DQ136" s="31" t="s">
        <v>213</v>
      </c>
      <c r="DR136" s="31" t="s">
        <v>213</v>
      </c>
      <c r="DS136" s="31" t="s">
        <v>761</v>
      </c>
      <c r="DT136" s="31" t="s">
        <v>761</v>
      </c>
      <c r="DU136" s="31" t="s">
        <v>761</v>
      </c>
      <c r="DV136" s="31" t="s">
        <v>213</v>
      </c>
      <c r="DW136" s="31" t="s">
        <v>213</v>
      </c>
      <c r="DX136" s="31" t="s">
        <v>213</v>
      </c>
      <c r="DY136" s="31" t="s">
        <v>2998</v>
      </c>
      <c r="DZ136" s="31" t="s">
        <v>213</v>
      </c>
      <c r="EA136" s="31" t="s">
        <v>4354</v>
      </c>
      <c r="EB136" s="31" t="s">
        <v>4354</v>
      </c>
      <c r="EC136" s="31" t="s">
        <v>4355</v>
      </c>
      <c r="ED136" s="31" t="s">
        <v>761</v>
      </c>
      <c r="EE136" s="31" t="s">
        <v>761</v>
      </c>
      <c r="EF136" s="31" t="s">
        <v>213</v>
      </c>
      <c r="EG136" s="31" t="s">
        <v>4354</v>
      </c>
      <c r="EH136" s="31" t="s">
        <v>213</v>
      </c>
      <c r="EI136" s="31" t="s">
        <v>4354</v>
      </c>
      <c r="EJ136" s="31" t="s">
        <v>213</v>
      </c>
      <c r="EK136" s="31" t="s">
        <v>213</v>
      </c>
      <c r="EL136" s="31" t="s">
        <v>4354</v>
      </c>
      <c r="EM136" s="31" t="s">
        <v>4354</v>
      </c>
      <c r="EN136" s="31" t="s">
        <v>2748</v>
      </c>
      <c r="EO136" s="31" t="s">
        <v>2748</v>
      </c>
      <c r="EP136" s="31" t="s">
        <v>4356</v>
      </c>
      <c r="EQ136" s="31" t="s">
        <v>4356</v>
      </c>
      <c r="ER136" s="31" t="s">
        <v>2998</v>
      </c>
      <c r="ES136" s="31" t="s">
        <v>2998</v>
      </c>
      <c r="ET136" s="31" t="s">
        <v>4357</v>
      </c>
      <c r="EU136" s="31" t="s">
        <v>4357</v>
      </c>
      <c r="EV136" s="31"/>
      <c r="EW136" s="31"/>
      <c r="EX136" s="31" t="s">
        <v>4354</v>
      </c>
      <c r="EY136" s="31" t="s">
        <v>213</v>
      </c>
      <c r="EZ136" s="31" t="s">
        <v>4358</v>
      </c>
      <c r="FA136" s="31" t="s">
        <v>219</v>
      </c>
      <c r="FB136" s="31" t="s">
        <v>219</v>
      </c>
      <c r="FC136" s="31"/>
      <c r="FD136" s="31"/>
      <c r="FE136" s="31" t="s">
        <v>219</v>
      </c>
    </row>
    <row r="137" ht="90.75" customHeight="1">
      <c r="A137" s="16" t="s">
        <v>4359</v>
      </c>
      <c r="B137" s="24">
        <v>126.0</v>
      </c>
      <c r="C137" s="25" t="s">
        <v>4360</v>
      </c>
      <c r="D137" s="26" t="str">
        <f t="shared" si="41"/>
        <v/>
      </c>
      <c r="E137" s="27" t="str">
        <f t="shared" si="42"/>
        <v/>
      </c>
      <c r="F137" s="28" t="str">
        <f t="shared" ref="F137:G137" si="152">image("https://www.serebii.net/pokedex-bw/type/"&amp;lower(H137)&amp;".gif")</f>
        <v/>
      </c>
      <c r="G137" s="28" t="str">
        <f t="shared" si="152"/>
        <v/>
      </c>
      <c r="H137" s="29" t="s">
        <v>291</v>
      </c>
      <c r="I137" s="26"/>
      <c r="J137" s="26" t="s">
        <v>4361</v>
      </c>
      <c r="K137" s="26" t="s">
        <v>1231</v>
      </c>
      <c r="L137" s="26" t="s">
        <v>4362</v>
      </c>
      <c r="M137" s="26" t="s">
        <v>2826</v>
      </c>
      <c r="N137" s="26"/>
      <c r="O137" s="26" t="s">
        <v>2115</v>
      </c>
      <c r="P137" s="26" t="s">
        <v>1707</v>
      </c>
      <c r="Q137" s="26" t="s">
        <v>183</v>
      </c>
      <c r="R137" s="26" t="s">
        <v>184</v>
      </c>
      <c r="S137" s="26" t="s">
        <v>4363</v>
      </c>
      <c r="T137" s="26" t="s">
        <v>495</v>
      </c>
      <c r="U137" s="26" t="s">
        <v>2337</v>
      </c>
      <c r="V137" s="26" t="s">
        <v>1828</v>
      </c>
      <c r="W137" s="26" t="s">
        <v>2175</v>
      </c>
      <c r="X137" s="26" t="s">
        <v>3426</v>
      </c>
      <c r="Y137" s="26">
        <v>65.0</v>
      </c>
      <c r="Z137" s="26">
        <v>95.0</v>
      </c>
      <c r="AA137" s="26">
        <v>57.0</v>
      </c>
      <c r="AB137" s="26">
        <v>100.0</v>
      </c>
      <c r="AC137" s="26">
        <v>85.0</v>
      </c>
      <c r="AD137" s="26">
        <v>93.0</v>
      </c>
      <c r="AE137" s="30">
        <f t="shared" si="37"/>
        <v>495</v>
      </c>
      <c r="AF137" s="26" t="s">
        <v>4364</v>
      </c>
      <c r="AG137" s="26" t="s">
        <v>1456</v>
      </c>
      <c r="AH137" s="26" t="s">
        <v>1456</v>
      </c>
      <c r="AI137" s="26" t="s">
        <v>1456</v>
      </c>
      <c r="AJ137" s="26" t="s">
        <v>284</v>
      </c>
      <c r="AK137" s="26" t="s">
        <v>284</v>
      </c>
      <c r="AL137" s="26" t="s">
        <v>284</v>
      </c>
      <c r="AM137" s="26"/>
      <c r="AN137" s="26"/>
      <c r="AO137" s="26"/>
      <c r="AP137" s="26" t="s">
        <v>1456</v>
      </c>
      <c r="AQ137" s="26" t="s">
        <v>1456</v>
      </c>
      <c r="AR137" s="26"/>
      <c r="AS137" s="26"/>
      <c r="AT137" s="26" t="s">
        <v>1384</v>
      </c>
      <c r="AU137" s="26" t="s">
        <v>358</v>
      </c>
      <c r="AV137" s="26" t="s">
        <v>358</v>
      </c>
      <c r="AW137" s="26"/>
      <c r="AX137" s="26"/>
      <c r="AY137" s="26" t="s">
        <v>1040</v>
      </c>
      <c r="AZ137" s="26" t="s">
        <v>1040</v>
      </c>
      <c r="BA137" s="26"/>
      <c r="BB137" s="26"/>
      <c r="BC137" s="26"/>
      <c r="BD137" s="26"/>
      <c r="BE137" s="26" t="s">
        <v>283</v>
      </c>
      <c r="BF137" s="26" t="s">
        <v>283</v>
      </c>
      <c r="BG137" s="26" t="s">
        <v>1384</v>
      </c>
      <c r="BH137" s="26" t="s">
        <v>1384</v>
      </c>
      <c r="BI137" s="26" t="s">
        <v>1456</v>
      </c>
      <c r="BJ137" s="26" t="s">
        <v>1456</v>
      </c>
      <c r="BK137" s="26"/>
      <c r="BL137" s="26"/>
      <c r="BM137" s="26"/>
      <c r="BN137" s="26" t="s">
        <v>585</v>
      </c>
      <c r="BO137" s="26"/>
      <c r="BP137" s="26"/>
      <c r="BQ137" s="26" t="s">
        <v>4365</v>
      </c>
      <c r="BR137" s="26"/>
      <c r="BS137" s="26"/>
      <c r="BT137" s="26"/>
      <c r="BU137" s="26" t="s">
        <v>549</v>
      </c>
      <c r="BV137" s="26"/>
      <c r="BW137" s="31" t="s">
        <v>4366</v>
      </c>
      <c r="BX137" s="31" t="s">
        <v>4366</v>
      </c>
      <c r="BY137" s="31" t="s">
        <v>4367</v>
      </c>
      <c r="BZ137" s="31" t="s">
        <v>4368</v>
      </c>
      <c r="CA137" s="31" t="s">
        <v>4369</v>
      </c>
      <c r="CB137" s="31" t="s">
        <v>4370</v>
      </c>
      <c r="CC137" s="31" t="s">
        <v>4371</v>
      </c>
      <c r="CD137" s="31" t="s">
        <v>4371</v>
      </c>
      <c r="CE137" s="31" t="s">
        <v>4372</v>
      </c>
      <c r="CF137" s="31" t="s">
        <v>4373</v>
      </c>
      <c r="CG137" s="31" t="s">
        <v>4374</v>
      </c>
      <c r="CH137" s="31" t="s">
        <v>4375</v>
      </c>
      <c r="CI137" s="31" t="s">
        <v>4375</v>
      </c>
      <c r="CJ137" s="31" t="s">
        <v>4376</v>
      </c>
      <c r="CK137" s="31" t="s">
        <v>4368</v>
      </c>
      <c r="CL137" s="31" t="s">
        <v>4369</v>
      </c>
      <c r="CM137" s="31" t="s">
        <v>4376</v>
      </c>
      <c r="CN137" s="31" t="s">
        <v>4376</v>
      </c>
      <c r="CO137" s="31" t="s">
        <v>4377</v>
      </c>
      <c r="CP137" s="31" t="s">
        <v>4377</v>
      </c>
      <c r="CQ137" s="31" t="s">
        <v>4373</v>
      </c>
      <c r="CR137" s="31" t="s">
        <v>4375</v>
      </c>
      <c r="CS137" s="31" t="s">
        <v>4378</v>
      </c>
      <c r="CT137" s="31" t="s">
        <v>4378</v>
      </c>
      <c r="CU137" s="31" t="s">
        <v>4379</v>
      </c>
      <c r="CV137" s="31" t="s">
        <v>4380</v>
      </c>
      <c r="CW137" s="31" t="s">
        <v>4381</v>
      </c>
      <c r="CX137" s="31" t="s">
        <v>4382</v>
      </c>
      <c r="CY137" s="31" t="s">
        <v>4367</v>
      </c>
      <c r="CZ137" s="31" t="s">
        <v>4367</v>
      </c>
      <c r="DA137" s="31" t="s">
        <v>4383</v>
      </c>
      <c r="DB137" s="31" t="s">
        <v>4384</v>
      </c>
      <c r="DC137" s="31"/>
      <c r="DD137" s="31"/>
      <c r="DE137" s="31" t="s">
        <v>4385</v>
      </c>
      <c r="DF137" s="31" t="s">
        <v>4385</v>
      </c>
      <c r="DG137" s="31" t="s">
        <v>4386</v>
      </c>
      <c r="DH137" s="31"/>
      <c r="DI137" s="31"/>
      <c r="DJ137" s="31"/>
      <c r="DK137" s="31"/>
      <c r="DL137" s="31"/>
      <c r="DM137" s="31"/>
      <c r="DN137" s="31"/>
      <c r="DO137" s="31"/>
      <c r="DP137" s="31" t="s">
        <v>213</v>
      </c>
      <c r="DQ137" s="31" t="s">
        <v>2201</v>
      </c>
      <c r="DR137" s="31" t="s">
        <v>213</v>
      </c>
      <c r="DS137" s="31" t="s">
        <v>3875</v>
      </c>
      <c r="DT137" s="31" t="s">
        <v>3875</v>
      </c>
      <c r="DU137" s="31" t="s">
        <v>1821</v>
      </c>
      <c r="DV137" s="31" t="s">
        <v>213</v>
      </c>
      <c r="DW137" s="31" t="s">
        <v>213</v>
      </c>
      <c r="DX137" s="31" t="s">
        <v>213</v>
      </c>
      <c r="DY137" s="31" t="s">
        <v>213</v>
      </c>
      <c r="DZ137" s="31" t="s">
        <v>4387</v>
      </c>
      <c r="EA137" s="31" t="s">
        <v>4388</v>
      </c>
      <c r="EB137" s="31" t="s">
        <v>4388</v>
      </c>
      <c r="EC137" s="31" t="s">
        <v>3002</v>
      </c>
      <c r="ED137" s="31" t="s">
        <v>3875</v>
      </c>
      <c r="EE137" s="31" t="s">
        <v>3875</v>
      </c>
      <c r="EF137" s="31" t="s">
        <v>213</v>
      </c>
      <c r="EG137" s="31" t="s">
        <v>4388</v>
      </c>
      <c r="EH137" s="31" t="s">
        <v>4388</v>
      </c>
      <c r="EI137" s="31" t="s">
        <v>213</v>
      </c>
      <c r="EJ137" s="31" t="s">
        <v>213</v>
      </c>
      <c r="EK137" s="31" t="s">
        <v>213</v>
      </c>
      <c r="EL137" s="31" t="s">
        <v>4388</v>
      </c>
      <c r="EM137" s="31" t="s">
        <v>4388</v>
      </c>
      <c r="EN137" s="31" t="s">
        <v>3718</v>
      </c>
      <c r="EO137" s="31" t="s">
        <v>3718</v>
      </c>
      <c r="EP137" s="31" t="s">
        <v>3718</v>
      </c>
      <c r="EQ137" s="31" t="s">
        <v>3718</v>
      </c>
      <c r="ER137" s="31" t="s">
        <v>2201</v>
      </c>
      <c r="ES137" s="31" t="s">
        <v>2201</v>
      </c>
      <c r="ET137" s="31" t="s">
        <v>4389</v>
      </c>
      <c r="EU137" s="31" t="s">
        <v>4389</v>
      </c>
      <c r="EV137" s="31"/>
      <c r="EW137" s="31"/>
      <c r="EX137" s="31" t="s">
        <v>213</v>
      </c>
      <c r="EY137" s="31" t="s">
        <v>4388</v>
      </c>
      <c r="EZ137" s="31" t="s">
        <v>1489</v>
      </c>
      <c r="FA137" s="31" t="s">
        <v>219</v>
      </c>
      <c r="FB137" s="31" t="s">
        <v>219</v>
      </c>
      <c r="FC137" s="31"/>
      <c r="FD137" s="31"/>
      <c r="FE137" s="31" t="s">
        <v>219</v>
      </c>
    </row>
    <row r="138" ht="90.75" customHeight="1">
      <c r="A138" s="16" t="s">
        <v>4390</v>
      </c>
      <c r="B138" s="24">
        <v>127.0</v>
      </c>
      <c r="C138" s="25" t="s">
        <v>4391</v>
      </c>
      <c r="D138" s="26" t="str">
        <f t="shared" si="41"/>
        <v/>
      </c>
      <c r="E138" s="27" t="str">
        <f t="shared" si="42"/>
        <v/>
      </c>
      <c r="F138" s="28" t="str">
        <f t="shared" ref="F138:G138" si="153">image("https://www.serebii.net/pokedex-bw/type/"&amp;lower(H138)&amp;".gif")</f>
        <v/>
      </c>
      <c r="G138" s="28" t="str">
        <f t="shared" si="153"/>
        <v/>
      </c>
      <c r="H138" s="29" t="s">
        <v>486</v>
      </c>
      <c r="I138" s="26"/>
      <c r="J138" s="26" t="s">
        <v>4392</v>
      </c>
      <c r="K138" s="26" t="s">
        <v>743</v>
      </c>
      <c r="L138" s="26" t="s">
        <v>1623</v>
      </c>
      <c r="M138" s="26" t="s">
        <v>3516</v>
      </c>
      <c r="N138" s="26" t="s">
        <v>4393</v>
      </c>
      <c r="O138" s="26" t="s">
        <v>4394</v>
      </c>
      <c r="P138" s="26" t="s">
        <v>946</v>
      </c>
      <c r="Q138" s="26" t="s">
        <v>183</v>
      </c>
      <c r="R138" s="26" t="s">
        <v>184</v>
      </c>
      <c r="S138" s="26" t="s">
        <v>2071</v>
      </c>
      <c r="T138" s="26" t="s">
        <v>2174</v>
      </c>
      <c r="U138" s="26" t="s">
        <v>1827</v>
      </c>
      <c r="V138" s="26" t="s">
        <v>1828</v>
      </c>
      <c r="W138" s="26" t="s">
        <v>496</v>
      </c>
      <c r="X138" s="26" t="s">
        <v>3426</v>
      </c>
      <c r="Y138" s="26">
        <v>65.0</v>
      </c>
      <c r="Z138" s="26">
        <v>125.0</v>
      </c>
      <c r="AA138" s="26">
        <v>100.0</v>
      </c>
      <c r="AB138" s="26">
        <v>55.0</v>
      </c>
      <c r="AC138" s="26">
        <v>70.0</v>
      </c>
      <c r="AD138" s="26">
        <v>85.0</v>
      </c>
      <c r="AE138" s="30">
        <f t="shared" si="37"/>
        <v>500</v>
      </c>
      <c r="AF138" s="26"/>
      <c r="AG138" s="26" t="s">
        <v>1414</v>
      </c>
      <c r="AH138" s="26" t="s">
        <v>1414</v>
      </c>
      <c r="AI138" s="26" t="s">
        <v>1414</v>
      </c>
      <c r="AJ138" s="26" t="s">
        <v>1078</v>
      </c>
      <c r="AK138" s="26" t="s">
        <v>1078</v>
      </c>
      <c r="AL138" s="26" t="s">
        <v>1078</v>
      </c>
      <c r="AM138" s="26" t="s">
        <v>283</v>
      </c>
      <c r="AN138" s="26" t="s">
        <v>283</v>
      </c>
      <c r="AO138" s="26" t="s">
        <v>283</v>
      </c>
      <c r="AP138" s="26" t="s">
        <v>1414</v>
      </c>
      <c r="AQ138" s="26" t="s">
        <v>1414</v>
      </c>
      <c r="AR138" s="26"/>
      <c r="AS138" s="26"/>
      <c r="AT138" s="26"/>
      <c r="AU138" s="26" t="s">
        <v>1079</v>
      </c>
      <c r="AV138" s="26" t="s">
        <v>1079</v>
      </c>
      <c r="AW138" s="26"/>
      <c r="AX138" s="26"/>
      <c r="AY138" s="26" t="s">
        <v>1626</v>
      </c>
      <c r="AZ138" s="26" t="s">
        <v>1626</v>
      </c>
      <c r="BA138" s="26" t="s">
        <v>2213</v>
      </c>
      <c r="BB138" s="26" t="s">
        <v>2213</v>
      </c>
      <c r="BC138" s="26" t="s">
        <v>4395</v>
      </c>
      <c r="BD138" s="26" t="s">
        <v>4395</v>
      </c>
      <c r="BE138" s="26" t="s">
        <v>4365</v>
      </c>
      <c r="BF138" s="26" t="s">
        <v>4365</v>
      </c>
      <c r="BG138" s="26" t="s">
        <v>1335</v>
      </c>
      <c r="BH138" s="26" t="s">
        <v>1335</v>
      </c>
      <c r="BI138" s="26" t="s">
        <v>1414</v>
      </c>
      <c r="BJ138" s="26" t="s">
        <v>1414</v>
      </c>
      <c r="BK138" s="26"/>
      <c r="BL138" s="26"/>
      <c r="BM138" s="26" t="s">
        <v>1501</v>
      </c>
      <c r="BN138" s="26"/>
      <c r="BO138" s="26"/>
      <c r="BP138" s="26"/>
      <c r="BQ138" s="26"/>
      <c r="BR138" s="26"/>
      <c r="BS138" s="26"/>
      <c r="BT138" s="26"/>
      <c r="BU138" s="26"/>
      <c r="BV138" s="26" t="s">
        <v>2969</v>
      </c>
      <c r="BW138" s="31" t="s">
        <v>4396</v>
      </c>
      <c r="BX138" s="31" t="s">
        <v>4396</v>
      </c>
      <c r="BY138" s="31" t="s">
        <v>4397</v>
      </c>
      <c r="BZ138" s="31" t="s">
        <v>4398</v>
      </c>
      <c r="CA138" s="31" t="s">
        <v>4399</v>
      </c>
      <c r="CB138" s="31" t="s">
        <v>4400</v>
      </c>
      <c r="CC138" s="31" t="s">
        <v>4401</v>
      </c>
      <c r="CD138" s="31" t="s">
        <v>4402</v>
      </c>
      <c r="CE138" s="31" t="s">
        <v>4403</v>
      </c>
      <c r="CF138" s="31" t="s">
        <v>4404</v>
      </c>
      <c r="CG138" s="31" t="s">
        <v>4405</v>
      </c>
      <c r="CH138" s="31" t="s">
        <v>4406</v>
      </c>
      <c r="CI138" s="31" t="s">
        <v>4406</v>
      </c>
      <c r="CJ138" s="31" t="s">
        <v>4406</v>
      </c>
      <c r="CK138" s="31" t="s">
        <v>4407</v>
      </c>
      <c r="CL138" s="31" t="s">
        <v>4408</v>
      </c>
      <c r="CM138" s="31" t="s">
        <v>4406</v>
      </c>
      <c r="CN138" s="31" t="s">
        <v>4406</v>
      </c>
      <c r="CO138" s="31" t="s">
        <v>4409</v>
      </c>
      <c r="CP138" s="31" t="s">
        <v>4409</v>
      </c>
      <c r="CQ138" s="31" t="s">
        <v>4406</v>
      </c>
      <c r="CR138" s="31" t="s">
        <v>4408</v>
      </c>
      <c r="CS138" s="31" t="s">
        <v>4410</v>
      </c>
      <c r="CT138" s="31" t="s">
        <v>4411</v>
      </c>
      <c r="CU138" s="31" t="s">
        <v>4412</v>
      </c>
      <c r="CV138" s="31" t="s">
        <v>4413</v>
      </c>
      <c r="CW138" s="31" t="s">
        <v>4414</v>
      </c>
      <c r="CX138" s="31" t="s">
        <v>4415</v>
      </c>
      <c r="CY138" s="31" t="s">
        <v>4397</v>
      </c>
      <c r="CZ138" s="31" t="s">
        <v>4397</v>
      </c>
      <c r="DA138" s="31" t="s">
        <v>4416</v>
      </c>
      <c r="DB138" s="31" t="s">
        <v>4417</v>
      </c>
      <c r="DC138" s="31"/>
      <c r="DD138" s="31"/>
      <c r="DE138" s="31" t="s">
        <v>4418</v>
      </c>
      <c r="DF138" s="31" t="s">
        <v>4418</v>
      </c>
      <c r="DG138" s="31"/>
      <c r="DH138" s="31"/>
      <c r="DI138" s="31"/>
      <c r="DJ138" s="31"/>
      <c r="DK138" s="31"/>
      <c r="DL138" s="31"/>
      <c r="DM138" s="31"/>
      <c r="DN138" s="31"/>
      <c r="DO138" s="31"/>
      <c r="DP138" s="31" t="s">
        <v>213</v>
      </c>
      <c r="DQ138" s="31" t="s">
        <v>1295</v>
      </c>
      <c r="DR138" s="31" t="s">
        <v>1295</v>
      </c>
      <c r="DS138" s="31" t="s">
        <v>524</v>
      </c>
      <c r="DT138" s="31" t="s">
        <v>524</v>
      </c>
      <c r="DU138" s="31" t="s">
        <v>524</v>
      </c>
      <c r="DV138" s="31" t="s">
        <v>649</v>
      </c>
      <c r="DW138" s="31" t="s">
        <v>649</v>
      </c>
      <c r="DX138" s="31" t="s">
        <v>649</v>
      </c>
      <c r="DY138" s="31" t="s">
        <v>213</v>
      </c>
      <c r="DZ138" s="31" t="s">
        <v>1295</v>
      </c>
      <c r="EA138" s="31" t="s">
        <v>213</v>
      </c>
      <c r="EB138" s="31" t="s">
        <v>706</v>
      </c>
      <c r="EC138" s="31" t="s">
        <v>706</v>
      </c>
      <c r="ED138" s="31" t="s">
        <v>524</v>
      </c>
      <c r="EE138" s="31" t="s">
        <v>524</v>
      </c>
      <c r="EF138" s="31" t="s">
        <v>572</v>
      </c>
      <c r="EG138" s="31" t="s">
        <v>572</v>
      </c>
      <c r="EH138" s="31" t="s">
        <v>213</v>
      </c>
      <c r="EI138" s="31" t="s">
        <v>4419</v>
      </c>
      <c r="EJ138" s="31" t="s">
        <v>572</v>
      </c>
      <c r="EK138" s="31" t="s">
        <v>213</v>
      </c>
      <c r="EL138" s="31" t="s">
        <v>649</v>
      </c>
      <c r="EM138" s="31" t="s">
        <v>649</v>
      </c>
      <c r="EN138" s="31" t="s">
        <v>4420</v>
      </c>
      <c r="EO138" s="31" t="s">
        <v>4420</v>
      </c>
      <c r="EP138" s="31" t="s">
        <v>4421</v>
      </c>
      <c r="EQ138" s="31" t="s">
        <v>4421</v>
      </c>
      <c r="ER138" s="31" t="s">
        <v>213</v>
      </c>
      <c r="ES138" s="31" t="s">
        <v>1877</v>
      </c>
      <c r="ET138" s="31" t="s">
        <v>4297</v>
      </c>
      <c r="EU138" s="31" t="s">
        <v>213</v>
      </c>
      <c r="EV138" s="31"/>
      <c r="EW138" s="31"/>
      <c r="EX138" s="31" t="s">
        <v>213</v>
      </c>
      <c r="EY138" s="31" t="s">
        <v>4298</v>
      </c>
      <c r="EZ138" s="31" t="s">
        <v>218</v>
      </c>
      <c r="FA138" s="31" t="s">
        <v>219</v>
      </c>
      <c r="FB138" s="31" t="s">
        <v>219</v>
      </c>
      <c r="FC138" s="31"/>
      <c r="FD138" s="31"/>
      <c r="FE138" s="31" t="s">
        <v>219</v>
      </c>
    </row>
    <row r="139" ht="90.75" customHeight="1">
      <c r="A139" s="16" t="s">
        <v>4422</v>
      </c>
      <c r="B139" s="24">
        <v>128.0</v>
      </c>
      <c r="C139" s="25" t="s">
        <v>4423</v>
      </c>
      <c r="D139" s="26" t="str">
        <f t="shared" si="41"/>
        <v/>
      </c>
      <c r="E139" s="27" t="str">
        <f t="shared" si="42"/>
        <v/>
      </c>
      <c r="F139" s="28" t="str">
        <f t="shared" ref="F139:G139" si="154">image("https://www.serebii.net/pokedex-bw/type/"&amp;lower(H139)&amp;".gif")</f>
        <v/>
      </c>
      <c r="G139" s="28" t="str">
        <f t="shared" si="154"/>
        <v/>
      </c>
      <c r="H139" s="29" t="s">
        <v>681</v>
      </c>
      <c r="I139" s="26"/>
      <c r="J139" s="26" t="s">
        <v>4424</v>
      </c>
      <c r="K139" s="26" t="s">
        <v>675</v>
      </c>
      <c r="L139" s="26" t="s">
        <v>4425</v>
      </c>
      <c r="M139" s="26" t="s">
        <v>911</v>
      </c>
      <c r="N139" s="26" t="s">
        <v>2116</v>
      </c>
      <c r="O139" s="26" t="s">
        <v>1233</v>
      </c>
      <c r="P139" s="26" t="s">
        <v>4426</v>
      </c>
      <c r="Q139" s="26" t="s">
        <v>183</v>
      </c>
      <c r="R139" s="26" t="s">
        <v>184</v>
      </c>
      <c r="S139" s="26" t="s">
        <v>2928</v>
      </c>
      <c r="T139" s="26" t="s">
        <v>2174</v>
      </c>
      <c r="U139" s="26" t="s">
        <v>769</v>
      </c>
      <c r="V139" s="26" t="s">
        <v>770</v>
      </c>
      <c r="W139" s="26" t="s">
        <v>1257</v>
      </c>
      <c r="X139" s="26" t="s">
        <v>189</v>
      </c>
      <c r="Y139" s="26">
        <v>75.0</v>
      </c>
      <c r="Z139" s="26">
        <v>100.0</v>
      </c>
      <c r="AA139" s="26">
        <v>95.0</v>
      </c>
      <c r="AB139" s="26">
        <v>40.0</v>
      </c>
      <c r="AC139" s="26">
        <v>70.0</v>
      </c>
      <c r="AD139" s="26">
        <v>110.0</v>
      </c>
      <c r="AE139" s="30">
        <f t="shared" si="37"/>
        <v>490</v>
      </c>
      <c r="AF139" s="26"/>
      <c r="AG139" s="26" t="s">
        <v>1457</v>
      </c>
      <c r="AH139" s="26" t="s">
        <v>1457</v>
      </c>
      <c r="AI139" s="26" t="s">
        <v>1457</v>
      </c>
      <c r="AJ139" s="26" t="s">
        <v>197</v>
      </c>
      <c r="AK139" s="26" t="s">
        <v>197</v>
      </c>
      <c r="AL139" s="26" t="s">
        <v>197</v>
      </c>
      <c r="AM139" s="26"/>
      <c r="AN139" s="26"/>
      <c r="AO139" s="26"/>
      <c r="AP139" s="26" t="s">
        <v>1457</v>
      </c>
      <c r="AQ139" s="26" t="s">
        <v>1457</v>
      </c>
      <c r="AR139" s="26"/>
      <c r="AS139" s="26"/>
      <c r="AT139" s="26"/>
      <c r="AU139" s="26" t="s">
        <v>257</v>
      </c>
      <c r="AV139" s="26" t="s">
        <v>257</v>
      </c>
      <c r="AW139" s="26"/>
      <c r="AX139" s="26"/>
      <c r="AY139" s="26"/>
      <c r="AZ139" s="26"/>
      <c r="BA139" s="26" t="s">
        <v>1413</v>
      </c>
      <c r="BB139" s="26" t="s">
        <v>1413</v>
      </c>
      <c r="BC139" s="26"/>
      <c r="BD139" s="26"/>
      <c r="BE139" s="26" t="s">
        <v>1991</v>
      </c>
      <c r="BF139" s="26" t="s">
        <v>1991</v>
      </c>
      <c r="BG139" s="26" t="s">
        <v>404</v>
      </c>
      <c r="BH139" s="26" t="s">
        <v>404</v>
      </c>
      <c r="BI139" s="26" t="s">
        <v>1457</v>
      </c>
      <c r="BJ139" s="26" t="s">
        <v>1457</v>
      </c>
      <c r="BK139" s="26"/>
      <c r="BL139" s="26"/>
      <c r="BM139" s="26" t="s">
        <v>1084</v>
      </c>
      <c r="BN139" s="26"/>
      <c r="BO139" s="26"/>
      <c r="BP139" s="26"/>
      <c r="BQ139" s="26"/>
      <c r="BR139" s="26" t="s">
        <v>4017</v>
      </c>
      <c r="BS139" s="26" t="s">
        <v>4017</v>
      </c>
      <c r="BT139" s="26"/>
      <c r="BU139" s="26" t="s">
        <v>718</v>
      </c>
      <c r="BV139" s="26"/>
      <c r="BW139" s="31" t="s">
        <v>4427</v>
      </c>
      <c r="BX139" s="31" t="s">
        <v>4427</v>
      </c>
      <c r="BY139" s="31" t="s">
        <v>4428</v>
      </c>
      <c r="BZ139" s="31" t="s">
        <v>4429</v>
      </c>
      <c r="CA139" s="31" t="s">
        <v>4430</v>
      </c>
      <c r="CB139" s="31" t="s">
        <v>4431</v>
      </c>
      <c r="CC139" s="31" t="s">
        <v>4432</v>
      </c>
      <c r="CD139" s="31" t="s">
        <v>4432</v>
      </c>
      <c r="CE139" s="31" t="s">
        <v>4433</v>
      </c>
      <c r="CF139" s="31" t="s">
        <v>4434</v>
      </c>
      <c r="CG139" s="31" t="s">
        <v>4427</v>
      </c>
      <c r="CH139" s="31" t="s">
        <v>4435</v>
      </c>
      <c r="CI139" s="31" t="s">
        <v>4435</v>
      </c>
      <c r="CJ139" s="31" t="s">
        <v>4435</v>
      </c>
      <c r="CK139" s="31" t="s">
        <v>4429</v>
      </c>
      <c r="CL139" s="31" t="s">
        <v>4430</v>
      </c>
      <c r="CM139" s="31" t="s">
        <v>4435</v>
      </c>
      <c r="CN139" s="31" t="s">
        <v>4435</v>
      </c>
      <c r="CO139" s="31" t="s">
        <v>4435</v>
      </c>
      <c r="CP139" s="31" t="s">
        <v>4435</v>
      </c>
      <c r="CQ139" s="31" t="s">
        <v>4430</v>
      </c>
      <c r="CR139" s="31" t="s">
        <v>4436</v>
      </c>
      <c r="CS139" s="31" t="s">
        <v>4437</v>
      </c>
      <c r="CT139" s="31" t="s">
        <v>4437</v>
      </c>
      <c r="CU139" s="31" t="s">
        <v>4438</v>
      </c>
      <c r="CV139" s="31" t="s">
        <v>4439</v>
      </c>
      <c r="CW139" s="31" t="s">
        <v>4440</v>
      </c>
      <c r="CX139" s="31" t="s">
        <v>4441</v>
      </c>
      <c r="CY139" s="31" t="s">
        <v>4442</v>
      </c>
      <c r="CZ139" s="31" t="s">
        <v>4442</v>
      </c>
      <c r="DA139" s="31" t="s">
        <v>4443</v>
      </c>
      <c r="DB139" s="31" t="s">
        <v>4444</v>
      </c>
      <c r="DC139" s="31"/>
      <c r="DD139" s="31"/>
      <c r="DE139" s="31" t="s">
        <v>4445</v>
      </c>
      <c r="DF139" s="31" t="s">
        <v>4445</v>
      </c>
      <c r="DG139" s="31"/>
      <c r="DH139" s="31" t="s">
        <v>4427</v>
      </c>
      <c r="DI139" s="31" t="s">
        <v>4429</v>
      </c>
      <c r="DJ139" s="31"/>
      <c r="DK139" s="31"/>
      <c r="DL139" s="31"/>
      <c r="DM139" s="31"/>
      <c r="DN139" s="31"/>
      <c r="DO139" s="31"/>
      <c r="DP139" s="31" t="s">
        <v>649</v>
      </c>
      <c r="DQ139" s="31" t="s">
        <v>649</v>
      </c>
      <c r="DR139" s="31" t="s">
        <v>649</v>
      </c>
      <c r="DS139" s="31" t="s">
        <v>3073</v>
      </c>
      <c r="DT139" s="31" t="s">
        <v>3073</v>
      </c>
      <c r="DU139" s="31" t="s">
        <v>3073</v>
      </c>
      <c r="DV139" s="31" t="s">
        <v>213</v>
      </c>
      <c r="DW139" s="31" t="s">
        <v>213</v>
      </c>
      <c r="DX139" s="31" t="s">
        <v>213</v>
      </c>
      <c r="DY139" s="31" t="s">
        <v>649</v>
      </c>
      <c r="DZ139" s="31" t="s">
        <v>649</v>
      </c>
      <c r="EA139" s="31" t="s">
        <v>3978</v>
      </c>
      <c r="EB139" s="31" t="s">
        <v>3978</v>
      </c>
      <c r="EC139" s="31" t="s">
        <v>4446</v>
      </c>
      <c r="ED139" s="31" t="s">
        <v>4447</v>
      </c>
      <c r="EE139" s="31" t="s">
        <v>4447</v>
      </c>
      <c r="EF139" s="31" t="s">
        <v>213</v>
      </c>
      <c r="EG139" s="31" t="s">
        <v>213</v>
      </c>
      <c r="EH139" s="31" t="s">
        <v>213</v>
      </c>
      <c r="EI139" s="31" t="s">
        <v>213</v>
      </c>
      <c r="EJ139" s="31" t="s">
        <v>572</v>
      </c>
      <c r="EK139" s="31" t="s">
        <v>572</v>
      </c>
      <c r="EL139" s="31" t="s">
        <v>213</v>
      </c>
      <c r="EM139" s="31" t="s">
        <v>213</v>
      </c>
      <c r="EN139" s="31" t="s">
        <v>4448</v>
      </c>
      <c r="EO139" s="31" t="s">
        <v>4448</v>
      </c>
      <c r="EP139" s="31" t="s">
        <v>4449</v>
      </c>
      <c r="EQ139" s="31" t="s">
        <v>4449</v>
      </c>
      <c r="ER139" s="31" t="s">
        <v>1877</v>
      </c>
      <c r="ES139" s="31" t="s">
        <v>1877</v>
      </c>
      <c r="ET139" s="31" t="s">
        <v>4297</v>
      </c>
      <c r="EU139" s="31" t="s">
        <v>4297</v>
      </c>
      <c r="EV139" s="31"/>
      <c r="EW139" s="31"/>
      <c r="EX139" s="31" t="s">
        <v>4450</v>
      </c>
      <c r="EY139" s="31" t="s">
        <v>4450</v>
      </c>
      <c r="EZ139" s="31" t="s">
        <v>218</v>
      </c>
      <c r="FA139" s="31" t="s">
        <v>4451</v>
      </c>
      <c r="FB139" s="31" t="s">
        <v>4451</v>
      </c>
      <c r="FC139" s="31"/>
      <c r="FD139" s="31"/>
      <c r="FE139" s="31" t="s">
        <v>219</v>
      </c>
    </row>
    <row r="140" ht="90.75" customHeight="1">
      <c r="A140" s="16" t="s">
        <v>4452</v>
      </c>
      <c r="B140" s="24">
        <v>129.0</v>
      </c>
      <c r="C140" s="25" t="s">
        <v>4453</v>
      </c>
      <c r="D140" s="26" t="str">
        <f t="shared" si="41"/>
        <v/>
      </c>
      <c r="E140" s="27" t="str">
        <f t="shared" si="42"/>
        <v/>
      </c>
      <c r="F140" s="28" t="str">
        <f t="shared" ref="F140:G140" si="155">image("https://www.serebii.net/pokedex-bw/type/"&amp;lower(H140)&amp;".gif")</f>
        <v/>
      </c>
      <c r="G140" s="28" t="str">
        <f t="shared" si="155"/>
        <v/>
      </c>
      <c r="H140" s="29" t="s">
        <v>391</v>
      </c>
      <c r="I140" s="26"/>
      <c r="J140" s="26" t="s">
        <v>4454</v>
      </c>
      <c r="K140" s="26" t="s">
        <v>1276</v>
      </c>
      <c r="L140" s="26" t="s">
        <v>633</v>
      </c>
      <c r="M140" s="26" t="s">
        <v>2025</v>
      </c>
      <c r="N140" s="26"/>
      <c r="O140" s="26" t="s">
        <v>4455</v>
      </c>
      <c r="P140" s="26" t="s">
        <v>297</v>
      </c>
      <c r="Q140" s="26" t="s">
        <v>493</v>
      </c>
      <c r="R140" s="26" t="s">
        <v>184</v>
      </c>
      <c r="S140" s="26" t="s">
        <v>4456</v>
      </c>
      <c r="T140" s="26" t="s">
        <v>2174</v>
      </c>
      <c r="U140" s="26" t="s">
        <v>299</v>
      </c>
      <c r="V140" s="26" t="s">
        <v>4457</v>
      </c>
      <c r="W140" s="26" t="s">
        <v>496</v>
      </c>
      <c r="X140" s="26" t="s">
        <v>4458</v>
      </c>
      <c r="Y140" s="26">
        <v>20.0</v>
      </c>
      <c r="Z140" s="26">
        <v>10.0</v>
      </c>
      <c r="AA140" s="26">
        <v>55.0</v>
      </c>
      <c r="AB140" s="26">
        <v>15.0</v>
      </c>
      <c r="AC140" s="26">
        <v>20.0</v>
      </c>
      <c r="AD140" s="26">
        <v>80.0</v>
      </c>
      <c r="AE140" s="30">
        <f t="shared" si="37"/>
        <v>200</v>
      </c>
      <c r="AF140" s="26" t="s">
        <v>4459</v>
      </c>
      <c r="AG140" s="26" t="s">
        <v>2178</v>
      </c>
      <c r="AH140" s="26" t="s">
        <v>2178</v>
      </c>
      <c r="AI140" s="26" t="s">
        <v>2178</v>
      </c>
      <c r="AJ140" s="26" t="s">
        <v>2489</v>
      </c>
      <c r="AK140" s="26" t="s">
        <v>2489</v>
      </c>
      <c r="AL140" s="26" t="s">
        <v>2489</v>
      </c>
      <c r="AM140" s="26" t="s">
        <v>1955</v>
      </c>
      <c r="AN140" s="26" t="s">
        <v>1955</v>
      </c>
      <c r="AO140" s="26" t="s">
        <v>1955</v>
      </c>
      <c r="AP140" s="26" t="s">
        <v>2178</v>
      </c>
      <c r="AQ140" s="26" t="s">
        <v>2178</v>
      </c>
      <c r="AR140" s="26" t="s">
        <v>501</v>
      </c>
      <c r="AS140" s="26" t="s">
        <v>501</v>
      </c>
      <c r="AT140" s="26" t="s">
        <v>501</v>
      </c>
      <c r="AU140" s="26" t="s">
        <v>2489</v>
      </c>
      <c r="AV140" s="26" t="s">
        <v>2489</v>
      </c>
      <c r="AW140" s="26"/>
      <c r="AX140" s="26"/>
      <c r="AY140" s="26"/>
      <c r="AZ140" s="26"/>
      <c r="BA140" s="26" t="s">
        <v>1122</v>
      </c>
      <c r="BB140" s="26" t="s">
        <v>1122</v>
      </c>
      <c r="BC140" s="26" t="s">
        <v>989</v>
      </c>
      <c r="BD140" s="26" t="s">
        <v>989</v>
      </c>
      <c r="BE140" s="26" t="s">
        <v>1676</v>
      </c>
      <c r="BF140" s="26" t="s">
        <v>1676</v>
      </c>
      <c r="BG140" s="26" t="s">
        <v>3203</v>
      </c>
      <c r="BH140" s="26" t="s">
        <v>3203</v>
      </c>
      <c r="BI140" s="26" t="s">
        <v>2178</v>
      </c>
      <c r="BJ140" s="26" t="s">
        <v>2178</v>
      </c>
      <c r="BK140" s="26" t="s">
        <v>1544</v>
      </c>
      <c r="BL140" s="26" t="s">
        <v>1544</v>
      </c>
      <c r="BM140" s="26" t="s">
        <v>1377</v>
      </c>
      <c r="BN140" s="26" t="s">
        <v>950</v>
      </c>
      <c r="BO140" s="26" t="s">
        <v>501</v>
      </c>
      <c r="BP140" s="26" t="s">
        <v>501</v>
      </c>
      <c r="BQ140" s="26" t="s">
        <v>194</v>
      </c>
      <c r="BR140" s="26" t="s">
        <v>1889</v>
      </c>
      <c r="BS140" s="26" t="s">
        <v>1889</v>
      </c>
      <c r="BT140" s="26" t="s">
        <v>1675</v>
      </c>
      <c r="BU140" s="26"/>
      <c r="BV140" s="26" t="s">
        <v>986</v>
      </c>
      <c r="BW140" s="31" t="s">
        <v>4460</v>
      </c>
      <c r="BX140" s="31" t="s">
        <v>4460</v>
      </c>
      <c r="BY140" s="31" t="s">
        <v>4461</v>
      </c>
      <c r="BZ140" s="31" t="s">
        <v>4462</v>
      </c>
      <c r="CA140" s="31" t="s">
        <v>4463</v>
      </c>
      <c r="CB140" s="31" t="s">
        <v>4464</v>
      </c>
      <c r="CC140" s="31" t="s">
        <v>4465</v>
      </c>
      <c r="CD140" s="31" t="s">
        <v>4466</v>
      </c>
      <c r="CE140" s="31" t="s">
        <v>4467</v>
      </c>
      <c r="CF140" s="31" t="s">
        <v>4468</v>
      </c>
      <c r="CG140" s="31" t="s">
        <v>4460</v>
      </c>
      <c r="CH140" s="31" t="s">
        <v>4469</v>
      </c>
      <c r="CI140" s="31" t="s">
        <v>4470</v>
      </c>
      <c r="CJ140" s="31" t="s">
        <v>4471</v>
      </c>
      <c r="CK140" s="31" t="s">
        <v>4472</v>
      </c>
      <c r="CL140" s="31" t="s">
        <v>4463</v>
      </c>
      <c r="CM140" s="31" t="s">
        <v>4473</v>
      </c>
      <c r="CN140" s="31" t="s">
        <v>4473</v>
      </c>
      <c r="CO140" s="31" t="s">
        <v>4473</v>
      </c>
      <c r="CP140" s="31" t="s">
        <v>4473</v>
      </c>
      <c r="CQ140" s="31" t="s">
        <v>4474</v>
      </c>
      <c r="CR140" s="31" t="s">
        <v>4460</v>
      </c>
      <c r="CS140" s="31" t="s">
        <v>4475</v>
      </c>
      <c r="CT140" s="31" t="s">
        <v>4476</v>
      </c>
      <c r="CU140" s="31" t="s">
        <v>4477</v>
      </c>
      <c r="CV140" s="31" t="s">
        <v>4478</v>
      </c>
      <c r="CW140" s="31" t="s">
        <v>4479</v>
      </c>
      <c r="CX140" s="31" t="s">
        <v>4480</v>
      </c>
      <c r="CY140" s="31" t="s">
        <v>4461</v>
      </c>
      <c r="CZ140" s="31" t="s">
        <v>4461</v>
      </c>
      <c r="DA140" s="31" t="s">
        <v>4474</v>
      </c>
      <c r="DB140" s="31" t="s">
        <v>4481</v>
      </c>
      <c r="DC140" s="31"/>
      <c r="DD140" s="31"/>
      <c r="DE140" s="31" t="s">
        <v>4469</v>
      </c>
      <c r="DF140" s="31" t="s">
        <v>4470</v>
      </c>
      <c r="DG140" s="31" t="s">
        <v>4482</v>
      </c>
      <c r="DH140" s="31" t="s">
        <v>4483</v>
      </c>
      <c r="DI140" s="31" t="s">
        <v>4460</v>
      </c>
      <c r="DJ140" s="31"/>
      <c r="DK140" s="31"/>
      <c r="DL140" s="31"/>
      <c r="DM140" s="31"/>
      <c r="DN140" s="31"/>
      <c r="DO140" s="31"/>
      <c r="DP140" s="31" t="s">
        <v>4484</v>
      </c>
      <c r="DQ140" s="31" t="s">
        <v>4484</v>
      </c>
      <c r="DR140" s="31" t="s">
        <v>4484</v>
      </c>
      <c r="DS140" s="31" t="s">
        <v>4485</v>
      </c>
      <c r="DT140" s="31" t="s">
        <v>4485</v>
      </c>
      <c r="DU140" s="31" t="s">
        <v>4485</v>
      </c>
      <c r="DV140" s="31" t="s">
        <v>4486</v>
      </c>
      <c r="DW140" s="31" t="s">
        <v>4486</v>
      </c>
      <c r="DX140" s="31" t="s">
        <v>4486</v>
      </c>
      <c r="DY140" s="31" t="s">
        <v>4487</v>
      </c>
      <c r="DZ140" s="31" t="s">
        <v>4487</v>
      </c>
      <c r="EA140" s="31" t="s">
        <v>4488</v>
      </c>
      <c r="EB140" s="31" t="s">
        <v>4488</v>
      </c>
      <c r="EC140" s="31" t="s">
        <v>4489</v>
      </c>
      <c r="ED140" s="31" t="s">
        <v>4490</v>
      </c>
      <c r="EE140" s="31" t="s">
        <v>4490</v>
      </c>
      <c r="EF140" s="31" t="s">
        <v>4491</v>
      </c>
      <c r="EG140" s="31" t="s">
        <v>4491</v>
      </c>
      <c r="EH140" s="31" t="s">
        <v>4492</v>
      </c>
      <c r="EI140" s="31" t="s">
        <v>4492</v>
      </c>
      <c r="EJ140" s="31" t="s">
        <v>4493</v>
      </c>
      <c r="EK140" s="31" t="s">
        <v>4493</v>
      </c>
      <c r="EL140" s="31" t="s">
        <v>4494</v>
      </c>
      <c r="EM140" s="31" t="s">
        <v>4494</v>
      </c>
      <c r="EN140" s="31" t="s">
        <v>4495</v>
      </c>
      <c r="EO140" s="31" t="s">
        <v>4495</v>
      </c>
      <c r="EP140" s="31" t="s">
        <v>4496</v>
      </c>
      <c r="EQ140" s="31" t="s">
        <v>4496</v>
      </c>
      <c r="ER140" s="31" t="s">
        <v>4497</v>
      </c>
      <c r="ES140" s="31" t="s">
        <v>4497</v>
      </c>
      <c r="ET140" s="31" t="s">
        <v>4498</v>
      </c>
      <c r="EU140" s="31" t="s">
        <v>4498</v>
      </c>
      <c r="EV140" s="31"/>
      <c r="EW140" s="31"/>
      <c r="EX140" s="31" t="s">
        <v>4488</v>
      </c>
      <c r="EY140" s="31" t="s">
        <v>4488</v>
      </c>
      <c r="EZ140" s="31" t="s">
        <v>4499</v>
      </c>
      <c r="FA140" s="31" t="s">
        <v>4500</v>
      </c>
      <c r="FB140" s="31" t="s">
        <v>4500</v>
      </c>
      <c r="FC140" s="31"/>
      <c r="FD140" s="31"/>
      <c r="FE140" s="31" t="s">
        <v>219</v>
      </c>
    </row>
    <row r="141" ht="90.75" customHeight="1">
      <c r="A141" s="16" t="s">
        <v>4501</v>
      </c>
      <c r="B141" s="24">
        <v>130.0</v>
      </c>
      <c r="C141" s="25" t="s">
        <v>4502</v>
      </c>
      <c r="D141" s="26" t="str">
        <f t="shared" si="41"/>
        <v/>
      </c>
      <c r="E141" s="27" t="str">
        <f t="shared" si="42"/>
        <v/>
      </c>
      <c r="F141" s="28" t="str">
        <f t="shared" ref="F141:G141" si="156">image("https://www.serebii.net/pokedex-bw/type/"&amp;lower(H141)&amp;".gif")</f>
        <v/>
      </c>
      <c r="G141" s="28" t="str">
        <f t="shared" si="156"/>
        <v/>
      </c>
      <c r="H141" s="29" t="s">
        <v>391</v>
      </c>
      <c r="I141" s="26" t="s">
        <v>348</v>
      </c>
      <c r="J141" s="26" t="s">
        <v>4503</v>
      </c>
      <c r="K141" s="26" t="s">
        <v>4504</v>
      </c>
      <c r="L141" s="26" t="s">
        <v>4505</v>
      </c>
      <c r="M141" s="26" t="s">
        <v>911</v>
      </c>
      <c r="N141" s="26"/>
      <c r="O141" s="26" t="s">
        <v>4394</v>
      </c>
      <c r="P141" s="26" t="s">
        <v>946</v>
      </c>
      <c r="Q141" s="26" t="s">
        <v>183</v>
      </c>
      <c r="R141" s="26" t="s">
        <v>184</v>
      </c>
      <c r="S141" s="26" t="s">
        <v>4506</v>
      </c>
      <c r="T141" s="26" t="s">
        <v>2174</v>
      </c>
      <c r="U141" s="26" t="s">
        <v>299</v>
      </c>
      <c r="V141" s="26" t="s">
        <v>4457</v>
      </c>
      <c r="W141" s="26" t="s">
        <v>496</v>
      </c>
      <c r="X141" s="26" t="s">
        <v>4458</v>
      </c>
      <c r="Y141" s="26">
        <v>95.0</v>
      </c>
      <c r="Z141" s="26">
        <v>125.0</v>
      </c>
      <c r="AA141" s="26">
        <v>79.0</v>
      </c>
      <c r="AB141" s="26">
        <v>60.0</v>
      </c>
      <c r="AC141" s="26">
        <v>100.0</v>
      </c>
      <c r="AD141" s="26">
        <v>81.0</v>
      </c>
      <c r="AE141" s="30">
        <f t="shared" si="37"/>
        <v>540</v>
      </c>
      <c r="AF141" s="26" t="s">
        <v>4459</v>
      </c>
      <c r="AG141" s="26" t="s">
        <v>2213</v>
      </c>
      <c r="AH141" s="26" t="s">
        <v>2213</v>
      </c>
      <c r="AI141" s="26" t="s">
        <v>2213</v>
      </c>
      <c r="AJ141" s="26" t="s">
        <v>2529</v>
      </c>
      <c r="AK141" s="26" t="s">
        <v>2529</v>
      </c>
      <c r="AL141" s="26" t="s">
        <v>2529</v>
      </c>
      <c r="AM141" s="26" t="s">
        <v>989</v>
      </c>
      <c r="AN141" s="26" t="s">
        <v>989</v>
      </c>
      <c r="AO141" s="26" t="s">
        <v>989</v>
      </c>
      <c r="AP141" s="26" t="s">
        <v>2213</v>
      </c>
      <c r="AQ141" s="26" t="s">
        <v>2213</v>
      </c>
      <c r="AR141" s="26" t="s">
        <v>500</v>
      </c>
      <c r="AS141" s="26" t="s">
        <v>500</v>
      </c>
      <c r="AT141" s="26" t="s">
        <v>500</v>
      </c>
      <c r="AU141" s="26" t="s">
        <v>2529</v>
      </c>
      <c r="AV141" s="26" t="s">
        <v>2529</v>
      </c>
      <c r="AW141" s="26"/>
      <c r="AX141" s="26"/>
      <c r="AY141" s="26"/>
      <c r="AZ141" s="26"/>
      <c r="BA141" s="26" t="s">
        <v>917</v>
      </c>
      <c r="BB141" s="26" t="s">
        <v>917</v>
      </c>
      <c r="BC141" s="26" t="s">
        <v>1040</v>
      </c>
      <c r="BD141" s="26" t="s">
        <v>1040</v>
      </c>
      <c r="BE141" s="26" t="s">
        <v>1709</v>
      </c>
      <c r="BF141" s="26" t="s">
        <v>1709</v>
      </c>
      <c r="BG141" s="26" t="s">
        <v>1078</v>
      </c>
      <c r="BH141" s="26" t="s">
        <v>1078</v>
      </c>
      <c r="BI141" s="26" t="s">
        <v>2213</v>
      </c>
      <c r="BJ141" s="26" t="s">
        <v>2213</v>
      </c>
      <c r="BK141" s="26" t="s">
        <v>1577</v>
      </c>
      <c r="BL141" s="26" t="s">
        <v>1577</v>
      </c>
      <c r="BM141" s="26" t="s">
        <v>1675</v>
      </c>
      <c r="BN141" s="26" t="s">
        <v>1576</v>
      </c>
      <c r="BO141" s="26" t="s">
        <v>500</v>
      </c>
      <c r="BP141" s="26" t="s">
        <v>500</v>
      </c>
      <c r="BQ141" s="26" t="s">
        <v>229</v>
      </c>
      <c r="BR141" s="26" t="s">
        <v>1503</v>
      </c>
      <c r="BS141" s="26" t="s">
        <v>1503</v>
      </c>
      <c r="BT141" s="26" t="s">
        <v>1338</v>
      </c>
      <c r="BU141" s="26"/>
      <c r="BV141" s="26" t="s">
        <v>1036</v>
      </c>
      <c r="BW141" s="31" t="s">
        <v>4507</v>
      </c>
      <c r="BX141" s="31" t="s">
        <v>4507</v>
      </c>
      <c r="BY141" s="31" t="s">
        <v>4508</v>
      </c>
      <c r="BZ141" s="31" t="s">
        <v>4509</v>
      </c>
      <c r="CA141" s="31" t="s">
        <v>4510</v>
      </c>
      <c r="CB141" s="31" t="s">
        <v>4511</v>
      </c>
      <c r="CC141" s="31" t="s">
        <v>4512</v>
      </c>
      <c r="CD141" s="31" t="s">
        <v>4513</v>
      </c>
      <c r="CE141" s="31" t="s">
        <v>4514</v>
      </c>
      <c r="CF141" s="31" t="s">
        <v>4515</v>
      </c>
      <c r="CG141" s="31" t="s">
        <v>4507</v>
      </c>
      <c r="CH141" s="31" t="s">
        <v>4516</v>
      </c>
      <c r="CI141" s="31" t="s">
        <v>4517</v>
      </c>
      <c r="CJ141" s="31" t="s">
        <v>4518</v>
      </c>
      <c r="CK141" s="31" t="s">
        <v>4519</v>
      </c>
      <c r="CL141" s="31" t="s">
        <v>4510</v>
      </c>
      <c r="CM141" s="31" t="s">
        <v>4520</v>
      </c>
      <c r="CN141" s="31" t="s">
        <v>4520</v>
      </c>
      <c r="CO141" s="31" t="s">
        <v>4520</v>
      </c>
      <c r="CP141" s="31" t="s">
        <v>4520</v>
      </c>
      <c r="CQ141" s="31" t="s">
        <v>4521</v>
      </c>
      <c r="CR141" s="31" t="s">
        <v>4507</v>
      </c>
      <c r="CS141" s="31" t="s">
        <v>4522</v>
      </c>
      <c r="CT141" s="31" t="s">
        <v>4523</v>
      </c>
      <c r="CU141" s="31" t="s">
        <v>4524</v>
      </c>
      <c r="CV141" s="31" t="s">
        <v>4525</v>
      </c>
      <c r="CW141" s="31" t="s">
        <v>4526</v>
      </c>
      <c r="CX141" s="31" t="s">
        <v>4527</v>
      </c>
      <c r="CY141" s="31" t="s">
        <v>4508</v>
      </c>
      <c r="CZ141" s="31" t="s">
        <v>4508</v>
      </c>
      <c r="DA141" s="31" t="s">
        <v>4528</v>
      </c>
      <c r="DB141" s="31" t="s">
        <v>4520</v>
      </c>
      <c r="DC141" s="31"/>
      <c r="DD141" s="31"/>
      <c r="DE141" s="31" t="s">
        <v>4529</v>
      </c>
      <c r="DF141" s="31" t="s">
        <v>4521</v>
      </c>
      <c r="DG141" s="31" t="s">
        <v>4530</v>
      </c>
      <c r="DH141" s="31" t="s">
        <v>4510</v>
      </c>
      <c r="DI141" s="31" t="s">
        <v>4511</v>
      </c>
      <c r="DJ141" s="31"/>
      <c r="DK141" s="31"/>
      <c r="DL141" s="31"/>
      <c r="DM141" s="31"/>
      <c r="DN141" s="31"/>
      <c r="DO141" s="31"/>
      <c r="DP141" s="31" t="s">
        <v>4531</v>
      </c>
      <c r="DQ141" s="31" t="s">
        <v>4531</v>
      </c>
      <c r="DR141" s="31" t="s">
        <v>3749</v>
      </c>
      <c r="DS141" s="31" t="s">
        <v>4532</v>
      </c>
      <c r="DT141" s="31" t="s">
        <v>4532</v>
      </c>
      <c r="DU141" s="31" t="s">
        <v>4532</v>
      </c>
      <c r="DV141" s="31" t="s">
        <v>4533</v>
      </c>
      <c r="DW141" s="31" t="s">
        <v>4533</v>
      </c>
      <c r="DX141" s="31" t="s">
        <v>4533</v>
      </c>
      <c r="DY141" s="31" t="s">
        <v>4534</v>
      </c>
      <c r="DZ141" s="31" t="s">
        <v>4534</v>
      </c>
      <c r="EA141" s="31" t="s">
        <v>4488</v>
      </c>
      <c r="EB141" s="31" t="s">
        <v>4488</v>
      </c>
      <c r="EC141" s="31" t="s">
        <v>4535</v>
      </c>
      <c r="ED141" s="31" t="s">
        <v>4536</v>
      </c>
      <c r="EE141" s="31" t="s">
        <v>4536</v>
      </c>
      <c r="EF141" s="31" t="s">
        <v>4531</v>
      </c>
      <c r="EG141" s="31" t="s">
        <v>4531</v>
      </c>
      <c r="EH141" s="31" t="s">
        <v>4492</v>
      </c>
      <c r="EI141" s="31" t="s">
        <v>4492</v>
      </c>
      <c r="EJ141" s="31" t="s">
        <v>4129</v>
      </c>
      <c r="EK141" s="31" t="s">
        <v>4129</v>
      </c>
      <c r="EL141" s="31" t="s">
        <v>4533</v>
      </c>
      <c r="EM141" s="31" t="s">
        <v>4533</v>
      </c>
      <c r="EN141" s="31" t="s">
        <v>4495</v>
      </c>
      <c r="EO141" s="31" t="s">
        <v>4495</v>
      </c>
      <c r="EP141" s="31" t="s">
        <v>4496</v>
      </c>
      <c r="EQ141" s="31" t="s">
        <v>4496</v>
      </c>
      <c r="ER141" s="31" t="s">
        <v>4537</v>
      </c>
      <c r="ES141" s="31" t="s">
        <v>4537</v>
      </c>
      <c r="ET141" s="31" t="s">
        <v>4538</v>
      </c>
      <c r="EU141" s="31" t="s">
        <v>4538</v>
      </c>
      <c r="EV141" s="31"/>
      <c r="EW141" s="31"/>
      <c r="EX141" s="31" t="s">
        <v>4488</v>
      </c>
      <c r="EY141" s="31" t="s">
        <v>4488</v>
      </c>
      <c r="EZ141" s="31" t="s">
        <v>4539</v>
      </c>
      <c r="FA141" s="31" t="s">
        <v>3292</v>
      </c>
      <c r="FB141" s="31" t="s">
        <v>3292</v>
      </c>
      <c r="FC141" s="31"/>
      <c r="FD141" s="31"/>
      <c r="FE141" s="31" t="s">
        <v>219</v>
      </c>
    </row>
    <row r="142" ht="90.75" customHeight="1">
      <c r="A142" s="16" t="s">
        <v>4540</v>
      </c>
      <c r="B142" s="24">
        <v>131.0</v>
      </c>
      <c r="C142" s="25" t="s">
        <v>4541</v>
      </c>
      <c r="D142" s="26" t="str">
        <f t="shared" si="41"/>
        <v/>
      </c>
      <c r="E142" s="27" t="str">
        <f t="shared" si="42"/>
        <v/>
      </c>
      <c r="F142" s="28" t="str">
        <f t="shared" ref="F142:G142" si="157">image("https://www.serebii.net/pokedex-bw/type/"&amp;lower(H142)&amp;".gif")</f>
        <v/>
      </c>
      <c r="G142" s="28" t="str">
        <f t="shared" si="157"/>
        <v/>
      </c>
      <c r="H142" s="29" t="s">
        <v>391</v>
      </c>
      <c r="I142" s="26" t="s">
        <v>3173</v>
      </c>
      <c r="J142" s="26" t="s">
        <v>4542</v>
      </c>
      <c r="K142" s="26" t="s">
        <v>4543</v>
      </c>
      <c r="L142" s="26" t="s">
        <v>4544</v>
      </c>
      <c r="M142" s="26" t="s">
        <v>2243</v>
      </c>
      <c r="N142" s="26" t="s">
        <v>3261</v>
      </c>
      <c r="O142" s="26" t="s">
        <v>3138</v>
      </c>
      <c r="P142" s="26" t="s">
        <v>1196</v>
      </c>
      <c r="Q142" s="26" t="s">
        <v>183</v>
      </c>
      <c r="R142" s="26" t="s">
        <v>184</v>
      </c>
      <c r="S142" s="26" t="s">
        <v>4545</v>
      </c>
      <c r="T142" s="26" t="s">
        <v>2174</v>
      </c>
      <c r="U142" s="26" t="s">
        <v>187</v>
      </c>
      <c r="V142" s="26" t="s">
        <v>399</v>
      </c>
      <c r="W142" s="26" t="s">
        <v>496</v>
      </c>
      <c r="X142" s="26" t="s">
        <v>3946</v>
      </c>
      <c r="Y142" s="26">
        <v>130.0</v>
      </c>
      <c r="Z142" s="26">
        <v>85.0</v>
      </c>
      <c r="AA142" s="26">
        <v>80.0</v>
      </c>
      <c r="AB142" s="26">
        <v>85.0</v>
      </c>
      <c r="AC142" s="26">
        <v>95.0</v>
      </c>
      <c r="AD142" s="26">
        <v>60.0</v>
      </c>
      <c r="AE142" s="30">
        <f t="shared" si="37"/>
        <v>535</v>
      </c>
      <c r="AF142" s="26"/>
      <c r="AG142" s="26" t="s">
        <v>3265</v>
      </c>
      <c r="AH142" s="26" t="s">
        <v>3265</v>
      </c>
      <c r="AI142" s="26" t="s">
        <v>3265</v>
      </c>
      <c r="AJ142" s="26" t="s">
        <v>4546</v>
      </c>
      <c r="AK142" s="26" t="s">
        <v>4546</v>
      </c>
      <c r="AL142" s="26" t="s">
        <v>4546</v>
      </c>
      <c r="AM142" s="26"/>
      <c r="AN142" s="26"/>
      <c r="AO142" s="26"/>
      <c r="AP142" s="26" t="s">
        <v>3265</v>
      </c>
      <c r="AQ142" s="26" t="s">
        <v>3265</v>
      </c>
      <c r="AR142" s="26"/>
      <c r="AS142" s="26"/>
      <c r="AT142" s="26"/>
      <c r="AU142" s="26" t="s">
        <v>4206</v>
      </c>
      <c r="AV142" s="26" t="s">
        <v>4206</v>
      </c>
      <c r="AW142" s="26"/>
      <c r="AX142" s="26"/>
      <c r="AY142" s="26" t="s">
        <v>4547</v>
      </c>
      <c r="AZ142" s="26" t="s">
        <v>4547</v>
      </c>
      <c r="BA142" s="26" t="s">
        <v>257</v>
      </c>
      <c r="BB142" s="26" t="s">
        <v>257</v>
      </c>
      <c r="BC142" s="26"/>
      <c r="BD142" s="26"/>
      <c r="BE142" s="26" t="s">
        <v>4548</v>
      </c>
      <c r="BF142" s="26" t="s">
        <v>4548</v>
      </c>
      <c r="BG142" s="26" t="s">
        <v>4549</v>
      </c>
      <c r="BH142" s="26" t="s">
        <v>4549</v>
      </c>
      <c r="BI142" s="26" t="s">
        <v>3265</v>
      </c>
      <c r="BJ142" s="26" t="s">
        <v>3265</v>
      </c>
      <c r="BK142" s="26" t="s">
        <v>4550</v>
      </c>
      <c r="BL142" s="26" t="s">
        <v>4550</v>
      </c>
      <c r="BM142" s="26"/>
      <c r="BN142" s="26" t="s">
        <v>4042</v>
      </c>
      <c r="BO142" s="26"/>
      <c r="BP142" s="26"/>
      <c r="BQ142" s="26"/>
      <c r="BR142" s="26"/>
      <c r="BS142" s="26"/>
      <c r="BT142" s="26"/>
      <c r="BU142" s="26" t="s">
        <v>1577</v>
      </c>
      <c r="BV142" s="26"/>
      <c r="BW142" s="31" t="s">
        <v>4551</v>
      </c>
      <c r="BX142" s="31" t="s">
        <v>4551</v>
      </c>
      <c r="BY142" s="31" t="s">
        <v>4552</v>
      </c>
      <c r="BZ142" s="31" t="s">
        <v>4553</v>
      </c>
      <c r="CA142" s="31" t="s">
        <v>4554</v>
      </c>
      <c r="CB142" s="31" t="s">
        <v>4555</v>
      </c>
      <c r="CC142" s="31" t="s">
        <v>4556</v>
      </c>
      <c r="CD142" s="31" t="s">
        <v>4556</v>
      </c>
      <c r="CE142" s="31" t="s">
        <v>4557</v>
      </c>
      <c r="CF142" s="31" t="s">
        <v>4558</v>
      </c>
      <c r="CG142" s="31" t="s">
        <v>4559</v>
      </c>
      <c r="CH142" s="31" t="s">
        <v>4560</v>
      </c>
      <c r="CI142" s="31" t="s">
        <v>4560</v>
      </c>
      <c r="CJ142" s="31" t="s">
        <v>4560</v>
      </c>
      <c r="CK142" s="31" t="s">
        <v>4553</v>
      </c>
      <c r="CL142" s="31" t="s">
        <v>4554</v>
      </c>
      <c r="CM142" s="31" t="s">
        <v>4560</v>
      </c>
      <c r="CN142" s="31" t="s">
        <v>4560</v>
      </c>
      <c r="CO142" s="31" t="s">
        <v>4561</v>
      </c>
      <c r="CP142" s="31" t="s">
        <v>4561</v>
      </c>
      <c r="CQ142" s="31" t="s">
        <v>4553</v>
      </c>
      <c r="CR142" s="31" t="s">
        <v>4558</v>
      </c>
      <c r="CS142" s="31" t="s">
        <v>4562</v>
      </c>
      <c r="CT142" s="31" t="s">
        <v>4562</v>
      </c>
      <c r="CU142" s="31" t="s">
        <v>4563</v>
      </c>
      <c r="CV142" s="31" t="s">
        <v>4564</v>
      </c>
      <c r="CW142" s="31" t="s">
        <v>4565</v>
      </c>
      <c r="CX142" s="31" t="s">
        <v>4566</v>
      </c>
      <c r="CY142" s="31" t="s">
        <v>4567</v>
      </c>
      <c r="CZ142" s="31" t="s">
        <v>4567</v>
      </c>
      <c r="DA142" s="31" t="s">
        <v>4568</v>
      </c>
      <c r="DB142" s="31" t="s">
        <v>4569</v>
      </c>
      <c r="DC142" s="31"/>
      <c r="DD142" s="31"/>
      <c r="DE142" s="31" t="s">
        <v>4560</v>
      </c>
      <c r="DF142" s="31" t="s">
        <v>4560</v>
      </c>
      <c r="DG142" s="31"/>
      <c r="DH142" s="31"/>
      <c r="DI142" s="31"/>
      <c r="DJ142" s="31"/>
      <c r="DK142" s="31"/>
      <c r="DL142" s="31"/>
      <c r="DM142" s="31"/>
      <c r="DN142" s="31"/>
      <c r="DO142" s="31"/>
      <c r="DP142" s="31" t="s">
        <v>4570</v>
      </c>
      <c r="DQ142" s="31" t="s">
        <v>4570</v>
      </c>
      <c r="DR142" s="31" t="s">
        <v>4570</v>
      </c>
      <c r="DS142" s="31" t="s">
        <v>4571</v>
      </c>
      <c r="DT142" s="31" t="s">
        <v>4571</v>
      </c>
      <c r="DU142" s="31" t="s">
        <v>4571</v>
      </c>
      <c r="DV142" s="31" t="s">
        <v>213</v>
      </c>
      <c r="DW142" s="31" t="s">
        <v>213</v>
      </c>
      <c r="DX142" s="31" t="s">
        <v>213</v>
      </c>
      <c r="DY142" s="31" t="s">
        <v>4572</v>
      </c>
      <c r="DZ142" s="31" t="s">
        <v>4572</v>
      </c>
      <c r="EA142" s="31" t="s">
        <v>906</v>
      </c>
      <c r="EB142" s="31" t="s">
        <v>906</v>
      </c>
      <c r="EC142" s="31" t="s">
        <v>906</v>
      </c>
      <c r="ED142" s="31" t="s">
        <v>4571</v>
      </c>
      <c r="EE142" s="31" t="s">
        <v>4571</v>
      </c>
      <c r="EF142" s="31" t="s">
        <v>4573</v>
      </c>
      <c r="EG142" s="31" t="s">
        <v>4573</v>
      </c>
      <c r="EH142" s="31" t="s">
        <v>4573</v>
      </c>
      <c r="EI142" s="31" t="s">
        <v>4573</v>
      </c>
      <c r="EJ142" s="31" t="s">
        <v>2919</v>
      </c>
      <c r="EK142" s="31" t="s">
        <v>2919</v>
      </c>
      <c r="EL142" s="31" t="s">
        <v>213</v>
      </c>
      <c r="EM142" s="31" t="s">
        <v>213</v>
      </c>
      <c r="EN142" s="31" t="s">
        <v>4574</v>
      </c>
      <c r="EO142" s="31" t="s">
        <v>4574</v>
      </c>
      <c r="EP142" s="31" t="s">
        <v>4575</v>
      </c>
      <c r="EQ142" s="31" t="s">
        <v>4575</v>
      </c>
      <c r="ER142" s="31" t="s">
        <v>4576</v>
      </c>
      <c r="ES142" s="31" t="s">
        <v>4576</v>
      </c>
      <c r="ET142" s="31" t="s">
        <v>4577</v>
      </c>
      <c r="EU142" s="31" t="s">
        <v>4577</v>
      </c>
      <c r="EV142" s="31"/>
      <c r="EW142" s="31"/>
      <c r="EX142" s="31" t="s">
        <v>906</v>
      </c>
      <c r="EY142" s="31" t="s">
        <v>906</v>
      </c>
      <c r="EZ142" s="31" t="s">
        <v>218</v>
      </c>
      <c r="FA142" s="31" t="s">
        <v>219</v>
      </c>
      <c r="FB142" s="31" t="s">
        <v>219</v>
      </c>
      <c r="FC142" s="31"/>
      <c r="FD142" s="31"/>
      <c r="FE142" s="31" t="s">
        <v>219</v>
      </c>
    </row>
    <row r="143" ht="90.75" customHeight="1">
      <c r="A143" s="16" t="s">
        <v>4578</v>
      </c>
      <c r="B143" s="24">
        <v>132.0</v>
      </c>
      <c r="C143" s="25" t="s">
        <v>4579</v>
      </c>
      <c r="D143" s="26" t="str">
        <f t="shared" si="41"/>
        <v/>
      </c>
      <c r="E143" s="27" t="str">
        <f t="shared" si="42"/>
        <v/>
      </c>
      <c r="F143" s="28" t="str">
        <f t="shared" ref="F143:G143" si="158">image("https://www.serebii.net/pokedex-bw/type/"&amp;lower(H143)&amp;".gif")</f>
        <v/>
      </c>
      <c r="G143" s="28" t="str">
        <f t="shared" si="158"/>
        <v/>
      </c>
      <c r="H143" s="29" t="s">
        <v>681</v>
      </c>
      <c r="I143" s="26"/>
      <c r="J143" s="26" t="s">
        <v>4580</v>
      </c>
      <c r="K143" s="26" t="s">
        <v>488</v>
      </c>
      <c r="L143" s="26" t="s">
        <v>2556</v>
      </c>
      <c r="M143" s="26" t="s">
        <v>1989</v>
      </c>
      <c r="N143" s="26"/>
      <c r="O143" s="26" t="s">
        <v>4581</v>
      </c>
      <c r="P143" s="26" t="s">
        <v>492</v>
      </c>
      <c r="Q143" s="26" t="s">
        <v>4582</v>
      </c>
      <c r="R143" s="26" t="s">
        <v>184</v>
      </c>
      <c r="S143" s="26" t="s">
        <v>4583</v>
      </c>
      <c r="T143" s="26" t="s">
        <v>495</v>
      </c>
      <c r="U143" s="26" t="s">
        <v>4584</v>
      </c>
      <c r="V143" s="26" t="s">
        <v>770</v>
      </c>
      <c r="W143" s="26" t="s">
        <v>2967</v>
      </c>
      <c r="X143" s="26" t="s">
        <v>189</v>
      </c>
      <c r="Y143" s="26">
        <v>48.0</v>
      </c>
      <c r="Z143" s="26">
        <v>48.0</v>
      </c>
      <c r="AA143" s="26">
        <v>48.0</v>
      </c>
      <c r="AB143" s="26">
        <v>48.0</v>
      </c>
      <c r="AC143" s="26">
        <v>48.0</v>
      </c>
      <c r="AD143" s="26">
        <v>48.0</v>
      </c>
      <c r="AE143" s="30">
        <f t="shared" si="37"/>
        <v>288</v>
      </c>
      <c r="AF143" s="26"/>
      <c r="AG143" s="26" t="s">
        <v>1888</v>
      </c>
      <c r="AH143" s="26" t="s">
        <v>1888</v>
      </c>
      <c r="AI143" s="26" t="s">
        <v>1888</v>
      </c>
      <c r="AJ143" s="26" t="s">
        <v>1709</v>
      </c>
      <c r="AK143" s="26" t="s">
        <v>1709</v>
      </c>
      <c r="AL143" s="26" t="s">
        <v>1709</v>
      </c>
      <c r="AM143" s="26"/>
      <c r="AN143" s="26"/>
      <c r="AO143" s="26"/>
      <c r="AP143" s="26" t="s">
        <v>1888</v>
      </c>
      <c r="AQ143" s="26" t="s">
        <v>1888</v>
      </c>
      <c r="AR143" s="26"/>
      <c r="AS143" s="26"/>
      <c r="AT143" s="26"/>
      <c r="AU143" s="26" t="s">
        <v>1709</v>
      </c>
      <c r="AV143" s="26" t="s">
        <v>1709</v>
      </c>
      <c r="AW143" s="26"/>
      <c r="AX143" s="26"/>
      <c r="AY143" s="26" t="s">
        <v>4585</v>
      </c>
      <c r="AZ143" s="26" t="s">
        <v>4585</v>
      </c>
      <c r="BA143" s="26" t="s">
        <v>1499</v>
      </c>
      <c r="BB143" s="26" t="s">
        <v>1499</v>
      </c>
      <c r="BC143" s="26"/>
      <c r="BD143" s="26"/>
      <c r="BE143" s="26" t="s">
        <v>2971</v>
      </c>
      <c r="BF143" s="26" t="s">
        <v>2971</v>
      </c>
      <c r="BG143" s="26" t="s">
        <v>4586</v>
      </c>
      <c r="BH143" s="26" t="s">
        <v>4586</v>
      </c>
      <c r="BI143" s="26" t="s">
        <v>1888</v>
      </c>
      <c r="BJ143" s="26" t="s">
        <v>1888</v>
      </c>
      <c r="BK143" s="26" t="s">
        <v>4587</v>
      </c>
      <c r="BL143" s="26" t="s">
        <v>4587</v>
      </c>
      <c r="BM143" s="26" t="s">
        <v>2864</v>
      </c>
      <c r="BN143" s="26"/>
      <c r="BO143" s="26"/>
      <c r="BP143" s="26"/>
      <c r="BQ143" s="26"/>
      <c r="BR143" s="26" t="s">
        <v>1380</v>
      </c>
      <c r="BS143" s="26" t="s">
        <v>1380</v>
      </c>
      <c r="BT143" s="26"/>
      <c r="BU143" s="26"/>
      <c r="BV143" s="26"/>
      <c r="BW143" s="31" t="s">
        <v>4588</v>
      </c>
      <c r="BX143" s="31" t="s">
        <v>4588</v>
      </c>
      <c r="BY143" s="31" t="s">
        <v>4589</v>
      </c>
      <c r="BZ143" s="31" t="s">
        <v>4590</v>
      </c>
      <c r="CA143" s="31" t="s">
        <v>4591</v>
      </c>
      <c r="CB143" s="31" t="s">
        <v>4592</v>
      </c>
      <c r="CC143" s="31" t="s">
        <v>4593</v>
      </c>
      <c r="CD143" s="31" t="s">
        <v>4593</v>
      </c>
      <c r="CE143" s="31" t="s">
        <v>4594</v>
      </c>
      <c r="CF143" s="31" t="s">
        <v>4595</v>
      </c>
      <c r="CG143" s="31" t="s">
        <v>4596</v>
      </c>
      <c r="CH143" s="31" t="s">
        <v>4597</v>
      </c>
      <c r="CI143" s="31" t="s">
        <v>4597</v>
      </c>
      <c r="CJ143" s="31" t="s">
        <v>4597</v>
      </c>
      <c r="CK143" s="31" t="s">
        <v>4590</v>
      </c>
      <c r="CL143" s="31" t="s">
        <v>4591</v>
      </c>
      <c r="CM143" s="31" t="s">
        <v>4597</v>
      </c>
      <c r="CN143" s="31" t="s">
        <v>4597</v>
      </c>
      <c r="CO143" s="31" t="s">
        <v>4598</v>
      </c>
      <c r="CP143" s="31" t="s">
        <v>4598</v>
      </c>
      <c r="CQ143" s="31" t="s">
        <v>4597</v>
      </c>
      <c r="CR143" s="31" t="s">
        <v>4595</v>
      </c>
      <c r="CS143" s="31" t="s">
        <v>4599</v>
      </c>
      <c r="CT143" s="31" t="s">
        <v>4599</v>
      </c>
      <c r="CU143" s="31" t="s">
        <v>4600</v>
      </c>
      <c r="CV143" s="31" t="s">
        <v>4601</v>
      </c>
      <c r="CW143" s="31" t="s">
        <v>4602</v>
      </c>
      <c r="CX143" s="31" t="s">
        <v>4603</v>
      </c>
      <c r="CY143" s="31" t="s">
        <v>4604</v>
      </c>
      <c r="CZ143" s="31" t="s">
        <v>4604</v>
      </c>
      <c r="DA143" s="31" t="s">
        <v>4598</v>
      </c>
      <c r="DB143" s="31" t="s">
        <v>4605</v>
      </c>
      <c r="DC143" s="31"/>
      <c r="DD143" s="31"/>
      <c r="DE143" s="31" t="s">
        <v>4597</v>
      </c>
      <c r="DF143" s="31" t="s">
        <v>4597</v>
      </c>
      <c r="DG143" s="31"/>
      <c r="DH143" s="31" t="s">
        <v>4591</v>
      </c>
      <c r="DI143" s="31" t="s">
        <v>4595</v>
      </c>
      <c r="DJ143" s="31"/>
      <c r="DK143" s="31"/>
      <c r="DL143" s="31"/>
      <c r="DM143" s="31"/>
      <c r="DN143" s="31"/>
      <c r="DO143" s="31"/>
      <c r="DP143" s="31" t="s">
        <v>4606</v>
      </c>
      <c r="DQ143" s="31" t="s">
        <v>4606</v>
      </c>
      <c r="DR143" s="31" t="s">
        <v>4607</v>
      </c>
      <c r="DS143" s="31" t="s">
        <v>4608</v>
      </c>
      <c r="DT143" s="31" t="s">
        <v>4608</v>
      </c>
      <c r="DU143" s="31" t="s">
        <v>4608</v>
      </c>
      <c r="DV143" s="31" t="s">
        <v>213</v>
      </c>
      <c r="DW143" s="31" t="s">
        <v>213</v>
      </c>
      <c r="DX143" s="31" t="s">
        <v>4609</v>
      </c>
      <c r="DY143" s="31" t="s">
        <v>4610</v>
      </c>
      <c r="DZ143" s="31" t="s">
        <v>4610</v>
      </c>
      <c r="EA143" s="31" t="s">
        <v>3593</v>
      </c>
      <c r="EB143" s="31" t="s">
        <v>3593</v>
      </c>
      <c r="EC143" s="31" t="s">
        <v>1020</v>
      </c>
      <c r="ED143" s="31" t="s">
        <v>4611</v>
      </c>
      <c r="EE143" s="31" t="s">
        <v>4611</v>
      </c>
      <c r="EF143" s="31" t="s">
        <v>1365</v>
      </c>
      <c r="EG143" s="31" t="s">
        <v>1365</v>
      </c>
      <c r="EH143" s="31" t="s">
        <v>1365</v>
      </c>
      <c r="EI143" s="31" t="s">
        <v>1365</v>
      </c>
      <c r="EJ143" s="31" t="s">
        <v>4612</v>
      </c>
      <c r="EK143" s="31" t="s">
        <v>4612</v>
      </c>
      <c r="EL143" s="31" t="s">
        <v>1876</v>
      </c>
      <c r="EM143" s="31" t="s">
        <v>1876</v>
      </c>
      <c r="EN143" s="31" t="s">
        <v>1367</v>
      </c>
      <c r="EO143" s="31" t="s">
        <v>1367</v>
      </c>
      <c r="EP143" s="31" t="s">
        <v>4613</v>
      </c>
      <c r="EQ143" s="31" t="s">
        <v>4613</v>
      </c>
      <c r="ER143" s="31" t="s">
        <v>4607</v>
      </c>
      <c r="ES143" s="31" t="s">
        <v>4607</v>
      </c>
      <c r="ET143" s="31" t="s">
        <v>4614</v>
      </c>
      <c r="EU143" s="31" t="s">
        <v>4614</v>
      </c>
      <c r="EV143" s="31"/>
      <c r="EW143" s="31"/>
      <c r="EX143" s="31" t="s">
        <v>4615</v>
      </c>
      <c r="EY143" s="31" t="s">
        <v>4615</v>
      </c>
      <c r="EZ143" s="31" t="s">
        <v>218</v>
      </c>
      <c r="FA143" s="31" t="s">
        <v>4616</v>
      </c>
      <c r="FB143" s="31" t="s">
        <v>4616</v>
      </c>
      <c r="FC143" s="31"/>
      <c r="FD143" s="31"/>
      <c r="FE143" s="31" t="s">
        <v>219</v>
      </c>
    </row>
    <row r="144" ht="90.75" customHeight="1">
      <c r="A144" s="16" t="s">
        <v>4617</v>
      </c>
      <c r="B144" s="24">
        <v>133.0</v>
      </c>
      <c r="C144" s="25" t="s">
        <v>4618</v>
      </c>
      <c r="D144" s="26" t="str">
        <f t="shared" si="41"/>
        <v/>
      </c>
      <c r="E144" s="27" t="str">
        <f t="shared" si="42"/>
        <v/>
      </c>
      <c r="F144" s="28" t="str">
        <f t="shared" ref="F144:G144" si="159">image("https://www.serebii.net/pokedex-bw/type/"&amp;lower(H144)&amp;".gif")</f>
        <v/>
      </c>
      <c r="G144" s="28" t="str">
        <f t="shared" si="159"/>
        <v/>
      </c>
      <c r="H144" s="29" t="s">
        <v>681</v>
      </c>
      <c r="I144" s="26"/>
      <c r="J144" s="26" t="s">
        <v>4619</v>
      </c>
      <c r="K144" s="26" t="s">
        <v>488</v>
      </c>
      <c r="L144" s="26" t="s">
        <v>3515</v>
      </c>
      <c r="M144" s="26" t="s">
        <v>491</v>
      </c>
      <c r="N144" s="26" t="s">
        <v>677</v>
      </c>
      <c r="O144" s="26" t="s">
        <v>4620</v>
      </c>
      <c r="P144" s="26" t="s">
        <v>1825</v>
      </c>
      <c r="Q144" s="26" t="s">
        <v>183</v>
      </c>
      <c r="R144" s="26" t="s">
        <v>184</v>
      </c>
      <c r="S144" s="26" t="s">
        <v>2966</v>
      </c>
      <c r="T144" s="26" t="s">
        <v>495</v>
      </c>
      <c r="U144" s="26" t="s">
        <v>769</v>
      </c>
      <c r="V144" s="26" t="s">
        <v>770</v>
      </c>
      <c r="W144" s="26" t="s">
        <v>188</v>
      </c>
      <c r="X144" s="26" t="s">
        <v>4621</v>
      </c>
      <c r="Y144" s="26">
        <v>55.0</v>
      </c>
      <c r="Z144" s="26">
        <v>55.0</v>
      </c>
      <c r="AA144" s="26">
        <v>50.0</v>
      </c>
      <c r="AB144" s="26">
        <v>45.0</v>
      </c>
      <c r="AC144" s="26">
        <v>65.0</v>
      </c>
      <c r="AD144" s="26">
        <v>55.0</v>
      </c>
      <c r="AE144" s="30">
        <f t="shared" si="37"/>
        <v>325</v>
      </c>
      <c r="AF144" s="26" t="s">
        <v>4622</v>
      </c>
      <c r="AG144" s="26" t="s">
        <v>1922</v>
      </c>
      <c r="AH144" s="26" t="s">
        <v>1922</v>
      </c>
      <c r="AI144" s="26" t="s">
        <v>1922</v>
      </c>
      <c r="AJ144" s="26" t="s">
        <v>1766</v>
      </c>
      <c r="AK144" s="26" t="s">
        <v>1766</v>
      </c>
      <c r="AL144" s="26" t="s">
        <v>1766</v>
      </c>
      <c r="AM144" s="26"/>
      <c r="AN144" s="26"/>
      <c r="AO144" s="26"/>
      <c r="AP144" s="26" t="s">
        <v>1922</v>
      </c>
      <c r="AQ144" s="26" t="s">
        <v>1922</v>
      </c>
      <c r="AR144" s="26"/>
      <c r="AS144" s="26"/>
      <c r="AT144" s="26" t="s">
        <v>985</v>
      </c>
      <c r="AU144" s="26" t="s">
        <v>1992</v>
      </c>
      <c r="AV144" s="26" t="s">
        <v>1992</v>
      </c>
      <c r="AW144" s="26"/>
      <c r="AX144" s="26"/>
      <c r="AY144" s="26" t="s">
        <v>1676</v>
      </c>
      <c r="AZ144" s="26" t="s">
        <v>1676</v>
      </c>
      <c r="BA144" s="26" t="s">
        <v>2529</v>
      </c>
      <c r="BB144" s="26" t="s">
        <v>2529</v>
      </c>
      <c r="BC144" s="26"/>
      <c r="BD144" s="26"/>
      <c r="BE144" s="26" t="s">
        <v>4272</v>
      </c>
      <c r="BF144" s="26" t="s">
        <v>4272</v>
      </c>
      <c r="BG144" s="26" t="s">
        <v>358</v>
      </c>
      <c r="BH144" s="26" t="s">
        <v>358</v>
      </c>
      <c r="BI144" s="26" t="s">
        <v>1922</v>
      </c>
      <c r="BJ144" s="26" t="s">
        <v>1922</v>
      </c>
      <c r="BK144" s="26" t="s">
        <v>4623</v>
      </c>
      <c r="BL144" s="26" t="s">
        <v>4623</v>
      </c>
      <c r="BM144" s="26"/>
      <c r="BN144" s="26" t="s">
        <v>881</v>
      </c>
      <c r="BO144" s="26"/>
      <c r="BP144" s="26"/>
      <c r="BQ144" s="26" t="s">
        <v>547</v>
      </c>
      <c r="BR144" s="26" t="s">
        <v>3015</v>
      </c>
      <c r="BS144" s="26" t="s">
        <v>3015</v>
      </c>
      <c r="BT144" s="26"/>
      <c r="BU144" s="26"/>
      <c r="BV144" s="26" t="s">
        <v>1302</v>
      </c>
      <c r="BW144" s="31" t="s">
        <v>4624</v>
      </c>
      <c r="BX144" s="31" t="s">
        <v>4624</v>
      </c>
      <c r="BY144" s="31" t="s">
        <v>4625</v>
      </c>
      <c r="BZ144" s="31" t="s">
        <v>4626</v>
      </c>
      <c r="CA144" s="31" t="s">
        <v>4627</v>
      </c>
      <c r="CB144" s="31" t="s">
        <v>4628</v>
      </c>
      <c r="CC144" s="31" t="s">
        <v>4629</v>
      </c>
      <c r="CD144" s="31" t="s">
        <v>4629</v>
      </c>
      <c r="CE144" s="31" t="s">
        <v>4630</v>
      </c>
      <c r="CF144" s="31" t="s">
        <v>4631</v>
      </c>
      <c r="CG144" s="31" t="s">
        <v>4632</v>
      </c>
      <c r="CH144" s="31" t="s">
        <v>4633</v>
      </c>
      <c r="CI144" s="31" t="s">
        <v>4633</v>
      </c>
      <c r="CJ144" s="31" t="s">
        <v>4634</v>
      </c>
      <c r="CK144" s="31" t="s">
        <v>4626</v>
      </c>
      <c r="CL144" s="31" t="s">
        <v>4627</v>
      </c>
      <c r="CM144" s="31" t="s">
        <v>4634</v>
      </c>
      <c r="CN144" s="31" t="s">
        <v>4634</v>
      </c>
      <c r="CO144" s="31" t="s">
        <v>4635</v>
      </c>
      <c r="CP144" s="31" t="s">
        <v>4635</v>
      </c>
      <c r="CQ144" s="31" t="s">
        <v>4633</v>
      </c>
      <c r="CR144" s="31" t="s">
        <v>4635</v>
      </c>
      <c r="CS144" s="31" t="s">
        <v>4636</v>
      </c>
      <c r="CT144" s="31" t="s">
        <v>4636</v>
      </c>
      <c r="CU144" s="31" t="s">
        <v>4637</v>
      </c>
      <c r="CV144" s="31" t="s">
        <v>4638</v>
      </c>
      <c r="CW144" s="31" t="s">
        <v>4639</v>
      </c>
      <c r="CX144" s="31" t="s">
        <v>4640</v>
      </c>
      <c r="CY144" s="31" t="s">
        <v>4641</v>
      </c>
      <c r="CZ144" s="31" t="s">
        <v>4641</v>
      </c>
      <c r="DA144" s="31" t="s">
        <v>4626</v>
      </c>
      <c r="DB144" s="31" t="s">
        <v>4635</v>
      </c>
      <c r="DC144" s="31"/>
      <c r="DD144" s="31"/>
      <c r="DE144" s="31" t="s">
        <v>4642</v>
      </c>
      <c r="DF144" s="31" t="s">
        <v>4642</v>
      </c>
      <c r="DG144" s="31" t="s">
        <v>4643</v>
      </c>
      <c r="DH144" s="31" t="s">
        <v>4628</v>
      </c>
      <c r="DI144" s="31" t="s">
        <v>4644</v>
      </c>
      <c r="DJ144" s="31"/>
      <c r="DK144" s="31"/>
      <c r="DL144" s="31"/>
      <c r="DM144" s="31"/>
      <c r="DN144" s="31"/>
      <c r="DO144" s="31"/>
      <c r="DP144" s="31" t="s">
        <v>1439</v>
      </c>
      <c r="DQ144" s="31" t="s">
        <v>1439</v>
      </c>
      <c r="DR144" s="31" t="s">
        <v>1439</v>
      </c>
      <c r="DS144" s="31" t="s">
        <v>4645</v>
      </c>
      <c r="DT144" s="31" t="s">
        <v>4645</v>
      </c>
      <c r="DU144" s="31" t="s">
        <v>935</v>
      </c>
      <c r="DV144" s="31" t="s">
        <v>213</v>
      </c>
      <c r="DW144" s="31" t="s">
        <v>213</v>
      </c>
      <c r="DX144" s="31" t="s">
        <v>213</v>
      </c>
      <c r="DY144" s="31" t="s">
        <v>1439</v>
      </c>
      <c r="DZ144" s="31" t="s">
        <v>1439</v>
      </c>
      <c r="EA144" s="31" t="s">
        <v>1020</v>
      </c>
      <c r="EB144" s="31" t="s">
        <v>1020</v>
      </c>
      <c r="EC144" s="31" t="s">
        <v>1020</v>
      </c>
      <c r="ED144" s="31" t="s">
        <v>4645</v>
      </c>
      <c r="EE144" s="31" t="s">
        <v>4645</v>
      </c>
      <c r="EF144" s="31" t="s">
        <v>213</v>
      </c>
      <c r="EG144" s="31" t="s">
        <v>213</v>
      </c>
      <c r="EH144" s="31" t="s">
        <v>4646</v>
      </c>
      <c r="EI144" s="31" t="s">
        <v>4646</v>
      </c>
      <c r="EJ144" s="31" t="s">
        <v>4647</v>
      </c>
      <c r="EK144" s="31" t="s">
        <v>4647</v>
      </c>
      <c r="EL144" s="31" t="s">
        <v>4648</v>
      </c>
      <c r="EM144" s="31" t="s">
        <v>4648</v>
      </c>
      <c r="EN144" s="31" t="s">
        <v>4649</v>
      </c>
      <c r="EO144" s="31" t="s">
        <v>4649</v>
      </c>
      <c r="EP144" s="31" t="s">
        <v>4649</v>
      </c>
      <c r="EQ144" s="31" t="s">
        <v>4649</v>
      </c>
      <c r="ER144" s="31" t="s">
        <v>4650</v>
      </c>
      <c r="ES144" s="31" t="s">
        <v>4651</v>
      </c>
      <c r="ET144" s="31" t="s">
        <v>4652</v>
      </c>
      <c r="EU144" s="31" t="s">
        <v>4652</v>
      </c>
      <c r="EV144" s="31"/>
      <c r="EW144" s="31"/>
      <c r="EX144" s="31" t="s">
        <v>213</v>
      </c>
      <c r="EY144" s="31" t="s">
        <v>213</v>
      </c>
      <c r="EZ144" s="31" t="s">
        <v>4653</v>
      </c>
      <c r="FA144" s="31" t="s">
        <v>4654</v>
      </c>
      <c r="FB144" s="31" t="s">
        <v>4654</v>
      </c>
      <c r="FC144" s="31"/>
      <c r="FD144" s="31"/>
      <c r="FE144" s="31" t="s">
        <v>219</v>
      </c>
    </row>
    <row r="145" ht="90.75" customHeight="1">
      <c r="A145" s="16" t="s">
        <v>4655</v>
      </c>
      <c r="B145" s="24">
        <v>134.0</v>
      </c>
      <c r="C145" s="25" t="s">
        <v>4656</v>
      </c>
      <c r="D145" s="26" t="str">
        <f t="shared" si="41"/>
        <v/>
      </c>
      <c r="E145" s="27" t="str">
        <f t="shared" si="42"/>
        <v/>
      </c>
      <c r="F145" s="28" t="str">
        <f t="shared" ref="F145:G145" si="160">image("https://www.serebii.net/pokedex-bw/type/"&amp;lower(H145)&amp;".gif")</f>
        <v/>
      </c>
      <c r="G145" s="28" t="str">
        <f t="shared" si="160"/>
        <v/>
      </c>
      <c r="H145" s="29" t="s">
        <v>391</v>
      </c>
      <c r="I145" s="26"/>
      <c r="J145" s="26" t="s">
        <v>4657</v>
      </c>
      <c r="K145" s="26" t="s">
        <v>222</v>
      </c>
      <c r="L145" s="26" t="s">
        <v>4658</v>
      </c>
      <c r="M145" s="26" t="s">
        <v>2243</v>
      </c>
      <c r="N145" s="26"/>
      <c r="O145" s="26" t="s">
        <v>3138</v>
      </c>
      <c r="P145" s="26" t="s">
        <v>1196</v>
      </c>
      <c r="Q145" s="26" t="s">
        <v>183</v>
      </c>
      <c r="R145" s="26" t="s">
        <v>184</v>
      </c>
      <c r="S145" s="26" t="s">
        <v>3296</v>
      </c>
      <c r="T145" s="26" t="s">
        <v>495</v>
      </c>
      <c r="U145" s="26" t="s">
        <v>769</v>
      </c>
      <c r="V145" s="26" t="s">
        <v>770</v>
      </c>
      <c r="W145" s="26" t="s">
        <v>188</v>
      </c>
      <c r="X145" s="26" t="s">
        <v>4621</v>
      </c>
      <c r="Y145" s="26">
        <v>130.0</v>
      </c>
      <c r="Z145" s="26">
        <v>65.0</v>
      </c>
      <c r="AA145" s="26">
        <v>60.0</v>
      </c>
      <c r="AB145" s="26">
        <v>110.0</v>
      </c>
      <c r="AC145" s="26">
        <v>95.0</v>
      </c>
      <c r="AD145" s="26">
        <v>65.0</v>
      </c>
      <c r="AE145" s="30">
        <f t="shared" si="37"/>
        <v>525</v>
      </c>
      <c r="AF145" s="26" t="s">
        <v>4622</v>
      </c>
      <c r="AG145" s="26" t="s">
        <v>1889</v>
      </c>
      <c r="AH145" s="26" t="s">
        <v>1889</v>
      </c>
      <c r="AI145" s="26" t="s">
        <v>1889</v>
      </c>
      <c r="AJ145" s="26" t="s">
        <v>1796</v>
      </c>
      <c r="AK145" s="26" t="s">
        <v>1796</v>
      </c>
      <c r="AL145" s="26" t="s">
        <v>1796</v>
      </c>
      <c r="AM145" s="26"/>
      <c r="AN145" s="26"/>
      <c r="AO145" s="26"/>
      <c r="AP145" s="26" t="s">
        <v>1889</v>
      </c>
      <c r="AQ145" s="26" t="s">
        <v>1889</v>
      </c>
      <c r="AR145" s="26"/>
      <c r="AS145" s="26"/>
      <c r="AT145" s="26" t="s">
        <v>196</v>
      </c>
      <c r="AU145" s="26" t="s">
        <v>4074</v>
      </c>
      <c r="AV145" s="26" t="s">
        <v>4074</v>
      </c>
      <c r="AW145" s="26"/>
      <c r="AX145" s="26"/>
      <c r="AY145" s="26" t="s">
        <v>1709</v>
      </c>
      <c r="AZ145" s="26" t="s">
        <v>1709</v>
      </c>
      <c r="BA145" s="26" t="s">
        <v>2180</v>
      </c>
      <c r="BB145" s="26" t="s">
        <v>2180</v>
      </c>
      <c r="BC145" s="26"/>
      <c r="BD145" s="26"/>
      <c r="BE145" s="26" t="s">
        <v>4306</v>
      </c>
      <c r="BF145" s="26" t="s">
        <v>4306</v>
      </c>
      <c r="BG145" s="26" t="s">
        <v>405</v>
      </c>
      <c r="BH145" s="26" t="s">
        <v>405</v>
      </c>
      <c r="BI145" s="26" t="s">
        <v>1889</v>
      </c>
      <c r="BJ145" s="26" t="s">
        <v>1889</v>
      </c>
      <c r="BK145" s="26" t="s">
        <v>3428</v>
      </c>
      <c r="BL145" s="26" t="s">
        <v>3428</v>
      </c>
      <c r="BM145" s="26"/>
      <c r="BN145" s="26" t="s">
        <v>1039</v>
      </c>
      <c r="BO145" s="26"/>
      <c r="BP145" s="26"/>
      <c r="BQ145" s="26" t="s">
        <v>584</v>
      </c>
      <c r="BR145" s="26" t="s">
        <v>1766</v>
      </c>
      <c r="BS145" s="26" t="s">
        <v>1766</v>
      </c>
      <c r="BT145" s="26"/>
      <c r="BU145" s="26"/>
      <c r="BV145" s="26" t="s">
        <v>1378</v>
      </c>
      <c r="BW145" s="31" t="s">
        <v>4659</v>
      </c>
      <c r="BX145" s="31" t="s">
        <v>4659</v>
      </c>
      <c r="BY145" s="31" t="s">
        <v>4660</v>
      </c>
      <c r="BZ145" s="31" t="s">
        <v>4661</v>
      </c>
      <c r="CA145" s="31" t="s">
        <v>4662</v>
      </c>
      <c r="CB145" s="31" t="s">
        <v>4663</v>
      </c>
      <c r="CC145" s="31" t="s">
        <v>4664</v>
      </c>
      <c r="CD145" s="31" t="s">
        <v>4664</v>
      </c>
      <c r="CE145" s="31" t="s">
        <v>4665</v>
      </c>
      <c r="CF145" s="31" t="s">
        <v>4666</v>
      </c>
      <c r="CG145" s="31" t="s">
        <v>4659</v>
      </c>
      <c r="CH145" s="31" t="s">
        <v>4667</v>
      </c>
      <c r="CI145" s="31" t="s">
        <v>4667</v>
      </c>
      <c r="CJ145" s="31" t="s">
        <v>4668</v>
      </c>
      <c r="CK145" s="31" t="s">
        <v>4661</v>
      </c>
      <c r="CL145" s="31" t="s">
        <v>4662</v>
      </c>
      <c r="CM145" s="31" t="s">
        <v>4668</v>
      </c>
      <c r="CN145" s="31" t="s">
        <v>4668</v>
      </c>
      <c r="CO145" s="31" t="s">
        <v>4669</v>
      </c>
      <c r="CP145" s="31" t="s">
        <v>4669</v>
      </c>
      <c r="CQ145" s="31" t="s">
        <v>4662</v>
      </c>
      <c r="CR145" s="31" t="s">
        <v>4667</v>
      </c>
      <c r="CS145" s="31" t="s">
        <v>4670</v>
      </c>
      <c r="CT145" s="31" t="s">
        <v>4670</v>
      </c>
      <c r="CU145" s="31" t="s">
        <v>4671</v>
      </c>
      <c r="CV145" s="31" t="s">
        <v>4672</v>
      </c>
      <c r="CW145" s="31" t="s">
        <v>4673</v>
      </c>
      <c r="CX145" s="31" t="s">
        <v>4674</v>
      </c>
      <c r="CY145" s="31" t="s">
        <v>4675</v>
      </c>
      <c r="CZ145" s="31" t="s">
        <v>4675</v>
      </c>
      <c r="DA145" s="31" t="s">
        <v>4676</v>
      </c>
      <c r="DB145" s="31" t="s">
        <v>4666</v>
      </c>
      <c r="DC145" s="31"/>
      <c r="DD145" s="31"/>
      <c r="DE145" s="31" t="s">
        <v>4677</v>
      </c>
      <c r="DF145" s="31" t="s">
        <v>4677</v>
      </c>
      <c r="DG145" s="31" t="s">
        <v>4678</v>
      </c>
      <c r="DH145" s="31" t="s">
        <v>4679</v>
      </c>
      <c r="DI145" s="31" t="s">
        <v>4669</v>
      </c>
      <c r="DJ145" s="31"/>
      <c r="DK145" s="31"/>
      <c r="DL145" s="31"/>
      <c r="DM145" s="31"/>
      <c r="DN145" s="31"/>
      <c r="DO145" s="31"/>
      <c r="DP145" s="31" t="s">
        <v>4680</v>
      </c>
      <c r="DQ145" s="31" t="s">
        <v>4680</v>
      </c>
      <c r="DR145" s="31" t="s">
        <v>4680</v>
      </c>
      <c r="DS145" s="31" t="s">
        <v>4680</v>
      </c>
      <c r="DT145" s="31" t="s">
        <v>4680</v>
      </c>
      <c r="DU145" s="31" t="s">
        <v>4680</v>
      </c>
      <c r="DV145" s="31" t="s">
        <v>213</v>
      </c>
      <c r="DW145" s="31" t="s">
        <v>213</v>
      </c>
      <c r="DX145" s="31" t="s">
        <v>213</v>
      </c>
      <c r="DY145" s="31" t="s">
        <v>4680</v>
      </c>
      <c r="DZ145" s="31" t="s">
        <v>4680</v>
      </c>
      <c r="EA145" s="31" t="s">
        <v>4680</v>
      </c>
      <c r="EB145" s="31" t="s">
        <v>4680</v>
      </c>
      <c r="EC145" s="31" t="s">
        <v>4680</v>
      </c>
      <c r="ED145" s="31" t="s">
        <v>4680</v>
      </c>
      <c r="EE145" s="31" t="s">
        <v>4680</v>
      </c>
      <c r="EF145" s="31" t="s">
        <v>213</v>
      </c>
      <c r="EG145" s="31" t="s">
        <v>213</v>
      </c>
      <c r="EH145" s="31" t="s">
        <v>4680</v>
      </c>
      <c r="EI145" s="31" t="s">
        <v>4680</v>
      </c>
      <c r="EJ145" s="31" t="s">
        <v>4680</v>
      </c>
      <c r="EK145" s="31" t="s">
        <v>4680</v>
      </c>
      <c r="EL145" s="31" t="s">
        <v>4680</v>
      </c>
      <c r="EM145" s="31" t="s">
        <v>4680</v>
      </c>
      <c r="EN145" s="31" t="s">
        <v>4681</v>
      </c>
      <c r="EO145" s="31" t="s">
        <v>4681</v>
      </c>
      <c r="EP145" s="31" t="s">
        <v>4681</v>
      </c>
      <c r="EQ145" s="31" t="s">
        <v>4681</v>
      </c>
      <c r="ER145" s="31" t="s">
        <v>4681</v>
      </c>
      <c r="ES145" s="31" t="s">
        <v>4681</v>
      </c>
      <c r="ET145" s="31" t="s">
        <v>4681</v>
      </c>
      <c r="EU145" s="31" t="s">
        <v>4681</v>
      </c>
      <c r="EV145" s="31"/>
      <c r="EW145" s="31"/>
      <c r="EX145" s="31" t="s">
        <v>213</v>
      </c>
      <c r="EY145" s="31" t="s">
        <v>213</v>
      </c>
      <c r="EZ145" s="31" t="s">
        <v>3010</v>
      </c>
      <c r="FA145" s="31" t="s">
        <v>2067</v>
      </c>
      <c r="FB145" s="31" t="s">
        <v>2067</v>
      </c>
      <c r="FC145" s="31"/>
      <c r="FD145" s="31"/>
      <c r="FE145" s="31" t="s">
        <v>219</v>
      </c>
    </row>
    <row r="146" ht="90.75" customHeight="1">
      <c r="A146" s="16" t="s">
        <v>4682</v>
      </c>
      <c r="B146" s="24">
        <v>135.0</v>
      </c>
      <c r="C146" s="25" t="s">
        <v>4683</v>
      </c>
      <c r="D146" s="26" t="str">
        <f t="shared" si="41"/>
        <v/>
      </c>
      <c r="E146" s="27" t="str">
        <f t="shared" si="42"/>
        <v/>
      </c>
      <c r="F146" s="28" t="str">
        <f t="shared" ref="F146:G146" si="161">image("https://www.serebii.net/pokedex-bw/type/"&amp;lower(H146)&amp;".gif")</f>
        <v/>
      </c>
      <c r="G146" s="28" t="str">
        <f t="shared" si="161"/>
        <v/>
      </c>
      <c r="H146" s="29" t="s">
        <v>973</v>
      </c>
      <c r="I146" s="26"/>
      <c r="J146" s="26" t="s">
        <v>4684</v>
      </c>
      <c r="K146" s="26" t="s">
        <v>1031</v>
      </c>
      <c r="L146" s="26" t="s">
        <v>4685</v>
      </c>
      <c r="M146" s="26" t="s">
        <v>4686</v>
      </c>
      <c r="N146" s="26"/>
      <c r="O146" s="26" t="s">
        <v>4687</v>
      </c>
      <c r="P146" s="26" t="s">
        <v>716</v>
      </c>
      <c r="Q146" s="26" t="s">
        <v>183</v>
      </c>
      <c r="R146" s="26" t="s">
        <v>184</v>
      </c>
      <c r="S146" s="26" t="s">
        <v>3296</v>
      </c>
      <c r="T146" s="26" t="s">
        <v>495</v>
      </c>
      <c r="U146" s="26" t="s">
        <v>769</v>
      </c>
      <c r="V146" s="26" t="s">
        <v>770</v>
      </c>
      <c r="W146" s="26" t="s">
        <v>188</v>
      </c>
      <c r="X146" s="26" t="s">
        <v>4621</v>
      </c>
      <c r="Y146" s="26">
        <v>65.0</v>
      </c>
      <c r="Z146" s="26">
        <v>65.0</v>
      </c>
      <c r="AA146" s="26">
        <v>60.0</v>
      </c>
      <c r="AB146" s="26">
        <v>110.0</v>
      </c>
      <c r="AC146" s="26">
        <v>95.0</v>
      </c>
      <c r="AD146" s="26">
        <v>130.0</v>
      </c>
      <c r="AE146" s="30">
        <f t="shared" si="37"/>
        <v>525</v>
      </c>
      <c r="AF146" s="26" t="s">
        <v>4622</v>
      </c>
      <c r="AG146" s="26" t="s">
        <v>1503</v>
      </c>
      <c r="AH146" s="26" t="s">
        <v>1503</v>
      </c>
      <c r="AI146" s="26" t="s">
        <v>1503</v>
      </c>
      <c r="AJ146" s="26" t="s">
        <v>1956</v>
      </c>
      <c r="AK146" s="26" t="s">
        <v>1956</v>
      </c>
      <c r="AL146" s="26" t="s">
        <v>1956</v>
      </c>
      <c r="AM146" s="26"/>
      <c r="AN146" s="26"/>
      <c r="AO146" s="26"/>
      <c r="AP146" s="26" t="s">
        <v>1503</v>
      </c>
      <c r="AQ146" s="26" t="s">
        <v>1503</v>
      </c>
      <c r="AR146" s="26"/>
      <c r="AS146" s="26"/>
      <c r="AT146" s="26" t="s">
        <v>231</v>
      </c>
      <c r="AU146" s="26" t="s">
        <v>3885</v>
      </c>
      <c r="AV146" s="26" t="s">
        <v>3885</v>
      </c>
      <c r="AW146" s="26"/>
      <c r="AX146" s="26"/>
      <c r="AY146" s="26" t="s">
        <v>1742</v>
      </c>
      <c r="AZ146" s="26" t="s">
        <v>1742</v>
      </c>
      <c r="BA146" s="26" t="s">
        <v>2119</v>
      </c>
      <c r="BB146" s="26" t="s">
        <v>2119</v>
      </c>
      <c r="BC146" s="26"/>
      <c r="BD146" s="26"/>
      <c r="BE146" s="26" t="s">
        <v>1413</v>
      </c>
      <c r="BF146" s="26" t="s">
        <v>1413</v>
      </c>
      <c r="BG146" s="26" t="s">
        <v>434</v>
      </c>
      <c r="BH146" s="26" t="s">
        <v>434</v>
      </c>
      <c r="BI146" s="26" t="s">
        <v>1503</v>
      </c>
      <c r="BJ146" s="26" t="s">
        <v>1503</v>
      </c>
      <c r="BK146" s="26" t="s">
        <v>3725</v>
      </c>
      <c r="BL146" s="26" t="s">
        <v>3725</v>
      </c>
      <c r="BM146" s="26"/>
      <c r="BN146" s="26" t="s">
        <v>2489</v>
      </c>
      <c r="BO146" s="26"/>
      <c r="BP146" s="26"/>
      <c r="BQ146" s="26" t="s">
        <v>617</v>
      </c>
      <c r="BR146" s="26" t="s">
        <v>1796</v>
      </c>
      <c r="BS146" s="26" t="s">
        <v>1796</v>
      </c>
      <c r="BT146" s="26"/>
      <c r="BU146" s="26"/>
      <c r="BV146" s="26" t="s">
        <v>2339</v>
      </c>
      <c r="BW146" s="31" t="s">
        <v>4688</v>
      </c>
      <c r="BX146" s="31" t="s">
        <v>4688</v>
      </c>
      <c r="BY146" s="31" t="s">
        <v>4689</v>
      </c>
      <c r="BZ146" s="31" t="s">
        <v>4690</v>
      </c>
      <c r="CA146" s="31" t="s">
        <v>4691</v>
      </c>
      <c r="CB146" s="31" t="s">
        <v>4692</v>
      </c>
      <c r="CC146" s="31" t="s">
        <v>4693</v>
      </c>
      <c r="CD146" s="31" t="s">
        <v>4693</v>
      </c>
      <c r="CE146" s="31" t="s">
        <v>4694</v>
      </c>
      <c r="CF146" s="31" t="s">
        <v>4695</v>
      </c>
      <c r="CG146" s="31" t="s">
        <v>4696</v>
      </c>
      <c r="CH146" s="31" t="s">
        <v>4697</v>
      </c>
      <c r="CI146" s="31" t="s">
        <v>4697</v>
      </c>
      <c r="CJ146" s="31" t="s">
        <v>4698</v>
      </c>
      <c r="CK146" s="31" t="s">
        <v>4690</v>
      </c>
      <c r="CL146" s="31" t="s">
        <v>4691</v>
      </c>
      <c r="CM146" s="31" t="s">
        <v>4698</v>
      </c>
      <c r="CN146" s="31" t="s">
        <v>4698</v>
      </c>
      <c r="CO146" s="31" t="s">
        <v>4699</v>
      </c>
      <c r="CP146" s="31" t="s">
        <v>4699</v>
      </c>
      <c r="CQ146" s="31" t="s">
        <v>4691</v>
      </c>
      <c r="CR146" s="31" t="s">
        <v>4696</v>
      </c>
      <c r="CS146" s="31" t="s">
        <v>4700</v>
      </c>
      <c r="CT146" s="31" t="s">
        <v>4700</v>
      </c>
      <c r="CU146" s="31" t="s">
        <v>4701</v>
      </c>
      <c r="CV146" s="31" t="s">
        <v>4702</v>
      </c>
      <c r="CW146" s="31" t="s">
        <v>4703</v>
      </c>
      <c r="CX146" s="31" t="s">
        <v>4704</v>
      </c>
      <c r="CY146" s="31" t="s">
        <v>4705</v>
      </c>
      <c r="CZ146" s="31" t="s">
        <v>4705</v>
      </c>
      <c r="DA146" s="31" t="s">
        <v>4695</v>
      </c>
      <c r="DB146" s="31" t="s">
        <v>4696</v>
      </c>
      <c r="DC146" s="31"/>
      <c r="DD146" s="31"/>
      <c r="DE146" s="31" t="s">
        <v>4706</v>
      </c>
      <c r="DF146" s="31" t="s">
        <v>4706</v>
      </c>
      <c r="DG146" s="31" t="s">
        <v>4707</v>
      </c>
      <c r="DH146" s="31" t="s">
        <v>4690</v>
      </c>
      <c r="DI146" s="31" t="s">
        <v>4698</v>
      </c>
      <c r="DJ146" s="31"/>
      <c r="DK146" s="31"/>
      <c r="DL146" s="31"/>
      <c r="DM146" s="31"/>
      <c r="DN146" s="31"/>
      <c r="DO146" s="31"/>
      <c r="DP146" s="31" t="s">
        <v>4680</v>
      </c>
      <c r="DQ146" s="31" t="s">
        <v>4680</v>
      </c>
      <c r="DR146" s="31" t="s">
        <v>4680</v>
      </c>
      <c r="DS146" s="31" t="s">
        <v>4680</v>
      </c>
      <c r="DT146" s="31" t="s">
        <v>4680</v>
      </c>
      <c r="DU146" s="31" t="s">
        <v>4680</v>
      </c>
      <c r="DV146" s="31" t="s">
        <v>213</v>
      </c>
      <c r="DW146" s="31" t="s">
        <v>213</v>
      </c>
      <c r="DX146" s="31" t="s">
        <v>213</v>
      </c>
      <c r="DY146" s="31" t="s">
        <v>4680</v>
      </c>
      <c r="DZ146" s="31" t="s">
        <v>4680</v>
      </c>
      <c r="EA146" s="31" t="s">
        <v>4680</v>
      </c>
      <c r="EB146" s="31" t="s">
        <v>4680</v>
      </c>
      <c r="EC146" s="31" t="s">
        <v>4680</v>
      </c>
      <c r="ED146" s="31" t="s">
        <v>4680</v>
      </c>
      <c r="EE146" s="31" t="s">
        <v>4680</v>
      </c>
      <c r="EF146" s="31" t="s">
        <v>213</v>
      </c>
      <c r="EG146" s="31" t="s">
        <v>213</v>
      </c>
      <c r="EH146" s="31" t="s">
        <v>4680</v>
      </c>
      <c r="EI146" s="31" t="s">
        <v>4680</v>
      </c>
      <c r="EJ146" s="31" t="s">
        <v>4680</v>
      </c>
      <c r="EK146" s="31" t="s">
        <v>4680</v>
      </c>
      <c r="EL146" s="31" t="s">
        <v>4680</v>
      </c>
      <c r="EM146" s="31" t="s">
        <v>4680</v>
      </c>
      <c r="EN146" s="31" t="s">
        <v>4681</v>
      </c>
      <c r="EO146" s="31" t="s">
        <v>4681</v>
      </c>
      <c r="EP146" s="31" t="s">
        <v>4681</v>
      </c>
      <c r="EQ146" s="31" t="s">
        <v>4681</v>
      </c>
      <c r="ER146" s="31" t="s">
        <v>4681</v>
      </c>
      <c r="ES146" s="31" t="s">
        <v>4681</v>
      </c>
      <c r="ET146" s="31" t="s">
        <v>4681</v>
      </c>
      <c r="EU146" s="31" t="s">
        <v>4681</v>
      </c>
      <c r="EV146" s="31"/>
      <c r="EW146" s="31"/>
      <c r="EX146" s="31" t="s">
        <v>213</v>
      </c>
      <c r="EY146" s="31" t="s">
        <v>213</v>
      </c>
      <c r="EZ146" s="31" t="s">
        <v>3010</v>
      </c>
      <c r="FA146" s="31" t="s">
        <v>4708</v>
      </c>
      <c r="FB146" s="31" t="s">
        <v>4708</v>
      </c>
      <c r="FC146" s="31"/>
      <c r="FD146" s="31"/>
      <c r="FE146" s="31" t="s">
        <v>219</v>
      </c>
    </row>
    <row r="147" ht="90.75" customHeight="1">
      <c r="A147" s="16" t="s">
        <v>4709</v>
      </c>
      <c r="B147" s="24">
        <v>136.0</v>
      </c>
      <c r="C147" s="25" t="s">
        <v>4710</v>
      </c>
      <c r="D147" s="26" t="str">
        <f t="shared" si="41"/>
        <v/>
      </c>
      <c r="E147" s="27" t="str">
        <f t="shared" si="42"/>
        <v/>
      </c>
      <c r="F147" s="28" t="str">
        <f t="shared" ref="F147:G147" si="162">image("https://www.serebii.net/pokedex-bw/type/"&amp;lower(H147)&amp;".gif")</f>
        <v/>
      </c>
      <c r="G147" s="28" t="str">
        <f t="shared" si="162"/>
        <v/>
      </c>
      <c r="H147" s="29" t="s">
        <v>291</v>
      </c>
      <c r="I147" s="26"/>
      <c r="J147" s="26" t="s">
        <v>321</v>
      </c>
      <c r="K147" s="26" t="s">
        <v>1276</v>
      </c>
      <c r="L147" s="26" t="s">
        <v>4072</v>
      </c>
      <c r="M147" s="26" t="s">
        <v>1411</v>
      </c>
      <c r="N147" s="26"/>
      <c r="O147" s="26" t="s">
        <v>766</v>
      </c>
      <c r="P147" s="26" t="s">
        <v>946</v>
      </c>
      <c r="Q147" s="26" t="s">
        <v>183</v>
      </c>
      <c r="R147" s="26" t="s">
        <v>184</v>
      </c>
      <c r="S147" s="26" t="s">
        <v>3296</v>
      </c>
      <c r="T147" s="26" t="s">
        <v>495</v>
      </c>
      <c r="U147" s="26" t="s">
        <v>769</v>
      </c>
      <c r="V147" s="26" t="s">
        <v>770</v>
      </c>
      <c r="W147" s="26" t="s">
        <v>188</v>
      </c>
      <c r="X147" s="26" t="s">
        <v>4621</v>
      </c>
      <c r="Y147" s="26">
        <v>65.0</v>
      </c>
      <c r="Z147" s="26">
        <v>130.0</v>
      </c>
      <c r="AA147" s="26">
        <v>60.0</v>
      </c>
      <c r="AB147" s="26">
        <v>95.0</v>
      </c>
      <c r="AC147" s="26">
        <v>110.0</v>
      </c>
      <c r="AD147" s="26">
        <v>65.0</v>
      </c>
      <c r="AE147" s="30">
        <f t="shared" si="37"/>
        <v>525</v>
      </c>
      <c r="AF147" s="26" t="s">
        <v>4622</v>
      </c>
      <c r="AG147" s="26" t="s">
        <v>1545</v>
      </c>
      <c r="AH147" s="26" t="s">
        <v>1545</v>
      </c>
      <c r="AI147" s="26" t="s">
        <v>1545</v>
      </c>
      <c r="AJ147" s="26" t="s">
        <v>2280</v>
      </c>
      <c r="AK147" s="26" t="s">
        <v>2280</v>
      </c>
      <c r="AL147" s="26" t="s">
        <v>2280</v>
      </c>
      <c r="AM147" s="26"/>
      <c r="AN147" s="26"/>
      <c r="AO147" s="26"/>
      <c r="AP147" s="26" t="s">
        <v>1545</v>
      </c>
      <c r="AQ147" s="26" t="s">
        <v>1545</v>
      </c>
      <c r="AR147" s="26"/>
      <c r="AS147" s="26"/>
      <c r="AT147" s="26" t="s">
        <v>256</v>
      </c>
      <c r="AU147" s="26" t="s">
        <v>3914</v>
      </c>
      <c r="AV147" s="26" t="s">
        <v>3914</v>
      </c>
      <c r="AW147" s="26"/>
      <c r="AX147" s="26"/>
      <c r="AY147" s="26" t="s">
        <v>2146</v>
      </c>
      <c r="AZ147" s="26" t="s">
        <v>2146</v>
      </c>
      <c r="BA147" s="26" t="s">
        <v>194</v>
      </c>
      <c r="BB147" s="26" t="s">
        <v>194</v>
      </c>
      <c r="BC147" s="26"/>
      <c r="BD147" s="26"/>
      <c r="BE147" s="26" t="s">
        <v>1456</v>
      </c>
      <c r="BF147" s="26" t="s">
        <v>1456</v>
      </c>
      <c r="BG147" s="26" t="s">
        <v>463</v>
      </c>
      <c r="BH147" s="26" t="s">
        <v>463</v>
      </c>
      <c r="BI147" s="26" t="s">
        <v>1545</v>
      </c>
      <c r="BJ147" s="26" t="s">
        <v>1545</v>
      </c>
      <c r="BK147" s="26" t="s">
        <v>3086</v>
      </c>
      <c r="BL147" s="26" t="s">
        <v>3086</v>
      </c>
      <c r="BM147" s="26"/>
      <c r="BN147" s="26" t="s">
        <v>2529</v>
      </c>
      <c r="BO147" s="26"/>
      <c r="BP147" s="26"/>
      <c r="BQ147" s="26" t="s">
        <v>634</v>
      </c>
      <c r="BR147" s="26" t="s">
        <v>1956</v>
      </c>
      <c r="BS147" s="26" t="s">
        <v>1956</v>
      </c>
      <c r="BT147" s="26"/>
      <c r="BU147" s="26"/>
      <c r="BV147" s="26" t="s">
        <v>2380</v>
      </c>
      <c r="BW147" s="31" t="s">
        <v>4711</v>
      </c>
      <c r="BX147" s="31" t="s">
        <v>4711</v>
      </c>
      <c r="BY147" s="31" t="s">
        <v>4712</v>
      </c>
      <c r="BZ147" s="31" t="s">
        <v>4713</v>
      </c>
      <c r="CA147" s="31" t="s">
        <v>4714</v>
      </c>
      <c r="CB147" s="31" t="s">
        <v>4715</v>
      </c>
      <c r="CC147" s="31" t="s">
        <v>4716</v>
      </c>
      <c r="CD147" s="31" t="s">
        <v>4716</v>
      </c>
      <c r="CE147" s="31" t="s">
        <v>4717</v>
      </c>
      <c r="CF147" s="31" t="s">
        <v>4718</v>
      </c>
      <c r="CG147" s="31" t="s">
        <v>4719</v>
      </c>
      <c r="CH147" s="31" t="s">
        <v>4720</v>
      </c>
      <c r="CI147" s="31" t="s">
        <v>4720</v>
      </c>
      <c r="CJ147" s="31" t="s">
        <v>4721</v>
      </c>
      <c r="CK147" s="31" t="s">
        <v>4722</v>
      </c>
      <c r="CL147" s="31" t="s">
        <v>4723</v>
      </c>
      <c r="CM147" s="31" t="s">
        <v>4721</v>
      </c>
      <c r="CN147" s="31" t="s">
        <v>4721</v>
      </c>
      <c r="CO147" s="31" t="s">
        <v>4724</v>
      </c>
      <c r="CP147" s="31" t="s">
        <v>4724</v>
      </c>
      <c r="CQ147" s="31" t="s">
        <v>4720</v>
      </c>
      <c r="CR147" s="31" t="s">
        <v>4725</v>
      </c>
      <c r="CS147" s="31" t="s">
        <v>4726</v>
      </c>
      <c r="CT147" s="31" t="s">
        <v>4726</v>
      </c>
      <c r="CU147" s="31" t="s">
        <v>4727</v>
      </c>
      <c r="CV147" s="31" t="s">
        <v>4728</v>
      </c>
      <c r="CW147" s="31" t="s">
        <v>4729</v>
      </c>
      <c r="CX147" s="31" t="s">
        <v>4730</v>
      </c>
      <c r="CY147" s="31" t="s">
        <v>4731</v>
      </c>
      <c r="CZ147" s="31" t="s">
        <v>4731</v>
      </c>
      <c r="DA147" s="31" t="s">
        <v>4732</v>
      </c>
      <c r="DB147" s="31" t="s">
        <v>4722</v>
      </c>
      <c r="DC147" s="31"/>
      <c r="DD147" s="31"/>
      <c r="DE147" s="31" t="s">
        <v>4720</v>
      </c>
      <c r="DF147" s="31" t="s">
        <v>4720</v>
      </c>
      <c r="DG147" s="31" t="s">
        <v>4733</v>
      </c>
      <c r="DH147" s="31" t="s">
        <v>4734</v>
      </c>
      <c r="DI147" s="31" t="s">
        <v>4723</v>
      </c>
      <c r="DJ147" s="31"/>
      <c r="DK147" s="31"/>
      <c r="DL147" s="31"/>
      <c r="DM147" s="31"/>
      <c r="DN147" s="31"/>
      <c r="DO147" s="31"/>
      <c r="DP147" s="31" t="s">
        <v>4680</v>
      </c>
      <c r="DQ147" s="31" t="s">
        <v>4680</v>
      </c>
      <c r="DR147" s="31" t="s">
        <v>4680</v>
      </c>
      <c r="DS147" s="31" t="s">
        <v>4680</v>
      </c>
      <c r="DT147" s="31" t="s">
        <v>4680</v>
      </c>
      <c r="DU147" s="31" t="s">
        <v>4680</v>
      </c>
      <c r="DV147" s="31" t="s">
        <v>213</v>
      </c>
      <c r="DW147" s="31" t="s">
        <v>213</v>
      </c>
      <c r="DX147" s="31" t="s">
        <v>213</v>
      </c>
      <c r="DY147" s="31" t="s">
        <v>4680</v>
      </c>
      <c r="DZ147" s="31" t="s">
        <v>4680</v>
      </c>
      <c r="EA147" s="31" t="s">
        <v>4680</v>
      </c>
      <c r="EB147" s="31" t="s">
        <v>4680</v>
      </c>
      <c r="EC147" s="31" t="s">
        <v>4680</v>
      </c>
      <c r="ED147" s="31" t="s">
        <v>4680</v>
      </c>
      <c r="EE147" s="31" t="s">
        <v>4680</v>
      </c>
      <c r="EF147" s="31" t="s">
        <v>213</v>
      </c>
      <c r="EG147" s="31" t="s">
        <v>213</v>
      </c>
      <c r="EH147" s="31" t="s">
        <v>4680</v>
      </c>
      <c r="EI147" s="31" t="s">
        <v>4680</v>
      </c>
      <c r="EJ147" s="31" t="s">
        <v>4680</v>
      </c>
      <c r="EK147" s="31" t="s">
        <v>4680</v>
      </c>
      <c r="EL147" s="31" t="s">
        <v>4680</v>
      </c>
      <c r="EM147" s="31" t="s">
        <v>4680</v>
      </c>
      <c r="EN147" s="31" t="s">
        <v>4681</v>
      </c>
      <c r="EO147" s="31" t="s">
        <v>4681</v>
      </c>
      <c r="EP147" s="31" t="s">
        <v>4681</v>
      </c>
      <c r="EQ147" s="31" t="s">
        <v>4681</v>
      </c>
      <c r="ER147" s="31" t="s">
        <v>4681</v>
      </c>
      <c r="ES147" s="31" t="s">
        <v>4681</v>
      </c>
      <c r="ET147" s="31" t="s">
        <v>4681</v>
      </c>
      <c r="EU147" s="31" t="s">
        <v>4681</v>
      </c>
      <c r="EV147" s="31"/>
      <c r="EW147" s="31"/>
      <c r="EX147" s="31" t="s">
        <v>213</v>
      </c>
      <c r="EY147" s="31" t="s">
        <v>213</v>
      </c>
      <c r="EZ147" s="31" t="s">
        <v>3010</v>
      </c>
      <c r="FA147" s="31" t="s">
        <v>4735</v>
      </c>
      <c r="FB147" s="31" t="s">
        <v>4735</v>
      </c>
      <c r="FC147" s="31"/>
      <c r="FD147" s="31"/>
      <c r="FE147" s="31" t="s">
        <v>219</v>
      </c>
    </row>
    <row r="148" ht="90.75" customHeight="1">
      <c r="A148" s="16" t="s">
        <v>4736</v>
      </c>
      <c r="B148" s="24">
        <v>137.0</v>
      </c>
      <c r="C148" s="25" t="s">
        <v>4737</v>
      </c>
      <c r="D148" s="26" t="str">
        <f t="shared" si="41"/>
        <v/>
      </c>
      <c r="E148" s="27" t="str">
        <f t="shared" si="42"/>
        <v/>
      </c>
      <c r="F148" s="28" t="str">
        <f t="shared" ref="F148:G148" si="163">image("https://www.serebii.net/pokedex-bw/type/"&amp;lower(H148)&amp;".gif")</f>
        <v/>
      </c>
      <c r="G148" s="28" t="str">
        <f t="shared" si="163"/>
        <v/>
      </c>
      <c r="H148" s="29" t="s">
        <v>681</v>
      </c>
      <c r="I148" s="26"/>
      <c r="J148" s="26" t="s">
        <v>4738</v>
      </c>
      <c r="K148" s="26" t="s">
        <v>1031</v>
      </c>
      <c r="L148" s="26" t="s">
        <v>4739</v>
      </c>
      <c r="M148" s="26" t="s">
        <v>4740</v>
      </c>
      <c r="N148" s="26" t="s">
        <v>4741</v>
      </c>
      <c r="O148" s="26" t="s">
        <v>2965</v>
      </c>
      <c r="P148" s="26" t="s">
        <v>182</v>
      </c>
      <c r="Q148" s="26" t="s">
        <v>183</v>
      </c>
      <c r="R148" s="26" t="s">
        <v>184</v>
      </c>
      <c r="S148" s="26" t="s">
        <v>4742</v>
      </c>
      <c r="T148" s="26" t="s">
        <v>495</v>
      </c>
      <c r="U148" s="26" t="s">
        <v>2711</v>
      </c>
      <c r="V148" s="26" t="s">
        <v>770</v>
      </c>
      <c r="W148" s="26" t="s">
        <v>2967</v>
      </c>
      <c r="X148" s="26" t="s">
        <v>189</v>
      </c>
      <c r="Y148" s="26">
        <v>65.0</v>
      </c>
      <c r="Z148" s="26">
        <v>60.0</v>
      </c>
      <c r="AA148" s="26">
        <v>70.0</v>
      </c>
      <c r="AB148" s="26">
        <v>85.0</v>
      </c>
      <c r="AC148" s="26">
        <v>75.0</v>
      </c>
      <c r="AD148" s="26">
        <v>40.0</v>
      </c>
      <c r="AE148" s="30">
        <f t="shared" si="37"/>
        <v>395</v>
      </c>
      <c r="AF148" s="26" t="s">
        <v>4743</v>
      </c>
      <c r="AG148" s="26" t="s">
        <v>1991</v>
      </c>
      <c r="AH148" s="26" t="s">
        <v>1991</v>
      </c>
      <c r="AI148" s="26" t="s">
        <v>1991</v>
      </c>
      <c r="AJ148" s="26" t="s">
        <v>4744</v>
      </c>
      <c r="AK148" s="26" t="s">
        <v>4744</v>
      </c>
      <c r="AL148" s="26" t="s">
        <v>4744</v>
      </c>
      <c r="AM148" s="26"/>
      <c r="AN148" s="26"/>
      <c r="AO148" s="26"/>
      <c r="AP148" s="26" t="s">
        <v>1991</v>
      </c>
      <c r="AQ148" s="26" t="s">
        <v>1991</v>
      </c>
      <c r="AR148" s="26"/>
      <c r="AS148" s="26"/>
      <c r="AT148" s="26" t="s">
        <v>3573</v>
      </c>
      <c r="AU148" s="26" t="s">
        <v>4745</v>
      </c>
      <c r="AV148" s="26" t="s">
        <v>4745</v>
      </c>
      <c r="AW148" s="26"/>
      <c r="AX148" s="26"/>
      <c r="AY148" s="26"/>
      <c r="AZ148" s="26"/>
      <c r="BA148" s="26"/>
      <c r="BB148" s="26"/>
      <c r="BC148" s="26"/>
      <c r="BD148" s="26"/>
      <c r="BE148" s="26" t="s">
        <v>3948</v>
      </c>
      <c r="BF148" s="26" t="s">
        <v>3948</v>
      </c>
      <c r="BG148" s="26" t="s">
        <v>4746</v>
      </c>
      <c r="BH148" s="26" t="s">
        <v>4746</v>
      </c>
      <c r="BI148" s="26" t="s">
        <v>1991</v>
      </c>
      <c r="BJ148" s="26" t="s">
        <v>1991</v>
      </c>
      <c r="BK148" s="26"/>
      <c r="BL148" s="26"/>
      <c r="BM148" s="26" t="s">
        <v>3603</v>
      </c>
      <c r="BN148" s="26"/>
      <c r="BO148" s="26"/>
      <c r="BP148" s="26"/>
      <c r="BQ148" s="26" t="s">
        <v>1922</v>
      </c>
      <c r="BR148" s="26"/>
      <c r="BS148" s="26"/>
      <c r="BT148" s="26"/>
      <c r="BU148" s="26" t="s">
        <v>2178</v>
      </c>
      <c r="BV148" s="26"/>
      <c r="BW148" s="31" t="s">
        <v>4747</v>
      </c>
      <c r="BX148" s="31" t="s">
        <v>4747</v>
      </c>
      <c r="BY148" s="31" t="s">
        <v>4748</v>
      </c>
      <c r="BZ148" s="31" t="s">
        <v>4749</v>
      </c>
      <c r="CA148" s="31" t="s">
        <v>4750</v>
      </c>
      <c r="CB148" s="31" t="s">
        <v>4751</v>
      </c>
      <c r="CC148" s="31" t="s">
        <v>4752</v>
      </c>
      <c r="CD148" s="31" t="s">
        <v>4752</v>
      </c>
      <c r="CE148" s="31" t="s">
        <v>4753</v>
      </c>
      <c r="CF148" s="31" t="s">
        <v>4754</v>
      </c>
      <c r="CG148" s="31" t="s">
        <v>4755</v>
      </c>
      <c r="CH148" s="31" t="s">
        <v>4756</v>
      </c>
      <c r="CI148" s="31" t="s">
        <v>4756</v>
      </c>
      <c r="CJ148" s="31" t="s">
        <v>4757</v>
      </c>
      <c r="CK148" s="31" t="s">
        <v>4758</v>
      </c>
      <c r="CL148" s="31" t="s">
        <v>4759</v>
      </c>
      <c r="CM148" s="31" t="s">
        <v>4757</v>
      </c>
      <c r="CN148" s="31" t="s">
        <v>4757</v>
      </c>
      <c r="CO148" s="31" t="s">
        <v>4757</v>
      </c>
      <c r="CP148" s="31" t="s">
        <v>4757</v>
      </c>
      <c r="CQ148" s="31" t="s">
        <v>4760</v>
      </c>
      <c r="CR148" s="31" t="s">
        <v>4761</v>
      </c>
      <c r="CS148" s="31" t="s">
        <v>4762</v>
      </c>
      <c r="CT148" s="31" t="s">
        <v>4762</v>
      </c>
      <c r="CU148" s="31" t="s">
        <v>4763</v>
      </c>
      <c r="CV148" s="31" t="s">
        <v>4764</v>
      </c>
      <c r="CW148" s="31" t="s">
        <v>4765</v>
      </c>
      <c r="CX148" s="31" t="s">
        <v>4766</v>
      </c>
      <c r="CY148" s="31" t="s">
        <v>4767</v>
      </c>
      <c r="CZ148" s="31" t="s">
        <v>4767</v>
      </c>
      <c r="DA148" s="31" t="s">
        <v>4768</v>
      </c>
      <c r="DB148" s="31" t="s">
        <v>4769</v>
      </c>
      <c r="DC148" s="31"/>
      <c r="DD148" s="31"/>
      <c r="DE148" s="31" t="s">
        <v>4756</v>
      </c>
      <c r="DF148" s="31" t="s">
        <v>4756</v>
      </c>
      <c r="DG148" s="31" t="s">
        <v>4770</v>
      </c>
      <c r="DH148" s="31"/>
      <c r="DI148" s="31"/>
      <c r="DJ148" s="31"/>
      <c r="DK148" s="31"/>
      <c r="DL148" s="31"/>
      <c r="DM148" s="31"/>
      <c r="DN148" s="31"/>
      <c r="DO148" s="31"/>
      <c r="DP148" s="31" t="s">
        <v>1439</v>
      </c>
      <c r="DQ148" s="31" t="s">
        <v>1439</v>
      </c>
      <c r="DR148" s="31" t="s">
        <v>1439</v>
      </c>
      <c r="DS148" s="31" t="s">
        <v>1439</v>
      </c>
      <c r="DT148" s="31" t="s">
        <v>1439</v>
      </c>
      <c r="DU148" s="31" t="s">
        <v>1439</v>
      </c>
      <c r="DV148" s="31" t="s">
        <v>213</v>
      </c>
      <c r="DW148" s="31" t="s">
        <v>213</v>
      </c>
      <c r="DX148" s="31" t="s">
        <v>213</v>
      </c>
      <c r="DY148" s="31" t="s">
        <v>1439</v>
      </c>
      <c r="DZ148" s="31" t="s">
        <v>1439</v>
      </c>
      <c r="EA148" s="31" t="s">
        <v>1020</v>
      </c>
      <c r="EB148" s="31" t="s">
        <v>1020</v>
      </c>
      <c r="EC148" s="31" t="s">
        <v>4771</v>
      </c>
      <c r="ED148" s="31" t="s">
        <v>1439</v>
      </c>
      <c r="EE148" s="31" t="s">
        <v>1439</v>
      </c>
      <c r="EF148" s="31" t="s">
        <v>213</v>
      </c>
      <c r="EG148" s="31" t="s">
        <v>708</v>
      </c>
      <c r="EH148" s="31" t="s">
        <v>213</v>
      </c>
      <c r="EI148" s="31" t="s">
        <v>213</v>
      </c>
      <c r="EJ148" s="31" t="s">
        <v>213</v>
      </c>
      <c r="EK148" s="31" t="s">
        <v>213</v>
      </c>
      <c r="EL148" s="31" t="s">
        <v>1876</v>
      </c>
      <c r="EM148" s="31" t="s">
        <v>1876</v>
      </c>
      <c r="EN148" s="31" t="s">
        <v>905</v>
      </c>
      <c r="EO148" s="31" t="s">
        <v>905</v>
      </c>
      <c r="EP148" s="31" t="s">
        <v>905</v>
      </c>
      <c r="EQ148" s="31" t="s">
        <v>905</v>
      </c>
      <c r="ER148" s="31" t="s">
        <v>4772</v>
      </c>
      <c r="ES148" s="31" t="s">
        <v>4772</v>
      </c>
      <c r="ET148" s="31" t="s">
        <v>213</v>
      </c>
      <c r="EU148" s="31" t="s">
        <v>213</v>
      </c>
      <c r="EV148" s="31"/>
      <c r="EW148" s="31"/>
      <c r="EX148" s="31" t="s">
        <v>213</v>
      </c>
      <c r="EY148" s="31" t="s">
        <v>213</v>
      </c>
      <c r="EZ148" s="31" t="s">
        <v>3010</v>
      </c>
      <c r="FA148" s="31" t="s">
        <v>219</v>
      </c>
      <c r="FB148" s="31" t="s">
        <v>219</v>
      </c>
      <c r="FC148" s="31"/>
      <c r="FD148" s="31"/>
      <c r="FE148" s="31" t="s">
        <v>219</v>
      </c>
    </row>
    <row r="149" ht="90.75" customHeight="1">
      <c r="A149" s="16" t="s">
        <v>4773</v>
      </c>
      <c r="B149" s="24">
        <v>138.0</v>
      </c>
      <c r="C149" s="25" t="s">
        <v>4774</v>
      </c>
      <c r="D149" s="26" t="str">
        <f t="shared" si="41"/>
        <v/>
      </c>
      <c r="E149" s="27" t="str">
        <f t="shared" si="42"/>
        <v/>
      </c>
      <c r="F149" s="28" t="str">
        <f t="shared" ref="F149:G149" si="164">image("https://www.serebii.net/pokedex-bw/type/"&amp;lower(H149)&amp;".gif")</f>
        <v/>
      </c>
      <c r="G149" s="28" t="str">
        <f t="shared" si="164"/>
        <v/>
      </c>
      <c r="H149" s="29" t="s">
        <v>2707</v>
      </c>
      <c r="I149" s="26" t="s">
        <v>391</v>
      </c>
      <c r="J149" s="26" t="s">
        <v>4775</v>
      </c>
      <c r="K149" s="26" t="s">
        <v>974</v>
      </c>
      <c r="L149" s="26" t="s">
        <v>1321</v>
      </c>
      <c r="M149" s="26" t="s">
        <v>2025</v>
      </c>
      <c r="N149" s="26" t="s">
        <v>3261</v>
      </c>
      <c r="O149" s="26" t="s">
        <v>3424</v>
      </c>
      <c r="P149" s="26" t="s">
        <v>397</v>
      </c>
      <c r="Q149" s="26" t="s">
        <v>183</v>
      </c>
      <c r="R149" s="26" t="s">
        <v>184</v>
      </c>
      <c r="S149" s="26" t="s">
        <v>4776</v>
      </c>
      <c r="T149" s="26" t="s">
        <v>495</v>
      </c>
      <c r="U149" s="26" t="s">
        <v>399</v>
      </c>
      <c r="V149" s="26" t="s">
        <v>4777</v>
      </c>
      <c r="W149" s="26" t="s">
        <v>188</v>
      </c>
      <c r="X149" s="26" t="s">
        <v>4778</v>
      </c>
      <c r="Y149" s="26">
        <v>35.0</v>
      </c>
      <c r="Z149" s="26">
        <v>40.0</v>
      </c>
      <c r="AA149" s="26">
        <v>100.0</v>
      </c>
      <c r="AB149" s="26">
        <v>90.0</v>
      </c>
      <c r="AC149" s="26">
        <v>55.0</v>
      </c>
      <c r="AD149" s="26">
        <v>35.0</v>
      </c>
      <c r="AE149" s="30">
        <f t="shared" si="37"/>
        <v>355</v>
      </c>
      <c r="AF149" s="26" t="s">
        <v>4779</v>
      </c>
      <c r="AG149" s="26" t="s">
        <v>1499</v>
      </c>
      <c r="AH149" s="26" t="s">
        <v>1499</v>
      </c>
      <c r="AI149" s="26" t="s">
        <v>1499</v>
      </c>
      <c r="AJ149" s="26" t="s">
        <v>4745</v>
      </c>
      <c r="AK149" s="26" t="s">
        <v>4745</v>
      </c>
      <c r="AL149" s="26" t="s">
        <v>4745</v>
      </c>
      <c r="AM149" s="26"/>
      <c r="AN149" s="26"/>
      <c r="AO149" s="26"/>
      <c r="AP149" s="26" t="s">
        <v>1499</v>
      </c>
      <c r="AQ149" s="26" t="s">
        <v>1499</v>
      </c>
      <c r="AR149" s="26"/>
      <c r="AS149" s="26"/>
      <c r="AT149" s="26"/>
      <c r="AU149" s="26" t="s">
        <v>4780</v>
      </c>
      <c r="AV149" s="26" t="s">
        <v>4780</v>
      </c>
      <c r="AW149" s="26"/>
      <c r="AX149" s="26"/>
      <c r="AY149" s="26"/>
      <c r="AZ149" s="26"/>
      <c r="BA149" s="26"/>
      <c r="BB149" s="26"/>
      <c r="BC149" s="26"/>
      <c r="BD149" s="26"/>
      <c r="BE149" s="26"/>
      <c r="BF149" s="26"/>
      <c r="BG149" s="26" t="s">
        <v>227</v>
      </c>
      <c r="BH149" s="26" t="s">
        <v>227</v>
      </c>
      <c r="BI149" s="26" t="s">
        <v>1499</v>
      </c>
      <c r="BJ149" s="26" t="s">
        <v>1499</v>
      </c>
      <c r="BK149" s="26"/>
      <c r="BL149" s="26"/>
      <c r="BM149" s="26"/>
      <c r="BN149" s="26" t="s">
        <v>4272</v>
      </c>
      <c r="BO149" s="26"/>
      <c r="BP149" s="26"/>
      <c r="BQ149" s="26"/>
      <c r="BR149" s="26"/>
      <c r="BS149" s="26"/>
      <c r="BT149" s="26"/>
      <c r="BU149" s="26"/>
      <c r="BV149" s="26"/>
      <c r="BW149" s="31" t="s">
        <v>4781</v>
      </c>
      <c r="BX149" s="31" t="s">
        <v>4781</v>
      </c>
      <c r="BY149" s="31" t="s">
        <v>4782</v>
      </c>
      <c r="BZ149" s="31" t="s">
        <v>4783</v>
      </c>
      <c r="CA149" s="31" t="s">
        <v>4784</v>
      </c>
      <c r="CB149" s="31" t="s">
        <v>4785</v>
      </c>
      <c r="CC149" s="31" t="s">
        <v>4786</v>
      </c>
      <c r="CD149" s="31" t="s">
        <v>4786</v>
      </c>
      <c r="CE149" s="31" t="s">
        <v>4787</v>
      </c>
      <c r="CF149" s="31" t="s">
        <v>4788</v>
      </c>
      <c r="CG149" s="31" t="s">
        <v>4789</v>
      </c>
      <c r="CH149" s="31" t="s">
        <v>4790</v>
      </c>
      <c r="CI149" s="31" t="s">
        <v>4790</v>
      </c>
      <c r="CJ149" s="31" t="s">
        <v>4790</v>
      </c>
      <c r="CK149" s="31" t="s">
        <v>4791</v>
      </c>
      <c r="CL149" s="31" t="s">
        <v>4792</v>
      </c>
      <c r="CM149" s="31" t="s">
        <v>4790</v>
      </c>
      <c r="CN149" s="31" t="s">
        <v>4790</v>
      </c>
      <c r="CO149" s="31" t="s">
        <v>4790</v>
      </c>
      <c r="CP149" s="31" t="s">
        <v>4790</v>
      </c>
      <c r="CQ149" s="31" t="s">
        <v>4793</v>
      </c>
      <c r="CR149" s="31" t="s">
        <v>4791</v>
      </c>
      <c r="CS149" s="31" t="s">
        <v>4794</v>
      </c>
      <c r="CT149" s="31" t="s">
        <v>4794</v>
      </c>
      <c r="CU149" s="31"/>
      <c r="CV149" s="31"/>
      <c r="CW149" s="31" t="s">
        <v>4795</v>
      </c>
      <c r="CX149" s="31" t="s">
        <v>4796</v>
      </c>
      <c r="CY149" s="31" t="s">
        <v>4797</v>
      </c>
      <c r="CZ149" s="31" t="s">
        <v>4797</v>
      </c>
      <c r="DA149" s="31" t="s">
        <v>4798</v>
      </c>
      <c r="DB149" s="31" t="s">
        <v>4799</v>
      </c>
      <c r="DC149" s="31"/>
      <c r="DD149" s="31"/>
      <c r="DE149" s="31" t="s">
        <v>4800</v>
      </c>
      <c r="DF149" s="31" t="s">
        <v>4800</v>
      </c>
      <c r="DG149" s="31"/>
      <c r="DH149" s="31"/>
      <c r="DI149" s="31"/>
      <c r="DJ149" s="31"/>
      <c r="DK149" s="31"/>
      <c r="DL149" s="31"/>
      <c r="DM149" s="31"/>
      <c r="DN149" s="31"/>
      <c r="DO149" s="31"/>
      <c r="DP149" s="31" t="s">
        <v>4801</v>
      </c>
      <c r="DQ149" s="31" t="s">
        <v>4801</v>
      </c>
      <c r="DR149" s="31" t="s">
        <v>4801</v>
      </c>
      <c r="DS149" s="31" t="s">
        <v>213</v>
      </c>
      <c r="DT149" s="31" t="s">
        <v>213</v>
      </c>
      <c r="DU149" s="31" t="s">
        <v>213</v>
      </c>
      <c r="DV149" s="31" t="s">
        <v>213</v>
      </c>
      <c r="DW149" s="31" t="s">
        <v>213</v>
      </c>
      <c r="DX149" s="31" t="s">
        <v>213</v>
      </c>
      <c r="DY149" s="31" t="s">
        <v>4801</v>
      </c>
      <c r="DZ149" s="31" t="s">
        <v>4801</v>
      </c>
      <c r="EA149" s="31" t="s">
        <v>4802</v>
      </c>
      <c r="EB149" s="31" t="s">
        <v>4802</v>
      </c>
      <c r="EC149" s="31" t="s">
        <v>4802</v>
      </c>
      <c r="ED149" s="31" t="s">
        <v>4803</v>
      </c>
      <c r="EE149" s="31" t="s">
        <v>4803</v>
      </c>
      <c r="EF149" s="31" t="s">
        <v>4804</v>
      </c>
      <c r="EG149" s="31" t="s">
        <v>4804</v>
      </c>
      <c r="EH149" s="31" t="s">
        <v>4804</v>
      </c>
      <c r="EI149" s="31" t="s">
        <v>4804</v>
      </c>
      <c r="EJ149" s="31" t="s">
        <v>4805</v>
      </c>
      <c r="EK149" s="31" t="s">
        <v>4805</v>
      </c>
      <c r="EL149" s="31" t="s">
        <v>4806</v>
      </c>
      <c r="EM149" s="31" t="s">
        <v>4806</v>
      </c>
      <c r="EN149" s="31" t="s">
        <v>213</v>
      </c>
      <c r="EO149" s="31" t="s">
        <v>213</v>
      </c>
      <c r="EP149" s="31" t="s">
        <v>970</v>
      </c>
      <c r="EQ149" s="31" t="s">
        <v>970</v>
      </c>
      <c r="ER149" s="31" t="s">
        <v>4801</v>
      </c>
      <c r="ES149" s="31" t="s">
        <v>4801</v>
      </c>
      <c r="ET149" s="31" t="s">
        <v>4807</v>
      </c>
      <c r="EU149" s="31" t="s">
        <v>213</v>
      </c>
      <c r="EV149" s="31"/>
      <c r="EW149" s="31"/>
      <c r="EX149" s="31" t="s">
        <v>213</v>
      </c>
      <c r="EY149" s="31" t="s">
        <v>213</v>
      </c>
      <c r="EZ149" s="31" t="s">
        <v>218</v>
      </c>
      <c r="FA149" s="31" t="s">
        <v>219</v>
      </c>
      <c r="FB149" s="31" t="s">
        <v>219</v>
      </c>
      <c r="FC149" s="31"/>
      <c r="FD149" s="31"/>
      <c r="FE149" s="31" t="s">
        <v>219</v>
      </c>
    </row>
    <row r="150" ht="90.75" customHeight="1">
      <c r="A150" s="16" t="s">
        <v>4808</v>
      </c>
      <c r="B150" s="24">
        <v>139.0</v>
      </c>
      <c r="C150" s="25" t="s">
        <v>4809</v>
      </c>
      <c r="D150" s="26" t="str">
        <f t="shared" si="41"/>
        <v/>
      </c>
      <c r="E150" s="27" t="str">
        <f t="shared" si="42"/>
        <v/>
      </c>
      <c r="F150" s="28" t="str">
        <f t="shared" ref="F150:G150" si="165">image("https://www.serebii.net/pokedex-bw/type/"&amp;lower(H150)&amp;".gif")</f>
        <v/>
      </c>
      <c r="G150" s="28" t="str">
        <f t="shared" si="165"/>
        <v/>
      </c>
      <c r="H150" s="29" t="s">
        <v>2707</v>
      </c>
      <c r="I150" s="26" t="s">
        <v>391</v>
      </c>
      <c r="J150" s="26" t="s">
        <v>4775</v>
      </c>
      <c r="K150" s="26" t="s">
        <v>222</v>
      </c>
      <c r="L150" s="26" t="s">
        <v>3984</v>
      </c>
      <c r="M150" s="26" t="s">
        <v>2025</v>
      </c>
      <c r="N150" s="26" t="s">
        <v>3261</v>
      </c>
      <c r="O150" s="26" t="s">
        <v>3424</v>
      </c>
      <c r="P150" s="26" t="s">
        <v>543</v>
      </c>
      <c r="Q150" s="26" t="s">
        <v>183</v>
      </c>
      <c r="R150" s="26" t="s">
        <v>184</v>
      </c>
      <c r="S150" s="26" t="s">
        <v>4363</v>
      </c>
      <c r="T150" s="26" t="s">
        <v>495</v>
      </c>
      <c r="U150" s="26" t="s">
        <v>399</v>
      </c>
      <c r="V150" s="26" t="s">
        <v>4777</v>
      </c>
      <c r="W150" s="26" t="s">
        <v>188</v>
      </c>
      <c r="X150" s="26" t="s">
        <v>4778</v>
      </c>
      <c r="Y150" s="26">
        <v>70.0</v>
      </c>
      <c r="Z150" s="26">
        <v>60.0</v>
      </c>
      <c r="AA150" s="26">
        <v>125.0</v>
      </c>
      <c r="AB150" s="26">
        <v>115.0</v>
      </c>
      <c r="AC150" s="26">
        <v>70.0</v>
      </c>
      <c r="AD150" s="26">
        <v>55.0</v>
      </c>
      <c r="AE150" s="30">
        <f t="shared" si="37"/>
        <v>495</v>
      </c>
      <c r="AF150" s="26" t="s">
        <v>4779</v>
      </c>
      <c r="AG150" s="26" t="s">
        <v>1541</v>
      </c>
      <c r="AH150" s="26" t="s">
        <v>1541</v>
      </c>
      <c r="AI150" s="26" t="s">
        <v>1541</v>
      </c>
      <c r="AJ150" s="26" t="s">
        <v>4810</v>
      </c>
      <c r="AK150" s="26" t="s">
        <v>4810</v>
      </c>
      <c r="AL150" s="26" t="s">
        <v>4810</v>
      </c>
      <c r="AM150" s="26"/>
      <c r="AN150" s="26"/>
      <c r="AO150" s="26"/>
      <c r="AP150" s="26" t="s">
        <v>1541</v>
      </c>
      <c r="AQ150" s="26" t="s">
        <v>1541</v>
      </c>
      <c r="AR150" s="26"/>
      <c r="AS150" s="26"/>
      <c r="AT150" s="26"/>
      <c r="AU150" s="26" t="s">
        <v>192</v>
      </c>
      <c r="AV150" s="26" t="s">
        <v>192</v>
      </c>
      <c r="AW150" s="26"/>
      <c r="AX150" s="26"/>
      <c r="AY150" s="26"/>
      <c r="AZ150" s="26"/>
      <c r="BA150" s="26"/>
      <c r="BB150" s="26"/>
      <c r="BC150" s="26"/>
      <c r="BD150" s="26"/>
      <c r="BE150" s="26"/>
      <c r="BF150" s="26"/>
      <c r="BG150" s="26" t="s">
        <v>252</v>
      </c>
      <c r="BH150" s="26" t="s">
        <v>252</v>
      </c>
      <c r="BI150" s="26" t="s">
        <v>1541</v>
      </c>
      <c r="BJ150" s="26" t="s">
        <v>1541</v>
      </c>
      <c r="BK150" s="26"/>
      <c r="BL150" s="26"/>
      <c r="BM150" s="26"/>
      <c r="BN150" s="26" t="s">
        <v>4306</v>
      </c>
      <c r="BO150" s="26"/>
      <c r="BP150" s="26"/>
      <c r="BQ150" s="26"/>
      <c r="BR150" s="26"/>
      <c r="BS150" s="26"/>
      <c r="BT150" s="26"/>
      <c r="BU150" s="26"/>
      <c r="BV150" s="26"/>
      <c r="BW150" s="31" t="s">
        <v>4811</v>
      </c>
      <c r="BX150" s="31" t="s">
        <v>4811</v>
      </c>
      <c r="BY150" s="31" t="s">
        <v>4812</v>
      </c>
      <c r="BZ150" s="31" t="s">
        <v>4813</v>
      </c>
      <c r="CA150" s="31" t="s">
        <v>4814</v>
      </c>
      <c r="CB150" s="31" t="s">
        <v>4815</v>
      </c>
      <c r="CC150" s="31" t="s">
        <v>4816</v>
      </c>
      <c r="CD150" s="31" t="s">
        <v>4816</v>
      </c>
      <c r="CE150" s="31" t="s">
        <v>4817</v>
      </c>
      <c r="CF150" s="31" t="s">
        <v>4818</v>
      </c>
      <c r="CG150" s="31" t="s">
        <v>4819</v>
      </c>
      <c r="CH150" s="31" t="s">
        <v>4820</v>
      </c>
      <c r="CI150" s="31" t="s">
        <v>4820</v>
      </c>
      <c r="CJ150" s="31" t="s">
        <v>4820</v>
      </c>
      <c r="CK150" s="31" t="s">
        <v>4813</v>
      </c>
      <c r="CL150" s="31" t="s">
        <v>4814</v>
      </c>
      <c r="CM150" s="31" t="s">
        <v>4820</v>
      </c>
      <c r="CN150" s="31" t="s">
        <v>4820</v>
      </c>
      <c r="CO150" s="31" t="s">
        <v>4820</v>
      </c>
      <c r="CP150" s="31" t="s">
        <v>4820</v>
      </c>
      <c r="CQ150" s="31" t="s">
        <v>4818</v>
      </c>
      <c r="CR150" s="31" t="s">
        <v>4814</v>
      </c>
      <c r="CS150" s="31" t="s">
        <v>4821</v>
      </c>
      <c r="CT150" s="31" t="s">
        <v>4821</v>
      </c>
      <c r="CU150" s="31"/>
      <c r="CV150" s="31"/>
      <c r="CW150" s="31" t="s">
        <v>4822</v>
      </c>
      <c r="CX150" s="31" t="s">
        <v>4823</v>
      </c>
      <c r="CY150" s="31" t="s">
        <v>4824</v>
      </c>
      <c r="CZ150" s="31" t="s">
        <v>4824</v>
      </c>
      <c r="DA150" s="31" t="s">
        <v>4825</v>
      </c>
      <c r="DB150" s="31" t="s">
        <v>4826</v>
      </c>
      <c r="DC150" s="31"/>
      <c r="DD150" s="31"/>
      <c r="DE150" s="31" t="s">
        <v>4820</v>
      </c>
      <c r="DF150" s="31" t="s">
        <v>4820</v>
      </c>
      <c r="DG150" s="31"/>
      <c r="DH150" s="31"/>
      <c r="DI150" s="31"/>
      <c r="DJ150" s="31"/>
      <c r="DK150" s="31"/>
      <c r="DL150" s="31"/>
      <c r="DM150" s="31"/>
      <c r="DN150" s="31"/>
      <c r="DO150" s="31"/>
      <c r="DP150" s="31" t="s">
        <v>4827</v>
      </c>
      <c r="DQ150" s="31" t="s">
        <v>4827</v>
      </c>
      <c r="DR150" s="31" t="s">
        <v>4827</v>
      </c>
      <c r="DS150" s="31" t="s">
        <v>213</v>
      </c>
      <c r="DT150" s="31" t="s">
        <v>213</v>
      </c>
      <c r="DU150" s="31" t="s">
        <v>213</v>
      </c>
      <c r="DV150" s="31" t="s">
        <v>213</v>
      </c>
      <c r="DW150" s="31" t="s">
        <v>213</v>
      </c>
      <c r="DX150" s="31" t="s">
        <v>213</v>
      </c>
      <c r="DY150" s="31" t="s">
        <v>4827</v>
      </c>
      <c r="DZ150" s="31" t="s">
        <v>4827</v>
      </c>
      <c r="EA150" s="31" t="s">
        <v>4827</v>
      </c>
      <c r="EB150" s="31" t="s">
        <v>4827</v>
      </c>
      <c r="EC150" s="31" t="s">
        <v>4827</v>
      </c>
      <c r="ED150" s="31" t="s">
        <v>4827</v>
      </c>
      <c r="EE150" s="31" t="s">
        <v>4827</v>
      </c>
      <c r="EF150" s="31" t="s">
        <v>4827</v>
      </c>
      <c r="EG150" s="31" t="s">
        <v>4827</v>
      </c>
      <c r="EH150" s="31" t="s">
        <v>4827</v>
      </c>
      <c r="EI150" s="31" t="s">
        <v>4827</v>
      </c>
      <c r="EJ150" s="31" t="s">
        <v>4827</v>
      </c>
      <c r="EK150" s="31" t="s">
        <v>4827</v>
      </c>
      <c r="EL150" s="31" t="s">
        <v>4827</v>
      </c>
      <c r="EM150" s="31" t="s">
        <v>4827</v>
      </c>
      <c r="EN150" s="31" t="s">
        <v>213</v>
      </c>
      <c r="EO150" s="31" t="s">
        <v>213</v>
      </c>
      <c r="EP150" s="31" t="s">
        <v>4827</v>
      </c>
      <c r="EQ150" s="31" t="s">
        <v>4827</v>
      </c>
      <c r="ER150" s="31" t="s">
        <v>4827</v>
      </c>
      <c r="ES150" s="31" t="s">
        <v>4827</v>
      </c>
      <c r="ET150" s="31" t="s">
        <v>4827</v>
      </c>
      <c r="EU150" s="31" t="s">
        <v>213</v>
      </c>
      <c r="EV150" s="31"/>
      <c r="EW150" s="31"/>
      <c r="EX150" s="31" t="s">
        <v>213</v>
      </c>
      <c r="EY150" s="31" t="s">
        <v>213</v>
      </c>
      <c r="EZ150" s="31" t="s">
        <v>218</v>
      </c>
      <c r="FA150" s="31" t="s">
        <v>219</v>
      </c>
      <c r="FB150" s="31" t="s">
        <v>219</v>
      </c>
      <c r="FC150" s="31"/>
      <c r="FD150" s="31"/>
      <c r="FE150" s="31" t="s">
        <v>219</v>
      </c>
    </row>
    <row r="151" ht="90.75" customHeight="1">
      <c r="A151" s="16" t="s">
        <v>4828</v>
      </c>
      <c r="B151" s="24">
        <v>140.0</v>
      </c>
      <c r="C151" s="25" t="s">
        <v>4829</v>
      </c>
      <c r="D151" s="26" t="str">
        <f t="shared" si="41"/>
        <v/>
      </c>
      <c r="E151" s="27" t="str">
        <f t="shared" si="42"/>
        <v/>
      </c>
      <c r="F151" s="28" t="str">
        <f t="shared" ref="F151:G151" si="166">image("https://www.serebii.net/pokedex-bw/type/"&amp;lower(H151)&amp;".gif")</f>
        <v/>
      </c>
      <c r="G151" s="28" t="str">
        <f t="shared" si="166"/>
        <v/>
      </c>
      <c r="H151" s="29" t="s">
        <v>2707</v>
      </c>
      <c r="I151" s="26" t="s">
        <v>391</v>
      </c>
      <c r="J151" s="26" t="s">
        <v>453</v>
      </c>
      <c r="K151" s="26" t="s">
        <v>393</v>
      </c>
      <c r="L151" s="26" t="s">
        <v>4830</v>
      </c>
      <c r="M151" s="26" t="s">
        <v>2025</v>
      </c>
      <c r="N151" s="26" t="s">
        <v>3691</v>
      </c>
      <c r="O151" s="26" t="s">
        <v>3424</v>
      </c>
      <c r="P151" s="26" t="s">
        <v>397</v>
      </c>
      <c r="Q151" s="26" t="s">
        <v>183</v>
      </c>
      <c r="R151" s="26" t="s">
        <v>184</v>
      </c>
      <c r="S151" s="26" t="s">
        <v>4776</v>
      </c>
      <c r="T151" s="26" t="s">
        <v>495</v>
      </c>
      <c r="U151" s="26" t="s">
        <v>399</v>
      </c>
      <c r="V151" s="26" t="s">
        <v>4777</v>
      </c>
      <c r="W151" s="26" t="s">
        <v>188</v>
      </c>
      <c r="X151" s="26" t="s">
        <v>4778</v>
      </c>
      <c r="Y151" s="26">
        <v>30.0</v>
      </c>
      <c r="Z151" s="26">
        <v>80.0</v>
      </c>
      <c r="AA151" s="26">
        <v>90.0</v>
      </c>
      <c r="AB151" s="26">
        <v>55.0</v>
      </c>
      <c r="AC151" s="26">
        <v>45.0</v>
      </c>
      <c r="AD151" s="26">
        <v>55.0</v>
      </c>
      <c r="AE151" s="30">
        <f t="shared" si="37"/>
        <v>355</v>
      </c>
      <c r="AF151" s="26" t="s">
        <v>4831</v>
      </c>
      <c r="AG151" s="26" t="s">
        <v>2027</v>
      </c>
      <c r="AH151" s="26" t="s">
        <v>2027</v>
      </c>
      <c r="AI151" s="26" t="s">
        <v>2027</v>
      </c>
      <c r="AJ151" s="26" t="s">
        <v>3949</v>
      </c>
      <c r="AK151" s="26" t="s">
        <v>3949</v>
      </c>
      <c r="AL151" s="26" t="s">
        <v>3949</v>
      </c>
      <c r="AM151" s="26"/>
      <c r="AN151" s="26"/>
      <c r="AO151" s="26"/>
      <c r="AP151" s="26" t="s">
        <v>2027</v>
      </c>
      <c r="AQ151" s="26" t="s">
        <v>2027</v>
      </c>
      <c r="AR151" s="26"/>
      <c r="AS151" s="26"/>
      <c r="AT151" s="26"/>
      <c r="AU151" s="26" t="s">
        <v>227</v>
      </c>
      <c r="AV151" s="26" t="s">
        <v>227</v>
      </c>
      <c r="AW151" s="26"/>
      <c r="AX151" s="26"/>
      <c r="AY151" s="26"/>
      <c r="AZ151" s="26"/>
      <c r="BA151" s="26"/>
      <c r="BB151" s="26"/>
      <c r="BC151" s="26"/>
      <c r="BD151" s="26"/>
      <c r="BE151" s="26"/>
      <c r="BF151" s="26"/>
      <c r="BG151" s="26" t="s">
        <v>279</v>
      </c>
      <c r="BH151" s="26" t="s">
        <v>279</v>
      </c>
      <c r="BI151" s="26" t="s">
        <v>2027</v>
      </c>
      <c r="BJ151" s="26" t="s">
        <v>2027</v>
      </c>
      <c r="BK151" s="26"/>
      <c r="BL151" s="26"/>
      <c r="BM151" s="26"/>
      <c r="BN151" s="26" t="s">
        <v>1413</v>
      </c>
      <c r="BO151" s="26"/>
      <c r="BP151" s="26"/>
      <c r="BQ151" s="26"/>
      <c r="BR151" s="26"/>
      <c r="BS151" s="26"/>
      <c r="BT151" s="26"/>
      <c r="BU151" s="26"/>
      <c r="BV151" s="26"/>
      <c r="BW151" s="31" t="s">
        <v>4832</v>
      </c>
      <c r="BX151" s="31" t="s">
        <v>4832</v>
      </c>
      <c r="BY151" s="31" t="s">
        <v>4833</v>
      </c>
      <c r="BZ151" s="31" t="s">
        <v>4834</v>
      </c>
      <c r="CA151" s="31" t="s">
        <v>4835</v>
      </c>
      <c r="CB151" s="31" t="s">
        <v>4836</v>
      </c>
      <c r="CC151" s="31" t="s">
        <v>4837</v>
      </c>
      <c r="CD151" s="31" t="s">
        <v>4837</v>
      </c>
      <c r="CE151" s="31" t="s">
        <v>4838</v>
      </c>
      <c r="CF151" s="31" t="s">
        <v>4839</v>
      </c>
      <c r="CG151" s="31" t="s">
        <v>4840</v>
      </c>
      <c r="CH151" s="31" t="s">
        <v>4841</v>
      </c>
      <c r="CI151" s="31" t="s">
        <v>4841</v>
      </c>
      <c r="CJ151" s="31" t="s">
        <v>4841</v>
      </c>
      <c r="CK151" s="31" t="s">
        <v>4834</v>
      </c>
      <c r="CL151" s="31" t="s">
        <v>4842</v>
      </c>
      <c r="CM151" s="31" t="s">
        <v>4841</v>
      </c>
      <c r="CN151" s="31" t="s">
        <v>4841</v>
      </c>
      <c r="CO151" s="31" t="s">
        <v>4841</v>
      </c>
      <c r="CP151" s="31" t="s">
        <v>4841</v>
      </c>
      <c r="CQ151" s="31" t="s">
        <v>4841</v>
      </c>
      <c r="CR151" s="31" t="s">
        <v>4843</v>
      </c>
      <c r="CS151" s="31" t="s">
        <v>4844</v>
      </c>
      <c r="CT151" s="31" t="s">
        <v>4844</v>
      </c>
      <c r="CU151" s="31"/>
      <c r="CV151" s="31"/>
      <c r="CW151" s="31" t="s">
        <v>4845</v>
      </c>
      <c r="CX151" s="31" t="s">
        <v>4846</v>
      </c>
      <c r="CY151" s="31" t="s">
        <v>4847</v>
      </c>
      <c r="CZ151" s="31" t="s">
        <v>4847</v>
      </c>
      <c r="DA151" s="31" t="s">
        <v>4848</v>
      </c>
      <c r="DB151" s="31" t="s">
        <v>4849</v>
      </c>
      <c r="DC151" s="31"/>
      <c r="DD151" s="31"/>
      <c r="DE151" s="31" t="s">
        <v>4850</v>
      </c>
      <c r="DF151" s="31" t="s">
        <v>4850</v>
      </c>
      <c r="DG151" s="31"/>
      <c r="DH151" s="31"/>
      <c r="DI151" s="31"/>
      <c r="DJ151" s="31"/>
      <c r="DK151" s="31"/>
      <c r="DL151" s="31"/>
      <c r="DM151" s="31"/>
      <c r="DN151" s="31"/>
      <c r="DO151" s="31"/>
      <c r="DP151" s="31" t="s">
        <v>4801</v>
      </c>
      <c r="DQ151" s="31" t="s">
        <v>4801</v>
      </c>
      <c r="DR151" s="31" t="s">
        <v>4801</v>
      </c>
      <c r="DS151" s="31" t="s">
        <v>213</v>
      </c>
      <c r="DT151" s="31" t="s">
        <v>213</v>
      </c>
      <c r="DU151" s="31" t="s">
        <v>213</v>
      </c>
      <c r="DV151" s="31" t="s">
        <v>213</v>
      </c>
      <c r="DW151" s="31" t="s">
        <v>213</v>
      </c>
      <c r="DX151" s="31" t="s">
        <v>213</v>
      </c>
      <c r="DY151" s="31" t="s">
        <v>4801</v>
      </c>
      <c r="DZ151" s="31" t="s">
        <v>4801</v>
      </c>
      <c r="EA151" s="31" t="s">
        <v>4802</v>
      </c>
      <c r="EB151" s="31" t="s">
        <v>4802</v>
      </c>
      <c r="EC151" s="31" t="s">
        <v>4802</v>
      </c>
      <c r="ED151" s="31" t="s">
        <v>4803</v>
      </c>
      <c r="EE151" s="31" t="s">
        <v>4803</v>
      </c>
      <c r="EF151" s="31" t="s">
        <v>4804</v>
      </c>
      <c r="EG151" s="31" t="s">
        <v>4804</v>
      </c>
      <c r="EH151" s="31" t="s">
        <v>4804</v>
      </c>
      <c r="EI151" s="31" t="s">
        <v>4804</v>
      </c>
      <c r="EJ151" s="31" t="s">
        <v>4805</v>
      </c>
      <c r="EK151" s="31" t="s">
        <v>4805</v>
      </c>
      <c r="EL151" s="31" t="s">
        <v>4806</v>
      </c>
      <c r="EM151" s="31" t="s">
        <v>4806</v>
      </c>
      <c r="EN151" s="31" t="s">
        <v>213</v>
      </c>
      <c r="EO151" s="31" t="s">
        <v>213</v>
      </c>
      <c r="EP151" s="31" t="s">
        <v>970</v>
      </c>
      <c r="EQ151" s="31" t="s">
        <v>970</v>
      </c>
      <c r="ER151" s="31" t="s">
        <v>4801</v>
      </c>
      <c r="ES151" s="31" t="s">
        <v>4801</v>
      </c>
      <c r="ET151" s="31" t="s">
        <v>213</v>
      </c>
      <c r="EU151" s="31" t="s">
        <v>4807</v>
      </c>
      <c r="EV151" s="31"/>
      <c r="EW151" s="31"/>
      <c r="EX151" s="31" t="s">
        <v>213</v>
      </c>
      <c r="EY151" s="31" t="s">
        <v>213</v>
      </c>
      <c r="EZ151" s="31" t="s">
        <v>218</v>
      </c>
      <c r="FA151" s="31" t="s">
        <v>219</v>
      </c>
      <c r="FB151" s="31" t="s">
        <v>219</v>
      </c>
      <c r="FC151" s="31"/>
      <c r="FD151" s="31"/>
      <c r="FE151" s="31" t="s">
        <v>219</v>
      </c>
    </row>
    <row r="152" ht="90.75" customHeight="1">
      <c r="A152" s="16" t="s">
        <v>4851</v>
      </c>
      <c r="B152" s="24">
        <v>141.0</v>
      </c>
      <c r="C152" s="25" t="s">
        <v>4852</v>
      </c>
      <c r="D152" s="26" t="str">
        <f t="shared" si="41"/>
        <v/>
      </c>
      <c r="E152" s="27" t="str">
        <f t="shared" si="42"/>
        <v/>
      </c>
      <c r="F152" s="28" t="str">
        <f t="shared" ref="F152:G152" si="167">image("https://www.serebii.net/pokedex-bw/type/"&amp;lower(H152)&amp;".gif")</f>
        <v/>
      </c>
      <c r="G152" s="28" t="str">
        <f t="shared" si="167"/>
        <v/>
      </c>
      <c r="H152" s="29" t="s">
        <v>2707</v>
      </c>
      <c r="I152" s="26" t="s">
        <v>391</v>
      </c>
      <c r="J152" s="26" t="s">
        <v>453</v>
      </c>
      <c r="K152" s="26" t="s">
        <v>1231</v>
      </c>
      <c r="L152" s="26" t="s">
        <v>676</v>
      </c>
      <c r="M152" s="26" t="s">
        <v>2025</v>
      </c>
      <c r="N152" s="26" t="s">
        <v>3691</v>
      </c>
      <c r="O152" s="26" t="s">
        <v>3424</v>
      </c>
      <c r="P152" s="26" t="s">
        <v>946</v>
      </c>
      <c r="Q152" s="26" t="s">
        <v>183</v>
      </c>
      <c r="R152" s="26" t="s">
        <v>184</v>
      </c>
      <c r="S152" s="26" t="s">
        <v>4363</v>
      </c>
      <c r="T152" s="26" t="s">
        <v>495</v>
      </c>
      <c r="U152" s="26" t="s">
        <v>399</v>
      </c>
      <c r="V152" s="26" t="s">
        <v>4777</v>
      </c>
      <c r="W152" s="26" t="s">
        <v>188</v>
      </c>
      <c r="X152" s="26" t="s">
        <v>4778</v>
      </c>
      <c r="Y152" s="26">
        <v>60.0</v>
      </c>
      <c r="Z152" s="26">
        <v>115.0</v>
      </c>
      <c r="AA152" s="26">
        <v>105.0</v>
      </c>
      <c r="AB152" s="26">
        <v>65.0</v>
      </c>
      <c r="AC152" s="26">
        <v>70.0</v>
      </c>
      <c r="AD152" s="26">
        <v>80.0</v>
      </c>
      <c r="AE152" s="30">
        <f t="shared" si="37"/>
        <v>495</v>
      </c>
      <c r="AF152" s="26" t="s">
        <v>4831</v>
      </c>
      <c r="AG152" s="26" t="s">
        <v>1957</v>
      </c>
      <c r="AH152" s="26" t="s">
        <v>1957</v>
      </c>
      <c r="AI152" s="26" t="s">
        <v>1957</v>
      </c>
      <c r="AJ152" s="26" t="s">
        <v>4017</v>
      </c>
      <c r="AK152" s="26" t="s">
        <v>4017</v>
      </c>
      <c r="AL152" s="26" t="s">
        <v>4017</v>
      </c>
      <c r="AM152" s="26"/>
      <c r="AN152" s="26"/>
      <c r="AO152" s="26"/>
      <c r="AP152" s="26" t="s">
        <v>1957</v>
      </c>
      <c r="AQ152" s="26" t="s">
        <v>1957</v>
      </c>
      <c r="AR152" s="26"/>
      <c r="AS152" s="26"/>
      <c r="AT152" s="26"/>
      <c r="AU152" s="26" t="s">
        <v>252</v>
      </c>
      <c r="AV152" s="26" t="s">
        <v>252</v>
      </c>
      <c r="AW152" s="26"/>
      <c r="AX152" s="26"/>
      <c r="AY152" s="26"/>
      <c r="AZ152" s="26"/>
      <c r="BA152" s="26"/>
      <c r="BB152" s="26"/>
      <c r="BC152" s="26"/>
      <c r="BD152" s="26"/>
      <c r="BE152" s="26"/>
      <c r="BF152" s="26"/>
      <c r="BG152" s="26" t="s">
        <v>326</v>
      </c>
      <c r="BH152" s="26" t="s">
        <v>326</v>
      </c>
      <c r="BI152" s="26" t="s">
        <v>1957</v>
      </c>
      <c r="BJ152" s="26" t="s">
        <v>1957</v>
      </c>
      <c r="BK152" s="26"/>
      <c r="BL152" s="26"/>
      <c r="BM152" s="26"/>
      <c r="BN152" s="26" t="s">
        <v>1456</v>
      </c>
      <c r="BO152" s="26"/>
      <c r="BP152" s="26"/>
      <c r="BQ152" s="26"/>
      <c r="BR152" s="26"/>
      <c r="BS152" s="26"/>
      <c r="BT152" s="26"/>
      <c r="BU152" s="26"/>
      <c r="BV152" s="26"/>
      <c r="BW152" s="31" t="s">
        <v>4853</v>
      </c>
      <c r="BX152" s="31" t="s">
        <v>4853</v>
      </c>
      <c r="BY152" s="31" t="s">
        <v>4854</v>
      </c>
      <c r="BZ152" s="31" t="s">
        <v>4855</v>
      </c>
      <c r="CA152" s="31" t="s">
        <v>4856</v>
      </c>
      <c r="CB152" s="31" t="s">
        <v>4857</v>
      </c>
      <c r="CC152" s="31" t="s">
        <v>4858</v>
      </c>
      <c r="CD152" s="31" t="s">
        <v>4858</v>
      </c>
      <c r="CE152" s="31" t="s">
        <v>4859</v>
      </c>
      <c r="CF152" s="31" t="s">
        <v>4860</v>
      </c>
      <c r="CG152" s="31" t="s">
        <v>4861</v>
      </c>
      <c r="CH152" s="31" t="s">
        <v>4862</v>
      </c>
      <c r="CI152" s="31" t="s">
        <v>4862</v>
      </c>
      <c r="CJ152" s="31" t="s">
        <v>4862</v>
      </c>
      <c r="CK152" s="31" t="s">
        <v>4855</v>
      </c>
      <c r="CL152" s="31" t="s">
        <v>4863</v>
      </c>
      <c r="CM152" s="31" t="s">
        <v>4862</v>
      </c>
      <c r="CN152" s="31" t="s">
        <v>4862</v>
      </c>
      <c r="CO152" s="31" t="s">
        <v>4862</v>
      </c>
      <c r="CP152" s="31" t="s">
        <v>4862</v>
      </c>
      <c r="CQ152" s="31" t="s">
        <v>4855</v>
      </c>
      <c r="CR152" s="31" t="s">
        <v>4854</v>
      </c>
      <c r="CS152" s="31" t="s">
        <v>4864</v>
      </c>
      <c r="CT152" s="31" t="s">
        <v>4864</v>
      </c>
      <c r="CU152" s="31"/>
      <c r="CV152" s="31"/>
      <c r="CW152" s="31" t="s">
        <v>4865</v>
      </c>
      <c r="CX152" s="31" t="s">
        <v>4866</v>
      </c>
      <c r="CY152" s="31" t="s">
        <v>4867</v>
      </c>
      <c r="CZ152" s="31" t="s">
        <v>4867</v>
      </c>
      <c r="DA152" s="31" t="s">
        <v>4868</v>
      </c>
      <c r="DB152" s="31" t="s">
        <v>4869</v>
      </c>
      <c r="DC152" s="31"/>
      <c r="DD152" s="31"/>
      <c r="DE152" s="31" t="s">
        <v>4862</v>
      </c>
      <c r="DF152" s="31" t="s">
        <v>4862</v>
      </c>
      <c r="DG152" s="31"/>
      <c r="DH152" s="31"/>
      <c r="DI152" s="31"/>
      <c r="DJ152" s="31"/>
      <c r="DK152" s="31"/>
      <c r="DL152" s="31"/>
      <c r="DM152" s="31"/>
      <c r="DN152" s="31"/>
      <c r="DO152" s="31"/>
      <c r="DP152" s="31" t="s">
        <v>4870</v>
      </c>
      <c r="DQ152" s="31" t="s">
        <v>4870</v>
      </c>
      <c r="DR152" s="31" t="s">
        <v>4870</v>
      </c>
      <c r="DS152" s="31" t="s">
        <v>213</v>
      </c>
      <c r="DT152" s="31" t="s">
        <v>213</v>
      </c>
      <c r="DU152" s="31" t="s">
        <v>213</v>
      </c>
      <c r="DV152" s="31" t="s">
        <v>213</v>
      </c>
      <c r="DW152" s="31" t="s">
        <v>213</v>
      </c>
      <c r="DX152" s="31" t="s">
        <v>213</v>
      </c>
      <c r="DY152" s="31" t="s">
        <v>4870</v>
      </c>
      <c r="DZ152" s="31" t="s">
        <v>4870</v>
      </c>
      <c r="EA152" s="31" t="s">
        <v>4870</v>
      </c>
      <c r="EB152" s="31" t="s">
        <v>4870</v>
      </c>
      <c r="EC152" s="31" t="s">
        <v>4870</v>
      </c>
      <c r="ED152" s="31" t="s">
        <v>4870</v>
      </c>
      <c r="EE152" s="31" t="s">
        <v>4870</v>
      </c>
      <c r="EF152" s="31" t="s">
        <v>4870</v>
      </c>
      <c r="EG152" s="31" t="s">
        <v>4870</v>
      </c>
      <c r="EH152" s="31" t="s">
        <v>4870</v>
      </c>
      <c r="EI152" s="31" t="s">
        <v>4870</v>
      </c>
      <c r="EJ152" s="31" t="s">
        <v>4870</v>
      </c>
      <c r="EK152" s="31" t="s">
        <v>4870</v>
      </c>
      <c r="EL152" s="31" t="s">
        <v>4870</v>
      </c>
      <c r="EM152" s="31" t="s">
        <v>4870</v>
      </c>
      <c r="EN152" s="31" t="s">
        <v>213</v>
      </c>
      <c r="EO152" s="31" t="s">
        <v>213</v>
      </c>
      <c r="EP152" s="31" t="s">
        <v>4870</v>
      </c>
      <c r="EQ152" s="31" t="s">
        <v>4870</v>
      </c>
      <c r="ER152" s="31" t="s">
        <v>4870</v>
      </c>
      <c r="ES152" s="31" t="s">
        <v>4870</v>
      </c>
      <c r="ET152" s="31" t="s">
        <v>213</v>
      </c>
      <c r="EU152" s="31" t="s">
        <v>4870</v>
      </c>
      <c r="EV152" s="31"/>
      <c r="EW152" s="31"/>
      <c r="EX152" s="31" t="s">
        <v>213</v>
      </c>
      <c r="EY152" s="31" t="s">
        <v>213</v>
      </c>
      <c r="EZ152" s="31" t="s">
        <v>218</v>
      </c>
      <c r="FA152" s="31" t="s">
        <v>219</v>
      </c>
      <c r="FB152" s="31" t="s">
        <v>219</v>
      </c>
      <c r="FC152" s="31"/>
      <c r="FD152" s="31"/>
      <c r="FE152" s="31" t="s">
        <v>219</v>
      </c>
    </row>
    <row r="153" ht="90.75" customHeight="1">
      <c r="A153" s="16" t="s">
        <v>4871</v>
      </c>
      <c r="B153" s="24">
        <v>142.0</v>
      </c>
      <c r="C153" s="25" t="s">
        <v>4872</v>
      </c>
      <c r="D153" s="26" t="str">
        <f t="shared" si="41"/>
        <v/>
      </c>
      <c r="E153" s="27" t="str">
        <f t="shared" si="42"/>
        <v/>
      </c>
      <c r="F153" s="28" t="str">
        <f t="shared" ref="F153:G153" si="168">image("https://www.serebii.net/pokedex-bw/type/"&amp;lower(H153)&amp;".gif")</f>
        <v/>
      </c>
      <c r="G153" s="28" t="str">
        <f t="shared" si="168"/>
        <v/>
      </c>
      <c r="H153" s="29" t="s">
        <v>2707</v>
      </c>
      <c r="I153" s="26" t="s">
        <v>348</v>
      </c>
      <c r="J153" s="26" t="s">
        <v>4873</v>
      </c>
      <c r="K153" s="26" t="s">
        <v>3108</v>
      </c>
      <c r="L153" s="26" t="s">
        <v>4874</v>
      </c>
      <c r="M153" s="26" t="s">
        <v>2709</v>
      </c>
      <c r="N153" s="26" t="s">
        <v>4875</v>
      </c>
      <c r="O153" s="26" t="s">
        <v>912</v>
      </c>
      <c r="P153" s="26" t="s">
        <v>716</v>
      </c>
      <c r="Q153" s="26" t="s">
        <v>183</v>
      </c>
      <c r="R153" s="26" t="s">
        <v>184</v>
      </c>
      <c r="S153" s="26" t="s">
        <v>2671</v>
      </c>
      <c r="T153" s="26" t="s">
        <v>2174</v>
      </c>
      <c r="U153" s="26" t="s">
        <v>769</v>
      </c>
      <c r="V153" s="26" t="s">
        <v>846</v>
      </c>
      <c r="W153" s="26" t="s">
        <v>188</v>
      </c>
      <c r="X153" s="26" t="s">
        <v>4621</v>
      </c>
      <c r="Y153" s="26">
        <v>80.0</v>
      </c>
      <c r="Z153" s="26">
        <v>105.0</v>
      </c>
      <c r="AA153" s="26">
        <v>65.0</v>
      </c>
      <c r="AB153" s="26">
        <v>60.0</v>
      </c>
      <c r="AC153" s="26">
        <v>75.0</v>
      </c>
      <c r="AD153" s="26">
        <v>130.0</v>
      </c>
      <c r="AE153" s="30">
        <f t="shared" si="37"/>
        <v>515</v>
      </c>
      <c r="AF153" s="26"/>
      <c r="AG153" s="26" t="s">
        <v>1993</v>
      </c>
      <c r="AH153" s="26" t="s">
        <v>1993</v>
      </c>
      <c r="AI153" s="26" t="s">
        <v>1993</v>
      </c>
      <c r="AJ153" s="26" t="s">
        <v>4206</v>
      </c>
      <c r="AK153" s="26" t="s">
        <v>4206</v>
      </c>
      <c r="AL153" s="26" t="s">
        <v>4206</v>
      </c>
      <c r="AM153" s="26"/>
      <c r="AN153" s="26"/>
      <c r="AO153" s="26"/>
      <c r="AP153" s="26" t="s">
        <v>1993</v>
      </c>
      <c r="AQ153" s="26" t="s">
        <v>1993</v>
      </c>
      <c r="AR153" s="26"/>
      <c r="AS153" s="26"/>
      <c r="AT153" s="26"/>
      <c r="AU153" s="26" t="s">
        <v>279</v>
      </c>
      <c r="AV153" s="26" t="s">
        <v>279</v>
      </c>
      <c r="AW153" s="26"/>
      <c r="AX153" s="26"/>
      <c r="AY153" s="26"/>
      <c r="AZ153" s="26"/>
      <c r="BA153" s="26" t="s">
        <v>195</v>
      </c>
      <c r="BB153" s="26" t="s">
        <v>195</v>
      </c>
      <c r="BC153" s="26"/>
      <c r="BD153" s="26"/>
      <c r="BE153" s="26" t="s">
        <v>3797</v>
      </c>
      <c r="BF153" s="26" t="s">
        <v>3797</v>
      </c>
      <c r="BG153" s="26" t="s">
        <v>4876</v>
      </c>
      <c r="BH153" s="26" t="s">
        <v>4876</v>
      </c>
      <c r="BI153" s="26" t="s">
        <v>1993</v>
      </c>
      <c r="BJ153" s="26" t="s">
        <v>1993</v>
      </c>
      <c r="BK153" s="26"/>
      <c r="BL153" s="26"/>
      <c r="BM153" s="26"/>
      <c r="BN153" s="26" t="s">
        <v>1414</v>
      </c>
      <c r="BO153" s="26"/>
      <c r="BP153" s="26"/>
      <c r="BQ153" s="26"/>
      <c r="BR153" s="26"/>
      <c r="BS153" s="26"/>
      <c r="BT153" s="26"/>
      <c r="BU153" s="26"/>
      <c r="BV153" s="26" t="s">
        <v>3573</v>
      </c>
      <c r="BW153" s="31" t="s">
        <v>4877</v>
      </c>
      <c r="BX153" s="31" t="s">
        <v>4877</v>
      </c>
      <c r="BY153" s="31" t="s">
        <v>4878</v>
      </c>
      <c r="BZ153" s="31" t="s">
        <v>4879</v>
      </c>
      <c r="CA153" s="31" t="s">
        <v>4880</v>
      </c>
      <c r="CB153" s="31" t="s">
        <v>4881</v>
      </c>
      <c r="CC153" s="31" t="s">
        <v>4882</v>
      </c>
      <c r="CD153" s="31" t="s">
        <v>4882</v>
      </c>
      <c r="CE153" s="31" t="s">
        <v>4883</v>
      </c>
      <c r="CF153" s="31" t="s">
        <v>4884</v>
      </c>
      <c r="CG153" s="31" t="s">
        <v>4885</v>
      </c>
      <c r="CH153" s="31" t="s">
        <v>4886</v>
      </c>
      <c r="CI153" s="31" t="s">
        <v>4886</v>
      </c>
      <c r="CJ153" s="31" t="s">
        <v>4886</v>
      </c>
      <c r="CK153" s="31" t="s">
        <v>4887</v>
      </c>
      <c r="CL153" s="31" t="s">
        <v>4888</v>
      </c>
      <c r="CM153" s="31" t="s">
        <v>4886</v>
      </c>
      <c r="CN153" s="31" t="s">
        <v>4886</v>
      </c>
      <c r="CO153" s="31" t="s">
        <v>4886</v>
      </c>
      <c r="CP153" s="31" t="s">
        <v>4886</v>
      </c>
      <c r="CQ153" s="31" t="s">
        <v>4884</v>
      </c>
      <c r="CR153" s="31" t="s">
        <v>4888</v>
      </c>
      <c r="CS153" s="31" t="s">
        <v>4889</v>
      </c>
      <c r="CT153" s="31" t="s">
        <v>4889</v>
      </c>
      <c r="CU153" s="31" t="s">
        <v>4890</v>
      </c>
      <c r="CV153" s="31" t="s">
        <v>4891</v>
      </c>
      <c r="CW153" s="31" t="s">
        <v>4892</v>
      </c>
      <c r="CX153" s="31" t="s">
        <v>4893</v>
      </c>
      <c r="CY153" s="31" t="s">
        <v>4894</v>
      </c>
      <c r="CZ153" s="31" t="s">
        <v>4894</v>
      </c>
      <c r="DA153" s="31" t="s">
        <v>4895</v>
      </c>
      <c r="DB153" s="31" t="s">
        <v>4896</v>
      </c>
      <c r="DC153" s="31"/>
      <c r="DD153" s="31"/>
      <c r="DE153" s="31" t="s">
        <v>4897</v>
      </c>
      <c r="DF153" s="31" t="s">
        <v>4897</v>
      </c>
      <c r="DG153" s="31"/>
      <c r="DH153" s="31"/>
      <c r="DI153" s="31"/>
      <c r="DJ153" s="31"/>
      <c r="DK153" s="31"/>
      <c r="DL153" s="31"/>
      <c r="DM153" s="31"/>
      <c r="DN153" s="31"/>
      <c r="DO153" s="31"/>
      <c r="DP153" s="31" t="s">
        <v>4801</v>
      </c>
      <c r="DQ153" s="31" t="s">
        <v>4801</v>
      </c>
      <c r="DR153" s="31" t="s">
        <v>4801</v>
      </c>
      <c r="DS153" s="31" t="s">
        <v>939</v>
      </c>
      <c r="DT153" s="31" t="s">
        <v>939</v>
      </c>
      <c r="DU153" s="31" t="s">
        <v>939</v>
      </c>
      <c r="DV153" s="31" t="s">
        <v>213</v>
      </c>
      <c r="DW153" s="31" t="s">
        <v>213</v>
      </c>
      <c r="DX153" s="31" t="s">
        <v>213</v>
      </c>
      <c r="DY153" s="31" t="s">
        <v>4801</v>
      </c>
      <c r="DZ153" s="31" t="s">
        <v>4801</v>
      </c>
      <c r="EA153" s="31" t="s">
        <v>4802</v>
      </c>
      <c r="EB153" s="31" t="s">
        <v>4802</v>
      </c>
      <c r="EC153" s="31" t="s">
        <v>4802</v>
      </c>
      <c r="ED153" s="31" t="s">
        <v>4803</v>
      </c>
      <c r="EE153" s="31" t="s">
        <v>4803</v>
      </c>
      <c r="EF153" s="31" t="s">
        <v>4804</v>
      </c>
      <c r="EG153" s="31" t="s">
        <v>4804</v>
      </c>
      <c r="EH153" s="31" t="s">
        <v>4804</v>
      </c>
      <c r="EI153" s="31" t="s">
        <v>4804</v>
      </c>
      <c r="EJ153" s="31" t="s">
        <v>4805</v>
      </c>
      <c r="EK153" s="31" t="s">
        <v>4805</v>
      </c>
      <c r="EL153" s="31" t="s">
        <v>4806</v>
      </c>
      <c r="EM153" s="31" t="s">
        <v>4806</v>
      </c>
      <c r="EN153" s="31" t="s">
        <v>4898</v>
      </c>
      <c r="EO153" s="31" t="s">
        <v>4898</v>
      </c>
      <c r="EP153" s="31" t="s">
        <v>4898</v>
      </c>
      <c r="EQ153" s="31" t="s">
        <v>4898</v>
      </c>
      <c r="ER153" s="31" t="s">
        <v>4801</v>
      </c>
      <c r="ES153" s="31" t="s">
        <v>4801</v>
      </c>
      <c r="ET153" s="31" t="s">
        <v>213</v>
      </c>
      <c r="EU153" s="31" t="s">
        <v>213</v>
      </c>
      <c r="EV153" s="31"/>
      <c r="EW153" s="31"/>
      <c r="EX153" s="31" t="s">
        <v>213</v>
      </c>
      <c r="EY153" s="31" t="s">
        <v>213</v>
      </c>
      <c r="EZ153" s="31" t="s">
        <v>218</v>
      </c>
      <c r="FA153" s="31" t="s">
        <v>219</v>
      </c>
      <c r="FB153" s="31" t="s">
        <v>219</v>
      </c>
      <c r="FC153" s="31"/>
      <c r="FD153" s="31"/>
      <c r="FE153" s="31" t="s">
        <v>219</v>
      </c>
    </row>
    <row r="154" ht="90.75" customHeight="1">
      <c r="A154" s="16" t="s">
        <v>4899</v>
      </c>
      <c r="B154" s="24">
        <v>143.0</v>
      </c>
      <c r="C154" s="25" t="s">
        <v>4900</v>
      </c>
      <c r="D154" s="26" t="str">
        <f t="shared" si="41"/>
        <v/>
      </c>
      <c r="E154" s="27" t="str">
        <f t="shared" si="42"/>
        <v/>
      </c>
      <c r="F154" s="28" t="str">
        <f t="shared" ref="F154:G154" si="169">image("https://www.serebii.net/pokedex-bw/type/"&amp;lower(H154)&amp;".gif")</f>
        <v/>
      </c>
      <c r="G154" s="28" t="str">
        <f t="shared" si="169"/>
        <v/>
      </c>
      <c r="H154" s="29" t="s">
        <v>681</v>
      </c>
      <c r="I154" s="26"/>
      <c r="J154" s="26" t="s">
        <v>4901</v>
      </c>
      <c r="K154" s="26" t="s">
        <v>4902</v>
      </c>
      <c r="L154" s="26" t="s">
        <v>4903</v>
      </c>
      <c r="M154" s="26" t="s">
        <v>4904</v>
      </c>
      <c r="N154" s="26" t="s">
        <v>272</v>
      </c>
      <c r="O154" s="26" t="s">
        <v>2557</v>
      </c>
      <c r="P154" s="26" t="s">
        <v>1196</v>
      </c>
      <c r="Q154" s="26" t="s">
        <v>1375</v>
      </c>
      <c r="R154" s="26" t="s">
        <v>184</v>
      </c>
      <c r="S154" s="26" t="s">
        <v>4506</v>
      </c>
      <c r="T154" s="26" t="s">
        <v>2174</v>
      </c>
      <c r="U154" s="26" t="s">
        <v>2711</v>
      </c>
      <c r="V154" s="26" t="s">
        <v>3692</v>
      </c>
      <c r="W154" s="26" t="s">
        <v>188</v>
      </c>
      <c r="X154" s="26" t="s">
        <v>3946</v>
      </c>
      <c r="Y154" s="26">
        <v>160.0</v>
      </c>
      <c r="Z154" s="26">
        <v>110.0</v>
      </c>
      <c r="AA154" s="26">
        <v>65.0</v>
      </c>
      <c r="AB154" s="26">
        <v>65.0</v>
      </c>
      <c r="AC154" s="26">
        <v>110.0</v>
      </c>
      <c r="AD154" s="26">
        <v>30.0</v>
      </c>
      <c r="AE154" s="30">
        <f t="shared" si="37"/>
        <v>540</v>
      </c>
      <c r="AF154" s="26" t="s">
        <v>4905</v>
      </c>
      <c r="AG154" s="26" t="s">
        <v>1502</v>
      </c>
      <c r="AH154" s="26" t="s">
        <v>1502</v>
      </c>
      <c r="AI154" s="26" t="s">
        <v>1502</v>
      </c>
      <c r="AJ154" s="26" t="s">
        <v>4780</v>
      </c>
      <c r="AK154" s="26" t="s">
        <v>4780</v>
      </c>
      <c r="AL154" s="26" t="s">
        <v>4780</v>
      </c>
      <c r="AM154" s="26"/>
      <c r="AN154" s="26"/>
      <c r="AO154" s="26"/>
      <c r="AP154" s="26" t="s">
        <v>1502</v>
      </c>
      <c r="AQ154" s="26" t="s">
        <v>1502</v>
      </c>
      <c r="AR154" s="26" t="s">
        <v>1079</v>
      </c>
      <c r="AS154" s="26" t="s">
        <v>1079</v>
      </c>
      <c r="AT154" s="26" t="s">
        <v>1079</v>
      </c>
      <c r="AU154" s="26" t="s">
        <v>326</v>
      </c>
      <c r="AV154" s="26" t="s">
        <v>326</v>
      </c>
      <c r="AW154" s="26"/>
      <c r="AX154" s="26"/>
      <c r="AY154" s="26"/>
      <c r="AZ154" s="26"/>
      <c r="BA154" s="26" t="s">
        <v>1541</v>
      </c>
      <c r="BB154" s="26" t="s">
        <v>1541</v>
      </c>
      <c r="BC154" s="26"/>
      <c r="BD154" s="26"/>
      <c r="BE154" s="26" t="s">
        <v>984</v>
      </c>
      <c r="BF154" s="26" t="s">
        <v>984</v>
      </c>
      <c r="BG154" s="26" t="s">
        <v>1675</v>
      </c>
      <c r="BH154" s="26" t="s">
        <v>1675</v>
      </c>
      <c r="BI154" s="26" t="s">
        <v>1502</v>
      </c>
      <c r="BJ154" s="26" t="s">
        <v>1502</v>
      </c>
      <c r="BK154" s="26" t="s">
        <v>4585</v>
      </c>
      <c r="BL154" s="26" t="s">
        <v>4585</v>
      </c>
      <c r="BM154" s="26"/>
      <c r="BN154" s="26" t="s">
        <v>4906</v>
      </c>
      <c r="BO154" s="26" t="s">
        <v>1079</v>
      </c>
      <c r="BP154" s="26" t="s">
        <v>1079</v>
      </c>
      <c r="BQ154" s="26" t="s">
        <v>1955</v>
      </c>
      <c r="BR154" s="26"/>
      <c r="BS154" s="26"/>
      <c r="BT154" s="26" t="s">
        <v>2380</v>
      </c>
      <c r="BU154" s="26"/>
      <c r="BV154" s="26"/>
      <c r="BW154" s="31" t="s">
        <v>4907</v>
      </c>
      <c r="BX154" s="31" t="s">
        <v>4907</v>
      </c>
      <c r="BY154" s="31" t="s">
        <v>4908</v>
      </c>
      <c r="BZ154" s="31" t="s">
        <v>4909</v>
      </c>
      <c r="CA154" s="31" t="s">
        <v>4910</v>
      </c>
      <c r="CB154" s="31" t="s">
        <v>4911</v>
      </c>
      <c r="CC154" s="31" t="s">
        <v>4912</v>
      </c>
      <c r="CD154" s="31" t="s">
        <v>4912</v>
      </c>
      <c r="CE154" s="31" t="s">
        <v>4913</v>
      </c>
      <c r="CF154" s="31" t="s">
        <v>4914</v>
      </c>
      <c r="CG154" s="31" t="s">
        <v>4907</v>
      </c>
      <c r="CH154" s="31" t="s">
        <v>4915</v>
      </c>
      <c r="CI154" s="31" t="s">
        <v>4916</v>
      </c>
      <c r="CJ154" s="31" t="s">
        <v>4917</v>
      </c>
      <c r="CK154" s="31" t="s">
        <v>4909</v>
      </c>
      <c r="CL154" s="31" t="s">
        <v>4910</v>
      </c>
      <c r="CM154" s="31" t="s">
        <v>4917</v>
      </c>
      <c r="CN154" s="31" t="s">
        <v>4917</v>
      </c>
      <c r="CO154" s="31" t="s">
        <v>4917</v>
      </c>
      <c r="CP154" s="31" t="s">
        <v>4917</v>
      </c>
      <c r="CQ154" s="31" t="s">
        <v>4914</v>
      </c>
      <c r="CR154" s="31" t="s">
        <v>4915</v>
      </c>
      <c r="CS154" s="31" t="s">
        <v>4918</v>
      </c>
      <c r="CT154" s="31" t="s">
        <v>4918</v>
      </c>
      <c r="CU154" s="31" t="s">
        <v>4919</v>
      </c>
      <c r="CV154" s="31" t="s">
        <v>4920</v>
      </c>
      <c r="CW154" s="31" t="s">
        <v>4921</v>
      </c>
      <c r="CX154" s="31" t="s">
        <v>4922</v>
      </c>
      <c r="CY154" s="31" t="s">
        <v>4908</v>
      </c>
      <c r="CZ154" s="31" t="s">
        <v>4908</v>
      </c>
      <c r="DA154" s="31" t="s">
        <v>4914</v>
      </c>
      <c r="DB154" s="31" t="s">
        <v>4923</v>
      </c>
      <c r="DC154" s="31"/>
      <c r="DD154" s="31"/>
      <c r="DE154" s="31" t="s">
        <v>4915</v>
      </c>
      <c r="DF154" s="31" t="s">
        <v>4916</v>
      </c>
      <c r="DG154" s="31" t="s">
        <v>4924</v>
      </c>
      <c r="DH154" s="31"/>
      <c r="DI154" s="31"/>
      <c r="DJ154" s="31"/>
      <c r="DK154" s="31"/>
      <c r="DL154" s="31"/>
      <c r="DM154" s="31"/>
      <c r="DN154" s="31"/>
      <c r="DO154" s="31"/>
      <c r="DP154" s="31" t="s">
        <v>4925</v>
      </c>
      <c r="DQ154" s="31" t="s">
        <v>4925</v>
      </c>
      <c r="DR154" s="31" t="s">
        <v>4925</v>
      </c>
      <c r="DS154" s="31" t="s">
        <v>420</v>
      </c>
      <c r="DT154" s="31" t="s">
        <v>420</v>
      </c>
      <c r="DU154" s="31" t="s">
        <v>420</v>
      </c>
      <c r="DV154" s="31" t="s">
        <v>213</v>
      </c>
      <c r="DW154" s="31" t="s">
        <v>213</v>
      </c>
      <c r="DX154" s="31" t="s">
        <v>213</v>
      </c>
      <c r="DY154" s="31" t="s">
        <v>4925</v>
      </c>
      <c r="DZ154" s="31" t="s">
        <v>4925</v>
      </c>
      <c r="EA154" s="31" t="s">
        <v>4926</v>
      </c>
      <c r="EB154" s="31" t="s">
        <v>4926</v>
      </c>
      <c r="EC154" s="31" t="s">
        <v>4926</v>
      </c>
      <c r="ED154" s="31" t="s">
        <v>1189</v>
      </c>
      <c r="EE154" s="31" t="s">
        <v>1189</v>
      </c>
      <c r="EF154" s="31" t="s">
        <v>4926</v>
      </c>
      <c r="EG154" s="31" t="s">
        <v>4926</v>
      </c>
      <c r="EH154" s="31" t="s">
        <v>213</v>
      </c>
      <c r="EI154" s="31" t="s">
        <v>213</v>
      </c>
      <c r="EJ154" s="31" t="s">
        <v>2013</v>
      </c>
      <c r="EK154" s="31" t="s">
        <v>2013</v>
      </c>
      <c r="EL154" s="31" t="s">
        <v>213</v>
      </c>
      <c r="EM154" s="31" t="s">
        <v>213</v>
      </c>
      <c r="EN154" s="31" t="s">
        <v>535</v>
      </c>
      <c r="EO154" s="31" t="s">
        <v>535</v>
      </c>
      <c r="EP154" s="31" t="s">
        <v>4926</v>
      </c>
      <c r="EQ154" s="31" t="s">
        <v>4926</v>
      </c>
      <c r="ER154" s="31" t="s">
        <v>4927</v>
      </c>
      <c r="ES154" s="31" t="s">
        <v>4927</v>
      </c>
      <c r="ET154" s="31" t="s">
        <v>4926</v>
      </c>
      <c r="EU154" s="31" t="s">
        <v>4926</v>
      </c>
      <c r="EV154" s="31"/>
      <c r="EW154" s="31"/>
      <c r="EX154" s="31" t="s">
        <v>4926</v>
      </c>
      <c r="EY154" s="31" t="s">
        <v>4926</v>
      </c>
      <c r="EZ154" s="31" t="s">
        <v>4928</v>
      </c>
      <c r="FA154" s="31" t="s">
        <v>219</v>
      </c>
      <c r="FB154" s="31" t="s">
        <v>219</v>
      </c>
      <c r="FC154" s="31"/>
      <c r="FD154" s="31"/>
      <c r="FE154" s="31" t="s">
        <v>219</v>
      </c>
    </row>
    <row r="155" ht="90.75" customHeight="1">
      <c r="A155" s="16" t="s">
        <v>4929</v>
      </c>
      <c r="B155" s="24">
        <v>144.0</v>
      </c>
      <c r="C155" s="25" t="s">
        <v>4930</v>
      </c>
      <c r="D155" s="26" t="str">
        <f t="shared" si="41"/>
        <v/>
      </c>
      <c r="E155" s="27" t="str">
        <f t="shared" si="42"/>
        <v/>
      </c>
      <c r="F155" s="28" t="str">
        <f t="shared" ref="F155:G155" si="170">image("https://www.serebii.net/pokedex-bw/type/"&amp;lower(H155)&amp;".gif")</f>
        <v/>
      </c>
      <c r="G155" s="28" t="str">
        <f t="shared" si="170"/>
        <v/>
      </c>
      <c r="H155" s="29" t="s">
        <v>3173</v>
      </c>
      <c r="I155" s="26" t="s">
        <v>348</v>
      </c>
      <c r="J155" s="26" t="s">
        <v>4931</v>
      </c>
      <c r="K155" s="26" t="s">
        <v>349</v>
      </c>
      <c r="L155" s="26" t="s">
        <v>4932</v>
      </c>
      <c r="M155" s="26" t="s">
        <v>4875</v>
      </c>
      <c r="N155" s="26"/>
      <c r="O155" s="26" t="s">
        <v>4933</v>
      </c>
      <c r="P155" s="26" t="s">
        <v>456</v>
      </c>
      <c r="Q155" s="26" t="s">
        <v>4934</v>
      </c>
      <c r="R155" s="26" t="s">
        <v>4935</v>
      </c>
      <c r="S155" s="26" t="s">
        <v>4936</v>
      </c>
      <c r="T155" s="26" t="s">
        <v>2174</v>
      </c>
      <c r="U155" s="26" t="s">
        <v>1198</v>
      </c>
      <c r="V155" s="26" t="s">
        <v>1199</v>
      </c>
      <c r="W155" s="26" t="s">
        <v>2967</v>
      </c>
      <c r="X155" s="26" t="s">
        <v>4937</v>
      </c>
      <c r="Y155" s="26">
        <v>90.0</v>
      </c>
      <c r="Z155" s="26">
        <v>85.0</v>
      </c>
      <c r="AA155" s="26">
        <v>100.0</v>
      </c>
      <c r="AB155" s="26">
        <v>95.0</v>
      </c>
      <c r="AC155" s="26">
        <v>125.0</v>
      </c>
      <c r="AD155" s="26">
        <v>85.0</v>
      </c>
      <c r="AE155" s="30">
        <f t="shared" si="37"/>
        <v>580</v>
      </c>
      <c r="AF155" s="26"/>
      <c r="AG155" s="26" t="s">
        <v>1544</v>
      </c>
      <c r="AH155" s="26" t="s">
        <v>1544</v>
      </c>
      <c r="AI155" s="26" t="s">
        <v>1544</v>
      </c>
      <c r="AJ155" s="26" t="s">
        <v>327</v>
      </c>
      <c r="AK155" s="26" t="s">
        <v>327</v>
      </c>
      <c r="AL155" s="26" t="s">
        <v>327</v>
      </c>
      <c r="AM155" s="26"/>
      <c r="AN155" s="26"/>
      <c r="AO155" s="26"/>
      <c r="AP155" s="26" t="s">
        <v>1544</v>
      </c>
      <c r="AQ155" s="26" t="s">
        <v>1544</v>
      </c>
      <c r="AR155" s="26"/>
      <c r="AS155" s="26"/>
      <c r="AT155" s="26"/>
      <c r="AU155" s="26" t="s">
        <v>4938</v>
      </c>
      <c r="AV155" s="26" t="s">
        <v>4938</v>
      </c>
      <c r="AW155" s="26"/>
      <c r="AX155" s="26"/>
      <c r="AY155" s="26"/>
      <c r="AZ155" s="26"/>
      <c r="BA155" s="26" t="s">
        <v>284</v>
      </c>
      <c r="BB155" s="26" t="s">
        <v>284</v>
      </c>
      <c r="BC155" s="26"/>
      <c r="BD155" s="26"/>
      <c r="BE155" s="26"/>
      <c r="BF155" s="26"/>
      <c r="BG155" s="26"/>
      <c r="BH155" s="26"/>
      <c r="BI155" s="26" t="s">
        <v>1544</v>
      </c>
      <c r="BJ155" s="26" t="s">
        <v>1544</v>
      </c>
      <c r="BK155" s="26"/>
      <c r="BL155" s="26"/>
      <c r="BM155" s="26"/>
      <c r="BN155" s="26" t="s">
        <v>2863</v>
      </c>
      <c r="BO155" s="26"/>
      <c r="BP155" s="26"/>
      <c r="BQ155" s="26"/>
      <c r="BR155" s="26"/>
      <c r="BS155" s="26"/>
      <c r="BT155" s="26"/>
      <c r="BU155" s="26"/>
      <c r="BV155" s="26"/>
      <c r="BW155" s="31" t="s">
        <v>4939</v>
      </c>
      <c r="BX155" s="31" t="s">
        <v>4939</v>
      </c>
      <c r="BY155" s="31" t="s">
        <v>4940</v>
      </c>
      <c r="BZ155" s="31" t="s">
        <v>4941</v>
      </c>
      <c r="CA155" s="31" t="s">
        <v>4942</v>
      </c>
      <c r="CB155" s="31" t="s">
        <v>4943</v>
      </c>
      <c r="CC155" s="31" t="s">
        <v>4944</v>
      </c>
      <c r="CD155" s="31" t="s">
        <v>4944</v>
      </c>
      <c r="CE155" s="31" t="s">
        <v>4944</v>
      </c>
      <c r="CF155" s="31" t="s">
        <v>4945</v>
      </c>
      <c r="CG155" s="31" t="s">
        <v>4939</v>
      </c>
      <c r="CH155" s="31" t="s">
        <v>4946</v>
      </c>
      <c r="CI155" s="31" t="s">
        <v>4946</v>
      </c>
      <c r="CJ155" s="31" t="s">
        <v>4946</v>
      </c>
      <c r="CK155" s="31" t="s">
        <v>4947</v>
      </c>
      <c r="CL155" s="31" t="s">
        <v>4948</v>
      </c>
      <c r="CM155" s="31" t="s">
        <v>4946</v>
      </c>
      <c r="CN155" s="31" t="s">
        <v>4946</v>
      </c>
      <c r="CO155" s="31" t="s">
        <v>4946</v>
      </c>
      <c r="CP155" s="31" t="s">
        <v>4946</v>
      </c>
      <c r="CQ155" s="31" t="s">
        <v>4946</v>
      </c>
      <c r="CR155" s="31" t="s">
        <v>4949</v>
      </c>
      <c r="CS155" s="31" t="s">
        <v>4950</v>
      </c>
      <c r="CT155" s="31" t="s">
        <v>4950</v>
      </c>
      <c r="CU155" s="31"/>
      <c r="CV155" s="31"/>
      <c r="CW155" s="31"/>
      <c r="CX155" s="31"/>
      <c r="CY155" s="31" t="s">
        <v>4951</v>
      </c>
      <c r="CZ155" s="31" t="s">
        <v>4951</v>
      </c>
      <c r="DA155" s="31" t="s">
        <v>4952</v>
      </c>
      <c r="DB155" s="31" t="s">
        <v>4953</v>
      </c>
      <c r="DC155" s="31"/>
      <c r="DD155" s="31"/>
      <c r="DE155" s="31" t="s">
        <v>4954</v>
      </c>
      <c r="DF155" s="31" t="s">
        <v>4954</v>
      </c>
      <c r="DG155" s="31"/>
      <c r="DH155" s="31"/>
      <c r="DI155" s="31"/>
      <c r="DJ155" s="31"/>
      <c r="DK155" s="31"/>
      <c r="DL155" s="31"/>
      <c r="DM155" s="31"/>
      <c r="DN155" s="31"/>
      <c r="DO155" s="31"/>
      <c r="DP155" s="31" t="s">
        <v>2098</v>
      </c>
      <c r="DQ155" s="31" t="s">
        <v>2098</v>
      </c>
      <c r="DR155" s="31" t="s">
        <v>2098</v>
      </c>
      <c r="DS155" s="31" t="s">
        <v>213</v>
      </c>
      <c r="DT155" s="31" t="s">
        <v>213</v>
      </c>
      <c r="DU155" s="31" t="s">
        <v>213</v>
      </c>
      <c r="DV155" s="31" t="s">
        <v>213</v>
      </c>
      <c r="DW155" s="31" t="s">
        <v>213</v>
      </c>
      <c r="DX155" s="31" t="s">
        <v>213</v>
      </c>
      <c r="DY155" s="31" t="s">
        <v>2098</v>
      </c>
      <c r="DZ155" s="31" t="s">
        <v>2098</v>
      </c>
      <c r="EA155" s="31" t="s">
        <v>213</v>
      </c>
      <c r="EB155" s="31" t="s">
        <v>213</v>
      </c>
      <c r="EC155" s="31" t="s">
        <v>4955</v>
      </c>
      <c r="ED155" s="31" t="s">
        <v>2098</v>
      </c>
      <c r="EE155" s="31" t="s">
        <v>2098</v>
      </c>
      <c r="EF155" s="31" t="s">
        <v>213</v>
      </c>
      <c r="EG155" s="31" t="s">
        <v>213</v>
      </c>
      <c r="EH155" s="31" t="s">
        <v>213</v>
      </c>
      <c r="EI155" s="31" t="s">
        <v>213</v>
      </c>
      <c r="EJ155" s="31" t="s">
        <v>4956</v>
      </c>
      <c r="EK155" s="31" t="s">
        <v>4956</v>
      </c>
      <c r="EL155" s="31" t="s">
        <v>213</v>
      </c>
      <c r="EM155" s="31" t="s">
        <v>213</v>
      </c>
      <c r="EN155" s="31" t="s">
        <v>213</v>
      </c>
      <c r="EO155" s="31" t="s">
        <v>213</v>
      </c>
      <c r="EP155" s="31" t="s">
        <v>4957</v>
      </c>
      <c r="EQ155" s="31" t="s">
        <v>4957</v>
      </c>
      <c r="ER155" s="31" t="s">
        <v>2098</v>
      </c>
      <c r="ES155" s="31" t="s">
        <v>2098</v>
      </c>
      <c r="ET155" s="31" t="s">
        <v>213</v>
      </c>
      <c r="EU155" s="31" t="s">
        <v>213</v>
      </c>
      <c r="EV155" s="31"/>
      <c r="EW155" s="31"/>
      <c r="EX155" s="31" t="s">
        <v>213</v>
      </c>
      <c r="EY155" s="31" t="s">
        <v>213</v>
      </c>
      <c r="EZ155" s="31" t="s">
        <v>218</v>
      </c>
      <c r="FA155" s="31" t="s">
        <v>219</v>
      </c>
      <c r="FB155" s="31" t="s">
        <v>219</v>
      </c>
      <c r="FC155" s="31"/>
      <c r="FD155" s="31"/>
      <c r="FE155" s="31" t="s">
        <v>219</v>
      </c>
    </row>
    <row r="156" ht="90.75" customHeight="1">
      <c r="A156" s="16" t="s">
        <v>4958</v>
      </c>
      <c r="B156" s="24">
        <v>145.0</v>
      </c>
      <c r="C156" s="25" t="s">
        <v>4959</v>
      </c>
      <c r="D156" s="26" t="str">
        <f t="shared" si="41"/>
        <v/>
      </c>
      <c r="E156" s="27" t="str">
        <f t="shared" si="42"/>
        <v/>
      </c>
      <c r="F156" s="28" t="str">
        <f t="shared" ref="F156:G156" si="171">image("https://www.serebii.net/pokedex-bw/type/"&amp;lower(H156)&amp;".gif")</f>
        <v/>
      </c>
      <c r="G156" s="28" t="str">
        <f t="shared" si="171"/>
        <v/>
      </c>
      <c r="H156" s="29" t="s">
        <v>973</v>
      </c>
      <c r="I156" s="26" t="s">
        <v>348</v>
      </c>
      <c r="J156" s="26" t="s">
        <v>4330</v>
      </c>
      <c r="K156" s="26" t="s">
        <v>454</v>
      </c>
      <c r="L156" s="26" t="s">
        <v>4960</v>
      </c>
      <c r="M156" s="26" t="s">
        <v>4875</v>
      </c>
      <c r="N156" s="26"/>
      <c r="O156" s="26" t="s">
        <v>976</v>
      </c>
      <c r="P156" s="26" t="s">
        <v>351</v>
      </c>
      <c r="Q156" s="26" t="s">
        <v>4934</v>
      </c>
      <c r="R156" s="26" t="s">
        <v>4935</v>
      </c>
      <c r="S156" s="26" t="s">
        <v>4936</v>
      </c>
      <c r="T156" s="26" t="s">
        <v>2174</v>
      </c>
      <c r="U156" s="26" t="s">
        <v>1198</v>
      </c>
      <c r="V156" s="26" t="s">
        <v>1199</v>
      </c>
      <c r="W156" s="26" t="s">
        <v>2967</v>
      </c>
      <c r="X156" s="26" t="s">
        <v>4937</v>
      </c>
      <c r="Y156" s="26">
        <v>90.0</v>
      </c>
      <c r="Z156" s="26">
        <v>90.0</v>
      </c>
      <c r="AA156" s="26">
        <v>85.0</v>
      </c>
      <c r="AB156" s="26">
        <v>125.0</v>
      </c>
      <c r="AC156" s="26">
        <v>90.0</v>
      </c>
      <c r="AD156" s="26">
        <v>100.0</v>
      </c>
      <c r="AE156" s="30">
        <f t="shared" si="37"/>
        <v>580</v>
      </c>
      <c r="AF156" s="26"/>
      <c r="AG156" s="26" t="s">
        <v>1577</v>
      </c>
      <c r="AH156" s="26" t="s">
        <v>1577</v>
      </c>
      <c r="AI156" s="26" t="s">
        <v>1577</v>
      </c>
      <c r="AJ156" s="26" t="s">
        <v>354</v>
      </c>
      <c r="AK156" s="26" t="s">
        <v>354</v>
      </c>
      <c r="AL156" s="26" t="s">
        <v>354</v>
      </c>
      <c r="AM156" s="26"/>
      <c r="AN156" s="26"/>
      <c r="AO156" s="26"/>
      <c r="AP156" s="26" t="s">
        <v>1577</v>
      </c>
      <c r="AQ156" s="26" t="s">
        <v>1577</v>
      </c>
      <c r="AR156" s="26"/>
      <c r="AS156" s="26"/>
      <c r="AT156" s="26"/>
      <c r="AU156" s="26" t="s">
        <v>4961</v>
      </c>
      <c r="AV156" s="26" t="s">
        <v>4961</v>
      </c>
      <c r="AW156" s="26"/>
      <c r="AX156" s="26"/>
      <c r="AY156" s="26"/>
      <c r="AZ156" s="26"/>
      <c r="BA156" s="26" t="s">
        <v>331</v>
      </c>
      <c r="BB156" s="26" t="s">
        <v>331</v>
      </c>
      <c r="BC156" s="26"/>
      <c r="BD156" s="26"/>
      <c r="BE156" s="26"/>
      <c r="BF156" s="26"/>
      <c r="BG156" s="26"/>
      <c r="BH156" s="26"/>
      <c r="BI156" s="26" t="s">
        <v>1577</v>
      </c>
      <c r="BJ156" s="26" t="s">
        <v>1577</v>
      </c>
      <c r="BK156" s="26"/>
      <c r="BL156" s="26"/>
      <c r="BM156" s="26"/>
      <c r="BN156" s="26" t="s">
        <v>3694</v>
      </c>
      <c r="BO156" s="26"/>
      <c r="BP156" s="26"/>
      <c r="BQ156" s="26"/>
      <c r="BR156" s="26"/>
      <c r="BS156" s="26"/>
      <c r="BT156" s="26"/>
      <c r="BU156" s="26"/>
      <c r="BV156" s="26"/>
      <c r="BW156" s="31" t="s">
        <v>4962</v>
      </c>
      <c r="BX156" s="31" t="s">
        <v>4962</v>
      </c>
      <c r="BY156" s="31" t="s">
        <v>4963</v>
      </c>
      <c r="BZ156" s="31" t="s">
        <v>4964</v>
      </c>
      <c r="CA156" s="31" t="s">
        <v>4965</v>
      </c>
      <c r="CB156" s="31" t="s">
        <v>4966</v>
      </c>
      <c r="CC156" s="31" t="s">
        <v>4967</v>
      </c>
      <c r="CD156" s="31" t="s">
        <v>4967</v>
      </c>
      <c r="CE156" s="31" t="s">
        <v>4968</v>
      </c>
      <c r="CF156" s="31" t="s">
        <v>4969</v>
      </c>
      <c r="CG156" s="31" t="s">
        <v>4962</v>
      </c>
      <c r="CH156" s="31" t="s">
        <v>4970</v>
      </c>
      <c r="CI156" s="31" t="s">
        <v>4970</v>
      </c>
      <c r="CJ156" s="31" t="s">
        <v>4970</v>
      </c>
      <c r="CK156" s="31" t="s">
        <v>4971</v>
      </c>
      <c r="CL156" s="31" t="s">
        <v>4972</v>
      </c>
      <c r="CM156" s="31" t="s">
        <v>4970</v>
      </c>
      <c r="CN156" s="31" t="s">
        <v>4970</v>
      </c>
      <c r="CO156" s="31" t="s">
        <v>4970</v>
      </c>
      <c r="CP156" s="31" t="s">
        <v>4970</v>
      </c>
      <c r="CQ156" s="31" t="s">
        <v>4973</v>
      </c>
      <c r="CR156" s="31" t="s">
        <v>4970</v>
      </c>
      <c r="CS156" s="31" t="s">
        <v>4974</v>
      </c>
      <c r="CT156" s="31" t="s">
        <v>4974</v>
      </c>
      <c r="CU156" s="31"/>
      <c r="CV156" s="31"/>
      <c r="CW156" s="31"/>
      <c r="CX156" s="31"/>
      <c r="CY156" s="31" t="s">
        <v>4975</v>
      </c>
      <c r="CZ156" s="31" t="s">
        <v>4975</v>
      </c>
      <c r="DA156" s="31" t="s">
        <v>4976</v>
      </c>
      <c r="DB156" s="31" t="s">
        <v>4977</v>
      </c>
      <c r="DC156" s="31"/>
      <c r="DD156" s="31"/>
      <c r="DE156" s="31" t="s">
        <v>4978</v>
      </c>
      <c r="DF156" s="31" t="s">
        <v>4978</v>
      </c>
      <c r="DG156" s="31"/>
      <c r="DH156" s="31"/>
      <c r="DI156" s="31"/>
      <c r="DJ156" s="31"/>
      <c r="DK156" s="31"/>
      <c r="DL156" s="31"/>
      <c r="DM156" s="31"/>
      <c r="DN156" s="31"/>
      <c r="DO156" s="31"/>
      <c r="DP156" s="31" t="s">
        <v>2998</v>
      </c>
      <c r="DQ156" s="31" t="s">
        <v>2998</v>
      </c>
      <c r="DR156" s="31" t="s">
        <v>2998</v>
      </c>
      <c r="DS156" s="31" t="s">
        <v>213</v>
      </c>
      <c r="DT156" s="31" t="s">
        <v>213</v>
      </c>
      <c r="DU156" s="31" t="s">
        <v>213</v>
      </c>
      <c r="DV156" s="31" t="s">
        <v>213</v>
      </c>
      <c r="DW156" s="31" t="s">
        <v>213</v>
      </c>
      <c r="DX156" s="31" t="s">
        <v>213</v>
      </c>
      <c r="DY156" s="31" t="s">
        <v>2998</v>
      </c>
      <c r="DZ156" s="31" t="s">
        <v>2998</v>
      </c>
      <c r="EA156" s="31" t="s">
        <v>213</v>
      </c>
      <c r="EB156" s="31" t="s">
        <v>213</v>
      </c>
      <c r="EC156" s="31" t="s">
        <v>4955</v>
      </c>
      <c r="ED156" s="31" t="s">
        <v>761</v>
      </c>
      <c r="EE156" s="31" t="s">
        <v>761</v>
      </c>
      <c r="EF156" s="31" t="s">
        <v>213</v>
      </c>
      <c r="EG156" s="31" t="s">
        <v>213</v>
      </c>
      <c r="EH156" s="31" t="s">
        <v>213</v>
      </c>
      <c r="EI156" s="31" t="s">
        <v>213</v>
      </c>
      <c r="EJ156" s="31" t="s">
        <v>4956</v>
      </c>
      <c r="EK156" s="31" t="s">
        <v>4956</v>
      </c>
      <c r="EL156" s="31" t="s">
        <v>213</v>
      </c>
      <c r="EM156" s="31" t="s">
        <v>213</v>
      </c>
      <c r="EN156" s="31" t="s">
        <v>213</v>
      </c>
      <c r="EO156" s="31" t="s">
        <v>213</v>
      </c>
      <c r="EP156" s="31" t="s">
        <v>4957</v>
      </c>
      <c r="EQ156" s="31" t="s">
        <v>4957</v>
      </c>
      <c r="ER156" s="31" t="s">
        <v>2998</v>
      </c>
      <c r="ES156" s="31" t="s">
        <v>2998</v>
      </c>
      <c r="ET156" s="31" t="s">
        <v>213</v>
      </c>
      <c r="EU156" s="31" t="s">
        <v>213</v>
      </c>
      <c r="EV156" s="31"/>
      <c r="EW156" s="31"/>
      <c r="EX156" s="31" t="s">
        <v>213</v>
      </c>
      <c r="EY156" s="31" t="s">
        <v>213</v>
      </c>
      <c r="EZ156" s="31" t="s">
        <v>218</v>
      </c>
      <c r="FA156" s="31" t="s">
        <v>219</v>
      </c>
      <c r="FB156" s="31" t="s">
        <v>219</v>
      </c>
      <c r="FC156" s="31"/>
      <c r="FD156" s="31"/>
      <c r="FE156" s="31" t="s">
        <v>219</v>
      </c>
    </row>
    <row r="157" ht="90.75" customHeight="1">
      <c r="A157" s="16" t="s">
        <v>4979</v>
      </c>
      <c r="B157" s="24">
        <v>146.0</v>
      </c>
      <c r="C157" s="25" t="s">
        <v>4980</v>
      </c>
      <c r="D157" s="26" t="str">
        <f t="shared" si="41"/>
        <v/>
      </c>
      <c r="E157" s="27" t="str">
        <f t="shared" si="42"/>
        <v/>
      </c>
      <c r="F157" s="28" t="str">
        <f t="shared" ref="F157:G157" si="172">image("https://www.serebii.net/pokedex-bw/type/"&amp;lower(H157)&amp;".gif")</f>
        <v/>
      </c>
      <c r="G157" s="28" t="str">
        <f t="shared" si="172"/>
        <v/>
      </c>
      <c r="H157" s="29" t="s">
        <v>291</v>
      </c>
      <c r="I157" s="26" t="s">
        <v>348</v>
      </c>
      <c r="J157" s="26" t="s">
        <v>321</v>
      </c>
      <c r="K157" s="26" t="s">
        <v>247</v>
      </c>
      <c r="L157" s="26" t="s">
        <v>1232</v>
      </c>
      <c r="M157" s="26" t="s">
        <v>4875</v>
      </c>
      <c r="N157" s="26"/>
      <c r="O157" s="26" t="s">
        <v>2826</v>
      </c>
      <c r="P157" s="26" t="s">
        <v>351</v>
      </c>
      <c r="Q157" s="26" t="s">
        <v>4934</v>
      </c>
      <c r="R157" s="26" t="s">
        <v>4935</v>
      </c>
      <c r="S157" s="26" t="s">
        <v>4936</v>
      </c>
      <c r="T157" s="26" t="s">
        <v>2174</v>
      </c>
      <c r="U157" s="26" t="s">
        <v>1198</v>
      </c>
      <c r="V157" s="26" t="s">
        <v>1199</v>
      </c>
      <c r="W157" s="26" t="s">
        <v>2967</v>
      </c>
      <c r="X157" s="26" t="s">
        <v>4937</v>
      </c>
      <c r="Y157" s="26">
        <v>90.0</v>
      </c>
      <c r="Z157" s="26">
        <v>100.0</v>
      </c>
      <c r="AA157" s="26">
        <v>90.0</v>
      </c>
      <c r="AB157" s="26">
        <v>125.0</v>
      </c>
      <c r="AC157" s="26">
        <v>85.0</v>
      </c>
      <c r="AD157" s="26">
        <v>90.0</v>
      </c>
      <c r="AE157" s="30">
        <f t="shared" si="37"/>
        <v>580</v>
      </c>
      <c r="AF157" s="26"/>
      <c r="AG157" s="26" t="s">
        <v>1626</v>
      </c>
      <c r="AH157" s="26" t="s">
        <v>1626</v>
      </c>
      <c r="AI157" s="26" t="s">
        <v>1626</v>
      </c>
      <c r="AJ157" s="26" t="s">
        <v>402</v>
      </c>
      <c r="AK157" s="26" t="s">
        <v>402</v>
      </c>
      <c r="AL157" s="26" t="s">
        <v>402</v>
      </c>
      <c r="AM157" s="26"/>
      <c r="AN157" s="26"/>
      <c r="AO157" s="26"/>
      <c r="AP157" s="26" t="s">
        <v>1626</v>
      </c>
      <c r="AQ157" s="26" t="s">
        <v>1626</v>
      </c>
      <c r="AR157" s="26"/>
      <c r="AS157" s="26"/>
      <c r="AT157" s="26"/>
      <c r="AU157" s="26" t="s">
        <v>4547</v>
      </c>
      <c r="AV157" s="26" t="s">
        <v>4547</v>
      </c>
      <c r="AW157" s="26"/>
      <c r="AX157" s="26"/>
      <c r="AY157" s="26"/>
      <c r="AZ157" s="26"/>
      <c r="BA157" s="26" t="s">
        <v>358</v>
      </c>
      <c r="BB157" s="26" t="s">
        <v>358</v>
      </c>
      <c r="BC157" s="26"/>
      <c r="BD157" s="26"/>
      <c r="BE157" s="26"/>
      <c r="BF157" s="26"/>
      <c r="BG157" s="26"/>
      <c r="BH157" s="26"/>
      <c r="BI157" s="26" t="s">
        <v>1626</v>
      </c>
      <c r="BJ157" s="26" t="s">
        <v>1626</v>
      </c>
      <c r="BK157" s="26"/>
      <c r="BL157" s="26"/>
      <c r="BM157" s="26"/>
      <c r="BN157" s="26" t="s">
        <v>3087</v>
      </c>
      <c r="BO157" s="26"/>
      <c r="BP157" s="26"/>
      <c r="BQ157" s="26"/>
      <c r="BR157" s="26"/>
      <c r="BS157" s="26"/>
      <c r="BT157" s="26"/>
      <c r="BU157" s="26"/>
      <c r="BV157" s="26"/>
      <c r="BW157" s="31" t="s">
        <v>4981</v>
      </c>
      <c r="BX157" s="31" t="s">
        <v>4981</v>
      </c>
      <c r="BY157" s="31" t="s">
        <v>4982</v>
      </c>
      <c r="BZ157" s="31" t="s">
        <v>4983</v>
      </c>
      <c r="CA157" s="31" t="s">
        <v>4984</v>
      </c>
      <c r="CB157" s="31" t="s">
        <v>4985</v>
      </c>
      <c r="CC157" s="31" t="s">
        <v>4986</v>
      </c>
      <c r="CD157" s="31" t="s">
        <v>4986</v>
      </c>
      <c r="CE157" s="31" t="s">
        <v>4987</v>
      </c>
      <c r="CF157" s="31" t="s">
        <v>4988</v>
      </c>
      <c r="CG157" s="31" t="s">
        <v>4989</v>
      </c>
      <c r="CH157" s="31" t="s">
        <v>4990</v>
      </c>
      <c r="CI157" s="31" t="s">
        <v>4990</v>
      </c>
      <c r="CJ157" s="31" t="s">
        <v>4990</v>
      </c>
      <c r="CK157" s="31" t="s">
        <v>4991</v>
      </c>
      <c r="CL157" s="31" t="s">
        <v>4992</v>
      </c>
      <c r="CM157" s="31" t="s">
        <v>4990</v>
      </c>
      <c r="CN157" s="31" t="s">
        <v>4990</v>
      </c>
      <c r="CO157" s="31" t="s">
        <v>4990</v>
      </c>
      <c r="CP157" s="31" t="s">
        <v>4990</v>
      </c>
      <c r="CQ157" s="31" t="s">
        <v>4993</v>
      </c>
      <c r="CR157" s="31" t="s">
        <v>4990</v>
      </c>
      <c r="CS157" s="31" t="s">
        <v>4994</v>
      </c>
      <c r="CT157" s="31" t="s">
        <v>4994</v>
      </c>
      <c r="CU157" s="31"/>
      <c r="CV157" s="31"/>
      <c r="CW157" s="31"/>
      <c r="CX157" s="31"/>
      <c r="CY157" s="31" t="s">
        <v>4995</v>
      </c>
      <c r="CZ157" s="31" t="s">
        <v>4995</v>
      </c>
      <c r="DA157" s="31" t="s">
        <v>4996</v>
      </c>
      <c r="DB157" s="31" t="s">
        <v>4997</v>
      </c>
      <c r="DC157" s="31"/>
      <c r="DD157" s="31"/>
      <c r="DE157" s="31" t="s">
        <v>4998</v>
      </c>
      <c r="DF157" s="31" t="s">
        <v>4998</v>
      </c>
      <c r="DG157" s="31"/>
      <c r="DH157" s="31"/>
      <c r="DI157" s="31"/>
      <c r="DJ157" s="31"/>
      <c r="DK157" s="31"/>
      <c r="DL157" s="31"/>
      <c r="DM157" s="31"/>
      <c r="DN157" s="31"/>
      <c r="DO157" s="31"/>
      <c r="DP157" s="31" t="s">
        <v>906</v>
      </c>
      <c r="DQ157" s="31" t="s">
        <v>906</v>
      </c>
      <c r="DR157" s="31" t="s">
        <v>906</v>
      </c>
      <c r="DS157" s="31" t="s">
        <v>213</v>
      </c>
      <c r="DT157" s="31" t="s">
        <v>213</v>
      </c>
      <c r="DU157" s="31" t="s">
        <v>213</v>
      </c>
      <c r="DV157" s="31" t="s">
        <v>213</v>
      </c>
      <c r="DW157" s="31" t="s">
        <v>213</v>
      </c>
      <c r="DX157" s="31" t="s">
        <v>213</v>
      </c>
      <c r="DY157" s="31" t="s">
        <v>4387</v>
      </c>
      <c r="DZ157" s="31" t="s">
        <v>4387</v>
      </c>
      <c r="EA157" s="31" t="s">
        <v>213</v>
      </c>
      <c r="EB157" s="31" t="s">
        <v>213</v>
      </c>
      <c r="EC157" s="31" t="s">
        <v>4955</v>
      </c>
      <c r="ED157" s="31" t="s">
        <v>1821</v>
      </c>
      <c r="EE157" s="31" t="s">
        <v>1821</v>
      </c>
      <c r="EF157" s="31" t="s">
        <v>213</v>
      </c>
      <c r="EG157" s="31" t="s">
        <v>213</v>
      </c>
      <c r="EH157" s="31" t="s">
        <v>213</v>
      </c>
      <c r="EI157" s="31" t="s">
        <v>213</v>
      </c>
      <c r="EJ157" s="31" t="s">
        <v>4956</v>
      </c>
      <c r="EK157" s="31" t="s">
        <v>4956</v>
      </c>
      <c r="EL157" s="31" t="s">
        <v>213</v>
      </c>
      <c r="EM157" s="31" t="s">
        <v>213</v>
      </c>
      <c r="EN157" s="31" t="s">
        <v>213</v>
      </c>
      <c r="EO157" s="31" t="s">
        <v>213</v>
      </c>
      <c r="EP157" s="31" t="s">
        <v>4957</v>
      </c>
      <c r="EQ157" s="31" t="s">
        <v>4957</v>
      </c>
      <c r="ER157" s="31" t="s">
        <v>906</v>
      </c>
      <c r="ES157" s="31" t="s">
        <v>906</v>
      </c>
      <c r="ET157" s="31" t="s">
        <v>213</v>
      </c>
      <c r="EU157" s="31" t="s">
        <v>213</v>
      </c>
      <c r="EV157" s="31"/>
      <c r="EW157" s="31"/>
      <c r="EX157" s="31" t="s">
        <v>213</v>
      </c>
      <c r="EY157" s="31" t="s">
        <v>213</v>
      </c>
      <c r="EZ157" s="31" t="s">
        <v>218</v>
      </c>
      <c r="FA157" s="31" t="s">
        <v>219</v>
      </c>
      <c r="FB157" s="31" t="s">
        <v>219</v>
      </c>
      <c r="FC157" s="31"/>
      <c r="FD157" s="31"/>
      <c r="FE157" s="31" t="s">
        <v>219</v>
      </c>
    </row>
    <row r="158" ht="90.75" customHeight="1">
      <c r="A158" s="16" t="s">
        <v>4999</v>
      </c>
      <c r="B158" s="24">
        <v>147.0</v>
      </c>
      <c r="C158" s="25" t="s">
        <v>5000</v>
      </c>
      <c r="D158" s="26" t="str">
        <f t="shared" si="41"/>
        <v/>
      </c>
      <c r="E158" s="27" t="str">
        <f t="shared" si="42"/>
        <v/>
      </c>
      <c r="F158" s="28" t="str">
        <f t="shared" ref="F158:G158" si="173">image("https://www.serebii.net/pokedex-bw/type/"&amp;lower(H158)&amp;".gif")</f>
        <v/>
      </c>
      <c r="G158" s="28" t="str">
        <f t="shared" si="173"/>
        <v/>
      </c>
      <c r="H158" s="29" t="s">
        <v>299</v>
      </c>
      <c r="I158" s="26"/>
      <c r="J158" s="26" t="s">
        <v>4038</v>
      </c>
      <c r="K158" s="26" t="s">
        <v>3108</v>
      </c>
      <c r="L158" s="26" t="s">
        <v>5001</v>
      </c>
      <c r="M158" s="26" t="s">
        <v>541</v>
      </c>
      <c r="N158" s="26"/>
      <c r="O158" s="26" t="s">
        <v>5002</v>
      </c>
      <c r="P158" s="26" t="s">
        <v>913</v>
      </c>
      <c r="Q158" s="26" t="s">
        <v>183</v>
      </c>
      <c r="R158" s="26" t="s">
        <v>4935</v>
      </c>
      <c r="S158" s="26" t="s">
        <v>1075</v>
      </c>
      <c r="T158" s="26" t="s">
        <v>2174</v>
      </c>
      <c r="U158" s="26" t="s">
        <v>299</v>
      </c>
      <c r="V158" s="26" t="s">
        <v>399</v>
      </c>
      <c r="W158" s="26" t="s">
        <v>496</v>
      </c>
      <c r="X158" s="26" t="s">
        <v>3946</v>
      </c>
      <c r="Y158" s="26">
        <v>41.0</v>
      </c>
      <c r="Z158" s="26">
        <v>64.0</v>
      </c>
      <c r="AA158" s="26">
        <v>45.0</v>
      </c>
      <c r="AB158" s="26">
        <v>50.0</v>
      </c>
      <c r="AC158" s="26">
        <v>50.0</v>
      </c>
      <c r="AD158" s="26">
        <v>50.0</v>
      </c>
      <c r="AE158" s="30">
        <f t="shared" si="37"/>
        <v>300</v>
      </c>
      <c r="AF158" s="26" t="s">
        <v>5003</v>
      </c>
      <c r="AG158" s="26" t="s">
        <v>1765</v>
      </c>
      <c r="AH158" s="26" t="s">
        <v>1765</v>
      </c>
      <c r="AI158" s="26" t="s">
        <v>1765</v>
      </c>
      <c r="AJ158" s="26" t="s">
        <v>4961</v>
      </c>
      <c r="AK158" s="26" t="s">
        <v>4961</v>
      </c>
      <c r="AL158" s="26" t="s">
        <v>4961</v>
      </c>
      <c r="AM158" s="26"/>
      <c r="AN158" s="26"/>
      <c r="AO158" s="26"/>
      <c r="AP158" s="26" t="s">
        <v>1765</v>
      </c>
      <c r="AQ158" s="26" t="s">
        <v>1765</v>
      </c>
      <c r="AR158" s="26"/>
      <c r="AS158" s="26"/>
      <c r="AT158" s="26"/>
      <c r="AU158" s="26" t="s">
        <v>5004</v>
      </c>
      <c r="AV158" s="26" t="s">
        <v>5004</v>
      </c>
      <c r="AW158" s="26"/>
      <c r="AX158" s="26"/>
      <c r="AY158" s="26"/>
      <c r="AZ158" s="26"/>
      <c r="BA158" s="26" t="s">
        <v>1577</v>
      </c>
      <c r="BB158" s="26" t="s">
        <v>1577</v>
      </c>
      <c r="BC158" s="26"/>
      <c r="BD158" s="26"/>
      <c r="BE158" s="26" t="s">
        <v>4746</v>
      </c>
      <c r="BF158" s="26" t="s">
        <v>4746</v>
      </c>
      <c r="BG158" s="26" t="s">
        <v>329</v>
      </c>
      <c r="BH158" s="26" t="s">
        <v>329</v>
      </c>
      <c r="BI158" s="26" t="s">
        <v>1765</v>
      </c>
      <c r="BJ158" s="26" t="s">
        <v>1765</v>
      </c>
      <c r="BK158" s="26"/>
      <c r="BL158" s="26"/>
      <c r="BM158" s="26"/>
      <c r="BN158" s="26" t="s">
        <v>987</v>
      </c>
      <c r="BO158" s="26"/>
      <c r="BP158" s="26"/>
      <c r="BQ158" s="26"/>
      <c r="BR158" s="26" t="s">
        <v>5005</v>
      </c>
      <c r="BS158" s="26" t="s">
        <v>5005</v>
      </c>
      <c r="BT158" s="26"/>
      <c r="BU158" s="26"/>
      <c r="BV158" s="26" t="s">
        <v>1577</v>
      </c>
      <c r="BW158" s="31" t="s">
        <v>5006</v>
      </c>
      <c r="BX158" s="31" t="s">
        <v>5006</v>
      </c>
      <c r="BY158" s="31" t="s">
        <v>5007</v>
      </c>
      <c r="BZ158" s="31" t="s">
        <v>5008</v>
      </c>
      <c r="CA158" s="31" t="s">
        <v>5009</v>
      </c>
      <c r="CB158" s="31" t="s">
        <v>5010</v>
      </c>
      <c r="CC158" s="31" t="s">
        <v>5011</v>
      </c>
      <c r="CD158" s="31" t="s">
        <v>5011</v>
      </c>
      <c r="CE158" s="31" t="s">
        <v>5012</v>
      </c>
      <c r="CF158" s="31" t="s">
        <v>5013</v>
      </c>
      <c r="CG158" s="31" t="s">
        <v>5014</v>
      </c>
      <c r="CH158" s="31" t="s">
        <v>5015</v>
      </c>
      <c r="CI158" s="31" t="s">
        <v>5015</v>
      </c>
      <c r="CJ158" s="31" t="s">
        <v>5015</v>
      </c>
      <c r="CK158" s="31" t="s">
        <v>5008</v>
      </c>
      <c r="CL158" s="31" t="s">
        <v>5016</v>
      </c>
      <c r="CM158" s="31" t="s">
        <v>5015</v>
      </c>
      <c r="CN158" s="31" t="s">
        <v>5015</v>
      </c>
      <c r="CO158" s="31" t="s">
        <v>5015</v>
      </c>
      <c r="CP158" s="31" t="s">
        <v>5015</v>
      </c>
      <c r="CQ158" s="31" t="s">
        <v>5015</v>
      </c>
      <c r="CR158" s="31" t="s">
        <v>5016</v>
      </c>
      <c r="CS158" s="31" t="s">
        <v>5017</v>
      </c>
      <c r="CT158" s="31" t="s">
        <v>5017</v>
      </c>
      <c r="CU158" s="31" t="s">
        <v>5018</v>
      </c>
      <c r="CV158" s="31" t="s">
        <v>5019</v>
      </c>
      <c r="CW158" s="31" t="s">
        <v>5020</v>
      </c>
      <c r="CX158" s="31" t="s">
        <v>5021</v>
      </c>
      <c r="CY158" s="31" t="s">
        <v>5022</v>
      </c>
      <c r="CZ158" s="31" t="s">
        <v>5022</v>
      </c>
      <c r="DA158" s="31" t="s">
        <v>5023</v>
      </c>
      <c r="DB158" s="31" t="s">
        <v>5024</v>
      </c>
      <c r="DC158" s="31"/>
      <c r="DD158" s="31"/>
      <c r="DE158" s="31" t="s">
        <v>5025</v>
      </c>
      <c r="DF158" s="31" t="s">
        <v>5025</v>
      </c>
      <c r="DG158" s="31"/>
      <c r="DH158" s="31" t="s">
        <v>5010</v>
      </c>
      <c r="DI158" s="31" t="s">
        <v>5008</v>
      </c>
      <c r="DJ158" s="31"/>
      <c r="DK158" s="31"/>
      <c r="DL158" s="31"/>
      <c r="DM158" s="31"/>
      <c r="DN158" s="31"/>
      <c r="DO158" s="31"/>
      <c r="DP158" s="31" t="s">
        <v>1295</v>
      </c>
      <c r="DQ158" s="31" t="s">
        <v>1295</v>
      </c>
      <c r="DR158" s="31" t="s">
        <v>649</v>
      </c>
      <c r="DS158" s="31" t="s">
        <v>5026</v>
      </c>
      <c r="DT158" s="31" t="s">
        <v>5026</v>
      </c>
      <c r="DU158" s="31" t="s">
        <v>5027</v>
      </c>
      <c r="DV158" s="31" t="s">
        <v>213</v>
      </c>
      <c r="DW158" s="31" t="s">
        <v>213</v>
      </c>
      <c r="DX158" s="31" t="s">
        <v>213</v>
      </c>
      <c r="DY158" s="31" t="s">
        <v>1295</v>
      </c>
      <c r="DZ158" s="31" t="s">
        <v>1295</v>
      </c>
      <c r="EA158" s="31" t="s">
        <v>1369</v>
      </c>
      <c r="EB158" s="31" t="s">
        <v>1369</v>
      </c>
      <c r="EC158" s="31" t="s">
        <v>1369</v>
      </c>
      <c r="ED158" s="31" t="s">
        <v>5028</v>
      </c>
      <c r="EE158" s="31" t="s">
        <v>5028</v>
      </c>
      <c r="EF158" s="31" t="s">
        <v>5029</v>
      </c>
      <c r="EG158" s="31" t="s">
        <v>5029</v>
      </c>
      <c r="EH158" s="31" t="s">
        <v>5029</v>
      </c>
      <c r="EI158" s="31" t="s">
        <v>5029</v>
      </c>
      <c r="EJ158" s="31" t="s">
        <v>1756</v>
      </c>
      <c r="EK158" s="31" t="s">
        <v>1756</v>
      </c>
      <c r="EL158" s="31" t="s">
        <v>213</v>
      </c>
      <c r="EM158" s="31" t="s">
        <v>213</v>
      </c>
      <c r="EN158" s="31" t="s">
        <v>5030</v>
      </c>
      <c r="EO158" s="31" t="s">
        <v>5030</v>
      </c>
      <c r="EP158" s="31" t="s">
        <v>5031</v>
      </c>
      <c r="EQ158" s="31" t="s">
        <v>5031</v>
      </c>
      <c r="ER158" s="31" t="s">
        <v>761</v>
      </c>
      <c r="ES158" s="31" t="s">
        <v>761</v>
      </c>
      <c r="ET158" s="31" t="s">
        <v>5032</v>
      </c>
      <c r="EU158" s="31" t="s">
        <v>5032</v>
      </c>
      <c r="EV158" s="31"/>
      <c r="EW158" s="31"/>
      <c r="EX158" s="31" t="s">
        <v>5033</v>
      </c>
      <c r="EY158" s="31" t="s">
        <v>5033</v>
      </c>
      <c r="EZ158" s="31" t="s">
        <v>218</v>
      </c>
      <c r="FA158" s="31" t="s">
        <v>5034</v>
      </c>
      <c r="FB158" s="31" t="s">
        <v>5034</v>
      </c>
      <c r="FC158" s="31"/>
      <c r="FD158" s="31"/>
      <c r="FE158" s="31" t="s">
        <v>219</v>
      </c>
    </row>
    <row r="159" ht="90.75" customHeight="1">
      <c r="A159" s="16" t="s">
        <v>5035</v>
      </c>
      <c r="B159" s="24">
        <v>148.0</v>
      </c>
      <c r="C159" s="25" t="s">
        <v>5036</v>
      </c>
      <c r="D159" s="26" t="str">
        <f t="shared" si="41"/>
        <v/>
      </c>
      <c r="E159" s="27" t="str">
        <f t="shared" si="42"/>
        <v/>
      </c>
      <c r="F159" s="28" t="str">
        <f t="shared" ref="F159:G159" si="174">image("https://www.serebii.net/pokedex-bw/type/"&amp;lower(H159)&amp;".gif")</f>
        <v/>
      </c>
      <c r="G159" s="28" t="str">
        <f t="shared" si="174"/>
        <v/>
      </c>
      <c r="H159" s="29" t="s">
        <v>299</v>
      </c>
      <c r="I159" s="26"/>
      <c r="J159" s="26" t="s">
        <v>4038</v>
      </c>
      <c r="K159" s="26" t="s">
        <v>5037</v>
      </c>
      <c r="L159" s="26" t="s">
        <v>5038</v>
      </c>
      <c r="M159" s="26" t="s">
        <v>541</v>
      </c>
      <c r="N159" s="26"/>
      <c r="O159" s="26" t="s">
        <v>5002</v>
      </c>
      <c r="P159" s="26" t="s">
        <v>946</v>
      </c>
      <c r="Q159" s="26" t="s">
        <v>183</v>
      </c>
      <c r="R159" s="26" t="s">
        <v>4935</v>
      </c>
      <c r="S159" s="26" t="s">
        <v>5039</v>
      </c>
      <c r="T159" s="26" t="s">
        <v>2174</v>
      </c>
      <c r="U159" s="26" t="s">
        <v>299</v>
      </c>
      <c r="V159" s="26" t="s">
        <v>399</v>
      </c>
      <c r="W159" s="26" t="s">
        <v>496</v>
      </c>
      <c r="X159" s="26" t="s">
        <v>3946</v>
      </c>
      <c r="Y159" s="26">
        <v>61.0</v>
      </c>
      <c r="Z159" s="26">
        <v>84.0</v>
      </c>
      <c r="AA159" s="26">
        <v>65.0</v>
      </c>
      <c r="AB159" s="26">
        <v>70.0</v>
      </c>
      <c r="AC159" s="26">
        <v>70.0</v>
      </c>
      <c r="AD159" s="26">
        <v>70.0</v>
      </c>
      <c r="AE159" s="30">
        <f t="shared" si="37"/>
        <v>420</v>
      </c>
      <c r="AF159" s="26" t="s">
        <v>5003</v>
      </c>
      <c r="AG159" s="26" t="s">
        <v>197</v>
      </c>
      <c r="AH159" s="26" t="s">
        <v>197</v>
      </c>
      <c r="AI159" s="26" t="s">
        <v>197</v>
      </c>
      <c r="AJ159" s="26" t="s">
        <v>4547</v>
      </c>
      <c r="AK159" s="26" t="s">
        <v>4547</v>
      </c>
      <c r="AL159" s="26" t="s">
        <v>4547</v>
      </c>
      <c r="AM159" s="26"/>
      <c r="AN159" s="26"/>
      <c r="AO159" s="26"/>
      <c r="AP159" s="26" t="s">
        <v>197</v>
      </c>
      <c r="AQ159" s="26" t="s">
        <v>197</v>
      </c>
      <c r="AR159" s="26"/>
      <c r="AS159" s="26"/>
      <c r="AT159" s="26"/>
      <c r="AU159" s="26" t="s">
        <v>5040</v>
      </c>
      <c r="AV159" s="26" t="s">
        <v>5040</v>
      </c>
      <c r="AW159" s="26"/>
      <c r="AX159" s="26"/>
      <c r="AY159" s="26"/>
      <c r="AZ159" s="26"/>
      <c r="BA159" s="26" t="s">
        <v>1626</v>
      </c>
      <c r="BB159" s="26" t="s">
        <v>1626</v>
      </c>
      <c r="BC159" s="26"/>
      <c r="BD159" s="26"/>
      <c r="BE159" s="26" t="s">
        <v>1500</v>
      </c>
      <c r="BF159" s="26" t="s">
        <v>1500</v>
      </c>
      <c r="BG159" s="26" t="s">
        <v>356</v>
      </c>
      <c r="BH159" s="26" t="s">
        <v>356</v>
      </c>
      <c r="BI159" s="26" t="s">
        <v>197</v>
      </c>
      <c r="BJ159" s="26" t="s">
        <v>197</v>
      </c>
      <c r="BK159" s="26"/>
      <c r="BL159" s="26"/>
      <c r="BM159" s="26"/>
      <c r="BN159" s="26" t="s">
        <v>1037</v>
      </c>
      <c r="BO159" s="26"/>
      <c r="BP159" s="26"/>
      <c r="BQ159" s="26"/>
      <c r="BR159" s="26" t="s">
        <v>5041</v>
      </c>
      <c r="BS159" s="26" t="s">
        <v>5041</v>
      </c>
      <c r="BT159" s="26"/>
      <c r="BU159" s="26"/>
      <c r="BV159" s="26" t="s">
        <v>1626</v>
      </c>
      <c r="BW159" s="31" t="s">
        <v>5042</v>
      </c>
      <c r="BX159" s="31" t="s">
        <v>5042</v>
      </c>
      <c r="BY159" s="31" t="s">
        <v>5043</v>
      </c>
      <c r="BZ159" s="31" t="s">
        <v>5044</v>
      </c>
      <c r="CA159" s="31" t="s">
        <v>5045</v>
      </c>
      <c r="CB159" s="31" t="s">
        <v>5046</v>
      </c>
      <c r="CC159" s="31" t="s">
        <v>5047</v>
      </c>
      <c r="CD159" s="31" t="s">
        <v>5047</v>
      </c>
      <c r="CE159" s="31" t="s">
        <v>5048</v>
      </c>
      <c r="CF159" s="31" t="s">
        <v>5049</v>
      </c>
      <c r="CG159" s="31" t="s">
        <v>5050</v>
      </c>
      <c r="CH159" s="31" t="s">
        <v>5051</v>
      </c>
      <c r="CI159" s="31" t="s">
        <v>5051</v>
      </c>
      <c r="CJ159" s="31" t="s">
        <v>5051</v>
      </c>
      <c r="CK159" s="31" t="s">
        <v>5044</v>
      </c>
      <c r="CL159" s="31" t="s">
        <v>5052</v>
      </c>
      <c r="CM159" s="31" t="s">
        <v>5051</v>
      </c>
      <c r="CN159" s="31" t="s">
        <v>5051</v>
      </c>
      <c r="CO159" s="31" t="s">
        <v>5051</v>
      </c>
      <c r="CP159" s="31" t="s">
        <v>5051</v>
      </c>
      <c r="CQ159" s="31" t="s">
        <v>5052</v>
      </c>
      <c r="CR159" s="31" t="s">
        <v>5053</v>
      </c>
      <c r="CS159" s="31" t="s">
        <v>5054</v>
      </c>
      <c r="CT159" s="31" t="s">
        <v>5054</v>
      </c>
      <c r="CU159" s="31" t="s">
        <v>5055</v>
      </c>
      <c r="CV159" s="31" t="s">
        <v>5056</v>
      </c>
      <c r="CW159" s="31" t="s">
        <v>5057</v>
      </c>
      <c r="CX159" s="31" t="s">
        <v>5058</v>
      </c>
      <c r="CY159" s="31" t="s">
        <v>5043</v>
      </c>
      <c r="CZ159" s="31" t="s">
        <v>5043</v>
      </c>
      <c r="DA159" s="31" t="s">
        <v>5059</v>
      </c>
      <c r="DB159" s="31" t="s">
        <v>5060</v>
      </c>
      <c r="DC159" s="31"/>
      <c r="DD159" s="31"/>
      <c r="DE159" s="31" t="s">
        <v>5051</v>
      </c>
      <c r="DF159" s="31" t="s">
        <v>5051</v>
      </c>
      <c r="DG159" s="31"/>
      <c r="DH159" s="31" t="s">
        <v>5044</v>
      </c>
      <c r="DI159" s="31" t="s">
        <v>5061</v>
      </c>
      <c r="DJ159" s="31"/>
      <c r="DK159" s="31"/>
      <c r="DL159" s="31"/>
      <c r="DM159" s="31"/>
      <c r="DN159" s="31"/>
      <c r="DO159" s="31"/>
      <c r="DP159" s="31" t="s">
        <v>5062</v>
      </c>
      <c r="DQ159" s="31" t="s">
        <v>5062</v>
      </c>
      <c r="DR159" s="31" t="s">
        <v>649</v>
      </c>
      <c r="DS159" s="31" t="s">
        <v>5027</v>
      </c>
      <c r="DT159" s="31" t="s">
        <v>5027</v>
      </c>
      <c r="DU159" s="31" t="s">
        <v>5027</v>
      </c>
      <c r="DV159" s="31" t="s">
        <v>213</v>
      </c>
      <c r="DW159" s="31" t="s">
        <v>213</v>
      </c>
      <c r="DX159" s="31" t="s">
        <v>213</v>
      </c>
      <c r="DY159" s="31" t="s">
        <v>649</v>
      </c>
      <c r="DZ159" s="31" t="s">
        <v>649</v>
      </c>
      <c r="EA159" s="31" t="s">
        <v>1369</v>
      </c>
      <c r="EB159" s="31" t="s">
        <v>1369</v>
      </c>
      <c r="EC159" s="31" t="s">
        <v>1369</v>
      </c>
      <c r="ED159" s="31" t="s">
        <v>5063</v>
      </c>
      <c r="EE159" s="31" t="s">
        <v>5063</v>
      </c>
      <c r="EF159" s="31" t="s">
        <v>5029</v>
      </c>
      <c r="EG159" s="31" t="s">
        <v>5029</v>
      </c>
      <c r="EH159" s="31" t="s">
        <v>5029</v>
      </c>
      <c r="EI159" s="31" t="s">
        <v>5029</v>
      </c>
      <c r="EJ159" s="31" t="s">
        <v>1756</v>
      </c>
      <c r="EK159" s="31" t="s">
        <v>1756</v>
      </c>
      <c r="EL159" s="31" t="s">
        <v>213</v>
      </c>
      <c r="EM159" s="31" t="s">
        <v>213</v>
      </c>
      <c r="EN159" s="31" t="s">
        <v>5030</v>
      </c>
      <c r="EO159" s="31" t="s">
        <v>5030</v>
      </c>
      <c r="EP159" s="31" t="s">
        <v>5031</v>
      </c>
      <c r="EQ159" s="31" t="s">
        <v>5031</v>
      </c>
      <c r="ER159" s="31" t="s">
        <v>761</v>
      </c>
      <c r="ES159" s="31" t="s">
        <v>761</v>
      </c>
      <c r="ET159" s="31" t="s">
        <v>5062</v>
      </c>
      <c r="EU159" s="31" t="s">
        <v>5062</v>
      </c>
      <c r="EV159" s="31"/>
      <c r="EW159" s="31"/>
      <c r="EX159" s="31" t="s">
        <v>1369</v>
      </c>
      <c r="EY159" s="31" t="s">
        <v>1369</v>
      </c>
      <c r="EZ159" s="31" t="s">
        <v>218</v>
      </c>
      <c r="FA159" s="31" t="s">
        <v>2959</v>
      </c>
      <c r="FB159" s="31" t="s">
        <v>2959</v>
      </c>
      <c r="FC159" s="31"/>
      <c r="FD159" s="31"/>
      <c r="FE159" s="31" t="s">
        <v>219</v>
      </c>
    </row>
    <row r="160" ht="90.75" customHeight="1">
      <c r="A160" s="16" t="s">
        <v>5064</v>
      </c>
      <c r="B160" s="24">
        <v>149.0</v>
      </c>
      <c r="C160" s="25" t="s">
        <v>5065</v>
      </c>
      <c r="D160" s="26" t="str">
        <f t="shared" si="41"/>
        <v/>
      </c>
      <c r="E160" s="27" t="str">
        <f t="shared" si="42"/>
        <v/>
      </c>
      <c r="F160" s="28" t="str">
        <f t="shared" ref="F160:G160" si="175">image("https://www.serebii.net/pokedex-bw/type/"&amp;lower(H160)&amp;".gif")</f>
        <v/>
      </c>
      <c r="G160" s="28" t="str">
        <f t="shared" si="175"/>
        <v/>
      </c>
      <c r="H160" s="29" t="s">
        <v>299</v>
      </c>
      <c r="I160" s="26" t="s">
        <v>348</v>
      </c>
      <c r="J160" s="26" t="s">
        <v>4038</v>
      </c>
      <c r="K160" s="26" t="s">
        <v>4014</v>
      </c>
      <c r="L160" s="26" t="s">
        <v>3423</v>
      </c>
      <c r="M160" s="26" t="s">
        <v>1572</v>
      </c>
      <c r="N160" s="26"/>
      <c r="O160" s="26" t="s">
        <v>5066</v>
      </c>
      <c r="P160" s="26" t="s">
        <v>1300</v>
      </c>
      <c r="Q160" s="26" t="s">
        <v>183</v>
      </c>
      <c r="R160" s="26" t="s">
        <v>4935</v>
      </c>
      <c r="S160" s="26" t="s">
        <v>5067</v>
      </c>
      <c r="T160" s="26" t="s">
        <v>2174</v>
      </c>
      <c r="U160" s="26" t="s">
        <v>299</v>
      </c>
      <c r="V160" s="26" t="s">
        <v>399</v>
      </c>
      <c r="W160" s="26" t="s">
        <v>496</v>
      </c>
      <c r="X160" s="26" t="s">
        <v>3946</v>
      </c>
      <c r="Y160" s="26">
        <v>91.0</v>
      </c>
      <c r="Z160" s="26">
        <v>134.0</v>
      </c>
      <c r="AA160" s="26">
        <v>95.0</v>
      </c>
      <c r="AB160" s="26">
        <v>100.0</v>
      </c>
      <c r="AC160" s="26">
        <v>100.0</v>
      </c>
      <c r="AD160" s="26">
        <v>80.0</v>
      </c>
      <c r="AE160" s="30">
        <f t="shared" si="37"/>
        <v>600</v>
      </c>
      <c r="AF160" s="26" t="s">
        <v>5003</v>
      </c>
      <c r="AG160" s="26" t="s">
        <v>232</v>
      </c>
      <c r="AH160" s="26" t="s">
        <v>232</v>
      </c>
      <c r="AI160" s="26" t="s">
        <v>232</v>
      </c>
      <c r="AJ160" s="26" t="s">
        <v>5068</v>
      </c>
      <c r="AK160" s="26" t="s">
        <v>5068</v>
      </c>
      <c r="AL160" s="26" t="s">
        <v>5068</v>
      </c>
      <c r="AM160" s="26"/>
      <c r="AN160" s="26"/>
      <c r="AO160" s="26"/>
      <c r="AP160" s="26" t="s">
        <v>232</v>
      </c>
      <c r="AQ160" s="26" t="s">
        <v>232</v>
      </c>
      <c r="AR160" s="26"/>
      <c r="AS160" s="26"/>
      <c r="AT160" s="26"/>
      <c r="AU160" s="26" t="s">
        <v>1415</v>
      </c>
      <c r="AV160" s="26" t="s">
        <v>1415</v>
      </c>
      <c r="AW160" s="26"/>
      <c r="AX160" s="26"/>
      <c r="AY160" s="26"/>
      <c r="AZ160" s="26"/>
      <c r="BA160" s="26" t="s">
        <v>1765</v>
      </c>
      <c r="BB160" s="26" t="s">
        <v>1765</v>
      </c>
      <c r="BC160" s="26"/>
      <c r="BD160" s="26"/>
      <c r="BE160" s="26" t="s">
        <v>1542</v>
      </c>
      <c r="BF160" s="26" t="s">
        <v>1542</v>
      </c>
      <c r="BG160" s="26" t="s">
        <v>5069</v>
      </c>
      <c r="BH160" s="26" t="s">
        <v>5069</v>
      </c>
      <c r="BI160" s="26" t="s">
        <v>232</v>
      </c>
      <c r="BJ160" s="26" t="s">
        <v>232</v>
      </c>
      <c r="BK160" s="26"/>
      <c r="BL160" s="26"/>
      <c r="BM160" s="26"/>
      <c r="BN160" s="26" t="s">
        <v>4623</v>
      </c>
      <c r="BO160" s="26"/>
      <c r="BP160" s="26"/>
      <c r="BQ160" s="26"/>
      <c r="BR160" s="26" t="s">
        <v>5070</v>
      </c>
      <c r="BS160" s="26" t="s">
        <v>5070</v>
      </c>
      <c r="BT160" s="26"/>
      <c r="BU160" s="26"/>
      <c r="BV160" s="26" t="s">
        <v>1765</v>
      </c>
      <c r="BW160" s="31" t="s">
        <v>5071</v>
      </c>
      <c r="BX160" s="31" t="s">
        <v>5071</v>
      </c>
      <c r="BY160" s="31" t="s">
        <v>5072</v>
      </c>
      <c r="BZ160" s="31" t="s">
        <v>5073</v>
      </c>
      <c r="CA160" s="31" t="s">
        <v>5074</v>
      </c>
      <c r="CB160" s="31" t="s">
        <v>5075</v>
      </c>
      <c r="CC160" s="31" t="s">
        <v>5076</v>
      </c>
      <c r="CD160" s="31" t="s">
        <v>5076</v>
      </c>
      <c r="CE160" s="31" t="s">
        <v>5077</v>
      </c>
      <c r="CF160" s="31" t="s">
        <v>5078</v>
      </c>
      <c r="CG160" s="31" t="s">
        <v>5079</v>
      </c>
      <c r="CH160" s="31" t="s">
        <v>5080</v>
      </c>
      <c r="CI160" s="31" t="s">
        <v>5080</v>
      </c>
      <c r="CJ160" s="31" t="s">
        <v>5080</v>
      </c>
      <c r="CK160" s="31" t="s">
        <v>5081</v>
      </c>
      <c r="CL160" s="31" t="s">
        <v>5082</v>
      </c>
      <c r="CM160" s="31" t="s">
        <v>5080</v>
      </c>
      <c r="CN160" s="31" t="s">
        <v>5080</v>
      </c>
      <c r="CO160" s="31" t="s">
        <v>5080</v>
      </c>
      <c r="CP160" s="31" t="s">
        <v>5080</v>
      </c>
      <c r="CQ160" s="31" t="s">
        <v>5078</v>
      </c>
      <c r="CR160" s="31" t="s">
        <v>5080</v>
      </c>
      <c r="CS160" s="31" t="s">
        <v>5083</v>
      </c>
      <c r="CT160" s="31" t="s">
        <v>5083</v>
      </c>
      <c r="CU160" s="31" t="s">
        <v>5084</v>
      </c>
      <c r="CV160" s="31" t="s">
        <v>5085</v>
      </c>
      <c r="CW160" s="31" t="s">
        <v>5086</v>
      </c>
      <c r="CX160" s="31" t="s">
        <v>5087</v>
      </c>
      <c r="CY160" s="31" t="s">
        <v>5088</v>
      </c>
      <c r="CZ160" s="31" t="s">
        <v>5088</v>
      </c>
      <c r="DA160" s="31" t="s">
        <v>5089</v>
      </c>
      <c r="DB160" s="31" t="s">
        <v>5090</v>
      </c>
      <c r="DC160" s="31"/>
      <c r="DD160" s="31"/>
      <c r="DE160" s="31" t="s">
        <v>5091</v>
      </c>
      <c r="DF160" s="31" t="s">
        <v>5091</v>
      </c>
      <c r="DG160" s="31"/>
      <c r="DH160" s="31" t="s">
        <v>5075</v>
      </c>
      <c r="DI160" s="31" t="s">
        <v>5078</v>
      </c>
      <c r="DJ160" s="31"/>
      <c r="DK160" s="31"/>
      <c r="DL160" s="31"/>
      <c r="DM160" s="31"/>
      <c r="DN160" s="31"/>
      <c r="DO160" s="31"/>
      <c r="DP160" s="31" t="s">
        <v>5092</v>
      </c>
      <c r="DQ160" s="31" t="s">
        <v>5092</v>
      </c>
      <c r="DR160" s="31" t="s">
        <v>5092</v>
      </c>
      <c r="DS160" s="31" t="s">
        <v>5092</v>
      </c>
      <c r="DT160" s="31" t="s">
        <v>5092</v>
      </c>
      <c r="DU160" s="31" t="s">
        <v>5092</v>
      </c>
      <c r="DV160" s="31" t="s">
        <v>213</v>
      </c>
      <c r="DW160" s="31" t="s">
        <v>213</v>
      </c>
      <c r="DX160" s="31" t="s">
        <v>213</v>
      </c>
      <c r="DY160" s="31" t="s">
        <v>5092</v>
      </c>
      <c r="DZ160" s="31" t="s">
        <v>5092</v>
      </c>
      <c r="EA160" s="31" t="s">
        <v>5092</v>
      </c>
      <c r="EB160" s="31" t="s">
        <v>5092</v>
      </c>
      <c r="EC160" s="31" t="s">
        <v>5092</v>
      </c>
      <c r="ED160" s="31" t="s">
        <v>5092</v>
      </c>
      <c r="EE160" s="31" t="s">
        <v>5092</v>
      </c>
      <c r="EF160" s="31" t="s">
        <v>5029</v>
      </c>
      <c r="EG160" s="31" t="s">
        <v>5029</v>
      </c>
      <c r="EH160" s="31" t="s">
        <v>5029</v>
      </c>
      <c r="EI160" s="31" t="s">
        <v>5029</v>
      </c>
      <c r="EJ160" s="31" t="s">
        <v>5092</v>
      </c>
      <c r="EK160" s="31" t="s">
        <v>5092</v>
      </c>
      <c r="EL160" s="31" t="s">
        <v>213</v>
      </c>
      <c r="EM160" s="31" t="s">
        <v>213</v>
      </c>
      <c r="EN160" s="31" t="s">
        <v>3819</v>
      </c>
      <c r="EO160" s="31" t="s">
        <v>3819</v>
      </c>
      <c r="EP160" s="31" t="s">
        <v>3819</v>
      </c>
      <c r="EQ160" s="31" t="s">
        <v>3819</v>
      </c>
      <c r="ER160" s="31" t="s">
        <v>5093</v>
      </c>
      <c r="ES160" s="31" t="s">
        <v>5093</v>
      </c>
      <c r="ET160" s="31" t="s">
        <v>5092</v>
      </c>
      <c r="EU160" s="31" t="s">
        <v>5092</v>
      </c>
      <c r="EV160" s="31"/>
      <c r="EW160" s="31"/>
      <c r="EX160" s="31" t="s">
        <v>5092</v>
      </c>
      <c r="EY160" s="31" t="s">
        <v>5092</v>
      </c>
      <c r="EZ160" s="31" t="s">
        <v>218</v>
      </c>
      <c r="FA160" s="31" t="s">
        <v>219</v>
      </c>
      <c r="FB160" s="31" t="s">
        <v>219</v>
      </c>
      <c r="FC160" s="31"/>
      <c r="FD160" s="31"/>
      <c r="FE160" s="31" t="s">
        <v>219</v>
      </c>
    </row>
    <row r="161" ht="90.75" customHeight="1">
      <c r="A161" s="16" t="s">
        <v>5094</v>
      </c>
      <c r="B161" s="24">
        <v>150.0</v>
      </c>
      <c r="C161" s="25" t="s">
        <v>5095</v>
      </c>
      <c r="D161" s="26" t="str">
        <f t="shared" si="41"/>
        <v/>
      </c>
      <c r="E161" s="27" t="str">
        <f t="shared" si="42"/>
        <v/>
      </c>
      <c r="F161" s="28" t="str">
        <f t="shared" ref="F161:G161" si="176">image("https://www.serebii.net/pokedex-bw/type/"&amp;lower(H161)&amp;".gif")</f>
        <v/>
      </c>
      <c r="G161" s="28" t="str">
        <f t="shared" si="176"/>
        <v/>
      </c>
      <c r="H161" s="29" t="s">
        <v>2333</v>
      </c>
      <c r="I161" s="26"/>
      <c r="J161" s="26" t="s">
        <v>5096</v>
      </c>
      <c r="K161" s="26" t="s">
        <v>247</v>
      </c>
      <c r="L161" s="26" t="s">
        <v>5097</v>
      </c>
      <c r="M161" s="26" t="s">
        <v>4875</v>
      </c>
      <c r="N161" s="26"/>
      <c r="O161" s="26" t="s">
        <v>912</v>
      </c>
      <c r="P161" s="26" t="s">
        <v>351</v>
      </c>
      <c r="Q161" s="26" t="s">
        <v>4934</v>
      </c>
      <c r="R161" s="26" t="s">
        <v>5098</v>
      </c>
      <c r="S161" s="26" t="s">
        <v>5099</v>
      </c>
      <c r="T161" s="26" t="s">
        <v>2174</v>
      </c>
      <c r="U161" s="26" t="s">
        <v>1198</v>
      </c>
      <c r="V161" s="26" t="s">
        <v>1199</v>
      </c>
      <c r="W161" s="26" t="s">
        <v>2967</v>
      </c>
      <c r="X161" s="26" t="s">
        <v>5100</v>
      </c>
      <c r="Y161" s="26">
        <v>106.0</v>
      </c>
      <c r="Z161" s="26">
        <v>110.0</v>
      </c>
      <c r="AA161" s="26">
        <v>90.0</v>
      </c>
      <c r="AB161" s="26">
        <v>154.0</v>
      </c>
      <c r="AC161" s="26">
        <v>90.0</v>
      </c>
      <c r="AD161" s="26">
        <v>130.0</v>
      </c>
      <c r="AE161" s="30">
        <f t="shared" si="37"/>
        <v>680</v>
      </c>
      <c r="AF161" s="26"/>
      <c r="AG161" s="26" t="s">
        <v>257</v>
      </c>
      <c r="AH161" s="26" t="s">
        <v>257</v>
      </c>
      <c r="AI161" s="26" t="s">
        <v>257</v>
      </c>
      <c r="AJ161" s="26" t="s">
        <v>1458</v>
      </c>
      <c r="AK161" s="26" t="s">
        <v>1458</v>
      </c>
      <c r="AL161" s="26" t="s">
        <v>1458</v>
      </c>
      <c r="AM161" s="26"/>
      <c r="AN161" s="26"/>
      <c r="AO161" s="26"/>
      <c r="AP161" s="26" t="s">
        <v>257</v>
      </c>
      <c r="AQ161" s="26" t="s">
        <v>257</v>
      </c>
      <c r="AR161" s="26"/>
      <c r="AS161" s="26"/>
      <c r="AT161" s="26"/>
      <c r="AU161" s="26" t="s">
        <v>1460</v>
      </c>
      <c r="AV161" s="26" t="s">
        <v>1460</v>
      </c>
      <c r="AW161" s="26"/>
      <c r="AX161" s="26"/>
      <c r="AY161" s="26"/>
      <c r="AZ161" s="26"/>
      <c r="BA161" s="26" t="s">
        <v>284</v>
      </c>
      <c r="BB161" s="26" t="s">
        <v>284</v>
      </c>
      <c r="BC161" s="26"/>
      <c r="BD161" s="26"/>
      <c r="BE161" s="26"/>
      <c r="BF161" s="26"/>
      <c r="BG161" s="26"/>
      <c r="BH161" s="26"/>
      <c r="BI161" s="26" t="s">
        <v>257</v>
      </c>
      <c r="BJ161" s="26" t="s">
        <v>257</v>
      </c>
      <c r="BK161" s="26"/>
      <c r="BL161" s="26"/>
      <c r="BM161" s="26"/>
      <c r="BN161" s="26"/>
      <c r="BO161" s="26"/>
      <c r="BP161" s="26"/>
      <c r="BQ161" s="26"/>
      <c r="BR161" s="26"/>
      <c r="BS161" s="26"/>
      <c r="BT161" s="26"/>
      <c r="BU161" s="26"/>
      <c r="BV161" s="26" t="s">
        <v>228</v>
      </c>
      <c r="BW161" s="31" t="s">
        <v>5101</v>
      </c>
      <c r="BX161" s="31" t="s">
        <v>5101</v>
      </c>
      <c r="BY161" s="31" t="s">
        <v>5102</v>
      </c>
      <c r="BZ161" s="31" t="s">
        <v>5103</v>
      </c>
      <c r="CA161" s="31" t="s">
        <v>5104</v>
      </c>
      <c r="CB161" s="31" t="s">
        <v>5105</v>
      </c>
      <c r="CC161" s="31" t="s">
        <v>5106</v>
      </c>
      <c r="CD161" s="31" t="s">
        <v>5106</v>
      </c>
      <c r="CE161" s="31" t="s">
        <v>5107</v>
      </c>
      <c r="CF161" s="31" t="s">
        <v>5108</v>
      </c>
      <c r="CG161" s="31" t="s">
        <v>5109</v>
      </c>
      <c r="CH161" s="31" t="s">
        <v>5110</v>
      </c>
      <c r="CI161" s="31" t="s">
        <v>5110</v>
      </c>
      <c r="CJ161" s="31" t="s">
        <v>5110</v>
      </c>
      <c r="CK161" s="31" t="s">
        <v>5103</v>
      </c>
      <c r="CL161" s="31" t="s">
        <v>5104</v>
      </c>
      <c r="CM161" s="31" t="s">
        <v>5111</v>
      </c>
      <c r="CN161" s="31" t="s">
        <v>5111</v>
      </c>
      <c r="CO161" s="31" t="s">
        <v>5111</v>
      </c>
      <c r="CP161" s="31" t="s">
        <v>5111</v>
      </c>
      <c r="CQ161" s="31" t="s">
        <v>5109</v>
      </c>
      <c r="CR161" s="31" t="s">
        <v>5111</v>
      </c>
      <c r="CS161" s="31" t="s">
        <v>5112</v>
      </c>
      <c r="CT161" s="31" t="s">
        <v>5112</v>
      </c>
      <c r="CU161" s="31"/>
      <c r="CV161" s="31"/>
      <c r="CW161" s="31"/>
      <c r="CX161" s="31"/>
      <c r="CY161" s="31" t="s">
        <v>5113</v>
      </c>
      <c r="CZ161" s="31" t="s">
        <v>5113</v>
      </c>
      <c r="DA161" s="31" t="s">
        <v>5114</v>
      </c>
      <c r="DB161" s="31" t="s">
        <v>5115</v>
      </c>
      <c r="DC161" s="31"/>
      <c r="DD161" s="31"/>
      <c r="DE161" s="31" t="s">
        <v>5116</v>
      </c>
      <c r="DF161" s="31" t="s">
        <v>5116</v>
      </c>
      <c r="DG161" s="31"/>
      <c r="DH161" s="31"/>
      <c r="DI161" s="31"/>
      <c r="DJ161" s="31"/>
      <c r="DK161" s="31"/>
      <c r="DL161" s="31"/>
      <c r="DM161" s="31"/>
      <c r="DN161" s="31"/>
      <c r="DO161" s="31"/>
      <c r="DP161" s="31" t="s">
        <v>1061</v>
      </c>
      <c r="DQ161" s="31" t="s">
        <v>1061</v>
      </c>
      <c r="DR161" s="31" t="s">
        <v>1061</v>
      </c>
      <c r="DS161" s="31" t="s">
        <v>213</v>
      </c>
      <c r="DT161" s="31" t="s">
        <v>213</v>
      </c>
      <c r="DU161" s="31" t="s">
        <v>213</v>
      </c>
      <c r="DV161" s="31" t="s">
        <v>213</v>
      </c>
      <c r="DW161" s="31" t="s">
        <v>213</v>
      </c>
      <c r="DX161" s="31" t="s">
        <v>213</v>
      </c>
      <c r="DY161" s="31" t="s">
        <v>1061</v>
      </c>
      <c r="DZ161" s="31" t="s">
        <v>1061</v>
      </c>
      <c r="EA161" s="31" t="s">
        <v>213</v>
      </c>
      <c r="EB161" s="31" t="s">
        <v>213</v>
      </c>
      <c r="EC161" s="31" t="s">
        <v>213</v>
      </c>
      <c r="ED161" s="31" t="s">
        <v>1061</v>
      </c>
      <c r="EE161" s="31" t="s">
        <v>1061</v>
      </c>
      <c r="EF161" s="31" t="s">
        <v>213</v>
      </c>
      <c r="EG161" s="31" t="s">
        <v>213</v>
      </c>
      <c r="EH161" s="31" t="s">
        <v>213</v>
      </c>
      <c r="EI161" s="31" t="s">
        <v>213</v>
      </c>
      <c r="EJ161" s="31" t="s">
        <v>5117</v>
      </c>
      <c r="EK161" s="31" t="s">
        <v>5117</v>
      </c>
      <c r="EL161" s="31" t="s">
        <v>213</v>
      </c>
      <c r="EM161" s="31" t="s">
        <v>213</v>
      </c>
      <c r="EN161" s="31" t="s">
        <v>213</v>
      </c>
      <c r="EO161" s="31" t="s">
        <v>213</v>
      </c>
      <c r="EP161" s="31" t="s">
        <v>4957</v>
      </c>
      <c r="EQ161" s="31" t="s">
        <v>4957</v>
      </c>
      <c r="ER161" s="31" t="s">
        <v>1061</v>
      </c>
      <c r="ES161" s="31" t="s">
        <v>1061</v>
      </c>
      <c r="ET161" s="31" t="s">
        <v>213</v>
      </c>
      <c r="EU161" s="31" t="s">
        <v>213</v>
      </c>
      <c r="EV161" s="31"/>
      <c r="EW161" s="31"/>
      <c r="EX161" s="31" t="s">
        <v>213</v>
      </c>
      <c r="EY161" s="31" t="s">
        <v>213</v>
      </c>
      <c r="EZ161" s="31" t="s">
        <v>218</v>
      </c>
      <c r="FA161" s="31" t="s">
        <v>219</v>
      </c>
      <c r="FB161" s="31" t="s">
        <v>219</v>
      </c>
      <c r="FC161" s="31"/>
      <c r="FD161" s="31"/>
      <c r="FE161" s="31" t="s">
        <v>219</v>
      </c>
    </row>
    <row r="162" ht="90.75" customHeight="1">
      <c r="A162" s="16" t="s">
        <v>5118</v>
      </c>
      <c r="B162" s="24">
        <v>151.0</v>
      </c>
      <c r="C162" s="25" t="s">
        <v>5119</v>
      </c>
      <c r="D162" s="26" t="str">
        <f t="shared" si="41"/>
        <v/>
      </c>
      <c r="E162" s="27" t="str">
        <f t="shared" si="42"/>
        <v/>
      </c>
      <c r="F162" s="28" t="str">
        <f t="shared" ref="F162:G162" si="177">image("https://www.serebii.net/pokedex-bw/type/"&amp;lower(H162)&amp;".gif")</f>
        <v/>
      </c>
      <c r="G162" s="28" t="str">
        <f t="shared" si="177"/>
        <v/>
      </c>
      <c r="H162" s="29" t="s">
        <v>2333</v>
      </c>
      <c r="I162" s="26"/>
      <c r="J162" s="26" t="s">
        <v>5120</v>
      </c>
      <c r="K162" s="26" t="s">
        <v>974</v>
      </c>
      <c r="L162" s="26" t="s">
        <v>2556</v>
      </c>
      <c r="M162" s="30" t="s">
        <v>2335</v>
      </c>
      <c r="N162" s="26" t="s">
        <v>542</v>
      </c>
      <c r="O162" s="26"/>
      <c r="P162" s="26" t="s">
        <v>1234</v>
      </c>
      <c r="Q162" s="26" t="s">
        <v>183</v>
      </c>
      <c r="R162" s="26" t="s">
        <v>5121</v>
      </c>
      <c r="S162" s="26" t="s">
        <v>5067</v>
      </c>
      <c r="T162" s="26" t="s">
        <v>186</v>
      </c>
      <c r="U162" s="26" t="s">
        <v>1198</v>
      </c>
      <c r="V162" s="26" t="s">
        <v>1199</v>
      </c>
      <c r="W162" s="26" t="s">
        <v>2967</v>
      </c>
      <c r="X162" s="26" t="s">
        <v>5100</v>
      </c>
      <c r="Y162" s="26">
        <v>100.0</v>
      </c>
      <c r="Z162" s="26">
        <v>100.0</v>
      </c>
      <c r="AA162" s="26">
        <v>100.0</v>
      </c>
      <c r="AB162" s="26">
        <v>100.0</v>
      </c>
      <c r="AC162" s="26">
        <v>100.0</v>
      </c>
      <c r="AD162" s="26">
        <v>100.0</v>
      </c>
      <c r="AE162" s="30">
        <f t="shared" si="37"/>
        <v>600</v>
      </c>
      <c r="AF162" s="26"/>
      <c r="AG162" s="26" t="s">
        <v>284</v>
      </c>
      <c r="AH162" s="26" t="s">
        <v>284</v>
      </c>
      <c r="AI162" s="26" t="s">
        <v>284</v>
      </c>
      <c r="AJ162" s="26" t="s">
        <v>3830</v>
      </c>
      <c r="AK162" s="26" t="s">
        <v>3830</v>
      </c>
      <c r="AL162" s="26" t="s">
        <v>3830</v>
      </c>
      <c r="AM162" s="26"/>
      <c r="AN162" s="26"/>
      <c r="AO162" s="26"/>
      <c r="AP162" s="26" t="s">
        <v>284</v>
      </c>
      <c r="AQ162" s="26" t="s">
        <v>284</v>
      </c>
      <c r="AR162" s="26"/>
      <c r="AS162" s="26"/>
      <c r="AT162" s="26"/>
      <c r="AU162" s="26" t="s">
        <v>1337</v>
      </c>
      <c r="AV162" s="26" t="s">
        <v>1337</v>
      </c>
      <c r="AW162" s="26"/>
      <c r="AX162" s="26"/>
      <c r="AY162" s="26"/>
      <c r="AZ162" s="26"/>
      <c r="BA162" s="26"/>
      <c r="BB162" s="26"/>
      <c r="BC162" s="26"/>
      <c r="BD162" s="26"/>
      <c r="BE162" s="26"/>
      <c r="BF162" s="26"/>
      <c r="BG162" s="26"/>
      <c r="BH162" s="26"/>
      <c r="BI162" s="26" t="s">
        <v>284</v>
      </c>
      <c r="BJ162" s="26" t="s">
        <v>284</v>
      </c>
      <c r="BK162" s="26"/>
      <c r="BL162" s="26"/>
      <c r="BM162" s="26"/>
      <c r="BN162" s="26"/>
      <c r="BO162" s="26"/>
      <c r="BP162" s="26"/>
      <c r="BQ162" s="26"/>
      <c r="BR162" s="26"/>
      <c r="BS162" s="26"/>
      <c r="BT162" s="26"/>
      <c r="BU162" s="26"/>
      <c r="BV162" s="26"/>
      <c r="BW162" s="31" t="s">
        <v>5122</v>
      </c>
      <c r="BX162" s="31" t="s">
        <v>5122</v>
      </c>
      <c r="BY162" s="31" t="s">
        <v>5123</v>
      </c>
      <c r="BZ162" s="31" t="s">
        <v>5124</v>
      </c>
      <c r="CA162" s="31" t="s">
        <v>5125</v>
      </c>
      <c r="CB162" s="31" t="s">
        <v>5126</v>
      </c>
      <c r="CC162" s="31" t="s">
        <v>5127</v>
      </c>
      <c r="CD162" s="31" t="s">
        <v>5127</v>
      </c>
      <c r="CE162" s="31" t="s">
        <v>5128</v>
      </c>
      <c r="CF162" s="31" t="s">
        <v>5129</v>
      </c>
      <c r="CG162" s="31" t="s">
        <v>5122</v>
      </c>
      <c r="CH162" s="31" t="s">
        <v>5130</v>
      </c>
      <c r="CI162" s="31" t="s">
        <v>5130</v>
      </c>
      <c r="CJ162" s="31" t="s">
        <v>5130</v>
      </c>
      <c r="CK162" s="31" t="s">
        <v>5124</v>
      </c>
      <c r="CL162" s="31" t="s">
        <v>5131</v>
      </c>
      <c r="CM162" s="31" t="s">
        <v>5132</v>
      </c>
      <c r="CN162" s="31" t="s">
        <v>5132</v>
      </c>
      <c r="CO162" s="31" t="s">
        <v>5132</v>
      </c>
      <c r="CP162" s="31" t="s">
        <v>5132</v>
      </c>
      <c r="CQ162" s="31" t="s">
        <v>5132</v>
      </c>
      <c r="CR162" s="31" t="s">
        <v>5131</v>
      </c>
      <c r="CS162" s="31" t="s">
        <v>5133</v>
      </c>
      <c r="CT162" s="31" t="s">
        <v>5133</v>
      </c>
      <c r="CU162" s="31"/>
      <c r="CV162" s="31"/>
      <c r="CW162" s="31"/>
      <c r="CX162" s="31"/>
      <c r="CY162" s="31" t="s">
        <v>5134</v>
      </c>
      <c r="CZ162" s="31" t="s">
        <v>5134</v>
      </c>
      <c r="DA162" s="31" t="s">
        <v>5135</v>
      </c>
      <c r="DB162" s="31" t="s">
        <v>5136</v>
      </c>
      <c r="DC162" s="31"/>
      <c r="DD162" s="31"/>
      <c r="DE162" s="31" t="s">
        <v>5132</v>
      </c>
      <c r="DF162" s="31" t="s">
        <v>5132</v>
      </c>
      <c r="DG162" s="31"/>
      <c r="DH162" s="31"/>
      <c r="DI162" s="31"/>
      <c r="DJ162" s="31"/>
      <c r="DK162" s="31"/>
      <c r="DL162" s="31"/>
      <c r="DM162" s="31"/>
      <c r="DN162" s="31"/>
      <c r="DO162" s="31"/>
      <c r="DP162" s="31" t="s">
        <v>213</v>
      </c>
      <c r="DQ162" s="31" t="s">
        <v>213</v>
      </c>
      <c r="DR162" s="31" t="s">
        <v>213</v>
      </c>
      <c r="DS162" s="31" t="s">
        <v>213</v>
      </c>
      <c r="DT162" s="31" t="s">
        <v>213</v>
      </c>
      <c r="DU162" s="31" t="s">
        <v>213</v>
      </c>
      <c r="DV162" s="31" t="s">
        <v>213</v>
      </c>
      <c r="DW162" s="31" t="s">
        <v>213</v>
      </c>
      <c r="DX162" s="31" t="s">
        <v>5137</v>
      </c>
      <c r="DY162" s="31" t="s">
        <v>213</v>
      </c>
      <c r="DZ162" s="31" t="s">
        <v>213</v>
      </c>
      <c r="EA162" s="31" t="s">
        <v>213</v>
      </c>
      <c r="EB162" s="31" t="s">
        <v>213</v>
      </c>
      <c r="EC162" s="31" t="s">
        <v>213</v>
      </c>
      <c r="ED162" s="31" t="s">
        <v>213</v>
      </c>
      <c r="EE162" s="31" t="s">
        <v>213</v>
      </c>
      <c r="EF162" s="31" t="s">
        <v>213</v>
      </c>
      <c r="EG162" s="31" t="s">
        <v>213</v>
      </c>
      <c r="EH162" s="31" t="s">
        <v>213</v>
      </c>
      <c r="EI162" s="31" t="s">
        <v>213</v>
      </c>
      <c r="EJ162" s="31" t="s">
        <v>213</v>
      </c>
      <c r="EK162" s="31" t="s">
        <v>213</v>
      </c>
      <c r="EL162" s="31" t="s">
        <v>213</v>
      </c>
      <c r="EM162" s="31" t="s">
        <v>213</v>
      </c>
      <c r="EN162" s="31" t="s">
        <v>213</v>
      </c>
      <c r="EO162" s="31" t="s">
        <v>213</v>
      </c>
      <c r="EP162" s="31" t="s">
        <v>213</v>
      </c>
      <c r="EQ162" s="31" t="s">
        <v>213</v>
      </c>
      <c r="ER162" s="31" t="s">
        <v>213</v>
      </c>
      <c r="ES162" s="31" t="s">
        <v>213</v>
      </c>
      <c r="ET162" s="31" t="s">
        <v>213</v>
      </c>
      <c r="EU162" s="31" t="s">
        <v>213</v>
      </c>
      <c r="EV162" s="31"/>
      <c r="EW162" s="31"/>
      <c r="EX162" s="31" t="s">
        <v>213</v>
      </c>
      <c r="EY162" s="31" t="s">
        <v>213</v>
      </c>
      <c r="EZ162" s="31" t="s">
        <v>218</v>
      </c>
      <c r="FA162" s="31" t="s">
        <v>219</v>
      </c>
      <c r="FB162" s="31" t="s">
        <v>219</v>
      </c>
      <c r="FC162" s="31"/>
      <c r="FD162" s="31"/>
      <c r="FE162" s="31" t="s">
        <v>219</v>
      </c>
    </row>
    <row r="163" ht="90.75" customHeight="1">
      <c r="A163" s="16" t="s">
        <v>5138</v>
      </c>
      <c r="B163" s="24">
        <v>152.0</v>
      </c>
      <c r="C163" s="25" t="s">
        <v>5139</v>
      </c>
      <c r="D163" s="26" t="str">
        <f t="shared" si="41"/>
        <v/>
      </c>
      <c r="E163" s="27" t="str">
        <f t="shared" si="42"/>
        <v/>
      </c>
      <c r="F163" s="28" t="str">
        <f t="shared" ref="F163:G163" si="178">image("https://www.serebii.net/pokedex-bw/type/"&amp;lower(H163)&amp;".gif")</f>
        <v/>
      </c>
      <c r="G163" s="28" t="str">
        <f t="shared" si="178"/>
        <v/>
      </c>
      <c r="H163" s="29" t="s">
        <v>175</v>
      </c>
      <c r="I163" s="26"/>
      <c r="J163" s="26" t="s">
        <v>5140</v>
      </c>
      <c r="K163" s="26" t="s">
        <v>1276</v>
      </c>
      <c r="L163" s="26" t="s">
        <v>2577</v>
      </c>
      <c r="M163" s="26" t="s">
        <v>180</v>
      </c>
      <c r="N163" s="26"/>
      <c r="O163" s="26" t="s">
        <v>3985</v>
      </c>
      <c r="P163" s="26" t="s">
        <v>1825</v>
      </c>
      <c r="Q163" s="26" t="s">
        <v>183</v>
      </c>
      <c r="R163" s="26" t="s">
        <v>184</v>
      </c>
      <c r="S163" s="26" t="s">
        <v>185</v>
      </c>
      <c r="T163" s="26" t="s">
        <v>186</v>
      </c>
      <c r="U163" s="26" t="s">
        <v>175</v>
      </c>
      <c r="V163" s="26" t="s">
        <v>187</v>
      </c>
      <c r="W163" s="26" t="s">
        <v>188</v>
      </c>
      <c r="X163" s="26" t="s">
        <v>189</v>
      </c>
      <c r="Y163" s="26">
        <v>45.0</v>
      </c>
      <c r="Z163" s="26">
        <v>49.0</v>
      </c>
      <c r="AA163" s="26">
        <v>65.0</v>
      </c>
      <c r="AB163" s="26">
        <v>49.0</v>
      </c>
      <c r="AC163" s="26">
        <v>65.0</v>
      </c>
      <c r="AD163" s="26">
        <v>45.0</v>
      </c>
      <c r="AE163" s="30">
        <f t="shared" si="37"/>
        <v>318</v>
      </c>
      <c r="AF163" s="26" t="s">
        <v>5141</v>
      </c>
      <c r="AG163" s="26"/>
      <c r="AH163" s="26"/>
      <c r="AI163" s="26"/>
      <c r="AJ163" s="26" t="s">
        <v>191</v>
      </c>
      <c r="AK163" s="26" t="s">
        <v>191</v>
      </c>
      <c r="AL163" s="26" t="s">
        <v>191</v>
      </c>
      <c r="AM163" s="26"/>
      <c r="AN163" s="26"/>
      <c r="AO163" s="26"/>
      <c r="AP163" s="26"/>
      <c r="AQ163" s="26"/>
      <c r="AR163" s="26"/>
      <c r="AS163" s="26"/>
      <c r="AT163" s="26"/>
      <c r="AU163" s="26" t="s">
        <v>191</v>
      </c>
      <c r="AV163" s="26" t="s">
        <v>191</v>
      </c>
      <c r="AW163" s="26"/>
      <c r="AX163" s="26"/>
      <c r="AY163" s="26"/>
      <c r="AZ163" s="26"/>
      <c r="BA163" s="26"/>
      <c r="BB163" s="26"/>
      <c r="BC163" s="26"/>
      <c r="BD163" s="26"/>
      <c r="BE163" s="26"/>
      <c r="BF163" s="26"/>
      <c r="BG163" s="26"/>
      <c r="BH163" s="26"/>
      <c r="BI163" s="26"/>
      <c r="BJ163" s="26"/>
      <c r="BK163" s="26"/>
      <c r="BL163" s="26"/>
      <c r="BM163" s="26"/>
      <c r="BN163" s="26"/>
      <c r="BO163" s="26"/>
      <c r="BP163" s="26"/>
      <c r="BQ163" s="26"/>
      <c r="BR163" s="26"/>
      <c r="BS163" s="26"/>
      <c r="BT163" s="26"/>
      <c r="BU163" s="26" t="s">
        <v>4906</v>
      </c>
      <c r="BV163" s="26" t="s">
        <v>191</v>
      </c>
      <c r="BW163" s="31"/>
      <c r="BX163" s="31"/>
      <c r="BY163" s="31"/>
      <c r="BZ163" s="31" t="s">
        <v>5142</v>
      </c>
      <c r="CA163" s="31" t="s">
        <v>5143</v>
      </c>
      <c r="CB163" s="31" t="s">
        <v>5144</v>
      </c>
      <c r="CC163" s="31" t="s">
        <v>5145</v>
      </c>
      <c r="CD163" s="31" t="s">
        <v>5145</v>
      </c>
      <c r="CE163" s="31" t="s">
        <v>5146</v>
      </c>
      <c r="CF163" s="31" t="s">
        <v>5143</v>
      </c>
      <c r="CG163" s="31" t="s">
        <v>5142</v>
      </c>
      <c r="CH163" s="31" t="s">
        <v>5147</v>
      </c>
      <c r="CI163" s="31" t="s">
        <v>5147</v>
      </c>
      <c r="CJ163" s="31" t="s">
        <v>5147</v>
      </c>
      <c r="CK163" s="31" t="s">
        <v>5148</v>
      </c>
      <c r="CL163" s="31" t="s">
        <v>5149</v>
      </c>
      <c r="CM163" s="31" t="s">
        <v>5147</v>
      </c>
      <c r="CN163" s="31" t="s">
        <v>5147</v>
      </c>
      <c r="CO163" s="31" t="s">
        <v>5147</v>
      </c>
      <c r="CP163" s="31" t="s">
        <v>5147</v>
      </c>
      <c r="CQ163" s="31" t="s">
        <v>5150</v>
      </c>
      <c r="CR163" s="31" t="s">
        <v>5147</v>
      </c>
      <c r="CS163" s="31" t="s">
        <v>5151</v>
      </c>
      <c r="CT163" s="31" t="s">
        <v>5151</v>
      </c>
      <c r="CU163" s="31"/>
      <c r="CV163" s="31"/>
      <c r="CW163" s="31"/>
      <c r="CX163" s="31"/>
      <c r="CY163" s="31"/>
      <c r="CZ163" s="31"/>
      <c r="DA163" s="31"/>
      <c r="DB163" s="31"/>
      <c r="DC163" s="31"/>
      <c r="DD163" s="31"/>
      <c r="DE163" s="31" t="s">
        <v>5152</v>
      </c>
      <c r="DF163" s="31" t="s">
        <v>5152</v>
      </c>
      <c r="DG163" s="31"/>
      <c r="DH163" s="31"/>
      <c r="DI163" s="31"/>
      <c r="DJ163" s="31"/>
      <c r="DK163" s="31"/>
      <c r="DL163" s="31"/>
      <c r="DM163" s="31"/>
      <c r="DN163" s="31"/>
      <c r="DO163" s="31"/>
      <c r="DP163" s="31"/>
      <c r="DQ163" s="31"/>
      <c r="DR163" s="31"/>
      <c r="DS163" s="31" t="s">
        <v>5153</v>
      </c>
      <c r="DT163" s="31" t="s">
        <v>5153</v>
      </c>
      <c r="DU163" s="31" t="s">
        <v>5153</v>
      </c>
      <c r="DV163" s="31" t="s">
        <v>213</v>
      </c>
      <c r="DW163" s="31" t="s">
        <v>213</v>
      </c>
      <c r="DX163" s="31" t="s">
        <v>5154</v>
      </c>
      <c r="DY163" s="31" t="s">
        <v>213</v>
      </c>
      <c r="DZ163" s="31" t="s">
        <v>213</v>
      </c>
      <c r="EA163" s="31" t="s">
        <v>213</v>
      </c>
      <c r="EB163" s="31" t="s">
        <v>213</v>
      </c>
      <c r="EC163" s="31" t="s">
        <v>213</v>
      </c>
      <c r="ED163" s="31" t="s">
        <v>5153</v>
      </c>
      <c r="EE163" s="31" t="s">
        <v>5153</v>
      </c>
      <c r="EF163" s="31" t="s">
        <v>213</v>
      </c>
      <c r="EG163" s="31" t="s">
        <v>213</v>
      </c>
      <c r="EH163" s="31" t="s">
        <v>213</v>
      </c>
      <c r="EI163" s="31" t="s">
        <v>213</v>
      </c>
      <c r="EJ163" s="31" t="s">
        <v>213</v>
      </c>
      <c r="EK163" s="31" t="s">
        <v>213</v>
      </c>
      <c r="EL163" s="31" t="s">
        <v>5155</v>
      </c>
      <c r="EM163" s="31" t="s">
        <v>5155</v>
      </c>
      <c r="EN163" s="31" t="s">
        <v>215</v>
      </c>
      <c r="EO163" s="31" t="s">
        <v>215</v>
      </c>
      <c r="EP163" s="31" t="s">
        <v>213</v>
      </c>
      <c r="EQ163" s="31" t="s">
        <v>213</v>
      </c>
      <c r="ER163" s="31" t="s">
        <v>218</v>
      </c>
      <c r="ES163" s="31" t="s">
        <v>218</v>
      </c>
      <c r="ET163" s="31" t="s">
        <v>218</v>
      </c>
      <c r="EU163" s="31" t="s">
        <v>218</v>
      </c>
      <c r="EV163" s="31"/>
      <c r="EW163" s="31"/>
      <c r="EX163" s="31" t="s">
        <v>5156</v>
      </c>
      <c r="EY163" s="31" t="s">
        <v>5156</v>
      </c>
      <c r="EZ163" s="31" t="s">
        <v>218</v>
      </c>
      <c r="FA163" s="31" t="s">
        <v>219</v>
      </c>
      <c r="FB163" s="31" t="s">
        <v>219</v>
      </c>
      <c r="FC163" s="31"/>
      <c r="FD163" s="31"/>
      <c r="FE163" s="31" t="s">
        <v>219</v>
      </c>
    </row>
    <row r="164" ht="90.75" customHeight="1">
      <c r="A164" s="16" t="s">
        <v>5157</v>
      </c>
      <c r="B164" s="24">
        <v>153.0</v>
      </c>
      <c r="C164" s="25" t="s">
        <v>5158</v>
      </c>
      <c r="D164" s="26" t="str">
        <f t="shared" si="41"/>
        <v/>
      </c>
      <c r="E164" s="27" t="str">
        <f t="shared" si="42"/>
        <v/>
      </c>
      <c r="F164" s="28" t="str">
        <f t="shared" ref="F164:G164" si="179">image("https://www.serebii.net/pokedex-bw/type/"&amp;lower(H164)&amp;".gif")</f>
        <v/>
      </c>
      <c r="G164" s="28" t="str">
        <f t="shared" si="179"/>
        <v/>
      </c>
      <c r="H164" s="29" t="s">
        <v>175</v>
      </c>
      <c r="I164" s="26"/>
      <c r="J164" s="26" t="s">
        <v>5140</v>
      </c>
      <c r="K164" s="26" t="s">
        <v>876</v>
      </c>
      <c r="L164" s="26" t="s">
        <v>5159</v>
      </c>
      <c r="M164" s="26" t="s">
        <v>180</v>
      </c>
      <c r="N164" s="26"/>
      <c r="O164" s="26" t="s">
        <v>3985</v>
      </c>
      <c r="P164" s="26" t="s">
        <v>428</v>
      </c>
      <c r="Q164" s="26" t="s">
        <v>183</v>
      </c>
      <c r="R164" s="26" t="s">
        <v>184</v>
      </c>
      <c r="S164" s="26" t="s">
        <v>225</v>
      </c>
      <c r="T164" s="26" t="s">
        <v>186</v>
      </c>
      <c r="U164" s="26" t="s">
        <v>175</v>
      </c>
      <c r="V164" s="26" t="s">
        <v>187</v>
      </c>
      <c r="W164" s="26" t="s">
        <v>188</v>
      </c>
      <c r="X164" s="26" t="s">
        <v>189</v>
      </c>
      <c r="Y164" s="26">
        <v>60.0</v>
      </c>
      <c r="Z164" s="26">
        <v>62.0</v>
      </c>
      <c r="AA164" s="26">
        <v>80.0</v>
      </c>
      <c r="AB164" s="26">
        <v>63.0</v>
      </c>
      <c r="AC164" s="26">
        <v>80.0</v>
      </c>
      <c r="AD164" s="26">
        <v>60.0</v>
      </c>
      <c r="AE164" s="30">
        <f t="shared" si="37"/>
        <v>405</v>
      </c>
      <c r="AF164" s="26" t="s">
        <v>5141</v>
      </c>
      <c r="AG164" s="26"/>
      <c r="AH164" s="26"/>
      <c r="AI164" s="26"/>
      <c r="AJ164" s="26" t="s">
        <v>226</v>
      </c>
      <c r="AK164" s="26" t="s">
        <v>226</v>
      </c>
      <c r="AL164" s="26" t="s">
        <v>226</v>
      </c>
      <c r="AM164" s="26"/>
      <c r="AN164" s="26"/>
      <c r="AO164" s="26"/>
      <c r="AP164" s="26"/>
      <c r="AQ164" s="26"/>
      <c r="AR164" s="26"/>
      <c r="AS164" s="26"/>
      <c r="AT164" s="26"/>
      <c r="AU164" s="26" t="s">
        <v>226</v>
      </c>
      <c r="AV164" s="26" t="s">
        <v>226</v>
      </c>
      <c r="AW164" s="26"/>
      <c r="AX164" s="26"/>
      <c r="AY164" s="26"/>
      <c r="AZ164" s="26"/>
      <c r="BA164" s="26"/>
      <c r="BB164" s="26"/>
      <c r="BC164" s="26"/>
      <c r="BD164" s="26"/>
      <c r="BE164" s="26"/>
      <c r="BF164" s="26"/>
      <c r="BG164" s="26"/>
      <c r="BH164" s="26"/>
      <c r="BI164" s="26"/>
      <c r="BJ164" s="26"/>
      <c r="BK164" s="26"/>
      <c r="BL164" s="26"/>
      <c r="BM164" s="26"/>
      <c r="BN164" s="26"/>
      <c r="BO164" s="26"/>
      <c r="BP164" s="26"/>
      <c r="BQ164" s="26"/>
      <c r="BR164" s="26"/>
      <c r="BS164" s="26"/>
      <c r="BT164" s="26"/>
      <c r="BU164" s="26" t="s">
        <v>4395</v>
      </c>
      <c r="BV164" s="26" t="s">
        <v>226</v>
      </c>
      <c r="BW164" s="31"/>
      <c r="BX164" s="31"/>
      <c r="BY164" s="31"/>
      <c r="BZ164" s="31" t="s">
        <v>5160</v>
      </c>
      <c r="CA164" s="31" t="s">
        <v>5161</v>
      </c>
      <c r="CB164" s="31" t="s">
        <v>5162</v>
      </c>
      <c r="CC164" s="31" t="s">
        <v>5163</v>
      </c>
      <c r="CD164" s="31" t="s">
        <v>5163</v>
      </c>
      <c r="CE164" s="31" t="s">
        <v>5164</v>
      </c>
      <c r="CF164" s="31" t="s">
        <v>5161</v>
      </c>
      <c r="CG164" s="31" t="s">
        <v>5160</v>
      </c>
      <c r="CH164" s="31" t="s">
        <v>5165</v>
      </c>
      <c r="CI164" s="31" t="s">
        <v>5165</v>
      </c>
      <c r="CJ164" s="31" t="s">
        <v>5165</v>
      </c>
      <c r="CK164" s="31" t="s">
        <v>5160</v>
      </c>
      <c r="CL164" s="31" t="s">
        <v>5161</v>
      </c>
      <c r="CM164" s="31" t="s">
        <v>5165</v>
      </c>
      <c r="CN164" s="31" t="s">
        <v>5165</v>
      </c>
      <c r="CO164" s="31" t="s">
        <v>5165</v>
      </c>
      <c r="CP164" s="31" t="s">
        <v>5165</v>
      </c>
      <c r="CQ164" s="31" t="s">
        <v>5161</v>
      </c>
      <c r="CR164" s="31" t="s">
        <v>5165</v>
      </c>
      <c r="CS164" s="31" t="s">
        <v>5166</v>
      </c>
      <c r="CT164" s="31" t="s">
        <v>5166</v>
      </c>
      <c r="CU164" s="31"/>
      <c r="CV164" s="31"/>
      <c r="CW164" s="31"/>
      <c r="CX164" s="31"/>
      <c r="CY164" s="31"/>
      <c r="CZ164" s="31"/>
      <c r="DA164" s="31"/>
      <c r="DB164" s="31"/>
      <c r="DC164" s="31"/>
      <c r="DD164" s="31"/>
      <c r="DE164" s="31" t="s">
        <v>5165</v>
      </c>
      <c r="DF164" s="31" t="s">
        <v>5165</v>
      </c>
      <c r="DG164" s="31"/>
      <c r="DH164" s="31"/>
      <c r="DI164" s="31"/>
      <c r="DJ164" s="31"/>
      <c r="DK164" s="31"/>
      <c r="DL164" s="31"/>
      <c r="DM164" s="31"/>
      <c r="DN164" s="31"/>
      <c r="DO164" s="31"/>
      <c r="DP164" s="31"/>
      <c r="DQ164" s="31"/>
      <c r="DR164" s="31"/>
      <c r="DS164" s="31" t="s">
        <v>5167</v>
      </c>
      <c r="DT164" s="31" t="s">
        <v>5167</v>
      </c>
      <c r="DU164" s="31" t="s">
        <v>5167</v>
      </c>
      <c r="DV164" s="31" t="s">
        <v>213</v>
      </c>
      <c r="DW164" s="31" t="s">
        <v>213</v>
      </c>
      <c r="DX164" s="31" t="s">
        <v>5167</v>
      </c>
      <c r="DY164" s="31" t="s">
        <v>213</v>
      </c>
      <c r="DZ164" s="31" t="s">
        <v>213</v>
      </c>
      <c r="EA164" s="31" t="s">
        <v>213</v>
      </c>
      <c r="EB164" s="31" t="s">
        <v>213</v>
      </c>
      <c r="EC164" s="31" t="s">
        <v>213</v>
      </c>
      <c r="ED164" s="31" t="s">
        <v>5167</v>
      </c>
      <c r="EE164" s="31" t="s">
        <v>5167</v>
      </c>
      <c r="EF164" s="31" t="s">
        <v>213</v>
      </c>
      <c r="EG164" s="31" t="s">
        <v>213</v>
      </c>
      <c r="EH164" s="31" t="s">
        <v>213</v>
      </c>
      <c r="EI164" s="31" t="s">
        <v>213</v>
      </c>
      <c r="EJ164" s="31" t="s">
        <v>213</v>
      </c>
      <c r="EK164" s="31" t="s">
        <v>213</v>
      </c>
      <c r="EL164" s="31" t="s">
        <v>5167</v>
      </c>
      <c r="EM164" s="31" t="s">
        <v>5167</v>
      </c>
      <c r="EN164" s="31" t="s">
        <v>5167</v>
      </c>
      <c r="EO164" s="31" t="s">
        <v>5167</v>
      </c>
      <c r="EP164" s="31" t="s">
        <v>213</v>
      </c>
      <c r="EQ164" s="31" t="s">
        <v>213</v>
      </c>
      <c r="ER164" s="31" t="s">
        <v>218</v>
      </c>
      <c r="ES164" s="31" t="s">
        <v>218</v>
      </c>
      <c r="ET164" s="31" t="s">
        <v>218</v>
      </c>
      <c r="EU164" s="31" t="s">
        <v>218</v>
      </c>
      <c r="EV164" s="31"/>
      <c r="EW164" s="31"/>
      <c r="EX164" s="31" t="s">
        <v>5167</v>
      </c>
      <c r="EY164" s="31" t="s">
        <v>5167</v>
      </c>
      <c r="EZ164" s="31" t="s">
        <v>218</v>
      </c>
      <c r="FA164" s="31" t="s">
        <v>219</v>
      </c>
      <c r="FB164" s="31" t="s">
        <v>219</v>
      </c>
      <c r="FC164" s="31"/>
      <c r="FD164" s="31"/>
      <c r="FE164" s="31" t="s">
        <v>219</v>
      </c>
    </row>
    <row r="165" ht="90.75" customHeight="1">
      <c r="A165" s="16" t="s">
        <v>5168</v>
      </c>
      <c r="B165" s="24">
        <v>154.0</v>
      </c>
      <c r="C165" s="25" t="s">
        <v>5169</v>
      </c>
      <c r="D165" s="26" t="str">
        <f t="shared" si="41"/>
        <v/>
      </c>
      <c r="E165" s="27" t="str">
        <f t="shared" si="42"/>
        <v/>
      </c>
      <c r="F165" s="28" t="str">
        <f t="shared" ref="F165:G165" si="180">image("https://www.serebii.net/pokedex-bw/type/"&amp;lower(H165)&amp;".gif")</f>
        <v/>
      </c>
      <c r="G165" s="28" t="str">
        <f t="shared" si="180"/>
        <v/>
      </c>
      <c r="H165" s="29" t="s">
        <v>175</v>
      </c>
      <c r="I165" s="26"/>
      <c r="J165" s="26" t="s">
        <v>5170</v>
      </c>
      <c r="K165" s="26" t="s">
        <v>3108</v>
      </c>
      <c r="L165" s="26" t="s">
        <v>384</v>
      </c>
      <c r="M165" s="26" t="s">
        <v>180</v>
      </c>
      <c r="N165" s="26"/>
      <c r="O165" s="26" t="s">
        <v>3985</v>
      </c>
      <c r="P165" s="26" t="s">
        <v>5171</v>
      </c>
      <c r="Q165" s="26" t="s">
        <v>183</v>
      </c>
      <c r="R165" s="26" t="s">
        <v>184</v>
      </c>
      <c r="S165" s="26" t="s">
        <v>250</v>
      </c>
      <c r="T165" s="26" t="s">
        <v>186</v>
      </c>
      <c r="U165" s="26" t="s">
        <v>175</v>
      </c>
      <c r="V165" s="26" t="s">
        <v>187</v>
      </c>
      <c r="W165" s="26" t="s">
        <v>188</v>
      </c>
      <c r="X165" s="26" t="s">
        <v>189</v>
      </c>
      <c r="Y165" s="26">
        <v>80.0</v>
      </c>
      <c r="Z165" s="26">
        <v>82.0</v>
      </c>
      <c r="AA165" s="26">
        <v>100.0</v>
      </c>
      <c r="AB165" s="26">
        <v>83.0</v>
      </c>
      <c r="AC165" s="26">
        <v>100.0</v>
      </c>
      <c r="AD165" s="26">
        <v>80.0</v>
      </c>
      <c r="AE165" s="30">
        <f t="shared" si="37"/>
        <v>525</v>
      </c>
      <c r="AF165" s="26" t="s">
        <v>5141</v>
      </c>
      <c r="AG165" s="26"/>
      <c r="AH165" s="26"/>
      <c r="AI165" s="26"/>
      <c r="AJ165" s="26" t="s">
        <v>251</v>
      </c>
      <c r="AK165" s="26" t="s">
        <v>251</v>
      </c>
      <c r="AL165" s="26" t="s">
        <v>251</v>
      </c>
      <c r="AM165" s="26"/>
      <c r="AN165" s="26"/>
      <c r="AO165" s="26"/>
      <c r="AP165" s="26"/>
      <c r="AQ165" s="26"/>
      <c r="AR165" s="26"/>
      <c r="AS165" s="26"/>
      <c r="AT165" s="26"/>
      <c r="AU165" s="26" t="s">
        <v>251</v>
      </c>
      <c r="AV165" s="26" t="s">
        <v>251</v>
      </c>
      <c r="AW165" s="26"/>
      <c r="AX165" s="26"/>
      <c r="AY165" s="26"/>
      <c r="AZ165" s="26"/>
      <c r="BA165" s="26"/>
      <c r="BB165" s="26"/>
      <c r="BC165" s="26"/>
      <c r="BD165" s="26"/>
      <c r="BE165" s="26"/>
      <c r="BF165" s="26"/>
      <c r="BG165" s="26"/>
      <c r="BH165" s="26"/>
      <c r="BI165" s="26"/>
      <c r="BJ165" s="26"/>
      <c r="BK165" s="26"/>
      <c r="BL165" s="26"/>
      <c r="BM165" s="26"/>
      <c r="BN165" s="26"/>
      <c r="BO165" s="26"/>
      <c r="BP165" s="26"/>
      <c r="BQ165" s="26"/>
      <c r="BR165" s="26"/>
      <c r="BS165" s="26"/>
      <c r="BT165" s="26"/>
      <c r="BU165" s="26" t="s">
        <v>4365</v>
      </c>
      <c r="BV165" s="26" t="s">
        <v>251</v>
      </c>
      <c r="BW165" s="31"/>
      <c r="BX165" s="31"/>
      <c r="BY165" s="31"/>
      <c r="BZ165" s="31" t="s">
        <v>5172</v>
      </c>
      <c r="CA165" s="31" t="s">
        <v>5173</v>
      </c>
      <c r="CB165" s="31" t="s">
        <v>5174</v>
      </c>
      <c r="CC165" s="31" t="s">
        <v>5175</v>
      </c>
      <c r="CD165" s="31" t="s">
        <v>5175</v>
      </c>
      <c r="CE165" s="31" t="s">
        <v>5176</v>
      </c>
      <c r="CF165" s="31" t="s">
        <v>5173</v>
      </c>
      <c r="CG165" s="31" t="s">
        <v>5172</v>
      </c>
      <c r="CH165" s="31" t="s">
        <v>5177</v>
      </c>
      <c r="CI165" s="31" t="s">
        <v>5177</v>
      </c>
      <c r="CJ165" s="31" t="s">
        <v>5177</v>
      </c>
      <c r="CK165" s="31" t="s">
        <v>5172</v>
      </c>
      <c r="CL165" s="31" t="s">
        <v>5173</v>
      </c>
      <c r="CM165" s="31" t="s">
        <v>5177</v>
      </c>
      <c r="CN165" s="31" t="s">
        <v>5177</v>
      </c>
      <c r="CO165" s="31" t="s">
        <v>5177</v>
      </c>
      <c r="CP165" s="31" t="s">
        <v>5177</v>
      </c>
      <c r="CQ165" s="31" t="s">
        <v>5172</v>
      </c>
      <c r="CR165" s="31" t="s">
        <v>5178</v>
      </c>
      <c r="CS165" s="31" t="s">
        <v>5179</v>
      </c>
      <c r="CT165" s="31" t="s">
        <v>5179</v>
      </c>
      <c r="CU165" s="31"/>
      <c r="CV165" s="31"/>
      <c r="CW165" s="31"/>
      <c r="CX165" s="31"/>
      <c r="CY165" s="31"/>
      <c r="CZ165" s="31"/>
      <c r="DA165" s="31"/>
      <c r="DB165" s="31"/>
      <c r="DC165" s="31"/>
      <c r="DD165" s="31"/>
      <c r="DE165" s="31" t="s">
        <v>5177</v>
      </c>
      <c r="DF165" s="31" t="s">
        <v>5177</v>
      </c>
      <c r="DG165" s="31"/>
      <c r="DH165" s="31"/>
      <c r="DI165" s="31"/>
      <c r="DJ165" s="31"/>
      <c r="DK165" s="31"/>
      <c r="DL165" s="31"/>
      <c r="DM165" s="31"/>
      <c r="DN165" s="31"/>
      <c r="DO165" s="31"/>
      <c r="DP165" s="31"/>
      <c r="DQ165" s="31"/>
      <c r="DR165" s="31"/>
      <c r="DS165" s="31" t="s">
        <v>5180</v>
      </c>
      <c r="DT165" s="31" t="s">
        <v>5180</v>
      </c>
      <c r="DU165" s="31" t="s">
        <v>5180</v>
      </c>
      <c r="DV165" s="31" t="s">
        <v>213</v>
      </c>
      <c r="DW165" s="31" t="s">
        <v>213</v>
      </c>
      <c r="DX165" s="31" t="s">
        <v>5180</v>
      </c>
      <c r="DY165" s="31" t="s">
        <v>213</v>
      </c>
      <c r="DZ165" s="31" t="s">
        <v>213</v>
      </c>
      <c r="EA165" s="31" t="s">
        <v>213</v>
      </c>
      <c r="EB165" s="31" t="s">
        <v>213</v>
      </c>
      <c r="EC165" s="31" t="s">
        <v>213</v>
      </c>
      <c r="ED165" s="31" t="s">
        <v>5180</v>
      </c>
      <c r="EE165" s="31" t="s">
        <v>5180</v>
      </c>
      <c r="EF165" s="31" t="s">
        <v>213</v>
      </c>
      <c r="EG165" s="31" t="s">
        <v>213</v>
      </c>
      <c r="EH165" s="31" t="s">
        <v>213</v>
      </c>
      <c r="EI165" s="31" t="s">
        <v>213</v>
      </c>
      <c r="EJ165" s="31" t="s">
        <v>213</v>
      </c>
      <c r="EK165" s="31" t="s">
        <v>213</v>
      </c>
      <c r="EL165" s="31" t="s">
        <v>5180</v>
      </c>
      <c r="EM165" s="31" t="s">
        <v>5180</v>
      </c>
      <c r="EN165" s="31" t="s">
        <v>5180</v>
      </c>
      <c r="EO165" s="31" t="s">
        <v>5180</v>
      </c>
      <c r="EP165" s="31" t="s">
        <v>213</v>
      </c>
      <c r="EQ165" s="31" t="s">
        <v>213</v>
      </c>
      <c r="ER165" s="31" t="s">
        <v>218</v>
      </c>
      <c r="ES165" s="31" t="s">
        <v>218</v>
      </c>
      <c r="ET165" s="31" t="s">
        <v>218</v>
      </c>
      <c r="EU165" s="31" t="s">
        <v>218</v>
      </c>
      <c r="EV165" s="31"/>
      <c r="EW165" s="31"/>
      <c r="EX165" s="31" t="s">
        <v>5180</v>
      </c>
      <c r="EY165" s="31" t="s">
        <v>5180</v>
      </c>
      <c r="EZ165" s="31" t="s">
        <v>218</v>
      </c>
      <c r="FA165" s="31" t="s">
        <v>219</v>
      </c>
      <c r="FB165" s="31" t="s">
        <v>219</v>
      </c>
      <c r="FC165" s="31"/>
      <c r="FD165" s="31"/>
      <c r="FE165" s="31" t="s">
        <v>219</v>
      </c>
    </row>
    <row r="166" ht="90.75" customHeight="1">
      <c r="A166" s="16" t="s">
        <v>5181</v>
      </c>
      <c r="B166" s="24">
        <v>155.0</v>
      </c>
      <c r="C166" s="25" t="s">
        <v>5182</v>
      </c>
      <c r="D166" s="26" t="str">
        <f t="shared" si="41"/>
        <v/>
      </c>
      <c r="E166" s="27" t="str">
        <f t="shared" si="42"/>
        <v/>
      </c>
      <c r="F166" s="28" t="str">
        <f t="shared" ref="F166:G166" si="181">image("https://www.serebii.net/pokedex-bw/type/"&amp;lower(H166)&amp;".gif")</f>
        <v/>
      </c>
      <c r="G166" s="28" t="str">
        <f t="shared" si="181"/>
        <v/>
      </c>
      <c r="H166" s="29" t="s">
        <v>291</v>
      </c>
      <c r="I166" s="26"/>
      <c r="J166" s="26" t="s">
        <v>5183</v>
      </c>
      <c r="K166" s="26" t="s">
        <v>393</v>
      </c>
      <c r="L166" s="26" t="s">
        <v>5184</v>
      </c>
      <c r="M166" s="26" t="s">
        <v>295</v>
      </c>
      <c r="N166" s="26"/>
      <c r="O166" s="26" t="s">
        <v>1411</v>
      </c>
      <c r="P166" s="26" t="s">
        <v>297</v>
      </c>
      <c r="Q166" s="26" t="s">
        <v>183</v>
      </c>
      <c r="R166" s="26" t="s">
        <v>184</v>
      </c>
      <c r="S166" s="26" t="s">
        <v>298</v>
      </c>
      <c r="T166" s="26" t="s">
        <v>186</v>
      </c>
      <c r="U166" s="26" t="s">
        <v>769</v>
      </c>
      <c r="V166" s="26" t="s">
        <v>770</v>
      </c>
      <c r="W166" s="26" t="s">
        <v>188</v>
      </c>
      <c r="X166" s="26" t="s">
        <v>189</v>
      </c>
      <c r="Y166" s="26">
        <v>39.0</v>
      </c>
      <c r="Z166" s="26">
        <v>52.0</v>
      </c>
      <c r="AA166" s="26">
        <v>43.0</v>
      </c>
      <c r="AB166" s="26">
        <v>60.0</v>
      </c>
      <c r="AC166" s="26">
        <v>50.0</v>
      </c>
      <c r="AD166" s="26">
        <v>65.0</v>
      </c>
      <c r="AE166" s="30">
        <f t="shared" si="37"/>
        <v>309</v>
      </c>
      <c r="AF166" s="26" t="s">
        <v>5185</v>
      </c>
      <c r="AG166" s="26"/>
      <c r="AH166" s="26"/>
      <c r="AI166" s="26"/>
      <c r="AJ166" s="26" t="s">
        <v>278</v>
      </c>
      <c r="AK166" s="26" t="s">
        <v>278</v>
      </c>
      <c r="AL166" s="26" t="s">
        <v>278</v>
      </c>
      <c r="AM166" s="26"/>
      <c r="AN166" s="26"/>
      <c r="AO166" s="26"/>
      <c r="AP166" s="26"/>
      <c r="AQ166" s="26"/>
      <c r="AR166" s="26"/>
      <c r="AS166" s="26"/>
      <c r="AT166" s="26"/>
      <c r="AU166" s="26" t="s">
        <v>278</v>
      </c>
      <c r="AV166" s="26" t="s">
        <v>278</v>
      </c>
      <c r="AW166" s="26"/>
      <c r="AX166" s="26"/>
      <c r="AY166" s="26"/>
      <c r="AZ166" s="26"/>
      <c r="BA166" s="26"/>
      <c r="BB166" s="26"/>
      <c r="BC166" s="26"/>
      <c r="BD166" s="26"/>
      <c r="BE166" s="26"/>
      <c r="BF166" s="26"/>
      <c r="BG166" s="26"/>
      <c r="BH166" s="26"/>
      <c r="BI166" s="26"/>
      <c r="BJ166" s="26"/>
      <c r="BK166" s="26"/>
      <c r="BL166" s="26"/>
      <c r="BM166" s="26"/>
      <c r="BN166" s="26"/>
      <c r="BO166" s="26"/>
      <c r="BP166" s="26"/>
      <c r="BQ166" s="26" t="s">
        <v>278</v>
      </c>
      <c r="BR166" s="26"/>
      <c r="BS166" s="26"/>
      <c r="BT166" s="26"/>
      <c r="BU166" s="26" t="s">
        <v>3141</v>
      </c>
      <c r="BV166" s="26"/>
      <c r="BW166" s="31"/>
      <c r="BX166" s="31"/>
      <c r="BY166" s="31"/>
      <c r="BZ166" s="31" t="s">
        <v>5186</v>
      </c>
      <c r="CA166" s="31" t="s">
        <v>5187</v>
      </c>
      <c r="CB166" s="31" t="s">
        <v>5188</v>
      </c>
      <c r="CC166" s="31" t="s">
        <v>5189</v>
      </c>
      <c r="CD166" s="31" t="s">
        <v>5189</v>
      </c>
      <c r="CE166" s="31" t="s">
        <v>5190</v>
      </c>
      <c r="CF166" s="31" t="s">
        <v>5187</v>
      </c>
      <c r="CG166" s="31" t="s">
        <v>5191</v>
      </c>
      <c r="CH166" s="31" t="s">
        <v>5192</v>
      </c>
      <c r="CI166" s="31" t="s">
        <v>5192</v>
      </c>
      <c r="CJ166" s="31" t="s">
        <v>5192</v>
      </c>
      <c r="CK166" s="31" t="s">
        <v>5186</v>
      </c>
      <c r="CL166" s="31" t="s">
        <v>5187</v>
      </c>
      <c r="CM166" s="31" t="s">
        <v>5192</v>
      </c>
      <c r="CN166" s="31" t="s">
        <v>5192</v>
      </c>
      <c r="CO166" s="31" t="s">
        <v>5192</v>
      </c>
      <c r="CP166" s="31" t="s">
        <v>5192</v>
      </c>
      <c r="CQ166" s="31" t="s">
        <v>5191</v>
      </c>
      <c r="CR166" s="31" t="s">
        <v>5192</v>
      </c>
      <c r="CS166" s="31" t="s">
        <v>5193</v>
      </c>
      <c r="CT166" s="31" t="s">
        <v>5193</v>
      </c>
      <c r="CU166" s="31"/>
      <c r="CV166" s="31"/>
      <c r="CW166" s="31"/>
      <c r="CX166" s="31"/>
      <c r="CY166" s="31"/>
      <c r="CZ166" s="31"/>
      <c r="DA166" s="31"/>
      <c r="DB166" s="31"/>
      <c r="DC166" s="31"/>
      <c r="DD166" s="31"/>
      <c r="DE166" s="31" t="s">
        <v>5192</v>
      </c>
      <c r="DF166" s="31" t="s">
        <v>5192</v>
      </c>
      <c r="DG166" s="31" t="s">
        <v>5194</v>
      </c>
      <c r="DH166" s="31"/>
      <c r="DI166" s="31"/>
      <c r="DJ166" s="31"/>
      <c r="DK166" s="31"/>
      <c r="DL166" s="31"/>
      <c r="DM166" s="31"/>
      <c r="DN166" s="31"/>
      <c r="DO166" s="31"/>
      <c r="DP166" s="31"/>
      <c r="DQ166" s="31"/>
      <c r="DR166" s="31"/>
      <c r="DS166" s="31" t="s">
        <v>5153</v>
      </c>
      <c r="DT166" s="31" t="s">
        <v>5153</v>
      </c>
      <c r="DU166" s="31" t="s">
        <v>5153</v>
      </c>
      <c r="DV166" s="31" t="s">
        <v>213</v>
      </c>
      <c r="DW166" s="31" t="s">
        <v>213</v>
      </c>
      <c r="DX166" s="31" t="s">
        <v>5154</v>
      </c>
      <c r="DY166" s="31" t="s">
        <v>213</v>
      </c>
      <c r="DZ166" s="31" t="s">
        <v>213</v>
      </c>
      <c r="EA166" s="31" t="s">
        <v>213</v>
      </c>
      <c r="EB166" s="31" t="s">
        <v>213</v>
      </c>
      <c r="EC166" s="31" t="s">
        <v>213</v>
      </c>
      <c r="ED166" s="31" t="s">
        <v>5153</v>
      </c>
      <c r="EE166" s="31" t="s">
        <v>5153</v>
      </c>
      <c r="EF166" s="31" t="s">
        <v>213</v>
      </c>
      <c r="EG166" s="31" t="s">
        <v>213</v>
      </c>
      <c r="EH166" s="31" t="s">
        <v>213</v>
      </c>
      <c r="EI166" s="31" t="s">
        <v>213</v>
      </c>
      <c r="EJ166" s="31" t="s">
        <v>213</v>
      </c>
      <c r="EK166" s="31" t="s">
        <v>213</v>
      </c>
      <c r="EL166" s="31" t="s">
        <v>5155</v>
      </c>
      <c r="EM166" s="31" t="s">
        <v>5155</v>
      </c>
      <c r="EN166" s="31" t="s">
        <v>316</v>
      </c>
      <c r="EO166" s="31" t="s">
        <v>316</v>
      </c>
      <c r="EP166" s="31" t="s">
        <v>213</v>
      </c>
      <c r="EQ166" s="31" t="s">
        <v>213</v>
      </c>
      <c r="ER166" s="31" t="s">
        <v>218</v>
      </c>
      <c r="ES166" s="31" t="s">
        <v>218</v>
      </c>
      <c r="ET166" s="31" t="s">
        <v>218</v>
      </c>
      <c r="EU166" s="31" t="s">
        <v>218</v>
      </c>
      <c r="EV166" s="31"/>
      <c r="EW166" s="31"/>
      <c r="EX166" s="31" t="s">
        <v>318</v>
      </c>
      <c r="EY166" s="31" t="s">
        <v>318</v>
      </c>
      <c r="EZ166" s="31" t="s">
        <v>5195</v>
      </c>
      <c r="FA166" s="31" t="s">
        <v>219</v>
      </c>
      <c r="FB166" s="31" t="s">
        <v>219</v>
      </c>
      <c r="FC166" s="31"/>
      <c r="FD166" s="31"/>
      <c r="FE166" s="31" t="s">
        <v>219</v>
      </c>
    </row>
    <row r="167" ht="90.75" customHeight="1">
      <c r="A167" s="16" t="s">
        <v>5196</v>
      </c>
      <c r="B167" s="24">
        <v>156.0</v>
      </c>
      <c r="C167" s="25" t="s">
        <v>5197</v>
      </c>
      <c r="D167" s="26" t="str">
        <f t="shared" si="41"/>
        <v/>
      </c>
      <c r="E167" s="27" t="str">
        <f t="shared" si="42"/>
        <v/>
      </c>
      <c r="F167" s="28" t="str">
        <f t="shared" ref="F167:G167" si="182">image("https://www.serebii.net/pokedex-bw/type/"&amp;lower(H167)&amp;".gif")</f>
        <v/>
      </c>
      <c r="G167" s="28" t="str">
        <f t="shared" si="182"/>
        <v/>
      </c>
      <c r="H167" s="29" t="s">
        <v>291</v>
      </c>
      <c r="I167" s="26"/>
      <c r="J167" s="26" t="s">
        <v>5198</v>
      </c>
      <c r="K167" s="26" t="s">
        <v>1276</v>
      </c>
      <c r="L167" s="26" t="s">
        <v>323</v>
      </c>
      <c r="M167" s="26" t="s">
        <v>295</v>
      </c>
      <c r="N167" s="26"/>
      <c r="O167" s="26" t="s">
        <v>1411</v>
      </c>
      <c r="P167" s="26" t="s">
        <v>324</v>
      </c>
      <c r="Q167" s="26" t="s">
        <v>183</v>
      </c>
      <c r="R167" s="26" t="s">
        <v>184</v>
      </c>
      <c r="S167" s="26" t="s">
        <v>225</v>
      </c>
      <c r="T167" s="26" t="s">
        <v>186</v>
      </c>
      <c r="U167" s="26" t="s">
        <v>769</v>
      </c>
      <c r="V167" s="26" t="s">
        <v>770</v>
      </c>
      <c r="W167" s="26" t="s">
        <v>188</v>
      </c>
      <c r="X167" s="26" t="s">
        <v>189</v>
      </c>
      <c r="Y167" s="26">
        <v>58.0</v>
      </c>
      <c r="Z167" s="26">
        <v>64.0</v>
      </c>
      <c r="AA167" s="26">
        <v>58.0</v>
      </c>
      <c r="AB167" s="26">
        <v>80.0</v>
      </c>
      <c r="AC167" s="26">
        <v>65.0</v>
      </c>
      <c r="AD167" s="26">
        <v>80.0</v>
      </c>
      <c r="AE167" s="30">
        <f t="shared" si="37"/>
        <v>405</v>
      </c>
      <c r="AF167" s="26" t="s">
        <v>5185</v>
      </c>
      <c r="AG167" s="26"/>
      <c r="AH167" s="26"/>
      <c r="AI167" s="26"/>
      <c r="AJ167" s="26" t="s">
        <v>325</v>
      </c>
      <c r="AK167" s="26" t="s">
        <v>325</v>
      </c>
      <c r="AL167" s="26" t="s">
        <v>325</v>
      </c>
      <c r="AM167" s="26"/>
      <c r="AN167" s="26"/>
      <c r="AO167" s="26"/>
      <c r="AP167" s="26"/>
      <c r="AQ167" s="26"/>
      <c r="AR167" s="26"/>
      <c r="AS167" s="26"/>
      <c r="AT167" s="26"/>
      <c r="AU167" s="26" t="s">
        <v>325</v>
      </c>
      <c r="AV167" s="26" t="s">
        <v>325</v>
      </c>
      <c r="AW167" s="26"/>
      <c r="AX167" s="26"/>
      <c r="AY167" s="26"/>
      <c r="AZ167" s="26"/>
      <c r="BA167" s="26"/>
      <c r="BB167" s="26"/>
      <c r="BC167" s="26"/>
      <c r="BD167" s="26"/>
      <c r="BE167" s="26"/>
      <c r="BF167" s="26"/>
      <c r="BG167" s="26"/>
      <c r="BH167" s="26"/>
      <c r="BI167" s="26"/>
      <c r="BJ167" s="26"/>
      <c r="BK167" s="26"/>
      <c r="BL167" s="26"/>
      <c r="BM167" s="26"/>
      <c r="BN167" s="26"/>
      <c r="BO167" s="26"/>
      <c r="BP167" s="26"/>
      <c r="BQ167" s="26" t="s">
        <v>325</v>
      </c>
      <c r="BR167" s="26"/>
      <c r="BS167" s="26"/>
      <c r="BT167" s="26"/>
      <c r="BU167" s="26" t="s">
        <v>2970</v>
      </c>
      <c r="BV167" s="26"/>
      <c r="BW167" s="31"/>
      <c r="BX167" s="31"/>
      <c r="BY167" s="31"/>
      <c r="BZ167" s="31" t="s">
        <v>5199</v>
      </c>
      <c r="CA167" s="31" t="s">
        <v>5200</v>
      </c>
      <c r="CB167" s="31" t="s">
        <v>5201</v>
      </c>
      <c r="CC167" s="31" t="s">
        <v>5202</v>
      </c>
      <c r="CD167" s="31" t="s">
        <v>5202</v>
      </c>
      <c r="CE167" s="31" t="s">
        <v>5203</v>
      </c>
      <c r="CF167" s="31" t="s">
        <v>5200</v>
      </c>
      <c r="CG167" s="31" t="s">
        <v>5199</v>
      </c>
      <c r="CH167" s="31" t="s">
        <v>5204</v>
      </c>
      <c r="CI167" s="31" t="s">
        <v>5204</v>
      </c>
      <c r="CJ167" s="31" t="s">
        <v>5204</v>
      </c>
      <c r="CK167" s="31" t="s">
        <v>5199</v>
      </c>
      <c r="CL167" s="31" t="s">
        <v>5205</v>
      </c>
      <c r="CM167" s="31" t="s">
        <v>5204</v>
      </c>
      <c r="CN167" s="31" t="s">
        <v>5204</v>
      </c>
      <c r="CO167" s="31" t="s">
        <v>5204</v>
      </c>
      <c r="CP167" s="31" t="s">
        <v>5204</v>
      </c>
      <c r="CQ167" s="31" t="s">
        <v>5201</v>
      </c>
      <c r="CR167" s="31" t="s">
        <v>5199</v>
      </c>
      <c r="CS167" s="31" t="s">
        <v>5206</v>
      </c>
      <c r="CT167" s="31" t="s">
        <v>5206</v>
      </c>
      <c r="CU167" s="31"/>
      <c r="CV167" s="31"/>
      <c r="CW167" s="31"/>
      <c r="CX167" s="31"/>
      <c r="CY167" s="31"/>
      <c r="CZ167" s="31"/>
      <c r="DA167" s="31"/>
      <c r="DB167" s="31"/>
      <c r="DC167" s="31"/>
      <c r="DD167" s="31"/>
      <c r="DE167" s="31" t="s">
        <v>5207</v>
      </c>
      <c r="DF167" s="31" t="s">
        <v>5207</v>
      </c>
      <c r="DG167" s="31" t="s">
        <v>5208</v>
      </c>
      <c r="DH167" s="31"/>
      <c r="DI167" s="31"/>
      <c r="DJ167" s="31"/>
      <c r="DK167" s="31"/>
      <c r="DL167" s="31"/>
      <c r="DM167" s="31"/>
      <c r="DN167" s="31"/>
      <c r="DO167" s="31"/>
      <c r="DP167" s="31"/>
      <c r="DQ167" s="31"/>
      <c r="DR167" s="31"/>
      <c r="DS167" s="31" t="s">
        <v>5209</v>
      </c>
      <c r="DT167" s="31" t="s">
        <v>5209</v>
      </c>
      <c r="DU167" s="31" t="s">
        <v>5209</v>
      </c>
      <c r="DV167" s="31" t="s">
        <v>213</v>
      </c>
      <c r="DW167" s="31" t="s">
        <v>213</v>
      </c>
      <c r="DX167" s="31" t="s">
        <v>5209</v>
      </c>
      <c r="DY167" s="31" t="s">
        <v>213</v>
      </c>
      <c r="DZ167" s="31" t="s">
        <v>213</v>
      </c>
      <c r="EA167" s="31" t="s">
        <v>213</v>
      </c>
      <c r="EB167" s="31" t="s">
        <v>213</v>
      </c>
      <c r="EC167" s="31" t="s">
        <v>213</v>
      </c>
      <c r="ED167" s="31" t="s">
        <v>5209</v>
      </c>
      <c r="EE167" s="31" t="s">
        <v>5209</v>
      </c>
      <c r="EF167" s="31" t="s">
        <v>213</v>
      </c>
      <c r="EG167" s="31" t="s">
        <v>213</v>
      </c>
      <c r="EH167" s="31" t="s">
        <v>213</v>
      </c>
      <c r="EI167" s="31" t="s">
        <v>213</v>
      </c>
      <c r="EJ167" s="31" t="s">
        <v>213</v>
      </c>
      <c r="EK167" s="31" t="s">
        <v>213</v>
      </c>
      <c r="EL167" s="31" t="s">
        <v>5209</v>
      </c>
      <c r="EM167" s="31" t="s">
        <v>5209</v>
      </c>
      <c r="EN167" s="31" t="s">
        <v>5209</v>
      </c>
      <c r="EO167" s="31" t="s">
        <v>5209</v>
      </c>
      <c r="EP167" s="31" t="s">
        <v>213</v>
      </c>
      <c r="EQ167" s="31" t="s">
        <v>213</v>
      </c>
      <c r="ER167" s="31" t="s">
        <v>218</v>
      </c>
      <c r="ES167" s="31" t="s">
        <v>218</v>
      </c>
      <c r="ET167" s="31" t="s">
        <v>218</v>
      </c>
      <c r="EU167" s="31" t="s">
        <v>218</v>
      </c>
      <c r="EV167" s="31"/>
      <c r="EW167" s="31"/>
      <c r="EX167" s="31" t="s">
        <v>5209</v>
      </c>
      <c r="EY167" s="31" t="s">
        <v>5209</v>
      </c>
      <c r="EZ167" s="31" t="s">
        <v>3010</v>
      </c>
      <c r="FA167" s="31" t="s">
        <v>219</v>
      </c>
      <c r="FB167" s="31" t="s">
        <v>219</v>
      </c>
      <c r="FC167" s="31"/>
      <c r="FD167" s="31"/>
      <c r="FE167" s="31" t="s">
        <v>219</v>
      </c>
    </row>
    <row r="168" ht="90.75" customHeight="1">
      <c r="A168" s="16" t="s">
        <v>5210</v>
      </c>
      <c r="B168" s="24">
        <v>157.0</v>
      </c>
      <c r="C168" s="25" t="s">
        <v>5211</v>
      </c>
      <c r="D168" s="26" t="str">
        <f t="shared" si="41"/>
        <v/>
      </c>
      <c r="E168" s="27" t="str">
        <f t="shared" si="42"/>
        <v/>
      </c>
      <c r="F168" s="28" t="str">
        <f t="shared" ref="F168:G168" si="183">image("https://www.serebii.net/pokedex-bw/type/"&amp;lower(H168)&amp;".gif")</f>
        <v/>
      </c>
      <c r="G168" s="28" t="str">
        <f t="shared" si="183"/>
        <v/>
      </c>
      <c r="H168" s="29" t="s">
        <v>291</v>
      </c>
      <c r="I168" s="26"/>
      <c r="J168" s="26" t="s">
        <v>5198</v>
      </c>
      <c r="K168" s="26" t="s">
        <v>349</v>
      </c>
      <c r="L168" s="26" t="s">
        <v>5212</v>
      </c>
      <c r="M168" s="26" t="s">
        <v>295</v>
      </c>
      <c r="N168" s="26"/>
      <c r="O168" s="26" t="s">
        <v>1411</v>
      </c>
      <c r="P168" s="26" t="s">
        <v>351</v>
      </c>
      <c r="Q168" s="26" t="s">
        <v>183</v>
      </c>
      <c r="R168" s="26" t="s">
        <v>184</v>
      </c>
      <c r="S168" s="26" t="s">
        <v>352</v>
      </c>
      <c r="T168" s="26" t="s">
        <v>186</v>
      </c>
      <c r="U168" s="26" t="s">
        <v>769</v>
      </c>
      <c r="V168" s="26" t="s">
        <v>770</v>
      </c>
      <c r="W168" s="26" t="s">
        <v>188</v>
      </c>
      <c r="X168" s="26" t="s">
        <v>189</v>
      </c>
      <c r="Y168" s="26">
        <v>78.0</v>
      </c>
      <c r="Z168" s="26">
        <v>84.0</v>
      </c>
      <c r="AA168" s="26">
        <v>78.0</v>
      </c>
      <c r="AB168" s="26">
        <v>109.0</v>
      </c>
      <c r="AC168" s="26">
        <v>85.0</v>
      </c>
      <c r="AD168" s="26">
        <v>100.0</v>
      </c>
      <c r="AE168" s="30">
        <f t="shared" si="37"/>
        <v>534</v>
      </c>
      <c r="AF168" s="26" t="s">
        <v>5185</v>
      </c>
      <c r="AG168" s="26"/>
      <c r="AH168" s="26"/>
      <c r="AI168" s="26"/>
      <c r="AJ168" s="26" t="s">
        <v>353</v>
      </c>
      <c r="AK168" s="26" t="s">
        <v>353</v>
      </c>
      <c r="AL168" s="26" t="s">
        <v>353</v>
      </c>
      <c r="AM168" s="26"/>
      <c r="AN168" s="26"/>
      <c r="AO168" s="26"/>
      <c r="AP168" s="26"/>
      <c r="AQ168" s="26"/>
      <c r="AR168" s="26"/>
      <c r="AS168" s="26"/>
      <c r="AT168" s="26"/>
      <c r="AU168" s="26" t="s">
        <v>353</v>
      </c>
      <c r="AV168" s="26" t="s">
        <v>353</v>
      </c>
      <c r="AW168" s="26"/>
      <c r="AX168" s="26"/>
      <c r="AY168" s="26"/>
      <c r="AZ168" s="26"/>
      <c r="BA168" s="26"/>
      <c r="BB168" s="26"/>
      <c r="BC168" s="26"/>
      <c r="BD168" s="26"/>
      <c r="BE168" s="26"/>
      <c r="BF168" s="26"/>
      <c r="BG168" s="26"/>
      <c r="BH168" s="26"/>
      <c r="BI168" s="26"/>
      <c r="BJ168" s="26"/>
      <c r="BK168" s="26"/>
      <c r="BL168" s="26"/>
      <c r="BM168" s="26"/>
      <c r="BN168" s="26"/>
      <c r="BO168" s="26"/>
      <c r="BP168" s="26"/>
      <c r="BQ168" s="26" t="s">
        <v>353</v>
      </c>
      <c r="BR168" s="26"/>
      <c r="BS168" s="26"/>
      <c r="BT168" s="26"/>
      <c r="BU168" s="26" t="s">
        <v>2969</v>
      </c>
      <c r="BV168" s="26"/>
      <c r="BW168" s="31"/>
      <c r="BX168" s="31"/>
      <c r="BY168" s="31"/>
      <c r="BZ168" s="31" t="s">
        <v>5213</v>
      </c>
      <c r="CA168" s="31" t="s">
        <v>5214</v>
      </c>
      <c r="CB168" s="31" t="s">
        <v>5215</v>
      </c>
      <c r="CC168" s="31" t="s">
        <v>5216</v>
      </c>
      <c r="CD168" s="31" t="s">
        <v>5216</v>
      </c>
      <c r="CE168" s="31" t="s">
        <v>5217</v>
      </c>
      <c r="CF168" s="31" t="s">
        <v>5214</v>
      </c>
      <c r="CG168" s="31" t="s">
        <v>5213</v>
      </c>
      <c r="CH168" s="31" t="s">
        <v>5218</v>
      </c>
      <c r="CI168" s="31" t="s">
        <v>5218</v>
      </c>
      <c r="CJ168" s="31" t="s">
        <v>5218</v>
      </c>
      <c r="CK168" s="31" t="s">
        <v>5213</v>
      </c>
      <c r="CL168" s="31" t="s">
        <v>5214</v>
      </c>
      <c r="CM168" s="31" t="s">
        <v>5218</v>
      </c>
      <c r="CN168" s="31" t="s">
        <v>5218</v>
      </c>
      <c r="CO168" s="31" t="s">
        <v>5218</v>
      </c>
      <c r="CP168" s="31" t="s">
        <v>5218</v>
      </c>
      <c r="CQ168" s="31" t="s">
        <v>5213</v>
      </c>
      <c r="CR168" s="31" t="s">
        <v>5214</v>
      </c>
      <c r="CS168" s="31" t="s">
        <v>5219</v>
      </c>
      <c r="CT168" s="31" t="s">
        <v>5219</v>
      </c>
      <c r="CU168" s="31"/>
      <c r="CV168" s="31"/>
      <c r="CW168" s="31"/>
      <c r="CX168" s="31"/>
      <c r="CY168" s="31"/>
      <c r="CZ168" s="31"/>
      <c r="DA168" s="31"/>
      <c r="DB168" s="31"/>
      <c r="DC168" s="31"/>
      <c r="DD168" s="31"/>
      <c r="DE168" s="31" t="s">
        <v>5218</v>
      </c>
      <c r="DF168" s="31" t="s">
        <v>5218</v>
      </c>
      <c r="DG168" s="31"/>
      <c r="DH168" s="31"/>
      <c r="DI168" s="31"/>
      <c r="DJ168" s="31"/>
      <c r="DK168" s="31"/>
      <c r="DL168" s="31"/>
      <c r="DM168" s="31"/>
      <c r="DN168" s="31"/>
      <c r="DO168" s="31"/>
      <c r="DP168" s="31"/>
      <c r="DQ168" s="31"/>
      <c r="DR168" s="31"/>
      <c r="DS168" s="31" t="s">
        <v>5220</v>
      </c>
      <c r="DT168" s="31" t="s">
        <v>5220</v>
      </c>
      <c r="DU168" s="31" t="s">
        <v>5220</v>
      </c>
      <c r="DV168" s="31" t="s">
        <v>213</v>
      </c>
      <c r="DW168" s="31" t="s">
        <v>213</v>
      </c>
      <c r="DX168" s="31" t="s">
        <v>5220</v>
      </c>
      <c r="DY168" s="31" t="s">
        <v>213</v>
      </c>
      <c r="DZ168" s="31" t="s">
        <v>213</v>
      </c>
      <c r="EA168" s="31" t="s">
        <v>213</v>
      </c>
      <c r="EB168" s="31" t="s">
        <v>213</v>
      </c>
      <c r="EC168" s="31" t="s">
        <v>213</v>
      </c>
      <c r="ED168" s="31" t="s">
        <v>5220</v>
      </c>
      <c r="EE168" s="31" t="s">
        <v>5220</v>
      </c>
      <c r="EF168" s="31" t="s">
        <v>213</v>
      </c>
      <c r="EG168" s="31" t="s">
        <v>213</v>
      </c>
      <c r="EH168" s="31" t="s">
        <v>213</v>
      </c>
      <c r="EI168" s="31" t="s">
        <v>213</v>
      </c>
      <c r="EJ168" s="31" t="s">
        <v>213</v>
      </c>
      <c r="EK168" s="31" t="s">
        <v>213</v>
      </c>
      <c r="EL168" s="31" t="s">
        <v>5220</v>
      </c>
      <c r="EM168" s="31" t="s">
        <v>5220</v>
      </c>
      <c r="EN168" s="31" t="s">
        <v>5220</v>
      </c>
      <c r="EO168" s="31" t="s">
        <v>5220</v>
      </c>
      <c r="EP168" s="31" t="s">
        <v>213</v>
      </c>
      <c r="EQ168" s="31" t="s">
        <v>213</v>
      </c>
      <c r="ER168" s="31" t="s">
        <v>218</v>
      </c>
      <c r="ES168" s="31" t="s">
        <v>218</v>
      </c>
      <c r="ET168" s="31" t="s">
        <v>218</v>
      </c>
      <c r="EU168" s="31" t="s">
        <v>218</v>
      </c>
      <c r="EV168" s="31"/>
      <c r="EW168" s="31"/>
      <c r="EX168" s="31" t="s">
        <v>5220</v>
      </c>
      <c r="EY168" s="31" t="s">
        <v>5220</v>
      </c>
      <c r="EZ168" s="31" t="s">
        <v>3010</v>
      </c>
      <c r="FA168" s="31" t="s">
        <v>219</v>
      </c>
      <c r="FB168" s="31" t="s">
        <v>219</v>
      </c>
      <c r="FC168" s="31"/>
      <c r="FD168" s="31"/>
      <c r="FE168" s="31" t="s">
        <v>219</v>
      </c>
    </row>
    <row r="169" ht="90.75" customHeight="1">
      <c r="A169" s="16" t="s">
        <v>5221</v>
      </c>
      <c r="B169" s="24">
        <v>158.0</v>
      </c>
      <c r="C169" s="25" t="s">
        <v>5222</v>
      </c>
      <c r="D169" s="26" t="str">
        <f t="shared" si="41"/>
        <v/>
      </c>
      <c r="E169" s="27" t="str">
        <f t="shared" si="42"/>
        <v/>
      </c>
      <c r="F169" s="28" t="str">
        <f t="shared" ref="F169:G169" si="184">image("https://www.serebii.net/pokedex-bw/type/"&amp;lower(H169)&amp;".gif")</f>
        <v/>
      </c>
      <c r="G169" s="28" t="str">
        <f t="shared" si="184"/>
        <v/>
      </c>
      <c r="H169" s="29" t="s">
        <v>391</v>
      </c>
      <c r="I169" s="26"/>
      <c r="J169" s="26" t="s">
        <v>5223</v>
      </c>
      <c r="K169" s="26" t="s">
        <v>293</v>
      </c>
      <c r="L169" s="26" t="s">
        <v>3854</v>
      </c>
      <c r="M169" s="26" t="s">
        <v>395</v>
      </c>
      <c r="N169" s="26"/>
      <c r="O169" s="26" t="s">
        <v>1233</v>
      </c>
      <c r="P169" s="26" t="s">
        <v>913</v>
      </c>
      <c r="Q169" s="26" t="s">
        <v>183</v>
      </c>
      <c r="R169" s="26" t="s">
        <v>184</v>
      </c>
      <c r="S169" s="26" t="s">
        <v>398</v>
      </c>
      <c r="T169" s="26" t="s">
        <v>186</v>
      </c>
      <c r="U169" s="26" t="s">
        <v>187</v>
      </c>
      <c r="V169" s="26" t="s">
        <v>399</v>
      </c>
      <c r="W169" s="26" t="s">
        <v>188</v>
      </c>
      <c r="X169" s="26" t="s">
        <v>189</v>
      </c>
      <c r="Y169" s="26">
        <v>50.0</v>
      </c>
      <c r="Z169" s="26">
        <v>65.0</v>
      </c>
      <c r="AA169" s="26">
        <v>64.0</v>
      </c>
      <c r="AB169" s="26">
        <v>44.0</v>
      </c>
      <c r="AC169" s="26">
        <v>48.0</v>
      </c>
      <c r="AD169" s="26">
        <v>43.0</v>
      </c>
      <c r="AE169" s="30">
        <f t="shared" si="37"/>
        <v>314</v>
      </c>
      <c r="AF169" s="26" t="s">
        <v>5224</v>
      </c>
      <c r="AG169" s="26"/>
      <c r="AH169" s="26"/>
      <c r="AI169" s="26"/>
      <c r="AJ169" s="26" t="s">
        <v>401</v>
      </c>
      <c r="AK169" s="26" t="s">
        <v>401</v>
      </c>
      <c r="AL169" s="26" t="s">
        <v>401</v>
      </c>
      <c r="AM169" s="26"/>
      <c r="AN169" s="26"/>
      <c r="AO169" s="26"/>
      <c r="AP169" s="26"/>
      <c r="AQ169" s="26"/>
      <c r="AR169" s="26"/>
      <c r="AS169" s="26"/>
      <c r="AT169" s="26"/>
      <c r="AU169" s="26" t="s">
        <v>401</v>
      </c>
      <c r="AV169" s="26" t="s">
        <v>401</v>
      </c>
      <c r="AW169" s="26"/>
      <c r="AX169" s="26"/>
      <c r="AY169" s="26"/>
      <c r="AZ169" s="26"/>
      <c r="BA169" s="26"/>
      <c r="BB169" s="26"/>
      <c r="BC169" s="26"/>
      <c r="BD169" s="26"/>
      <c r="BE169" s="26"/>
      <c r="BF169" s="26"/>
      <c r="BG169" s="26"/>
      <c r="BH169" s="26"/>
      <c r="BI169" s="26"/>
      <c r="BJ169" s="26"/>
      <c r="BK169" s="26"/>
      <c r="BL169" s="26"/>
      <c r="BM169" s="26"/>
      <c r="BN169" s="26"/>
      <c r="BO169" s="26"/>
      <c r="BP169" s="26"/>
      <c r="BQ169" s="26"/>
      <c r="BR169" s="26"/>
      <c r="BS169" s="26"/>
      <c r="BT169" s="26"/>
      <c r="BU169" s="26" t="s">
        <v>3015</v>
      </c>
      <c r="BV169" s="26" t="s">
        <v>401</v>
      </c>
      <c r="BW169" s="31"/>
      <c r="BX169" s="31"/>
      <c r="BY169" s="31"/>
      <c r="BZ169" s="31" t="s">
        <v>5225</v>
      </c>
      <c r="CA169" s="31" t="s">
        <v>5226</v>
      </c>
      <c r="CB169" s="31" t="s">
        <v>5227</v>
      </c>
      <c r="CC169" s="31" t="s">
        <v>5228</v>
      </c>
      <c r="CD169" s="31" t="s">
        <v>5228</v>
      </c>
      <c r="CE169" s="31" t="s">
        <v>5229</v>
      </c>
      <c r="CF169" s="31" t="s">
        <v>5226</v>
      </c>
      <c r="CG169" s="31" t="s">
        <v>5230</v>
      </c>
      <c r="CH169" s="31" t="s">
        <v>5231</v>
      </c>
      <c r="CI169" s="31" t="s">
        <v>5231</v>
      </c>
      <c r="CJ169" s="31" t="s">
        <v>5231</v>
      </c>
      <c r="CK169" s="31" t="s">
        <v>5232</v>
      </c>
      <c r="CL169" s="31" t="s">
        <v>5226</v>
      </c>
      <c r="CM169" s="31" t="s">
        <v>5231</v>
      </c>
      <c r="CN169" s="31" t="s">
        <v>5231</v>
      </c>
      <c r="CO169" s="31" t="s">
        <v>5231</v>
      </c>
      <c r="CP169" s="31" t="s">
        <v>5231</v>
      </c>
      <c r="CQ169" s="31" t="s">
        <v>5226</v>
      </c>
      <c r="CR169" s="31" t="s">
        <v>5232</v>
      </c>
      <c r="CS169" s="31" t="s">
        <v>5233</v>
      </c>
      <c r="CT169" s="31" t="s">
        <v>5233</v>
      </c>
      <c r="CU169" s="31"/>
      <c r="CV169" s="31"/>
      <c r="CW169" s="31"/>
      <c r="CX169" s="31"/>
      <c r="CY169" s="31"/>
      <c r="CZ169" s="31"/>
      <c r="DA169" s="31"/>
      <c r="DB169" s="31"/>
      <c r="DC169" s="31"/>
      <c r="DD169" s="31"/>
      <c r="DE169" s="31" t="s">
        <v>5234</v>
      </c>
      <c r="DF169" s="31" t="s">
        <v>5234</v>
      </c>
      <c r="DG169" s="31"/>
      <c r="DH169" s="31"/>
      <c r="DI169" s="31"/>
      <c r="DJ169" s="31"/>
      <c r="DK169" s="31"/>
      <c r="DL169" s="31"/>
      <c r="DM169" s="31"/>
      <c r="DN169" s="31"/>
      <c r="DO169" s="31"/>
      <c r="DP169" s="31"/>
      <c r="DQ169" s="31"/>
      <c r="DR169" s="31"/>
      <c r="DS169" s="31" t="s">
        <v>5153</v>
      </c>
      <c r="DT169" s="31" t="s">
        <v>5153</v>
      </c>
      <c r="DU169" s="31" t="s">
        <v>5153</v>
      </c>
      <c r="DV169" s="31" t="s">
        <v>213</v>
      </c>
      <c r="DW169" s="31" t="s">
        <v>213</v>
      </c>
      <c r="DX169" s="31" t="s">
        <v>5154</v>
      </c>
      <c r="DY169" s="31" t="s">
        <v>213</v>
      </c>
      <c r="DZ169" s="31" t="s">
        <v>213</v>
      </c>
      <c r="EA169" s="31" t="s">
        <v>213</v>
      </c>
      <c r="EB169" s="31" t="s">
        <v>213</v>
      </c>
      <c r="EC169" s="31" t="s">
        <v>213</v>
      </c>
      <c r="ED169" s="31" t="s">
        <v>5153</v>
      </c>
      <c r="EE169" s="31" t="s">
        <v>5153</v>
      </c>
      <c r="EF169" s="31" t="s">
        <v>213</v>
      </c>
      <c r="EG169" s="31" t="s">
        <v>213</v>
      </c>
      <c r="EH169" s="31" t="s">
        <v>213</v>
      </c>
      <c r="EI169" s="31" t="s">
        <v>213</v>
      </c>
      <c r="EJ169" s="31" t="s">
        <v>213</v>
      </c>
      <c r="EK169" s="31" t="s">
        <v>213</v>
      </c>
      <c r="EL169" s="31" t="s">
        <v>5155</v>
      </c>
      <c r="EM169" s="31" t="s">
        <v>5155</v>
      </c>
      <c r="EN169" s="31" t="s">
        <v>421</v>
      </c>
      <c r="EO169" s="31" t="s">
        <v>421</v>
      </c>
      <c r="EP169" s="31" t="s">
        <v>213</v>
      </c>
      <c r="EQ169" s="31" t="s">
        <v>213</v>
      </c>
      <c r="ER169" s="31" t="s">
        <v>218</v>
      </c>
      <c r="ES169" s="31" t="s">
        <v>218</v>
      </c>
      <c r="ET169" s="31" t="s">
        <v>218</v>
      </c>
      <c r="EU169" s="31" t="s">
        <v>218</v>
      </c>
      <c r="EV169" s="31"/>
      <c r="EW169" s="31"/>
      <c r="EX169" s="31" t="s">
        <v>423</v>
      </c>
      <c r="EY169" s="31" t="s">
        <v>423</v>
      </c>
      <c r="EZ169" s="31" t="s">
        <v>218</v>
      </c>
      <c r="FA169" s="31" t="s">
        <v>219</v>
      </c>
      <c r="FB169" s="31" t="s">
        <v>219</v>
      </c>
      <c r="FC169" s="31"/>
      <c r="FD169" s="31"/>
      <c r="FE169" s="31" t="s">
        <v>219</v>
      </c>
    </row>
    <row r="170" ht="90.75" customHeight="1">
      <c r="A170" s="16" t="s">
        <v>5235</v>
      </c>
      <c r="B170" s="24">
        <v>159.0</v>
      </c>
      <c r="C170" s="25" t="s">
        <v>5236</v>
      </c>
      <c r="D170" s="26" t="str">
        <f t="shared" si="41"/>
        <v/>
      </c>
      <c r="E170" s="27" t="str">
        <f t="shared" si="42"/>
        <v/>
      </c>
      <c r="F170" s="28" t="str">
        <f t="shared" ref="F170:G170" si="185">image("https://www.serebii.net/pokedex-bw/type/"&amp;lower(H170)&amp;".gif")</f>
        <v/>
      </c>
      <c r="G170" s="28" t="str">
        <f t="shared" si="185"/>
        <v/>
      </c>
      <c r="H170" s="29" t="s">
        <v>391</v>
      </c>
      <c r="I170" s="26"/>
      <c r="J170" s="26" t="s">
        <v>5223</v>
      </c>
      <c r="K170" s="26" t="s">
        <v>322</v>
      </c>
      <c r="L170" s="26" t="s">
        <v>4072</v>
      </c>
      <c r="M170" s="26" t="s">
        <v>395</v>
      </c>
      <c r="N170" s="26"/>
      <c r="O170" s="26" t="s">
        <v>1233</v>
      </c>
      <c r="P170" s="26" t="s">
        <v>5237</v>
      </c>
      <c r="Q170" s="26" t="s">
        <v>183</v>
      </c>
      <c r="R170" s="26" t="s">
        <v>184</v>
      </c>
      <c r="S170" s="26" t="s">
        <v>225</v>
      </c>
      <c r="T170" s="26" t="s">
        <v>186</v>
      </c>
      <c r="U170" s="26" t="s">
        <v>187</v>
      </c>
      <c r="V170" s="26" t="s">
        <v>399</v>
      </c>
      <c r="W170" s="26" t="s">
        <v>188</v>
      </c>
      <c r="X170" s="26" t="s">
        <v>189</v>
      </c>
      <c r="Y170" s="26">
        <v>65.0</v>
      </c>
      <c r="Z170" s="26">
        <v>80.0</v>
      </c>
      <c r="AA170" s="26">
        <v>80.0</v>
      </c>
      <c r="AB170" s="26">
        <v>59.0</v>
      </c>
      <c r="AC170" s="26">
        <v>63.0</v>
      </c>
      <c r="AD170" s="26">
        <v>58.0</v>
      </c>
      <c r="AE170" s="30">
        <f t="shared" si="37"/>
        <v>405</v>
      </c>
      <c r="AF170" s="26" t="s">
        <v>5224</v>
      </c>
      <c r="AG170" s="26"/>
      <c r="AH170" s="26"/>
      <c r="AI170" s="26"/>
      <c r="AJ170" s="26" t="s">
        <v>429</v>
      </c>
      <c r="AK170" s="26" t="s">
        <v>429</v>
      </c>
      <c r="AL170" s="26" t="s">
        <v>429</v>
      </c>
      <c r="AM170" s="26"/>
      <c r="AN170" s="26"/>
      <c r="AO170" s="26"/>
      <c r="AP170" s="26"/>
      <c r="AQ170" s="26"/>
      <c r="AR170" s="26"/>
      <c r="AS170" s="26"/>
      <c r="AT170" s="26"/>
      <c r="AU170" s="26" t="s">
        <v>429</v>
      </c>
      <c r="AV170" s="26" t="s">
        <v>429</v>
      </c>
      <c r="AW170" s="26"/>
      <c r="AX170" s="26"/>
      <c r="AY170" s="26"/>
      <c r="AZ170" s="26"/>
      <c r="BA170" s="26"/>
      <c r="BB170" s="26"/>
      <c r="BC170" s="26"/>
      <c r="BD170" s="26"/>
      <c r="BE170" s="26"/>
      <c r="BF170" s="26"/>
      <c r="BG170" s="26"/>
      <c r="BH170" s="26"/>
      <c r="BI170" s="26"/>
      <c r="BJ170" s="26"/>
      <c r="BK170" s="26"/>
      <c r="BL170" s="26"/>
      <c r="BM170" s="26"/>
      <c r="BN170" s="26"/>
      <c r="BO170" s="26"/>
      <c r="BP170" s="26"/>
      <c r="BQ170" s="26"/>
      <c r="BR170" s="26"/>
      <c r="BS170" s="26"/>
      <c r="BT170" s="26"/>
      <c r="BU170" s="26" t="s">
        <v>1766</v>
      </c>
      <c r="BV170" s="26" t="s">
        <v>429</v>
      </c>
      <c r="BW170" s="31"/>
      <c r="BX170" s="31"/>
      <c r="BY170" s="31"/>
      <c r="BZ170" s="31" t="s">
        <v>5238</v>
      </c>
      <c r="CA170" s="31" t="s">
        <v>5239</v>
      </c>
      <c r="CB170" s="31" t="s">
        <v>5240</v>
      </c>
      <c r="CC170" s="31" t="s">
        <v>5241</v>
      </c>
      <c r="CD170" s="31" t="s">
        <v>5241</v>
      </c>
      <c r="CE170" s="31" t="s">
        <v>5242</v>
      </c>
      <c r="CF170" s="31" t="s">
        <v>5239</v>
      </c>
      <c r="CG170" s="31" t="s">
        <v>5238</v>
      </c>
      <c r="CH170" s="31" t="s">
        <v>5243</v>
      </c>
      <c r="CI170" s="31" t="s">
        <v>5243</v>
      </c>
      <c r="CJ170" s="31" t="s">
        <v>5243</v>
      </c>
      <c r="CK170" s="31" t="s">
        <v>5238</v>
      </c>
      <c r="CL170" s="31" t="s">
        <v>5239</v>
      </c>
      <c r="CM170" s="31" t="s">
        <v>5243</v>
      </c>
      <c r="CN170" s="31" t="s">
        <v>5243</v>
      </c>
      <c r="CO170" s="31" t="s">
        <v>5243</v>
      </c>
      <c r="CP170" s="31" t="s">
        <v>5243</v>
      </c>
      <c r="CQ170" s="31" t="s">
        <v>5238</v>
      </c>
      <c r="CR170" s="31" t="s">
        <v>5243</v>
      </c>
      <c r="CS170" s="31" t="s">
        <v>5244</v>
      </c>
      <c r="CT170" s="31" t="s">
        <v>5244</v>
      </c>
      <c r="CU170" s="31"/>
      <c r="CV170" s="31"/>
      <c r="CW170" s="31"/>
      <c r="CX170" s="31"/>
      <c r="CY170" s="31"/>
      <c r="CZ170" s="31"/>
      <c r="DA170" s="31"/>
      <c r="DB170" s="31"/>
      <c r="DC170" s="31"/>
      <c r="DD170" s="31"/>
      <c r="DE170" s="31" t="s">
        <v>5243</v>
      </c>
      <c r="DF170" s="31" t="s">
        <v>5243</v>
      </c>
      <c r="DG170" s="31"/>
      <c r="DH170" s="31"/>
      <c r="DI170" s="31"/>
      <c r="DJ170" s="31"/>
      <c r="DK170" s="31"/>
      <c r="DL170" s="31"/>
      <c r="DM170" s="31"/>
      <c r="DN170" s="31"/>
      <c r="DO170" s="31"/>
      <c r="DP170" s="31"/>
      <c r="DQ170" s="31"/>
      <c r="DR170" s="31"/>
      <c r="DS170" s="31" t="s">
        <v>5245</v>
      </c>
      <c r="DT170" s="31" t="s">
        <v>5245</v>
      </c>
      <c r="DU170" s="31" t="s">
        <v>5245</v>
      </c>
      <c r="DV170" s="31" t="s">
        <v>213</v>
      </c>
      <c r="DW170" s="31" t="s">
        <v>213</v>
      </c>
      <c r="DX170" s="31" t="s">
        <v>5245</v>
      </c>
      <c r="DY170" s="31" t="s">
        <v>213</v>
      </c>
      <c r="DZ170" s="31" t="s">
        <v>213</v>
      </c>
      <c r="EA170" s="31" t="s">
        <v>213</v>
      </c>
      <c r="EB170" s="31" t="s">
        <v>213</v>
      </c>
      <c r="EC170" s="31" t="s">
        <v>213</v>
      </c>
      <c r="ED170" s="31" t="s">
        <v>5245</v>
      </c>
      <c r="EE170" s="31" t="s">
        <v>5245</v>
      </c>
      <c r="EF170" s="31" t="s">
        <v>213</v>
      </c>
      <c r="EG170" s="31" t="s">
        <v>213</v>
      </c>
      <c r="EH170" s="31" t="s">
        <v>213</v>
      </c>
      <c r="EI170" s="31" t="s">
        <v>213</v>
      </c>
      <c r="EJ170" s="31" t="s">
        <v>213</v>
      </c>
      <c r="EK170" s="31" t="s">
        <v>213</v>
      </c>
      <c r="EL170" s="31" t="s">
        <v>5245</v>
      </c>
      <c r="EM170" s="31" t="s">
        <v>5245</v>
      </c>
      <c r="EN170" s="31" t="s">
        <v>5245</v>
      </c>
      <c r="EO170" s="31" t="s">
        <v>5245</v>
      </c>
      <c r="EP170" s="31" t="s">
        <v>213</v>
      </c>
      <c r="EQ170" s="31" t="s">
        <v>213</v>
      </c>
      <c r="ER170" s="31" t="s">
        <v>218</v>
      </c>
      <c r="ES170" s="31" t="s">
        <v>218</v>
      </c>
      <c r="ET170" s="31" t="s">
        <v>218</v>
      </c>
      <c r="EU170" s="31" t="s">
        <v>218</v>
      </c>
      <c r="EV170" s="31"/>
      <c r="EW170" s="31"/>
      <c r="EX170" s="31" t="s">
        <v>5245</v>
      </c>
      <c r="EY170" s="31" t="s">
        <v>5245</v>
      </c>
      <c r="EZ170" s="31" t="s">
        <v>218</v>
      </c>
      <c r="FA170" s="31" t="s">
        <v>219</v>
      </c>
      <c r="FB170" s="31" t="s">
        <v>219</v>
      </c>
      <c r="FC170" s="31"/>
      <c r="FD170" s="31"/>
      <c r="FE170" s="31" t="s">
        <v>219</v>
      </c>
    </row>
    <row r="171" ht="90.75" customHeight="1">
      <c r="A171" s="16" t="s">
        <v>5246</v>
      </c>
      <c r="B171" s="24">
        <v>160.0</v>
      </c>
      <c r="C171" s="25" t="s">
        <v>5247</v>
      </c>
      <c r="D171" s="26" t="str">
        <f t="shared" si="41"/>
        <v/>
      </c>
      <c r="E171" s="27" t="str">
        <f t="shared" si="42"/>
        <v/>
      </c>
      <c r="F171" s="28" t="str">
        <f t="shared" ref="F171:G171" si="186">image("https://www.serebii.net/pokedex-bw/type/"&amp;lower(H171)&amp;".gif")</f>
        <v/>
      </c>
      <c r="G171" s="28" t="str">
        <f t="shared" si="186"/>
        <v/>
      </c>
      <c r="H171" s="29" t="s">
        <v>391</v>
      </c>
      <c r="I171" s="26"/>
      <c r="J171" s="26" t="s">
        <v>5223</v>
      </c>
      <c r="K171" s="26" t="s">
        <v>5248</v>
      </c>
      <c r="L171" s="26" t="s">
        <v>5249</v>
      </c>
      <c r="M171" s="26" t="s">
        <v>395</v>
      </c>
      <c r="N171" s="26"/>
      <c r="O171" s="26" t="s">
        <v>1233</v>
      </c>
      <c r="P171" s="26" t="s">
        <v>1794</v>
      </c>
      <c r="Q171" s="26" t="s">
        <v>183</v>
      </c>
      <c r="R171" s="26" t="s">
        <v>184</v>
      </c>
      <c r="S171" s="26" t="s">
        <v>457</v>
      </c>
      <c r="T171" s="26" t="s">
        <v>186</v>
      </c>
      <c r="U171" s="26" t="s">
        <v>187</v>
      </c>
      <c r="V171" s="26" t="s">
        <v>399</v>
      </c>
      <c r="W171" s="26" t="s">
        <v>188</v>
      </c>
      <c r="X171" s="26" t="s">
        <v>189</v>
      </c>
      <c r="Y171" s="26">
        <v>85.0</v>
      </c>
      <c r="Z171" s="26">
        <v>105.0</v>
      </c>
      <c r="AA171" s="26">
        <v>100.0</v>
      </c>
      <c r="AB171" s="26">
        <v>79.0</v>
      </c>
      <c r="AC171" s="26">
        <v>83.0</v>
      </c>
      <c r="AD171" s="26">
        <v>78.0</v>
      </c>
      <c r="AE171" s="30">
        <f t="shared" si="37"/>
        <v>530</v>
      </c>
      <c r="AF171" s="26" t="s">
        <v>5224</v>
      </c>
      <c r="AG171" s="26"/>
      <c r="AH171" s="26"/>
      <c r="AI171" s="26"/>
      <c r="AJ171" s="26" t="s">
        <v>458</v>
      </c>
      <c r="AK171" s="26" t="s">
        <v>458</v>
      </c>
      <c r="AL171" s="26" t="s">
        <v>458</v>
      </c>
      <c r="AM171" s="26"/>
      <c r="AN171" s="26"/>
      <c r="AO171" s="26"/>
      <c r="AP171" s="26"/>
      <c r="AQ171" s="26"/>
      <c r="AR171" s="26"/>
      <c r="AS171" s="26"/>
      <c r="AT171" s="26"/>
      <c r="AU171" s="26" t="s">
        <v>458</v>
      </c>
      <c r="AV171" s="26" t="s">
        <v>458</v>
      </c>
      <c r="AW171" s="26"/>
      <c r="AX171" s="26"/>
      <c r="AY171" s="26"/>
      <c r="AZ171" s="26"/>
      <c r="BA171" s="26"/>
      <c r="BB171" s="26"/>
      <c r="BC171" s="26"/>
      <c r="BD171" s="26"/>
      <c r="BE171" s="26"/>
      <c r="BF171" s="26"/>
      <c r="BG171" s="26"/>
      <c r="BH171" s="26"/>
      <c r="BI171" s="26"/>
      <c r="BJ171" s="26"/>
      <c r="BK171" s="26"/>
      <c r="BL171" s="26"/>
      <c r="BM171" s="26"/>
      <c r="BN171" s="26"/>
      <c r="BO171" s="26"/>
      <c r="BP171" s="26"/>
      <c r="BQ171" s="26"/>
      <c r="BR171" s="26"/>
      <c r="BS171" s="26"/>
      <c r="BT171" s="26"/>
      <c r="BU171" s="26" t="s">
        <v>1796</v>
      </c>
      <c r="BV171" s="26" t="s">
        <v>458</v>
      </c>
      <c r="BW171" s="31"/>
      <c r="BX171" s="31"/>
      <c r="BY171" s="31"/>
      <c r="BZ171" s="31" t="s">
        <v>5250</v>
      </c>
      <c r="CA171" s="31" t="s">
        <v>5251</v>
      </c>
      <c r="CB171" s="31" t="s">
        <v>5252</v>
      </c>
      <c r="CC171" s="31" t="s">
        <v>5253</v>
      </c>
      <c r="CD171" s="31" t="s">
        <v>5253</v>
      </c>
      <c r="CE171" s="31" t="s">
        <v>5254</v>
      </c>
      <c r="CF171" s="31" t="s">
        <v>5251</v>
      </c>
      <c r="CG171" s="31" t="s">
        <v>5255</v>
      </c>
      <c r="CH171" s="31" t="s">
        <v>5256</v>
      </c>
      <c r="CI171" s="31" t="s">
        <v>5256</v>
      </c>
      <c r="CJ171" s="31" t="s">
        <v>5256</v>
      </c>
      <c r="CK171" s="31" t="s">
        <v>5250</v>
      </c>
      <c r="CL171" s="31" t="s">
        <v>5257</v>
      </c>
      <c r="CM171" s="31" t="s">
        <v>5256</v>
      </c>
      <c r="CN171" s="31" t="s">
        <v>5256</v>
      </c>
      <c r="CO171" s="31" t="s">
        <v>5256</v>
      </c>
      <c r="CP171" s="31" t="s">
        <v>5256</v>
      </c>
      <c r="CQ171" s="31" t="s">
        <v>5256</v>
      </c>
      <c r="CR171" s="31" t="s">
        <v>5250</v>
      </c>
      <c r="CS171" s="31" t="s">
        <v>5258</v>
      </c>
      <c r="CT171" s="31" t="s">
        <v>5258</v>
      </c>
      <c r="CU171" s="31"/>
      <c r="CV171" s="31"/>
      <c r="CW171" s="31"/>
      <c r="CX171" s="31"/>
      <c r="CY171" s="31"/>
      <c r="CZ171" s="31"/>
      <c r="DA171" s="31"/>
      <c r="DB171" s="31"/>
      <c r="DC171" s="31"/>
      <c r="DD171" s="31"/>
      <c r="DE171" s="31" t="s">
        <v>5256</v>
      </c>
      <c r="DF171" s="31" t="s">
        <v>5256</v>
      </c>
      <c r="DG171" s="31"/>
      <c r="DH171" s="31"/>
      <c r="DI171" s="31"/>
      <c r="DJ171" s="31"/>
      <c r="DK171" s="31"/>
      <c r="DL171" s="31"/>
      <c r="DM171" s="31"/>
      <c r="DN171" s="31"/>
      <c r="DO171" s="31"/>
      <c r="DP171" s="31"/>
      <c r="DQ171" s="31"/>
      <c r="DR171" s="31"/>
      <c r="DS171" s="31" t="s">
        <v>5259</v>
      </c>
      <c r="DT171" s="31" t="s">
        <v>5259</v>
      </c>
      <c r="DU171" s="31" t="s">
        <v>5259</v>
      </c>
      <c r="DV171" s="31" t="s">
        <v>213</v>
      </c>
      <c r="DW171" s="31" t="s">
        <v>213</v>
      </c>
      <c r="DX171" s="31" t="s">
        <v>5259</v>
      </c>
      <c r="DY171" s="31" t="s">
        <v>213</v>
      </c>
      <c r="DZ171" s="31" t="s">
        <v>213</v>
      </c>
      <c r="EA171" s="31" t="s">
        <v>213</v>
      </c>
      <c r="EB171" s="31" t="s">
        <v>213</v>
      </c>
      <c r="EC171" s="31" t="s">
        <v>213</v>
      </c>
      <c r="ED171" s="31" t="s">
        <v>5259</v>
      </c>
      <c r="EE171" s="31" t="s">
        <v>5259</v>
      </c>
      <c r="EF171" s="31" t="s">
        <v>213</v>
      </c>
      <c r="EG171" s="31" t="s">
        <v>213</v>
      </c>
      <c r="EH171" s="31" t="s">
        <v>213</v>
      </c>
      <c r="EI171" s="31" t="s">
        <v>213</v>
      </c>
      <c r="EJ171" s="31" t="s">
        <v>213</v>
      </c>
      <c r="EK171" s="31" t="s">
        <v>213</v>
      </c>
      <c r="EL171" s="31" t="s">
        <v>5259</v>
      </c>
      <c r="EM171" s="31" t="s">
        <v>5259</v>
      </c>
      <c r="EN171" s="31" t="s">
        <v>5259</v>
      </c>
      <c r="EO171" s="31" t="s">
        <v>5259</v>
      </c>
      <c r="EP171" s="31" t="s">
        <v>213</v>
      </c>
      <c r="EQ171" s="31" t="s">
        <v>213</v>
      </c>
      <c r="ER171" s="31" t="s">
        <v>218</v>
      </c>
      <c r="ES171" s="31" t="s">
        <v>218</v>
      </c>
      <c r="ET171" s="31" t="s">
        <v>218</v>
      </c>
      <c r="EU171" s="31" t="s">
        <v>218</v>
      </c>
      <c r="EV171" s="31"/>
      <c r="EW171" s="31"/>
      <c r="EX171" s="31" t="s">
        <v>5259</v>
      </c>
      <c r="EY171" s="31" t="s">
        <v>5259</v>
      </c>
      <c r="EZ171" s="31" t="s">
        <v>218</v>
      </c>
      <c r="FA171" s="31" t="s">
        <v>219</v>
      </c>
      <c r="FB171" s="31" t="s">
        <v>219</v>
      </c>
      <c r="FC171" s="31"/>
      <c r="FD171" s="31"/>
      <c r="FE171" s="31" t="s">
        <v>219</v>
      </c>
    </row>
    <row r="172" ht="90.75" customHeight="1">
      <c r="A172" s="16" t="s">
        <v>5260</v>
      </c>
      <c r="B172" s="24">
        <v>161.0</v>
      </c>
      <c r="C172" s="25" t="s">
        <v>5261</v>
      </c>
      <c r="D172" s="26" t="str">
        <f t="shared" si="41"/>
        <v/>
      </c>
      <c r="E172" s="27" t="str">
        <f t="shared" si="42"/>
        <v/>
      </c>
      <c r="F172" s="28" t="str">
        <f t="shared" ref="F172:G172" si="187">image("https://www.serebii.net/pokedex-bw/type/"&amp;lower(H172)&amp;".gif")</f>
        <v/>
      </c>
      <c r="G172" s="28" t="str">
        <f t="shared" si="187"/>
        <v/>
      </c>
      <c r="H172" s="29" t="s">
        <v>681</v>
      </c>
      <c r="I172" s="26"/>
      <c r="J172" s="26" t="s">
        <v>5262</v>
      </c>
      <c r="K172" s="26" t="s">
        <v>1031</v>
      </c>
      <c r="L172" s="26" t="s">
        <v>975</v>
      </c>
      <c r="M172" s="26" t="s">
        <v>491</v>
      </c>
      <c r="N172" s="26" t="s">
        <v>684</v>
      </c>
      <c r="O172" s="26" t="s">
        <v>1537</v>
      </c>
      <c r="P172" s="26" t="s">
        <v>913</v>
      </c>
      <c r="Q172" s="26" t="s">
        <v>493</v>
      </c>
      <c r="R172" s="26" t="s">
        <v>184</v>
      </c>
      <c r="S172" s="26" t="s">
        <v>5263</v>
      </c>
      <c r="T172" s="26" t="s">
        <v>495</v>
      </c>
      <c r="U172" s="26" t="s">
        <v>769</v>
      </c>
      <c r="V172" s="26" t="s">
        <v>770</v>
      </c>
      <c r="W172" s="26" t="s">
        <v>496</v>
      </c>
      <c r="X172" s="26" t="s">
        <v>497</v>
      </c>
      <c r="Y172" s="26">
        <v>35.0</v>
      </c>
      <c r="Z172" s="26">
        <v>46.0</v>
      </c>
      <c r="AA172" s="26">
        <v>34.0</v>
      </c>
      <c r="AB172" s="26">
        <v>35.0</v>
      </c>
      <c r="AC172" s="26">
        <v>45.0</v>
      </c>
      <c r="AD172" s="26">
        <v>20.0</v>
      </c>
      <c r="AE172" s="30">
        <f t="shared" si="37"/>
        <v>215</v>
      </c>
      <c r="AF172" s="26" t="s">
        <v>5264</v>
      </c>
      <c r="AG172" s="26"/>
      <c r="AH172" s="26"/>
      <c r="AI172" s="26"/>
      <c r="AJ172" s="26" t="s">
        <v>585</v>
      </c>
      <c r="AK172" s="26" t="s">
        <v>585</v>
      </c>
      <c r="AL172" s="26" t="s">
        <v>585</v>
      </c>
      <c r="AM172" s="26"/>
      <c r="AN172" s="26"/>
      <c r="AO172" s="26"/>
      <c r="AP172" s="26"/>
      <c r="AQ172" s="26"/>
      <c r="AR172" s="26"/>
      <c r="AS172" s="26"/>
      <c r="AT172" s="26"/>
      <c r="AU172" s="26" t="s">
        <v>585</v>
      </c>
      <c r="AV172" s="26" t="s">
        <v>585</v>
      </c>
      <c r="AW172" s="26"/>
      <c r="AX172" s="26"/>
      <c r="AY172" s="26"/>
      <c r="AZ172" s="26"/>
      <c r="BA172" s="26" t="s">
        <v>848</v>
      </c>
      <c r="BB172" s="26" t="s">
        <v>848</v>
      </c>
      <c r="BC172" s="26"/>
      <c r="BD172" s="26"/>
      <c r="BE172" s="26"/>
      <c r="BF172" s="26"/>
      <c r="BG172" s="26"/>
      <c r="BH172" s="26"/>
      <c r="BI172" s="26"/>
      <c r="BJ172" s="26"/>
      <c r="BK172" s="26"/>
      <c r="BL172" s="26"/>
      <c r="BM172" s="26"/>
      <c r="BN172" s="26"/>
      <c r="BO172" s="26"/>
      <c r="BP172" s="26"/>
      <c r="BQ172" s="26"/>
      <c r="BR172" s="26"/>
      <c r="BS172" s="26"/>
      <c r="BT172" s="26" t="s">
        <v>584</v>
      </c>
      <c r="BU172" s="26"/>
      <c r="BV172" s="26"/>
      <c r="BW172" s="31"/>
      <c r="BX172" s="31"/>
      <c r="BY172" s="31"/>
      <c r="BZ172" s="31" t="s">
        <v>5265</v>
      </c>
      <c r="CA172" s="31" t="s">
        <v>5266</v>
      </c>
      <c r="CB172" s="31" t="s">
        <v>5267</v>
      </c>
      <c r="CC172" s="31" t="s">
        <v>5268</v>
      </c>
      <c r="CD172" s="31" t="s">
        <v>5268</v>
      </c>
      <c r="CE172" s="31" t="s">
        <v>5269</v>
      </c>
      <c r="CF172" s="31" t="s">
        <v>5266</v>
      </c>
      <c r="CG172" s="31" t="s">
        <v>5265</v>
      </c>
      <c r="CH172" s="31" t="s">
        <v>5270</v>
      </c>
      <c r="CI172" s="31" t="s">
        <v>5270</v>
      </c>
      <c r="CJ172" s="31" t="s">
        <v>5270</v>
      </c>
      <c r="CK172" s="31" t="s">
        <v>5271</v>
      </c>
      <c r="CL172" s="31" t="s">
        <v>5266</v>
      </c>
      <c r="CM172" s="31" t="s">
        <v>5270</v>
      </c>
      <c r="CN172" s="31" t="s">
        <v>5270</v>
      </c>
      <c r="CO172" s="31" t="s">
        <v>5270</v>
      </c>
      <c r="CP172" s="31" t="s">
        <v>5270</v>
      </c>
      <c r="CQ172" s="31" t="s">
        <v>5267</v>
      </c>
      <c r="CR172" s="31" t="s">
        <v>5266</v>
      </c>
      <c r="CS172" s="31" t="s">
        <v>5272</v>
      </c>
      <c r="CT172" s="31" t="s">
        <v>5272</v>
      </c>
      <c r="CU172" s="31"/>
      <c r="CV172" s="31"/>
      <c r="CW172" s="31"/>
      <c r="CX172" s="31"/>
      <c r="CY172" s="31"/>
      <c r="CZ172" s="31"/>
      <c r="DA172" s="31"/>
      <c r="DB172" s="31"/>
      <c r="DC172" s="31"/>
      <c r="DD172" s="31"/>
      <c r="DE172" s="31" t="s">
        <v>5270</v>
      </c>
      <c r="DF172" s="31" t="s">
        <v>5270</v>
      </c>
      <c r="DG172" s="31"/>
      <c r="DH172" s="31"/>
      <c r="DI172" s="31"/>
      <c r="DJ172" s="31"/>
      <c r="DK172" s="31"/>
      <c r="DL172" s="31"/>
      <c r="DM172" s="31"/>
      <c r="DN172" s="31"/>
      <c r="DO172" s="31"/>
      <c r="DP172" s="31"/>
      <c r="DQ172" s="31"/>
      <c r="DR172" s="31"/>
      <c r="DS172" s="31" t="s">
        <v>5273</v>
      </c>
      <c r="DT172" s="31" t="s">
        <v>5273</v>
      </c>
      <c r="DU172" s="31" t="s">
        <v>5274</v>
      </c>
      <c r="DV172" s="31" t="s">
        <v>213</v>
      </c>
      <c r="DW172" s="31" t="s">
        <v>213</v>
      </c>
      <c r="DX172" s="31" t="s">
        <v>213</v>
      </c>
      <c r="DY172" s="31" t="s">
        <v>5275</v>
      </c>
      <c r="DZ172" s="31" t="s">
        <v>5275</v>
      </c>
      <c r="EA172" s="31" t="s">
        <v>5276</v>
      </c>
      <c r="EB172" s="31" t="s">
        <v>5276</v>
      </c>
      <c r="EC172" s="31" t="s">
        <v>5276</v>
      </c>
      <c r="ED172" s="31" t="s">
        <v>5273</v>
      </c>
      <c r="EE172" s="31" t="s">
        <v>5273</v>
      </c>
      <c r="EF172" s="31" t="s">
        <v>2013</v>
      </c>
      <c r="EG172" s="31" t="s">
        <v>2013</v>
      </c>
      <c r="EH172" s="31" t="s">
        <v>213</v>
      </c>
      <c r="EI172" s="31" t="s">
        <v>213</v>
      </c>
      <c r="EJ172" s="31" t="s">
        <v>1698</v>
      </c>
      <c r="EK172" s="31" t="s">
        <v>1698</v>
      </c>
      <c r="EL172" s="31" t="s">
        <v>213</v>
      </c>
      <c r="EM172" s="31" t="s">
        <v>213</v>
      </c>
      <c r="EN172" s="31" t="s">
        <v>213</v>
      </c>
      <c r="EO172" s="31" t="s">
        <v>213</v>
      </c>
      <c r="EP172" s="31" t="s">
        <v>213</v>
      </c>
      <c r="EQ172" s="31" t="s">
        <v>213</v>
      </c>
      <c r="ER172" s="31" t="s">
        <v>218</v>
      </c>
      <c r="ES172" s="31" t="s">
        <v>218</v>
      </c>
      <c r="ET172" s="31" t="s">
        <v>218</v>
      </c>
      <c r="EU172" s="31" t="s">
        <v>218</v>
      </c>
      <c r="EV172" s="31"/>
      <c r="EW172" s="31"/>
      <c r="EX172" s="31" t="s">
        <v>5277</v>
      </c>
      <c r="EY172" s="31" t="s">
        <v>5277</v>
      </c>
      <c r="EZ172" s="31" t="s">
        <v>218</v>
      </c>
      <c r="FA172" s="31" t="s">
        <v>219</v>
      </c>
      <c r="FB172" s="31" t="s">
        <v>219</v>
      </c>
      <c r="FC172" s="31"/>
      <c r="FD172" s="31"/>
      <c r="FE172" s="31" t="s">
        <v>219</v>
      </c>
    </row>
    <row r="173" ht="90.75" customHeight="1">
      <c r="A173" s="16" t="s">
        <v>5278</v>
      </c>
      <c r="B173" s="24">
        <v>162.0</v>
      </c>
      <c r="C173" s="25" t="s">
        <v>5279</v>
      </c>
      <c r="D173" s="26" t="str">
        <f t="shared" si="41"/>
        <v/>
      </c>
      <c r="E173" s="27" t="str">
        <f t="shared" si="42"/>
        <v/>
      </c>
      <c r="F173" s="28" t="str">
        <f t="shared" ref="F173:G173" si="188">image("https://www.serebii.net/pokedex-bw/type/"&amp;lower(H173)&amp;".gif")</f>
        <v/>
      </c>
      <c r="G173" s="28" t="str">
        <f t="shared" si="188"/>
        <v/>
      </c>
      <c r="H173" s="29" t="s">
        <v>681</v>
      </c>
      <c r="I173" s="26"/>
      <c r="J173" s="26" t="s">
        <v>5280</v>
      </c>
      <c r="K173" s="26" t="s">
        <v>3108</v>
      </c>
      <c r="L173" s="26" t="s">
        <v>5281</v>
      </c>
      <c r="M173" s="26" t="s">
        <v>491</v>
      </c>
      <c r="N173" s="26" t="s">
        <v>684</v>
      </c>
      <c r="O173" s="26" t="s">
        <v>1537</v>
      </c>
      <c r="P173" s="26" t="s">
        <v>716</v>
      </c>
      <c r="Q173" s="26" t="s">
        <v>878</v>
      </c>
      <c r="R173" s="26" t="s">
        <v>184</v>
      </c>
      <c r="S173" s="26" t="s">
        <v>811</v>
      </c>
      <c r="T173" s="26" t="s">
        <v>495</v>
      </c>
      <c r="U173" s="26" t="s">
        <v>769</v>
      </c>
      <c r="V173" s="26" t="s">
        <v>770</v>
      </c>
      <c r="W173" s="26" t="s">
        <v>496</v>
      </c>
      <c r="X173" s="26" t="s">
        <v>497</v>
      </c>
      <c r="Y173" s="26">
        <v>85.0</v>
      </c>
      <c r="Z173" s="26">
        <v>76.0</v>
      </c>
      <c r="AA173" s="26">
        <v>64.0</v>
      </c>
      <c r="AB173" s="26">
        <v>45.0</v>
      </c>
      <c r="AC173" s="26">
        <v>55.0</v>
      </c>
      <c r="AD173" s="26">
        <v>90.0</v>
      </c>
      <c r="AE173" s="30">
        <f t="shared" si="37"/>
        <v>415</v>
      </c>
      <c r="AF173" s="26" t="s">
        <v>5264</v>
      </c>
      <c r="AG173" s="26"/>
      <c r="AH173" s="26"/>
      <c r="AI173" s="26"/>
      <c r="AJ173" s="26" t="s">
        <v>658</v>
      </c>
      <c r="AK173" s="26" t="s">
        <v>658</v>
      </c>
      <c r="AL173" s="26" t="s">
        <v>658</v>
      </c>
      <c r="AM173" s="26"/>
      <c r="AN173" s="26"/>
      <c r="AO173" s="26"/>
      <c r="AP173" s="26"/>
      <c r="AQ173" s="26"/>
      <c r="AR173" s="26"/>
      <c r="AS173" s="26"/>
      <c r="AT173" s="26"/>
      <c r="AU173" s="26" t="s">
        <v>658</v>
      </c>
      <c r="AV173" s="26" t="s">
        <v>658</v>
      </c>
      <c r="AW173" s="26"/>
      <c r="AX173" s="26"/>
      <c r="AY173" s="26"/>
      <c r="AZ173" s="26"/>
      <c r="BA173" s="26" t="s">
        <v>880</v>
      </c>
      <c r="BB173" s="26" t="s">
        <v>880</v>
      </c>
      <c r="BC173" s="26"/>
      <c r="BD173" s="26"/>
      <c r="BE173" s="26"/>
      <c r="BF173" s="26"/>
      <c r="BG173" s="26"/>
      <c r="BH173" s="26"/>
      <c r="BI173" s="26"/>
      <c r="BJ173" s="26"/>
      <c r="BK173" s="26"/>
      <c r="BL173" s="26"/>
      <c r="BM173" s="26"/>
      <c r="BN173" s="26"/>
      <c r="BO173" s="26"/>
      <c r="BP173" s="26"/>
      <c r="BQ173" s="26"/>
      <c r="BR173" s="26"/>
      <c r="BS173" s="26"/>
      <c r="BT173" s="26" t="s">
        <v>617</v>
      </c>
      <c r="BU173" s="26"/>
      <c r="BV173" s="26"/>
      <c r="BW173" s="31"/>
      <c r="BX173" s="31"/>
      <c r="BY173" s="31"/>
      <c r="BZ173" s="31" t="s">
        <v>5282</v>
      </c>
      <c r="CA173" s="31" t="s">
        <v>5283</v>
      </c>
      <c r="CB173" s="31" t="s">
        <v>5284</v>
      </c>
      <c r="CC173" s="31" t="s">
        <v>5285</v>
      </c>
      <c r="CD173" s="31" t="s">
        <v>5285</v>
      </c>
      <c r="CE173" s="31" t="s">
        <v>5286</v>
      </c>
      <c r="CF173" s="31" t="s">
        <v>5287</v>
      </c>
      <c r="CG173" s="31" t="s">
        <v>5282</v>
      </c>
      <c r="CH173" s="31" t="s">
        <v>5288</v>
      </c>
      <c r="CI173" s="31" t="s">
        <v>5288</v>
      </c>
      <c r="CJ173" s="31" t="s">
        <v>5288</v>
      </c>
      <c r="CK173" s="31" t="s">
        <v>5289</v>
      </c>
      <c r="CL173" s="31" t="s">
        <v>5290</v>
      </c>
      <c r="CM173" s="31" t="s">
        <v>5288</v>
      </c>
      <c r="CN173" s="31" t="s">
        <v>5288</v>
      </c>
      <c r="CO173" s="31" t="s">
        <v>5288</v>
      </c>
      <c r="CP173" s="31" t="s">
        <v>5288</v>
      </c>
      <c r="CQ173" s="31" t="s">
        <v>5288</v>
      </c>
      <c r="CR173" s="31" t="s">
        <v>5289</v>
      </c>
      <c r="CS173" s="31" t="s">
        <v>5291</v>
      </c>
      <c r="CT173" s="31" t="s">
        <v>5291</v>
      </c>
      <c r="CU173" s="31"/>
      <c r="CV173" s="31"/>
      <c r="CW173" s="31"/>
      <c r="CX173" s="31"/>
      <c r="CY173" s="31"/>
      <c r="CZ173" s="31"/>
      <c r="DA173" s="31"/>
      <c r="DB173" s="31"/>
      <c r="DC173" s="31"/>
      <c r="DD173" s="31"/>
      <c r="DE173" s="31" t="s">
        <v>5288</v>
      </c>
      <c r="DF173" s="31" t="s">
        <v>5288</v>
      </c>
      <c r="DG173" s="31"/>
      <c r="DH173" s="31"/>
      <c r="DI173" s="31"/>
      <c r="DJ173" s="31"/>
      <c r="DK173" s="31"/>
      <c r="DL173" s="31"/>
      <c r="DM173" s="31"/>
      <c r="DN173" s="31"/>
      <c r="DO173" s="31"/>
      <c r="DP173" s="31"/>
      <c r="DQ173" s="31"/>
      <c r="DR173" s="31"/>
      <c r="DS173" s="31" t="s">
        <v>535</v>
      </c>
      <c r="DT173" s="31" t="s">
        <v>535</v>
      </c>
      <c r="DU173" s="31" t="s">
        <v>5292</v>
      </c>
      <c r="DV173" s="31" t="s">
        <v>213</v>
      </c>
      <c r="DW173" s="31" t="s">
        <v>213</v>
      </c>
      <c r="DX173" s="31" t="s">
        <v>213</v>
      </c>
      <c r="DY173" s="31" t="s">
        <v>5293</v>
      </c>
      <c r="DZ173" s="31" t="s">
        <v>5293</v>
      </c>
      <c r="EA173" s="31" t="s">
        <v>5293</v>
      </c>
      <c r="EB173" s="31" t="s">
        <v>5293</v>
      </c>
      <c r="EC173" s="31" t="s">
        <v>5293</v>
      </c>
      <c r="ED173" s="31" t="s">
        <v>535</v>
      </c>
      <c r="EE173" s="31" t="s">
        <v>535</v>
      </c>
      <c r="EF173" s="31" t="s">
        <v>5293</v>
      </c>
      <c r="EG173" s="31" t="s">
        <v>5293</v>
      </c>
      <c r="EH173" s="31" t="s">
        <v>213</v>
      </c>
      <c r="EI173" s="31" t="s">
        <v>213</v>
      </c>
      <c r="EJ173" s="31" t="s">
        <v>5293</v>
      </c>
      <c r="EK173" s="31" t="s">
        <v>5293</v>
      </c>
      <c r="EL173" s="31" t="s">
        <v>213</v>
      </c>
      <c r="EM173" s="31" t="s">
        <v>213</v>
      </c>
      <c r="EN173" s="31" t="s">
        <v>213</v>
      </c>
      <c r="EO173" s="31" t="s">
        <v>213</v>
      </c>
      <c r="EP173" s="31" t="s">
        <v>213</v>
      </c>
      <c r="EQ173" s="31" t="s">
        <v>213</v>
      </c>
      <c r="ER173" s="31" t="s">
        <v>218</v>
      </c>
      <c r="ES173" s="31" t="s">
        <v>218</v>
      </c>
      <c r="ET173" s="31" t="s">
        <v>218</v>
      </c>
      <c r="EU173" s="31" t="s">
        <v>218</v>
      </c>
      <c r="EV173" s="31"/>
      <c r="EW173" s="31"/>
      <c r="EX173" s="31" t="s">
        <v>5294</v>
      </c>
      <c r="EY173" s="31" t="s">
        <v>5294</v>
      </c>
      <c r="EZ173" s="31" t="s">
        <v>218</v>
      </c>
      <c r="FA173" s="31" t="s">
        <v>219</v>
      </c>
      <c r="FB173" s="31" t="s">
        <v>219</v>
      </c>
      <c r="FC173" s="31"/>
      <c r="FD173" s="31"/>
      <c r="FE173" s="31" t="s">
        <v>219</v>
      </c>
    </row>
    <row r="174" ht="90.75" customHeight="1">
      <c r="A174" s="16" t="s">
        <v>5295</v>
      </c>
      <c r="B174" s="24">
        <v>163.0</v>
      </c>
      <c r="C174" s="25" t="s">
        <v>5296</v>
      </c>
      <c r="D174" s="26" t="str">
        <f t="shared" si="41"/>
        <v/>
      </c>
      <c r="E174" s="27" t="str">
        <f t="shared" si="42"/>
        <v/>
      </c>
      <c r="F174" s="28" t="str">
        <f t="shared" ref="F174:G174" si="189">image("https://www.serebii.net/pokedex-bw/type/"&amp;lower(H174)&amp;".gif")</f>
        <v/>
      </c>
      <c r="G174" s="28" t="str">
        <f t="shared" si="189"/>
        <v/>
      </c>
      <c r="H174" s="29" t="s">
        <v>681</v>
      </c>
      <c r="I174" s="26" t="s">
        <v>348</v>
      </c>
      <c r="J174" s="26" t="s">
        <v>5297</v>
      </c>
      <c r="K174" s="26" t="s">
        <v>178</v>
      </c>
      <c r="L174" s="26" t="s">
        <v>5298</v>
      </c>
      <c r="M174" s="26" t="s">
        <v>3460</v>
      </c>
      <c r="N174" s="26" t="s">
        <v>684</v>
      </c>
      <c r="O174" s="26" t="s">
        <v>581</v>
      </c>
      <c r="P174" s="26" t="s">
        <v>492</v>
      </c>
      <c r="Q174" s="26" t="s">
        <v>493</v>
      </c>
      <c r="R174" s="26" t="s">
        <v>184</v>
      </c>
      <c r="S174" s="26" t="s">
        <v>845</v>
      </c>
      <c r="T174" s="26" t="s">
        <v>495</v>
      </c>
      <c r="U174" s="26" t="s">
        <v>769</v>
      </c>
      <c r="V174" s="26" t="s">
        <v>846</v>
      </c>
      <c r="W174" s="26" t="s">
        <v>496</v>
      </c>
      <c r="X174" s="26" t="s">
        <v>497</v>
      </c>
      <c r="Y174" s="26">
        <v>60.0</v>
      </c>
      <c r="Z174" s="26">
        <v>30.0</v>
      </c>
      <c r="AA174" s="26">
        <v>30.0</v>
      </c>
      <c r="AB174" s="26">
        <v>36.0</v>
      </c>
      <c r="AC174" s="26">
        <v>56.0</v>
      </c>
      <c r="AD174" s="26">
        <v>50.0</v>
      </c>
      <c r="AE174" s="30">
        <f t="shared" si="37"/>
        <v>262</v>
      </c>
      <c r="AF174" s="26" t="s">
        <v>5299</v>
      </c>
      <c r="AG174" s="26"/>
      <c r="AH174" s="26"/>
      <c r="AI174" s="26"/>
      <c r="AJ174" s="26" t="s">
        <v>586</v>
      </c>
      <c r="AK174" s="26" t="s">
        <v>586</v>
      </c>
      <c r="AL174" s="26" t="s">
        <v>586</v>
      </c>
      <c r="AM174" s="26"/>
      <c r="AN174" s="26"/>
      <c r="AO174" s="26"/>
      <c r="AP174" s="26"/>
      <c r="AQ174" s="26"/>
      <c r="AR174" s="26" t="s">
        <v>1237</v>
      </c>
      <c r="AS174" s="26" t="s">
        <v>1237</v>
      </c>
      <c r="AT174" s="26" t="s">
        <v>1237</v>
      </c>
      <c r="AU174" s="26" t="s">
        <v>586</v>
      </c>
      <c r="AV174" s="26" t="s">
        <v>586</v>
      </c>
      <c r="AW174" s="26"/>
      <c r="AX174" s="26"/>
      <c r="AY174" s="26"/>
      <c r="AZ174" s="26"/>
      <c r="BA174" s="26" t="s">
        <v>1081</v>
      </c>
      <c r="BB174" s="26" t="s">
        <v>1081</v>
      </c>
      <c r="BC174" s="26"/>
      <c r="BD174" s="26"/>
      <c r="BE174" s="26"/>
      <c r="BF174" s="26"/>
      <c r="BG174" s="26" t="s">
        <v>1380</v>
      </c>
      <c r="BH174" s="26" t="s">
        <v>1380</v>
      </c>
      <c r="BI174" s="26"/>
      <c r="BJ174" s="26"/>
      <c r="BK174" s="26" t="s">
        <v>585</v>
      </c>
      <c r="BL174" s="26" t="s">
        <v>585</v>
      </c>
      <c r="BM174" s="26"/>
      <c r="BN174" s="26"/>
      <c r="BO174" s="26" t="s">
        <v>1237</v>
      </c>
      <c r="BP174" s="26" t="s">
        <v>1237</v>
      </c>
      <c r="BQ174" s="26"/>
      <c r="BR174" s="26"/>
      <c r="BS174" s="26"/>
      <c r="BT174" s="26" t="s">
        <v>1383</v>
      </c>
      <c r="BU174" s="26"/>
      <c r="BV174" s="26"/>
      <c r="BW174" s="31"/>
      <c r="BX174" s="31"/>
      <c r="BY174" s="31"/>
      <c r="BZ174" s="31" t="s">
        <v>5300</v>
      </c>
      <c r="CA174" s="31" t="s">
        <v>5301</v>
      </c>
      <c r="CB174" s="31" t="s">
        <v>5302</v>
      </c>
      <c r="CC174" s="31" t="s">
        <v>5303</v>
      </c>
      <c r="CD174" s="31" t="s">
        <v>5303</v>
      </c>
      <c r="CE174" s="31" t="s">
        <v>5304</v>
      </c>
      <c r="CF174" s="31" t="s">
        <v>5301</v>
      </c>
      <c r="CG174" s="31" t="s">
        <v>5300</v>
      </c>
      <c r="CH174" s="31" t="s">
        <v>5305</v>
      </c>
      <c r="CI174" s="31" t="s">
        <v>5306</v>
      </c>
      <c r="CJ174" s="31" t="s">
        <v>5307</v>
      </c>
      <c r="CK174" s="31" t="s">
        <v>5300</v>
      </c>
      <c r="CL174" s="31" t="s">
        <v>5301</v>
      </c>
      <c r="CM174" s="31" t="s">
        <v>5307</v>
      </c>
      <c r="CN174" s="31" t="s">
        <v>5307</v>
      </c>
      <c r="CO174" s="31" t="s">
        <v>5307</v>
      </c>
      <c r="CP174" s="31" t="s">
        <v>5307</v>
      </c>
      <c r="CQ174" s="31" t="s">
        <v>5301</v>
      </c>
      <c r="CR174" s="31" t="s">
        <v>5300</v>
      </c>
      <c r="CS174" s="31" t="s">
        <v>5308</v>
      </c>
      <c r="CT174" s="31" t="s">
        <v>5308</v>
      </c>
      <c r="CU174" s="31"/>
      <c r="CV174" s="31"/>
      <c r="CW174" s="31" t="s">
        <v>5309</v>
      </c>
      <c r="CX174" s="31" t="s">
        <v>5310</v>
      </c>
      <c r="CY174" s="31"/>
      <c r="CZ174" s="31"/>
      <c r="DA174" s="31" t="s">
        <v>5300</v>
      </c>
      <c r="DB174" s="31" t="s">
        <v>5311</v>
      </c>
      <c r="DC174" s="31"/>
      <c r="DD174" s="31"/>
      <c r="DE174" s="31" t="s">
        <v>5305</v>
      </c>
      <c r="DF174" s="31" t="s">
        <v>5312</v>
      </c>
      <c r="DG174" s="31"/>
      <c r="DH174" s="31"/>
      <c r="DI174" s="31"/>
      <c r="DJ174" s="31"/>
      <c r="DK174" s="31"/>
      <c r="DL174" s="31"/>
      <c r="DM174" s="31"/>
      <c r="DN174" s="31"/>
      <c r="DO174" s="31"/>
      <c r="DP174" s="31"/>
      <c r="DQ174" s="31"/>
      <c r="DR174" s="31"/>
      <c r="DS174" s="31" t="s">
        <v>5313</v>
      </c>
      <c r="DT174" s="31" t="s">
        <v>5313</v>
      </c>
      <c r="DU174" s="31" t="s">
        <v>5314</v>
      </c>
      <c r="DV174" s="31" t="s">
        <v>213</v>
      </c>
      <c r="DW174" s="31" t="s">
        <v>213</v>
      </c>
      <c r="DX174" s="31" t="s">
        <v>649</v>
      </c>
      <c r="DY174" s="31" t="s">
        <v>213</v>
      </c>
      <c r="DZ174" s="31" t="s">
        <v>213</v>
      </c>
      <c r="EA174" s="31" t="s">
        <v>5315</v>
      </c>
      <c r="EB174" s="31" t="s">
        <v>5315</v>
      </c>
      <c r="EC174" s="31" t="s">
        <v>5316</v>
      </c>
      <c r="ED174" s="31" t="s">
        <v>5317</v>
      </c>
      <c r="EE174" s="31" t="s">
        <v>5317</v>
      </c>
      <c r="EF174" s="31" t="s">
        <v>5318</v>
      </c>
      <c r="EG174" s="31" t="s">
        <v>5318</v>
      </c>
      <c r="EH174" s="31" t="s">
        <v>5318</v>
      </c>
      <c r="EI174" s="31" t="s">
        <v>5318</v>
      </c>
      <c r="EJ174" s="31" t="s">
        <v>5318</v>
      </c>
      <c r="EK174" s="31" t="s">
        <v>5318</v>
      </c>
      <c r="EL174" s="31" t="s">
        <v>213</v>
      </c>
      <c r="EM174" s="31" t="s">
        <v>213</v>
      </c>
      <c r="EN174" s="31" t="s">
        <v>213</v>
      </c>
      <c r="EO174" s="31" t="s">
        <v>213</v>
      </c>
      <c r="EP174" s="31" t="s">
        <v>5319</v>
      </c>
      <c r="EQ174" s="31" t="s">
        <v>5319</v>
      </c>
      <c r="ER174" s="31" t="s">
        <v>218</v>
      </c>
      <c r="ES174" s="31" t="s">
        <v>218</v>
      </c>
      <c r="ET174" s="31" t="s">
        <v>5320</v>
      </c>
      <c r="EU174" s="31" t="s">
        <v>5320</v>
      </c>
      <c r="EV174" s="31"/>
      <c r="EW174" s="31"/>
      <c r="EX174" s="31" t="s">
        <v>5321</v>
      </c>
      <c r="EY174" s="31" t="s">
        <v>5321</v>
      </c>
      <c r="EZ174" s="31" t="s">
        <v>218</v>
      </c>
      <c r="FA174" s="31" t="s">
        <v>219</v>
      </c>
      <c r="FB174" s="31" t="s">
        <v>219</v>
      </c>
      <c r="FC174" s="31"/>
      <c r="FD174" s="31"/>
      <c r="FE174" s="31" t="s">
        <v>219</v>
      </c>
    </row>
    <row r="175" ht="90.75" customHeight="1">
      <c r="A175" s="16" t="s">
        <v>5322</v>
      </c>
      <c r="B175" s="24">
        <v>164.0</v>
      </c>
      <c r="C175" s="25" t="s">
        <v>5323</v>
      </c>
      <c r="D175" s="26" t="str">
        <f t="shared" si="41"/>
        <v/>
      </c>
      <c r="E175" s="27" t="str">
        <f t="shared" si="42"/>
        <v/>
      </c>
      <c r="F175" s="28" t="str">
        <f t="shared" ref="F175:G175" si="190">image("https://www.serebii.net/pokedex-bw/type/"&amp;lower(H175)&amp;".gif")</f>
        <v/>
      </c>
      <c r="G175" s="28" t="str">
        <f t="shared" si="190"/>
        <v/>
      </c>
      <c r="H175" s="29" t="s">
        <v>681</v>
      </c>
      <c r="I175" s="26" t="s">
        <v>348</v>
      </c>
      <c r="J175" s="26" t="s">
        <v>5297</v>
      </c>
      <c r="K175" s="26" t="s">
        <v>454</v>
      </c>
      <c r="L175" s="26" t="s">
        <v>5324</v>
      </c>
      <c r="M175" s="26" t="s">
        <v>3460</v>
      </c>
      <c r="N175" s="26" t="s">
        <v>684</v>
      </c>
      <c r="O175" s="26" t="s">
        <v>581</v>
      </c>
      <c r="P175" s="26" t="s">
        <v>1196</v>
      </c>
      <c r="Q175" s="26" t="s">
        <v>878</v>
      </c>
      <c r="R175" s="26" t="s">
        <v>184</v>
      </c>
      <c r="S175" s="26" t="s">
        <v>1121</v>
      </c>
      <c r="T175" s="26" t="s">
        <v>495</v>
      </c>
      <c r="U175" s="26" t="s">
        <v>769</v>
      </c>
      <c r="V175" s="26" t="s">
        <v>846</v>
      </c>
      <c r="W175" s="26" t="s">
        <v>496</v>
      </c>
      <c r="X175" s="26" t="s">
        <v>497</v>
      </c>
      <c r="Y175" s="26">
        <v>100.0</v>
      </c>
      <c r="Z175" s="26">
        <v>50.0</v>
      </c>
      <c r="AA175" s="26">
        <v>50.0</v>
      </c>
      <c r="AB175" s="26">
        <v>86.0</v>
      </c>
      <c r="AC175" s="26">
        <v>96.0</v>
      </c>
      <c r="AD175" s="26">
        <v>70.0</v>
      </c>
      <c r="AE175" s="30">
        <f t="shared" si="37"/>
        <v>452</v>
      </c>
      <c r="AF175" s="26" t="s">
        <v>5299</v>
      </c>
      <c r="AG175" s="26"/>
      <c r="AH175" s="26"/>
      <c r="AI175" s="26"/>
      <c r="AJ175" s="26" t="s">
        <v>689</v>
      </c>
      <c r="AK175" s="26" t="s">
        <v>689</v>
      </c>
      <c r="AL175" s="26" t="s">
        <v>689</v>
      </c>
      <c r="AM175" s="26"/>
      <c r="AN175" s="26"/>
      <c r="AO175" s="26"/>
      <c r="AP175" s="26"/>
      <c r="AQ175" s="26"/>
      <c r="AR175" s="26" t="s">
        <v>1259</v>
      </c>
      <c r="AS175" s="26" t="s">
        <v>1259</v>
      </c>
      <c r="AT175" s="26" t="s">
        <v>1259</v>
      </c>
      <c r="AU175" s="26" t="s">
        <v>689</v>
      </c>
      <c r="AV175" s="26" t="s">
        <v>689</v>
      </c>
      <c r="AW175" s="26"/>
      <c r="AX175" s="26"/>
      <c r="AY175" s="26"/>
      <c r="AZ175" s="26"/>
      <c r="BA175" s="26" t="s">
        <v>1125</v>
      </c>
      <c r="BB175" s="26" t="s">
        <v>1125</v>
      </c>
      <c r="BC175" s="26"/>
      <c r="BD175" s="26"/>
      <c r="BE175" s="26"/>
      <c r="BF175" s="26"/>
      <c r="BG175" s="26" t="s">
        <v>2179</v>
      </c>
      <c r="BH175" s="26" t="s">
        <v>2179</v>
      </c>
      <c r="BI175" s="26"/>
      <c r="BJ175" s="26"/>
      <c r="BK175" s="26" t="s">
        <v>658</v>
      </c>
      <c r="BL175" s="26" t="s">
        <v>658</v>
      </c>
      <c r="BM175" s="26"/>
      <c r="BN175" s="26"/>
      <c r="BO175" s="26" t="s">
        <v>1259</v>
      </c>
      <c r="BP175" s="26" t="s">
        <v>1259</v>
      </c>
      <c r="BQ175" s="26"/>
      <c r="BR175" s="26"/>
      <c r="BS175" s="26"/>
      <c r="BT175" s="26" t="s">
        <v>1764</v>
      </c>
      <c r="BU175" s="26"/>
      <c r="BV175" s="26"/>
      <c r="BW175" s="31"/>
      <c r="BX175" s="31"/>
      <c r="BY175" s="31"/>
      <c r="BZ175" s="31" t="s">
        <v>5325</v>
      </c>
      <c r="CA175" s="31" t="s">
        <v>5326</v>
      </c>
      <c r="CB175" s="31" t="s">
        <v>5327</v>
      </c>
      <c r="CC175" s="31" t="s">
        <v>5328</v>
      </c>
      <c r="CD175" s="31" t="s">
        <v>5328</v>
      </c>
      <c r="CE175" s="31" t="s">
        <v>5329</v>
      </c>
      <c r="CF175" s="31" t="s">
        <v>5326</v>
      </c>
      <c r="CG175" s="31" t="s">
        <v>5325</v>
      </c>
      <c r="CH175" s="31" t="s">
        <v>5330</v>
      </c>
      <c r="CI175" s="31" t="s">
        <v>5331</v>
      </c>
      <c r="CJ175" s="31" t="s">
        <v>5332</v>
      </c>
      <c r="CK175" s="31" t="s">
        <v>5325</v>
      </c>
      <c r="CL175" s="31" t="s">
        <v>5326</v>
      </c>
      <c r="CM175" s="31" t="s">
        <v>5332</v>
      </c>
      <c r="CN175" s="31" t="s">
        <v>5332</v>
      </c>
      <c r="CO175" s="31" t="s">
        <v>5332</v>
      </c>
      <c r="CP175" s="31" t="s">
        <v>5332</v>
      </c>
      <c r="CQ175" s="31" t="s">
        <v>5325</v>
      </c>
      <c r="CR175" s="31" t="s">
        <v>5326</v>
      </c>
      <c r="CS175" s="31" t="s">
        <v>5333</v>
      </c>
      <c r="CT175" s="31" t="s">
        <v>5333</v>
      </c>
      <c r="CU175" s="31"/>
      <c r="CV175" s="31"/>
      <c r="CW175" s="31" t="s">
        <v>5334</v>
      </c>
      <c r="CX175" s="31" t="s">
        <v>5335</v>
      </c>
      <c r="CY175" s="31"/>
      <c r="CZ175" s="31"/>
      <c r="DA175" s="31" t="s">
        <v>5332</v>
      </c>
      <c r="DB175" s="31" t="s">
        <v>5326</v>
      </c>
      <c r="DC175" s="31"/>
      <c r="DD175" s="31"/>
      <c r="DE175" s="31" t="s">
        <v>5330</v>
      </c>
      <c r="DF175" s="31" t="s">
        <v>5331</v>
      </c>
      <c r="DG175" s="31"/>
      <c r="DH175" s="31"/>
      <c r="DI175" s="31"/>
      <c r="DJ175" s="31"/>
      <c r="DK175" s="31"/>
      <c r="DL175" s="31"/>
      <c r="DM175" s="31"/>
      <c r="DN175" s="31"/>
      <c r="DO175" s="31"/>
      <c r="DP175" s="31"/>
      <c r="DQ175" s="31"/>
      <c r="DR175" s="31"/>
      <c r="DS175" s="31" t="s">
        <v>5336</v>
      </c>
      <c r="DT175" s="31" t="s">
        <v>5336</v>
      </c>
      <c r="DU175" s="31" t="s">
        <v>5337</v>
      </c>
      <c r="DV175" s="31" t="s">
        <v>213</v>
      </c>
      <c r="DW175" s="31" t="s">
        <v>213</v>
      </c>
      <c r="DX175" s="31" t="s">
        <v>5338</v>
      </c>
      <c r="DY175" s="31" t="s">
        <v>213</v>
      </c>
      <c r="DZ175" s="31" t="s">
        <v>213</v>
      </c>
      <c r="EA175" s="31" t="s">
        <v>5339</v>
      </c>
      <c r="EB175" s="31" t="s">
        <v>5339</v>
      </c>
      <c r="EC175" s="31" t="s">
        <v>5340</v>
      </c>
      <c r="ED175" s="31" t="s">
        <v>5341</v>
      </c>
      <c r="EE175" s="31" t="s">
        <v>5341</v>
      </c>
      <c r="EF175" s="31" t="s">
        <v>1444</v>
      </c>
      <c r="EG175" s="31" t="s">
        <v>1444</v>
      </c>
      <c r="EH175" s="31" t="s">
        <v>4492</v>
      </c>
      <c r="EI175" s="31" t="s">
        <v>4492</v>
      </c>
      <c r="EJ175" s="31" t="s">
        <v>1531</v>
      </c>
      <c r="EK175" s="31" t="s">
        <v>1531</v>
      </c>
      <c r="EL175" s="31" t="s">
        <v>213</v>
      </c>
      <c r="EM175" s="31" t="s">
        <v>213</v>
      </c>
      <c r="EN175" s="31" t="s">
        <v>213</v>
      </c>
      <c r="EO175" s="31" t="s">
        <v>213</v>
      </c>
      <c r="EP175" s="31" t="s">
        <v>5342</v>
      </c>
      <c r="EQ175" s="31" t="s">
        <v>5342</v>
      </c>
      <c r="ER175" s="31" t="s">
        <v>218</v>
      </c>
      <c r="ES175" s="31" t="s">
        <v>218</v>
      </c>
      <c r="ET175" s="31" t="s">
        <v>5343</v>
      </c>
      <c r="EU175" s="31" t="s">
        <v>5343</v>
      </c>
      <c r="EV175" s="31"/>
      <c r="EW175" s="31"/>
      <c r="EX175" s="31" t="s">
        <v>5339</v>
      </c>
      <c r="EY175" s="31" t="s">
        <v>5339</v>
      </c>
      <c r="EZ175" s="31" t="s">
        <v>218</v>
      </c>
      <c r="FA175" s="31" t="s">
        <v>219</v>
      </c>
      <c r="FB175" s="31" t="s">
        <v>219</v>
      </c>
      <c r="FC175" s="31"/>
      <c r="FD175" s="31"/>
      <c r="FE175" s="31" t="s">
        <v>219</v>
      </c>
    </row>
    <row r="176" ht="90.75" customHeight="1">
      <c r="A176" s="16" t="s">
        <v>5344</v>
      </c>
      <c r="B176" s="24">
        <v>165.0</v>
      </c>
      <c r="C176" s="25" t="s">
        <v>5345</v>
      </c>
      <c r="D176" s="26" t="str">
        <f t="shared" si="41"/>
        <v/>
      </c>
      <c r="E176" s="27" t="str">
        <f t="shared" si="42"/>
        <v/>
      </c>
      <c r="F176" s="28" t="str">
        <f t="shared" ref="F176:G176" si="191">image("https://www.serebii.net/pokedex-bw/type/"&amp;lower(H176)&amp;".gif")</f>
        <v/>
      </c>
      <c r="G176" s="28" t="str">
        <f t="shared" si="191"/>
        <v/>
      </c>
      <c r="H176" s="29" t="s">
        <v>486</v>
      </c>
      <c r="I176" s="26" t="s">
        <v>348</v>
      </c>
      <c r="J176" s="26" t="s">
        <v>5346</v>
      </c>
      <c r="K176" s="26" t="s">
        <v>222</v>
      </c>
      <c r="L176" s="26" t="s">
        <v>5347</v>
      </c>
      <c r="M176" s="26" t="s">
        <v>654</v>
      </c>
      <c r="N176" s="26" t="s">
        <v>3084</v>
      </c>
      <c r="O176" s="26" t="s">
        <v>4455</v>
      </c>
      <c r="P176" s="26" t="s">
        <v>1825</v>
      </c>
      <c r="Q176" s="26" t="s">
        <v>493</v>
      </c>
      <c r="R176" s="26" t="s">
        <v>184</v>
      </c>
      <c r="S176" s="26" t="s">
        <v>1886</v>
      </c>
      <c r="T176" s="26" t="s">
        <v>1328</v>
      </c>
      <c r="U176" s="26" t="s">
        <v>1827</v>
      </c>
      <c r="V176" s="26" t="s">
        <v>1828</v>
      </c>
      <c r="W176" s="26" t="s">
        <v>496</v>
      </c>
      <c r="X176" s="26" t="s">
        <v>497</v>
      </c>
      <c r="Y176" s="26">
        <v>40.0</v>
      </c>
      <c r="Z176" s="26">
        <v>20.0</v>
      </c>
      <c r="AA176" s="26">
        <v>30.0</v>
      </c>
      <c r="AB176" s="26">
        <v>40.0</v>
      </c>
      <c r="AC176" s="26">
        <v>80.0</v>
      </c>
      <c r="AD176" s="26">
        <v>55.0</v>
      </c>
      <c r="AE176" s="30">
        <f t="shared" si="37"/>
        <v>265</v>
      </c>
      <c r="AF176" s="26" t="s">
        <v>5348</v>
      </c>
      <c r="AG176" s="26"/>
      <c r="AH176" s="26"/>
      <c r="AI176" s="26"/>
      <c r="AJ176" s="26" t="s">
        <v>1200</v>
      </c>
      <c r="AK176" s="26" t="s">
        <v>1200</v>
      </c>
      <c r="AL176" s="26" t="s">
        <v>1200</v>
      </c>
      <c r="AM176" s="26"/>
      <c r="AN176" s="26"/>
      <c r="AO176" s="26"/>
      <c r="AP176" s="26"/>
      <c r="AQ176" s="26"/>
      <c r="AR176" s="26"/>
      <c r="AS176" s="26"/>
      <c r="AT176" s="26"/>
      <c r="AU176" s="26" t="s">
        <v>1200</v>
      </c>
      <c r="AV176" s="26" t="s">
        <v>1200</v>
      </c>
      <c r="AW176" s="26"/>
      <c r="AX176" s="26"/>
      <c r="AY176" s="26"/>
      <c r="AZ176" s="26"/>
      <c r="BA176" s="26" t="s">
        <v>881</v>
      </c>
      <c r="BB176" s="26" t="s">
        <v>881</v>
      </c>
      <c r="BC176" s="26"/>
      <c r="BD176" s="26"/>
      <c r="BE176" s="26" t="s">
        <v>658</v>
      </c>
      <c r="BF176" s="26" t="s">
        <v>658</v>
      </c>
      <c r="BG176" s="26" t="s">
        <v>658</v>
      </c>
      <c r="BH176" s="26" t="s">
        <v>658</v>
      </c>
      <c r="BI176" s="26"/>
      <c r="BJ176" s="26"/>
      <c r="BK176" s="26"/>
      <c r="BL176" s="26"/>
      <c r="BM176" s="26"/>
      <c r="BN176" s="26"/>
      <c r="BO176" s="26"/>
      <c r="BP176" s="26"/>
      <c r="BQ176" s="26"/>
      <c r="BR176" s="26"/>
      <c r="BS176" s="26"/>
      <c r="BT176" s="26"/>
      <c r="BU176" s="26"/>
      <c r="BV176" s="26"/>
      <c r="BW176" s="31"/>
      <c r="BX176" s="31"/>
      <c r="BY176" s="31"/>
      <c r="BZ176" s="31" t="s">
        <v>5349</v>
      </c>
      <c r="CA176" s="31" t="s">
        <v>5350</v>
      </c>
      <c r="CB176" s="31" t="s">
        <v>5351</v>
      </c>
      <c r="CC176" s="31" t="s">
        <v>5352</v>
      </c>
      <c r="CD176" s="31" t="s">
        <v>5352</v>
      </c>
      <c r="CE176" s="31" t="s">
        <v>5353</v>
      </c>
      <c r="CF176" s="31" t="s">
        <v>5354</v>
      </c>
      <c r="CG176" s="31" t="s">
        <v>5349</v>
      </c>
      <c r="CH176" s="31" t="s">
        <v>5355</v>
      </c>
      <c r="CI176" s="31" t="s">
        <v>5355</v>
      </c>
      <c r="CJ176" s="31" t="s">
        <v>5355</v>
      </c>
      <c r="CK176" s="31" t="s">
        <v>5349</v>
      </c>
      <c r="CL176" s="31" t="s">
        <v>5350</v>
      </c>
      <c r="CM176" s="31" t="s">
        <v>5355</v>
      </c>
      <c r="CN176" s="31" t="s">
        <v>5355</v>
      </c>
      <c r="CO176" s="31" t="s">
        <v>5355</v>
      </c>
      <c r="CP176" s="31" t="s">
        <v>5355</v>
      </c>
      <c r="CQ176" s="31" t="s">
        <v>5356</v>
      </c>
      <c r="CR176" s="31" t="s">
        <v>5351</v>
      </c>
      <c r="CS176" s="31" t="s">
        <v>5357</v>
      </c>
      <c r="CT176" s="31" t="s">
        <v>5357</v>
      </c>
      <c r="CU176" s="31" t="s">
        <v>5358</v>
      </c>
      <c r="CV176" s="31" t="s">
        <v>5359</v>
      </c>
      <c r="CW176" s="31" t="s">
        <v>5360</v>
      </c>
      <c r="CX176" s="31" t="s">
        <v>5361</v>
      </c>
      <c r="CY176" s="31"/>
      <c r="CZ176" s="31"/>
      <c r="DA176" s="31"/>
      <c r="DB176" s="31"/>
      <c r="DC176" s="31"/>
      <c r="DD176" s="31"/>
      <c r="DE176" s="31" t="s">
        <v>5362</v>
      </c>
      <c r="DF176" s="31" t="s">
        <v>5362</v>
      </c>
      <c r="DG176" s="31"/>
      <c r="DH176" s="31"/>
      <c r="DI176" s="31"/>
      <c r="DJ176" s="31"/>
      <c r="DK176" s="31"/>
      <c r="DL176" s="31"/>
      <c r="DM176" s="31"/>
      <c r="DN176" s="31"/>
      <c r="DO176" s="31"/>
      <c r="DP176" s="31"/>
      <c r="DQ176" s="31"/>
      <c r="DR176" s="31"/>
      <c r="DS176" s="31" t="s">
        <v>213</v>
      </c>
      <c r="DT176" s="31" t="s">
        <v>5363</v>
      </c>
      <c r="DU176" s="31" t="s">
        <v>5364</v>
      </c>
      <c r="DV176" s="31" t="s">
        <v>213</v>
      </c>
      <c r="DW176" s="31" t="s">
        <v>213</v>
      </c>
      <c r="DX176" s="31" t="s">
        <v>649</v>
      </c>
      <c r="DY176" s="31" t="s">
        <v>5365</v>
      </c>
      <c r="DZ176" s="31" t="s">
        <v>5365</v>
      </c>
      <c r="EA176" s="31" t="s">
        <v>5366</v>
      </c>
      <c r="EB176" s="31" t="s">
        <v>5366</v>
      </c>
      <c r="EC176" s="31" t="s">
        <v>5366</v>
      </c>
      <c r="ED176" s="31" t="s">
        <v>213</v>
      </c>
      <c r="EE176" s="31" t="s">
        <v>5367</v>
      </c>
      <c r="EF176" s="31" t="s">
        <v>5366</v>
      </c>
      <c r="EG176" s="31" t="s">
        <v>5366</v>
      </c>
      <c r="EH176" s="31" t="s">
        <v>213</v>
      </c>
      <c r="EI176" s="31" t="s">
        <v>213</v>
      </c>
      <c r="EJ176" s="31" t="s">
        <v>5368</v>
      </c>
      <c r="EK176" s="31" t="s">
        <v>5368</v>
      </c>
      <c r="EL176" s="31" t="s">
        <v>213</v>
      </c>
      <c r="EM176" s="31" t="s">
        <v>213</v>
      </c>
      <c r="EN176" s="31" t="s">
        <v>535</v>
      </c>
      <c r="EO176" s="31" t="s">
        <v>535</v>
      </c>
      <c r="EP176" s="31" t="s">
        <v>535</v>
      </c>
      <c r="EQ176" s="31" t="s">
        <v>535</v>
      </c>
      <c r="ER176" s="31" t="s">
        <v>218</v>
      </c>
      <c r="ES176" s="31" t="s">
        <v>218</v>
      </c>
      <c r="ET176" s="31" t="s">
        <v>218</v>
      </c>
      <c r="EU176" s="31" t="s">
        <v>218</v>
      </c>
      <c r="EV176" s="31"/>
      <c r="EW176" s="31"/>
      <c r="EX176" s="31" t="s">
        <v>5366</v>
      </c>
      <c r="EY176" s="31" t="s">
        <v>5366</v>
      </c>
      <c r="EZ176" s="31" t="s">
        <v>218</v>
      </c>
      <c r="FA176" s="31" t="s">
        <v>219</v>
      </c>
      <c r="FB176" s="31" t="s">
        <v>219</v>
      </c>
      <c r="FC176" s="31"/>
      <c r="FD176" s="31"/>
      <c r="FE176" s="31" t="s">
        <v>219</v>
      </c>
    </row>
    <row r="177" ht="90.75" customHeight="1">
      <c r="A177" s="16" t="s">
        <v>5369</v>
      </c>
      <c r="B177" s="24">
        <v>166.0</v>
      </c>
      <c r="C177" s="25" t="s">
        <v>5370</v>
      </c>
      <c r="D177" s="26" t="str">
        <f t="shared" si="41"/>
        <v/>
      </c>
      <c r="E177" s="27" t="str">
        <f t="shared" si="42"/>
        <v/>
      </c>
      <c r="F177" s="28" t="str">
        <f t="shared" ref="F177:G177" si="192">image("https://www.serebii.net/pokedex-bw/type/"&amp;lower(H177)&amp;".gif")</f>
        <v/>
      </c>
      <c r="G177" s="28" t="str">
        <f t="shared" si="192"/>
        <v/>
      </c>
      <c r="H177" s="29" t="s">
        <v>486</v>
      </c>
      <c r="I177" s="26" t="s">
        <v>348</v>
      </c>
      <c r="J177" s="26" t="s">
        <v>5346</v>
      </c>
      <c r="K177" s="26" t="s">
        <v>675</v>
      </c>
      <c r="L177" s="26" t="s">
        <v>5371</v>
      </c>
      <c r="M177" s="26" t="s">
        <v>654</v>
      </c>
      <c r="N177" s="26" t="s">
        <v>3084</v>
      </c>
      <c r="O177" s="26" t="s">
        <v>3777</v>
      </c>
      <c r="P177" s="26" t="s">
        <v>2669</v>
      </c>
      <c r="Q177" s="26" t="s">
        <v>878</v>
      </c>
      <c r="R177" s="26" t="s">
        <v>184</v>
      </c>
      <c r="S177" s="26" t="s">
        <v>2578</v>
      </c>
      <c r="T177" s="26" t="s">
        <v>1328</v>
      </c>
      <c r="U177" s="26" t="s">
        <v>1827</v>
      </c>
      <c r="V177" s="26" t="s">
        <v>1828</v>
      </c>
      <c r="W177" s="26" t="s">
        <v>496</v>
      </c>
      <c r="X177" s="26" t="s">
        <v>497</v>
      </c>
      <c r="Y177" s="26">
        <v>55.0</v>
      </c>
      <c r="Z177" s="26">
        <v>35.0</v>
      </c>
      <c r="AA177" s="26">
        <v>50.0</v>
      </c>
      <c r="AB177" s="26">
        <v>55.0</v>
      </c>
      <c r="AC177" s="26">
        <v>110.0</v>
      </c>
      <c r="AD177" s="26">
        <v>85.0</v>
      </c>
      <c r="AE177" s="30">
        <f t="shared" si="37"/>
        <v>390</v>
      </c>
      <c r="AF177" s="26" t="s">
        <v>5348</v>
      </c>
      <c r="AG177" s="26"/>
      <c r="AH177" s="26"/>
      <c r="AI177" s="26"/>
      <c r="AJ177" s="26" t="s">
        <v>1236</v>
      </c>
      <c r="AK177" s="26" t="s">
        <v>1236</v>
      </c>
      <c r="AL177" s="26" t="s">
        <v>1236</v>
      </c>
      <c r="AM177" s="26"/>
      <c r="AN177" s="26"/>
      <c r="AO177" s="26"/>
      <c r="AP177" s="26"/>
      <c r="AQ177" s="26"/>
      <c r="AR177" s="26"/>
      <c r="AS177" s="26"/>
      <c r="AT177" s="26"/>
      <c r="AU177" s="26" t="s">
        <v>1236</v>
      </c>
      <c r="AV177" s="26" t="s">
        <v>1236</v>
      </c>
      <c r="AW177" s="26"/>
      <c r="AX177" s="26"/>
      <c r="AY177" s="26"/>
      <c r="AZ177" s="26"/>
      <c r="BA177" s="26" t="s">
        <v>1039</v>
      </c>
      <c r="BB177" s="26" t="s">
        <v>1039</v>
      </c>
      <c r="BC177" s="26"/>
      <c r="BD177" s="26"/>
      <c r="BE177" s="26" t="s">
        <v>690</v>
      </c>
      <c r="BF177" s="26" t="s">
        <v>690</v>
      </c>
      <c r="BG177" s="26" t="s">
        <v>690</v>
      </c>
      <c r="BH177" s="26" t="s">
        <v>690</v>
      </c>
      <c r="BI177" s="26"/>
      <c r="BJ177" s="26"/>
      <c r="BK177" s="26"/>
      <c r="BL177" s="26"/>
      <c r="BM177" s="26"/>
      <c r="BN177" s="26"/>
      <c r="BO177" s="26"/>
      <c r="BP177" s="26"/>
      <c r="BQ177" s="26"/>
      <c r="BR177" s="26"/>
      <c r="BS177" s="26"/>
      <c r="BT177" s="26"/>
      <c r="BU177" s="26"/>
      <c r="BV177" s="26"/>
      <c r="BW177" s="31"/>
      <c r="BX177" s="31"/>
      <c r="BY177" s="31"/>
      <c r="BZ177" s="31" t="s">
        <v>5372</v>
      </c>
      <c r="CA177" s="31" t="s">
        <v>5373</v>
      </c>
      <c r="CB177" s="31" t="s">
        <v>5374</v>
      </c>
      <c r="CC177" s="31" t="s">
        <v>5375</v>
      </c>
      <c r="CD177" s="31" t="s">
        <v>5375</v>
      </c>
      <c r="CE177" s="31" t="s">
        <v>5376</v>
      </c>
      <c r="CF177" s="31" t="s">
        <v>5373</v>
      </c>
      <c r="CG177" s="31" t="s">
        <v>5372</v>
      </c>
      <c r="CH177" s="31" t="s">
        <v>5377</v>
      </c>
      <c r="CI177" s="31" t="s">
        <v>5377</v>
      </c>
      <c r="CJ177" s="31" t="s">
        <v>5377</v>
      </c>
      <c r="CK177" s="31" t="s">
        <v>5372</v>
      </c>
      <c r="CL177" s="31" t="s">
        <v>5378</v>
      </c>
      <c r="CM177" s="31" t="s">
        <v>5377</v>
      </c>
      <c r="CN177" s="31" t="s">
        <v>5377</v>
      </c>
      <c r="CO177" s="31" t="s">
        <v>5377</v>
      </c>
      <c r="CP177" s="31" t="s">
        <v>5377</v>
      </c>
      <c r="CQ177" s="31" t="s">
        <v>5372</v>
      </c>
      <c r="CR177" s="31" t="s">
        <v>5378</v>
      </c>
      <c r="CS177" s="31" t="s">
        <v>5379</v>
      </c>
      <c r="CT177" s="31" t="s">
        <v>5379</v>
      </c>
      <c r="CU177" s="31" t="s">
        <v>5380</v>
      </c>
      <c r="CV177" s="31" t="s">
        <v>5381</v>
      </c>
      <c r="CW177" s="31" t="s">
        <v>5382</v>
      </c>
      <c r="CX177" s="31" t="s">
        <v>5383</v>
      </c>
      <c r="CY177" s="31"/>
      <c r="CZ177" s="31"/>
      <c r="DA177" s="31"/>
      <c r="DB177" s="31"/>
      <c r="DC177" s="31"/>
      <c r="DD177" s="31"/>
      <c r="DE177" s="31" t="s">
        <v>5377</v>
      </c>
      <c r="DF177" s="31" t="s">
        <v>5377</v>
      </c>
      <c r="DG177" s="31"/>
      <c r="DH177" s="31"/>
      <c r="DI177" s="31"/>
      <c r="DJ177" s="31"/>
      <c r="DK177" s="31"/>
      <c r="DL177" s="31"/>
      <c r="DM177" s="31"/>
      <c r="DN177" s="31"/>
      <c r="DO177" s="31"/>
      <c r="DP177" s="31"/>
      <c r="DQ177" s="31"/>
      <c r="DR177" s="31"/>
      <c r="DS177" s="31" t="s">
        <v>213</v>
      </c>
      <c r="DT177" s="31" t="s">
        <v>215</v>
      </c>
      <c r="DU177" s="31" t="s">
        <v>5384</v>
      </c>
      <c r="DV177" s="31" t="s">
        <v>213</v>
      </c>
      <c r="DW177" s="31" t="s">
        <v>213</v>
      </c>
      <c r="DX177" s="31" t="s">
        <v>5385</v>
      </c>
      <c r="DY177" s="31" t="s">
        <v>5385</v>
      </c>
      <c r="DZ177" s="31" t="s">
        <v>5385</v>
      </c>
      <c r="EA177" s="31" t="s">
        <v>706</v>
      </c>
      <c r="EB177" s="31" t="s">
        <v>706</v>
      </c>
      <c r="EC177" s="31" t="s">
        <v>706</v>
      </c>
      <c r="ED177" s="31" t="s">
        <v>213</v>
      </c>
      <c r="EE177" s="31" t="s">
        <v>534</v>
      </c>
      <c r="EF177" s="31" t="s">
        <v>835</v>
      </c>
      <c r="EG177" s="31" t="s">
        <v>835</v>
      </c>
      <c r="EH177" s="31" t="s">
        <v>213</v>
      </c>
      <c r="EI177" s="31" t="s">
        <v>213</v>
      </c>
      <c r="EJ177" s="31" t="s">
        <v>5385</v>
      </c>
      <c r="EK177" s="31" t="s">
        <v>5385</v>
      </c>
      <c r="EL177" s="31" t="s">
        <v>213</v>
      </c>
      <c r="EM177" s="31" t="s">
        <v>213</v>
      </c>
      <c r="EN177" s="31" t="s">
        <v>5386</v>
      </c>
      <c r="EO177" s="31" t="s">
        <v>5386</v>
      </c>
      <c r="EP177" s="31" t="s">
        <v>5386</v>
      </c>
      <c r="EQ177" s="31" t="s">
        <v>5386</v>
      </c>
      <c r="ER177" s="31" t="s">
        <v>218</v>
      </c>
      <c r="ES177" s="31" t="s">
        <v>218</v>
      </c>
      <c r="ET177" s="31" t="s">
        <v>218</v>
      </c>
      <c r="EU177" s="31" t="s">
        <v>218</v>
      </c>
      <c r="EV177" s="31"/>
      <c r="EW177" s="31"/>
      <c r="EX177" s="31" t="s">
        <v>5387</v>
      </c>
      <c r="EY177" s="31" t="s">
        <v>5387</v>
      </c>
      <c r="EZ177" s="31" t="s">
        <v>218</v>
      </c>
      <c r="FA177" s="31" t="s">
        <v>219</v>
      </c>
      <c r="FB177" s="31" t="s">
        <v>219</v>
      </c>
      <c r="FC177" s="31"/>
      <c r="FD177" s="31"/>
      <c r="FE177" s="31" t="s">
        <v>219</v>
      </c>
    </row>
    <row r="178" ht="90.75" customHeight="1">
      <c r="A178" s="16" t="s">
        <v>5388</v>
      </c>
      <c r="B178" s="24">
        <v>167.0</v>
      </c>
      <c r="C178" s="25" t="s">
        <v>5389</v>
      </c>
      <c r="D178" s="26" t="str">
        <f t="shared" si="41"/>
        <v/>
      </c>
      <c r="E178" s="27" t="str">
        <f t="shared" si="42"/>
        <v/>
      </c>
      <c r="F178" s="28" t="str">
        <f t="shared" ref="F178:G178" si="193">image("https://www.serebii.net/pokedex-bw/type/"&amp;lower(H178)&amp;".gif")</f>
        <v/>
      </c>
      <c r="G178" s="28" t="str">
        <f t="shared" si="193"/>
        <v/>
      </c>
      <c r="H178" s="29" t="s">
        <v>486</v>
      </c>
      <c r="I178" s="26" t="s">
        <v>176</v>
      </c>
      <c r="J178" s="26" t="s">
        <v>5390</v>
      </c>
      <c r="K178" s="26" t="s">
        <v>393</v>
      </c>
      <c r="L178" s="26" t="s">
        <v>294</v>
      </c>
      <c r="M178" s="26" t="s">
        <v>654</v>
      </c>
      <c r="N178" s="26" t="s">
        <v>3460</v>
      </c>
      <c r="O178" s="26" t="s">
        <v>655</v>
      </c>
      <c r="P178" s="26" t="s">
        <v>913</v>
      </c>
      <c r="Q178" s="26" t="s">
        <v>493</v>
      </c>
      <c r="R178" s="26" t="s">
        <v>184</v>
      </c>
      <c r="S178" s="26" t="s">
        <v>687</v>
      </c>
      <c r="T178" s="26" t="s">
        <v>1328</v>
      </c>
      <c r="U178" s="26" t="s">
        <v>1827</v>
      </c>
      <c r="V178" s="26" t="s">
        <v>1828</v>
      </c>
      <c r="W178" s="26" t="s">
        <v>496</v>
      </c>
      <c r="X178" s="26" t="s">
        <v>497</v>
      </c>
      <c r="Y178" s="26">
        <v>40.0</v>
      </c>
      <c r="Z178" s="26">
        <v>60.0</v>
      </c>
      <c r="AA178" s="26">
        <v>40.0</v>
      </c>
      <c r="AB178" s="26">
        <v>40.0</v>
      </c>
      <c r="AC178" s="26">
        <v>40.0</v>
      </c>
      <c r="AD178" s="26">
        <v>30.0</v>
      </c>
      <c r="AE178" s="30">
        <f t="shared" si="37"/>
        <v>250</v>
      </c>
      <c r="AF178" s="26" t="s">
        <v>5391</v>
      </c>
      <c r="AG178" s="26"/>
      <c r="AH178" s="26"/>
      <c r="AI178" s="26"/>
      <c r="AJ178" s="26" t="s">
        <v>986</v>
      </c>
      <c r="AK178" s="26" t="s">
        <v>986</v>
      </c>
      <c r="AL178" s="26" t="s">
        <v>986</v>
      </c>
      <c r="AM178" s="26"/>
      <c r="AN178" s="26"/>
      <c r="AO178" s="26"/>
      <c r="AP178" s="26"/>
      <c r="AQ178" s="26"/>
      <c r="AR178" s="26"/>
      <c r="AS178" s="26"/>
      <c r="AT178" s="26"/>
      <c r="AU178" s="26" t="s">
        <v>986</v>
      </c>
      <c r="AV178" s="26" t="s">
        <v>986</v>
      </c>
      <c r="AW178" s="26"/>
      <c r="AX178" s="26"/>
      <c r="AY178" s="26"/>
      <c r="AZ178" s="26"/>
      <c r="BA178" s="26" t="s">
        <v>1259</v>
      </c>
      <c r="BB178" s="26" t="s">
        <v>1259</v>
      </c>
      <c r="BC178" s="26"/>
      <c r="BD178" s="26"/>
      <c r="BE178" s="26" t="s">
        <v>718</v>
      </c>
      <c r="BF178" s="26" t="s">
        <v>718</v>
      </c>
      <c r="BG178" s="26" t="s">
        <v>718</v>
      </c>
      <c r="BH178" s="26" t="s">
        <v>718</v>
      </c>
      <c r="BI178" s="26"/>
      <c r="BJ178" s="26"/>
      <c r="BK178" s="26"/>
      <c r="BL178" s="26"/>
      <c r="BM178" s="26"/>
      <c r="BN178" s="26"/>
      <c r="BO178" s="26"/>
      <c r="BP178" s="26"/>
      <c r="BQ178" s="26"/>
      <c r="BR178" s="26"/>
      <c r="BS178" s="26"/>
      <c r="BT178" s="26" t="s">
        <v>191</v>
      </c>
      <c r="BU178" s="26"/>
      <c r="BV178" s="26" t="s">
        <v>2177</v>
      </c>
      <c r="BW178" s="31"/>
      <c r="BX178" s="31"/>
      <c r="BY178" s="31"/>
      <c r="BZ178" s="31" t="s">
        <v>5392</v>
      </c>
      <c r="CA178" s="31" t="s">
        <v>5393</v>
      </c>
      <c r="CB178" s="31" t="s">
        <v>5394</v>
      </c>
      <c r="CC178" s="31" t="s">
        <v>5395</v>
      </c>
      <c r="CD178" s="31" t="s">
        <v>5395</v>
      </c>
      <c r="CE178" s="31" t="s">
        <v>5396</v>
      </c>
      <c r="CF178" s="31" t="s">
        <v>5393</v>
      </c>
      <c r="CG178" s="31" t="s">
        <v>5392</v>
      </c>
      <c r="CH178" s="31" t="s">
        <v>5397</v>
      </c>
      <c r="CI178" s="31" t="s">
        <v>5397</v>
      </c>
      <c r="CJ178" s="31" t="s">
        <v>5397</v>
      </c>
      <c r="CK178" s="31" t="s">
        <v>5392</v>
      </c>
      <c r="CL178" s="31" t="s">
        <v>5393</v>
      </c>
      <c r="CM178" s="31" t="s">
        <v>5397</v>
      </c>
      <c r="CN178" s="31" t="s">
        <v>5397</v>
      </c>
      <c r="CO178" s="31" t="s">
        <v>5397</v>
      </c>
      <c r="CP178" s="31" t="s">
        <v>5397</v>
      </c>
      <c r="CQ178" s="31" t="s">
        <v>5393</v>
      </c>
      <c r="CR178" s="31" t="s">
        <v>5392</v>
      </c>
      <c r="CS178" s="31" t="s">
        <v>5398</v>
      </c>
      <c r="CT178" s="31" t="s">
        <v>5398</v>
      </c>
      <c r="CU178" s="31" t="s">
        <v>5399</v>
      </c>
      <c r="CV178" s="31" t="s">
        <v>5400</v>
      </c>
      <c r="CW178" s="31" t="s">
        <v>5401</v>
      </c>
      <c r="CX178" s="31" t="s">
        <v>5402</v>
      </c>
      <c r="CY178" s="31"/>
      <c r="CZ178" s="31"/>
      <c r="DA178" s="31"/>
      <c r="DB178" s="31"/>
      <c r="DC178" s="31"/>
      <c r="DD178" s="31"/>
      <c r="DE178" s="31" t="s">
        <v>5403</v>
      </c>
      <c r="DF178" s="31" t="s">
        <v>5403</v>
      </c>
      <c r="DG178" s="31"/>
      <c r="DH178" s="31"/>
      <c r="DI178" s="31"/>
      <c r="DJ178" s="31"/>
      <c r="DK178" s="31"/>
      <c r="DL178" s="31"/>
      <c r="DM178" s="31"/>
      <c r="DN178" s="31"/>
      <c r="DO178" s="31"/>
      <c r="DP178" s="31"/>
      <c r="DQ178" s="31"/>
      <c r="DR178" s="31"/>
      <c r="DS178" s="31" t="s">
        <v>5363</v>
      </c>
      <c r="DT178" s="31" t="s">
        <v>213</v>
      </c>
      <c r="DU178" s="31" t="s">
        <v>5364</v>
      </c>
      <c r="DV178" s="31" t="s">
        <v>213</v>
      </c>
      <c r="DW178" s="31" t="s">
        <v>213</v>
      </c>
      <c r="DX178" s="31" t="s">
        <v>649</v>
      </c>
      <c r="DY178" s="31" t="s">
        <v>5365</v>
      </c>
      <c r="DZ178" s="31" t="s">
        <v>5365</v>
      </c>
      <c r="EA178" s="31" t="s">
        <v>5404</v>
      </c>
      <c r="EB178" s="31" t="s">
        <v>5404</v>
      </c>
      <c r="EC178" s="31" t="s">
        <v>5404</v>
      </c>
      <c r="ED178" s="31" t="s">
        <v>5367</v>
      </c>
      <c r="EE178" s="31" t="s">
        <v>213</v>
      </c>
      <c r="EF178" s="31" t="s">
        <v>5404</v>
      </c>
      <c r="EG178" s="31" t="s">
        <v>5404</v>
      </c>
      <c r="EH178" s="31" t="s">
        <v>213</v>
      </c>
      <c r="EI178" s="31" t="s">
        <v>213</v>
      </c>
      <c r="EJ178" s="31" t="s">
        <v>5404</v>
      </c>
      <c r="EK178" s="31" t="s">
        <v>5404</v>
      </c>
      <c r="EL178" s="31" t="s">
        <v>5404</v>
      </c>
      <c r="EM178" s="31" t="s">
        <v>5404</v>
      </c>
      <c r="EN178" s="31" t="s">
        <v>535</v>
      </c>
      <c r="EO178" s="31" t="s">
        <v>535</v>
      </c>
      <c r="EP178" s="31" t="s">
        <v>535</v>
      </c>
      <c r="EQ178" s="31" t="s">
        <v>535</v>
      </c>
      <c r="ER178" s="31" t="s">
        <v>218</v>
      </c>
      <c r="ES178" s="31" t="s">
        <v>218</v>
      </c>
      <c r="ET178" s="31" t="s">
        <v>218</v>
      </c>
      <c r="EU178" s="31" t="s">
        <v>218</v>
      </c>
      <c r="EV178" s="31"/>
      <c r="EW178" s="31"/>
      <c r="EX178" s="31" t="s">
        <v>5404</v>
      </c>
      <c r="EY178" s="31" t="s">
        <v>5404</v>
      </c>
      <c r="EZ178" s="31" t="s">
        <v>218</v>
      </c>
      <c r="FA178" s="31" t="s">
        <v>219</v>
      </c>
      <c r="FB178" s="31" t="s">
        <v>219</v>
      </c>
      <c r="FC178" s="31"/>
      <c r="FD178" s="31"/>
      <c r="FE178" s="31" t="s">
        <v>219</v>
      </c>
    </row>
    <row r="179" ht="90.75" customHeight="1">
      <c r="A179" s="16" t="s">
        <v>5405</v>
      </c>
      <c r="B179" s="24">
        <v>168.0</v>
      </c>
      <c r="C179" s="25" t="s">
        <v>5406</v>
      </c>
      <c r="D179" s="26" t="str">
        <f t="shared" si="41"/>
        <v/>
      </c>
      <c r="E179" s="27" t="str">
        <f t="shared" si="42"/>
        <v/>
      </c>
      <c r="F179" s="28" t="str">
        <f t="shared" ref="F179:G179" si="194">image("https://www.serebii.net/pokedex-bw/type/"&amp;lower(H179)&amp;".gif")</f>
        <v/>
      </c>
      <c r="G179" s="28" t="str">
        <f t="shared" si="194"/>
        <v/>
      </c>
      <c r="H179" s="29" t="s">
        <v>486</v>
      </c>
      <c r="I179" s="26" t="s">
        <v>176</v>
      </c>
      <c r="J179" s="26" t="s">
        <v>5407</v>
      </c>
      <c r="K179" s="26" t="s">
        <v>322</v>
      </c>
      <c r="L179" s="26" t="s">
        <v>5408</v>
      </c>
      <c r="M179" s="26" t="s">
        <v>654</v>
      </c>
      <c r="N179" s="26" t="s">
        <v>3460</v>
      </c>
      <c r="O179" s="26" t="s">
        <v>655</v>
      </c>
      <c r="P179" s="26" t="s">
        <v>946</v>
      </c>
      <c r="Q179" s="26" t="s">
        <v>878</v>
      </c>
      <c r="R179" s="26" t="s">
        <v>184</v>
      </c>
      <c r="S179" s="26" t="s">
        <v>2379</v>
      </c>
      <c r="T179" s="26" t="s">
        <v>1328</v>
      </c>
      <c r="U179" s="26" t="s">
        <v>1827</v>
      </c>
      <c r="V179" s="26" t="s">
        <v>1828</v>
      </c>
      <c r="W179" s="26" t="s">
        <v>496</v>
      </c>
      <c r="X179" s="26" t="s">
        <v>497</v>
      </c>
      <c r="Y179" s="26">
        <v>70.0</v>
      </c>
      <c r="Z179" s="26">
        <v>90.0</v>
      </c>
      <c r="AA179" s="26">
        <v>70.0</v>
      </c>
      <c r="AB179" s="26">
        <v>60.0</v>
      </c>
      <c r="AC179" s="26">
        <v>70.0</v>
      </c>
      <c r="AD179" s="26">
        <v>40.0</v>
      </c>
      <c r="AE179" s="30">
        <f t="shared" si="37"/>
        <v>400</v>
      </c>
      <c r="AF179" s="26" t="s">
        <v>5391</v>
      </c>
      <c r="AG179" s="26"/>
      <c r="AH179" s="26"/>
      <c r="AI179" s="26"/>
      <c r="AJ179" s="26" t="s">
        <v>1036</v>
      </c>
      <c r="AK179" s="26" t="s">
        <v>1036</v>
      </c>
      <c r="AL179" s="26" t="s">
        <v>1036</v>
      </c>
      <c r="AM179" s="26"/>
      <c r="AN179" s="26"/>
      <c r="AO179" s="26"/>
      <c r="AP179" s="26"/>
      <c r="AQ179" s="26"/>
      <c r="AR179" s="26"/>
      <c r="AS179" s="26"/>
      <c r="AT179" s="26"/>
      <c r="AU179" s="26" t="s">
        <v>1036</v>
      </c>
      <c r="AV179" s="26" t="s">
        <v>1036</v>
      </c>
      <c r="AW179" s="26"/>
      <c r="AX179" s="26"/>
      <c r="AY179" s="26"/>
      <c r="AZ179" s="26"/>
      <c r="BA179" s="26" t="s">
        <v>1279</v>
      </c>
      <c r="BB179" s="26" t="s">
        <v>1279</v>
      </c>
      <c r="BC179" s="26"/>
      <c r="BD179" s="26"/>
      <c r="BE179" s="26" t="s">
        <v>501</v>
      </c>
      <c r="BF179" s="26" t="s">
        <v>501</v>
      </c>
      <c r="BG179" s="26" t="s">
        <v>501</v>
      </c>
      <c r="BH179" s="26" t="s">
        <v>501</v>
      </c>
      <c r="BI179" s="26"/>
      <c r="BJ179" s="26"/>
      <c r="BK179" s="26"/>
      <c r="BL179" s="26"/>
      <c r="BM179" s="26"/>
      <c r="BN179" s="26"/>
      <c r="BO179" s="26"/>
      <c r="BP179" s="26"/>
      <c r="BQ179" s="26"/>
      <c r="BR179" s="26"/>
      <c r="BS179" s="26"/>
      <c r="BT179" s="26" t="s">
        <v>226</v>
      </c>
      <c r="BU179" s="26"/>
      <c r="BV179" s="26" t="s">
        <v>772</v>
      </c>
      <c r="BW179" s="31"/>
      <c r="BX179" s="31"/>
      <c r="BY179" s="31"/>
      <c r="BZ179" s="31" t="s">
        <v>5409</v>
      </c>
      <c r="CA179" s="31" t="s">
        <v>5410</v>
      </c>
      <c r="CB179" s="31" t="s">
        <v>5411</v>
      </c>
      <c r="CC179" s="31" t="s">
        <v>5412</v>
      </c>
      <c r="CD179" s="31" t="s">
        <v>5412</v>
      </c>
      <c r="CE179" s="31" t="s">
        <v>5413</v>
      </c>
      <c r="CF179" s="31" t="s">
        <v>5410</v>
      </c>
      <c r="CG179" s="31" t="s">
        <v>5409</v>
      </c>
      <c r="CH179" s="31" t="s">
        <v>5414</v>
      </c>
      <c r="CI179" s="31" t="s">
        <v>5414</v>
      </c>
      <c r="CJ179" s="31" t="s">
        <v>5414</v>
      </c>
      <c r="CK179" s="31" t="s">
        <v>5415</v>
      </c>
      <c r="CL179" s="31" t="s">
        <v>5410</v>
      </c>
      <c r="CM179" s="31" t="s">
        <v>5414</v>
      </c>
      <c r="CN179" s="31" t="s">
        <v>5414</v>
      </c>
      <c r="CO179" s="31" t="s">
        <v>5414</v>
      </c>
      <c r="CP179" s="31" t="s">
        <v>5414</v>
      </c>
      <c r="CQ179" s="31" t="s">
        <v>5415</v>
      </c>
      <c r="CR179" s="31" t="s">
        <v>5414</v>
      </c>
      <c r="CS179" s="31" t="s">
        <v>5416</v>
      </c>
      <c r="CT179" s="31" t="s">
        <v>5416</v>
      </c>
      <c r="CU179" s="31" t="s">
        <v>5417</v>
      </c>
      <c r="CV179" s="31" t="s">
        <v>5418</v>
      </c>
      <c r="CW179" s="31" t="s">
        <v>5419</v>
      </c>
      <c r="CX179" s="31" t="s">
        <v>5420</v>
      </c>
      <c r="CY179" s="31"/>
      <c r="CZ179" s="31"/>
      <c r="DA179" s="31"/>
      <c r="DB179" s="31"/>
      <c r="DC179" s="31"/>
      <c r="DD179" s="31"/>
      <c r="DE179" s="31" t="s">
        <v>5414</v>
      </c>
      <c r="DF179" s="31" t="s">
        <v>5414</v>
      </c>
      <c r="DG179" s="31"/>
      <c r="DH179" s="31"/>
      <c r="DI179" s="31"/>
      <c r="DJ179" s="31"/>
      <c r="DK179" s="31"/>
      <c r="DL179" s="31"/>
      <c r="DM179" s="31"/>
      <c r="DN179" s="31"/>
      <c r="DO179" s="31"/>
      <c r="DP179" s="31"/>
      <c r="DQ179" s="31"/>
      <c r="DR179" s="31"/>
      <c r="DS179" s="31" t="s">
        <v>215</v>
      </c>
      <c r="DT179" s="31" t="s">
        <v>213</v>
      </c>
      <c r="DU179" s="31" t="s">
        <v>5384</v>
      </c>
      <c r="DV179" s="31" t="s">
        <v>213</v>
      </c>
      <c r="DW179" s="31" t="s">
        <v>213</v>
      </c>
      <c r="DX179" s="31" t="s">
        <v>5421</v>
      </c>
      <c r="DY179" s="31" t="s">
        <v>5421</v>
      </c>
      <c r="DZ179" s="31" t="s">
        <v>5421</v>
      </c>
      <c r="EA179" s="31" t="s">
        <v>706</v>
      </c>
      <c r="EB179" s="31" t="s">
        <v>706</v>
      </c>
      <c r="EC179" s="31" t="s">
        <v>706</v>
      </c>
      <c r="ED179" s="31" t="s">
        <v>534</v>
      </c>
      <c r="EE179" s="31" t="s">
        <v>213</v>
      </c>
      <c r="EF179" s="31" t="s">
        <v>835</v>
      </c>
      <c r="EG179" s="31" t="s">
        <v>835</v>
      </c>
      <c r="EH179" s="31" t="s">
        <v>213</v>
      </c>
      <c r="EI179" s="31" t="s">
        <v>213</v>
      </c>
      <c r="EJ179" s="31" t="s">
        <v>5422</v>
      </c>
      <c r="EK179" s="31" t="s">
        <v>5422</v>
      </c>
      <c r="EL179" s="31" t="s">
        <v>5423</v>
      </c>
      <c r="EM179" s="31" t="s">
        <v>5423</v>
      </c>
      <c r="EN179" s="31" t="s">
        <v>5386</v>
      </c>
      <c r="EO179" s="31" t="s">
        <v>5386</v>
      </c>
      <c r="EP179" s="31" t="s">
        <v>5386</v>
      </c>
      <c r="EQ179" s="31" t="s">
        <v>5386</v>
      </c>
      <c r="ER179" s="31" t="s">
        <v>218</v>
      </c>
      <c r="ES179" s="31" t="s">
        <v>218</v>
      </c>
      <c r="ET179" s="31" t="s">
        <v>218</v>
      </c>
      <c r="EU179" s="31" t="s">
        <v>218</v>
      </c>
      <c r="EV179" s="31"/>
      <c r="EW179" s="31"/>
      <c r="EX179" s="31" t="s">
        <v>5424</v>
      </c>
      <c r="EY179" s="31" t="s">
        <v>5424</v>
      </c>
      <c r="EZ179" s="31" t="s">
        <v>218</v>
      </c>
      <c r="FA179" s="31" t="s">
        <v>219</v>
      </c>
      <c r="FB179" s="31" t="s">
        <v>219</v>
      </c>
      <c r="FC179" s="31"/>
      <c r="FD179" s="31"/>
      <c r="FE179" s="31" t="s">
        <v>219</v>
      </c>
    </row>
    <row r="180" ht="90.75" customHeight="1">
      <c r="A180" s="16" t="s">
        <v>5425</v>
      </c>
      <c r="B180" s="24">
        <v>169.0</v>
      </c>
      <c r="C180" s="25" t="s">
        <v>5426</v>
      </c>
      <c r="D180" s="26" t="str">
        <f t="shared" si="41"/>
        <v/>
      </c>
      <c r="E180" s="27" t="str">
        <f t="shared" si="42"/>
        <v/>
      </c>
      <c r="F180" s="28" t="str">
        <f t="shared" ref="F180:G180" si="195">image("https://www.serebii.net/pokedex-bw/type/"&amp;lower(H180)&amp;".gif")</f>
        <v/>
      </c>
      <c r="G180" s="28" t="str">
        <f t="shared" si="195"/>
        <v/>
      </c>
      <c r="H180" s="29" t="s">
        <v>176</v>
      </c>
      <c r="I180" s="26" t="s">
        <v>348</v>
      </c>
      <c r="J180" s="26" t="s">
        <v>1571</v>
      </c>
      <c r="K180" s="26" t="s">
        <v>3108</v>
      </c>
      <c r="L180" s="26" t="s">
        <v>5427</v>
      </c>
      <c r="M180" s="26" t="s">
        <v>1572</v>
      </c>
      <c r="N180" s="26"/>
      <c r="O180" s="26" t="s">
        <v>1573</v>
      </c>
      <c r="P180" s="26" t="s">
        <v>745</v>
      </c>
      <c r="Q180" s="26" t="s">
        <v>878</v>
      </c>
      <c r="R180" s="26" t="s">
        <v>184</v>
      </c>
      <c r="S180" s="26" t="s">
        <v>5428</v>
      </c>
      <c r="T180" s="26" t="s">
        <v>495</v>
      </c>
      <c r="U180" s="26" t="s">
        <v>769</v>
      </c>
      <c r="V180" s="26" t="s">
        <v>846</v>
      </c>
      <c r="W180" s="26" t="s">
        <v>496</v>
      </c>
      <c r="X180" s="26" t="s">
        <v>497</v>
      </c>
      <c r="Y180" s="26">
        <v>85.0</v>
      </c>
      <c r="Z180" s="26">
        <v>90.0</v>
      </c>
      <c r="AA180" s="26">
        <v>80.0</v>
      </c>
      <c r="AB180" s="26">
        <v>70.0</v>
      </c>
      <c r="AC180" s="26">
        <v>80.0</v>
      </c>
      <c r="AD180" s="26">
        <v>130.0</v>
      </c>
      <c r="AE180" s="30">
        <f t="shared" si="37"/>
        <v>535</v>
      </c>
      <c r="AF180" s="26" t="s">
        <v>1575</v>
      </c>
      <c r="AG180" s="26"/>
      <c r="AH180" s="26"/>
      <c r="AI180" s="26"/>
      <c r="AJ180" s="26" t="s">
        <v>1498</v>
      </c>
      <c r="AK180" s="26" t="s">
        <v>1498</v>
      </c>
      <c r="AL180" s="26" t="s">
        <v>1498</v>
      </c>
      <c r="AM180" s="26" t="s">
        <v>1166</v>
      </c>
      <c r="AN180" s="26" t="s">
        <v>1166</v>
      </c>
      <c r="AO180" s="26" t="s">
        <v>1166</v>
      </c>
      <c r="AP180" s="26"/>
      <c r="AQ180" s="26"/>
      <c r="AR180" s="26" t="s">
        <v>1200</v>
      </c>
      <c r="AS180" s="26" t="s">
        <v>1200</v>
      </c>
      <c r="AT180" s="26" t="s">
        <v>1200</v>
      </c>
      <c r="AU180" s="26" t="s">
        <v>1498</v>
      </c>
      <c r="AV180" s="26" t="s">
        <v>1498</v>
      </c>
      <c r="AW180" s="26"/>
      <c r="AX180" s="26"/>
      <c r="AY180" s="26" t="s">
        <v>1576</v>
      </c>
      <c r="AZ180" s="26" t="s">
        <v>1576</v>
      </c>
      <c r="BA180" s="26" t="s">
        <v>1765</v>
      </c>
      <c r="BB180" s="26" t="s">
        <v>1765</v>
      </c>
      <c r="BC180" s="26" t="s">
        <v>1238</v>
      </c>
      <c r="BD180" s="26" t="s">
        <v>1238</v>
      </c>
      <c r="BE180" s="26" t="s">
        <v>255</v>
      </c>
      <c r="BF180" s="26" t="s">
        <v>255</v>
      </c>
      <c r="BG180" s="26" t="s">
        <v>254</v>
      </c>
      <c r="BH180" s="26" t="s">
        <v>254</v>
      </c>
      <c r="BI180" s="26"/>
      <c r="BJ180" s="26"/>
      <c r="BK180" s="26"/>
      <c r="BL180" s="26"/>
      <c r="BM180" s="26"/>
      <c r="BN180" s="26" t="s">
        <v>1626</v>
      </c>
      <c r="BO180" s="26" t="s">
        <v>1200</v>
      </c>
      <c r="BP180" s="26" t="s">
        <v>1200</v>
      </c>
      <c r="BQ180" s="26" t="s">
        <v>984</v>
      </c>
      <c r="BR180" s="26"/>
      <c r="BS180" s="26"/>
      <c r="BT180" s="26"/>
      <c r="BU180" s="26"/>
      <c r="BV180" s="26"/>
      <c r="BW180" s="31"/>
      <c r="BX180" s="31"/>
      <c r="BY180" s="31"/>
      <c r="BZ180" s="31" t="s">
        <v>5429</v>
      </c>
      <c r="CA180" s="31" t="s">
        <v>5430</v>
      </c>
      <c r="CB180" s="31" t="s">
        <v>5431</v>
      </c>
      <c r="CC180" s="31" t="s">
        <v>5432</v>
      </c>
      <c r="CD180" s="31" t="s">
        <v>5433</v>
      </c>
      <c r="CE180" s="31" t="s">
        <v>5434</v>
      </c>
      <c r="CF180" s="31" t="s">
        <v>5430</v>
      </c>
      <c r="CG180" s="31" t="s">
        <v>5429</v>
      </c>
      <c r="CH180" s="31" t="s">
        <v>5435</v>
      </c>
      <c r="CI180" s="31" t="s">
        <v>5436</v>
      </c>
      <c r="CJ180" s="31" t="s">
        <v>5437</v>
      </c>
      <c r="CK180" s="31" t="s">
        <v>5429</v>
      </c>
      <c r="CL180" s="31" t="s">
        <v>5430</v>
      </c>
      <c r="CM180" s="31" t="s">
        <v>5437</v>
      </c>
      <c r="CN180" s="31" t="s">
        <v>5437</v>
      </c>
      <c r="CO180" s="31" t="s">
        <v>5438</v>
      </c>
      <c r="CP180" s="31" t="s">
        <v>5438</v>
      </c>
      <c r="CQ180" s="31" t="s">
        <v>5429</v>
      </c>
      <c r="CR180" s="31" t="s">
        <v>5438</v>
      </c>
      <c r="CS180" s="31" t="s">
        <v>5439</v>
      </c>
      <c r="CT180" s="31" t="s">
        <v>5440</v>
      </c>
      <c r="CU180" s="31" t="s">
        <v>5441</v>
      </c>
      <c r="CV180" s="31" t="s">
        <v>5442</v>
      </c>
      <c r="CW180" s="31" t="s">
        <v>5443</v>
      </c>
      <c r="CX180" s="31" t="s">
        <v>5444</v>
      </c>
      <c r="CY180" s="31"/>
      <c r="CZ180" s="31"/>
      <c r="DA180" s="31" t="s">
        <v>5445</v>
      </c>
      <c r="DB180" s="31" t="s">
        <v>5446</v>
      </c>
      <c r="DC180" s="31"/>
      <c r="DD180" s="31"/>
      <c r="DE180" s="31" t="s">
        <v>5435</v>
      </c>
      <c r="DF180" s="31" t="s">
        <v>5447</v>
      </c>
      <c r="DG180" s="31" t="s">
        <v>5448</v>
      </c>
      <c r="DH180" s="31"/>
      <c r="DI180" s="31"/>
      <c r="DJ180" s="31"/>
      <c r="DK180" s="31"/>
      <c r="DL180" s="31"/>
      <c r="DM180" s="31"/>
      <c r="DN180" s="31"/>
      <c r="DO180" s="31"/>
      <c r="DP180" s="31"/>
      <c r="DQ180" s="31"/>
      <c r="DR180" s="31"/>
      <c r="DS180" s="31" t="s">
        <v>5449</v>
      </c>
      <c r="DT180" s="31" t="s">
        <v>5449</v>
      </c>
      <c r="DU180" s="31" t="s">
        <v>5449</v>
      </c>
      <c r="DV180" s="31" t="s">
        <v>5449</v>
      </c>
      <c r="DW180" s="31" t="s">
        <v>5449</v>
      </c>
      <c r="DX180" s="31" t="s">
        <v>5449</v>
      </c>
      <c r="DY180" s="31" t="s">
        <v>5449</v>
      </c>
      <c r="DZ180" s="31" t="s">
        <v>5449</v>
      </c>
      <c r="EA180" s="31" t="s">
        <v>5449</v>
      </c>
      <c r="EB180" s="31" t="s">
        <v>5449</v>
      </c>
      <c r="EC180" s="31" t="s">
        <v>5449</v>
      </c>
      <c r="ED180" s="31" t="s">
        <v>5449</v>
      </c>
      <c r="EE180" s="31" t="s">
        <v>5449</v>
      </c>
      <c r="EF180" s="31" t="s">
        <v>1659</v>
      </c>
      <c r="EG180" s="31" t="s">
        <v>1659</v>
      </c>
      <c r="EH180" s="31" t="s">
        <v>835</v>
      </c>
      <c r="EI180" s="31" t="s">
        <v>835</v>
      </c>
      <c r="EJ180" s="31" t="s">
        <v>5449</v>
      </c>
      <c r="EK180" s="31" t="s">
        <v>5449</v>
      </c>
      <c r="EL180" s="31" t="s">
        <v>5449</v>
      </c>
      <c r="EM180" s="31" t="s">
        <v>5449</v>
      </c>
      <c r="EN180" s="31" t="s">
        <v>5450</v>
      </c>
      <c r="EO180" s="31" t="s">
        <v>5450</v>
      </c>
      <c r="EP180" s="31" t="s">
        <v>5451</v>
      </c>
      <c r="EQ180" s="31" t="s">
        <v>5451</v>
      </c>
      <c r="ER180" s="31" t="s">
        <v>218</v>
      </c>
      <c r="ES180" s="31" t="s">
        <v>218</v>
      </c>
      <c r="ET180" s="31" t="s">
        <v>5449</v>
      </c>
      <c r="EU180" s="31" t="s">
        <v>5449</v>
      </c>
      <c r="EV180" s="31"/>
      <c r="EW180" s="31"/>
      <c r="EX180" s="31" t="s">
        <v>5449</v>
      </c>
      <c r="EY180" s="31" t="s">
        <v>5449</v>
      </c>
      <c r="EZ180" s="31" t="s">
        <v>5452</v>
      </c>
      <c r="FA180" s="31" t="s">
        <v>219</v>
      </c>
      <c r="FB180" s="31" t="s">
        <v>219</v>
      </c>
      <c r="FC180" s="31"/>
      <c r="FD180" s="31"/>
      <c r="FE180" s="31" t="s">
        <v>219</v>
      </c>
    </row>
    <row r="181" ht="90.75" customHeight="1">
      <c r="A181" s="16" t="s">
        <v>5453</v>
      </c>
      <c r="B181" s="24">
        <v>170.0</v>
      </c>
      <c r="C181" s="25" t="s">
        <v>5454</v>
      </c>
      <c r="D181" s="26" t="str">
        <f t="shared" si="41"/>
        <v/>
      </c>
      <c r="E181" s="27" t="str">
        <f t="shared" si="42"/>
        <v/>
      </c>
      <c r="F181" s="28" t="str">
        <f t="shared" ref="F181:G181" si="196">image("https://www.serebii.net/pokedex-bw/type/"&amp;lower(H181)&amp;".gif")</f>
        <v/>
      </c>
      <c r="G181" s="28" t="str">
        <f t="shared" si="196"/>
        <v/>
      </c>
      <c r="H181" s="29" t="s">
        <v>391</v>
      </c>
      <c r="I181" s="26" t="s">
        <v>973</v>
      </c>
      <c r="J181" s="26" t="s">
        <v>5455</v>
      </c>
      <c r="K181" s="26" t="s">
        <v>393</v>
      </c>
      <c r="L181" s="26" t="s">
        <v>1072</v>
      </c>
      <c r="M181" s="26" t="s">
        <v>4686</v>
      </c>
      <c r="N181" s="26" t="s">
        <v>4165</v>
      </c>
      <c r="O181" s="26" t="s">
        <v>2243</v>
      </c>
      <c r="P181" s="26" t="s">
        <v>492</v>
      </c>
      <c r="Q181" s="26" t="s">
        <v>978</v>
      </c>
      <c r="R181" s="26" t="s">
        <v>184</v>
      </c>
      <c r="S181" s="26" t="s">
        <v>3462</v>
      </c>
      <c r="T181" s="26" t="s">
        <v>2174</v>
      </c>
      <c r="U181" s="26" t="s">
        <v>2244</v>
      </c>
      <c r="V181" s="26" t="s">
        <v>1329</v>
      </c>
      <c r="W181" s="26" t="s">
        <v>496</v>
      </c>
      <c r="X181" s="26" t="s">
        <v>189</v>
      </c>
      <c r="Y181" s="26">
        <v>75.0</v>
      </c>
      <c r="Z181" s="26">
        <v>38.0</v>
      </c>
      <c r="AA181" s="26">
        <v>38.0</v>
      </c>
      <c r="AB181" s="26">
        <v>56.0</v>
      </c>
      <c r="AC181" s="26">
        <v>56.0</v>
      </c>
      <c r="AD181" s="26">
        <v>67.0</v>
      </c>
      <c r="AE181" s="30">
        <f t="shared" si="37"/>
        <v>330</v>
      </c>
      <c r="AF181" s="26" t="s">
        <v>5456</v>
      </c>
      <c r="AG181" s="26"/>
      <c r="AH181" s="26"/>
      <c r="AI181" s="26"/>
      <c r="AJ181" s="26" t="s">
        <v>4395</v>
      </c>
      <c r="AK181" s="26" t="s">
        <v>4395</v>
      </c>
      <c r="AL181" s="26" t="s">
        <v>4395</v>
      </c>
      <c r="AM181" s="26" t="s">
        <v>1796</v>
      </c>
      <c r="AN181" s="26" t="s">
        <v>1796</v>
      </c>
      <c r="AO181" s="26" t="s">
        <v>1796</v>
      </c>
      <c r="AP181" s="26"/>
      <c r="AQ181" s="26"/>
      <c r="AR181" s="26"/>
      <c r="AS181" s="26"/>
      <c r="AT181" s="26"/>
      <c r="AU181" s="26" t="s">
        <v>3141</v>
      </c>
      <c r="AV181" s="26" t="s">
        <v>3141</v>
      </c>
      <c r="AW181" s="26"/>
      <c r="AX181" s="26"/>
      <c r="AY181" s="26"/>
      <c r="AZ181" s="26"/>
      <c r="BA181" s="26" t="s">
        <v>1765</v>
      </c>
      <c r="BB181" s="26" t="s">
        <v>1765</v>
      </c>
      <c r="BC181" s="26" t="s">
        <v>4042</v>
      </c>
      <c r="BD181" s="26" t="s">
        <v>4042</v>
      </c>
      <c r="BE181" s="26" t="s">
        <v>1384</v>
      </c>
      <c r="BF181" s="26" t="s">
        <v>1384</v>
      </c>
      <c r="BG181" s="26" t="s">
        <v>1857</v>
      </c>
      <c r="BH181" s="26" t="s">
        <v>1857</v>
      </c>
      <c r="BI181" s="26"/>
      <c r="BJ181" s="26"/>
      <c r="BK181" s="26" t="s">
        <v>4745</v>
      </c>
      <c r="BL181" s="26" t="s">
        <v>4745</v>
      </c>
      <c r="BM181" s="26" t="s">
        <v>5457</v>
      </c>
      <c r="BN181" s="26"/>
      <c r="BO181" s="26"/>
      <c r="BP181" s="26"/>
      <c r="BQ181" s="26"/>
      <c r="BR181" s="26"/>
      <c r="BS181" s="26"/>
      <c r="BT181" s="26"/>
      <c r="BU181" s="26" t="s">
        <v>2180</v>
      </c>
      <c r="BV181" s="26"/>
      <c r="BW181" s="31"/>
      <c r="BX181" s="31"/>
      <c r="BY181" s="31"/>
      <c r="BZ181" s="31" t="s">
        <v>5458</v>
      </c>
      <c r="CA181" s="31" t="s">
        <v>5459</v>
      </c>
      <c r="CB181" s="31" t="s">
        <v>5460</v>
      </c>
      <c r="CC181" s="31" t="s">
        <v>5461</v>
      </c>
      <c r="CD181" s="31" t="s">
        <v>5462</v>
      </c>
      <c r="CE181" s="31" t="s">
        <v>5463</v>
      </c>
      <c r="CF181" s="31" t="s">
        <v>5459</v>
      </c>
      <c r="CG181" s="31" t="s">
        <v>5458</v>
      </c>
      <c r="CH181" s="31" t="s">
        <v>5464</v>
      </c>
      <c r="CI181" s="31" t="s">
        <v>5464</v>
      </c>
      <c r="CJ181" s="31" t="s">
        <v>5464</v>
      </c>
      <c r="CK181" s="31" t="s">
        <v>5458</v>
      </c>
      <c r="CL181" s="31" t="s">
        <v>5459</v>
      </c>
      <c r="CM181" s="31" t="s">
        <v>5464</v>
      </c>
      <c r="CN181" s="31" t="s">
        <v>5464</v>
      </c>
      <c r="CO181" s="31" t="s">
        <v>5464</v>
      </c>
      <c r="CP181" s="31" t="s">
        <v>5464</v>
      </c>
      <c r="CQ181" s="31" t="s">
        <v>5459</v>
      </c>
      <c r="CR181" s="31" t="s">
        <v>5458</v>
      </c>
      <c r="CS181" s="31" t="s">
        <v>5465</v>
      </c>
      <c r="CT181" s="31" t="s">
        <v>5466</v>
      </c>
      <c r="CU181" s="31" t="s">
        <v>5467</v>
      </c>
      <c r="CV181" s="31" t="s">
        <v>5468</v>
      </c>
      <c r="CW181" s="31" t="s">
        <v>5469</v>
      </c>
      <c r="CX181" s="31" t="s">
        <v>5470</v>
      </c>
      <c r="CY181" s="31"/>
      <c r="CZ181" s="31"/>
      <c r="DA181" s="31" t="s">
        <v>5460</v>
      </c>
      <c r="DB181" s="31" t="s">
        <v>5459</v>
      </c>
      <c r="DC181" s="31"/>
      <c r="DD181" s="31"/>
      <c r="DE181" s="31" t="s">
        <v>5471</v>
      </c>
      <c r="DF181" s="31" t="s">
        <v>5471</v>
      </c>
      <c r="DG181" s="31"/>
      <c r="DH181" s="31"/>
      <c r="DI181" s="31"/>
      <c r="DJ181" s="31"/>
      <c r="DK181" s="31"/>
      <c r="DL181" s="31"/>
      <c r="DM181" s="31"/>
      <c r="DN181" s="31"/>
      <c r="DO181" s="31"/>
      <c r="DP181" s="31"/>
      <c r="DQ181" s="31"/>
      <c r="DR181" s="31"/>
      <c r="DS181" s="31" t="s">
        <v>3282</v>
      </c>
      <c r="DT181" s="31" t="s">
        <v>3282</v>
      </c>
      <c r="DU181" s="31" t="s">
        <v>3283</v>
      </c>
      <c r="DV181" s="31" t="s">
        <v>5472</v>
      </c>
      <c r="DW181" s="31" t="s">
        <v>5472</v>
      </c>
      <c r="DX181" s="31" t="s">
        <v>5472</v>
      </c>
      <c r="DY181" s="31" t="s">
        <v>213</v>
      </c>
      <c r="DZ181" s="31" t="s">
        <v>213</v>
      </c>
      <c r="EA181" s="31" t="s">
        <v>5473</v>
      </c>
      <c r="EB181" s="31" t="s">
        <v>5473</v>
      </c>
      <c r="EC181" s="31" t="s">
        <v>5473</v>
      </c>
      <c r="ED181" s="31" t="s">
        <v>3286</v>
      </c>
      <c r="EE181" s="31" t="s">
        <v>3286</v>
      </c>
      <c r="EF181" s="31" t="s">
        <v>5474</v>
      </c>
      <c r="EG181" s="31" t="s">
        <v>5474</v>
      </c>
      <c r="EH181" s="31" t="s">
        <v>5475</v>
      </c>
      <c r="EI181" s="31" t="s">
        <v>5475</v>
      </c>
      <c r="EJ181" s="31" t="s">
        <v>5476</v>
      </c>
      <c r="EK181" s="31" t="s">
        <v>5476</v>
      </c>
      <c r="EL181" s="31" t="s">
        <v>5477</v>
      </c>
      <c r="EM181" s="31" t="s">
        <v>5477</v>
      </c>
      <c r="EN181" s="31" t="s">
        <v>970</v>
      </c>
      <c r="EO181" s="31" t="s">
        <v>970</v>
      </c>
      <c r="EP181" s="31" t="s">
        <v>5478</v>
      </c>
      <c r="EQ181" s="31" t="s">
        <v>5478</v>
      </c>
      <c r="ER181" s="31" t="s">
        <v>218</v>
      </c>
      <c r="ES181" s="31" t="s">
        <v>218</v>
      </c>
      <c r="ET181" s="31" t="s">
        <v>5479</v>
      </c>
      <c r="EU181" s="31" t="s">
        <v>5479</v>
      </c>
      <c r="EV181" s="31"/>
      <c r="EW181" s="31"/>
      <c r="EX181" s="31" t="s">
        <v>5480</v>
      </c>
      <c r="EY181" s="31" t="s">
        <v>5480</v>
      </c>
      <c r="EZ181" s="31" t="s">
        <v>218</v>
      </c>
      <c r="FA181" s="31" t="s">
        <v>219</v>
      </c>
      <c r="FB181" s="31" t="s">
        <v>219</v>
      </c>
      <c r="FC181" s="31"/>
      <c r="FD181" s="31"/>
      <c r="FE181" s="31" t="s">
        <v>219</v>
      </c>
    </row>
    <row r="182" ht="90.75" customHeight="1">
      <c r="A182" s="16" t="s">
        <v>5481</v>
      </c>
      <c r="B182" s="24">
        <v>171.0</v>
      </c>
      <c r="C182" s="25" t="s">
        <v>5482</v>
      </c>
      <c r="D182" s="26" t="str">
        <f t="shared" si="41"/>
        <v/>
      </c>
      <c r="E182" s="27" t="str">
        <f t="shared" si="42"/>
        <v/>
      </c>
      <c r="F182" s="28" t="str">
        <f t="shared" ref="F182:G182" si="197">image("https://www.serebii.net/pokedex-bw/type/"&amp;lower(H182)&amp;".gif")</f>
        <v/>
      </c>
      <c r="G182" s="28" t="str">
        <f t="shared" si="197"/>
        <v/>
      </c>
      <c r="H182" s="29" t="s">
        <v>391</v>
      </c>
      <c r="I182" s="26" t="s">
        <v>973</v>
      </c>
      <c r="J182" s="26" t="s">
        <v>5483</v>
      </c>
      <c r="K182" s="26" t="s">
        <v>876</v>
      </c>
      <c r="L182" s="26" t="s">
        <v>427</v>
      </c>
      <c r="M182" s="26" t="s">
        <v>4686</v>
      </c>
      <c r="N182" s="26" t="s">
        <v>4165</v>
      </c>
      <c r="O182" s="26" t="s">
        <v>2243</v>
      </c>
      <c r="P182" s="26" t="s">
        <v>1196</v>
      </c>
      <c r="Q182" s="26" t="s">
        <v>1032</v>
      </c>
      <c r="R182" s="26" t="s">
        <v>184</v>
      </c>
      <c r="S182" s="26" t="s">
        <v>4236</v>
      </c>
      <c r="T182" s="26" t="s">
        <v>2174</v>
      </c>
      <c r="U182" s="26" t="s">
        <v>2244</v>
      </c>
      <c r="V182" s="26" t="s">
        <v>1329</v>
      </c>
      <c r="W182" s="26" t="s">
        <v>496</v>
      </c>
      <c r="X182" s="26" t="s">
        <v>189</v>
      </c>
      <c r="Y182" s="26">
        <v>125.0</v>
      </c>
      <c r="Z182" s="26">
        <v>58.0</v>
      </c>
      <c r="AA182" s="26">
        <v>58.0</v>
      </c>
      <c r="AB182" s="26">
        <v>76.0</v>
      </c>
      <c r="AC182" s="26">
        <v>76.0</v>
      </c>
      <c r="AD182" s="26">
        <v>67.0</v>
      </c>
      <c r="AE182" s="30">
        <f t="shared" si="37"/>
        <v>460</v>
      </c>
      <c r="AF182" s="26" t="s">
        <v>5456</v>
      </c>
      <c r="AG182" s="26"/>
      <c r="AH182" s="26"/>
      <c r="AI182" s="26"/>
      <c r="AJ182" s="26" t="s">
        <v>4365</v>
      </c>
      <c r="AK182" s="26" t="s">
        <v>4365</v>
      </c>
      <c r="AL182" s="26" t="s">
        <v>4365</v>
      </c>
      <c r="AM182" s="26" t="s">
        <v>1956</v>
      </c>
      <c r="AN182" s="26" t="s">
        <v>1956</v>
      </c>
      <c r="AO182" s="26" t="s">
        <v>1956</v>
      </c>
      <c r="AP182" s="26"/>
      <c r="AQ182" s="26"/>
      <c r="AR182" s="26"/>
      <c r="AS182" s="26"/>
      <c r="AT182" s="26"/>
      <c r="AU182" s="26" t="s">
        <v>2970</v>
      </c>
      <c r="AV182" s="26" t="s">
        <v>2970</v>
      </c>
      <c r="AW182" s="26"/>
      <c r="AX182" s="26"/>
      <c r="AY182" s="26"/>
      <c r="AZ182" s="26"/>
      <c r="BA182" s="26" t="s">
        <v>197</v>
      </c>
      <c r="BB182" s="26" t="s">
        <v>197</v>
      </c>
      <c r="BC182" s="26" t="s">
        <v>4075</v>
      </c>
      <c r="BD182" s="26" t="s">
        <v>4075</v>
      </c>
      <c r="BE182" s="26" t="s">
        <v>2863</v>
      </c>
      <c r="BF182" s="26" t="s">
        <v>2863</v>
      </c>
      <c r="BG182" s="26" t="s">
        <v>5484</v>
      </c>
      <c r="BH182" s="26" t="s">
        <v>5484</v>
      </c>
      <c r="BI182" s="26"/>
      <c r="BJ182" s="26"/>
      <c r="BK182" s="26" t="s">
        <v>4810</v>
      </c>
      <c r="BL182" s="26" t="s">
        <v>4810</v>
      </c>
      <c r="BM182" s="26" t="s">
        <v>5485</v>
      </c>
      <c r="BN182" s="26"/>
      <c r="BO182" s="26"/>
      <c r="BP182" s="26"/>
      <c r="BQ182" s="26"/>
      <c r="BR182" s="26"/>
      <c r="BS182" s="26"/>
      <c r="BT182" s="26"/>
      <c r="BU182" s="26" t="s">
        <v>2119</v>
      </c>
      <c r="BV182" s="26"/>
      <c r="BW182" s="31"/>
      <c r="BX182" s="31"/>
      <c r="BY182" s="31"/>
      <c r="BZ182" s="31" t="s">
        <v>5486</v>
      </c>
      <c r="CA182" s="31" t="s">
        <v>5487</v>
      </c>
      <c r="CB182" s="31" t="s">
        <v>5488</v>
      </c>
      <c r="CC182" s="31" t="s">
        <v>5489</v>
      </c>
      <c r="CD182" s="31" t="s">
        <v>5490</v>
      </c>
      <c r="CE182" s="31" t="s">
        <v>5491</v>
      </c>
      <c r="CF182" s="31" t="s">
        <v>5487</v>
      </c>
      <c r="CG182" s="31" t="s">
        <v>5486</v>
      </c>
      <c r="CH182" s="31" t="s">
        <v>5492</v>
      </c>
      <c r="CI182" s="31" t="s">
        <v>5492</v>
      </c>
      <c r="CJ182" s="31" t="s">
        <v>5492</v>
      </c>
      <c r="CK182" s="31" t="s">
        <v>5486</v>
      </c>
      <c r="CL182" s="31" t="s">
        <v>5493</v>
      </c>
      <c r="CM182" s="31" t="s">
        <v>5494</v>
      </c>
      <c r="CN182" s="31" t="s">
        <v>5494</v>
      </c>
      <c r="CO182" s="31" t="s">
        <v>5494</v>
      </c>
      <c r="CP182" s="31" t="s">
        <v>5494</v>
      </c>
      <c r="CQ182" s="31" t="s">
        <v>5494</v>
      </c>
      <c r="CR182" s="31" t="s">
        <v>5493</v>
      </c>
      <c r="CS182" s="31" t="s">
        <v>5495</v>
      </c>
      <c r="CT182" s="31" t="s">
        <v>5496</v>
      </c>
      <c r="CU182" s="31" t="s">
        <v>5497</v>
      </c>
      <c r="CV182" s="31" t="s">
        <v>5498</v>
      </c>
      <c r="CW182" s="31" t="s">
        <v>5499</v>
      </c>
      <c r="CX182" s="31" t="s">
        <v>5500</v>
      </c>
      <c r="CY182" s="31"/>
      <c r="CZ182" s="31"/>
      <c r="DA182" s="31" t="s">
        <v>5486</v>
      </c>
      <c r="DB182" s="31" t="s">
        <v>5498</v>
      </c>
      <c r="DC182" s="31"/>
      <c r="DD182" s="31"/>
      <c r="DE182" s="31" t="s">
        <v>5501</v>
      </c>
      <c r="DF182" s="31" t="s">
        <v>5501</v>
      </c>
      <c r="DG182" s="31"/>
      <c r="DH182" s="31"/>
      <c r="DI182" s="31"/>
      <c r="DJ182" s="31"/>
      <c r="DK182" s="31"/>
      <c r="DL182" s="31"/>
      <c r="DM182" s="31"/>
      <c r="DN182" s="31"/>
      <c r="DO182" s="31"/>
      <c r="DP182" s="31"/>
      <c r="DQ182" s="31"/>
      <c r="DR182" s="31"/>
      <c r="DS182" s="31" t="s">
        <v>3282</v>
      </c>
      <c r="DT182" s="31" t="s">
        <v>3282</v>
      </c>
      <c r="DU182" s="31" t="s">
        <v>3283</v>
      </c>
      <c r="DV182" s="31" t="s">
        <v>5502</v>
      </c>
      <c r="DW182" s="31" t="s">
        <v>5502</v>
      </c>
      <c r="DX182" s="31" t="s">
        <v>5502</v>
      </c>
      <c r="DY182" s="31" t="s">
        <v>213</v>
      </c>
      <c r="DZ182" s="31" t="s">
        <v>213</v>
      </c>
      <c r="EA182" s="31" t="s">
        <v>5473</v>
      </c>
      <c r="EB182" s="31" t="s">
        <v>5473</v>
      </c>
      <c r="EC182" s="31" t="s">
        <v>5502</v>
      </c>
      <c r="ED182" s="31" t="s">
        <v>3286</v>
      </c>
      <c r="EE182" s="31" t="s">
        <v>3286</v>
      </c>
      <c r="EF182" s="31" t="s">
        <v>5503</v>
      </c>
      <c r="EG182" s="31" t="s">
        <v>5503</v>
      </c>
      <c r="EH182" s="31" t="s">
        <v>5475</v>
      </c>
      <c r="EI182" s="31" t="s">
        <v>5475</v>
      </c>
      <c r="EJ182" s="31" t="s">
        <v>5476</v>
      </c>
      <c r="EK182" s="31" t="s">
        <v>5476</v>
      </c>
      <c r="EL182" s="31" t="s">
        <v>5477</v>
      </c>
      <c r="EM182" s="31" t="s">
        <v>5477</v>
      </c>
      <c r="EN182" s="31" t="s">
        <v>5502</v>
      </c>
      <c r="EO182" s="31" t="s">
        <v>5502</v>
      </c>
      <c r="EP182" s="31" t="s">
        <v>5478</v>
      </c>
      <c r="EQ182" s="31" t="s">
        <v>5478</v>
      </c>
      <c r="ER182" s="31" t="s">
        <v>218</v>
      </c>
      <c r="ES182" s="31" t="s">
        <v>218</v>
      </c>
      <c r="ET182" s="31" t="s">
        <v>5504</v>
      </c>
      <c r="EU182" s="31" t="s">
        <v>5504</v>
      </c>
      <c r="EV182" s="31"/>
      <c r="EW182" s="31"/>
      <c r="EX182" s="31" t="s">
        <v>5480</v>
      </c>
      <c r="EY182" s="31" t="s">
        <v>5480</v>
      </c>
      <c r="EZ182" s="31" t="s">
        <v>218</v>
      </c>
      <c r="FA182" s="31" t="s">
        <v>219</v>
      </c>
      <c r="FB182" s="31" t="s">
        <v>219</v>
      </c>
      <c r="FC182" s="31"/>
      <c r="FD182" s="31"/>
      <c r="FE182" s="31" t="s">
        <v>219</v>
      </c>
    </row>
    <row r="183" ht="90.75" customHeight="1">
      <c r="A183" s="16" t="s">
        <v>5505</v>
      </c>
      <c r="B183" s="24">
        <v>172.0</v>
      </c>
      <c r="C183" s="25" t="s">
        <v>5506</v>
      </c>
      <c r="D183" s="26" t="str">
        <f t="shared" si="41"/>
        <v/>
      </c>
      <c r="E183" s="27" t="str">
        <f t="shared" si="42"/>
        <v/>
      </c>
      <c r="F183" s="28" t="str">
        <f t="shared" ref="F183:G183" si="198">image("https://www.serebii.net/pokedex-bw/type/"&amp;lower(H183)&amp;".gif")</f>
        <v/>
      </c>
      <c r="G183" s="28" t="str">
        <f t="shared" si="198"/>
        <v/>
      </c>
      <c r="H183" s="29" t="s">
        <v>973</v>
      </c>
      <c r="I183" s="26"/>
      <c r="J183" s="26" t="s">
        <v>5507</v>
      </c>
      <c r="K183" s="26" t="s">
        <v>488</v>
      </c>
      <c r="L183" s="26" t="s">
        <v>844</v>
      </c>
      <c r="M183" s="26" t="s">
        <v>976</v>
      </c>
      <c r="N183" s="26"/>
      <c r="O183" s="26" t="s">
        <v>977</v>
      </c>
      <c r="P183" s="26" t="s">
        <v>297</v>
      </c>
      <c r="Q183" s="26" t="s">
        <v>978</v>
      </c>
      <c r="R183" s="26" t="s">
        <v>184</v>
      </c>
      <c r="S183" s="26" t="s">
        <v>5508</v>
      </c>
      <c r="T183" s="26" t="s">
        <v>495</v>
      </c>
      <c r="U183" s="26" t="s">
        <v>1198</v>
      </c>
      <c r="V183" s="26" t="s">
        <v>1199</v>
      </c>
      <c r="W183" s="26" t="s">
        <v>496</v>
      </c>
      <c r="X183" s="26" t="s">
        <v>981</v>
      </c>
      <c r="Y183" s="26">
        <v>20.0</v>
      </c>
      <c r="Z183" s="26">
        <v>40.0</v>
      </c>
      <c r="AA183" s="26">
        <v>15.0</v>
      </c>
      <c r="AB183" s="26">
        <v>35.0</v>
      </c>
      <c r="AC183" s="26">
        <v>35.0</v>
      </c>
      <c r="AD183" s="26">
        <v>60.0</v>
      </c>
      <c r="AE183" s="30">
        <f t="shared" si="37"/>
        <v>205</v>
      </c>
      <c r="AF183" s="26" t="s">
        <v>982</v>
      </c>
      <c r="AG183" s="26"/>
      <c r="AH183" s="26"/>
      <c r="AI183" s="26"/>
      <c r="AJ183" s="26" t="s">
        <v>690</v>
      </c>
      <c r="AK183" s="26" t="s">
        <v>690</v>
      </c>
      <c r="AL183" s="26" t="s">
        <v>690</v>
      </c>
      <c r="AM183" s="26" t="s">
        <v>434</v>
      </c>
      <c r="AN183" s="26" t="s">
        <v>434</v>
      </c>
      <c r="AO183" s="26" t="s">
        <v>434</v>
      </c>
      <c r="AP183" s="26"/>
      <c r="AQ183" s="26"/>
      <c r="AR183" s="26" t="s">
        <v>2380</v>
      </c>
      <c r="AS183" s="26" t="s">
        <v>2380</v>
      </c>
      <c r="AT183" s="26" t="s">
        <v>2380</v>
      </c>
      <c r="AU183" s="26" t="s">
        <v>690</v>
      </c>
      <c r="AV183" s="26" t="s">
        <v>690</v>
      </c>
      <c r="AW183" s="26"/>
      <c r="AX183" s="26"/>
      <c r="AY183" s="26"/>
      <c r="AZ183" s="26"/>
      <c r="BA183" s="26" t="s">
        <v>1332</v>
      </c>
      <c r="BB183" s="26" t="s">
        <v>1332</v>
      </c>
      <c r="BC183" s="26" t="s">
        <v>2626</v>
      </c>
      <c r="BD183" s="26" t="s">
        <v>2626</v>
      </c>
      <c r="BE183" s="26" t="s">
        <v>500</v>
      </c>
      <c r="BF183" s="26" t="s">
        <v>500</v>
      </c>
      <c r="BG183" s="26" t="s">
        <v>1236</v>
      </c>
      <c r="BH183" s="26" t="s">
        <v>1236</v>
      </c>
      <c r="BI183" s="26"/>
      <c r="BJ183" s="26"/>
      <c r="BK183" s="26" t="s">
        <v>3602</v>
      </c>
      <c r="BL183" s="26" t="s">
        <v>3602</v>
      </c>
      <c r="BM183" s="26" t="s">
        <v>328</v>
      </c>
      <c r="BN183" s="26"/>
      <c r="BO183" s="26" t="s">
        <v>2380</v>
      </c>
      <c r="BP183" s="26" t="s">
        <v>2380</v>
      </c>
      <c r="BQ183" s="26" t="s">
        <v>1677</v>
      </c>
      <c r="BR183" s="26" t="s">
        <v>461</v>
      </c>
      <c r="BS183" s="26" t="s">
        <v>461</v>
      </c>
      <c r="BT183" s="26" t="s">
        <v>658</v>
      </c>
      <c r="BU183" s="26"/>
      <c r="BV183" s="26" t="s">
        <v>1955</v>
      </c>
      <c r="BW183" s="31"/>
      <c r="BX183" s="31"/>
      <c r="BY183" s="31"/>
      <c r="BZ183" s="31" t="s">
        <v>5509</v>
      </c>
      <c r="CA183" s="31" t="s">
        <v>5510</v>
      </c>
      <c r="CB183" s="31" t="s">
        <v>5511</v>
      </c>
      <c r="CC183" s="31" t="s">
        <v>5512</v>
      </c>
      <c r="CD183" s="31" t="s">
        <v>5513</v>
      </c>
      <c r="CE183" s="31" t="s">
        <v>5514</v>
      </c>
      <c r="CF183" s="31" t="s">
        <v>5510</v>
      </c>
      <c r="CG183" s="31" t="s">
        <v>5509</v>
      </c>
      <c r="CH183" s="31" t="s">
        <v>5515</v>
      </c>
      <c r="CI183" s="31" t="s">
        <v>5516</v>
      </c>
      <c r="CJ183" s="31" t="s">
        <v>5517</v>
      </c>
      <c r="CK183" s="31" t="s">
        <v>5509</v>
      </c>
      <c r="CL183" s="31" t="s">
        <v>5510</v>
      </c>
      <c r="CM183" s="31" t="s">
        <v>5517</v>
      </c>
      <c r="CN183" s="31" t="s">
        <v>5517</v>
      </c>
      <c r="CO183" s="31" t="s">
        <v>5517</v>
      </c>
      <c r="CP183" s="31" t="s">
        <v>5517</v>
      </c>
      <c r="CQ183" s="31" t="s">
        <v>5516</v>
      </c>
      <c r="CR183" s="31" t="s">
        <v>5509</v>
      </c>
      <c r="CS183" s="31" t="s">
        <v>5518</v>
      </c>
      <c r="CT183" s="31" t="s">
        <v>5519</v>
      </c>
      <c r="CU183" s="31" t="s">
        <v>5520</v>
      </c>
      <c r="CV183" s="31" t="s">
        <v>5521</v>
      </c>
      <c r="CW183" s="31" t="s">
        <v>5522</v>
      </c>
      <c r="CX183" s="31" t="s">
        <v>5523</v>
      </c>
      <c r="CY183" s="31"/>
      <c r="CZ183" s="31"/>
      <c r="DA183" s="31" t="s">
        <v>5510</v>
      </c>
      <c r="DB183" s="31" t="s">
        <v>5517</v>
      </c>
      <c r="DC183" s="31"/>
      <c r="DD183" s="31"/>
      <c r="DE183" s="31" t="s">
        <v>5524</v>
      </c>
      <c r="DF183" s="31" t="s">
        <v>5516</v>
      </c>
      <c r="DG183" s="31" t="s">
        <v>5525</v>
      </c>
      <c r="DH183" s="31" t="s">
        <v>5511</v>
      </c>
      <c r="DI183" s="31" t="s">
        <v>5521</v>
      </c>
      <c r="DJ183" s="31"/>
      <c r="DK183" s="31"/>
      <c r="DL183" s="31"/>
      <c r="DM183" s="31"/>
      <c r="DN183" s="31"/>
      <c r="DO183" s="31"/>
      <c r="DP183" s="31"/>
      <c r="DQ183" s="31"/>
      <c r="DR183" s="31"/>
      <c r="DS183" s="31" t="s">
        <v>5526</v>
      </c>
      <c r="DT183" s="31" t="s">
        <v>5526</v>
      </c>
      <c r="DU183" s="31" t="s">
        <v>5527</v>
      </c>
      <c r="DV183" s="31" t="s">
        <v>5526</v>
      </c>
      <c r="DW183" s="31" t="s">
        <v>5526</v>
      </c>
      <c r="DX183" s="31" t="s">
        <v>5526</v>
      </c>
      <c r="DY183" s="31" t="s">
        <v>5526</v>
      </c>
      <c r="DZ183" s="31" t="s">
        <v>5526</v>
      </c>
      <c r="EA183" s="31" t="s">
        <v>1020</v>
      </c>
      <c r="EB183" s="31" t="s">
        <v>1020</v>
      </c>
      <c r="EC183" s="31" t="s">
        <v>1020</v>
      </c>
      <c r="ED183" s="31" t="s">
        <v>5528</v>
      </c>
      <c r="EE183" s="31" t="s">
        <v>5528</v>
      </c>
      <c r="EF183" s="31" t="s">
        <v>213</v>
      </c>
      <c r="EG183" s="31" t="s">
        <v>213</v>
      </c>
      <c r="EH183" s="31" t="s">
        <v>213</v>
      </c>
      <c r="EI183" s="31" t="s">
        <v>213</v>
      </c>
      <c r="EJ183" s="31" t="s">
        <v>5526</v>
      </c>
      <c r="EK183" s="31" t="s">
        <v>5526</v>
      </c>
      <c r="EL183" s="31" t="s">
        <v>5526</v>
      </c>
      <c r="EM183" s="31" t="s">
        <v>5526</v>
      </c>
      <c r="EN183" s="31" t="s">
        <v>1023</v>
      </c>
      <c r="EO183" s="31" t="s">
        <v>1023</v>
      </c>
      <c r="EP183" s="31" t="s">
        <v>535</v>
      </c>
      <c r="EQ183" s="31" t="s">
        <v>535</v>
      </c>
      <c r="ER183" s="31" t="s">
        <v>218</v>
      </c>
      <c r="ES183" s="31" t="s">
        <v>218</v>
      </c>
      <c r="ET183" s="31" t="s">
        <v>5529</v>
      </c>
      <c r="EU183" s="31" t="s">
        <v>5529</v>
      </c>
      <c r="EV183" s="31"/>
      <c r="EW183" s="31"/>
      <c r="EX183" s="31" t="s">
        <v>1020</v>
      </c>
      <c r="EY183" s="31" t="s">
        <v>1020</v>
      </c>
      <c r="EZ183" s="31" t="s">
        <v>5530</v>
      </c>
      <c r="FA183" s="31" t="s">
        <v>4708</v>
      </c>
      <c r="FB183" s="31" t="s">
        <v>4708</v>
      </c>
      <c r="FC183" s="31"/>
      <c r="FD183" s="31"/>
      <c r="FE183" s="31" t="s">
        <v>219</v>
      </c>
    </row>
    <row r="184" ht="90.75" customHeight="1">
      <c r="A184" s="16" t="s">
        <v>5531</v>
      </c>
      <c r="B184" s="24">
        <v>173.0</v>
      </c>
      <c r="C184" s="25" t="s">
        <v>5532</v>
      </c>
      <c r="D184" s="26" t="str">
        <f t="shared" si="41"/>
        <v/>
      </c>
      <c r="E184" s="27" t="str">
        <f t="shared" si="42"/>
        <v/>
      </c>
      <c r="F184" s="28" t="str">
        <f t="shared" ref="F184:G184" si="199">image("https://www.serebii.net/pokedex-bw/type/"&amp;lower(H184)&amp;".gif")</f>
        <v/>
      </c>
      <c r="G184" s="28" t="str">
        <f t="shared" si="199"/>
        <v/>
      </c>
      <c r="H184" s="29" t="s">
        <v>980</v>
      </c>
      <c r="I184" s="26"/>
      <c r="J184" s="26" t="s">
        <v>4163</v>
      </c>
      <c r="K184" s="26" t="s">
        <v>488</v>
      </c>
      <c r="L184" s="26" t="s">
        <v>5533</v>
      </c>
      <c r="M184" s="26" t="s">
        <v>1322</v>
      </c>
      <c r="N184" s="26" t="s">
        <v>1323</v>
      </c>
      <c r="O184" s="26" t="s">
        <v>1324</v>
      </c>
      <c r="P184" s="26" t="s">
        <v>1825</v>
      </c>
      <c r="Q184" s="26" t="s">
        <v>1325</v>
      </c>
      <c r="R184" s="26" t="s">
        <v>1326</v>
      </c>
      <c r="S184" s="26" t="s">
        <v>5534</v>
      </c>
      <c r="T184" s="26" t="s">
        <v>1328</v>
      </c>
      <c r="U184" s="26" t="s">
        <v>1198</v>
      </c>
      <c r="V184" s="26" t="s">
        <v>1199</v>
      </c>
      <c r="W184" s="26" t="s">
        <v>1330</v>
      </c>
      <c r="X184" s="26" t="s">
        <v>981</v>
      </c>
      <c r="Y184" s="26">
        <v>50.0</v>
      </c>
      <c r="Z184" s="26">
        <v>25.0</v>
      </c>
      <c r="AA184" s="26">
        <v>28.0</v>
      </c>
      <c r="AB184" s="26">
        <v>45.0</v>
      </c>
      <c r="AC184" s="26">
        <v>55.0</v>
      </c>
      <c r="AD184" s="26">
        <v>15.0</v>
      </c>
      <c r="AE184" s="30">
        <f t="shared" si="37"/>
        <v>218</v>
      </c>
      <c r="AF184" s="26" t="s">
        <v>1331</v>
      </c>
      <c r="AG184" s="26"/>
      <c r="AH184" s="26"/>
      <c r="AI184" s="26"/>
      <c r="AJ184" s="26" t="s">
        <v>1540</v>
      </c>
      <c r="AK184" s="26" t="s">
        <v>1540</v>
      </c>
      <c r="AL184" s="26" t="s">
        <v>1540</v>
      </c>
      <c r="AM184" s="26"/>
      <c r="AN184" s="26"/>
      <c r="AO184" s="26"/>
      <c r="AP184" s="26"/>
      <c r="AQ184" s="26"/>
      <c r="AR184" s="26" t="s">
        <v>1278</v>
      </c>
      <c r="AS184" s="26" t="s">
        <v>1278</v>
      </c>
      <c r="AT184" s="26" t="s">
        <v>1278</v>
      </c>
      <c r="AU184" s="26" t="s">
        <v>1540</v>
      </c>
      <c r="AV184" s="26" t="s">
        <v>1540</v>
      </c>
      <c r="AW184" s="26"/>
      <c r="AX184" s="26"/>
      <c r="AY184" s="26" t="s">
        <v>460</v>
      </c>
      <c r="AZ184" s="26" t="s">
        <v>460</v>
      </c>
      <c r="BA184" s="26"/>
      <c r="BB184" s="26"/>
      <c r="BC184" s="26"/>
      <c r="BD184" s="26"/>
      <c r="BE184" s="26" t="s">
        <v>3016</v>
      </c>
      <c r="BF184" s="26" t="s">
        <v>3016</v>
      </c>
      <c r="BG184" s="26" t="s">
        <v>5535</v>
      </c>
      <c r="BH184" s="26" t="s">
        <v>5535</v>
      </c>
      <c r="BI184" s="26"/>
      <c r="BJ184" s="26"/>
      <c r="BK184" s="26" t="s">
        <v>1460</v>
      </c>
      <c r="BL184" s="26" t="s">
        <v>1460</v>
      </c>
      <c r="BM184" s="26"/>
      <c r="BN184" s="26" t="s">
        <v>1675</v>
      </c>
      <c r="BO184" s="26" t="s">
        <v>1278</v>
      </c>
      <c r="BP184" s="26" t="s">
        <v>1278</v>
      </c>
      <c r="BQ184" s="26" t="s">
        <v>3086</v>
      </c>
      <c r="BR184" s="26"/>
      <c r="BS184" s="26"/>
      <c r="BT184" s="26" t="s">
        <v>284</v>
      </c>
      <c r="BU184" s="26"/>
      <c r="BV184" s="26" t="s">
        <v>1677</v>
      </c>
      <c r="BW184" s="31"/>
      <c r="BX184" s="31"/>
      <c r="BY184" s="31"/>
      <c r="BZ184" s="31" t="s">
        <v>5536</v>
      </c>
      <c r="CA184" s="31" t="s">
        <v>5537</v>
      </c>
      <c r="CB184" s="31" t="s">
        <v>5538</v>
      </c>
      <c r="CC184" s="31" t="s">
        <v>5539</v>
      </c>
      <c r="CD184" s="31" t="s">
        <v>5539</v>
      </c>
      <c r="CE184" s="31" t="s">
        <v>5540</v>
      </c>
      <c r="CF184" s="31" t="s">
        <v>5537</v>
      </c>
      <c r="CG184" s="31" t="s">
        <v>5541</v>
      </c>
      <c r="CH184" s="31" t="s">
        <v>5542</v>
      </c>
      <c r="CI184" s="31" t="s">
        <v>5543</v>
      </c>
      <c r="CJ184" s="31" t="s">
        <v>5544</v>
      </c>
      <c r="CK184" s="31" t="s">
        <v>5541</v>
      </c>
      <c r="CL184" s="31" t="s">
        <v>5537</v>
      </c>
      <c r="CM184" s="31" t="s">
        <v>5544</v>
      </c>
      <c r="CN184" s="31" t="s">
        <v>5544</v>
      </c>
      <c r="CO184" s="31" t="s">
        <v>5545</v>
      </c>
      <c r="CP184" s="31" t="s">
        <v>5545</v>
      </c>
      <c r="CQ184" s="31" t="s">
        <v>5541</v>
      </c>
      <c r="CR184" s="31" t="s">
        <v>5543</v>
      </c>
      <c r="CS184" s="31" t="s">
        <v>5546</v>
      </c>
      <c r="CT184" s="31" t="s">
        <v>5546</v>
      </c>
      <c r="CU184" s="31" t="s">
        <v>5547</v>
      </c>
      <c r="CV184" s="31" t="s">
        <v>5548</v>
      </c>
      <c r="CW184" s="31" t="s">
        <v>5549</v>
      </c>
      <c r="CX184" s="31" t="s">
        <v>5550</v>
      </c>
      <c r="CY184" s="31"/>
      <c r="CZ184" s="31"/>
      <c r="DA184" s="31" t="s">
        <v>5545</v>
      </c>
      <c r="DB184" s="31" t="s">
        <v>5541</v>
      </c>
      <c r="DC184" s="31"/>
      <c r="DD184" s="31"/>
      <c r="DE184" s="31" t="s">
        <v>5542</v>
      </c>
      <c r="DF184" s="31" t="s">
        <v>5543</v>
      </c>
      <c r="DG184" s="31" t="s">
        <v>5551</v>
      </c>
      <c r="DH184" s="31"/>
      <c r="DI184" s="31"/>
      <c r="DJ184" s="31"/>
      <c r="DK184" s="31"/>
      <c r="DL184" s="31"/>
      <c r="DM184" s="31"/>
      <c r="DN184" s="31"/>
      <c r="DO184" s="31"/>
      <c r="DP184" s="31"/>
      <c r="DQ184" s="31"/>
      <c r="DR184" s="31"/>
      <c r="DS184" s="31" t="s">
        <v>5552</v>
      </c>
      <c r="DT184" s="31" t="s">
        <v>5552</v>
      </c>
      <c r="DU184" s="31" t="s">
        <v>5527</v>
      </c>
      <c r="DV184" s="31" t="s">
        <v>213</v>
      </c>
      <c r="DW184" s="31" t="s">
        <v>213</v>
      </c>
      <c r="DX184" s="31" t="s">
        <v>213</v>
      </c>
      <c r="DY184" s="31" t="s">
        <v>5552</v>
      </c>
      <c r="DZ184" s="31" t="s">
        <v>5552</v>
      </c>
      <c r="EA184" s="31" t="s">
        <v>1364</v>
      </c>
      <c r="EB184" s="31" t="s">
        <v>1364</v>
      </c>
      <c r="EC184" s="31" t="s">
        <v>1364</v>
      </c>
      <c r="ED184" s="31" t="s">
        <v>5552</v>
      </c>
      <c r="EE184" s="31" t="s">
        <v>5552</v>
      </c>
      <c r="EF184" s="31" t="s">
        <v>5552</v>
      </c>
      <c r="EG184" s="31" t="s">
        <v>5552</v>
      </c>
      <c r="EH184" s="31" t="s">
        <v>5552</v>
      </c>
      <c r="EI184" s="31" t="s">
        <v>5552</v>
      </c>
      <c r="EJ184" s="31" t="s">
        <v>213</v>
      </c>
      <c r="EK184" s="31" t="s">
        <v>213</v>
      </c>
      <c r="EL184" s="31" t="s">
        <v>5552</v>
      </c>
      <c r="EM184" s="31" t="s">
        <v>5552</v>
      </c>
      <c r="EN184" s="31" t="s">
        <v>1367</v>
      </c>
      <c r="EO184" s="31" t="s">
        <v>1367</v>
      </c>
      <c r="EP184" s="31" t="s">
        <v>1367</v>
      </c>
      <c r="EQ184" s="31" t="s">
        <v>1367</v>
      </c>
      <c r="ER184" s="31" t="s">
        <v>218</v>
      </c>
      <c r="ES184" s="31" t="s">
        <v>218</v>
      </c>
      <c r="ET184" s="31" t="s">
        <v>5552</v>
      </c>
      <c r="EU184" s="31" t="s">
        <v>5552</v>
      </c>
      <c r="EV184" s="31"/>
      <c r="EW184" s="31"/>
      <c r="EX184" s="31" t="s">
        <v>1369</v>
      </c>
      <c r="EY184" s="31" t="s">
        <v>1369</v>
      </c>
      <c r="EZ184" s="31" t="s">
        <v>1370</v>
      </c>
      <c r="FA184" s="31" t="s">
        <v>219</v>
      </c>
      <c r="FB184" s="31" t="s">
        <v>219</v>
      </c>
      <c r="FC184" s="31"/>
      <c r="FD184" s="31"/>
      <c r="FE184" s="31" t="s">
        <v>219</v>
      </c>
    </row>
    <row r="185" ht="90.75" customHeight="1">
      <c r="A185" s="16" t="s">
        <v>5553</v>
      </c>
      <c r="B185" s="24">
        <v>174.0</v>
      </c>
      <c r="C185" s="25" t="s">
        <v>5554</v>
      </c>
      <c r="D185" s="26" t="str">
        <f t="shared" si="41"/>
        <v/>
      </c>
      <c r="E185" s="27" t="str">
        <f t="shared" si="42"/>
        <v/>
      </c>
      <c r="F185" s="28" t="str">
        <f t="shared" ref="F185:G185" si="200">image("https://www.serebii.net/pokedex-bw/type/"&amp;lower(H185)&amp;".gif")</f>
        <v/>
      </c>
      <c r="G185" s="28" t="str">
        <f t="shared" si="200"/>
        <v/>
      </c>
      <c r="H185" s="29" t="s">
        <v>681</v>
      </c>
      <c r="I185" s="26" t="s">
        <v>980</v>
      </c>
      <c r="J185" s="26" t="s">
        <v>1492</v>
      </c>
      <c r="K185" s="26" t="s">
        <v>488</v>
      </c>
      <c r="L185" s="26" t="s">
        <v>3826</v>
      </c>
      <c r="M185" s="26" t="s">
        <v>1322</v>
      </c>
      <c r="N185" s="26" t="s">
        <v>1494</v>
      </c>
      <c r="O185" s="26" t="s">
        <v>1324</v>
      </c>
      <c r="P185" s="26" t="s">
        <v>492</v>
      </c>
      <c r="Q185" s="26" t="s">
        <v>1495</v>
      </c>
      <c r="R185" s="26" t="s">
        <v>184</v>
      </c>
      <c r="S185" s="26" t="s">
        <v>5555</v>
      </c>
      <c r="T185" s="26" t="s">
        <v>1328</v>
      </c>
      <c r="U185" s="26" t="s">
        <v>1198</v>
      </c>
      <c r="V185" s="26" t="s">
        <v>1199</v>
      </c>
      <c r="W185" s="26" t="s">
        <v>1330</v>
      </c>
      <c r="X185" s="26" t="s">
        <v>981</v>
      </c>
      <c r="Y185" s="26">
        <v>90.0</v>
      </c>
      <c r="Z185" s="26">
        <v>30.0</v>
      </c>
      <c r="AA185" s="26">
        <v>15.0</v>
      </c>
      <c r="AB185" s="26">
        <v>40.0</v>
      </c>
      <c r="AC185" s="26">
        <v>20.0</v>
      </c>
      <c r="AD185" s="26">
        <v>15.0</v>
      </c>
      <c r="AE185" s="30">
        <f t="shared" si="37"/>
        <v>210</v>
      </c>
      <c r="AF185" s="26" t="s">
        <v>1497</v>
      </c>
      <c r="AG185" s="26"/>
      <c r="AH185" s="26"/>
      <c r="AI185" s="26"/>
      <c r="AJ185" s="26" t="s">
        <v>1675</v>
      </c>
      <c r="AK185" s="26" t="s">
        <v>1675</v>
      </c>
      <c r="AL185" s="26" t="s">
        <v>1675</v>
      </c>
      <c r="AM185" s="26" t="s">
        <v>1991</v>
      </c>
      <c r="AN185" s="26" t="s">
        <v>1991</v>
      </c>
      <c r="AO185" s="26" t="s">
        <v>1991</v>
      </c>
      <c r="AP185" s="26"/>
      <c r="AQ185" s="26"/>
      <c r="AR185" s="26"/>
      <c r="AS185" s="26"/>
      <c r="AT185" s="26"/>
      <c r="AU185" s="26" t="s">
        <v>1675</v>
      </c>
      <c r="AV185" s="26" t="s">
        <v>1675</v>
      </c>
      <c r="AW185" s="26"/>
      <c r="AX185" s="26"/>
      <c r="AY185" s="26" t="s">
        <v>4746</v>
      </c>
      <c r="AZ185" s="26" t="s">
        <v>4746</v>
      </c>
      <c r="BA185" s="26" t="s">
        <v>2530</v>
      </c>
      <c r="BB185" s="26" t="s">
        <v>2530</v>
      </c>
      <c r="BC185" s="26" t="s">
        <v>1993</v>
      </c>
      <c r="BD185" s="26" t="s">
        <v>1993</v>
      </c>
      <c r="BE185" s="26" t="s">
        <v>1889</v>
      </c>
      <c r="BF185" s="26" t="s">
        <v>1889</v>
      </c>
      <c r="BG185" s="26" t="s">
        <v>283</v>
      </c>
      <c r="BH185" s="26" t="s">
        <v>283</v>
      </c>
      <c r="BI185" s="26"/>
      <c r="BJ185" s="26"/>
      <c r="BK185" s="26"/>
      <c r="BL185" s="26"/>
      <c r="BM185" s="26" t="s">
        <v>546</v>
      </c>
      <c r="BN185" s="26"/>
      <c r="BO185" s="26"/>
      <c r="BP185" s="26"/>
      <c r="BQ185" s="26"/>
      <c r="BR185" s="26" t="s">
        <v>772</v>
      </c>
      <c r="BS185" s="26" t="s">
        <v>772</v>
      </c>
      <c r="BT185" s="26"/>
      <c r="BU185" s="26"/>
      <c r="BV185" s="26"/>
      <c r="BW185" s="31"/>
      <c r="BX185" s="31"/>
      <c r="BY185" s="31"/>
      <c r="BZ185" s="31" t="s">
        <v>5556</v>
      </c>
      <c r="CA185" s="31" t="s">
        <v>5557</v>
      </c>
      <c r="CB185" s="31" t="s">
        <v>5558</v>
      </c>
      <c r="CC185" s="31" t="s">
        <v>5559</v>
      </c>
      <c r="CD185" s="31" t="s">
        <v>5560</v>
      </c>
      <c r="CE185" s="31" t="s">
        <v>5561</v>
      </c>
      <c r="CF185" s="31" t="s">
        <v>5557</v>
      </c>
      <c r="CG185" s="31" t="s">
        <v>5556</v>
      </c>
      <c r="CH185" s="31" t="s">
        <v>5562</v>
      </c>
      <c r="CI185" s="31" t="s">
        <v>5562</v>
      </c>
      <c r="CJ185" s="31" t="s">
        <v>5562</v>
      </c>
      <c r="CK185" s="31" t="s">
        <v>5556</v>
      </c>
      <c r="CL185" s="31" t="s">
        <v>5557</v>
      </c>
      <c r="CM185" s="31" t="s">
        <v>5562</v>
      </c>
      <c r="CN185" s="31" t="s">
        <v>5562</v>
      </c>
      <c r="CO185" s="31" t="s">
        <v>5563</v>
      </c>
      <c r="CP185" s="31" t="s">
        <v>5563</v>
      </c>
      <c r="CQ185" s="31" t="s">
        <v>5558</v>
      </c>
      <c r="CR185" s="31" t="s">
        <v>5556</v>
      </c>
      <c r="CS185" s="31" t="s">
        <v>5564</v>
      </c>
      <c r="CT185" s="31" t="s">
        <v>5565</v>
      </c>
      <c r="CU185" s="31" t="s">
        <v>5566</v>
      </c>
      <c r="CV185" s="31" t="s">
        <v>5567</v>
      </c>
      <c r="CW185" s="31" t="s">
        <v>5568</v>
      </c>
      <c r="CX185" s="31" t="s">
        <v>5569</v>
      </c>
      <c r="CY185" s="31"/>
      <c r="CZ185" s="31"/>
      <c r="DA185" s="31" t="s">
        <v>5570</v>
      </c>
      <c r="DB185" s="31" t="s">
        <v>5571</v>
      </c>
      <c r="DC185" s="31"/>
      <c r="DD185" s="31"/>
      <c r="DE185" s="31" t="s">
        <v>5562</v>
      </c>
      <c r="DF185" s="31" t="s">
        <v>5562</v>
      </c>
      <c r="DG185" s="31"/>
      <c r="DH185" s="31" t="s">
        <v>5563</v>
      </c>
      <c r="DI185" s="31" t="s">
        <v>5566</v>
      </c>
      <c r="DJ185" s="31"/>
      <c r="DK185" s="31"/>
      <c r="DL185" s="31"/>
      <c r="DM185" s="31"/>
      <c r="DN185" s="31"/>
      <c r="DO185" s="31"/>
      <c r="DP185" s="31"/>
      <c r="DQ185" s="31"/>
      <c r="DR185" s="31"/>
      <c r="DS185" s="31" t="s">
        <v>5572</v>
      </c>
      <c r="DT185" s="31" t="s">
        <v>5572</v>
      </c>
      <c r="DU185" s="31" t="s">
        <v>5527</v>
      </c>
      <c r="DV185" s="31" t="s">
        <v>5572</v>
      </c>
      <c r="DW185" s="31" t="s">
        <v>5572</v>
      </c>
      <c r="DX185" s="31" t="s">
        <v>5572</v>
      </c>
      <c r="DY185" s="31" t="s">
        <v>5572</v>
      </c>
      <c r="DZ185" s="31" t="s">
        <v>5572</v>
      </c>
      <c r="EA185" s="31" t="s">
        <v>1020</v>
      </c>
      <c r="EB185" s="31" t="s">
        <v>1020</v>
      </c>
      <c r="EC185" s="31" t="s">
        <v>1020</v>
      </c>
      <c r="ED185" s="31" t="s">
        <v>5572</v>
      </c>
      <c r="EE185" s="31" t="s">
        <v>5572</v>
      </c>
      <c r="EF185" s="31" t="s">
        <v>5572</v>
      </c>
      <c r="EG185" s="31" t="s">
        <v>5572</v>
      </c>
      <c r="EH185" s="31" t="s">
        <v>5572</v>
      </c>
      <c r="EI185" s="31" t="s">
        <v>5572</v>
      </c>
      <c r="EJ185" s="31" t="s">
        <v>5572</v>
      </c>
      <c r="EK185" s="31" t="s">
        <v>5572</v>
      </c>
      <c r="EL185" s="31" t="s">
        <v>5572</v>
      </c>
      <c r="EM185" s="31" t="s">
        <v>5572</v>
      </c>
      <c r="EN185" s="31" t="s">
        <v>1532</v>
      </c>
      <c r="EO185" s="31" t="s">
        <v>1532</v>
      </c>
      <c r="EP185" s="31" t="s">
        <v>1532</v>
      </c>
      <c r="EQ185" s="31" t="s">
        <v>1532</v>
      </c>
      <c r="ER185" s="31" t="s">
        <v>218</v>
      </c>
      <c r="ES185" s="31" t="s">
        <v>218</v>
      </c>
      <c r="ET185" s="31" t="s">
        <v>5572</v>
      </c>
      <c r="EU185" s="31" t="s">
        <v>5572</v>
      </c>
      <c r="EV185" s="31"/>
      <c r="EW185" s="31"/>
      <c r="EX185" s="31" t="s">
        <v>213</v>
      </c>
      <c r="EY185" s="31" t="s">
        <v>213</v>
      </c>
      <c r="EZ185" s="31" t="s">
        <v>218</v>
      </c>
      <c r="FA185" s="31" t="s">
        <v>5573</v>
      </c>
      <c r="FB185" s="31" t="s">
        <v>5573</v>
      </c>
      <c r="FC185" s="31"/>
      <c r="FD185" s="31"/>
      <c r="FE185" s="31" t="s">
        <v>219</v>
      </c>
    </row>
    <row r="186" ht="90.75" customHeight="1">
      <c r="A186" s="16" t="s">
        <v>5574</v>
      </c>
      <c r="B186" s="24">
        <v>175.0</v>
      </c>
      <c r="C186" s="25" t="s">
        <v>5575</v>
      </c>
      <c r="D186" s="26" t="str">
        <f t="shared" si="41"/>
        <v/>
      </c>
      <c r="E186" s="27" t="str">
        <f t="shared" si="42"/>
        <v/>
      </c>
      <c r="F186" s="28" t="str">
        <f t="shared" ref="F186:G186" si="201">image("https://www.serebii.net/pokedex-bw/type/"&amp;lower(H186)&amp;".gif")</f>
        <v/>
      </c>
      <c r="G186" s="28" t="str">
        <f t="shared" si="201"/>
        <v/>
      </c>
      <c r="H186" s="29" t="s">
        <v>980</v>
      </c>
      <c r="I186" s="26"/>
      <c r="J186" s="26" t="s">
        <v>5576</v>
      </c>
      <c r="K186" s="26" t="s">
        <v>488</v>
      </c>
      <c r="L186" s="26" t="s">
        <v>5577</v>
      </c>
      <c r="M186" s="26" t="s">
        <v>767</v>
      </c>
      <c r="N186" s="26" t="s">
        <v>3942</v>
      </c>
      <c r="O186" s="26" t="s">
        <v>5578</v>
      </c>
      <c r="P186" s="26" t="s">
        <v>1825</v>
      </c>
      <c r="Q186" s="26" t="s">
        <v>978</v>
      </c>
      <c r="R186" s="26" t="s">
        <v>184</v>
      </c>
      <c r="S186" s="26" t="s">
        <v>1574</v>
      </c>
      <c r="T186" s="26" t="s">
        <v>1328</v>
      </c>
      <c r="U186" s="26" t="s">
        <v>1198</v>
      </c>
      <c r="V186" s="26" t="s">
        <v>1199</v>
      </c>
      <c r="W186" s="26" t="s">
        <v>188</v>
      </c>
      <c r="X186" s="26" t="s">
        <v>981</v>
      </c>
      <c r="Y186" s="26">
        <v>35.0</v>
      </c>
      <c r="Z186" s="26">
        <v>20.0</v>
      </c>
      <c r="AA186" s="26">
        <v>65.0</v>
      </c>
      <c r="AB186" s="26">
        <v>40.0</v>
      </c>
      <c r="AC186" s="26">
        <v>65.0</v>
      </c>
      <c r="AD186" s="26">
        <v>20.0</v>
      </c>
      <c r="AE186" s="30">
        <f t="shared" si="37"/>
        <v>245</v>
      </c>
      <c r="AF186" s="26" t="s">
        <v>5579</v>
      </c>
      <c r="AG186" s="26"/>
      <c r="AH186" s="26"/>
      <c r="AI186" s="26"/>
      <c r="AJ186" s="26" t="s">
        <v>1764</v>
      </c>
      <c r="AK186" s="26" t="s">
        <v>1764</v>
      </c>
      <c r="AL186" s="26" t="s">
        <v>1764</v>
      </c>
      <c r="AM186" s="26"/>
      <c r="AN186" s="26"/>
      <c r="AO186" s="26"/>
      <c r="AP186" s="26"/>
      <c r="AQ186" s="26"/>
      <c r="AR186" s="26"/>
      <c r="AS186" s="26"/>
      <c r="AT186" s="26" t="s">
        <v>4906</v>
      </c>
      <c r="AU186" s="26" t="s">
        <v>1764</v>
      </c>
      <c r="AV186" s="26" t="s">
        <v>1764</v>
      </c>
      <c r="AW186" s="26"/>
      <c r="AX186" s="26"/>
      <c r="AY186" s="26"/>
      <c r="AZ186" s="26"/>
      <c r="BA186" s="26"/>
      <c r="BB186" s="26"/>
      <c r="BC186" s="26"/>
      <c r="BD186" s="26"/>
      <c r="BE186" s="26"/>
      <c r="BF186" s="26"/>
      <c r="BG186" s="26"/>
      <c r="BH186" s="26"/>
      <c r="BI186" s="26"/>
      <c r="BJ186" s="26"/>
      <c r="BK186" s="26" t="s">
        <v>1857</v>
      </c>
      <c r="BL186" s="26" t="s">
        <v>1857</v>
      </c>
      <c r="BM186" s="26"/>
      <c r="BN186" s="26"/>
      <c r="BO186" s="26"/>
      <c r="BP186" s="26"/>
      <c r="BQ186" s="26" t="s">
        <v>1414</v>
      </c>
      <c r="BR186" s="26"/>
      <c r="BS186" s="26"/>
      <c r="BT186" s="26"/>
      <c r="BU186" s="26"/>
      <c r="BV186" s="26"/>
      <c r="BW186" s="31"/>
      <c r="BX186" s="31"/>
      <c r="BY186" s="31"/>
      <c r="BZ186" s="31" t="s">
        <v>5580</v>
      </c>
      <c r="CA186" s="31" t="s">
        <v>5581</v>
      </c>
      <c r="CB186" s="31" t="s">
        <v>5582</v>
      </c>
      <c r="CC186" s="31" t="s">
        <v>5583</v>
      </c>
      <c r="CD186" s="31" t="s">
        <v>5583</v>
      </c>
      <c r="CE186" s="31" t="s">
        <v>5584</v>
      </c>
      <c r="CF186" s="31" t="s">
        <v>5581</v>
      </c>
      <c r="CG186" s="31" t="s">
        <v>5580</v>
      </c>
      <c r="CH186" s="31" t="s">
        <v>5585</v>
      </c>
      <c r="CI186" s="31" t="s">
        <v>5585</v>
      </c>
      <c r="CJ186" s="31" t="s">
        <v>5586</v>
      </c>
      <c r="CK186" s="31" t="s">
        <v>5580</v>
      </c>
      <c r="CL186" s="31" t="s">
        <v>5581</v>
      </c>
      <c r="CM186" s="31" t="s">
        <v>5586</v>
      </c>
      <c r="CN186" s="31" t="s">
        <v>5586</v>
      </c>
      <c r="CO186" s="31" t="s">
        <v>5586</v>
      </c>
      <c r="CP186" s="31" t="s">
        <v>5586</v>
      </c>
      <c r="CQ186" s="31" t="s">
        <v>5580</v>
      </c>
      <c r="CR186" s="31" t="s">
        <v>5587</v>
      </c>
      <c r="CS186" s="31" t="s">
        <v>5588</v>
      </c>
      <c r="CT186" s="31" t="s">
        <v>5588</v>
      </c>
      <c r="CU186" s="31"/>
      <c r="CV186" s="31"/>
      <c r="CW186" s="31"/>
      <c r="CX186" s="31"/>
      <c r="CY186" s="31"/>
      <c r="CZ186" s="31"/>
      <c r="DA186" s="31" t="s">
        <v>5580</v>
      </c>
      <c r="DB186" s="31" t="s">
        <v>5582</v>
      </c>
      <c r="DC186" s="31"/>
      <c r="DD186" s="31"/>
      <c r="DE186" s="31" t="s">
        <v>5585</v>
      </c>
      <c r="DF186" s="31" t="s">
        <v>5585</v>
      </c>
      <c r="DG186" s="31" t="s">
        <v>5589</v>
      </c>
      <c r="DH186" s="31"/>
      <c r="DI186" s="31"/>
      <c r="DJ186" s="31"/>
      <c r="DK186" s="31"/>
      <c r="DL186" s="31"/>
      <c r="DM186" s="31"/>
      <c r="DN186" s="31"/>
      <c r="DO186" s="31"/>
      <c r="DP186" s="31"/>
      <c r="DQ186" s="31"/>
      <c r="DR186" s="31"/>
      <c r="DS186" s="31" t="s">
        <v>5590</v>
      </c>
      <c r="DT186" s="31" t="s">
        <v>5590</v>
      </c>
      <c r="DU186" s="31" t="s">
        <v>5590</v>
      </c>
      <c r="DV186" s="31" t="s">
        <v>213</v>
      </c>
      <c r="DW186" s="31" t="s">
        <v>213</v>
      </c>
      <c r="DX186" s="31" t="s">
        <v>213</v>
      </c>
      <c r="DY186" s="31" t="s">
        <v>5591</v>
      </c>
      <c r="DZ186" s="31" t="s">
        <v>5591</v>
      </c>
      <c r="EA186" s="31" t="s">
        <v>5592</v>
      </c>
      <c r="EB186" s="31" t="s">
        <v>5592</v>
      </c>
      <c r="EC186" s="31" t="s">
        <v>5593</v>
      </c>
      <c r="ED186" s="31" t="s">
        <v>213</v>
      </c>
      <c r="EE186" s="31" t="s">
        <v>213</v>
      </c>
      <c r="EF186" s="31" t="s">
        <v>213</v>
      </c>
      <c r="EG186" s="31" t="s">
        <v>708</v>
      </c>
      <c r="EH186" s="31" t="s">
        <v>213</v>
      </c>
      <c r="EI186" s="31" t="s">
        <v>213</v>
      </c>
      <c r="EJ186" s="31" t="s">
        <v>213</v>
      </c>
      <c r="EK186" s="31" t="s">
        <v>213</v>
      </c>
      <c r="EL186" s="31" t="s">
        <v>213</v>
      </c>
      <c r="EM186" s="31" t="s">
        <v>213</v>
      </c>
      <c r="EN186" s="31" t="s">
        <v>5594</v>
      </c>
      <c r="EO186" s="31" t="s">
        <v>5594</v>
      </c>
      <c r="EP186" s="31" t="s">
        <v>213</v>
      </c>
      <c r="EQ186" s="31" t="s">
        <v>213</v>
      </c>
      <c r="ER186" s="31" t="s">
        <v>218</v>
      </c>
      <c r="ES186" s="31" t="s">
        <v>218</v>
      </c>
      <c r="ET186" s="31" t="s">
        <v>5595</v>
      </c>
      <c r="EU186" s="31" t="s">
        <v>5595</v>
      </c>
      <c r="EV186" s="31"/>
      <c r="EW186" s="31"/>
      <c r="EX186" s="31" t="s">
        <v>5596</v>
      </c>
      <c r="EY186" s="31" t="s">
        <v>5596</v>
      </c>
      <c r="EZ186" s="31" t="s">
        <v>5597</v>
      </c>
      <c r="FA186" s="31" t="s">
        <v>219</v>
      </c>
      <c r="FB186" s="31" t="s">
        <v>219</v>
      </c>
      <c r="FC186" s="31"/>
      <c r="FD186" s="31"/>
      <c r="FE186" s="31" t="s">
        <v>219</v>
      </c>
    </row>
    <row r="187" ht="90.75" customHeight="1">
      <c r="A187" s="16" t="s">
        <v>5598</v>
      </c>
      <c r="B187" s="24">
        <v>176.0</v>
      </c>
      <c r="C187" s="25" t="s">
        <v>5599</v>
      </c>
      <c r="D187" s="26" t="str">
        <f t="shared" si="41"/>
        <v/>
      </c>
      <c r="E187" s="27" t="str">
        <f t="shared" si="42"/>
        <v/>
      </c>
      <c r="F187" s="28" t="str">
        <f t="shared" ref="F187:G187" si="202">image("https://www.serebii.net/pokedex-bw/type/"&amp;lower(H187)&amp;".gif")</f>
        <v/>
      </c>
      <c r="G187" s="28" t="str">
        <f t="shared" si="202"/>
        <v/>
      </c>
      <c r="H187" s="29" t="s">
        <v>980</v>
      </c>
      <c r="I187" s="26" t="s">
        <v>348</v>
      </c>
      <c r="J187" s="26" t="s">
        <v>5600</v>
      </c>
      <c r="K187" s="26" t="s">
        <v>293</v>
      </c>
      <c r="L187" s="26" t="s">
        <v>615</v>
      </c>
      <c r="M187" s="26" t="s">
        <v>767</v>
      </c>
      <c r="N187" s="26" t="s">
        <v>3942</v>
      </c>
      <c r="O187" s="26" t="s">
        <v>5578</v>
      </c>
      <c r="P187" s="26" t="s">
        <v>2669</v>
      </c>
      <c r="Q187" s="26" t="s">
        <v>1032</v>
      </c>
      <c r="R187" s="26" t="s">
        <v>184</v>
      </c>
      <c r="S187" s="26" t="s">
        <v>225</v>
      </c>
      <c r="T187" s="26" t="s">
        <v>1328</v>
      </c>
      <c r="U187" s="26" t="s">
        <v>980</v>
      </c>
      <c r="V187" s="26" t="s">
        <v>348</v>
      </c>
      <c r="W187" s="26" t="s">
        <v>188</v>
      </c>
      <c r="X187" s="26" t="s">
        <v>981</v>
      </c>
      <c r="Y187" s="26">
        <v>55.0</v>
      </c>
      <c r="Z187" s="26">
        <v>40.0</v>
      </c>
      <c r="AA187" s="26">
        <v>85.0</v>
      </c>
      <c r="AB187" s="26">
        <v>80.0</v>
      </c>
      <c r="AC187" s="26">
        <v>105.0</v>
      </c>
      <c r="AD187" s="26">
        <v>40.0</v>
      </c>
      <c r="AE187" s="30">
        <f t="shared" si="37"/>
        <v>405</v>
      </c>
      <c r="AF187" s="26" t="s">
        <v>5579</v>
      </c>
      <c r="AG187" s="26"/>
      <c r="AH187" s="26"/>
      <c r="AI187" s="26"/>
      <c r="AJ187" s="26" t="s">
        <v>1795</v>
      </c>
      <c r="AK187" s="26" t="s">
        <v>1795</v>
      </c>
      <c r="AL187" s="26" t="s">
        <v>1795</v>
      </c>
      <c r="AM187" s="26"/>
      <c r="AN187" s="26"/>
      <c r="AO187" s="26"/>
      <c r="AP187" s="26"/>
      <c r="AQ187" s="26"/>
      <c r="AR187" s="26"/>
      <c r="AS187" s="26"/>
      <c r="AT187" s="26" t="s">
        <v>4395</v>
      </c>
      <c r="AU187" s="26" t="s">
        <v>1795</v>
      </c>
      <c r="AV187" s="26" t="s">
        <v>1795</v>
      </c>
      <c r="AW187" s="26"/>
      <c r="AX187" s="26"/>
      <c r="AY187" s="26"/>
      <c r="AZ187" s="26"/>
      <c r="BA187" s="26"/>
      <c r="BB187" s="26"/>
      <c r="BC187" s="26"/>
      <c r="BD187" s="26"/>
      <c r="BE187" s="26"/>
      <c r="BF187" s="26"/>
      <c r="BG187" s="26"/>
      <c r="BH187" s="26"/>
      <c r="BI187" s="26"/>
      <c r="BJ187" s="26"/>
      <c r="BK187" s="26" t="s">
        <v>5484</v>
      </c>
      <c r="BL187" s="26" t="s">
        <v>5484</v>
      </c>
      <c r="BM187" s="26"/>
      <c r="BN187" s="26"/>
      <c r="BO187" s="26"/>
      <c r="BP187" s="26"/>
      <c r="BQ187" s="26" t="s">
        <v>1457</v>
      </c>
      <c r="BR187" s="26"/>
      <c r="BS187" s="26"/>
      <c r="BT187" s="26"/>
      <c r="BU187" s="26"/>
      <c r="BV187" s="26"/>
      <c r="BW187" s="31"/>
      <c r="BX187" s="31"/>
      <c r="BY187" s="31"/>
      <c r="BZ187" s="31" t="s">
        <v>5601</v>
      </c>
      <c r="CA187" s="31" t="s">
        <v>5602</v>
      </c>
      <c r="CB187" s="31" t="s">
        <v>5603</v>
      </c>
      <c r="CC187" s="31" t="s">
        <v>5604</v>
      </c>
      <c r="CD187" s="31" t="s">
        <v>5604</v>
      </c>
      <c r="CE187" s="31" t="s">
        <v>5605</v>
      </c>
      <c r="CF187" s="31" t="s">
        <v>5602</v>
      </c>
      <c r="CG187" s="31" t="s">
        <v>5601</v>
      </c>
      <c r="CH187" s="31" t="s">
        <v>5606</v>
      </c>
      <c r="CI187" s="31" t="s">
        <v>5606</v>
      </c>
      <c r="CJ187" s="31" t="s">
        <v>5607</v>
      </c>
      <c r="CK187" s="31" t="s">
        <v>5601</v>
      </c>
      <c r="CL187" s="31" t="s">
        <v>5602</v>
      </c>
      <c r="CM187" s="31" t="s">
        <v>5608</v>
      </c>
      <c r="CN187" s="31" t="s">
        <v>5608</v>
      </c>
      <c r="CO187" s="31" t="s">
        <v>5608</v>
      </c>
      <c r="CP187" s="31" t="s">
        <v>5608</v>
      </c>
      <c r="CQ187" s="31" t="s">
        <v>5602</v>
      </c>
      <c r="CR187" s="31" t="s">
        <v>5601</v>
      </c>
      <c r="CS187" s="31" t="s">
        <v>5609</v>
      </c>
      <c r="CT187" s="31" t="s">
        <v>5609</v>
      </c>
      <c r="CU187" s="31"/>
      <c r="CV187" s="31"/>
      <c r="CW187" s="31"/>
      <c r="CX187" s="31"/>
      <c r="CY187" s="31"/>
      <c r="CZ187" s="31"/>
      <c r="DA187" s="31" t="s">
        <v>5601</v>
      </c>
      <c r="DB187" s="31" t="s">
        <v>5602</v>
      </c>
      <c r="DC187" s="31"/>
      <c r="DD187" s="31"/>
      <c r="DE187" s="31" t="s">
        <v>5610</v>
      </c>
      <c r="DF187" s="31" t="s">
        <v>5610</v>
      </c>
      <c r="DG187" s="31" t="s">
        <v>5611</v>
      </c>
      <c r="DH187" s="31"/>
      <c r="DI187" s="31"/>
      <c r="DJ187" s="31"/>
      <c r="DK187" s="31"/>
      <c r="DL187" s="31"/>
      <c r="DM187" s="31"/>
      <c r="DN187" s="31"/>
      <c r="DO187" s="31"/>
      <c r="DP187" s="31"/>
      <c r="DQ187" s="31"/>
      <c r="DR187" s="31"/>
      <c r="DS187" s="31" t="s">
        <v>5612</v>
      </c>
      <c r="DT187" s="31" t="s">
        <v>5612</v>
      </c>
      <c r="DU187" s="31" t="s">
        <v>5612</v>
      </c>
      <c r="DV187" s="31" t="s">
        <v>213</v>
      </c>
      <c r="DW187" s="31" t="s">
        <v>213</v>
      </c>
      <c r="DX187" s="31" t="s">
        <v>213</v>
      </c>
      <c r="DY187" s="31" t="s">
        <v>5612</v>
      </c>
      <c r="DZ187" s="31" t="s">
        <v>5612</v>
      </c>
      <c r="EA187" s="31" t="s">
        <v>5612</v>
      </c>
      <c r="EB187" s="31" t="s">
        <v>5612</v>
      </c>
      <c r="EC187" s="31" t="s">
        <v>5612</v>
      </c>
      <c r="ED187" s="31" t="s">
        <v>213</v>
      </c>
      <c r="EE187" s="31" t="s">
        <v>213</v>
      </c>
      <c r="EF187" s="31" t="s">
        <v>213</v>
      </c>
      <c r="EG187" s="31" t="s">
        <v>5612</v>
      </c>
      <c r="EH187" s="31" t="s">
        <v>213</v>
      </c>
      <c r="EI187" s="31" t="s">
        <v>213</v>
      </c>
      <c r="EJ187" s="31" t="s">
        <v>213</v>
      </c>
      <c r="EK187" s="31" t="s">
        <v>213</v>
      </c>
      <c r="EL187" s="31" t="s">
        <v>213</v>
      </c>
      <c r="EM187" s="31" t="s">
        <v>213</v>
      </c>
      <c r="EN187" s="31" t="s">
        <v>5612</v>
      </c>
      <c r="EO187" s="31" t="s">
        <v>5612</v>
      </c>
      <c r="EP187" s="31" t="s">
        <v>213</v>
      </c>
      <c r="EQ187" s="31" t="s">
        <v>213</v>
      </c>
      <c r="ER187" s="31" t="s">
        <v>218</v>
      </c>
      <c r="ES187" s="31" t="s">
        <v>218</v>
      </c>
      <c r="ET187" s="31" t="s">
        <v>5613</v>
      </c>
      <c r="EU187" s="31" t="s">
        <v>5613</v>
      </c>
      <c r="EV187" s="31"/>
      <c r="EW187" s="31"/>
      <c r="EX187" s="31" t="s">
        <v>5612</v>
      </c>
      <c r="EY187" s="31" t="s">
        <v>5612</v>
      </c>
      <c r="EZ187" s="31" t="s">
        <v>5614</v>
      </c>
      <c r="FA187" s="31" t="s">
        <v>219</v>
      </c>
      <c r="FB187" s="31" t="s">
        <v>219</v>
      </c>
      <c r="FC187" s="31"/>
      <c r="FD187" s="31"/>
      <c r="FE187" s="31" t="s">
        <v>219</v>
      </c>
    </row>
    <row r="188" ht="90.75" customHeight="1">
      <c r="A188" s="16" t="s">
        <v>5615</v>
      </c>
      <c r="B188" s="24">
        <v>177.0</v>
      </c>
      <c r="C188" s="25" t="s">
        <v>5616</v>
      </c>
      <c r="D188" s="26" t="str">
        <f t="shared" si="41"/>
        <v/>
      </c>
      <c r="E188" s="27" t="str">
        <f t="shared" si="42"/>
        <v/>
      </c>
      <c r="F188" s="28" t="str">
        <f t="shared" ref="F188:G188" si="203">image("https://www.serebii.net/pokedex-bw/type/"&amp;lower(H188)&amp;".gif")</f>
        <v/>
      </c>
      <c r="G188" s="28" t="str">
        <f t="shared" si="203"/>
        <v/>
      </c>
      <c r="H188" s="29" t="s">
        <v>2333</v>
      </c>
      <c r="I188" s="26" t="s">
        <v>348</v>
      </c>
      <c r="J188" s="26" t="s">
        <v>682</v>
      </c>
      <c r="K188" s="26" t="s">
        <v>1882</v>
      </c>
      <c r="L188" s="26" t="s">
        <v>844</v>
      </c>
      <c r="M188" s="26" t="s">
        <v>2335</v>
      </c>
      <c r="N188" s="26" t="s">
        <v>3084</v>
      </c>
      <c r="O188" s="26" t="s">
        <v>5617</v>
      </c>
      <c r="P188" s="26" t="s">
        <v>182</v>
      </c>
      <c r="Q188" s="26" t="s">
        <v>978</v>
      </c>
      <c r="R188" s="26" t="s">
        <v>184</v>
      </c>
      <c r="S188" s="26" t="s">
        <v>185</v>
      </c>
      <c r="T188" s="26" t="s">
        <v>495</v>
      </c>
      <c r="U188" s="26" t="s">
        <v>769</v>
      </c>
      <c r="V188" s="26" t="s">
        <v>846</v>
      </c>
      <c r="W188" s="26" t="s">
        <v>496</v>
      </c>
      <c r="X188" s="26" t="s">
        <v>189</v>
      </c>
      <c r="Y188" s="26">
        <v>40.0</v>
      </c>
      <c r="Z188" s="26">
        <v>50.0</v>
      </c>
      <c r="AA188" s="26">
        <v>45.0</v>
      </c>
      <c r="AB188" s="26">
        <v>70.0</v>
      </c>
      <c r="AC188" s="26">
        <v>45.0</v>
      </c>
      <c r="AD188" s="26">
        <v>70.0</v>
      </c>
      <c r="AE188" s="30">
        <f t="shared" si="37"/>
        <v>320</v>
      </c>
      <c r="AF188" s="26" t="s">
        <v>5618</v>
      </c>
      <c r="AG188" s="26"/>
      <c r="AH188" s="26"/>
      <c r="AI188" s="26"/>
      <c r="AJ188" s="26" t="s">
        <v>2072</v>
      </c>
      <c r="AK188" s="26" t="s">
        <v>2072</v>
      </c>
      <c r="AL188" s="26" t="s">
        <v>2072</v>
      </c>
      <c r="AM188" s="26" t="s">
        <v>2626</v>
      </c>
      <c r="AN188" s="26" t="s">
        <v>2626</v>
      </c>
      <c r="AO188" s="26" t="s">
        <v>2626</v>
      </c>
      <c r="AP188" s="26"/>
      <c r="AQ188" s="26"/>
      <c r="AR188" s="26"/>
      <c r="AS188" s="26"/>
      <c r="AT188" s="26"/>
      <c r="AU188" s="26" t="s">
        <v>1459</v>
      </c>
      <c r="AV188" s="26" t="s">
        <v>1459</v>
      </c>
      <c r="AW188" s="26"/>
      <c r="AX188" s="26"/>
      <c r="AY188" s="26"/>
      <c r="AZ188" s="26"/>
      <c r="BA188" s="26"/>
      <c r="BB188" s="26"/>
      <c r="BC188" s="26" t="s">
        <v>357</v>
      </c>
      <c r="BD188" s="26" t="s">
        <v>357</v>
      </c>
      <c r="BE188" s="26"/>
      <c r="BF188" s="26"/>
      <c r="BG188" s="26" t="s">
        <v>1126</v>
      </c>
      <c r="BH188" s="26" t="s">
        <v>1126</v>
      </c>
      <c r="BI188" s="26"/>
      <c r="BJ188" s="26"/>
      <c r="BK188" s="26" t="s">
        <v>1709</v>
      </c>
      <c r="BL188" s="26" t="s">
        <v>1709</v>
      </c>
      <c r="BM188" s="26"/>
      <c r="BN188" s="26"/>
      <c r="BO188" s="26"/>
      <c r="BP188" s="26"/>
      <c r="BQ188" s="26"/>
      <c r="BR188" s="26"/>
      <c r="BS188" s="26"/>
      <c r="BT188" s="26"/>
      <c r="BU188" s="26"/>
      <c r="BV188" s="26"/>
      <c r="BW188" s="31"/>
      <c r="BX188" s="31"/>
      <c r="BY188" s="31"/>
      <c r="BZ188" s="31" t="s">
        <v>5619</v>
      </c>
      <c r="CA188" s="31" t="s">
        <v>5620</v>
      </c>
      <c r="CB188" s="31" t="s">
        <v>5621</v>
      </c>
      <c r="CC188" s="31" t="s">
        <v>5622</v>
      </c>
      <c r="CD188" s="31" t="s">
        <v>5623</v>
      </c>
      <c r="CE188" s="31" t="s">
        <v>5624</v>
      </c>
      <c r="CF188" s="31" t="s">
        <v>5620</v>
      </c>
      <c r="CG188" s="31" t="s">
        <v>5619</v>
      </c>
      <c r="CH188" s="31" t="s">
        <v>5625</v>
      </c>
      <c r="CI188" s="31" t="s">
        <v>5625</v>
      </c>
      <c r="CJ188" s="31" t="s">
        <v>5625</v>
      </c>
      <c r="CK188" s="31" t="s">
        <v>5619</v>
      </c>
      <c r="CL188" s="31" t="s">
        <v>5620</v>
      </c>
      <c r="CM188" s="31" t="s">
        <v>5625</v>
      </c>
      <c r="CN188" s="31" t="s">
        <v>5625</v>
      </c>
      <c r="CO188" s="31" t="s">
        <v>5625</v>
      </c>
      <c r="CP188" s="31" t="s">
        <v>5625</v>
      </c>
      <c r="CQ188" s="31" t="s">
        <v>5619</v>
      </c>
      <c r="CR188" s="31" t="s">
        <v>5620</v>
      </c>
      <c r="CS188" s="31" t="s">
        <v>5626</v>
      </c>
      <c r="CT188" s="31" t="s">
        <v>5627</v>
      </c>
      <c r="CU188" s="31"/>
      <c r="CV188" s="31"/>
      <c r="CW188" s="31" t="s">
        <v>5628</v>
      </c>
      <c r="CX188" s="31" t="s">
        <v>5629</v>
      </c>
      <c r="CY188" s="31"/>
      <c r="CZ188" s="31"/>
      <c r="DA188" s="31" t="s">
        <v>5621</v>
      </c>
      <c r="DB188" s="31" t="s">
        <v>5619</v>
      </c>
      <c r="DC188" s="31"/>
      <c r="DD188" s="31"/>
      <c r="DE188" s="31" t="s">
        <v>5625</v>
      </c>
      <c r="DF188" s="31" t="s">
        <v>5625</v>
      </c>
      <c r="DG188" s="31"/>
      <c r="DH188" s="31"/>
      <c r="DI188" s="31"/>
      <c r="DJ188" s="31"/>
      <c r="DK188" s="31"/>
      <c r="DL188" s="31"/>
      <c r="DM188" s="31"/>
      <c r="DN188" s="31"/>
      <c r="DO188" s="31"/>
      <c r="DP188" s="31"/>
      <c r="DQ188" s="31"/>
      <c r="DR188" s="31"/>
      <c r="DS188" s="31" t="s">
        <v>5630</v>
      </c>
      <c r="DT188" s="31" t="s">
        <v>5630</v>
      </c>
      <c r="DU188" s="31" t="s">
        <v>5630</v>
      </c>
      <c r="DV188" s="31" t="s">
        <v>649</v>
      </c>
      <c r="DW188" s="31" t="s">
        <v>649</v>
      </c>
      <c r="DX188" s="31" t="s">
        <v>649</v>
      </c>
      <c r="DY188" s="31" t="s">
        <v>5631</v>
      </c>
      <c r="DZ188" s="31" t="s">
        <v>5631</v>
      </c>
      <c r="EA188" s="31" t="s">
        <v>5632</v>
      </c>
      <c r="EB188" s="31" t="s">
        <v>5632</v>
      </c>
      <c r="EC188" s="31" t="s">
        <v>5632</v>
      </c>
      <c r="ED188" s="31" t="s">
        <v>5633</v>
      </c>
      <c r="EE188" s="31" t="s">
        <v>5633</v>
      </c>
      <c r="EF188" s="31" t="s">
        <v>213</v>
      </c>
      <c r="EG188" s="31" t="s">
        <v>213</v>
      </c>
      <c r="EH188" s="31" t="s">
        <v>213</v>
      </c>
      <c r="EI188" s="31" t="s">
        <v>213</v>
      </c>
      <c r="EJ188" s="31" t="s">
        <v>213</v>
      </c>
      <c r="EK188" s="31" t="s">
        <v>213</v>
      </c>
      <c r="EL188" s="31" t="s">
        <v>5634</v>
      </c>
      <c r="EM188" s="31" t="s">
        <v>5634</v>
      </c>
      <c r="EN188" s="31" t="s">
        <v>213</v>
      </c>
      <c r="EO188" s="31" t="s">
        <v>213</v>
      </c>
      <c r="EP188" s="31" t="s">
        <v>5635</v>
      </c>
      <c r="EQ188" s="31" t="s">
        <v>5635</v>
      </c>
      <c r="ER188" s="31" t="s">
        <v>218</v>
      </c>
      <c r="ES188" s="31" t="s">
        <v>218</v>
      </c>
      <c r="ET188" s="31" t="s">
        <v>5636</v>
      </c>
      <c r="EU188" s="31" t="s">
        <v>5636</v>
      </c>
      <c r="EV188" s="31"/>
      <c r="EW188" s="31"/>
      <c r="EX188" s="31" t="s">
        <v>5637</v>
      </c>
      <c r="EY188" s="31" t="s">
        <v>5637</v>
      </c>
      <c r="EZ188" s="31" t="s">
        <v>218</v>
      </c>
      <c r="FA188" s="31" t="s">
        <v>219</v>
      </c>
      <c r="FB188" s="31" t="s">
        <v>219</v>
      </c>
      <c r="FC188" s="31"/>
      <c r="FD188" s="31"/>
      <c r="FE188" s="31" t="s">
        <v>219</v>
      </c>
    </row>
    <row r="189" ht="90.75" customHeight="1">
      <c r="A189" s="16" t="s">
        <v>5638</v>
      </c>
      <c r="B189" s="24">
        <v>178.0</v>
      </c>
      <c r="C189" s="25" t="s">
        <v>5639</v>
      </c>
      <c r="D189" s="26" t="str">
        <f t="shared" si="41"/>
        <v/>
      </c>
      <c r="E189" s="27" t="str">
        <f t="shared" si="42"/>
        <v/>
      </c>
      <c r="F189" s="28" t="str">
        <f t="shared" ref="F189:G189" si="204">image("https://www.serebii.net/pokedex-bw/type/"&amp;lower(H189)&amp;".gif")</f>
        <v/>
      </c>
      <c r="G189" s="28" t="str">
        <f t="shared" si="204"/>
        <v/>
      </c>
      <c r="H189" s="29" t="s">
        <v>2333</v>
      </c>
      <c r="I189" s="26" t="s">
        <v>348</v>
      </c>
      <c r="J189" s="26" t="s">
        <v>5640</v>
      </c>
      <c r="K189" s="26" t="s">
        <v>743</v>
      </c>
      <c r="L189" s="26" t="s">
        <v>3052</v>
      </c>
      <c r="M189" s="26" t="s">
        <v>2335</v>
      </c>
      <c r="N189" s="26" t="s">
        <v>3084</v>
      </c>
      <c r="O189" s="26" t="s">
        <v>5617</v>
      </c>
      <c r="P189" s="26" t="s">
        <v>324</v>
      </c>
      <c r="Q189" s="26" t="s">
        <v>1032</v>
      </c>
      <c r="R189" s="26" t="s">
        <v>184</v>
      </c>
      <c r="S189" s="26" t="s">
        <v>3110</v>
      </c>
      <c r="T189" s="26" t="s">
        <v>495</v>
      </c>
      <c r="U189" s="26" t="s">
        <v>769</v>
      </c>
      <c r="V189" s="26" t="s">
        <v>846</v>
      </c>
      <c r="W189" s="26" t="s">
        <v>496</v>
      </c>
      <c r="X189" s="26" t="s">
        <v>189</v>
      </c>
      <c r="Y189" s="26">
        <v>65.0</v>
      </c>
      <c r="Z189" s="26">
        <v>75.0</v>
      </c>
      <c r="AA189" s="26">
        <v>70.0</v>
      </c>
      <c r="AB189" s="26">
        <v>95.0</v>
      </c>
      <c r="AC189" s="26">
        <v>70.0</v>
      </c>
      <c r="AD189" s="26">
        <v>95.0</v>
      </c>
      <c r="AE189" s="30">
        <f t="shared" si="37"/>
        <v>470</v>
      </c>
      <c r="AF189" s="26" t="s">
        <v>5618</v>
      </c>
      <c r="AG189" s="26"/>
      <c r="AH189" s="26"/>
      <c r="AI189" s="26"/>
      <c r="AJ189" s="26" t="s">
        <v>1416</v>
      </c>
      <c r="AK189" s="26" t="s">
        <v>1416</v>
      </c>
      <c r="AL189" s="26" t="s">
        <v>1416</v>
      </c>
      <c r="AM189" s="26" t="s">
        <v>985</v>
      </c>
      <c r="AN189" s="26" t="s">
        <v>985</v>
      </c>
      <c r="AO189" s="26" t="s">
        <v>985</v>
      </c>
      <c r="AP189" s="26"/>
      <c r="AQ189" s="26"/>
      <c r="AR189" s="26"/>
      <c r="AS189" s="26"/>
      <c r="AT189" s="26"/>
      <c r="AU189" s="26" t="s">
        <v>2626</v>
      </c>
      <c r="AV189" s="26" t="s">
        <v>2626</v>
      </c>
      <c r="AW189" s="26"/>
      <c r="AX189" s="26"/>
      <c r="AY189" s="26"/>
      <c r="AZ189" s="26"/>
      <c r="BA189" s="26"/>
      <c r="BB189" s="26"/>
      <c r="BC189" s="26" t="s">
        <v>404</v>
      </c>
      <c r="BD189" s="26" t="s">
        <v>404</v>
      </c>
      <c r="BE189" s="26"/>
      <c r="BF189" s="26"/>
      <c r="BG189" s="26" t="s">
        <v>1417</v>
      </c>
      <c r="BH189" s="26" t="s">
        <v>1417</v>
      </c>
      <c r="BI189" s="26"/>
      <c r="BJ189" s="26"/>
      <c r="BK189" s="26" t="s">
        <v>1742</v>
      </c>
      <c r="BL189" s="26" t="s">
        <v>1742</v>
      </c>
      <c r="BM189" s="26"/>
      <c r="BN189" s="26"/>
      <c r="BO189" s="26"/>
      <c r="BP189" s="26"/>
      <c r="BQ189" s="26"/>
      <c r="BR189" s="26"/>
      <c r="BS189" s="26"/>
      <c r="BT189" s="26"/>
      <c r="BU189" s="26"/>
      <c r="BV189" s="26"/>
      <c r="BW189" s="31"/>
      <c r="BX189" s="31"/>
      <c r="BY189" s="31"/>
      <c r="BZ189" s="31" t="s">
        <v>5641</v>
      </c>
      <c r="CA189" s="31" t="s">
        <v>5642</v>
      </c>
      <c r="CB189" s="31" t="s">
        <v>5643</v>
      </c>
      <c r="CC189" s="31" t="s">
        <v>5644</v>
      </c>
      <c r="CD189" s="31" t="s">
        <v>5645</v>
      </c>
      <c r="CE189" s="31" t="s">
        <v>5646</v>
      </c>
      <c r="CF189" s="31" t="s">
        <v>5642</v>
      </c>
      <c r="CG189" s="31" t="s">
        <v>5641</v>
      </c>
      <c r="CH189" s="31" t="s">
        <v>5647</v>
      </c>
      <c r="CI189" s="31" t="s">
        <v>5647</v>
      </c>
      <c r="CJ189" s="31" t="s">
        <v>5647</v>
      </c>
      <c r="CK189" s="31" t="s">
        <v>5641</v>
      </c>
      <c r="CL189" s="31" t="s">
        <v>5642</v>
      </c>
      <c r="CM189" s="31" t="s">
        <v>5647</v>
      </c>
      <c r="CN189" s="31" t="s">
        <v>5647</v>
      </c>
      <c r="CO189" s="31" t="s">
        <v>5647</v>
      </c>
      <c r="CP189" s="31" t="s">
        <v>5647</v>
      </c>
      <c r="CQ189" s="31" t="s">
        <v>5643</v>
      </c>
      <c r="CR189" s="31" t="s">
        <v>5641</v>
      </c>
      <c r="CS189" s="31" t="s">
        <v>5648</v>
      </c>
      <c r="CT189" s="31" t="s">
        <v>5649</v>
      </c>
      <c r="CU189" s="31"/>
      <c r="CV189" s="31"/>
      <c r="CW189" s="31" t="s">
        <v>5650</v>
      </c>
      <c r="CX189" s="31" t="s">
        <v>5651</v>
      </c>
      <c r="CY189" s="31"/>
      <c r="CZ189" s="31"/>
      <c r="DA189" s="31" t="s">
        <v>5641</v>
      </c>
      <c r="DB189" s="31" t="s">
        <v>5647</v>
      </c>
      <c r="DC189" s="31"/>
      <c r="DD189" s="31"/>
      <c r="DE189" s="31" t="s">
        <v>5647</v>
      </c>
      <c r="DF189" s="31" t="s">
        <v>5647</v>
      </c>
      <c r="DG189" s="31"/>
      <c r="DH189" s="31"/>
      <c r="DI189" s="31"/>
      <c r="DJ189" s="31"/>
      <c r="DK189" s="31"/>
      <c r="DL189" s="31"/>
      <c r="DM189" s="31"/>
      <c r="DN189" s="31"/>
      <c r="DO189" s="31"/>
      <c r="DP189" s="31"/>
      <c r="DQ189" s="31"/>
      <c r="DR189" s="31"/>
      <c r="DS189" s="31" t="s">
        <v>5652</v>
      </c>
      <c r="DT189" s="31" t="s">
        <v>5652</v>
      </c>
      <c r="DU189" s="31" t="s">
        <v>4803</v>
      </c>
      <c r="DV189" s="31" t="s">
        <v>649</v>
      </c>
      <c r="DW189" s="31" t="s">
        <v>649</v>
      </c>
      <c r="DX189" s="31" t="s">
        <v>649</v>
      </c>
      <c r="DY189" s="31" t="s">
        <v>5652</v>
      </c>
      <c r="DZ189" s="31" t="s">
        <v>5652</v>
      </c>
      <c r="EA189" s="31" t="s">
        <v>5652</v>
      </c>
      <c r="EB189" s="31" t="s">
        <v>5652</v>
      </c>
      <c r="EC189" s="31" t="s">
        <v>5652</v>
      </c>
      <c r="ED189" s="31" t="s">
        <v>4803</v>
      </c>
      <c r="EE189" s="31" t="s">
        <v>4803</v>
      </c>
      <c r="EF189" s="31" t="s">
        <v>213</v>
      </c>
      <c r="EG189" s="31" t="s">
        <v>213</v>
      </c>
      <c r="EH189" s="31" t="s">
        <v>213</v>
      </c>
      <c r="EI189" s="31" t="s">
        <v>213</v>
      </c>
      <c r="EJ189" s="31" t="s">
        <v>213</v>
      </c>
      <c r="EK189" s="31" t="s">
        <v>213</v>
      </c>
      <c r="EL189" s="31" t="s">
        <v>5653</v>
      </c>
      <c r="EM189" s="31" t="s">
        <v>5653</v>
      </c>
      <c r="EN189" s="31" t="s">
        <v>213</v>
      </c>
      <c r="EO189" s="31" t="s">
        <v>213</v>
      </c>
      <c r="EP189" s="31" t="s">
        <v>5654</v>
      </c>
      <c r="EQ189" s="31" t="s">
        <v>5654</v>
      </c>
      <c r="ER189" s="31" t="s">
        <v>218</v>
      </c>
      <c r="ES189" s="31" t="s">
        <v>218</v>
      </c>
      <c r="ET189" s="31" t="s">
        <v>5655</v>
      </c>
      <c r="EU189" s="31" t="s">
        <v>5655</v>
      </c>
      <c r="EV189" s="31"/>
      <c r="EW189" s="31"/>
      <c r="EX189" s="31" t="s">
        <v>5652</v>
      </c>
      <c r="EY189" s="31" t="s">
        <v>5652</v>
      </c>
      <c r="EZ189" s="31" t="s">
        <v>218</v>
      </c>
      <c r="FA189" s="31" t="s">
        <v>219</v>
      </c>
      <c r="FB189" s="31" t="s">
        <v>219</v>
      </c>
      <c r="FC189" s="31"/>
      <c r="FD189" s="31"/>
      <c r="FE189" s="31" t="s">
        <v>219</v>
      </c>
    </row>
    <row r="190" ht="90.75" customHeight="1">
      <c r="A190" s="16" t="s">
        <v>5656</v>
      </c>
      <c r="B190" s="24">
        <v>179.0</v>
      </c>
      <c r="C190" s="25" t="s">
        <v>5657</v>
      </c>
      <c r="D190" s="26" t="str">
        <f t="shared" si="41"/>
        <v/>
      </c>
      <c r="E190" s="27" t="str">
        <f t="shared" si="42"/>
        <v/>
      </c>
      <c r="F190" s="28" t="str">
        <f t="shared" ref="F190:G190" si="205">image("https://www.serebii.net/pokedex-bw/type/"&amp;lower(H190)&amp;".gif")</f>
        <v/>
      </c>
      <c r="G190" s="28" t="str">
        <f t="shared" si="205"/>
        <v/>
      </c>
      <c r="H190" s="29" t="s">
        <v>973</v>
      </c>
      <c r="I190" s="26"/>
      <c r="J190" s="26" t="s">
        <v>5658</v>
      </c>
      <c r="K190" s="26" t="s">
        <v>293</v>
      </c>
      <c r="L190" s="26" t="s">
        <v>5659</v>
      </c>
      <c r="M190" s="26" t="s">
        <v>976</v>
      </c>
      <c r="N190" s="26"/>
      <c r="O190" s="26" t="s">
        <v>5660</v>
      </c>
      <c r="P190" s="26" t="s">
        <v>182</v>
      </c>
      <c r="Q190" s="26" t="s">
        <v>1161</v>
      </c>
      <c r="R190" s="26" t="s">
        <v>184</v>
      </c>
      <c r="S190" s="26" t="s">
        <v>5661</v>
      </c>
      <c r="T190" s="26" t="s">
        <v>186</v>
      </c>
      <c r="U190" s="26" t="s">
        <v>915</v>
      </c>
      <c r="V190" s="26" t="s">
        <v>187</v>
      </c>
      <c r="W190" s="26" t="s">
        <v>496</v>
      </c>
      <c r="X190" s="26" t="s">
        <v>189</v>
      </c>
      <c r="Y190" s="26">
        <v>55.0</v>
      </c>
      <c r="Z190" s="26">
        <v>40.0</v>
      </c>
      <c r="AA190" s="26">
        <v>40.0</v>
      </c>
      <c r="AB190" s="26">
        <v>65.0</v>
      </c>
      <c r="AC190" s="26">
        <v>45.0</v>
      </c>
      <c r="AD190" s="26">
        <v>35.0</v>
      </c>
      <c r="AE190" s="30">
        <f t="shared" si="37"/>
        <v>280</v>
      </c>
      <c r="AF190" s="26" t="s">
        <v>5662</v>
      </c>
      <c r="AG190" s="26"/>
      <c r="AH190" s="26"/>
      <c r="AI190" s="26"/>
      <c r="AJ190" s="26" t="s">
        <v>989</v>
      </c>
      <c r="AK190" s="26" t="s">
        <v>989</v>
      </c>
      <c r="AL190" s="26" t="s">
        <v>989</v>
      </c>
      <c r="AM190" s="26"/>
      <c r="AN190" s="26"/>
      <c r="AO190" s="26"/>
      <c r="AP190" s="26"/>
      <c r="AQ190" s="26"/>
      <c r="AR190" s="26"/>
      <c r="AS190" s="26"/>
      <c r="AT190" s="26"/>
      <c r="AU190" s="26" t="s">
        <v>989</v>
      </c>
      <c r="AV190" s="26" t="s">
        <v>989</v>
      </c>
      <c r="AW190" s="26"/>
      <c r="AX190" s="26"/>
      <c r="AY190" s="26" t="s">
        <v>547</v>
      </c>
      <c r="AZ190" s="26" t="s">
        <v>547</v>
      </c>
      <c r="BA190" s="26" t="s">
        <v>1414</v>
      </c>
      <c r="BB190" s="26" t="s">
        <v>1414</v>
      </c>
      <c r="BC190" s="26"/>
      <c r="BD190" s="26"/>
      <c r="BE190" s="26"/>
      <c r="BF190" s="26"/>
      <c r="BG190" s="26" t="s">
        <v>2626</v>
      </c>
      <c r="BH190" s="26" t="s">
        <v>2626</v>
      </c>
      <c r="BI190" s="26"/>
      <c r="BJ190" s="26"/>
      <c r="BK190" s="26"/>
      <c r="BL190" s="26"/>
      <c r="BM190" s="26"/>
      <c r="BN190" s="26"/>
      <c r="BO190" s="26"/>
      <c r="BP190" s="26"/>
      <c r="BQ190" s="26"/>
      <c r="BR190" s="26" t="s">
        <v>1378</v>
      </c>
      <c r="BS190" s="26" t="s">
        <v>1378</v>
      </c>
      <c r="BT190" s="26"/>
      <c r="BU190" s="26"/>
      <c r="BV190" s="26" t="s">
        <v>500</v>
      </c>
      <c r="BW190" s="31"/>
      <c r="BX190" s="31"/>
      <c r="BY190" s="31"/>
      <c r="BZ190" s="31" t="s">
        <v>5663</v>
      </c>
      <c r="CA190" s="31" t="s">
        <v>5664</v>
      </c>
      <c r="CB190" s="31" t="s">
        <v>5665</v>
      </c>
      <c r="CC190" s="31" t="s">
        <v>5666</v>
      </c>
      <c r="CD190" s="31" t="s">
        <v>5666</v>
      </c>
      <c r="CE190" s="31" t="s">
        <v>5667</v>
      </c>
      <c r="CF190" s="31" t="s">
        <v>5664</v>
      </c>
      <c r="CG190" s="31" t="s">
        <v>5663</v>
      </c>
      <c r="CH190" s="31" t="s">
        <v>5668</v>
      </c>
      <c r="CI190" s="31" t="s">
        <v>5668</v>
      </c>
      <c r="CJ190" s="31" t="s">
        <v>5668</v>
      </c>
      <c r="CK190" s="31" t="s">
        <v>5663</v>
      </c>
      <c r="CL190" s="31" t="s">
        <v>5664</v>
      </c>
      <c r="CM190" s="31" t="s">
        <v>5668</v>
      </c>
      <c r="CN190" s="31" t="s">
        <v>5668</v>
      </c>
      <c r="CO190" s="31" t="s">
        <v>5669</v>
      </c>
      <c r="CP190" s="31" t="s">
        <v>5669</v>
      </c>
      <c r="CQ190" s="31" t="s">
        <v>5668</v>
      </c>
      <c r="CR190" s="31" t="s">
        <v>5665</v>
      </c>
      <c r="CS190" s="31" t="s">
        <v>5670</v>
      </c>
      <c r="CT190" s="31" t="s">
        <v>5670</v>
      </c>
      <c r="CU190" s="31"/>
      <c r="CV190" s="31"/>
      <c r="CW190" s="31" t="s">
        <v>5671</v>
      </c>
      <c r="CX190" s="31" t="s">
        <v>5672</v>
      </c>
      <c r="CY190" s="31"/>
      <c r="CZ190" s="31"/>
      <c r="DA190" s="31"/>
      <c r="DB190" s="31"/>
      <c r="DC190" s="31"/>
      <c r="DD190" s="31"/>
      <c r="DE190" s="31" t="s">
        <v>5673</v>
      </c>
      <c r="DF190" s="31" t="s">
        <v>5673</v>
      </c>
      <c r="DG190" s="31"/>
      <c r="DH190" s="31" t="s">
        <v>5663</v>
      </c>
      <c r="DI190" s="31" t="s">
        <v>5664</v>
      </c>
      <c r="DJ190" s="31"/>
      <c r="DK190" s="31"/>
      <c r="DL190" s="31"/>
      <c r="DM190" s="31"/>
      <c r="DN190" s="31"/>
      <c r="DO190" s="31"/>
      <c r="DP190" s="31"/>
      <c r="DQ190" s="31"/>
      <c r="DR190" s="31"/>
      <c r="DS190" s="31" t="s">
        <v>5674</v>
      </c>
      <c r="DT190" s="31" t="s">
        <v>5674</v>
      </c>
      <c r="DU190" s="31" t="s">
        <v>213</v>
      </c>
      <c r="DV190" s="31" t="s">
        <v>213</v>
      </c>
      <c r="DW190" s="31" t="s">
        <v>213</v>
      </c>
      <c r="DX190" s="31" t="s">
        <v>5675</v>
      </c>
      <c r="DY190" s="31" t="s">
        <v>213</v>
      </c>
      <c r="DZ190" s="31" t="s">
        <v>213</v>
      </c>
      <c r="EA190" s="31" t="s">
        <v>5676</v>
      </c>
      <c r="EB190" s="31" t="s">
        <v>5676</v>
      </c>
      <c r="EC190" s="31" t="s">
        <v>5676</v>
      </c>
      <c r="ED190" s="31" t="s">
        <v>5674</v>
      </c>
      <c r="EE190" s="31" t="s">
        <v>5674</v>
      </c>
      <c r="EF190" s="31" t="s">
        <v>213</v>
      </c>
      <c r="EG190" s="31" t="s">
        <v>708</v>
      </c>
      <c r="EH190" s="31" t="s">
        <v>2059</v>
      </c>
      <c r="EI190" s="31" t="s">
        <v>2059</v>
      </c>
      <c r="EJ190" s="31" t="s">
        <v>572</v>
      </c>
      <c r="EK190" s="31" t="s">
        <v>572</v>
      </c>
      <c r="EL190" s="31" t="s">
        <v>213</v>
      </c>
      <c r="EM190" s="31" t="s">
        <v>213</v>
      </c>
      <c r="EN190" s="31" t="s">
        <v>213</v>
      </c>
      <c r="EO190" s="31" t="s">
        <v>213</v>
      </c>
      <c r="EP190" s="31" t="s">
        <v>5677</v>
      </c>
      <c r="EQ190" s="31" t="s">
        <v>5677</v>
      </c>
      <c r="ER190" s="31" t="s">
        <v>218</v>
      </c>
      <c r="ES190" s="31" t="s">
        <v>218</v>
      </c>
      <c r="ET190" s="31" t="s">
        <v>218</v>
      </c>
      <c r="EU190" s="31" t="s">
        <v>218</v>
      </c>
      <c r="EV190" s="31"/>
      <c r="EW190" s="31"/>
      <c r="EX190" s="31" t="s">
        <v>5678</v>
      </c>
      <c r="EY190" s="31" t="s">
        <v>5678</v>
      </c>
      <c r="EZ190" s="31" t="s">
        <v>218</v>
      </c>
      <c r="FA190" s="31" t="s">
        <v>4735</v>
      </c>
      <c r="FB190" s="31" t="s">
        <v>4735</v>
      </c>
      <c r="FC190" s="31"/>
      <c r="FD190" s="31"/>
      <c r="FE190" s="31" t="s">
        <v>219</v>
      </c>
    </row>
    <row r="191" ht="90.75" customHeight="1">
      <c r="A191" s="16" t="s">
        <v>5679</v>
      </c>
      <c r="B191" s="24">
        <v>180.0</v>
      </c>
      <c r="C191" s="25" t="s">
        <v>5680</v>
      </c>
      <c r="D191" s="26" t="str">
        <f t="shared" si="41"/>
        <v/>
      </c>
      <c r="E191" s="27" t="str">
        <f t="shared" si="42"/>
        <v/>
      </c>
      <c r="F191" s="28" t="str">
        <f t="shared" ref="F191:G191" si="206">image("https://www.serebii.net/pokedex-bw/type/"&amp;lower(H191)&amp;".gif")</f>
        <v/>
      </c>
      <c r="G191" s="28" t="str">
        <f t="shared" si="206"/>
        <v/>
      </c>
      <c r="H191" s="29" t="s">
        <v>973</v>
      </c>
      <c r="I191" s="26"/>
      <c r="J191" s="26" t="s">
        <v>5658</v>
      </c>
      <c r="K191" s="26" t="s">
        <v>1031</v>
      </c>
      <c r="L191" s="26" t="s">
        <v>5681</v>
      </c>
      <c r="M191" s="26" t="s">
        <v>976</v>
      </c>
      <c r="N191" s="26"/>
      <c r="O191" s="26" t="s">
        <v>5660</v>
      </c>
      <c r="P191" s="26" t="s">
        <v>1707</v>
      </c>
      <c r="Q191" s="26" t="s">
        <v>544</v>
      </c>
      <c r="R191" s="26" t="s">
        <v>184</v>
      </c>
      <c r="S191" s="26" t="s">
        <v>1197</v>
      </c>
      <c r="T191" s="26" t="s">
        <v>186</v>
      </c>
      <c r="U191" s="26" t="s">
        <v>915</v>
      </c>
      <c r="V191" s="26" t="s">
        <v>187</v>
      </c>
      <c r="W191" s="26" t="s">
        <v>496</v>
      </c>
      <c r="X191" s="26" t="s">
        <v>189</v>
      </c>
      <c r="Y191" s="26">
        <v>70.0</v>
      </c>
      <c r="Z191" s="26">
        <v>55.0</v>
      </c>
      <c r="AA191" s="26">
        <v>55.0</v>
      </c>
      <c r="AB191" s="26">
        <v>80.0</v>
      </c>
      <c r="AC191" s="26">
        <v>60.0</v>
      </c>
      <c r="AD191" s="26">
        <v>45.0</v>
      </c>
      <c r="AE191" s="30">
        <f t="shared" si="37"/>
        <v>365</v>
      </c>
      <c r="AF191" s="26" t="s">
        <v>5662</v>
      </c>
      <c r="AG191" s="26"/>
      <c r="AH191" s="26"/>
      <c r="AI191" s="26"/>
      <c r="AJ191" s="26" t="s">
        <v>1040</v>
      </c>
      <c r="AK191" s="26" t="s">
        <v>1040</v>
      </c>
      <c r="AL191" s="26" t="s">
        <v>1040</v>
      </c>
      <c r="AM191" s="26"/>
      <c r="AN191" s="26"/>
      <c r="AO191" s="26"/>
      <c r="AP191" s="26"/>
      <c r="AQ191" s="26"/>
      <c r="AR191" s="26"/>
      <c r="AS191" s="26"/>
      <c r="AT191" s="26"/>
      <c r="AU191" s="26" t="s">
        <v>1040</v>
      </c>
      <c r="AV191" s="26" t="s">
        <v>1040</v>
      </c>
      <c r="AW191" s="26"/>
      <c r="AX191" s="26"/>
      <c r="AY191" s="26" t="s">
        <v>584</v>
      </c>
      <c r="AZ191" s="26" t="s">
        <v>584</v>
      </c>
      <c r="BA191" s="26" t="s">
        <v>1457</v>
      </c>
      <c r="BB191" s="26" t="s">
        <v>1457</v>
      </c>
      <c r="BC191" s="26"/>
      <c r="BD191" s="26"/>
      <c r="BE191" s="26"/>
      <c r="BF191" s="26"/>
      <c r="BG191" s="26" t="s">
        <v>985</v>
      </c>
      <c r="BH191" s="26" t="s">
        <v>985</v>
      </c>
      <c r="BI191" s="26"/>
      <c r="BJ191" s="26"/>
      <c r="BK191" s="26"/>
      <c r="BL191" s="26"/>
      <c r="BM191" s="26"/>
      <c r="BN191" s="26"/>
      <c r="BO191" s="26"/>
      <c r="BP191" s="26"/>
      <c r="BQ191" s="26"/>
      <c r="BR191" s="26" t="s">
        <v>2339</v>
      </c>
      <c r="BS191" s="26" t="s">
        <v>2339</v>
      </c>
      <c r="BT191" s="26"/>
      <c r="BU191" s="26"/>
      <c r="BV191" s="26" t="s">
        <v>547</v>
      </c>
      <c r="BW191" s="31"/>
      <c r="BX191" s="31"/>
      <c r="BY191" s="31"/>
      <c r="BZ191" s="31" t="s">
        <v>5682</v>
      </c>
      <c r="CA191" s="31" t="s">
        <v>5683</v>
      </c>
      <c r="CB191" s="31" t="s">
        <v>5684</v>
      </c>
      <c r="CC191" s="31" t="s">
        <v>5685</v>
      </c>
      <c r="CD191" s="31" t="s">
        <v>5685</v>
      </c>
      <c r="CE191" s="31" t="s">
        <v>5686</v>
      </c>
      <c r="CF191" s="31" t="s">
        <v>5683</v>
      </c>
      <c r="CG191" s="31" t="s">
        <v>5682</v>
      </c>
      <c r="CH191" s="31" t="s">
        <v>5687</v>
      </c>
      <c r="CI191" s="31" t="s">
        <v>5687</v>
      </c>
      <c r="CJ191" s="31" t="s">
        <v>5687</v>
      </c>
      <c r="CK191" s="31" t="s">
        <v>5682</v>
      </c>
      <c r="CL191" s="31" t="s">
        <v>5683</v>
      </c>
      <c r="CM191" s="31" t="s">
        <v>5687</v>
      </c>
      <c r="CN191" s="31" t="s">
        <v>5687</v>
      </c>
      <c r="CO191" s="31" t="s">
        <v>5688</v>
      </c>
      <c r="CP191" s="31" t="s">
        <v>5688</v>
      </c>
      <c r="CQ191" s="31" t="s">
        <v>5683</v>
      </c>
      <c r="CR191" s="31" t="s">
        <v>5687</v>
      </c>
      <c r="CS191" s="31" t="s">
        <v>5689</v>
      </c>
      <c r="CT191" s="31" t="s">
        <v>5689</v>
      </c>
      <c r="CU191" s="31"/>
      <c r="CV191" s="31"/>
      <c r="CW191" s="31" t="s">
        <v>5690</v>
      </c>
      <c r="CX191" s="31" t="s">
        <v>5691</v>
      </c>
      <c r="CY191" s="31"/>
      <c r="CZ191" s="31"/>
      <c r="DA191" s="31"/>
      <c r="DB191" s="31"/>
      <c r="DC191" s="31"/>
      <c r="DD191" s="31"/>
      <c r="DE191" s="31" t="s">
        <v>5692</v>
      </c>
      <c r="DF191" s="31" t="s">
        <v>5692</v>
      </c>
      <c r="DG191" s="31"/>
      <c r="DH191" s="31" t="s">
        <v>5682</v>
      </c>
      <c r="DI191" s="31" t="s">
        <v>5684</v>
      </c>
      <c r="DJ191" s="31"/>
      <c r="DK191" s="31"/>
      <c r="DL191" s="31"/>
      <c r="DM191" s="31"/>
      <c r="DN191" s="31"/>
      <c r="DO191" s="31"/>
      <c r="DP191" s="31"/>
      <c r="DQ191" s="31"/>
      <c r="DR191" s="31"/>
      <c r="DS191" s="31" t="s">
        <v>5693</v>
      </c>
      <c r="DT191" s="31" t="s">
        <v>5693</v>
      </c>
      <c r="DU191" s="31" t="s">
        <v>213</v>
      </c>
      <c r="DV191" s="31" t="s">
        <v>213</v>
      </c>
      <c r="DW191" s="31" t="s">
        <v>213</v>
      </c>
      <c r="DX191" s="31" t="s">
        <v>5694</v>
      </c>
      <c r="DY191" s="31" t="s">
        <v>213</v>
      </c>
      <c r="DZ191" s="31" t="s">
        <v>213</v>
      </c>
      <c r="EA191" s="31" t="s">
        <v>4355</v>
      </c>
      <c r="EB191" s="31" t="s">
        <v>4355</v>
      </c>
      <c r="EC191" s="31" t="s">
        <v>4355</v>
      </c>
      <c r="ED191" s="31" t="s">
        <v>5693</v>
      </c>
      <c r="EE191" s="31" t="s">
        <v>5693</v>
      </c>
      <c r="EF191" s="31" t="s">
        <v>213</v>
      </c>
      <c r="EG191" s="31" t="s">
        <v>5694</v>
      </c>
      <c r="EH191" s="31" t="s">
        <v>5694</v>
      </c>
      <c r="EI191" s="31" t="s">
        <v>5694</v>
      </c>
      <c r="EJ191" s="31" t="s">
        <v>5694</v>
      </c>
      <c r="EK191" s="31" t="s">
        <v>5694</v>
      </c>
      <c r="EL191" s="31" t="s">
        <v>213</v>
      </c>
      <c r="EM191" s="31" t="s">
        <v>213</v>
      </c>
      <c r="EN191" s="31" t="s">
        <v>213</v>
      </c>
      <c r="EO191" s="31" t="s">
        <v>213</v>
      </c>
      <c r="EP191" s="31" t="s">
        <v>2410</v>
      </c>
      <c r="EQ191" s="31" t="s">
        <v>2410</v>
      </c>
      <c r="ER191" s="31" t="s">
        <v>218</v>
      </c>
      <c r="ES191" s="31" t="s">
        <v>218</v>
      </c>
      <c r="ET191" s="31" t="s">
        <v>218</v>
      </c>
      <c r="EU191" s="31" t="s">
        <v>218</v>
      </c>
      <c r="EV191" s="31"/>
      <c r="EW191" s="31"/>
      <c r="EX191" s="31" t="s">
        <v>5695</v>
      </c>
      <c r="EY191" s="31" t="s">
        <v>5695</v>
      </c>
      <c r="EZ191" s="31" t="s">
        <v>218</v>
      </c>
      <c r="FA191" s="31" t="s">
        <v>5696</v>
      </c>
      <c r="FB191" s="31" t="s">
        <v>5696</v>
      </c>
      <c r="FC191" s="31"/>
      <c r="FD191" s="31"/>
      <c r="FE191" s="31" t="s">
        <v>219</v>
      </c>
    </row>
    <row r="192" ht="90.75" customHeight="1">
      <c r="A192" s="16" t="s">
        <v>5697</v>
      </c>
      <c r="B192" s="24">
        <v>181.0</v>
      </c>
      <c r="C192" s="25" t="s">
        <v>5698</v>
      </c>
      <c r="D192" s="26" t="str">
        <f t="shared" si="41"/>
        <v/>
      </c>
      <c r="E192" s="27" t="str">
        <f t="shared" si="42"/>
        <v/>
      </c>
      <c r="F192" s="28" t="str">
        <f t="shared" ref="F192:G192" si="207">image("https://www.serebii.net/pokedex-bw/type/"&amp;lower(H192)&amp;".gif")</f>
        <v/>
      </c>
      <c r="G192" s="28" t="str">
        <f t="shared" si="207"/>
        <v/>
      </c>
      <c r="H192" s="29" t="s">
        <v>973</v>
      </c>
      <c r="I192" s="26"/>
      <c r="J192" s="26" t="s">
        <v>5483</v>
      </c>
      <c r="K192" s="26" t="s">
        <v>675</v>
      </c>
      <c r="L192" s="26" t="s">
        <v>5699</v>
      </c>
      <c r="M192" s="26" t="s">
        <v>976</v>
      </c>
      <c r="N192" s="26"/>
      <c r="O192" s="26" t="s">
        <v>5660</v>
      </c>
      <c r="P192" s="26" t="s">
        <v>351</v>
      </c>
      <c r="Q192" s="26" t="s">
        <v>183</v>
      </c>
      <c r="R192" s="26" t="s">
        <v>184</v>
      </c>
      <c r="S192" s="26" t="s">
        <v>5700</v>
      </c>
      <c r="T192" s="26" t="s">
        <v>186</v>
      </c>
      <c r="U192" s="26" t="s">
        <v>915</v>
      </c>
      <c r="V192" s="26" t="s">
        <v>187</v>
      </c>
      <c r="W192" s="26" t="s">
        <v>496</v>
      </c>
      <c r="X192" s="26" t="s">
        <v>189</v>
      </c>
      <c r="Y192" s="26">
        <v>90.0</v>
      </c>
      <c r="Z192" s="26">
        <v>75.0</v>
      </c>
      <c r="AA192" s="26">
        <v>85.0</v>
      </c>
      <c r="AB192" s="26">
        <v>115.0</v>
      </c>
      <c r="AC192" s="26">
        <v>90.0</v>
      </c>
      <c r="AD192" s="26">
        <v>55.0</v>
      </c>
      <c r="AE192" s="30">
        <f t="shared" si="37"/>
        <v>510</v>
      </c>
      <c r="AF192" s="26" t="s">
        <v>5662</v>
      </c>
      <c r="AG192" s="26"/>
      <c r="AH192" s="26"/>
      <c r="AI192" s="26"/>
      <c r="AJ192" s="26" t="s">
        <v>1677</v>
      </c>
      <c r="AK192" s="26" t="s">
        <v>1677</v>
      </c>
      <c r="AL192" s="26" t="s">
        <v>1677</v>
      </c>
      <c r="AM192" s="26"/>
      <c r="AN192" s="26"/>
      <c r="AO192" s="26"/>
      <c r="AP192" s="26"/>
      <c r="AQ192" s="26"/>
      <c r="AR192" s="26"/>
      <c r="AS192" s="26"/>
      <c r="AT192" s="26"/>
      <c r="AU192" s="26" t="s">
        <v>1677</v>
      </c>
      <c r="AV192" s="26" t="s">
        <v>1677</v>
      </c>
      <c r="AW192" s="26"/>
      <c r="AX192" s="26"/>
      <c r="AY192" s="26" t="s">
        <v>617</v>
      </c>
      <c r="AZ192" s="26" t="s">
        <v>617</v>
      </c>
      <c r="BA192" s="26" t="s">
        <v>2178</v>
      </c>
      <c r="BB192" s="26" t="s">
        <v>2178</v>
      </c>
      <c r="BC192" s="26"/>
      <c r="BD192" s="26"/>
      <c r="BE192" s="26"/>
      <c r="BF192" s="26"/>
      <c r="BG192" s="26" t="s">
        <v>196</v>
      </c>
      <c r="BH192" s="26" t="s">
        <v>196</v>
      </c>
      <c r="BI192" s="26"/>
      <c r="BJ192" s="26"/>
      <c r="BK192" s="26"/>
      <c r="BL192" s="26"/>
      <c r="BM192" s="26"/>
      <c r="BN192" s="26"/>
      <c r="BO192" s="26"/>
      <c r="BP192" s="26"/>
      <c r="BQ192" s="26"/>
      <c r="BR192" s="26" t="s">
        <v>2380</v>
      </c>
      <c r="BS192" s="26" t="s">
        <v>2380</v>
      </c>
      <c r="BT192" s="26"/>
      <c r="BU192" s="26"/>
      <c r="BV192" s="26" t="s">
        <v>584</v>
      </c>
      <c r="BW192" s="31"/>
      <c r="BX192" s="31"/>
      <c r="BY192" s="31"/>
      <c r="BZ192" s="31" t="s">
        <v>5701</v>
      </c>
      <c r="CA192" s="31" t="s">
        <v>5702</v>
      </c>
      <c r="CB192" s="31" t="s">
        <v>5703</v>
      </c>
      <c r="CC192" s="31" t="s">
        <v>5704</v>
      </c>
      <c r="CD192" s="31" t="s">
        <v>5704</v>
      </c>
      <c r="CE192" s="31" t="s">
        <v>5705</v>
      </c>
      <c r="CF192" s="31" t="s">
        <v>5702</v>
      </c>
      <c r="CG192" s="31" t="s">
        <v>5701</v>
      </c>
      <c r="CH192" s="31" t="s">
        <v>5706</v>
      </c>
      <c r="CI192" s="31" t="s">
        <v>5706</v>
      </c>
      <c r="CJ192" s="31" t="s">
        <v>5706</v>
      </c>
      <c r="CK192" s="31" t="s">
        <v>5701</v>
      </c>
      <c r="CL192" s="31" t="s">
        <v>5702</v>
      </c>
      <c r="CM192" s="31" t="s">
        <v>5706</v>
      </c>
      <c r="CN192" s="31" t="s">
        <v>5706</v>
      </c>
      <c r="CO192" s="31" t="s">
        <v>5707</v>
      </c>
      <c r="CP192" s="31" t="s">
        <v>5707</v>
      </c>
      <c r="CQ192" s="31" t="s">
        <v>5701</v>
      </c>
      <c r="CR192" s="31" t="s">
        <v>5701</v>
      </c>
      <c r="CS192" s="31" t="s">
        <v>5708</v>
      </c>
      <c r="CT192" s="31" t="s">
        <v>5708</v>
      </c>
      <c r="CU192" s="31"/>
      <c r="CV192" s="31"/>
      <c r="CW192" s="31" t="s">
        <v>5709</v>
      </c>
      <c r="CX192" s="31" t="s">
        <v>5710</v>
      </c>
      <c r="CY192" s="31"/>
      <c r="CZ192" s="31"/>
      <c r="DA192" s="31"/>
      <c r="DB192" s="31"/>
      <c r="DC192" s="31"/>
      <c r="DD192" s="31"/>
      <c r="DE192" s="31" t="s">
        <v>5711</v>
      </c>
      <c r="DF192" s="31" t="s">
        <v>5711</v>
      </c>
      <c r="DG192" s="31"/>
      <c r="DH192" s="31" t="s">
        <v>5702</v>
      </c>
      <c r="DI192" s="31" t="s">
        <v>5703</v>
      </c>
      <c r="DJ192" s="31"/>
      <c r="DK192" s="31"/>
      <c r="DL192" s="31"/>
      <c r="DM192" s="31"/>
      <c r="DN192" s="31"/>
      <c r="DO192" s="31"/>
      <c r="DP192" s="31"/>
      <c r="DQ192" s="31"/>
      <c r="DR192" s="31"/>
      <c r="DS192" s="31" t="s">
        <v>5712</v>
      </c>
      <c r="DT192" s="31" t="s">
        <v>5712</v>
      </c>
      <c r="DU192" s="31" t="s">
        <v>213</v>
      </c>
      <c r="DV192" s="31" t="s">
        <v>213</v>
      </c>
      <c r="DW192" s="31" t="s">
        <v>213</v>
      </c>
      <c r="DX192" s="31" t="s">
        <v>5712</v>
      </c>
      <c r="DY192" s="31" t="s">
        <v>213</v>
      </c>
      <c r="DZ192" s="31" t="s">
        <v>213</v>
      </c>
      <c r="EA192" s="31" t="s">
        <v>5712</v>
      </c>
      <c r="EB192" s="31" t="s">
        <v>5712</v>
      </c>
      <c r="EC192" s="31" t="s">
        <v>5712</v>
      </c>
      <c r="ED192" s="31" t="s">
        <v>5712</v>
      </c>
      <c r="EE192" s="31" t="s">
        <v>5712</v>
      </c>
      <c r="EF192" s="31" t="s">
        <v>213</v>
      </c>
      <c r="EG192" s="31" t="s">
        <v>5712</v>
      </c>
      <c r="EH192" s="31" t="s">
        <v>5712</v>
      </c>
      <c r="EI192" s="31" t="s">
        <v>5712</v>
      </c>
      <c r="EJ192" s="31" t="s">
        <v>5712</v>
      </c>
      <c r="EK192" s="31" t="s">
        <v>5712</v>
      </c>
      <c r="EL192" s="31" t="s">
        <v>213</v>
      </c>
      <c r="EM192" s="31" t="s">
        <v>213</v>
      </c>
      <c r="EN192" s="31" t="s">
        <v>213</v>
      </c>
      <c r="EO192" s="31" t="s">
        <v>213</v>
      </c>
      <c r="EP192" s="31" t="s">
        <v>5712</v>
      </c>
      <c r="EQ192" s="31" t="s">
        <v>5712</v>
      </c>
      <c r="ER192" s="31" t="s">
        <v>218</v>
      </c>
      <c r="ES192" s="31" t="s">
        <v>218</v>
      </c>
      <c r="ET192" s="31" t="s">
        <v>218</v>
      </c>
      <c r="EU192" s="31" t="s">
        <v>218</v>
      </c>
      <c r="EV192" s="31"/>
      <c r="EW192" s="31"/>
      <c r="EX192" s="31" t="s">
        <v>5712</v>
      </c>
      <c r="EY192" s="31" t="s">
        <v>5712</v>
      </c>
      <c r="EZ192" s="31" t="s">
        <v>218</v>
      </c>
      <c r="FA192" s="31" t="s">
        <v>4735</v>
      </c>
      <c r="FB192" s="31" t="s">
        <v>4735</v>
      </c>
      <c r="FC192" s="31"/>
      <c r="FD192" s="31"/>
      <c r="FE192" s="31" t="s">
        <v>219</v>
      </c>
    </row>
    <row r="193" ht="90.75" customHeight="1">
      <c r="A193" s="16" t="s">
        <v>5713</v>
      </c>
      <c r="B193" s="24">
        <v>182.0</v>
      </c>
      <c r="C193" s="25" t="s">
        <v>5714</v>
      </c>
      <c r="D193" s="26" t="str">
        <f t="shared" si="41"/>
        <v/>
      </c>
      <c r="E193" s="27" t="str">
        <f t="shared" si="42"/>
        <v/>
      </c>
      <c r="F193" s="28" t="str">
        <f t="shared" ref="F193:G193" si="208">image("https://www.serebii.net/pokedex-bw/type/"&amp;lower(H193)&amp;".gif")</f>
        <v/>
      </c>
      <c r="G193" s="28" t="str">
        <f t="shared" si="208"/>
        <v/>
      </c>
      <c r="H193" s="29" t="s">
        <v>175</v>
      </c>
      <c r="I193" s="26"/>
      <c r="J193" s="26" t="s">
        <v>1738</v>
      </c>
      <c r="K193" s="26" t="s">
        <v>974</v>
      </c>
      <c r="L193" s="26" t="s">
        <v>5715</v>
      </c>
      <c r="M193" s="26" t="s">
        <v>181</v>
      </c>
      <c r="N193" s="26"/>
      <c r="O193" s="26" t="s">
        <v>3943</v>
      </c>
      <c r="P193" s="26" t="s">
        <v>456</v>
      </c>
      <c r="Q193" s="26" t="s">
        <v>183</v>
      </c>
      <c r="R193" s="26" t="s">
        <v>184</v>
      </c>
      <c r="S193" s="26" t="s">
        <v>1741</v>
      </c>
      <c r="T193" s="26" t="s">
        <v>186</v>
      </c>
      <c r="U193" s="26" t="s">
        <v>1672</v>
      </c>
      <c r="V193" s="26" t="s">
        <v>1673</v>
      </c>
      <c r="W193" s="26" t="s">
        <v>496</v>
      </c>
      <c r="X193" s="26" t="s">
        <v>189</v>
      </c>
      <c r="Y193" s="26">
        <v>75.0</v>
      </c>
      <c r="Z193" s="26">
        <v>80.0</v>
      </c>
      <c r="AA193" s="26">
        <v>95.0</v>
      </c>
      <c r="AB193" s="26">
        <v>90.0</v>
      </c>
      <c r="AC193" s="26">
        <v>100.0</v>
      </c>
      <c r="AD193" s="26">
        <v>50.0</v>
      </c>
      <c r="AE193" s="30">
        <f t="shared" si="37"/>
        <v>490</v>
      </c>
      <c r="AF193" s="26" t="s">
        <v>1674</v>
      </c>
      <c r="AG193" s="26"/>
      <c r="AH193" s="26"/>
      <c r="AI193" s="26"/>
      <c r="AJ193" s="26" t="s">
        <v>403</v>
      </c>
      <c r="AK193" s="26" t="s">
        <v>403</v>
      </c>
      <c r="AL193" s="26" t="s">
        <v>403</v>
      </c>
      <c r="AM193" s="26" t="s">
        <v>1676</v>
      </c>
      <c r="AN193" s="26" t="s">
        <v>1676</v>
      </c>
      <c r="AO193" s="26" t="s">
        <v>1676</v>
      </c>
      <c r="AP193" s="26"/>
      <c r="AQ193" s="26"/>
      <c r="AR193" s="26"/>
      <c r="AS193" s="26"/>
      <c r="AT193" s="26"/>
      <c r="AU193" s="26" t="s">
        <v>403</v>
      </c>
      <c r="AV193" s="26" t="s">
        <v>403</v>
      </c>
      <c r="AW193" s="26"/>
      <c r="AX193" s="26"/>
      <c r="AY193" s="26"/>
      <c r="AZ193" s="26"/>
      <c r="BA193" s="26" t="s">
        <v>1279</v>
      </c>
      <c r="BB193" s="26" t="s">
        <v>1279</v>
      </c>
      <c r="BC193" s="26" t="s">
        <v>2146</v>
      </c>
      <c r="BD193" s="26" t="s">
        <v>2146</v>
      </c>
      <c r="BE193" s="26"/>
      <c r="BF193" s="26"/>
      <c r="BG193" s="26"/>
      <c r="BH193" s="26"/>
      <c r="BI193" s="26"/>
      <c r="BJ193" s="26"/>
      <c r="BK193" s="26" t="s">
        <v>2177</v>
      </c>
      <c r="BL193" s="26" t="s">
        <v>2177</v>
      </c>
      <c r="BM193" s="26"/>
      <c r="BN193" s="26"/>
      <c r="BO193" s="26"/>
      <c r="BP193" s="26"/>
      <c r="BQ193" s="26"/>
      <c r="BR193" s="26"/>
      <c r="BS193" s="26"/>
      <c r="BT193" s="26"/>
      <c r="BU193" s="26" t="s">
        <v>1166</v>
      </c>
      <c r="BV193" s="26"/>
      <c r="BW193" s="31"/>
      <c r="BX193" s="31"/>
      <c r="BY193" s="31"/>
      <c r="BZ193" s="31" t="s">
        <v>5716</v>
      </c>
      <c r="CA193" s="31" t="s">
        <v>5717</v>
      </c>
      <c r="CB193" s="31" t="s">
        <v>5718</v>
      </c>
      <c r="CC193" s="31" t="s">
        <v>5719</v>
      </c>
      <c r="CD193" s="31" t="s">
        <v>5720</v>
      </c>
      <c r="CE193" s="31" t="s">
        <v>5721</v>
      </c>
      <c r="CF193" s="31" t="s">
        <v>5717</v>
      </c>
      <c r="CG193" s="31" t="s">
        <v>5716</v>
      </c>
      <c r="CH193" s="31" t="s">
        <v>5722</v>
      </c>
      <c r="CI193" s="31" t="s">
        <v>5722</v>
      </c>
      <c r="CJ193" s="31" t="s">
        <v>5722</v>
      </c>
      <c r="CK193" s="31" t="s">
        <v>5723</v>
      </c>
      <c r="CL193" s="31" t="s">
        <v>5717</v>
      </c>
      <c r="CM193" s="31" t="s">
        <v>5722</v>
      </c>
      <c r="CN193" s="31" t="s">
        <v>5722</v>
      </c>
      <c r="CO193" s="31" t="s">
        <v>5722</v>
      </c>
      <c r="CP193" s="31" t="s">
        <v>5722</v>
      </c>
      <c r="CQ193" s="31" t="s">
        <v>5724</v>
      </c>
      <c r="CR193" s="31" t="s">
        <v>5722</v>
      </c>
      <c r="CS193" s="31" t="s">
        <v>5725</v>
      </c>
      <c r="CT193" s="31" t="s">
        <v>5726</v>
      </c>
      <c r="CU193" s="31"/>
      <c r="CV193" s="31"/>
      <c r="CW193" s="31"/>
      <c r="CX193" s="31"/>
      <c r="CY193" s="31"/>
      <c r="CZ193" s="31"/>
      <c r="DA193" s="31" t="s">
        <v>5717</v>
      </c>
      <c r="DB193" s="31" t="s">
        <v>5727</v>
      </c>
      <c r="DC193" s="31"/>
      <c r="DD193" s="31"/>
      <c r="DE193" s="31" t="s">
        <v>5722</v>
      </c>
      <c r="DF193" s="31" t="s">
        <v>5722</v>
      </c>
      <c r="DG193" s="31"/>
      <c r="DH193" s="31"/>
      <c r="DI193" s="31"/>
      <c r="DJ193" s="31"/>
      <c r="DK193" s="31"/>
      <c r="DL193" s="31"/>
      <c r="DM193" s="31"/>
      <c r="DN193" s="31"/>
      <c r="DO193" s="31"/>
      <c r="DP193" s="31"/>
      <c r="DQ193" s="31"/>
      <c r="DR193" s="31"/>
      <c r="DS193" s="31" t="s">
        <v>1755</v>
      </c>
      <c r="DT193" s="31" t="s">
        <v>1755</v>
      </c>
      <c r="DU193" s="31" t="s">
        <v>1755</v>
      </c>
      <c r="DV193" s="31" t="s">
        <v>1755</v>
      </c>
      <c r="DW193" s="31" t="s">
        <v>1755</v>
      </c>
      <c r="DX193" s="31" t="s">
        <v>1755</v>
      </c>
      <c r="DY193" s="31" t="s">
        <v>1755</v>
      </c>
      <c r="DZ193" s="31" t="s">
        <v>213</v>
      </c>
      <c r="EA193" s="31" t="s">
        <v>1755</v>
      </c>
      <c r="EB193" s="31" t="s">
        <v>1755</v>
      </c>
      <c r="EC193" s="31" t="s">
        <v>1755</v>
      </c>
      <c r="ED193" s="31" t="s">
        <v>1755</v>
      </c>
      <c r="EE193" s="31" t="s">
        <v>1755</v>
      </c>
      <c r="EF193" s="31" t="s">
        <v>213</v>
      </c>
      <c r="EG193" s="31" t="s">
        <v>1755</v>
      </c>
      <c r="EH193" s="31" t="s">
        <v>213</v>
      </c>
      <c r="EI193" s="31" t="s">
        <v>213</v>
      </c>
      <c r="EJ193" s="31" t="s">
        <v>1755</v>
      </c>
      <c r="EK193" s="31" t="s">
        <v>1755</v>
      </c>
      <c r="EL193" s="31" t="s">
        <v>1755</v>
      </c>
      <c r="EM193" s="31" t="s">
        <v>1755</v>
      </c>
      <c r="EN193" s="31" t="s">
        <v>213</v>
      </c>
      <c r="EO193" s="31" t="s">
        <v>213</v>
      </c>
      <c r="EP193" s="31" t="s">
        <v>213</v>
      </c>
      <c r="EQ193" s="31" t="s">
        <v>213</v>
      </c>
      <c r="ER193" s="31" t="s">
        <v>218</v>
      </c>
      <c r="ES193" s="31" t="s">
        <v>218</v>
      </c>
      <c r="ET193" s="31" t="s">
        <v>1755</v>
      </c>
      <c r="EU193" s="31" t="s">
        <v>1755</v>
      </c>
      <c r="EV193" s="31"/>
      <c r="EW193" s="31"/>
      <c r="EX193" s="31" t="s">
        <v>1755</v>
      </c>
      <c r="EY193" s="31" t="s">
        <v>1755</v>
      </c>
      <c r="EZ193" s="31" t="s">
        <v>218</v>
      </c>
      <c r="FA193" s="31" t="s">
        <v>219</v>
      </c>
      <c r="FB193" s="31" t="s">
        <v>219</v>
      </c>
      <c r="FC193" s="31"/>
      <c r="FD193" s="31"/>
      <c r="FE193" s="31" t="s">
        <v>219</v>
      </c>
    </row>
    <row r="194" ht="90.75" customHeight="1">
      <c r="A194" s="16" t="s">
        <v>5728</v>
      </c>
      <c r="B194" s="24">
        <v>183.0</v>
      </c>
      <c r="C194" s="25" t="s">
        <v>5729</v>
      </c>
      <c r="D194" s="26" t="str">
        <f t="shared" si="41"/>
        <v/>
      </c>
      <c r="E194" s="27" t="str">
        <f t="shared" si="42"/>
        <v/>
      </c>
      <c r="F194" s="28" t="str">
        <f t="shared" ref="F194:G194" si="209">image("https://www.serebii.net/pokedex-bw/type/"&amp;lower(H194)&amp;".gif")</f>
        <v/>
      </c>
      <c r="G194" s="28" t="str">
        <f t="shared" si="209"/>
        <v/>
      </c>
      <c r="H194" s="29" t="s">
        <v>391</v>
      </c>
      <c r="I194" s="26" t="s">
        <v>980</v>
      </c>
      <c r="J194" s="26" t="s">
        <v>5730</v>
      </c>
      <c r="K194" s="26" t="s">
        <v>974</v>
      </c>
      <c r="L194" s="26" t="s">
        <v>294</v>
      </c>
      <c r="M194" s="26" t="s">
        <v>272</v>
      </c>
      <c r="N194" s="26" t="s">
        <v>5731</v>
      </c>
      <c r="O194" s="26" t="s">
        <v>5732</v>
      </c>
      <c r="P194" s="26" t="s">
        <v>1196</v>
      </c>
      <c r="Q194" s="26" t="s">
        <v>978</v>
      </c>
      <c r="R194" s="26" t="s">
        <v>184</v>
      </c>
      <c r="S194" s="26" t="s">
        <v>5733</v>
      </c>
      <c r="T194" s="26" t="s">
        <v>1328</v>
      </c>
      <c r="U194" s="26" t="s">
        <v>980</v>
      </c>
      <c r="V194" s="26" t="s">
        <v>399</v>
      </c>
      <c r="W194" s="26" t="s">
        <v>496</v>
      </c>
      <c r="X194" s="26" t="s">
        <v>981</v>
      </c>
      <c r="Y194" s="26">
        <v>70.0</v>
      </c>
      <c r="Z194" s="26">
        <v>20.0</v>
      </c>
      <c r="AA194" s="26">
        <v>50.0</v>
      </c>
      <c r="AB194" s="26">
        <v>20.0</v>
      </c>
      <c r="AC194" s="26">
        <v>50.0</v>
      </c>
      <c r="AD194" s="26">
        <v>40.0</v>
      </c>
      <c r="AE194" s="30">
        <f t="shared" si="37"/>
        <v>250</v>
      </c>
      <c r="AF194" s="26" t="s">
        <v>5734</v>
      </c>
      <c r="AG194" s="26"/>
      <c r="AH194" s="26"/>
      <c r="AI194" s="26"/>
      <c r="AJ194" s="26" t="s">
        <v>2213</v>
      </c>
      <c r="AK194" s="26" t="s">
        <v>2213</v>
      </c>
      <c r="AL194" s="26" t="s">
        <v>2213</v>
      </c>
      <c r="AM194" s="26" t="s">
        <v>1677</v>
      </c>
      <c r="AN194" s="26" t="s">
        <v>1677</v>
      </c>
      <c r="AO194" s="26" t="s">
        <v>1677</v>
      </c>
      <c r="AP194" s="26"/>
      <c r="AQ194" s="26"/>
      <c r="AR194" s="26" t="s">
        <v>1413</v>
      </c>
      <c r="AS194" s="26" t="s">
        <v>1413</v>
      </c>
      <c r="AT194" s="26" t="s">
        <v>1413</v>
      </c>
      <c r="AU194" s="26" t="s">
        <v>1888</v>
      </c>
      <c r="AV194" s="26" t="s">
        <v>1888</v>
      </c>
      <c r="AW194" s="26"/>
      <c r="AX194" s="26"/>
      <c r="AY194" s="26" t="s">
        <v>1236</v>
      </c>
      <c r="AZ194" s="26" t="s">
        <v>1236</v>
      </c>
      <c r="BA194" s="26" t="s">
        <v>1377</v>
      </c>
      <c r="BB194" s="26" t="s">
        <v>1377</v>
      </c>
      <c r="BC194" s="26" t="s">
        <v>988</v>
      </c>
      <c r="BD194" s="26" t="s">
        <v>988</v>
      </c>
      <c r="BE194" s="26"/>
      <c r="BF194" s="26"/>
      <c r="BG194" s="26"/>
      <c r="BH194" s="26"/>
      <c r="BI194" s="26"/>
      <c r="BJ194" s="26"/>
      <c r="BK194" s="26"/>
      <c r="BL194" s="26"/>
      <c r="BM194" s="26" t="s">
        <v>2027</v>
      </c>
      <c r="BN194" s="26"/>
      <c r="BO194" s="26" t="s">
        <v>1413</v>
      </c>
      <c r="BP194" s="26" t="s">
        <v>1413</v>
      </c>
      <c r="BQ194" s="26"/>
      <c r="BR194" s="26" t="s">
        <v>1795</v>
      </c>
      <c r="BS194" s="26" t="s">
        <v>1795</v>
      </c>
      <c r="BT194" s="26"/>
      <c r="BU194" s="26"/>
      <c r="BV194" s="26"/>
      <c r="BW194" s="31"/>
      <c r="BX194" s="31"/>
      <c r="BY194" s="31"/>
      <c r="BZ194" s="31" t="s">
        <v>5735</v>
      </c>
      <c r="CA194" s="31" t="s">
        <v>5736</v>
      </c>
      <c r="CB194" s="31" t="s">
        <v>5737</v>
      </c>
      <c r="CC194" s="31" t="s">
        <v>5738</v>
      </c>
      <c r="CD194" s="31" t="s">
        <v>5739</v>
      </c>
      <c r="CE194" s="31" t="s">
        <v>5740</v>
      </c>
      <c r="CF194" s="31" t="s">
        <v>5736</v>
      </c>
      <c r="CG194" s="31" t="s">
        <v>5735</v>
      </c>
      <c r="CH194" s="31" t="s">
        <v>5741</v>
      </c>
      <c r="CI194" s="31" t="s">
        <v>5742</v>
      </c>
      <c r="CJ194" s="31" t="s">
        <v>5743</v>
      </c>
      <c r="CK194" s="31" t="s">
        <v>5735</v>
      </c>
      <c r="CL194" s="31" t="s">
        <v>5736</v>
      </c>
      <c r="CM194" s="31" t="s">
        <v>5744</v>
      </c>
      <c r="CN194" s="31" t="s">
        <v>5744</v>
      </c>
      <c r="CO194" s="31" t="s">
        <v>5745</v>
      </c>
      <c r="CP194" s="31" t="s">
        <v>5745</v>
      </c>
      <c r="CQ194" s="31" t="s">
        <v>5737</v>
      </c>
      <c r="CR194" s="31" t="s">
        <v>5742</v>
      </c>
      <c r="CS194" s="31" t="s">
        <v>5746</v>
      </c>
      <c r="CT194" s="31" t="s">
        <v>5747</v>
      </c>
      <c r="CU194" s="31"/>
      <c r="CV194" s="31"/>
      <c r="CW194" s="31"/>
      <c r="CX194" s="31"/>
      <c r="CY194" s="31"/>
      <c r="CZ194" s="31"/>
      <c r="DA194" s="31" t="s">
        <v>5748</v>
      </c>
      <c r="DB194" s="31" t="s">
        <v>5749</v>
      </c>
      <c r="DC194" s="31"/>
      <c r="DD194" s="31"/>
      <c r="DE194" s="31" t="s">
        <v>5750</v>
      </c>
      <c r="DF194" s="31" t="s">
        <v>5742</v>
      </c>
      <c r="DG194" s="31"/>
      <c r="DH194" s="31" t="s">
        <v>5751</v>
      </c>
      <c r="DI194" s="31" t="s">
        <v>5745</v>
      </c>
      <c r="DJ194" s="31"/>
      <c r="DK194" s="31"/>
      <c r="DL194" s="31"/>
      <c r="DM194" s="31"/>
      <c r="DN194" s="31"/>
      <c r="DO194" s="31"/>
      <c r="DP194" s="31"/>
      <c r="DQ194" s="31"/>
      <c r="DR194" s="31"/>
      <c r="DS194" s="31" t="s">
        <v>5752</v>
      </c>
      <c r="DT194" s="31" t="s">
        <v>5752</v>
      </c>
      <c r="DU194" s="31" t="s">
        <v>5753</v>
      </c>
      <c r="DV194" s="31" t="s">
        <v>5754</v>
      </c>
      <c r="DW194" s="31" t="s">
        <v>5754</v>
      </c>
      <c r="DX194" s="31" t="s">
        <v>5755</v>
      </c>
      <c r="DY194" s="31" t="s">
        <v>5756</v>
      </c>
      <c r="DZ194" s="31" t="s">
        <v>5757</v>
      </c>
      <c r="EA194" s="31" t="s">
        <v>5758</v>
      </c>
      <c r="EB194" s="31" t="s">
        <v>5758</v>
      </c>
      <c r="EC194" s="31" t="s">
        <v>5759</v>
      </c>
      <c r="ED194" s="31" t="s">
        <v>5752</v>
      </c>
      <c r="EE194" s="31" t="s">
        <v>5752</v>
      </c>
      <c r="EF194" s="31" t="s">
        <v>213</v>
      </c>
      <c r="EG194" s="31" t="s">
        <v>5760</v>
      </c>
      <c r="EH194" s="31" t="s">
        <v>5761</v>
      </c>
      <c r="EI194" s="31" t="s">
        <v>5761</v>
      </c>
      <c r="EJ194" s="31" t="s">
        <v>316</v>
      </c>
      <c r="EK194" s="31" t="s">
        <v>316</v>
      </c>
      <c r="EL194" s="31" t="s">
        <v>5762</v>
      </c>
      <c r="EM194" s="31" t="s">
        <v>5762</v>
      </c>
      <c r="EN194" s="31" t="s">
        <v>2273</v>
      </c>
      <c r="EO194" s="31" t="s">
        <v>2273</v>
      </c>
      <c r="EP194" s="31" t="s">
        <v>213</v>
      </c>
      <c r="EQ194" s="31" t="s">
        <v>213</v>
      </c>
      <c r="ER194" s="31" t="s">
        <v>218</v>
      </c>
      <c r="ES194" s="31" t="s">
        <v>218</v>
      </c>
      <c r="ET194" s="31" t="s">
        <v>5760</v>
      </c>
      <c r="EU194" s="31" t="s">
        <v>5760</v>
      </c>
      <c r="EV194" s="31"/>
      <c r="EW194" s="31"/>
      <c r="EX194" s="31" t="s">
        <v>968</v>
      </c>
      <c r="EY194" s="31" t="s">
        <v>968</v>
      </c>
      <c r="EZ194" s="31" t="s">
        <v>218</v>
      </c>
      <c r="FA194" s="31" t="s">
        <v>2067</v>
      </c>
      <c r="FB194" s="31" t="s">
        <v>2067</v>
      </c>
      <c r="FC194" s="31"/>
      <c r="FD194" s="31"/>
      <c r="FE194" s="31" t="s">
        <v>219</v>
      </c>
    </row>
    <row r="195" ht="90.75" customHeight="1">
      <c r="A195" s="16" t="s">
        <v>5763</v>
      </c>
      <c r="B195" s="24">
        <v>184.0</v>
      </c>
      <c r="C195" s="25" t="s">
        <v>5764</v>
      </c>
      <c r="D195" s="26" t="str">
        <f t="shared" si="41"/>
        <v/>
      </c>
      <c r="E195" s="27" t="str">
        <f t="shared" si="42"/>
        <v/>
      </c>
      <c r="F195" s="28" t="str">
        <f t="shared" ref="F195:G195" si="210">image("https://www.serebii.net/pokedex-bw/type/"&amp;lower(H195)&amp;".gif")</f>
        <v/>
      </c>
      <c r="G195" s="28" t="str">
        <f t="shared" si="210"/>
        <v/>
      </c>
      <c r="H195" s="29" t="s">
        <v>391</v>
      </c>
      <c r="I195" s="26" t="s">
        <v>980</v>
      </c>
      <c r="J195" s="26" t="s">
        <v>5765</v>
      </c>
      <c r="K195" s="26" t="s">
        <v>1031</v>
      </c>
      <c r="L195" s="26" t="s">
        <v>5766</v>
      </c>
      <c r="M195" s="26" t="s">
        <v>272</v>
      </c>
      <c r="N195" s="26" t="s">
        <v>5731</v>
      </c>
      <c r="O195" s="26" t="s">
        <v>5732</v>
      </c>
      <c r="P195" s="26" t="s">
        <v>1234</v>
      </c>
      <c r="Q195" s="26" t="s">
        <v>1032</v>
      </c>
      <c r="R195" s="26" t="s">
        <v>184</v>
      </c>
      <c r="S195" s="26" t="s">
        <v>5767</v>
      </c>
      <c r="T195" s="26" t="s">
        <v>1328</v>
      </c>
      <c r="U195" s="26" t="s">
        <v>980</v>
      </c>
      <c r="V195" s="26" t="s">
        <v>399</v>
      </c>
      <c r="W195" s="26" t="s">
        <v>496</v>
      </c>
      <c r="X195" s="26" t="s">
        <v>981</v>
      </c>
      <c r="Y195" s="26">
        <v>100.0</v>
      </c>
      <c r="Z195" s="26">
        <v>50.0</v>
      </c>
      <c r="AA195" s="26">
        <v>80.0</v>
      </c>
      <c r="AB195" s="26">
        <v>60.0</v>
      </c>
      <c r="AC195" s="26">
        <v>80.0</v>
      </c>
      <c r="AD195" s="26">
        <v>50.0</v>
      </c>
      <c r="AE195" s="30">
        <f t="shared" si="37"/>
        <v>420</v>
      </c>
      <c r="AF195" s="26" t="s">
        <v>5734</v>
      </c>
      <c r="AG195" s="26"/>
      <c r="AH195" s="26"/>
      <c r="AI195" s="26"/>
      <c r="AJ195" s="26" t="s">
        <v>3265</v>
      </c>
      <c r="AK195" s="26" t="s">
        <v>3265</v>
      </c>
      <c r="AL195" s="26" t="s">
        <v>3265</v>
      </c>
      <c r="AM195" s="26" t="s">
        <v>988</v>
      </c>
      <c r="AN195" s="26" t="s">
        <v>988</v>
      </c>
      <c r="AO195" s="26" t="s">
        <v>988</v>
      </c>
      <c r="AP195" s="26"/>
      <c r="AQ195" s="26"/>
      <c r="AR195" s="26" t="s">
        <v>1456</v>
      </c>
      <c r="AS195" s="26" t="s">
        <v>1456</v>
      </c>
      <c r="AT195" s="26" t="s">
        <v>1456</v>
      </c>
      <c r="AU195" s="26" t="s">
        <v>1922</v>
      </c>
      <c r="AV195" s="26" t="s">
        <v>1922</v>
      </c>
      <c r="AW195" s="26"/>
      <c r="AX195" s="26"/>
      <c r="AY195" s="26" t="s">
        <v>986</v>
      </c>
      <c r="AZ195" s="26" t="s">
        <v>986</v>
      </c>
      <c r="BA195" s="26" t="s">
        <v>1675</v>
      </c>
      <c r="BB195" s="26" t="s">
        <v>1675</v>
      </c>
      <c r="BC195" s="26" t="s">
        <v>1038</v>
      </c>
      <c r="BD195" s="26" t="s">
        <v>1038</v>
      </c>
      <c r="BE195" s="26"/>
      <c r="BF195" s="26"/>
      <c r="BG195" s="26"/>
      <c r="BH195" s="26"/>
      <c r="BI195" s="26"/>
      <c r="BJ195" s="26"/>
      <c r="BK195" s="26"/>
      <c r="BL195" s="26"/>
      <c r="BM195" s="26" t="s">
        <v>1957</v>
      </c>
      <c r="BN195" s="26"/>
      <c r="BO195" s="26" t="s">
        <v>1456</v>
      </c>
      <c r="BP195" s="26" t="s">
        <v>1456</v>
      </c>
      <c r="BQ195" s="26"/>
      <c r="BR195" s="26" t="s">
        <v>1077</v>
      </c>
      <c r="BS195" s="26" t="s">
        <v>1077</v>
      </c>
      <c r="BT195" s="26"/>
      <c r="BU195" s="26"/>
      <c r="BV195" s="26"/>
      <c r="BW195" s="31"/>
      <c r="BX195" s="31"/>
      <c r="BY195" s="31"/>
      <c r="BZ195" s="31" t="s">
        <v>5768</v>
      </c>
      <c r="CA195" s="31" t="s">
        <v>5769</v>
      </c>
      <c r="CB195" s="31" t="s">
        <v>5770</v>
      </c>
      <c r="CC195" s="31" t="s">
        <v>5771</v>
      </c>
      <c r="CD195" s="31" t="s">
        <v>5772</v>
      </c>
      <c r="CE195" s="31" t="s">
        <v>5773</v>
      </c>
      <c r="CF195" s="31" t="s">
        <v>5769</v>
      </c>
      <c r="CG195" s="31" t="s">
        <v>5774</v>
      </c>
      <c r="CH195" s="31" t="s">
        <v>5775</v>
      </c>
      <c r="CI195" s="31" t="s">
        <v>5776</v>
      </c>
      <c r="CJ195" s="31" t="s">
        <v>5777</v>
      </c>
      <c r="CK195" s="31" t="s">
        <v>5768</v>
      </c>
      <c r="CL195" s="31" t="s">
        <v>5769</v>
      </c>
      <c r="CM195" s="31" t="s">
        <v>5777</v>
      </c>
      <c r="CN195" s="31" t="s">
        <v>5777</v>
      </c>
      <c r="CO195" s="31" t="s">
        <v>5778</v>
      </c>
      <c r="CP195" s="31" t="s">
        <v>5778</v>
      </c>
      <c r="CQ195" s="31" t="s">
        <v>5776</v>
      </c>
      <c r="CR195" s="31" t="s">
        <v>5770</v>
      </c>
      <c r="CS195" s="31" t="s">
        <v>5779</v>
      </c>
      <c r="CT195" s="31" t="s">
        <v>5780</v>
      </c>
      <c r="CU195" s="31"/>
      <c r="CV195" s="31"/>
      <c r="CW195" s="31"/>
      <c r="CX195" s="31"/>
      <c r="CY195" s="31"/>
      <c r="CZ195" s="31"/>
      <c r="DA195" s="31" t="s">
        <v>5781</v>
      </c>
      <c r="DB195" s="31" t="s">
        <v>5782</v>
      </c>
      <c r="DC195" s="31"/>
      <c r="DD195" s="31"/>
      <c r="DE195" s="31" t="s">
        <v>5775</v>
      </c>
      <c r="DF195" s="31" t="s">
        <v>5776</v>
      </c>
      <c r="DG195" s="31"/>
      <c r="DH195" s="31" t="s">
        <v>5778</v>
      </c>
      <c r="DI195" s="31" t="s">
        <v>5768</v>
      </c>
      <c r="DJ195" s="31"/>
      <c r="DK195" s="31"/>
      <c r="DL195" s="31"/>
      <c r="DM195" s="31"/>
      <c r="DN195" s="31"/>
      <c r="DO195" s="31"/>
      <c r="DP195" s="31"/>
      <c r="DQ195" s="31"/>
      <c r="DR195" s="31"/>
      <c r="DS195" s="31" t="s">
        <v>5783</v>
      </c>
      <c r="DT195" s="31" t="s">
        <v>5783</v>
      </c>
      <c r="DU195" s="31" t="s">
        <v>5783</v>
      </c>
      <c r="DV195" s="31" t="s">
        <v>5784</v>
      </c>
      <c r="DW195" s="31" t="s">
        <v>5784</v>
      </c>
      <c r="DX195" s="31" t="s">
        <v>5784</v>
      </c>
      <c r="DY195" s="31" t="s">
        <v>5784</v>
      </c>
      <c r="DZ195" s="31" t="s">
        <v>5784</v>
      </c>
      <c r="EA195" s="31" t="s">
        <v>5784</v>
      </c>
      <c r="EB195" s="31" t="s">
        <v>5784</v>
      </c>
      <c r="EC195" s="31" t="s">
        <v>906</v>
      </c>
      <c r="ED195" s="31" t="s">
        <v>5784</v>
      </c>
      <c r="EE195" s="31" t="s">
        <v>5784</v>
      </c>
      <c r="EF195" s="31" t="s">
        <v>213</v>
      </c>
      <c r="EG195" s="31" t="s">
        <v>5784</v>
      </c>
      <c r="EH195" s="31" t="s">
        <v>5761</v>
      </c>
      <c r="EI195" s="31" t="s">
        <v>5761</v>
      </c>
      <c r="EJ195" s="31" t="s">
        <v>5785</v>
      </c>
      <c r="EK195" s="31" t="s">
        <v>5785</v>
      </c>
      <c r="EL195" s="31" t="s">
        <v>5762</v>
      </c>
      <c r="EM195" s="31" t="s">
        <v>5762</v>
      </c>
      <c r="EN195" s="31" t="s">
        <v>5784</v>
      </c>
      <c r="EO195" s="31" t="s">
        <v>5784</v>
      </c>
      <c r="EP195" s="31" t="s">
        <v>213</v>
      </c>
      <c r="EQ195" s="31" t="s">
        <v>213</v>
      </c>
      <c r="ER195" s="31" t="s">
        <v>218</v>
      </c>
      <c r="ES195" s="31" t="s">
        <v>218</v>
      </c>
      <c r="ET195" s="31" t="s">
        <v>5784</v>
      </c>
      <c r="EU195" s="31" t="s">
        <v>5784</v>
      </c>
      <c r="EV195" s="31"/>
      <c r="EW195" s="31"/>
      <c r="EX195" s="31" t="s">
        <v>5784</v>
      </c>
      <c r="EY195" s="31" t="s">
        <v>5784</v>
      </c>
      <c r="EZ195" s="31" t="s">
        <v>218</v>
      </c>
      <c r="FA195" s="31" t="s">
        <v>5786</v>
      </c>
      <c r="FB195" s="31" t="s">
        <v>5786</v>
      </c>
      <c r="FC195" s="31"/>
      <c r="FD195" s="31"/>
      <c r="FE195" s="31" t="s">
        <v>219</v>
      </c>
    </row>
    <row r="196" ht="90.75" customHeight="1">
      <c r="A196" s="16" t="s">
        <v>5787</v>
      </c>
      <c r="B196" s="24">
        <v>185.0</v>
      </c>
      <c r="C196" s="25" t="s">
        <v>5788</v>
      </c>
      <c r="D196" s="26" t="str">
        <f t="shared" si="41"/>
        <v/>
      </c>
      <c r="E196" s="27" t="str">
        <f t="shared" si="42"/>
        <v/>
      </c>
      <c r="F196" s="28" t="str">
        <f t="shared" ref="F196:G196" si="211">image("https://www.serebii.net/pokedex-bw/type/"&amp;lower(H196)&amp;".gif")</f>
        <v/>
      </c>
      <c r="G196" s="28" t="str">
        <f t="shared" si="211"/>
        <v/>
      </c>
      <c r="H196" s="29" t="s">
        <v>2707</v>
      </c>
      <c r="I196" s="26"/>
      <c r="J196" s="26" t="s">
        <v>5789</v>
      </c>
      <c r="K196" s="26" t="s">
        <v>876</v>
      </c>
      <c r="L196" s="26" t="s">
        <v>877</v>
      </c>
      <c r="M196" s="26" t="s">
        <v>2710</v>
      </c>
      <c r="N196" s="26" t="s">
        <v>2709</v>
      </c>
      <c r="O196" s="26" t="s">
        <v>4455</v>
      </c>
      <c r="P196" s="26" t="s">
        <v>543</v>
      </c>
      <c r="Q196" s="26" t="s">
        <v>5790</v>
      </c>
      <c r="R196" s="26" t="s">
        <v>184</v>
      </c>
      <c r="S196" s="26" t="s">
        <v>5791</v>
      </c>
      <c r="T196" s="26" t="s">
        <v>495</v>
      </c>
      <c r="U196" s="26" t="s">
        <v>2711</v>
      </c>
      <c r="V196" s="26" t="s">
        <v>770</v>
      </c>
      <c r="W196" s="26" t="s">
        <v>496</v>
      </c>
      <c r="X196" s="26" t="s">
        <v>189</v>
      </c>
      <c r="Y196" s="26">
        <v>70.0</v>
      </c>
      <c r="Z196" s="26">
        <v>100.0</v>
      </c>
      <c r="AA196" s="26">
        <v>115.0</v>
      </c>
      <c r="AB196" s="26">
        <v>30.0</v>
      </c>
      <c r="AC196" s="26">
        <v>65.0</v>
      </c>
      <c r="AD196" s="26">
        <v>30.0</v>
      </c>
      <c r="AE196" s="30">
        <f t="shared" si="37"/>
        <v>410</v>
      </c>
      <c r="AF196" s="26" t="s">
        <v>5792</v>
      </c>
      <c r="AG196" s="26"/>
      <c r="AH196" s="26"/>
      <c r="AI196" s="26"/>
      <c r="AJ196" s="26" t="s">
        <v>1237</v>
      </c>
      <c r="AK196" s="26" t="s">
        <v>1237</v>
      </c>
      <c r="AL196" s="26" t="s">
        <v>1237</v>
      </c>
      <c r="AM196" s="26"/>
      <c r="AN196" s="26"/>
      <c r="AO196" s="26"/>
      <c r="AP196" s="26"/>
      <c r="AQ196" s="26"/>
      <c r="AR196" s="26" t="s">
        <v>1742</v>
      </c>
      <c r="AS196" s="26" t="s">
        <v>1742</v>
      </c>
      <c r="AT196" s="26" t="s">
        <v>1742</v>
      </c>
      <c r="AU196" s="26" t="s">
        <v>1259</v>
      </c>
      <c r="AV196" s="26" t="s">
        <v>1259</v>
      </c>
      <c r="AW196" s="26"/>
      <c r="AX196" s="26"/>
      <c r="AY196" s="26"/>
      <c r="AZ196" s="26"/>
      <c r="BA196" s="26" t="s">
        <v>2213</v>
      </c>
      <c r="BB196" s="26" t="s">
        <v>2213</v>
      </c>
      <c r="BC196" s="26"/>
      <c r="BD196" s="26"/>
      <c r="BE196" s="26" t="s">
        <v>1236</v>
      </c>
      <c r="BF196" s="26" t="s">
        <v>1236</v>
      </c>
      <c r="BG196" s="26" t="s">
        <v>949</v>
      </c>
      <c r="BH196" s="26" t="s">
        <v>949</v>
      </c>
      <c r="BI196" s="26"/>
      <c r="BJ196" s="26"/>
      <c r="BK196" s="26" t="s">
        <v>1417</v>
      </c>
      <c r="BL196" s="26" t="s">
        <v>1417</v>
      </c>
      <c r="BM196" s="26"/>
      <c r="BN196" s="26"/>
      <c r="BO196" s="26" t="s">
        <v>1742</v>
      </c>
      <c r="BP196" s="26" t="s">
        <v>1742</v>
      </c>
      <c r="BQ196" s="26" t="s">
        <v>4306</v>
      </c>
      <c r="BR196" s="26" t="s">
        <v>460</v>
      </c>
      <c r="BS196" s="26" t="s">
        <v>460</v>
      </c>
      <c r="BT196" s="26" t="s">
        <v>328</v>
      </c>
      <c r="BU196" s="26"/>
      <c r="BV196" s="26"/>
      <c r="BW196" s="31"/>
      <c r="BX196" s="31"/>
      <c r="BY196" s="31"/>
      <c r="BZ196" s="31" t="s">
        <v>5793</v>
      </c>
      <c r="CA196" s="31" t="s">
        <v>5794</v>
      </c>
      <c r="CB196" s="31" t="s">
        <v>5795</v>
      </c>
      <c r="CC196" s="31" t="s">
        <v>5796</v>
      </c>
      <c r="CD196" s="31" t="s">
        <v>5796</v>
      </c>
      <c r="CE196" s="31" t="s">
        <v>5797</v>
      </c>
      <c r="CF196" s="31" t="s">
        <v>5794</v>
      </c>
      <c r="CG196" s="31" t="s">
        <v>5793</v>
      </c>
      <c r="CH196" s="31" t="s">
        <v>5798</v>
      </c>
      <c r="CI196" s="31" t="s">
        <v>5799</v>
      </c>
      <c r="CJ196" s="31" t="s">
        <v>5800</v>
      </c>
      <c r="CK196" s="31" t="s">
        <v>5801</v>
      </c>
      <c r="CL196" s="31" t="s">
        <v>5794</v>
      </c>
      <c r="CM196" s="31" t="s">
        <v>5800</v>
      </c>
      <c r="CN196" s="31" t="s">
        <v>5800</v>
      </c>
      <c r="CO196" s="31" t="s">
        <v>5800</v>
      </c>
      <c r="CP196" s="31" t="s">
        <v>5800</v>
      </c>
      <c r="CQ196" s="31" t="s">
        <v>5801</v>
      </c>
      <c r="CR196" s="31" t="s">
        <v>5794</v>
      </c>
      <c r="CS196" s="31" t="s">
        <v>5802</v>
      </c>
      <c r="CT196" s="31" t="s">
        <v>5802</v>
      </c>
      <c r="CU196" s="31" t="s">
        <v>5803</v>
      </c>
      <c r="CV196" s="31" t="s">
        <v>5804</v>
      </c>
      <c r="CW196" s="31" t="s">
        <v>5805</v>
      </c>
      <c r="CX196" s="31" t="s">
        <v>5806</v>
      </c>
      <c r="CY196" s="31"/>
      <c r="CZ196" s="31"/>
      <c r="DA196" s="31" t="s">
        <v>5807</v>
      </c>
      <c r="DB196" s="31" t="s">
        <v>5794</v>
      </c>
      <c r="DC196" s="31"/>
      <c r="DD196" s="31"/>
      <c r="DE196" s="31" t="s">
        <v>5808</v>
      </c>
      <c r="DF196" s="31" t="s">
        <v>5799</v>
      </c>
      <c r="DG196" s="31" t="s">
        <v>5809</v>
      </c>
      <c r="DH196" s="31" t="s">
        <v>5801</v>
      </c>
      <c r="DI196" s="31" t="s">
        <v>5800</v>
      </c>
      <c r="DJ196" s="31"/>
      <c r="DK196" s="31"/>
      <c r="DL196" s="31"/>
      <c r="DM196" s="31"/>
      <c r="DN196" s="31"/>
      <c r="DO196" s="31"/>
      <c r="DP196" s="31"/>
      <c r="DQ196" s="31"/>
      <c r="DR196" s="31"/>
      <c r="DS196" s="31" t="s">
        <v>5810</v>
      </c>
      <c r="DT196" s="31" t="s">
        <v>5810</v>
      </c>
      <c r="DU196" s="31" t="s">
        <v>5810</v>
      </c>
      <c r="DV196" s="31" t="s">
        <v>213</v>
      </c>
      <c r="DW196" s="31" t="s">
        <v>213</v>
      </c>
      <c r="DX196" s="31" t="s">
        <v>213</v>
      </c>
      <c r="DY196" s="31" t="s">
        <v>213</v>
      </c>
      <c r="DZ196" s="31" t="s">
        <v>213</v>
      </c>
      <c r="EA196" s="31" t="s">
        <v>5811</v>
      </c>
      <c r="EB196" s="31" t="s">
        <v>5812</v>
      </c>
      <c r="EC196" s="31" t="s">
        <v>3075</v>
      </c>
      <c r="ED196" s="31" t="s">
        <v>5810</v>
      </c>
      <c r="EE196" s="31" t="s">
        <v>5810</v>
      </c>
      <c r="EF196" s="31" t="s">
        <v>213</v>
      </c>
      <c r="EG196" s="31" t="s">
        <v>213</v>
      </c>
      <c r="EH196" s="31" t="s">
        <v>213</v>
      </c>
      <c r="EI196" s="31" t="s">
        <v>213</v>
      </c>
      <c r="EJ196" s="31" t="s">
        <v>4537</v>
      </c>
      <c r="EK196" s="31" t="s">
        <v>4537</v>
      </c>
      <c r="EL196" s="31" t="s">
        <v>213</v>
      </c>
      <c r="EM196" s="31" t="s">
        <v>213</v>
      </c>
      <c r="EN196" s="31" t="s">
        <v>5813</v>
      </c>
      <c r="EO196" s="31" t="s">
        <v>5813</v>
      </c>
      <c r="EP196" s="31" t="s">
        <v>5342</v>
      </c>
      <c r="EQ196" s="31" t="s">
        <v>5342</v>
      </c>
      <c r="ER196" s="31" t="s">
        <v>218</v>
      </c>
      <c r="ES196" s="31" t="s">
        <v>218</v>
      </c>
      <c r="ET196" s="31" t="s">
        <v>5814</v>
      </c>
      <c r="EU196" s="31" t="s">
        <v>5814</v>
      </c>
      <c r="EV196" s="31"/>
      <c r="EW196" s="31"/>
      <c r="EX196" s="31" t="s">
        <v>213</v>
      </c>
      <c r="EY196" s="31" t="s">
        <v>5812</v>
      </c>
      <c r="EZ196" s="31" t="s">
        <v>5815</v>
      </c>
      <c r="FA196" s="31" t="s">
        <v>5816</v>
      </c>
      <c r="FB196" s="31" t="s">
        <v>5816</v>
      </c>
      <c r="FC196" s="31"/>
      <c r="FD196" s="31"/>
      <c r="FE196" s="31" t="s">
        <v>219</v>
      </c>
    </row>
    <row r="197" ht="90.75" customHeight="1">
      <c r="A197" s="16" t="s">
        <v>5817</v>
      </c>
      <c r="B197" s="24">
        <v>186.0</v>
      </c>
      <c r="C197" s="25" t="s">
        <v>5818</v>
      </c>
      <c r="D197" s="26" t="str">
        <f t="shared" si="41"/>
        <v/>
      </c>
      <c r="E197" s="27" t="str">
        <f t="shared" si="42"/>
        <v/>
      </c>
      <c r="F197" s="28" t="str">
        <f t="shared" ref="F197:G197" si="212">image("https://www.serebii.net/pokedex-bw/type/"&amp;lower(H197)&amp;".gif")</f>
        <v/>
      </c>
      <c r="G197" s="28" t="str">
        <f t="shared" si="212"/>
        <v/>
      </c>
      <c r="H197" s="29" t="s">
        <v>391</v>
      </c>
      <c r="I197" s="26"/>
      <c r="J197" s="26" t="s">
        <v>5819</v>
      </c>
      <c r="K197" s="26" t="s">
        <v>322</v>
      </c>
      <c r="L197" s="26" t="s">
        <v>5820</v>
      </c>
      <c r="M197" s="26" t="s">
        <v>2243</v>
      </c>
      <c r="N197" s="26" t="s">
        <v>1761</v>
      </c>
      <c r="O197" s="26" t="s">
        <v>5821</v>
      </c>
      <c r="P197" s="26" t="s">
        <v>456</v>
      </c>
      <c r="Q197" s="26" t="s">
        <v>183</v>
      </c>
      <c r="R197" s="26" t="s">
        <v>184</v>
      </c>
      <c r="S197" s="26" t="s">
        <v>2416</v>
      </c>
      <c r="T197" s="26" t="s">
        <v>186</v>
      </c>
      <c r="U197" s="26" t="s">
        <v>2244</v>
      </c>
      <c r="V197" s="26" t="s">
        <v>1329</v>
      </c>
      <c r="W197" s="26" t="s">
        <v>496</v>
      </c>
      <c r="X197" s="26" t="s">
        <v>189</v>
      </c>
      <c r="Y197" s="26">
        <v>90.0</v>
      </c>
      <c r="Z197" s="26">
        <v>75.0</v>
      </c>
      <c r="AA197" s="26">
        <v>75.0</v>
      </c>
      <c r="AB197" s="26">
        <v>90.0</v>
      </c>
      <c r="AC197" s="26">
        <v>100.0</v>
      </c>
      <c r="AD197" s="26">
        <v>70.0</v>
      </c>
      <c r="AE197" s="30">
        <f t="shared" si="37"/>
        <v>500</v>
      </c>
      <c r="AF197" s="26" t="s">
        <v>2245</v>
      </c>
      <c r="AG197" s="26"/>
      <c r="AH197" s="26"/>
      <c r="AI197" s="26"/>
      <c r="AJ197" s="26" t="s">
        <v>1039</v>
      </c>
      <c r="AK197" s="26" t="s">
        <v>1039</v>
      </c>
      <c r="AL197" s="26" t="s">
        <v>1039</v>
      </c>
      <c r="AM197" s="26"/>
      <c r="AN197" s="26"/>
      <c r="AO197" s="26"/>
      <c r="AP197" s="26"/>
      <c r="AQ197" s="26"/>
      <c r="AR197" s="26"/>
      <c r="AS197" s="26"/>
      <c r="AT197" s="26"/>
      <c r="AU197" s="26" t="s">
        <v>1039</v>
      </c>
      <c r="AV197" s="26" t="s">
        <v>1039</v>
      </c>
      <c r="AW197" s="26"/>
      <c r="AX197" s="26"/>
      <c r="AY197" s="26"/>
      <c r="AZ197" s="26"/>
      <c r="BA197" s="26" t="s">
        <v>984</v>
      </c>
      <c r="BB197" s="26" t="s">
        <v>984</v>
      </c>
      <c r="BC197" s="26"/>
      <c r="BD197" s="26"/>
      <c r="BE197" s="26" t="s">
        <v>331</v>
      </c>
      <c r="BF197" s="26" t="s">
        <v>331</v>
      </c>
      <c r="BG197" s="26" t="s">
        <v>4074</v>
      </c>
      <c r="BH197" s="26" t="s">
        <v>4074</v>
      </c>
      <c r="BI197" s="26"/>
      <c r="BJ197" s="26"/>
      <c r="BK197" s="26"/>
      <c r="BL197" s="26"/>
      <c r="BM197" s="26" t="s">
        <v>1577</v>
      </c>
      <c r="BN197" s="26"/>
      <c r="BO197" s="26"/>
      <c r="BP197" s="26"/>
      <c r="BQ197" s="26"/>
      <c r="BR197" s="26"/>
      <c r="BS197" s="26"/>
      <c r="BT197" s="26" t="s">
        <v>1377</v>
      </c>
      <c r="BU197" s="26"/>
      <c r="BV197" s="26"/>
      <c r="BW197" s="31"/>
      <c r="BX197" s="31"/>
      <c r="BY197" s="31"/>
      <c r="BZ197" s="31" t="s">
        <v>5822</v>
      </c>
      <c r="CA197" s="31" t="s">
        <v>5823</v>
      </c>
      <c r="CB197" s="31" t="s">
        <v>5824</v>
      </c>
      <c r="CC197" s="31" t="s">
        <v>5825</v>
      </c>
      <c r="CD197" s="31" t="s">
        <v>5825</v>
      </c>
      <c r="CE197" s="31" t="s">
        <v>5826</v>
      </c>
      <c r="CF197" s="31" t="s">
        <v>5823</v>
      </c>
      <c r="CG197" s="31" t="s">
        <v>5822</v>
      </c>
      <c r="CH197" s="31" t="s">
        <v>5827</v>
      </c>
      <c r="CI197" s="31" t="s">
        <v>5827</v>
      </c>
      <c r="CJ197" s="31" t="s">
        <v>5827</v>
      </c>
      <c r="CK197" s="31" t="s">
        <v>5822</v>
      </c>
      <c r="CL197" s="31" t="s">
        <v>5823</v>
      </c>
      <c r="CM197" s="31" t="s">
        <v>5828</v>
      </c>
      <c r="CN197" s="31" t="s">
        <v>5828</v>
      </c>
      <c r="CO197" s="31" t="s">
        <v>5828</v>
      </c>
      <c r="CP197" s="31" t="s">
        <v>5828</v>
      </c>
      <c r="CQ197" s="31" t="s">
        <v>5823</v>
      </c>
      <c r="CR197" s="31" t="s">
        <v>5829</v>
      </c>
      <c r="CS197" s="31" t="s">
        <v>5830</v>
      </c>
      <c r="CT197" s="31" t="s">
        <v>5830</v>
      </c>
      <c r="CU197" s="31" t="s">
        <v>5831</v>
      </c>
      <c r="CV197" s="31" t="s">
        <v>5832</v>
      </c>
      <c r="CW197" s="31" t="s">
        <v>5833</v>
      </c>
      <c r="CX197" s="31" t="s">
        <v>5834</v>
      </c>
      <c r="CY197" s="31"/>
      <c r="CZ197" s="31"/>
      <c r="DA197" s="31" t="s">
        <v>5835</v>
      </c>
      <c r="DB197" s="31" t="s">
        <v>5836</v>
      </c>
      <c r="DC197" s="31"/>
      <c r="DD197" s="31"/>
      <c r="DE197" s="31" t="s">
        <v>5837</v>
      </c>
      <c r="DF197" s="31" t="s">
        <v>5837</v>
      </c>
      <c r="DG197" s="31"/>
      <c r="DH197" s="31"/>
      <c r="DI197" s="31"/>
      <c r="DJ197" s="31"/>
      <c r="DK197" s="31"/>
      <c r="DL197" s="31"/>
      <c r="DM197" s="31"/>
      <c r="DN197" s="31"/>
      <c r="DO197" s="31"/>
      <c r="DP197" s="31"/>
      <c r="DQ197" s="31"/>
      <c r="DR197" s="31"/>
      <c r="DS197" s="31" t="s">
        <v>2328</v>
      </c>
      <c r="DT197" s="31" t="s">
        <v>2328</v>
      </c>
      <c r="DU197" s="31" t="s">
        <v>2328</v>
      </c>
      <c r="DV197" s="31" t="s">
        <v>213</v>
      </c>
      <c r="DW197" s="31" t="s">
        <v>213</v>
      </c>
      <c r="DX197" s="31" t="s">
        <v>213</v>
      </c>
      <c r="DY197" s="31" t="s">
        <v>2328</v>
      </c>
      <c r="DZ197" s="31" t="s">
        <v>2328</v>
      </c>
      <c r="EA197" s="31" t="s">
        <v>2328</v>
      </c>
      <c r="EB197" s="31" t="s">
        <v>2328</v>
      </c>
      <c r="EC197" s="31" t="s">
        <v>2328</v>
      </c>
      <c r="ED197" s="31" t="s">
        <v>2328</v>
      </c>
      <c r="EE197" s="31" t="s">
        <v>2328</v>
      </c>
      <c r="EF197" s="31" t="s">
        <v>1698</v>
      </c>
      <c r="EG197" s="31" t="s">
        <v>1698</v>
      </c>
      <c r="EH197" s="31" t="s">
        <v>5838</v>
      </c>
      <c r="EI197" s="31" t="s">
        <v>5838</v>
      </c>
      <c r="EJ197" s="31" t="s">
        <v>969</v>
      </c>
      <c r="EK197" s="31" t="s">
        <v>969</v>
      </c>
      <c r="EL197" s="31" t="s">
        <v>213</v>
      </c>
      <c r="EM197" s="31" t="s">
        <v>213</v>
      </c>
      <c r="EN197" s="31" t="s">
        <v>2017</v>
      </c>
      <c r="EO197" s="31" t="s">
        <v>2017</v>
      </c>
      <c r="EP197" s="31" t="s">
        <v>2017</v>
      </c>
      <c r="EQ197" s="31" t="s">
        <v>2017</v>
      </c>
      <c r="ER197" s="31" t="s">
        <v>218</v>
      </c>
      <c r="ES197" s="31" t="s">
        <v>218</v>
      </c>
      <c r="ET197" s="31" t="s">
        <v>2328</v>
      </c>
      <c r="EU197" s="31" t="s">
        <v>2328</v>
      </c>
      <c r="EV197" s="31"/>
      <c r="EW197" s="31"/>
      <c r="EX197" s="31" t="s">
        <v>2328</v>
      </c>
      <c r="EY197" s="31" t="s">
        <v>2328</v>
      </c>
      <c r="EZ197" s="31" t="s">
        <v>218</v>
      </c>
      <c r="FA197" s="31" t="s">
        <v>219</v>
      </c>
      <c r="FB197" s="31" t="s">
        <v>219</v>
      </c>
      <c r="FC197" s="31"/>
      <c r="FD197" s="31"/>
      <c r="FE197" s="31" t="s">
        <v>219</v>
      </c>
    </row>
    <row r="198" ht="90.75" customHeight="1">
      <c r="A198" s="16" t="s">
        <v>5839</v>
      </c>
      <c r="B198" s="24">
        <v>187.0</v>
      </c>
      <c r="C198" s="25" t="s">
        <v>5840</v>
      </c>
      <c r="D198" s="26" t="str">
        <f t="shared" si="41"/>
        <v/>
      </c>
      <c r="E198" s="27" t="str">
        <f t="shared" si="42"/>
        <v/>
      </c>
      <c r="F198" s="28" t="str">
        <f t="shared" ref="F198:G198" si="213">image("https://www.serebii.net/pokedex-bw/type/"&amp;lower(H198)&amp;".gif")</f>
        <v/>
      </c>
      <c r="G198" s="28" t="str">
        <f t="shared" si="213"/>
        <v/>
      </c>
      <c r="H198" s="29" t="s">
        <v>175</v>
      </c>
      <c r="I198" s="26" t="s">
        <v>348</v>
      </c>
      <c r="J198" s="26" t="s">
        <v>5841</v>
      </c>
      <c r="K198" s="26" t="s">
        <v>974</v>
      </c>
      <c r="L198" s="26" t="s">
        <v>5842</v>
      </c>
      <c r="M198" s="26" t="s">
        <v>181</v>
      </c>
      <c r="N198" s="26" t="s">
        <v>3985</v>
      </c>
      <c r="O198" s="26" t="s">
        <v>1573</v>
      </c>
      <c r="P198" s="26" t="s">
        <v>1825</v>
      </c>
      <c r="Q198" s="26" t="s">
        <v>493</v>
      </c>
      <c r="R198" s="26" t="s">
        <v>184</v>
      </c>
      <c r="S198" s="26" t="s">
        <v>687</v>
      </c>
      <c r="T198" s="26" t="s">
        <v>186</v>
      </c>
      <c r="U198" s="26" t="s">
        <v>980</v>
      </c>
      <c r="V198" s="26" t="s">
        <v>175</v>
      </c>
      <c r="W198" s="26" t="s">
        <v>496</v>
      </c>
      <c r="X198" s="26" t="s">
        <v>189</v>
      </c>
      <c r="Y198" s="26">
        <v>35.0</v>
      </c>
      <c r="Z198" s="26">
        <v>35.0</v>
      </c>
      <c r="AA198" s="26">
        <v>40.0</v>
      </c>
      <c r="AB198" s="26">
        <v>35.0</v>
      </c>
      <c r="AC198" s="26">
        <v>55.0</v>
      </c>
      <c r="AD198" s="26">
        <v>50.0</v>
      </c>
      <c r="AE198" s="30">
        <f t="shared" si="37"/>
        <v>250</v>
      </c>
      <c r="AF198" s="26" t="s">
        <v>5843</v>
      </c>
      <c r="AG198" s="26"/>
      <c r="AH198" s="26"/>
      <c r="AI198" s="26"/>
      <c r="AJ198" s="26" t="s">
        <v>1238</v>
      </c>
      <c r="AK198" s="26" t="s">
        <v>1238</v>
      </c>
      <c r="AL198" s="26" t="s">
        <v>1238</v>
      </c>
      <c r="AM198" s="26"/>
      <c r="AN198" s="26"/>
      <c r="AO198" s="26"/>
      <c r="AP198" s="26"/>
      <c r="AQ198" s="26"/>
      <c r="AR198" s="26"/>
      <c r="AS198" s="26"/>
      <c r="AT198" s="26"/>
      <c r="AU198" s="26" t="s">
        <v>1238</v>
      </c>
      <c r="AV198" s="26" t="s">
        <v>1238</v>
      </c>
      <c r="AW198" s="26"/>
      <c r="AX198" s="26"/>
      <c r="AY198" s="26"/>
      <c r="AZ198" s="26"/>
      <c r="BA198" s="26" t="s">
        <v>1503</v>
      </c>
      <c r="BB198" s="26" t="s">
        <v>1503</v>
      </c>
      <c r="BC198" s="26"/>
      <c r="BD198" s="26"/>
      <c r="BE198" s="26"/>
      <c r="BF198" s="26"/>
      <c r="BG198" s="26"/>
      <c r="BH198" s="26"/>
      <c r="BI198" s="26"/>
      <c r="BJ198" s="26"/>
      <c r="BK198" s="26"/>
      <c r="BL198" s="26"/>
      <c r="BM198" s="26"/>
      <c r="BN198" s="26"/>
      <c r="BO198" s="26"/>
      <c r="BP198" s="26"/>
      <c r="BQ198" s="26"/>
      <c r="BR198" s="26" t="s">
        <v>689</v>
      </c>
      <c r="BS198" s="26" t="s">
        <v>689</v>
      </c>
      <c r="BT198" s="26"/>
      <c r="BU198" s="26"/>
      <c r="BV198" s="26"/>
      <c r="BW198" s="31"/>
      <c r="BX198" s="31"/>
      <c r="BY198" s="31"/>
      <c r="BZ198" s="31" t="s">
        <v>5844</v>
      </c>
      <c r="CA198" s="31" t="s">
        <v>5845</v>
      </c>
      <c r="CB198" s="31" t="s">
        <v>5846</v>
      </c>
      <c r="CC198" s="31" t="s">
        <v>5847</v>
      </c>
      <c r="CD198" s="31" t="s">
        <v>5847</v>
      </c>
      <c r="CE198" s="31" t="s">
        <v>5848</v>
      </c>
      <c r="CF198" s="31" t="s">
        <v>5845</v>
      </c>
      <c r="CG198" s="31" t="s">
        <v>5844</v>
      </c>
      <c r="CH198" s="31" t="s">
        <v>5849</v>
      </c>
      <c r="CI198" s="31" t="s">
        <v>5849</v>
      </c>
      <c r="CJ198" s="31" t="s">
        <v>5849</v>
      </c>
      <c r="CK198" s="31" t="s">
        <v>5850</v>
      </c>
      <c r="CL198" s="31" t="s">
        <v>5845</v>
      </c>
      <c r="CM198" s="31" t="s">
        <v>5851</v>
      </c>
      <c r="CN198" s="31" t="s">
        <v>5851</v>
      </c>
      <c r="CO198" s="31" t="s">
        <v>5851</v>
      </c>
      <c r="CP198" s="31" t="s">
        <v>5851</v>
      </c>
      <c r="CQ198" s="31" t="s">
        <v>5845</v>
      </c>
      <c r="CR198" s="31" t="s">
        <v>5851</v>
      </c>
      <c r="CS198" s="31" t="s">
        <v>5852</v>
      </c>
      <c r="CT198" s="31" t="s">
        <v>5852</v>
      </c>
      <c r="CU198" s="31"/>
      <c r="CV198" s="31"/>
      <c r="CW198" s="31"/>
      <c r="CX198" s="31"/>
      <c r="CY198" s="31"/>
      <c r="CZ198" s="31"/>
      <c r="DA198" s="31"/>
      <c r="DB198" s="31"/>
      <c r="DC198" s="31"/>
      <c r="DD198" s="31"/>
      <c r="DE198" s="31" t="s">
        <v>5853</v>
      </c>
      <c r="DF198" s="31" t="s">
        <v>5853</v>
      </c>
      <c r="DG198" s="31"/>
      <c r="DH198" s="31" t="s">
        <v>5854</v>
      </c>
      <c r="DI198" s="31" t="s">
        <v>5855</v>
      </c>
      <c r="DJ198" s="31"/>
      <c r="DK198" s="31"/>
      <c r="DL198" s="31"/>
      <c r="DM198" s="31"/>
      <c r="DN198" s="31"/>
      <c r="DO198" s="31"/>
      <c r="DP198" s="31"/>
      <c r="DQ198" s="31"/>
      <c r="DR198" s="31"/>
      <c r="DS198" s="31" t="s">
        <v>5856</v>
      </c>
      <c r="DT198" s="31" t="s">
        <v>5856</v>
      </c>
      <c r="DU198" s="31" t="s">
        <v>5857</v>
      </c>
      <c r="DV198" s="31" t="s">
        <v>213</v>
      </c>
      <c r="DW198" s="31" t="s">
        <v>213</v>
      </c>
      <c r="DX198" s="31" t="s">
        <v>213</v>
      </c>
      <c r="DY198" s="31" t="s">
        <v>5858</v>
      </c>
      <c r="DZ198" s="31" t="s">
        <v>5858</v>
      </c>
      <c r="EA198" s="31" t="s">
        <v>2918</v>
      </c>
      <c r="EB198" s="31" t="s">
        <v>5859</v>
      </c>
      <c r="EC198" s="31" t="s">
        <v>2918</v>
      </c>
      <c r="ED198" s="31" t="s">
        <v>5860</v>
      </c>
      <c r="EE198" s="31" t="s">
        <v>5860</v>
      </c>
      <c r="EF198" s="31" t="s">
        <v>213</v>
      </c>
      <c r="EG198" s="31" t="s">
        <v>708</v>
      </c>
      <c r="EH198" s="31" t="s">
        <v>213</v>
      </c>
      <c r="EI198" s="31" t="s">
        <v>213</v>
      </c>
      <c r="EJ198" s="31" t="s">
        <v>2013</v>
      </c>
      <c r="EK198" s="31" t="s">
        <v>2013</v>
      </c>
      <c r="EL198" s="31" t="s">
        <v>213</v>
      </c>
      <c r="EM198" s="31" t="s">
        <v>213</v>
      </c>
      <c r="EN198" s="31" t="s">
        <v>213</v>
      </c>
      <c r="EO198" s="31" t="s">
        <v>213</v>
      </c>
      <c r="EP198" s="31" t="s">
        <v>213</v>
      </c>
      <c r="EQ198" s="31" t="s">
        <v>213</v>
      </c>
      <c r="ER198" s="31" t="s">
        <v>218</v>
      </c>
      <c r="ES198" s="31" t="s">
        <v>218</v>
      </c>
      <c r="ET198" s="31" t="s">
        <v>218</v>
      </c>
      <c r="EU198" s="31" t="s">
        <v>218</v>
      </c>
      <c r="EV198" s="31"/>
      <c r="EW198" s="31"/>
      <c r="EX198" s="31" t="s">
        <v>5861</v>
      </c>
      <c r="EY198" s="31" t="s">
        <v>5862</v>
      </c>
      <c r="EZ198" s="31" t="s">
        <v>218</v>
      </c>
      <c r="FA198" s="31" t="s">
        <v>3980</v>
      </c>
      <c r="FB198" s="31" t="s">
        <v>3980</v>
      </c>
      <c r="FC198" s="31"/>
      <c r="FD198" s="31"/>
      <c r="FE198" s="31" t="s">
        <v>219</v>
      </c>
    </row>
    <row r="199" ht="90.75" customHeight="1">
      <c r="A199" s="16" t="s">
        <v>5863</v>
      </c>
      <c r="B199" s="24">
        <v>188.0</v>
      </c>
      <c r="C199" s="25" t="s">
        <v>5864</v>
      </c>
      <c r="D199" s="26" t="str">
        <f t="shared" si="41"/>
        <v/>
      </c>
      <c r="E199" s="27" t="str">
        <f t="shared" si="42"/>
        <v/>
      </c>
      <c r="F199" s="28" t="str">
        <f t="shared" ref="F199:G199" si="214">image("https://www.serebii.net/pokedex-bw/type/"&amp;lower(H199)&amp;".gif")</f>
        <v/>
      </c>
      <c r="G199" s="28" t="str">
        <f t="shared" si="214"/>
        <v/>
      </c>
      <c r="H199" s="29" t="s">
        <v>175</v>
      </c>
      <c r="I199" s="26" t="s">
        <v>348</v>
      </c>
      <c r="J199" s="26" t="s">
        <v>5841</v>
      </c>
      <c r="K199" s="26" t="s">
        <v>293</v>
      </c>
      <c r="L199" s="26" t="s">
        <v>3826</v>
      </c>
      <c r="M199" s="26" t="s">
        <v>181</v>
      </c>
      <c r="N199" s="26" t="s">
        <v>3985</v>
      </c>
      <c r="O199" s="26" t="s">
        <v>1573</v>
      </c>
      <c r="P199" s="26" t="s">
        <v>716</v>
      </c>
      <c r="Q199" s="26" t="s">
        <v>544</v>
      </c>
      <c r="R199" s="26" t="s">
        <v>184</v>
      </c>
      <c r="S199" s="26" t="s">
        <v>5865</v>
      </c>
      <c r="T199" s="26" t="s">
        <v>186</v>
      </c>
      <c r="U199" s="26" t="s">
        <v>980</v>
      </c>
      <c r="V199" s="26" t="s">
        <v>175</v>
      </c>
      <c r="W199" s="26" t="s">
        <v>496</v>
      </c>
      <c r="X199" s="26" t="s">
        <v>189</v>
      </c>
      <c r="Y199" s="26">
        <v>55.0</v>
      </c>
      <c r="Z199" s="26">
        <v>45.0</v>
      </c>
      <c r="AA199" s="26">
        <v>50.0</v>
      </c>
      <c r="AB199" s="26">
        <v>45.0</v>
      </c>
      <c r="AC199" s="26">
        <v>65.0</v>
      </c>
      <c r="AD199" s="26">
        <v>80.0</v>
      </c>
      <c r="AE199" s="30">
        <f t="shared" si="37"/>
        <v>340</v>
      </c>
      <c r="AF199" s="26" t="s">
        <v>5843</v>
      </c>
      <c r="AG199" s="26"/>
      <c r="AH199" s="26"/>
      <c r="AI199" s="26"/>
      <c r="AJ199" s="26" t="s">
        <v>195</v>
      </c>
      <c r="AK199" s="26" t="s">
        <v>195</v>
      </c>
      <c r="AL199" s="26" t="s">
        <v>195</v>
      </c>
      <c r="AM199" s="26"/>
      <c r="AN199" s="26"/>
      <c r="AO199" s="26"/>
      <c r="AP199" s="26"/>
      <c r="AQ199" s="26"/>
      <c r="AR199" s="26"/>
      <c r="AS199" s="26"/>
      <c r="AT199" s="26"/>
      <c r="AU199" s="26" t="s">
        <v>195</v>
      </c>
      <c r="AV199" s="26" t="s">
        <v>195</v>
      </c>
      <c r="AW199" s="26"/>
      <c r="AX199" s="26"/>
      <c r="AY199" s="26"/>
      <c r="AZ199" s="26"/>
      <c r="BA199" s="26" t="s">
        <v>1545</v>
      </c>
      <c r="BB199" s="26" t="s">
        <v>1545</v>
      </c>
      <c r="BC199" s="26"/>
      <c r="BD199" s="26"/>
      <c r="BE199" s="26"/>
      <c r="BF199" s="26"/>
      <c r="BG199" s="26"/>
      <c r="BH199" s="26"/>
      <c r="BI199" s="26"/>
      <c r="BJ199" s="26"/>
      <c r="BK199" s="26"/>
      <c r="BL199" s="26"/>
      <c r="BM199" s="26"/>
      <c r="BN199" s="26"/>
      <c r="BO199" s="26"/>
      <c r="BP199" s="26"/>
      <c r="BQ199" s="26"/>
      <c r="BR199" s="26" t="s">
        <v>502</v>
      </c>
      <c r="BS199" s="26" t="s">
        <v>502</v>
      </c>
      <c r="BT199" s="26"/>
      <c r="BU199" s="26"/>
      <c r="BV199" s="26"/>
      <c r="BW199" s="31"/>
      <c r="BX199" s="31"/>
      <c r="BY199" s="31"/>
      <c r="BZ199" s="31" t="s">
        <v>5866</v>
      </c>
      <c r="CA199" s="31" t="s">
        <v>5867</v>
      </c>
      <c r="CB199" s="31" t="s">
        <v>5868</v>
      </c>
      <c r="CC199" s="31" t="s">
        <v>5869</v>
      </c>
      <c r="CD199" s="31" t="s">
        <v>5869</v>
      </c>
      <c r="CE199" s="31" t="s">
        <v>5870</v>
      </c>
      <c r="CF199" s="31" t="s">
        <v>5867</v>
      </c>
      <c r="CG199" s="31" t="s">
        <v>5866</v>
      </c>
      <c r="CH199" s="31" t="s">
        <v>5871</v>
      </c>
      <c r="CI199" s="31" t="s">
        <v>5871</v>
      </c>
      <c r="CJ199" s="31" t="s">
        <v>5871</v>
      </c>
      <c r="CK199" s="31" t="s">
        <v>5866</v>
      </c>
      <c r="CL199" s="31" t="s">
        <v>5867</v>
      </c>
      <c r="CM199" s="31" t="s">
        <v>5871</v>
      </c>
      <c r="CN199" s="31" t="s">
        <v>5871</v>
      </c>
      <c r="CO199" s="31" t="s">
        <v>5871</v>
      </c>
      <c r="CP199" s="31" t="s">
        <v>5871</v>
      </c>
      <c r="CQ199" s="31" t="s">
        <v>5866</v>
      </c>
      <c r="CR199" s="31" t="s">
        <v>5867</v>
      </c>
      <c r="CS199" s="31" t="s">
        <v>5872</v>
      </c>
      <c r="CT199" s="31" t="s">
        <v>5872</v>
      </c>
      <c r="CU199" s="31"/>
      <c r="CV199" s="31"/>
      <c r="CW199" s="31"/>
      <c r="CX199" s="31"/>
      <c r="CY199" s="31"/>
      <c r="CZ199" s="31"/>
      <c r="DA199" s="31"/>
      <c r="DB199" s="31"/>
      <c r="DC199" s="31"/>
      <c r="DD199" s="31"/>
      <c r="DE199" s="31" t="s">
        <v>5871</v>
      </c>
      <c r="DF199" s="31" t="s">
        <v>5871</v>
      </c>
      <c r="DG199" s="31"/>
      <c r="DH199" s="31" t="s">
        <v>5873</v>
      </c>
      <c r="DI199" s="31" t="s">
        <v>5874</v>
      </c>
      <c r="DJ199" s="31"/>
      <c r="DK199" s="31"/>
      <c r="DL199" s="31"/>
      <c r="DM199" s="31"/>
      <c r="DN199" s="31"/>
      <c r="DO199" s="31"/>
      <c r="DP199" s="31"/>
      <c r="DQ199" s="31"/>
      <c r="DR199" s="31"/>
      <c r="DS199" s="31" t="s">
        <v>939</v>
      </c>
      <c r="DT199" s="31" t="s">
        <v>939</v>
      </c>
      <c r="DU199" s="31" t="s">
        <v>939</v>
      </c>
      <c r="DV199" s="31" t="s">
        <v>213</v>
      </c>
      <c r="DW199" s="31" t="s">
        <v>213</v>
      </c>
      <c r="DX199" s="31" t="s">
        <v>213</v>
      </c>
      <c r="DY199" s="31" t="s">
        <v>5875</v>
      </c>
      <c r="DZ199" s="31" t="s">
        <v>5875</v>
      </c>
      <c r="EA199" s="31" t="s">
        <v>2918</v>
      </c>
      <c r="EB199" s="31" t="s">
        <v>3002</v>
      </c>
      <c r="EC199" s="31" t="s">
        <v>5875</v>
      </c>
      <c r="ED199" s="31" t="s">
        <v>939</v>
      </c>
      <c r="EE199" s="31" t="s">
        <v>939</v>
      </c>
      <c r="EF199" s="31" t="s">
        <v>213</v>
      </c>
      <c r="EG199" s="31" t="s">
        <v>5875</v>
      </c>
      <c r="EH199" s="31" t="s">
        <v>213</v>
      </c>
      <c r="EI199" s="31" t="s">
        <v>213</v>
      </c>
      <c r="EJ199" s="31" t="s">
        <v>5875</v>
      </c>
      <c r="EK199" s="31" t="s">
        <v>5875</v>
      </c>
      <c r="EL199" s="31" t="s">
        <v>213</v>
      </c>
      <c r="EM199" s="31" t="s">
        <v>213</v>
      </c>
      <c r="EN199" s="31" t="s">
        <v>213</v>
      </c>
      <c r="EO199" s="31" t="s">
        <v>213</v>
      </c>
      <c r="EP199" s="31" t="s">
        <v>213</v>
      </c>
      <c r="EQ199" s="31" t="s">
        <v>213</v>
      </c>
      <c r="ER199" s="31" t="s">
        <v>218</v>
      </c>
      <c r="ES199" s="31" t="s">
        <v>218</v>
      </c>
      <c r="ET199" s="31" t="s">
        <v>218</v>
      </c>
      <c r="EU199" s="31" t="s">
        <v>218</v>
      </c>
      <c r="EV199" s="31"/>
      <c r="EW199" s="31"/>
      <c r="EX199" s="31" t="s">
        <v>5861</v>
      </c>
      <c r="EY199" s="31" t="s">
        <v>5876</v>
      </c>
      <c r="EZ199" s="31" t="s">
        <v>218</v>
      </c>
      <c r="FA199" s="31" t="s">
        <v>5877</v>
      </c>
      <c r="FB199" s="31" t="s">
        <v>5877</v>
      </c>
      <c r="FC199" s="31"/>
      <c r="FD199" s="31"/>
      <c r="FE199" s="31" t="s">
        <v>219</v>
      </c>
    </row>
    <row r="200" ht="90.75" customHeight="1">
      <c r="A200" s="16" t="s">
        <v>5878</v>
      </c>
      <c r="B200" s="24">
        <v>189.0</v>
      </c>
      <c r="C200" s="25" t="s">
        <v>5879</v>
      </c>
      <c r="D200" s="26" t="str">
        <f t="shared" si="41"/>
        <v/>
      </c>
      <c r="E200" s="27" t="str">
        <f t="shared" si="42"/>
        <v/>
      </c>
      <c r="F200" s="28" t="str">
        <f t="shared" ref="F200:G200" si="215">image("https://www.serebii.net/pokedex-bw/type/"&amp;lower(H200)&amp;".gif")</f>
        <v/>
      </c>
      <c r="G200" s="28" t="str">
        <f t="shared" si="215"/>
        <v/>
      </c>
      <c r="H200" s="29" t="s">
        <v>175</v>
      </c>
      <c r="I200" s="26" t="s">
        <v>348</v>
      </c>
      <c r="J200" s="26" t="s">
        <v>5841</v>
      </c>
      <c r="K200" s="26" t="s">
        <v>1031</v>
      </c>
      <c r="L200" s="26" t="s">
        <v>5533</v>
      </c>
      <c r="M200" s="26" t="s">
        <v>181</v>
      </c>
      <c r="N200" s="26" t="s">
        <v>3985</v>
      </c>
      <c r="O200" s="26" t="s">
        <v>1573</v>
      </c>
      <c r="P200" s="26" t="s">
        <v>745</v>
      </c>
      <c r="Q200" s="26" t="s">
        <v>183</v>
      </c>
      <c r="R200" s="26" t="s">
        <v>184</v>
      </c>
      <c r="S200" s="26" t="s">
        <v>2308</v>
      </c>
      <c r="T200" s="26" t="s">
        <v>186</v>
      </c>
      <c r="U200" s="26" t="s">
        <v>980</v>
      </c>
      <c r="V200" s="26" t="s">
        <v>175</v>
      </c>
      <c r="W200" s="26" t="s">
        <v>496</v>
      </c>
      <c r="X200" s="26" t="s">
        <v>189</v>
      </c>
      <c r="Y200" s="26">
        <v>75.0</v>
      </c>
      <c r="Z200" s="26">
        <v>55.0</v>
      </c>
      <c r="AA200" s="26">
        <v>70.0</v>
      </c>
      <c r="AB200" s="26">
        <v>55.0</v>
      </c>
      <c r="AC200" s="26">
        <v>95.0</v>
      </c>
      <c r="AD200" s="26">
        <v>110.0</v>
      </c>
      <c r="AE200" s="30">
        <f t="shared" si="37"/>
        <v>460</v>
      </c>
      <c r="AF200" s="26" t="s">
        <v>5843</v>
      </c>
      <c r="AG200" s="26"/>
      <c r="AH200" s="26"/>
      <c r="AI200" s="26"/>
      <c r="AJ200" s="26" t="s">
        <v>230</v>
      </c>
      <c r="AK200" s="26" t="s">
        <v>230</v>
      </c>
      <c r="AL200" s="26" t="s">
        <v>230</v>
      </c>
      <c r="AM200" s="26"/>
      <c r="AN200" s="26"/>
      <c r="AO200" s="26"/>
      <c r="AP200" s="26"/>
      <c r="AQ200" s="26"/>
      <c r="AR200" s="26"/>
      <c r="AS200" s="26"/>
      <c r="AT200" s="26"/>
      <c r="AU200" s="26" t="s">
        <v>230</v>
      </c>
      <c r="AV200" s="26" t="s">
        <v>230</v>
      </c>
      <c r="AW200" s="26"/>
      <c r="AX200" s="26"/>
      <c r="AY200" s="26"/>
      <c r="AZ200" s="26"/>
      <c r="BA200" s="26" t="s">
        <v>1991</v>
      </c>
      <c r="BB200" s="26" t="s">
        <v>1991</v>
      </c>
      <c r="BC200" s="26"/>
      <c r="BD200" s="26"/>
      <c r="BE200" s="26"/>
      <c r="BF200" s="26"/>
      <c r="BG200" s="26"/>
      <c r="BH200" s="26"/>
      <c r="BI200" s="26"/>
      <c r="BJ200" s="26"/>
      <c r="BK200" s="26"/>
      <c r="BL200" s="26"/>
      <c r="BM200" s="26"/>
      <c r="BN200" s="26"/>
      <c r="BO200" s="26"/>
      <c r="BP200" s="26"/>
      <c r="BQ200" s="26"/>
      <c r="BR200" s="26" t="s">
        <v>548</v>
      </c>
      <c r="BS200" s="26" t="s">
        <v>548</v>
      </c>
      <c r="BT200" s="26"/>
      <c r="BU200" s="26"/>
      <c r="BV200" s="26"/>
      <c r="BW200" s="31"/>
      <c r="BX200" s="31"/>
      <c r="BY200" s="31"/>
      <c r="BZ200" s="31" t="s">
        <v>5880</v>
      </c>
      <c r="CA200" s="31" t="s">
        <v>5881</v>
      </c>
      <c r="CB200" s="31" t="s">
        <v>5882</v>
      </c>
      <c r="CC200" s="31" t="s">
        <v>5883</v>
      </c>
      <c r="CD200" s="31" t="s">
        <v>5883</v>
      </c>
      <c r="CE200" s="31" t="s">
        <v>5884</v>
      </c>
      <c r="CF200" s="31" t="s">
        <v>5885</v>
      </c>
      <c r="CG200" s="31" t="s">
        <v>5880</v>
      </c>
      <c r="CH200" s="31" t="s">
        <v>5886</v>
      </c>
      <c r="CI200" s="31" t="s">
        <v>5886</v>
      </c>
      <c r="CJ200" s="31" t="s">
        <v>5886</v>
      </c>
      <c r="CK200" s="31" t="s">
        <v>5887</v>
      </c>
      <c r="CL200" s="31" t="s">
        <v>5881</v>
      </c>
      <c r="CM200" s="31" t="s">
        <v>5886</v>
      </c>
      <c r="CN200" s="31" t="s">
        <v>5886</v>
      </c>
      <c r="CO200" s="31" t="s">
        <v>5886</v>
      </c>
      <c r="CP200" s="31" t="s">
        <v>5886</v>
      </c>
      <c r="CQ200" s="31" t="s">
        <v>5886</v>
      </c>
      <c r="CR200" s="31" t="s">
        <v>5882</v>
      </c>
      <c r="CS200" s="31" t="s">
        <v>5888</v>
      </c>
      <c r="CT200" s="31" t="s">
        <v>5888</v>
      </c>
      <c r="CU200" s="31"/>
      <c r="CV200" s="31"/>
      <c r="CW200" s="31"/>
      <c r="CX200" s="31"/>
      <c r="CY200" s="31"/>
      <c r="CZ200" s="31"/>
      <c r="DA200" s="31"/>
      <c r="DB200" s="31"/>
      <c r="DC200" s="31"/>
      <c r="DD200" s="31"/>
      <c r="DE200" s="31" t="s">
        <v>5886</v>
      </c>
      <c r="DF200" s="31" t="s">
        <v>5886</v>
      </c>
      <c r="DG200" s="31"/>
      <c r="DH200" s="31" t="s">
        <v>5889</v>
      </c>
      <c r="DI200" s="31" t="s">
        <v>5890</v>
      </c>
      <c r="DJ200" s="31"/>
      <c r="DK200" s="31"/>
      <c r="DL200" s="31"/>
      <c r="DM200" s="31"/>
      <c r="DN200" s="31"/>
      <c r="DO200" s="31"/>
      <c r="DP200" s="31"/>
      <c r="DQ200" s="31"/>
      <c r="DR200" s="31"/>
      <c r="DS200" s="31" t="s">
        <v>5891</v>
      </c>
      <c r="DT200" s="31" t="s">
        <v>5891</v>
      </c>
      <c r="DU200" s="31" t="s">
        <v>5891</v>
      </c>
      <c r="DV200" s="31" t="s">
        <v>213</v>
      </c>
      <c r="DW200" s="31" t="s">
        <v>213</v>
      </c>
      <c r="DX200" s="31" t="s">
        <v>213</v>
      </c>
      <c r="DY200" s="31" t="s">
        <v>5891</v>
      </c>
      <c r="DZ200" s="31" t="s">
        <v>5891</v>
      </c>
      <c r="EA200" s="31" t="s">
        <v>5891</v>
      </c>
      <c r="EB200" s="31" t="s">
        <v>5891</v>
      </c>
      <c r="EC200" s="31" t="s">
        <v>5891</v>
      </c>
      <c r="ED200" s="31" t="s">
        <v>5891</v>
      </c>
      <c r="EE200" s="31" t="s">
        <v>5891</v>
      </c>
      <c r="EF200" s="31" t="s">
        <v>213</v>
      </c>
      <c r="EG200" s="31" t="s">
        <v>5891</v>
      </c>
      <c r="EH200" s="31" t="s">
        <v>213</v>
      </c>
      <c r="EI200" s="31" t="s">
        <v>213</v>
      </c>
      <c r="EJ200" s="31" t="s">
        <v>5891</v>
      </c>
      <c r="EK200" s="31" t="s">
        <v>5891</v>
      </c>
      <c r="EL200" s="31" t="s">
        <v>213</v>
      </c>
      <c r="EM200" s="31" t="s">
        <v>213</v>
      </c>
      <c r="EN200" s="31" t="s">
        <v>213</v>
      </c>
      <c r="EO200" s="31" t="s">
        <v>213</v>
      </c>
      <c r="EP200" s="31" t="s">
        <v>213</v>
      </c>
      <c r="EQ200" s="31" t="s">
        <v>213</v>
      </c>
      <c r="ER200" s="31" t="s">
        <v>218</v>
      </c>
      <c r="ES200" s="31" t="s">
        <v>218</v>
      </c>
      <c r="ET200" s="31" t="s">
        <v>218</v>
      </c>
      <c r="EU200" s="31" t="s">
        <v>218</v>
      </c>
      <c r="EV200" s="31"/>
      <c r="EW200" s="31"/>
      <c r="EX200" s="31" t="s">
        <v>5891</v>
      </c>
      <c r="EY200" s="31" t="s">
        <v>5891</v>
      </c>
      <c r="EZ200" s="31" t="s">
        <v>218</v>
      </c>
      <c r="FA200" s="31" t="s">
        <v>5892</v>
      </c>
      <c r="FB200" s="31" t="s">
        <v>5892</v>
      </c>
      <c r="FC200" s="31"/>
      <c r="FD200" s="31"/>
      <c r="FE200" s="31" t="s">
        <v>219</v>
      </c>
    </row>
    <row r="201" ht="90.75" customHeight="1">
      <c r="A201" s="16" t="s">
        <v>5893</v>
      </c>
      <c r="B201" s="24">
        <v>190.0</v>
      </c>
      <c r="C201" s="25" t="s">
        <v>5894</v>
      </c>
      <c r="D201" s="26" t="str">
        <f t="shared" si="41"/>
        <v/>
      </c>
      <c r="E201" s="27" t="str">
        <f t="shared" si="42"/>
        <v/>
      </c>
      <c r="F201" s="28" t="str">
        <f t="shared" ref="F201:G201" si="216">image("https://www.serebii.net/pokedex-bw/type/"&amp;lower(H201)&amp;".gif")</f>
        <v/>
      </c>
      <c r="G201" s="28" t="str">
        <f t="shared" si="216"/>
        <v/>
      </c>
      <c r="H201" s="29" t="s">
        <v>681</v>
      </c>
      <c r="I201" s="26"/>
      <c r="J201" s="26" t="s">
        <v>5895</v>
      </c>
      <c r="K201" s="26" t="s">
        <v>1031</v>
      </c>
      <c r="L201" s="26" t="s">
        <v>4830</v>
      </c>
      <c r="M201" s="26" t="s">
        <v>491</v>
      </c>
      <c r="N201" s="26" t="s">
        <v>1952</v>
      </c>
      <c r="O201" s="26" t="s">
        <v>3262</v>
      </c>
      <c r="P201" s="26" t="s">
        <v>297</v>
      </c>
      <c r="Q201" s="26" t="s">
        <v>183</v>
      </c>
      <c r="R201" s="26" t="s">
        <v>184</v>
      </c>
      <c r="S201" s="26" t="s">
        <v>545</v>
      </c>
      <c r="T201" s="26" t="s">
        <v>1328</v>
      </c>
      <c r="U201" s="26" t="s">
        <v>769</v>
      </c>
      <c r="V201" s="26" t="s">
        <v>770</v>
      </c>
      <c r="W201" s="26" t="s">
        <v>496</v>
      </c>
      <c r="X201" s="26" t="s">
        <v>189</v>
      </c>
      <c r="Y201" s="26">
        <v>55.0</v>
      </c>
      <c r="Z201" s="26">
        <v>70.0</v>
      </c>
      <c r="AA201" s="26">
        <v>55.0</v>
      </c>
      <c r="AB201" s="26">
        <v>40.0</v>
      </c>
      <c r="AC201" s="26">
        <v>55.0</v>
      </c>
      <c r="AD201" s="26">
        <v>85.0</v>
      </c>
      <c r="AE201" s="30">
        <f t="shared" si="37"/>
        <v>360</v>
      </c>
      <c r="AF201" s="26" t="s">
        <v>5896</v>
      </c>
      <c r="AG201" s="26"/>
      <c r="AH201" s="26"/>
      <c r="AI201" s="26"/>
      <c r="AJ201" s="26" t="s">
        <v>3601</v>
      </c>
      <c r="AK201" s="26" t="s">
        <v>3601</v>
      </c>
      <c r="AL201" s="26" t="s">
        <v>3601</v>
      </c>
      <c r="AM201" s="26"/>
      <c r="AN201" s="26"/>
      <c r="AO201" s="26"/>
      <c r="AP201" s="26"/>
      <c r="AQ201" s="26"/>
      <c r="AR201" s="26" t="s">
        <v>1576</v>
      </c>
      <c r="AS201" s="26" t="s">
        <v>1576</v>
      </c>
      <c r="AT201" s="26" t="s">
        <v>1576</v>
      </c>
      <c r="AU201" s="26" t="s">
        <v>4272</v>
      </c>
      <c r="AV201" s="26" t="s">
        <v>4272</v>
      </c>
      <c r="AW201" s="26"/>
      <c r="AX201" s="26"/>
      <c r="AY201" s="26"/>
      <c r="AZ201" s="26"/>
      <c r="BA201" s="26"/>
      <c r="BB201" s="26"/>
      <c r="BC201" s="26"/>
      <c r="BD201" s="26"/>
      <c r="BE201" s="26"/>
      <c r="BF201" s="26"/>
      <c r="BG201" s="26" t="s">
        <v>5897</v>
      </c>
      <c r="BH201" s="26" t="s">
        <v>5897</v>
      </c>
      <c r="BI201" s="26"/>
      <c r="BJ201" s="26"/>
      <c r="BK201" s="26"/>
      <c r="BL201" s="26"/>
      <c r="BM201" s="26"/>
      <c r="BN201" s="26"/>
      <c r="BO201" s="26" t="s">
        <v>1576</v>
      </c>
      <c r="BP201" s="26" t="s">
        <v>1576</v>
      </c>
      <c r="BQ201" s="26" t="s">
        <v>2180</v>
      </c>
      <c r="BR201" s="26"/>
      <c r="BS201" s="26"/>
      <c r="BT201" s="26" t="s">
        <v>1795</v>
      </c>
      <c r="BU201" s="26"/>
      <c r="BV201" s="26"/>
      <c r="BW201" s="31"/>
      <c r="BX201" s="31"/>
      <c r="BY201" s="31"/>
      <c r="BZ201" s="31" t="s">
        <v>5898</v>
      </c>
      <c r="CA201" s="31" t="s">
        <v>5899</v>
      </c>
      <c r="CB201" s="31" t="s">
        <v>5900</v>
      </c>
      <c r="CC201" s="31" t="s">
        <v>5901</v>
      </c>
      <c r="CD201" s="31" t="s">
        <v>5901</v>
      </c>
      <c r="CE201" s="31" t="s">
        <v>5902</v>
      </c>
      <c r="CF201" s="31" t="s">
        <v>5899</v>
      </c>
      <c r="CG201" s="31" t="s">
        <v>5898</v>
      </c>
      <c r="CH201" s="31" t="s">
        <v>5903</v>
      </c>
      <c r="CI201" s="31" t="s">
        <v>5904</v>
      </c>
      <c r="CJ201" s="31" t="s">
        <v>5905</v>
      </c>
      <c r="CK201" s="31" t="s">
        <v>5898</v>
      </c>
      <c r="CL201" s="31" t="s">
        <v>5899</v>
      </c>
      <c r="CM201" s="31" t="s">
        <v>5905</v>
      </c>
      <c r="CN201" s="31" t="s">
        <v>5905</v>
      </c>
      <c r="CO201" s="31" t="s">
        <v>5905</v>
      </c>
      <c r="CP201" s="31" t="s">
        <v>5905</v>
      </c>
      <c r="CQ201" s="31" t="s">
        <v>5899</v>
      </c>
      <c r="CR201" s="31" t="s">
        <v>5898</v>
      </c>
      <c r="CS201" s="31" t="s">
        <v>5906</v>
      </c>
      <c r="CT201" s="31" t="s">
        <v>5906</v>
      </c>
      <c r="CU201" s="31"/>
      <c r="CV201" s="31"/>
      <c r="CW201" s="31" t="s">
        <v>5907</v>
      </c>
      <c r="CX201" s="31" t="s">
        <v>5908</v>
      </c>
      <c r="CY201" s="31"/>
      <c r="CZ201" s="31"/>
      <c r="DA201" s="31"/>
      <c r="DB201" s="31"/>
      <c r="DC201" s="31"/>
      <c r="DD201" s="31"/>
      <c r="DE201" s="31" t="s">
        <v>5903</v>
      </c>
      <c r="DF201" s="31" t="s">
        <v>5904</v>
      </c>
      <c r="DG201" s="31" t="s">
        <v>5909</v>
      </c>
      <c r="DH201" s="31"/>
      <c r="DI201" s="31"/>
      <c r="DJ201" s="31"/>
      <c r="DK201" s="31"/>
      <c r="DL201" s="31"/>
      <c r="DM201" s="31"/>
      <c r="DN201" s="31"/>
      <c r="DO201" s="31"/>
      <c r="DP201" s="31"/>
      <c r="DQ201" s="31"/>
      <c r="DR201" s="31"/>
      <c r="DS201" s="31" t="s">
        <v>5910</v>
      </c>
      <c r="DT201" s="31" t="s">
        <v>5910</v>
      </c>
      <c r="DU201" s="31" t="s">
        <v>5911</v>
      </c>
      <c r="DV201" s="31" t="s">
        <v>213</v>
      </c>
      <c r="DW201" s="31" t="s">
        <v>213</v>
      </c>
      <c r="DX201" s="31" t="s">
        <v>5675</v>
      </c>
      <c r="DY201" s="31" t="s">
        <v>213</v>
      </c>
      <c r="DZ201" s="31" t="s">
        <v>213</v>
      </c>
      <c r="EA201" s="31" t="s">
        <v>5912</v>
      </c>
      <c r="EB201" s="31" t="s">
        <v>5912</v>
      </c>
      <c r="EC201" s="31" t="s">
        <v>5912</v>
      </c>
      <c r="ED201" s="31" t="s">
        <v>5913</v>
      </c>
      <c r="EE201" s="31" t="s">
        <v>5914</v>
      </c>
      <c r="EF201" s="31" t="s">
        <v>213</v>
      </c>
      <c r="EG201" s="31" t="s">
        <v>213</v>
      </c>
      <c r="EH201" s="31" t="s">
        <v>5915</v>
      </c>
      <c r="EI201" s="31" t="s">
        <v>5915</v>
      </c>
      <c r="EJ201" s="31" t="s">
        <v>213</v>
      </c>
      <c r="EK201" s="31" t="s">
        <v>213</v>
      </c>
      <c r="EL201" s="31" t="s">
        <v>5916</v>
      </c>
      <c r="EM201" s="31" t="s">
        <v>5916</v>
      </c>
      <c r="EN201" s="31" t="s">
        <v>213</v>
      </c>
      <c r="EO201" s="31" t="s">
        <v>213</v>
      </c>
      <c r="EP201" s="31" t="s">
        <v>2167</v>
      </c>
      <c r="EQ201" s="31" t="s">
        <v>2167</v>
      </c>
      <c r="ER201" s="31" t="s">
        <v>218</v>
      </c>
      <c r="ES201" s="31" t="s">
        <v>218</v>
      </c>
      <c r="ET201" s="31" t="s">
        <v>218</v>
      </c>
      <c r="EU201" s="31" t="s">
        <v>218</v>
      </c>
      <c r="EV201" s="31"/>
      <c r="EW201" s="31"/>
      <c r="EX201" s="31" t="s">
        <v>5917</v>
      </c>
      <c r="EY201" s="31" t="s">
        <v>5917</v>
      </c>
      <c r="EZ201" s="31" t="s">
        <v>5918</v>
      </c>
      <c r="FA201" s="31" t="s">
        <v>219</v>
      </c>
      <c r="FB201" s="31" t="s">
        <v>219</v>
      </c>
      <c r="FC201" s="31"/>
      <c r="FD201" s="31"/>
      <c r="FE201" s="31" t="s">
        <v>219</v>
      </c>
    </row>
    <row r="202" ht="90.75" customHeight="1">
      <c r="A202" s="16" t="s">
        <v>5919</v>
      </c>
      <c r="B202" s="24">
        <v>191.0</v>
      </c>
      <c r="C202" s="25" t="s">
        <v>5920</v>
      </c>
      <c r="D202" s="26" t="str">
        <f t="shared" si="41"/>
        <v/>
      </c>
      <c r="E202" s="27" t="str">
        <f t="shared" si="42"/>
        <v/>
      </c>
      <c r="F202" s="28" t="str">
        <f t="shared" ref="F202:G202" si="217">image("https://www.serebii.net/pokedex-bw/type/"&amp;lower(H202)&amp;".gif")</f>
        <v/>
      </c>
      <c r="G202" s="28" t="str">
        <f t="shared" si="217"/>
        <v/>
      </c>
      <c r="H202" s="29" t="s">
        <v>175</v>
      </c>
      <c r="I202" s="26"/>
      <c r="J202" s="26" t="s">
        <v>177</v>
      </c>
      <c r="K202" s="26" t="s">
        <v>488</v>
      </c>
      <c r="L202" s="26" t="s">
        <v>683</v>
      </c>
      <c r="M202" s="26" t="s">
        <v>181</v>
      </c>
      <c r="N202" s="26" t="s">
        <v>296</v>
      </c>
      <c r="O202" s="26" t="s">
        <v>3084</v>
      </c>
      <c r="P202" s="26" t="s">
        <v>182</v>
      </c>
      <c r="Q202" s="26" t="s">
        <v>1161</v>
      </c>
      <c r="R202" s="26" t="s">
        <v>184</v>
      </c>
      <c r="S202" s="26" t="s">
        <v>5921</v>
      </c>
      <c r="T202" s="26" t="s">
        <v>186</v>
      </c>
      <c r="U202" s="26" t="s">
        <v>1672</v>
      </c>
      <c r="V202" s="26" t="s">
        <v>1673</v>
      </c>
      <c r="W202" s="26" t="s">
        <v>496</v>
      </c>
      <c r="X202" s="26" t="s">
        <v>189</v>
      </c>
      <c r="Y202" s="26">
        <v>30.0</v>
      </c>
      <c r="Z202" s="26">
        <v>30.0</v>
      </c>
      <c r="AA202" s="26">
        <v>30.0</v>
      </c>
      <c r="AB202" s="26">
        <v>30.0</v>
      </c>
      <c r="AC202" s="26">
        <v>30.0</v>
      </c>
      <c r="AD202" s="26">
        <v>30.0</v>
      </c>
      <c r="AE202" s="30">
        <f t="shared" si="37"/>
        <v>180</v>
      </c>
      <c r="AF202" s="26" t="s">
        <v>5922</v>
      </c>
      <c r="AG202" s="26"/>
      <c r="AH202" s="26"/>
      <c r="AI202" s="26"/>
      <c r="AJ202" s="26" t="s">
        <v>2339</v>
      </c>
      <c r="AK202" s="26" t="s">
        <v>2339</v>
      </c>
      <c r="AL202" s="26" t="s">
        <v>2339</v>
      </c>
      <c r="AM202" s="26"/>
      <c r="AN202" s="26"/>
      <c r="AO202" s="26"/>
      <c r="AP202" s="26"/>
      <c r="AQ202" s="26"/>
      <c r="AR202" s="26"/>
      <c r="AS202" s="26"/>
      <c r="AT202" s="26"/>
      <c r="AU202" s="26" t="s">
        <v>2380</v>
      </c>
      <c r="AV202" s="26" t="s">
        <v>2380</v>
      </c>
      <c r="AW202" s="26"/>
      <c r="AX202" s="26"/>
      <c r="AY202" s="26" t="s">
        <v>658</v>
      </c>
      <c r="AZ202" s="26" t="s">
        <v>658</v>
      </c>
      <c r="BA202" s="26"/>
      <c r="BB202" s="26"/>
      <c r="BC202" s="26"/>
      <c r="BD202" s="26"/>
      <c r="BE202" s="26"/>
      <c r="BF202" s="26"/>
      <c r="BG202" s="26"/>
      <c r="BH202" s="26"/>
      <c r="BI202" s="26"/>
      <c r="BJ202" s="26"/>
      <c r="BK202" s="26"/>
      <c r="BL202" s="26"/>
      <c r="BM202" s="26"/>
      <c r="BN202" s="26"/>
      <c r="BO202" s="26"/>
      <c r="BP202" s="26"/>
      <c r="BQ202" s="26"/>
      <c r="BR202" s="26" t="s">
        <v>1236</v>
      </c>
      <c r="BS202" s="26" t="s">
        <v>1236</v>
      </c>
      <c r="BT202" s="26"/>
      <c r="BU202" s="26"/>
      <c r="BV202" s="26"/>
      <c r="BW202" s="31"/>
      <c r="BX202" s="31"/>
      <c r="BY202" s="31"/>
      <c r="BZ202" s="31" t="s">
        <v>5923</v>
      </c>
      <c r="CA202" s="31" t="s">
        <v>5924</v>
      </c>
      <c r="CB202" s="31" t="s">
        <v>5925</v>
      </c>
      <c r="CC202" s="31" t="s">
        <v>5926</v>
      </c>
      <c r="CD202" s="31" t="s">
        <v>5926</v>
      </c>
      <c r="CE202" s="31" t="s">
        <v>5927</v>
      </c>
      <c r="CF202" s="31" t="s">
        <v>5924</v>
      </c>
      <c r="CG202" s="31" t="s">
        <v>5923</v>
      </c>
      <c r="CH202" s="31" t="s">
        <v>5928</v>
      </c>
      <c r="CI202" s="31" t="s">
        <v>5928</v>
      </c>
      <c r="CJ202" s="31" t="s">
        <v>5928</v>
      </c>
      <c r="CK202" s="31" t="s">
        <v>5929</v>
      </c>
      <c r="CL202" s="31" t="s">
        <v>5924</v>
      </c>
      <c r="CM202" s="31" t="s">
        <v>5928</v>
      </c>
      <c r="CN202" s="31" t="s">
        <v>5928</v>
      </c>
      <c r="CO202" s="31" t="s">
        <v>5930</v>
      </c>
      <c r="CP202" s="31" t="s">
        <v>5930</v>
      </c>
      <c r="CQ202" s="31" t="s">
        <v>5931</v>
      </c>
      <c r="CR202" s="31" t="s">
        <v>5924</v>
      </c>
      <c r="CS202" s="31" t="s">
        <v>5932</v>
      </c>
      <c r="CT202" s="31" t="s">
        <v>5932</v>
      </c>
      <c r="CU202" s="31"/>
      <c r="CV202" s="31"/>
      <c r="CW202" s="31"/>
      <c r="CX202" s="31"/>
      <c r="CY202" s="31"/>
      <c r="CZ202" s="31"/>
      <c r="DA202" s="31"/>
      <c r="DB202" s="31"/>
      <c r="DC202" s="31"/>
      <c r="DD202" s="31"/>
      <c r="DE202" s="31" t="s">
        <v>5933</v>
      </c>
      <c r="DF202" s="31" t="s">
        <v>5933</v>
      </c>
      <c r="DG202" s="31"/>
      <c r="DH202" s="31" t="s">
        <v>5930</v>
      </c>
      <c r="DI202" s="31" t="s">
        <v>5925</v>
      </c>
      <c r="DJ202" s="31"/>
      <c r="DK202" s="31"/>
      <c r="DL202" s="31"/>
      <c r="DM202" s="31"/>
      <c r="DN202" s="31"/>
      <c r="DO202" s="31"/>
      <c r="DP202" s="31"/>
      <c r="DQ202" s="31"/>
      <c r="DR202" s="31"/>
      <c r="DS202" s="31" t="s">
        <v>5934</v>
      </c>
      <c r="DT202" s="31" t="s">
        <v>5934</v>
      </c>
      <c r="DU202" s="31" t="s">
        <v>5934</v>
      </c>
      <c r="DV202" s="31" t="s">
        <v>213</v>
      </c>
      <c r="DW202" s="31" t="s">
        <v>213</v>
      </c>
      <c r="DX202" s="31" t="s">
        <v>649</v>
      </c>
      <c r="DY202" s="31" t="s">
        <v>213</v>
      </c>
      <c r="DZ202" s="31" t="s">
        <v>213</v>
      </c>
      <c r="EA202" s="31" t="s">
        <v>527</v>
      </c>
      <c r="EB202" s="31" t="s">
        <v>527</v>
      </c>
      <c r="EC202" s="31" t="s">
        <v>527</v>
      </c>
      <c r="ED202" s="31" t="s">
        <v>5934</v>
      </c>
      <c r="EE202" s="31" t="s">
        <v>5934</v>
      </c>
      <c r="EF202" s="31" t="s">
        <v>572</v>
      </c>
      <c r="EG202" s="31" t="s">
        <v>572</v>
      </c>
      <c r="EH202" s="31" t="s">
        <v>4537</v>
      </c>
      <c r="EI202" s="31" t="s">
        <v>4537</v>
      </c>
      <c r="EJ202" s="31" t="s">
        <v>213</v>
      </c>
      <c r="EK202" s="31" t="s">
        <v>213</v>
      </c>
      <c r="EL202" s="31" t="s">
        <v>1876</v>
      </c>
      <c r="EM202" s="31" t="s">
        <v>1876</v>
      </c>
      <c r="EN202" s="31" t="s">
        <v>213</v>
      </c>
      <c r="EO202" s="31" t="s">
        <v>213</v>
      </c>
      <c r="EP202" s="31" t="s">
        <v>213</v>
      </c>
      <c r="EQ202" s="31" t="s">
        <v>213</v>
      </c>
      <c r="ER202" s="31" t="s">
        <v>218</v>
      </c>
      <c r="ES202" s="31" t="s">
        <v>218</v>
      </c>
      <c r="ET202" s="31" t="s">
        <v>218</v>
      </c>
      <c r="EU202" s="31" t="s">
        <v>218</v>
      </c>
      <c r="EV202" s="31"/>
      <c r="EW202" s="31"/>
      <c r="EX202" s="31" t="s">
        <v>5935</v>
      </c>
      <c r="EY202" s="31" t="s">
        <v>5935</v>
      </c>
      <c r="EZ202" s="31" t="s">
        <v>218</v>
      </c>
      <c r="FA202" s="31" t="s">
        <v>5936</v>
      </c>
      <c r="FB202" s="31" t="s">
        <v>5936</v>
      </c>
      <c r="FC202" s="31"/>
      <c r="FD202" s="31"/>
      <c r="FE202" s="31" t="s">
        <v>219</v>
      </c>
    </row>
    <row r="203" ht="90.75" customHeight="1">
      <c r="A203" s="16" t="s">
        <v>5937</v>
      </c>
      <c r="B203" s="24">
        <v>192.0</v>
      </c>
      <c r="C203" s="25" t="s">
        <v>5938</v>
      </c>
      <c r="D203" s="26" t="str">
        <f t="shared" si="41"/>
        <v/>
      </c>
      <c r="E203" s="27" t="str">
        <f t="shared" si="42"/>
        <v/>
      </c>
      <c r="F203" s="28" t="str">
        <f t="shared" ref="F203:G203" si="218">image("https://www.serebii.net/pokedex-bw/type/"&amp;lower(H203)&amp;".gif")</f>
        <v/>
      </c>
      <c r="G203" s="28" t="str">
        <f t="shared" si="218"/>
        <v/>
      </c>
      <c r="H203" s="29" t="s">
        <v>175</v>
      </c>
      <c r="I203" s="26"/>
      <c r="J203" s="26" t="s">
        <v>5939</v>
      </c>
      <c r="K203" s="26" t="s">
        <v>1031</v>
      </c>
      <c r="L203" s="26" t="s">
        <v>294</v>
      </c>
      <c r="M203" s="26" t="s">
        <v>181</v>
      </c>
      <c r="N203" s="26" t="s">
        <v>296</v>
      </c>
      <c r="O203" s="26" t="s">
        <v>3084</v>
      </c>
      <c r="P203" s="26" t="s">
        <v>1707</v>
      </c>
      <c r="Q203" s="26" t="s">
        <v>544</v>
      </c>
      <c r="R203" s="26" t="s">
        <v>184</v>
      </c>
      <c r="S203" s="26" t="s">
        <v>1921</v>
      </c>
      <c r="T203" s="26" t="s">
        <v>186</v>
      </c>
      <c r="U203" s="26" t="s">
        <v>1672</v>
      </c>
      <c r="V203" s="26" t="s">
        <v>1673</v>
      </c>
      <c r="W203" s="26" t="s">
        <v>496</v>
      </c>
      <c r="X203" s="26" t="s">
        <v>189</v>
      </c>
      <c r="Y203" s="26">
        <v>75.0</v>
      </c>
      <c r="Z203" s="26">
        <v>75.0</v>
      </c>
      <c r="AA203" s="26">
        <v>55.0</v>
      </c>
      <c r="AB203" s="26">
        <v>105.0</v>
      </c>
      <c r="AC203" s="26">
        <v>85.0</v>
      </c>
      <c r="AD203" s="26">
        <v>30.0</v>
      </c>
      <c r="AE203" s="30">
        <f t="shared" si="37"/>
        <v>425</v>
      </c>
      <c r="AF203" s="26" t="s">
        <v>5922</v>
      </c>
      <c r="AG203" s="26"/>
      <c r="AH203" s="26"/>
      <c r="AI203" s="26"/>
      <c r="AJ203" s="26" t="s">
        <v>2380</v>
      </c>
      <c r="AK203" s="26" t="s">
        <v>2380</v>
      </c>
      <c r="AL203" s="26" t="s">
        <v>2380</v>
      </c>
      <c r="AM203" s="26"/>
      <c r="AN203" s="26"/>
      <c r="AO203" s="26"/>
      <c r="AP203" s="26"/>
      <c r="AQ203" s="26"/>
      <c r="AR203" s="26"/>
      <c r="AS203" s="26"/>
      <c r="AT203" s="26"/>
      <c r="AU203" s="26" t="s">
        <v>983</v>
      </c>
      <c r="AV203" s="26" t="s">
        <v>983</v>
      </c>
      <c r="AW203" s="26"/>
      <c r="AX203" s="26"/>
      <c r="AY203" s="26" t="s">
        <v>690</v>
      </c>
      <c r="AZ203" s="26" t="s">
        <v>690</v>
      </c>
      <c r="BA203" s="26"/>
      <c r="BB203" s="26"/>
      <c r="BC203" s="26"/>
      <c r="BD203" s="26"/>
      <c r="BE203" s="26"/>
      <c r="BF203" s="26"/>
      <c r="BG203" s="26"/>
      <c r="BH203" s="26"/>
      <c r="BI203" s="26"/>
      <c r="BJ203" s="26"/>
      <c r="BK203" s="26"/>
      <c r="BL203" s="26"/>
      <c r="BM203" s="26"/>
      <c r="BN203" s="26"/>
      <c r="BO203" s="26"/>
      <c r="BP203" s="26"/>
      <c r="BQ203" s="26"/>
      <c r="BR203" s="26" t="s">
        <v>986</v>
      </c>
      <c r="BS203" s="26" t="s">
        <v>986</v>
      </c>
      <c r="BT203" s="26"/>
      <c r="BU203" s="26"/>
      <c r="BV203" s="26"/>
      <c r="BW203" s="31"/>
      <c r="BX203" s="31"/>
      <c r="BY203" s="31"/>
      <c r="BZ203" s="31" t="s">
        <v>5940</v>
      </c>
      <c r="CA203" s="31" t="s">
        <v>5941</v>
      </c>
      <c r="CB203" s="31" t="s">
        <v>5942</v>
      </c>
      <c r="CC203" s="31" t="s">
        <v>5943</v>
      </c>
      <c r="CD203" s="31" t="s">
        <v>5943</v>
      </c>
      <c r="CE203" s="31" t="s">
        <v>5944</v>
      </c>
      <c r="CF203" s="31" t="s">
        <v>5941</v>
      </c>
      <c r="CG203" s="31" t="s">
        <v>5940</v>
      </c>
      <c r="CH203" s="31" t="s">
        <v>5945</v>
      </c>
      <c r="CI203" s="31" t="s">
        <v>5945</v>
      </c>
      <c r="CJ203" s="31" t="s">
        <v>5945</v>
      </c>
      <c r="CK203" s="31" t="s">
        <v>5940</v>
      </c>
      <c r="CL203" s="31" t="s">
        <v>5941</v>
      </c>
      <c r="CM203" s="31" t="s">
        <v>5945</v>
      </c>
      <c r="CN203" s="31" t="s">
        <v>5945</v>
      </c>
      <c r="CO203" s="31" t="s">
        <v>5946</v>
      </c>
      <c r="CP203" s="31" t="s">
        <v>5946</v>
      </c>
      <c r="CQ203" s="31" t="s">
        <v>5947</v>
      </c>
      <c r="CR203" s="31" t="s">
        <v>5945</v>
      </c>
      <c r="CS203" s="31" t="s">
        <v>5948</v>
      </c>
      <c r="CT203" s="31" t="s">
        <v>5948</v>
      </c>
      <c r="CU203" s="31"/>
      <c r="CV203" s="31"/>
      <c r="CW203" s="31"/>
      <c r="CX203" s="31"/>
      <c r="CY203" s="31"/>
      <c r="CZ203" s="31"/>
      <c r="DA203" s="31"/>
      <c r="DB203" s="31"/>
      <c r="DC203" s="31"/>
      <c r="DD203" s="31"/>
      <c r="DE203" s="31" t="s">
        <v>5945</v>
      </c>
      <c r="DF203" s="31" t="s">
        <v>5945</v>
      </c>
      <c r="DG203" s="31"/>
      <c r="DH203" s="31" t="s">
        <v>5941</v>
      </c>
      <c r="DI203" s="31" t="s">
        <v>5946</v>
      </c>
      <c r="DJ203" s="31"/>
      <c r="DK203" s="31"/>
      <c r="DL203" s="31"/>
      <c r="DM203" s="31"/>
      <c r="DN203" s="31"/>
      <c r="DO203" s="31"/>
      <c r="DP203" s="31"/>
      <c r="DQ203" s="31"/>
      <c r="DR203" s="31"/>
      <c r="DS203" s="31" t="s">
        <v>5949</v>
      </c>
      <c r="DT203" s="31" t="s">
        <v>5949</v>
      </c>
      <c r="DU203" s="31" t="s">
        <v>5949</v>
      </c>
      <c r="DV203" s="31" t="s">
        <v>213</v>
      </c>
      <c r="DW203" s="31" t="s">
        <v>213</v>
      </c>
      <c r="DX203" s="31" t="s">
        <v>5949</v>
      </c>
      <c r="DY203" s="31" t="s">
        <v>213</v>
      </c>
      <c r="DZ203" s="31" t="s">
        <v>213</v>
      </c>
      <c r="EA203" s="31" t="s">
        <v>5949</v>
      </c>
      <c r="EB203" s="31" t="s">
        <v>5949</v>
      </c>
      <c r="EC203" s="31" t="s">
        <v>5949</v>
      </c>
      <c r="ED203" s="31" t="s">
        <v>5949</v>
      </c>
      <c r="EE203" s="31" t="s">
        <v>5949</v>
      </c>
      <c r="EF203" s="31" t="s">
        <v>572</v>
      </c>
      <c r="EG203" s="31" t="s">
        <v>572</v>
      </c>
      <c r="EH203" s="31" t="s">
        <v>5949</v>
      </c>
      <c r="EI203" s="31" t="s">
        <v>5949</v>
      </c>
      <c r="EJ203" s="31" t="s">
        <v>213</v>
      </c>
      <c r="EK203" s="31" t="s">
        <v>213</v>
      </c>
      <c r="EL203" s="31" t="s">
        <v>5949</v>
      </c>
      <c r="EM203" s="31" t="s">
        <v>5949</v>
      </c>
      <c r="EN203" s="31" t="s">
        <v>213</v>
      </c>
      <c r="EO203" s="31" t="s">
        <v>213</v>
      </c>
      <c r="EP203" s="31" t="s">
        <v>213</v>
      </c>
      <c r="EQ203" s="31" t="s">
        <v>213</v>
      </c>
      <c r="ER203" s="31" t="s">
        <v>218</v>
      </c>
      <c r="ES203" s="31" t="s">
        <v>218</v>
      </c>
      <c r="ET203" s="31" t="s">
        <v>218</v>
      </c>
      <c r="EU203" s="31" t="s">
        <v>218</v>
      </c>
      <c r="EV203" s="31"/>
      <c r="EW203" s="31"/>
      <c r="EX203" s="31" t="s">
        <v>5949</v>
      </c>
      <c r="EY203" s="31" t="s">
        <v>5949</v>
      </c>
      <c r="EZ203" s="31" t="s">
        <v>218</v>
      </c>
      <c r="FA203" s="31" t="s">
        <v>5936</v>
      </c>
      <c r="FB203" s="31" t="s">
        <v>5936</v>
      </c>
      <c r="FC203" s="31"/>
      <c r="FD203" s="31"/>
      <c r="FE203" s="31" t="s">
        <v>219</v>
      </c>
    </row>
    <row r="204" ht="90.75" customHeight="1">
      <c r="A204" s="16" t="s">
        <v>5950</v>
      </c>
      <c r="B204" s="24">
        <v>193.0</v>
      </c>
      <c r="C204" s="25" t="s">
        <v>5951</v>
      </c>
      <c r="D204" s="26" t="str">
        <f t="shared" si="41"/>
        <v/>
      </c>
      <c r="E204" s="27" t="str">
        <f t="shared" si="42"/>
        <v/>
      </c>
      <c r="F204" s="28" t="str">
        <f t="shared" ref="F204:G204" si="219">image("https://www.serebii.net/pokedex-bw/type/"&amp;lower(H204)&amp;".gif")</f>
        <v/>
      </c>
      <c r="G204" s="28" t="str">
        <f t="shared" si="219"/>
        <v/>
      </c>
      <c r="H204" s="29" t="s">
        <v>486</v>
      </c>
      <c r="I204" s="26" t="s">
        <v>348</v>
      </c>
      <c r="J204" s="26" t="s">
        <v>5952</v>
      </c>
      <c r="K204" s="26" t="s">
        <v>876</v>
      </c>
      <c r="L204" s="26" t="s">
        <v>877</v>
      </c>
      <c r="M204" s="26" t="s">
        <v>5953</v>
      </c>
      <c r="N204" s="26" t="s">
        <v>580</v>
      </c>
      <c r="O204" s="26" t="s">
        <v>1537</v>
      </c>
      <c r="P204" s="26" t="s">
        <v>297</v>
      </c>
      <c r="Q204" s="26" t="s">
        <v>1032</v>
      </c>
      <c r="R204" s="26" t="s">
        <v>184</v>
      </c>
      <c r="S204" s="26" t="s">
        <v>5954</v>
      </c>
      <c r="T204" s="26" t="s">
        <v>495</v>
      </c>
      <c r="U204" s="26" t="s">
        <v>1827</v>
      </c>
      <c r="V204" s="26" t="s">
        <v>1828</v>
      </c>
      <c r="W204" s="26" t="s">
        <v>496</v>
      </c>
      <c r="X204" s="26" t="s">
        <v>189</v>
      </c>
      <c r="Y204" s="26">
        <v>65.0</v>
      </c>
      <c r="Z204" s="26">
        <v>65.0</v>
      </c>
      <c r="AA204" s="26">
        <v>45.0</v>
      </c>
      <c r="AB204" s="26">
        <v>75.0</v>
      </c>
      <c r="AC204" s="26">
        <v>45.0</v>
      </c>
      <c r="AD204" s="26">
        <v>95.0</v>
      </c>
      <c r="AE204" s="30">
        <f t="shared" si="37"/>
        <v>390</v>
      </c>
      <c r="AF204" s="26" t="s">
        <v>5955</v>
      </c>
      <c r="AG204" s="26"/>
      <c r="AH204" s="26"/>
      <c r="AI204" s="26"/>
      <c r="AJ204" s="26" t="s">
        <v>1378</v>
      </c>
      <c r="AK204" s="26" t="s">
        <v>1378</v>
      </c>
      <c r="AL204" s="26" t="s">
        <v>1378</v>
      </c>
      <c r="AM204" s="26"/>
      <c r="AN204" s="26"/>
      <c r="AO204" s="26"/>
      <c r="AP204" s="26"/>
      <c r="AQ204" s="26"/>
      <c r="AR204" s="26"/>
      <c r="AS204" s="26"/>
      <c r="AT204" s="26" t="s">
        <v>2280</v>
      </c>
      <c r="AU204" s="26" t="s">
        <v>1378</v>
      </c>
      <c r="AV204" s="26" t="s">
        <v>1378</v>
      </c>
      <c r="AW204" s="26"/>
      <c r="AX204" s="26"/>
      <c r="AY204" s="26" t="s">
        <v>5956</v>
      </c>
      <c r="AZ204" s="26" t="s">
        <v>5956</v>
      </c>
      <c r="BA204" s="26" t="s">
        <v>431</v>
      </c>
      <c r="BB204" s="26" t="s">
        <v>431</v>
      </c>
      <c r="BC204" s="26"/>
      <c r="BD204" s="26"/>
      <c r="BE204" s="26"/>
      <c r="BF204" s="26"/>
      <c r="BG204" s="26"/>
      <c r="BH204" s="26"/>
      <c r="BI204" s="26"/>
      <c r="BJ204" s="26"/>
      <c r="BK204" s="26"/>
      <c r="BL204" s="26"/>
      <c r="BM204" s="26"/>
      <c r="BN204" s="26"/>
      <c r="BO204" s="26"/>
      <c r="BP204" s="26"/>
      <c r="BQ204" s="26" t="s">
        <v>1035</v>
      </c>
      <c r="BR204" s="26"/>
      <c r="BS204" s="26"/>
      <c r="BT204" s="26" t="s">
        <v>251</v>
      </c>
      <c r="BU204" s="26"/>
      <c r="BV204" s="26"/>
      <c r="BW204" s="31"/>
      <c r="BX204" s="31"/>
      <c r="BY204" s="31"/>
      <c r="BZ204" s="31" t="s">
        <v>5957</v>
      </c>
      <c r="CA204" s="31" t="s">
        <v>5958</v>
      </c>
      <c r="CB204" s="31" t="s">
        <v>5959</v>
      </c>
      <c r="CC204" s="31" t="s">
        <v>5960</v>
      </c>
      <c r="CD204" s="31" t="s">
        <v>5960</v>
      </c>
      <c r="CE204" s="31" t="s">
        <v>5961</v>
      </c>
      <c r="CF204" s="31" t="s">
        <v>5958</v>
      </c>
      <c r="CG204" s="31" t="s">
        <v>5957</v>
      </c>
      <c r="CH204" s="31" t="s">
        <v>5962</v>
      </c>
      <c r="CI204" s="31" t="s">
        <v>5962</v>
      </c>
      <c r="CJ204" s="31" t="s">
        <v>5963</v>
      </c>
      <c r="CK204" s="31" t="s">
        <v>5957</v>
      </c>
      <c r="CL204" s="31" t="s">
        <v>5958</v>
      </c>
      <c r="CM204" s="31" t="s">
        <v>5963</v>
      </c>
      <c r="CN204" s="31" t="s">
        <v>5963</v>
      </c>
      <c r="CO204" s="31" t="s">
        <v>5964</v>
      </c>
      <c r="CP204" s="31" t="s">
        <v>5964</v>
      </c>
      <c r="CQ204" s="31" t="s">
        <v>5962</v>
      </c>
      <c r="CR204" s="31" t="s">
        <v>5957</v>
      </c>
      <c r="CS204" s="31" t="s">
        <v>5965</v>
      </c>
      <c r="CT204" s="31" t="s">
        <v>5965</v>
      </c>
      <c r="CU204" s="31"/>
      <c r="CV204" s="31"/>
      <c r="CW204" s="31"/>
      <c r="CX204" s="31"/>
      <c r="CY204" s="31"/>
      <c r="CZ204" s="31"/>
      <c r="DA204" s="31"/>
      <c r="DB204" s="31"/>
      <c r="DC204" s="31"/>
      <c r="DD204" s="31"/>
      <c r="DE204" s="31" t="s">
        <v>5966</v>
      </c>
      <c r="DF204" s="31" t="s">
        <v>5966</v>
      </c>
      <c r="DG204" s="31" t="s">
        <v>5967</v>
      </c>
      <c r="DH204" s="31"/>
      <c r="DI204" s="31"/>
      <c r="DJ204" s="31"/>
      <c r="DK204" s="31"/>
      <c r="DL204" s="31"/>
      <c r="DM204" s="31"/>
      <c r="DN204" s="31"/>
      <c r="DO204" s="31"/>
      <c r="DP204" s="31"/>
      <c r="DQ204" s="31"/>
      <c r="DR204" s="31"/>
      <c r="DS204" s="31" t="s">
        <v>5968</v>
      </c>
      <c r="DT204" s="31" t="s">
        <v>5968</v>
      </c>
      <c r="DU204" s="31" t="s">
        <v>5968</v>
      </c>
      <c r="DV204" s="31" t="s">
        <v>213</v>
      </c>
      <c r="DW204" s="31" t="s">
        <v>213</v>
      </c>
      <c r="DX204" s="31" t="s">
        <v>213</v>
      </c>
      <c r="DY204" s="31" t="s">
        <v>5631</v>
      </c>
      <c r="DZ204" s="31" t="s">
        <v>5631</v>
      </c>
      <c r="EA204" s="31" t="s">
        <v>968</v>
      </c>
      <c r="EB204" s="31" t="s">
        <v>968</v>
      </c>
      <c r="EC204" s="31" t="s">
        <v>968</v>
      </c>
      <c r="ED204" s="31" t="s">
        <v>5968</v>
      </c>
      <c r="EE204" s="31" t="s">
        <v>5968</v>
      </c>
      <c r="EF204" s="31" t="s">
        <v>939</v>
      </c>
      <c r="EG204" s="31" t="s">
        <v>939</v>
      </c>
      <c r="EH204" s="31" t="s">
        <v>5969</v>
      </c>
      <c r="EI204" s="31" t="s">
        <v>5969</v>
      </c>
      <c r="EJ204" s="31" t="s">
        <v>761</v>
      </c>
      <c r="EK204" s="31" t="s">
        <v>761</v>
      </c>
      <c r="EL204" s="31" t="s">
        <v>213</v>
      </c>
      <c r="EM204" s="31" t="s">
        <v>213</v>
      </c>
      <c r="EN204" s="31" t="s">
        <v>213</v>
      </c>
      <c r="EO204" s="31" t="s">
        <v>213</v>
      </c>
      <c r="EP204" s="31" t="s">
        <v>5970</v>
      </c>
      <c r="EQ204" s="31" t="s">
        <v>5970</v>
      </c>
      <c r="ER204" s="31" t="s">
        <v>218</v>
      </c>
      <c r="ES204" s="31" t="s">
        <v>218</v>
      </c>
      <c r="ET204" s="31" t="s">
        <v>218</v>
      </c>
      <c r="EU204" s="31" t="s">
        <v>218</v>
      </c>
      <c r="EV204" s="31"/>
      <c r="EW204" s="31"/>
      <c r="EX204" s="31" t="s">
        <v>213</v>
      </c>
      <c r="EY204" s="31" t="s">
        <v>213</v>
      </c>
      <c r="EZ204" s="31" t="s">
        <v>5971</v>
      </c>
      <c r="FA204" s="31" t="s">
        <v>219</v>
      </c>
      <c r="FB204" s="31" t="s">
        <v>219</v>
      </c>
      <c r="FC204" s="31"/>
      <c r="FD204" s="31"/>
      <c r="FE204" s="31" t="s">
        <v>219</v>
      </c>
    </row>
    <row r="205" ht="90.75" customHeight="1">
      <c r="A205" s="16" t="s">
        <v>5972</v>
      </c>
      <c r="B205" s="24">
        <v>194.0</v>
      </c>
      <c r="C205" s="25" t="s">
        <v>5973</v>
      </c>
      <c r="D205" s="26" t="str">
        <f t="shared" si="41"/>
        <v/>
      </c>
      <c r="E205" s="27" t="str">
        <f t="shared" si="42"/>
        <v/>
      </c>
      <c r="F205" s="28" t="str">
        <f t="shared" ref="F205:G205" si="220">image("https://www.serebii.net/pokedex-bw/type/"&amp;lower(H205)&amp;".gif")</f>
        <v/>
      </c>
      <c r="G205" s="28" t="str">
        <f t="shared" si="220"/>
        <v/>
      </c>
      <c r="H205" s="29" t="s">
        <v>391</v>
      </c>
      <c r="I205" s="26" t="s">
        <v>1071</v>
      </c>
      <c r="J205" s="26" t="s">
        <v>5974</v>
      </c>
      <c r="K205" s="26" t="s">
        <v>974</v>
      </c>
      <c r="L205" s="26" t="s">
        <v>294</v>
      </c>
      <c r="M205" s="26" t="s">
        <v>1761</v>
      </c>
      <c r="N205" s="26" t="s">
        <v>2243</v>
      </c>
      <c r="O205" s="26" t="s">
        <v>1374</v>
      </c>
      <c r="P205" s="26" t="s">
        <v>492</v>
      </c>
      <c r="Q205" s="26" t="s">
        <v>493</v>
      </c>
      <c r="R205" s="26" t="s">
        <v>184</v>
      </c>
      <c r="S205" s="26" t="s">
        <v>5555</v>
      </c>
      <c r="T205" s="26" t="s">
        <v>495</v>
      </c>
      <c r="U205" s="26" t="s">
        <v>915</v>
      </c>
      <c r="V205" s="26" t="s">
        <v>399</v>
      </c>
      <c r="W205" s="26" t="s">
        <v>496</v>
      </c>
      <c r="X205" s="26" t="s">
        <v>189</v>
      </c>
      <c r="Y205" s="26">
        <v>55.0</v>
      </c>
      <c r="Z205" s="26">
        <v>45.0</v>
      </c>
      <c r="AA205" s="26">
        <v>45.0</v>
      </c>
      <c r="AB205" s="26">
        <v>25.0</v>
      </c>
      <c r="AC205" s="26">
        <v>25.0</v>
      </c>
      <c r="AD205" s="26">
        <v>15.0</v>
      </c>
      <c r="AE205" s="30">
        <f t="shared" si="37"/>
        <v>210</v>
      </c>
      <c r="AF205" s="26" t="s">
        <v>5975</v>
      </c>
      <c r="AG205" s="26"/>
      <c r="AH205" s="26"/>
      <c r="AI205" s="26"/>
      <c r="AJ205" s="26" t="s">
        <v>988</v>
      </c>
      <c r="AK205" s="26" t="s">
        <v>988</v>
      </c>
      <c r="AL205" s="26" t="s">
        <v>988</v>
      </c>
      <c r="AM205" s="26"/>
      <c r="AN205" s="26"/>
      <c r="AO205" s="26"/>
      <c r="AP205" s="26"/>
      <c r="AQ205" s="26"/>
      <c r="AR205" s="26" t="s">
        <v>1081</v>
      </c>
      <c r="AS205" s="26" t="s">
        <v>1081</v>
      </c>
      <c r="AT205" s="26" t="s">
        <v>1081</v>
      </c>
      <c r="AU205" s="26" t="s">
        <v>988</v>
      </c>
      <c r="AV205" s="26" t="s">
        <v>988</v>
      </c>
      <c r="AW205" s="26"/>
      <c r="AX205" s="26"/>
      <c r="AY205" s="26"/>
      <c r="AZ205" s="26"/>
      <c r="BA205" s="26" t="s">
        <v>502</v>
      </c>
      <c r="BB205" s="26" t="s">
        <v>502</v>
      </c>
      <c r="BC205" s="26"/>
      <c r="BD205" s="26"/>
      <c r="BE205" s="26"/>
      <c r="BF205" s="26"/>
      <c r="BG205" s="26"/>
      <c r="BH205" s="26"/>
      <c r="BI205" s="26"/>
      <c r="BJ205" s="26"/>
      <c r="BK205" s="26" t="s">
        <v>1302</v>
      </c>
      <c r="BL205" s="26" t="s">
        <v>1302</v>
      </c>
      <c r="BM205" s="26" t="s">
        <v>2177</v>
      </c>
      <c r="BN205" s="26"/>
      <c r="BO205" s="26" t="s">
        <v>1081</v>
      </c>
      <c r="BP205" s="26" t="s">
        <v>1081</v>
      </c>
      <c r="BQ205" s="26"/>
      <c r="BR205" s="26" t="s">
        <v>989</v>
      </c>
      <c r="BS205" s="26" t="s">
        <v>989</v>
      </c>
      <c r="BT205" s="26" t="s">
        <v>325</v>
      </c>
      <c r="BU205" s="26"/>
      <c r="BV205" s="26"/>
      <c r="BW205" s="31"/>
      <c r="BX205" s="31"/>
      <c r="BY205" s="31"/>
      <c r="BZ205" s="31" t="s">
        <v>5976</v>
      </c>
      <c r="CA205" s="31" t="s">
        <v>5977</v>
      </c>
      <c r="CB205" s="31" t="s">
        <v>5978</v>
      </c>
      <c r="CC205" s="31" t="s">
        <v>5979</v>
      </c>
      <c r="CD205" s="31" t="s">
        <v>5979</v>
      </c>
      <c r="CE205" s="31" t="s">
        <v>5980</v>
      </c>
      <c r="CF205" s="31" t="s">
        <v>5977</v>
      </c>
      <c r="CG205" s="31" t="s">
        <v>5976</v>
      </c>
      <c r="CH205" s="31" t="s">
        <v>5981</v>
      </c>
      <c r="CI205" s="31" t="s">
        <v>5982</v>
      </c>
      <c r="CJ205" s="31" t="s">
        <v>5983</v>
      </c>
      <c r="CK205" s="31" t="s">
        <v>5984</v>
      </c>
      <c r="CL205" s="31" t="s">
        <v>5977</v>
      </c>
      <c r="CM205" s="31" t="s">
        <v>5983</v>
      </c>
      <c r="CN205" s="31" t="s">
        <v>5983</v>
      </c>
      <c r="CO205" s="31" t="s">
        <v>5983</v>
      </c>
      <c r="CP205" s="31" t="s">
        <v>5983</v>
      </c>
      <c r="CQ205" s="31" t="s">
        <v>5984</v>
      </c>
      <c r="CR205" s="31" t="s">
        <v>5982</v>
      </c>
      <c r="CS205" s="31" t="s">
        <v>5985</v>
      </c>
      <c r="CT205" s="31" t="s">
        <v>5985</v>
      </c>
      <c r="CU205" s="31"/>
      <c r="CV205" s="31"/>
      <c r="CW205" s="31"/>
      <c r="CX205" s="31"/>
      <c r="CY205" s="31"/>
      <c r="CZ205" s="31"/>
      <c r="DA205" s="31" t="s">
        <v>5984</v>
      </c>
      <c r="DB205" s="31" t="s">
        <v>5983</v>
      </c>
      <c r="DC205" s="31"/>
      <c r="DD205" s="31"/>
      <c r="DE205" s="31" t="s">
        <v>5981</v>
      </c>
      <c r="DF205" s="31" t="s">
        <v>5982</v>
      </c>
      <c r="DG205" s="31"/>
      <c r="DH205" s="31"/>
      <c r="DI205" s="31"/>
      <c r="DJ205" s="31"/>
      <c r="DK205" s="31"/>
      <c r="DL205" s="31"/>
      <c r="DM205" s="31"/>
      <c r="DN205" s="31"/>
      <c r="DO205" s="31"/>
      <c r="DP205" s="31"/>
      <c r="DQ205" s="31"/>
      <c r="DR205" s="31"/>
      <c r="DS205" s="31" t="s">
        <v>5986</v>
      </c>
      <c r="DT205" s="31" t="s">
        <v>5986</v>
      </c>
      <c r="DU205" s="31" t="s">
        <v>5986</v>
      </c>
      <c r="DV205" s="31" t="s">
        <v>213</v>
      </c>
      <c r="DW205" s="31" t="s">
        <v>213</v>
      </c>
      <c r="DX205" s="31" t="s">
        <v>649</v>
      </c>
      <c r="DY205" s="31" t="s">
        <v>5987</v>
      </c>
      <c r="DZ205" s="31" t="s">
        <v>213</v>
      </c>
      <c r="EA205" s="31" t="s">
        <v>5988</v>
      </c>
      <c r="EB205" s="31" t="s">
        <v>5988</v>
      </c>
      <c r="EC205" s="31" t="s">
        <v>968</v>
      </c>
      <c r="ED205" s="31" t="s">
        <v>5989</v>
      </c>
      <c r="EE205" s="31" t="s">
        <v>5989</v>
      </c>
      <c r="EF205" s="31" t="s">
        <v>213</v>
      </c>
      <c r="EG205" s="31" t="s">
        <v>708</v>
      </c>
      <c r="EH205" s="31" t="s">
        <v>213</v>
      </c>
      <c r="EI205" s="31" t="s">
        <v>213</v>
      </c>
      <c r="EJ205" s="31" t="s">
        <v>5990</v>
      </c>
      <c r="EK205" s="31" t="s">
        <v>5990</v>
      </c>
      <c r="EL205" s="31" t="s">
        <v>213</v>
      </c>
      <c r="EM205" s="31" t="s">
        <v>213</v>
      </c>
      <c r="EN205" s="31" t="s">
        <v>213</v>
      </c>
      <c r="EO205" s="31" t="s">
        <v>213</v>
      </c>
      <c r="EP205" s="31" t="s">
        <v>5990</v>
      </c>
      <c r="EQ205" s="31" t="s">
        <v>5990</v>
      </c>
      <c r="ER205" s="31" t="s">
        <v>218</v>
      </c>
      <c r="ES205" s="31" t="s">
        <v>218</v>
      </c>
      <c r="ET205" s="31" t="s">
        <v>5991</v>
      </c>
      <c r="EU205" s="31" t="s">
        <v>5991</v>
      </c>
      <c r="EV205" s="31"/>
      <c r="EW205" s="31"/>
      <c r="EX205" s="31" t="s">
        <v>5992</v>
      </c>
      <c r="EY205" s="31" t="s">
        <v>5992</v>
      </c>
      <c r="EZ205" s="31" t="s">
        <v>218</v>
      </c>
      <c r="FA205" s="31" t="s">
        <v>5993</v>
      </c>
      <c r="FB205" s="31" t="s">
        <v>5993</v>
      </c>
      <c r="FC205" s="31"/>
      <c r="FD205" s="31"/>
      <c r="FE205" s="31" t="s">
        <v>219</v>
      </c>
    </row>
    <row r="206" ht="90.75" customHeight="1">
      <c r="A206" s="16" t="s">
        <v>5994</v>
      </c>
      <c r="B206" s="24">
        <v>195.0</v>
      </c>
      <c r="C206" s="25" t="s">
        <v>5995</v>
      </c>
      <c r="D206" s="26" t="str">
        <f t="shared" si="41"/>
        <v/>
      </c>
      <c r="E206" s="27" t="str">
        <f t="shared" si="42"/>
        <v/>
      </c>
      <c r="F206" s="28" t="str">
        <f t="shared" ref="F206:G206" si="221">image("https://www.serebii.net/pokedex-bw/type/"&amp;lower(H206)&amp;".gif")</f>
        <v/>
      </c>
      <c r="G206" s="28" t="str">
        <f t="shared" si="221"/>
        <v/>
      </c>
      <c r="H206" s="29" t="s">
        <v>391</v>
      </c>
      <c r="I206" s="26" t="s">
        <v>1071</v>
      </c>
      <c r="J206" s="26" t="s">
        <v>5974</v>
      </c>
      <c r="K206" s="26" t="s">
        <v>675</v>
      </c>
      <c r="L206" s="26" t="s">
        <v>5427</v>
      </c>
      <c r="M206" s="26" t="s">
        <v>1761</v>
      </c>
      <c r="N206" s="26" t="s">
        <v>2243</v>
      </c>
      <c r="O206" s="26" t="s">
        <v>1374</v>
      </c>
      <c r="P206" s="26" t="s">
        <v>1196</v>
      </c>
      <c r="Q206" s="26" t="s">
        <v>878</v>
      </c>
      <c r="R206" s="26" t="s">
        <v>184</v>
      </c>
      <c r="S206" s="26" t="s">
        <v>5996</v>
      </c>
      <c r="T206" s="26" t="s">
        <v>495</v>
      </c>
      <c r="U206" s="26" t="s">
        <v>915</v>
      </c>
      <c r="V206" s="26" t="s">
        <v>399</v>
      </c>
      <c r="W206" s="26" t="s">
        <v>496</v>
      </c>
      <c r="X206" s="26" t="s">
        <v>189</v>
      </c>
      <c r="Y206" s="26">
        <v>95.0</v>
      </c>
      <c r="Z206" s="26">
        <v>85.0</v>
      </c>
      <c r="AA206" s="26">
        <v>85.0</v>
      </c>
      <c r="AB206" s="26">
        <v>65.0</v>
      </c>
      <c r="AC206" s="26">
        <v>65.0</v>
      </c>
      <c r="AD206" s="26">
        <v>35.0</v>
      </c>
      <c r="AE206" s="30">
        <f t="shared" si="37"/>
        <v>430</v>
      </c>
      <c r="AF206" s="26" t="s">
        <v>5975</v>
      </c>
      <c r="AG206" s="26"/>
      <c r="AH206" s="26"/>
      <c r="AI206" s="26"/>
      <c r="AJ206" s="26" t="s">
        <v>1038</v>
      </c>
      <c r="AK206" s="26" t="s">
        <v>1038</v>
      </c>
      <c r="AL206" s="26" t="s">
        <v>1038</v>
      </c>
      <c r="AM206" s="26"/>
      <c r="AN206" s="26"/>
      <c r="AO206" s="26"/>
      <c r="AP206" s="26"/>
      <c r="AQ206" s="26"/>
      <c r="AR206" s="26" t="s">
        <v>1125</v>
      </c>
      <c r="AS206" s="26" t="s">
        <v>1125</v>
      </c>
      <c r="AT206" s="26" t="s">
        <v>1125</v>
      </c>
      <c r="AU206" s="26" t="s">
        <v>1038</v>
      </c>
      <c r="AV206" s="26" t="s">
        <v>1038</v>
      </c>
      <c r="AW206" s="26"/>
      <c r="AX206" s="26"/>
      <c r="AY206" s="26"/>
      <c r="AZ206" s="26"/>
      <c r="BA206" s="26" t="s">
        <v>548</v>
      </c>
      <c r="BB206" s="26" t="s">
        <v>548</v>
      </c>
      <c r="BC206" s="26"/>
      <c r="BD206" s="26"/>
      <c r="BE206" s="26"/>
      <c r="BF206" s="26"/>
      <c r="BG206" s="26"/>
      <c r="BH206" s="26"/>
      <c r="BI206" s="26"/>
      <c r="BJ206" s="26"/>
      <c r="BK206" s="26" t="s">
        <v>1378</v>
      </c>
      <c r="BL206" s="26" t="s">
        <v>1378</v>
      </c>
      <c r="BM206" s="26" t="s">
        <v>772</v>
      </c>
      <c r="BN206" s="26"/>
      <c r="BO206" s="26" t="s">
        <v>1125</v>
      </c>
      <c r="BP206" s="26" t="s">
        <v>1125</v>
      </c>
      <c r="BQ206" s="26"/>
      <c r="BR206" s="26"/>
      <c r="BS206" s="26"/>
      <c r="BT206" s="26" t="s">
        <v>353</v>
      </c>
      <c r="BU206" s="26"/>
      <c r="BV206" s="26"/>
      <c r="BW206" s="31"/>
      <c r="BX206" s="31"/>
      <c r="BY206" s="31"/>
      <c r="BZ206" s="31" t="s">
        <v>5997</v>
      </c>
      <c r="CA206" s="31" t="s">
        <v>5998</v>
      </c>
      <c r="CB206" s="31" t="s">
        <v>5999</v>
      </c>
      <c r="CC206" s="31" t="s">
        <v>6000</v>
      </c>
      <c r="CD206" s="31" t="s">
        <v>6000</v>
      </c>
      <c r="CE206" s="31" t="s">
        <v>6001</v>
      </c>
      <c r="CF206" s="31" t="s">
        <v>5998</v>
      </c>
      <c r="CG206" s="31" t="s">
        <v>6002</v>
      </c>
      <c r="CH206" s="31" t="s">
        <v>6003</v>
      </c>
      <c r="CI206" s="31" t="s">
        <v>6004</v>
      </c>
      <c r="CJ206" s="31" t="s">
        <v>6005</v>
      </c>
      <c r="CK206" s="31" t="s">
        <v>6006</v>
      </c>
      <c r="CL206" s="31" t="s">
        <v>5998</v>
      </c>
      <c r="CM206" s="31" t="s">
        <v>6005</v>
      </c>
      <c r="CN206" s="31" t="s">
        <v>6005</v>
      </c>
      <c r="CO206" s="31" t="s">
        <v>6005</v>
      </c>
      <c r="CP206" s="31" t="s">
        <v>6005</v>
      </c>
      <c r="CQ206" s="31" t="s">
        <v>6003</v>
      </c>
      <c r="CR206" s="31" t="s">
        <v>6007</v>
      </c>
      <c r="CS206" s="31" t="s">
        <v>6008</v>
      </c>
      <c r="CT206" s="31" t="s">
        <v>6008</v>
      </c>
      <c r="CU206" s="31"/>
      <c r="CV206" s="31"/>
      <c r="CW206" s="31"/>
      <c r="CX206" s="31"/>
      <c r="CY206" s="31"/>
      <c r="CZ206" s="31"/>
      <c r="DA206" s="31" t="s">
        <v>6005</v>
      </c>
      <c r="DB206" s="31" t="s">
        <v>5999</v>
      </c>
      <c r="DC206" s="31"/>
      <c r="DD206" s="31"/>
      <c r="DE206" s="31" t="s">
        <v>6003</v>
      </c>
      <c r="DF206" s="31" t="s">
        <v>6004</v>
      </c>
      <c r="DG206" s="31"/>
      <c r="DH206" s="31"/>
      <c r="DI206" s="31"/>
      <c r="DJ206" s="31"/>
      <c r="DK206" s="31"/>
      <c r="DL206" s="31"/>
      <c r="DM206" s="31"/>
      <c r="DN206" s="31"/>
      <c r="DO206" s="31"/>
      <c r="DP206" s="31"/>
      <c r="DQ206" s="31"/>
      <c r="DR206" s="31"/>
      <c r="DS206" s="31" t="s">
        <v>6009</v>
      </c>
      <c r="DT206" s="31" t="s">
        <v>6009</v>
      </c>
      <c r="DU206" s="31" t="s">
        <v>6010</v>
      </c>
      <c r="DV206" s="31" t="s">
        <v>213</v>
      </c>
      <c r="DW206" s="31" t="s">
        <v>213</v>
      </c>
      <c r="DX206" s="31" t="s">
        <v>649</v>
      </c>
      <c r="DY206" s="31" t="s">
        <v>6011</v>
      </c>
      <c r="DZ206" s="31" t="s">
        <v>213</v>
      </c>
      <c r="EA206" s="31" t="s">
        <v>5988</v>
      </c>
      <c r="EB206" s="31" t="s">
        <v>5988</v>
      </c>
      <c r="EC206" s="31" t="s">
        <v>5988</v>
      </c>
      <c r="ED206" s="31" t="s">
        <v>6012</v>
      </c>
      <c r="EE206" s="31" t="s">
        <v>6013</v>
      </c>
      <c r="EF206" s="31" t="s">
        <v>213</v>
      </c>
      <c r="EG206" s="31" t="s">
        <v>6011</v>
      </c>
      <c r="EH206" s="31" t="s">
        <v>213</v>
      </c>
      <c r="EI206" s="31" t="s">
        <v>213</v>
      </c>
      <c r="EJ206" s="31" t="s">
        <v>6014</v>
      </c>
      <c r="EK206" s="31" t="s">
        <v>6014</v>
      </c>
      <c r="EL206" s="31" t="s">
        <v>213</v>
      </c>
      <c r="EM206" s="31" t="s">
        <v>213</v>
      </c>
      <c r="EN206" s="31" t="s">
        <v>213</v>
      </c>
      <c r="EO206" s="31" t="s">
        <v>213</v>
      </c>
      <c r="EP206" s="31" t="s">
        <v>4957</v>
      </c>
      <c r="EQ206" s="31" t="s">
        <v>4957</v>
      </c>
      <c r="ER206" s="31" t="s">
        <v>218</v>
      </c>
      <c r="ES206" s="31" t="s">
        <v>218</v>
      </c>
      <c r="ET206" s="31" t="s">
        <v>6015</v>
      </c>
      <c r="EU206" s="31" t="s">
        <v>6015</v>
      </c>
      <c r="EV206" s="31"/>
      <c r="EW206" s="31"/>
      <c r="EX206" s="31" t="s">
        <v>5992</v>
      </c>
      <c r="EY206" s="31" t="s">
        <v>5992</v>
      </c>
      <c r="EZ206" s="31" t="s">
        <v>218</v>
      </c>
      <c r="FA206" s="31" t="s">
        <v>219</v>
      </c>
      <c r="FB206" s="31" t="s">
        <v>219</v>
      </c>
      <c r="FC206" s="31"/>
      <c r="FD206" s="31"/>
      <c r="FE206" s="31" t="s">
        <v>219</v>
      </c>
    </row>
    <row r="207" ht="90.75" customHeight="1">
      <c r="A207" s="16" t="s">
        <v>6016</v>
      </c>
      <c r="B207" s="24">
        <v>196.0</v>
      </c>
      <c r="C207" s="25" t="s">
        <v>6017</v>
      </c>
      <c r="D207" s="26" t="str">
        <f t="shared" si="41"/>
        <v/>
      </c>
      <c r="E207" s="27" t="str">
        <f t="shared" si="42"/>
        <v/>
      </c>
      <c r="F207" s="28" t="str">
        <f t="shared" ref="F207:G207" si="222">image("https://www.serebii.net/pokedex-bw/type/"&amp;lower(H207)&amp;".gif")</f>
        <v/>
      </c>
      <c r="G207" s="28" t="str">
        <f t="shared" si="222"/>
        <v/>
      </c>
      <c r="H207" s="29" t="s">
        <v>2333</v>
      </c>
      <c r="I207" s="26"/>
      <c r="J207" s="26" t="s">
        <v>5939</v>
      </c>
      <c r="K207" s="26" t="s">
        <v>1276</v>
      </c>
      <c r="L207" s="26" t="s">
        <v>6018</v>
      </c>
      <c r="M207" s="26" t="s">
        <v>2335</v>
      </c>
      <c r="N207" s="26"/>
      <c r="O207" s="26" t="s">
        <v>5617</v>
      </c>
      <c r="P207" s="26" t="s">
        <v>1707</v>
      </c>
      <c r="Q207" s="26" t="s">
        <v>183</v>
      </c>
      <c r="R207" s="26" t="s">
        <v>184</v>
      </c>
      <c r="S207" s="26" t="s">
        <v>3296</v>
      </c>
      <c r="T207" s="26" t="s">
        <v>495</v>
      </c>
      <c r="U207" s="26" t="s">
        <v>769</v>
      </c>
      <c r="V207" s="26" t="s">
        <v>770</v>
      </c>
      <c r="W207" s="26" t="s">
        <v>188</v>
      </c>
      <c r="X207" s="26" t="s">
        <v>4621</v>
      </c>
      <c r="Y207" s="26">
        <v>65.0</v>
      </c>
      <c r="Z207" s="26">
        <v>65.0</v>
      </c>
      <c r="AA207" s="26">
        <v>60.0</v>
      </c>
      <c r="AB207" s="26">
        <v>130.0</v>
      </c>
      <c r="AC207" s="26">
        <v>95.0</v>
      </c>
      <c r="AD207" s="26">
        <v>110.0</v>
      </c>
      <c r="AE207" s="30">
        <f t="shared" si="37"/>
        <v>525</v>
      </c>
      <c r="AF207" s="26" t="s">
        <v>4622</v>
      </c>
      <c r="AG207" s="26"/>
      <c r="AH207" s="26"/>
      <c r="AI207" s="26"/>
      <c r="AJ207" s="26" t="s">
        <v>1992</v>
      </c>
      <c r="AK207" s="26" t="s">
        <v>1992</v>
      </c>
      <c r="AL207" s="26" t="s">
        <v>1992</v>
      </c>
      <c r="AM207" s="26"/>
      <c r="AN207" s="26"/>
      <c r="AO207" s="26"/>
      <c r="AP207" s="26"/>
      <c r="AQ207" s="26"/>
      <c r="AR207" s="26"/>
      <c r="AS207" s="26"/>
      <c r="AT207" s="26" t="s">
        <v>283</v>
      </c>
      <c r="AU207" s="26" t="s">
        <v>5457</v>
      </c>
      <c r="AV207" s="26" t="s">
        <v>5457</v>
      </c>
      <c r="AW207" s="26"/>
      <c r="AX207" s="26"/>
      <c r="AY207" s="26" t="s">
        <v>1165</v>
      </c>
      <c r="AZ207" s="26" t="s">
        <v>1165</v>
      </c>
      <c r="BA207" s="26" t="s">
        <v>229</v>
      </c>
      <c r="BB207" s="26" t="s">
        <v>229</v>
      </c>
      <c r="BC207" s="26"/>
      <c r="BD207" s="26"/>
      <c r="BE207" s="26" t="s">
        <v>1414</v>
      </c>
      <c r="BF207" s="26" t="s">
        <v>1414</v>
      </c>
      <c r="BG207" s="26" t="s">
        <v>1034</v>
      </c>
      <c r="BH207" s="26" t="s">
        <v>1034</v>
      </c>
      <c r="BI207" s="26"/>
      <c r="BJ207" s="26"/>
      <c r="BK207" s="26" t="s">
        <v>1339</v>
      </c>
      <c r="BL207" s="26" t="s">
        <v>1339</v>
      </c>
      <c r="BM207" s="26"/>
      <c r="BN207" s="26" t="s">
        <v>2119</v>
      </c>
      <c r="BO207" s="26"/>
      <c r="BP207" s="26"/>
      <c r="BQ207" s="26" t="s">
        <v>657</v>
      </c>
      <c r="BR207" s="26" t="s">
        <v>2280</v>
      </c>
      <c r="BS207" s="26" t="s">
        <v>2280</v>
      </c>
      <c r="BT207" s="26"/>
      <c r="BU207" s="26"/>
      <c r="BV207" s="26" t="s">
        <v>983</v>
      </c>
      <c r="BW207" s="31"/>
      <c r="BX207" s="31"/>
      <c r="BY207" s="31"/>
      <c r="BZ207" s="31" t="s">
        <v>6019</v>
      </c>
      <c r="CA207" s="31" t="s">
        <v>6020</v>
      </c>
      <c r="CB207" s="31" t="s">
        <v>6021</v>
      </c>
      <c r="CC207" s="31" t="s">
        <v>6022</v>
      </c>
      <c r="CD207" s="31" t="s">
        <v>6022</v>
      </c>
      <c r="CE207" s="31" t="s">
        <v>6023</v>
      </c>
      <c r="CF207" s="31" t="s">
        <v>6020</v>
      </c>
      <c r="CG207" s="31" t="s">
        <v>6019</v>
      </c>
      <c r="CH207" s="31" t="s">
        <v>6024</v>
      </c>
      <c r="CI207" s="31" t="s">
        <v>6024</v>
      </c>
      <c r="CJ207" s="31" t="s">
        <v>6025</v>
      </c>
      <c r="CK207" s="31" t="s">
        <v>6019</v>
      </c>
      <c r="CL207" s="31" t="s">
        <v>6020</v>
      </c>
      <c r="CM207" s="31" t="s">
        <v>6025</v>
      </c>
      <c r="CN207" s="31" t="s">
        <v>6025</v>
      </c>
      <c r="CO207" s="31" t="s">
        <v>6026</v>
      </c>
      <c r="CP207" s="31" t="s">
        <v>6026</v>
      </c>
      <c r="CQ207" s="31" t="s">
        <v>6021</v>
      </c>
      <c r="CR207" s="31" t="s">
        <v>6026</v>
      </c>
      <c r="CS207" s="31" t="s">
        <v>6027</v>
      </c>
      <c r="CT207" s="31" t="s">
        <v>6027</v>
      </c>
      <c r="CU207" s="31" t="s">
        <v>6028</v>
      </c>
      <c r="CV207" s="31" t="s">
        <v>6029</v>
      </c>
      <c r="CW207" s="31" t="s">
        <v>6030</v>
      </c>
      <c r="CX207" s="31" t="s">
        <v>6031</v>
      </c>
      <c r="CY207" s="31"/>
      <c r="CZ207" s="31"/>
      <c r="DA207" s="31" t="s">
        <v>6020</v>
      </c>
      <c r="DB207" s="31" t="s">
        <v>6029</v>
      </c>
      <c r="DC207" s="31"/>
      <c r="DD207" s="31"/>
      <c r="DE207" s="31" t="s">
        <v>6032</v>
      </c>
      <c r="DF207" s="31" t="s">
        <v>6032</v>
      </c>
      <c r="DG207" s="31" t="s">
        <v>6033</v>
      </c>
      <c r="DH207" s="31" t="s">
        <v>6021</v>
      </c>
      <c r="DI207" s="31" t="s">
        <v>6019</v>
      </c>
      <c r="DJ207" s="31"/>
      <c r="DK207" s="31"/>
      <c r="DL207" s="31"/>
      <c r="DM207" s="31"/>
      <c r="DN207" s="31"/>
      <c r="DO207" s="31"/>
      <c r="DP207" s="31"/>
      <c r="DQ207" s="31"/>
      <c r="DR207" s="31"/>
      <c r="DS207" s="31" t="s">
        <v>4680</v>
      </c>
      <c r="DT207" s="31" t="s">
        <v>4680</v>
      </c>
      <c r="DU207" s="31" t="s">
        <v>4680</v>
      </c>
      <c r="DV207" s="31" t="s">
        <v>213</v>
      </c>
      <c r="DW207" s="31" t="s">
        <v>213</v>
      </c>
      <c r="DX207" s="31" t="s">
        <v>213</v>
      </c>
      <c r="DY207" s="31" t="s">
        <v>4680</v>
      </c>
      <c r="DZ207" s="31" t="s">
        <v>4680</v>
      </c>
      <c r="EA207" s="31" t="s">
        <v>4680</v>
      </c>
      <c r="EB207" s="31" t="s">
        <v>4680</v>
      </c>
      <c r="EC207" s="31" t="s">
        <v>4680</v>
      </c>
      <c r="ED207" s="31" t="s">
        <v>4680</v>
      </c>
      <c r="EE207" s="31" t="s">
        <v>4680</v>
      </c>
      <c r="EF207" s="31" t="s">
        <v>213</v>
      </c>
      <c r="EG207" s="31" t="s">
        <v>213</v>
      </c>
      <c r="EH207" s="31" t="s">
        <v>4680</v>
      </c>
      <c r="EI207" s="31" t="s">
        <v>4680</v>
      </c>
      <c r="EJ207" s="31" t="s">
        <v>4680</v>
      </c>
      <c r="EK207" s="31" t="s">
        <v>4680</v>
      </c>
      <c r="EL207" s="31" t="s">
        <v>4680</v>
      </c>
      <c r="EM207" s="31" t="s">
        <v>4680</v>
      </c>
      <c r="EN207" s="31" t="s">
        <v>1532</v>
      </c>
      <c r="EO207" s="31" t="s">
        <v>1532</v>
      </c>
      <c r="EP207" s="31" t="s">
        <v>1532</v>
      </c>
      <c r="EQ207" s="31" t="s">
        <v>1532</v>
      </c>
      <c r="ER207" s="31" t="s">
        <v>218</v>
      </c>
      <c r="ES207" s="31" t="s">
        <v>218</v>
      </c>
      <c r="ET207" s="31" t="s">
        <v>4681</v>
      </c>
      <c r="EU207" s="31" t="s">
        <v>4681</v>
      </c>
      <c r="EV207" s="31"/>
      <c r="EW207" s="31"/>
      <c r="EX207" s="31" t="s">
        <v>213</v>
      </c>
      <c r="EY207" s="31" t="s">
        <v>213</v>
      </c>
      <c r="EZ207" s="31" t="s">
        <v>3010</v>
      </c>
      <c r="FA207" s="31" t="s">
        <v>6034</v>
      </c>
      <c r="FB207" s="31" t="s">
        <v>6034</v>
      </c>
      <c r="FC207" s="31"/>
      <c r="FD207" s="31"/>
      <c r="FE207" s="31" t="s">
        <v>219</v>
      </c>
    </row>
    <row r="208" ht="90.75" customHeight="1">
      <c r="A208" s="16" t="s">
        <v>6035</v>
      </c>
      <c r="B208" s="24">
        <v>197.0</v>
      </c>
      <c r="C208" s="25" t="s">
        <v>6036</v>
      </c>
      <c r="D208" s="26" t="str">
        <f t="shared" si="41"/>
        <v/>
      </c>
      <c r="E208" s="27" t="str">
        <f t="shared" si="42"/>
        <v/>
      </c>
      <c r="F208" s="28" t="str">
        <f t="shared" ref="F208:G208" si="223">image("https://www.serebii.net/pokedex-bw/type/"&amp;lower(H208)&amp;".gif")</f>
        <v/>
      </c>
      <c r="G208" s="28" t="str">
        <f t="shared" si="223"/>
        <v/>
      </c>
      <c r="H208" s="29" t="s">
        <v>6037</v>
      </c>
      <c r="I208" s="26"/>
      <c r="J208" s="26" t="s">
        <v>6038</v>
      </c>
      <c r="K208" s="26" t="s">
        <v>222</v>
      </c>
      <c r="L208" s="26" t="s">
        <v>6039</v>
      </c>
      <c r="M208" s="26" t="s">
        <v>2335</v>
      </c>
      <c r="N208" s="26"/>
      <c r="O208" s="26" t="s">
        <v>1572</v>
      </c>
      <c r="P208" s="26" t="s">
        <v>2669</v>
      </c>
      <c r="Q208" s="26" t="s">
        <v>183</v>
      </c>
      <c r="R208" s="26" t="s">
        <v>4935</v>
      </c>
      <c r="S208" s="26" t="s">
        <v>3296</v>
      </c>
      <c r="T208" s="26" t="s">
        <v>495</v>
      </c>
      <c r="U208" s="26" t="s">
        <v>769</v>
      </c>
      <c r="V208" s="26" t="s">
        <v>770</v>
      </c>
      <c r="W208" s="26" t="s">
        <v>188</v>
      </c>
      <c r="X208" s="26" t="s">
        <v>4621</v>
      </c>
      <c r="Y208" s="26">
        <v>95.0</v>
      </c>
      <c r="Z208" s="26">
        <v>65.0</v>
      </c>
      <c r="AA208" s="26">
        <v>110.0</v>
      </c>
      <c r="AB208" s="26">
        <v>60.0</v>
      </c>
      <c r="AC208" s="26">
        <v>130.0</v>
      </c>
      <c r="AD208" s="26">
        <v>65.0</v>
      </c>
      <c r="AE208" s="30">
        <f t="shared" si="37"/>
        <v>525</v>
      </c>
      <c r="AF208" s="26" t="s">
        <v>4622</v>
      </c>
      <c r="AG208" s="26"/>
      <c r="AH208" s="26"/>
      <c r="AI208" s="26"/>
      <c r="AJ208" s="26" t="s">
        <v>4074</v>
      </c>
      <c r="AK208" s="26" t="s">
        <v>4074</v>
      </c>
      <c r="AL208" s="26" t="s">
        <v>4074</v>
      </c>
      <c r="AM208" s="26"/>
      <c r="AN208" s="26"/>
      <c r="AO208" s="26"/>
      <c r="AP208" s="26"/>
      <c r="AQ208" s="26"/>
      <c r="AR208" s="26"/>
      <c r="AS208" s="26"/>
      <c r="AT208" s="26" t="s">
        <v>330</v>
      </c>
      <c r="AU208" s="26" t="s">
        <v>5485</v>
      </c>
      <c r="AV208" s="26" t="s">
        <v>5485</v>
      </c>
      <c r="AW208" s="26"/>
      <c r="AX208" s="26"/>
      <c r="AY208" s="26" t="s">
        <v>1201</v>
      </c>
      <c r="AZ208" s="26" t="s">
        <v>1201</v>
      </c>
      <c r="BA208" s="26" t="s">
        <v>254</v>
      </c>
      <c r="BB208" s="26" t="s">
        <v>254</v>
      </c>
      <c r="BC208" s="26"/>
      <c r="BD208" s="26"/>
      <c r="BE208" s="26" t="s">
        <v>1457</v>
      </c>
      <c r="BF208" s="26" t="s">
        <v>1457</v>
      </c>
      <c r="BG208" s="26" t="s">
        <v>1462</v>
      </c>
      <c r="BH208" s="26" t="s">
        <v>1462</v>
      </c>
      <c r="BI208" s="26"/>
      <c r="BJ208" s="26"/>
      <c r="BK208" s="26" t="s">
        <v>1384</v>
      </c>
      <c r="BL208" s="26" t="s">
        <v>1384</v>
      </c>
      <c r="BM208" s="26"/>
      <c r="BN208" s="26" t="s">
        <v>2180</v>
      </c>
      <c r="BO208" s="26"/>
      <c r="BP208" s="26"/>
      <c r="BQ208" s="26" t="s">
        <v>1200</v>
      </c>
      <c r="BR208" s="26" t="s">
        <v>1992</v>
      </c>
      <c r="BS208" s="26" t="s">
        <v>1992</v>
      </c>
      <c r="BT208" s="26"/>
      <c r="BU208" s="26"/>
      <c r="BV208" s="26" t="s">
        <v>1035</v>
      </c>
      <c r="BW208" s="31"/>
      <c r="BX208" s="31"/>
      <c r="BY208" s="31"/>
      <c r="BZ208" s="31" t="s">
        <v>6040</v>
      </c>
      <c r="CA208" s="31" t="s">
        <v>6041</v>
      </c>
      <c r="CB208" s="31" t="s">
        <v>6042</v>
      </c>
      <c r="CC208" s="31" t="s">
        <v>6043</v>
      </c>
      <c r="CD208" s="31" t="s">
        <v>6043</v>
      </c>
      <c r="CE208" s="31" t="s">
        <v>6044</v>
      </c>
      <c r="CF208" s="31" t="s">
        <v>6045</v>
      </c>
      <c r="CG208" s="31" t="s">
        <v>6040</v>
      </c>
      <c r="CH208" s="31" t="s">
        <v>6046</v>
      </c>
      <c r="CI208" s="31" t="s">
        <v>6046</v>
      </c>
      <c r="CJ208" s="31" t="s">
        <v>6047</v>
      </c>
      <c r="CK208" s="31" t="s">
        <v>6048</v>
      </c>
      <c r="CL208" s="31" t="s">
        <v>6041</v>
      </c>
      <c r="CM208" s="31" t="s">
        <v>6047</v>
      </c>
      <c r="CN208" s="31" t="s">
        <v>6047</v>
      </c>
      <c r="CO208" s="31" t="s">
        <v>6049</v>
      </c>
      <c r="CP208" s="31" t="s">
        <v>6049</v>
      </c>
      <c r="CQ208" s="31" t="s">
        <v>6050</v>
      </c>
      <c r="CR208" s="31" t="s">
        <v>6049</v>
      </c>
      <c r="CS208" s="31" t="s">
        <v>6051</v>
      </c>
      <c r="CT208" s="31" t="s">
        <v>6051</v>
      </c>
      <c r="CU208" s="31" t="s">
        <v>6052</v>
      </c>
      <c r="CV208" s="31" t="s">
        <v>6053</v>
      </c>
      <c r="CW208" s="31" t="s">
        <v>6054</v>
      </c>
      <c r="CX208" s="31" t="s">
        <v>6055</v>
      </c>
      <c r="CY208" s="31"/>
      <c r="CZ208" s="31"/>
      <c r="DA208" s="31" t="s">
        <v>6052</v>
      </c>
      <c r="DB208" s="31" t="s">
        <v>6042</v>
      </c>
      <c r="DC208" s="31"/>
      <c r="DD208" s="31"/>
      <c r="DE208" s="31" t="s">
        <v>6056</v>
      </c>
      <c r="DF208" s="31" t="s">
        <v>6056</v>
      </c>
      <c r="DG208" s="31" t="s">
        <v>6057</v>
      </c>
      <c r="DH208" s="31" t="s">
        <v>6047</v>
      </c>
      <c r="DI208" s="31" t="s">
        <v>6041</v>
      </c>
      <c r="DJ208" s="31"/>
      <c r="DK208" s="31"/>
      <c r="DL208" s="31"/>
      <c r="DM208" s="31"/>
      <c r="DN208" s="31"/>
      <c r="DO208" s="31"/>
      <c r="DP208" s="31"/>
      <c r="DQ208" s="31"/>
      <c r="DR208" s="31"/>
      <c r="DS208" s="31" t="s">
        <v>4680</v>
      </c>
      <c r="DT208" s="31" t="s">
        <v>4680</v>
      </c>
      <c r="DU208" s="31" t="s">
        <v>4680</v>
      </c>
      <c r="DV208" s="31" t="s">
        <v>213</v>
      </c>
      <c r="DW208" s="31" t="s">
        <v>213</v>
      </c>
      <c r="DX208" s="31" t="s">
        <v>213</v>
      </c>
      <c r="DY208" s="31" t="s">
        <v>4680</v>
      </c>
      <c r="DZ208" s="31" t="s">
        <v>4680</v>
      </c>
      <c r="EA208" s="31" t="s">
        <v>4680</v>
      </c>
      <c r="EB208" s="31" t="s">
        <v>4680</v>
      </c>
      <c r="EC208" s="31" t="s">
        <v>4680</v>
      </c>
      <c r="ED208" s="31" t="s">
        <v>4680</v>
      </c>
      <c r="EE208" s="31" t="s">
        <v>4680</v>
      </c>
      <c r="EF208" s="31" t="s">
        <v>213</v>
      </c>
      <c r="EG208" s="31" t="s">
        <v>213</v>
      </c>
      <c r="EH208" s="31" t="s">
        <v>4680</v>
      </c>
      <c r="EI208" s="31" t="s">
        <v>4680</v>
      </c>
      <c r="EJ208" s="31" t="s">
        <v>4680</v>
      </c>
      <c r="EK208" s="31" t="s">
        <v>4680</v>
      </c>
      <c r="EL208" s="31" t="s">
        <v>4680</v>
      </c>
      <c r="EM208" s="31" t="s">
        <v>4680</v>
      </c>
      <c r="EN208" s="31" t="s">
        <v>1532</v>
      </c>
      <c r="EO208" s="31" t="s">
        <v>1532</v>
      </c>
      <c r="EP208" s="31" t="s">
        <v>1532</v>
      </c>
      <c r="EQ208" s="31" t="s">
        <v>1532</v>
      </c>
      <c r="ER208" s="31" t="s">
        <v>218</v>
      </c>
      <c r="ES208" s="31" t="s">
        <v>218</v>
      </c>
      <c r="ET208" s="31" t="s">
        <v>4681</v>
      </c>
      <c r="EU208" s="31" t="s">
        <v>4681</v>
      </c>
      <c r="EV208" s="31"/>
      <c r="EW208" s="31"/>
      <c r="EX208" s="31" t="s">
        <v>213</v>
      </c>
      <c r="EY208" s="31" t="s">
        <v>213</v>
      </c>
      <c r="EZ208" s="31" t="s">
        <v>3010</v>
      </c>
      <c r="FA208" s="31" t="s">
        <v>6058</v>
      </c>
      <c r="FB208" s="31" t="s">
        <v>6058</v>
      </c>
      <c r="FC208" s="31"/>
      <c r="FD208" s="31"/>
      <c r="FE208" s="31" t="s">
        <v>219</v>
      </c>
    </row>
    <row r="209" ht="90.75" customHeight="1">
      <c r="A209" s="16" t="s">
        <v>6059</v>
      </c>
      <c r="B209" s="24">
        <v>198.0</v>
      </c>
      <c r="C209" s="25" t="s">
        <v>6060</v>
      </c>
      <c r="D209" s="26" t="str">
        <f t="shared" si="41"/>
        <v/>
      </c>
      <c r="E209" s="27" t="str">
        <f t="shared" si="42"/>
        <v/>
      </c>
      <c r="F209" s="28" t="str">
        <f t="shared" ref="F209:G209" si="224">image("https://www.serebii.net/pokedex-bw/type/"&amp;lower(H209)&amp;".gif")</f>
        <v/>
      </c>
      <c r="G209" s="28" t="str">
        <f t="shared" si="224"/>
        <v/>
      </c>
      <c r="H209" s="29" t="s">
        <v>6037</v>
      </c>
      <c r="I209" s="26" t="s">
        <v>348</v>
      </c>
      <c r="J209" s="26" t="s">
        <v>6061</v>
      </c>
      <c r="K209" s="26" t="s">
        <v>393</v>
      </c>
      <c r="L209" s="26" t="s">
        <v>6062</v>
      </c>
      <c r="M209" s="26" t="s">
        <v>3460</v>
      </c>
      <c r="N209" s="26" t="s">
        <v>5578</v>
      </c>
      <c r="O209" s="26" t="s">
        <v>6063</v>
      </c>
      <c r="P209" s="26" t="s">
        <v>297</v>
      </c>
      <c r="Q209" s="26" t="s">
        <v>3944</v>
      </c>
      <c r="R209" s="26" t="s">
        <v>4935</v>
      </c>
      <c r="S209" s="26" t="s">
        <v>6064</v>
      </c>
      <c r="T209" s="26" t="s">
        <v>186</v>
      </c>
      <c r="U209" s="26" t="s">
        <v>769</v>
      </c>
      <c r="V209" s="26" t="s">
        <v>846</v>
      </c>
      <c r="W209" s="26" t="s">
        <v>496</v>
      </c>
      <c r="X209" s="26" t="s">
        <v>189</v>
      </c>
      <c r="Y209" s="26">
        <v>60.0</v>
      </c>
      <c r="Z209" s="26">
        <v>85.0</v>
      </c>
      <c r="AA209" s="26">
        <v>42.0</v>
      </c>
      <c r="AB209" s="26">
        <v>85.0</v>
      </c>
      <c r="AC209" s="26">
        <v>42.0</v>
      </c>
      <c r="AD209" s="26">
        <v>91.0</v>
      </c>
      <c r="AE209" s="30">
        <f t="shared" si="37"/>
        <v>405</v>
      </c>
      <c r="AF209" s="26" t="s">
        <v>6065</v>
      </c>
      <c r="AG209" s="26"/>
      <c r="AH209" s="26"/>
      <c r="AI209" s="26"/>
      <c r="AJ209" s="26" t="s">
        <v>3603</v>
      </c>
      <c r="AK209" s="26" t="s">
        <v>3603</v>
      </c>
      <c r="AL209" s="26" t="s">
        <v>3603</v>
      </c>
      <c r="AM209" s="26"/>
      <c r="AN209" s="26"/>
      <c r="AO209" s="26"/>
      <c r="AP209" s="26"/>
      <c r="AQ209" s="26"/>
      <c r="AR209" s="26" t="s">
        <v>881</v>
      </c>
      <c r="AS209" s="26" t="s">
        <v>881</v>
      </c>
      <c r="AT209" s="26" t="s">
        <v>881</v>
      </c>
      <c r="AU209" s="26" t="s">
        <v>2179</v>
      </c>
      <c r="AV209" s="26" t="s">
        <v>2179</v>
      </c>
      <c r="AW209" s="26"/>
      <c r="AX209" s="26"/>
      <c r="AY209" s="26"/>
      <c r="AZ209" s="26"/>
      <c r="BA209" s="26" t="s">
        <v>948</v>
      </c>
      <c r="BB209" s="26" t="s">
        <v>948</v>
      </c>
      <c r="BC209" s="26"/>
      <c r="BD209" s="26"/>
      <c r="BE209" s="26" t="s">
        <v>6066</v>
      </c>
      <c r="BF209" s="26" t="s">
        <v>6066</v>
      </c>
      <c r="BG209" s="26" t="s">
        <v>2180</v>
      </c>
      <c r="BH209" s="26" t="s">
        <v>2180</v>
      </c>
      <c r="BI209" s="26"/>
      <c r="BJ209" s="26"/>
      <c r="BK209" s="26"/>
      <c r="BL209" s="26"/>
      <c r="BM209" s="26"/>
      <c r="BN209" s="26"/>
      <c r="BO209" s="26" t="s">
        <v>881</v>
      </c>
      <c r="BP209" s="26" t="s">
        <v>881</v>
      </c>
      <c r="BQ209" s="26" t="s">
        <v>2027</v>
      </c>
      <c r="BR209" s="26" t="s">
        <v>228</v>
      </c>
      <c r="BS209" s="26" t="s">
        <v>228</v>
      </c>
      <c r="BT209" s="26"/>
      <c r="BU209" s="26"/>
      <c r="BV209" s="26"/>
      <c r="BW209" s="31"/>
      <c r="BX209" s="31"/>
      <c r="BY209" s="31"/>
      <c r="BZ209" s="31" t="s">
        <v>6067</v>
      </c>
      <c r="CA209" s="31" t="s">
        <v>6068</v>
      </c>
      <c r="CB209" s="31" t="s">
        <v>6069</v>
      </c>
      <c r="CC209" s="31" t="s">
        <v>6070</v>
      </c>
      <c r="CD209" s="31" t="s">
        <v>6070</v>
      </c>
      <c r="CE209" s="31" t="s">
        <v>6071</v>
      </c>
      <c r="CF209" s="31" t="s">
        <v>6068</v>
      </c>
      <c r="CG209" s="31" t="s">
        <v>6067</v>
      </c>
      <c r="CH209" s="31" t="s">
        <v>6072</v>
      </c>
      <c r="CI209" s="31" t="s">
        <v>6073</v>
      </c>
      <c r="CJ209" s="31" t="s">
        <v>6074</v>
      </c>
      <c r="CK209" s="31" t="s">
        <v>6067</v>
      </c>
      <c r="CL209" s="31" t="s">
        <v>6068</v>
      </c>
      <c r="CM209" s="31" t="s">
        <v>6074</v>
      </c>
      <c r="CN209" s="31" t="s">
        <v>6074</v>
      </c>
      <c r="CO209" s="31" t="s">
        <v>6075</v>
      </c>
      <c r="CP209" s="31" t="s">
        <v>6075</v>
      </c>
      <c r="CQ209" s="31" t="s">
        <v>6076</v>
      </c>
      <c r="CR209" s="31" t="s">
        <v>6067</v>
      </c>
      <c r="CS209" s="31" t="s">
        <v>6077</v>
      </c>
      <c r="CT209" s="31" t="s">
        <v>6077</v>
      </c>
      <c r="CU209" s="31" t="s">
        <v>6078</v>
      </c>
      <c r="CV209" s="31" t="s">
        <v>6079</v>
      </c>
      <c r="CW209" s="31" t="s">
        <v>6080</v>
      </c>
      <c r="CX209" s="31" t="s">
        <v>6081</v>
      </c>
      <c r="CY209" s="31"/>
      <c r="CZ209" s="31"/>
      <c r="DA209" s="31"/>
      <c r="DB209" s="31"/>
      <c r="DC209" s="31"/>
      <c r="DD209" s="31"/>
      <c r="DE209" s="31" t="s">
        <v>6072</v>
      </c>
      <c r="DF209" s="31" t="s">
        <v>6082</v>
      </c>
      <c r="DG209" s="31" t="s">
        <v>6083</v>
      </c>
      <c r="DH209" s="31" t="s">
        <v>6067</v>
      </c>
      <c r="DI209" s="31" t="s">
        <v>6074</v>
      </c>
      <c r="DJ209" s="31"/>
      <c r="DK209" s="31"/>
      <c r="DL209" s="31"/>
      <c r="DM209" s="31"/>
      <c r="DN209" s="31"/>
      <c r="DO209" s="31"/>
      <c r="DP209" s="31"/>
      <c r="DQ209" s="31"/>
      <c r="DR209" s="31"/>
      <c r="DS209" s="31" t="s">
        <v>6084</v>
      </c>
      <c r="DT209" s="31" t="s">
        <v>6084</v>
      </c>
      <c r="DU209" s="31" t="s">
        <v>6084</v>
      </c>
      <c r="DV209" s="31" t="s">
        <v>213</v>
      </c>
      <c r="DW209" s="31" t="s">
        <v>213</v>
      </c>
      <c r="DX209" s="31" t="s">
        <v>213</v>
      </c>
      <c r="DY209" s="31" t="s">
        <v>6085</v>
      </c>
      <c r="DZ209" s="31" t="s">
        <v>213</v>
      </c>
      <c r="EA209" s="31" t="s">
        <v>6086</v>
      </c>
      <c r="EB209" s="31" t="s">
        <v>213</v>
      </c>
      <c r="EC209" s="31" t="s">
        <v>213</v>
      </c>
      <c r="ED209" s="31" t="s">
        <v>6087</v>
      </c>
      <c r="EE209" s="31" t="s">
        <v>6087</v>
      </c>
      <c r="EF209" s="31" t="s">
        <v>1444</v>
      </c>
      <c r="EG209" s="31" t="s">
        <v>213</v>
      </c>
      <c r="EH209" s="31" t="s">
        <v>213</v>
      </c>
      <c r="EI209" s="31" t="s">
        <v>213</v>
      </c>
      <c r="EJ209" s="31" t="s">
        <v>6088</v>
      </c>
      <c r="EK209" s="31" t="s">
        <v>6088</v>
      </c>
      <c r="EL209" s="31" t="s">
        <v>213</v>
      </c>
      <c r="EM209" s="31" t="s">
        <v>213</v>
      </c>
      <c r="EN209" s="31" t="s">
        <v>6089</v>
      </c>
      <c r="EO209" s="31" t="s">
        <v>6089</v>
      </c>
      <c r="EP209" s="31" t="s">
        <v>6090</v>
      </c>
      <c r="EQ209" s="31" t="s">
        <v>6090</v>
      </c>
      <c r="ER209" s="31" t="s">
        <v>218</v>
      </c>
      <c r="ES209" s="31" t="s">
        <v>218</v>
      </c>
      <c r="ET209" s="31" t="s">
        <v>218</v>
      </c>
      <c r="EU209" s="31" t="s">
        <v>218</v>
      </c>
      <c r="EV209" s="31"/>
      <c r="EW209" s="31"/>
      <c r="EX209" s="31" t="s">
        <v>6091</v>
      </c>
      <c r="EY209" s="31" t="s">
        <v>213</v>
      </c>
      <c r="EZ209" s="31" t="s">
        <v>6092</v>
      </c>
      <c r="FA209" s="31" t="s">
        <v>6093</v>
      </c>
      <c r="FB209" s="31" t="s">
        <v>6093</v>
      </c>
      <c r="FC209" s="31"/>
      <c r="FD209" s="31"/>
      <c r="FE209" s="31" t="s">
        <v>219</v>
      </c>
    </row>
    <row r="210" ht="90.75" customHeight="1">
      <c r="A210" s="16" t="s">
        <v>6094</v>
      </c>
      <c r="B210" s="24">
        <v>199.0</v>
      </c>
      <c r="C210" s="25" t="s">
        <v>6095</v>
      </c>
      <c r="D210" s="26" t="str">
        <f t="shared" si="41"/>
        <v/>
      </c>
      <c r="E210" s="27" t="str">
        <f t="shared" si="42"/>
        <v/>
      </c>
      <c r="F210" s="28" t="str">
        <f t="shared" ref="F210:G210" si="225">image("https://www.serebii.net/pokedex-bw/type/"&amp;lower(H210)&amp;".gif")</f>
        <v/>
      </c>
      <c r="G210" s="28" t="str">
        <f t="shared" si="225"/>
        <v/>
      </c>
      <c r="H210" s="29" t="s">
        <v>391</v>
      </c>
      <c r="I210" s="26" t="s">
        <v>2333</v>
      </c>
      <c r="J210" s="26" t="s">
        <v>6096</v>
      </c>
      <c r="K210" s="26" t="s">
        <v>247</v>
      </c>
      <c r="L210" s="26" t="s">
        <v>5212</v>
      </c>
      <c r="M210" s="26" t="s">
        <v>2891</v>
      </c>
      <c r="N210" s="26" t="s">
        <v>2892</v>
      </c>
      <c r="O210" s="26" t="s">
        <v>2893</v>
      </c>
      <c r="P210" s="26" t="s">
        <v>2669</v>
      </c>
      <c r="Q210" s="26" t="s">
        <v>6097</v>
      </c>
      <c r="R210" s="26" t="s">
        <v>184</v>
      </c>
      <c r="S210" s="26" t="s">
        <v>2928</v>
      </c>
      <c r="T210" s="26" t="s">
        <v>495</v>
      </c>
      <c r="U210" s="26" t="s">
        <v>187</v>
      </c>
      <c r="V210" s="26" t="s">
        <v>399</v>
      </c>
      <c r="W210" s="26" t="s">
        <v>496</v>
      </c>
      <c r="X210" s="26" t="s">
        <v>189</v>
      </c>
      <c r="Y210" s="26">
        <v>95.0</v>
      </c>
      <c r="Z210" s="26">
        <v>75.0</v>
      </c>
      <c r="AA210" s="26">
        <v>80.0</v>
      </c>
      <c r="AB210" s="26">
        <v>100.0</v>
      </c>
      <c r="AC210" s="26">
        <v>110.0</v>
      </c>
      <c r="AD210" s="26">
        <v>30.0</v>
      </c>
      <c r="AE210" s="30">
        <f t="shared" si="37"/>
        <v>490</v>
      </c>
      <c r="AF210" s="26" t="s">
        <v>2894</v>
      </c>
      <c r="AG210" s="26"/>
      <c r="AH210" s="26"/>
      <c r="AI210" s="26"/>
      <c r="AJ210" s="26" t="s">
        <v>254</v>
      </c>
      <c r="AK210" s="26" t="s">
        <v>254</v>
      </c>
      <c r="AL210" s="26" t="s">
        <v>254</v>
      </c>
      <c r="AM210" s="26"/>
      <c r="AN210" s="26"/>
      <c r="AO210" s="26"/>
      <c r="AP210" s="26"/>
      <c r="AQ210" s="26"/>
      <c r="AR210" s="26"/>
      <c r="AS210" s="26"/>
      <c r="AT210" s="26"/>
      <c r="AU210" s="26" t="s">
        <v>254</v>
      </c>
      <c r="AV210" s="26" t="s">
        <v>254</v>
      </c>
      <c r="AW210" s="26"/>
      <c r="AX210" s="26"/>
      <c r="AY210" s="26"/>
      <c r="AZ210" s="26"/>
      <c r="BA210" s="26" t="s">
        <v>1503</v>
      </c>
      <c r="BB210" s="26" t="s">
        <v>1503</v>
      </c>
      <c r="BC210" s="26"/>
      <c r="BD210" s="26"/>
      <c r="BE210" s="26" t="s">
        <v>1498</v>
      </c>
      <c r="BF210" s="26" t="s">
        <v>1498</v>
      </c>
      <c r="BG210" s="26" t="s">
        <v>1764</v>
      </c>
      <c r="BH210" s="26" t="s">
        <v>1764</v>
      </c>
      <c r="BI210" s="26"/>
      <c r="BJ210" s="26"/>
      <c r="BK210" s="26"/>
      <c r="BL210" s="26"/>
      <c r="BM210" s="26" t="s">
        <v>251</v>
      </c>
      <c r="BN210" s="26"/>
      <c r="BO210" s="26"/>
      <c r="BP210" s="26"/>
      <c r="BQ210" s="26"/>
      <c r="BR210" s="26" t="s">
        <v>6098</v>
      </c>
      <c r="BS210" s="26" t="s">
        <v>6098</v>
      </c>
      <c r="BT210" s="26"/>
      <c r="BU210" s="26" t="s">
        <v>2529</v>
      </c>
      <c r="BV210" s="26" t="s">
        <v>1541</v>
      </c>
      <c r="BW210" s="31"/>
      <c r="BX210" s="31"/>
      <c r="BY210" s="31"/>
      <c r="BZ210" s="31" t="s">
        <v>6099</v>
      </c>
      <c r="CA210" s="31" t="s">
        <v>6100</v>
      </c>
      <c r="CB210" s="31" t="s">
        <v>6101</v>
      </c>
      <c r="CC210" s="31" t="s">
        <v>6102</v>
      </c>
      <c r="CD210" s="31" t="s">
        <v>6102</v>
      </c>
      <c r="CE210" s="31" t="s">
        <v>6103</v>
      </c>
      <c r="CF210" s="31" t="s">
        <v>6100</v>
      </c>
      <c r="CG210" s="31" t="s">
        <v>6099</v>
      </c>
      <c r="CH210" s="31" t="s">
        <v>6104</v>
      </c>
      <c r="CI210" s="31" t="s">
        <v>6104</v>
      </c>
      <c r="CJ210" s="31" t="s">
        <v>6104</v>
      </c>
      <c r="CK210" s="31" t="s">
        <v>6099</v>
      </c>
      <c r="CL210" s="31" t="s">
        <v>6100</v>
      </c>
      <c r="CM210" s="31" t="s">
        <v>6105</v>
      </c>
      <c r="CN210" s="31" t="s">
        <v>6105</v>
      </c>
      <c r="CO210" s="31" t="s">
        <v>6105</v>
      </c>
      <c r="CP210" s="31" t="s">
        <v>6105</v>
      </c>
      <c r="CQ210" s="31" t="s">
        <v>6099</v>
      </c>
      <c r="CR210" s="31" t="s">
        <v>6106</v>
      </c>
      <c r="CS210" s="31" t="s">
        <v>6107</v>
      </c>
      <c r="CT210" s="31" t="s">
        <v>6107</v>
      </c>
      <c r="CU210" s="31" t="s">
        <v>6108</v>
      </c>
      <c r="CV210" s="31" t="s">
        <v>6109</v>
      </c>
      <c r="CW210" s="31" t="s">
        <v>6110</v>
      </c>
      <c r="CX210" s="31" t="s">
        <v>6111</v>
      </c>
      <c r="CY210" s="31"/>
      <c r="CZ210" s="31"/>
      <c r="DA210" s="31" t="s">
        <v>6112</v>
      </c>
      <c r="DB210" s="31" t="s">
        <v>6113</v>
      </c>
      <c r="DC210" s="31"/>
      <c r="DD210" s="31"/>
      <c r="DE210" s="31" t="s">
        <v>6114</v>
      </c>
      <c r="DF210" s="31" t="s">
        <v>6114</v>
      </c>
      <c r="DG210" s="31"/>
      <c r="DH210" s="31" t="s">
        <v>6106</v>
      </c>
      <c r="DI210" s="31" t="s">
        <v>6099</v>
      </c>
      <c r="DJ210" s="31"/>
      <c r="DK210" s="31"/>
      <c r="DL210" s="31"/>
      <c r="DM210" s="31"/>
      <c r="DN210" s="31"/>
      <c r="DO210" s="31"/>
      <c r="DP210" s="31"/>
      <c r="DQ210" s="31"/>
      <c r="DR210" s="31"/>
      <c r="DS210" s="31" t="s">
        <v>2955</v>
      </c>
      <c r="DT210" s="31" t="s">
        <v>2955</v>
      </c>
      <c r="DU210" s="31" t="s">
        <v>2955</v>
      </c>
      <c r="DV210" s="31" t="s">
        <v>213</v>
      </c>
      <c r="DW210" s="31" t="s">
        <v>213</v>
      </c>
      <c r="DX210" s="31" t="s">
        <v>213</v>
      </c>
      <c r="DY210" s="31" t="s">
        <v>213</v>
      </c>
      <c r="DZ210" s="31" t="s">
        <v>2955</v>
      </c>
      <c r="EA210" s="31" t="s">
        <v>213</v>
      </c>
      <c r="EB210" s="31" t="s">
        <v>2955</v>
      </c>
      <c r="EC210" s="31" t="s">
        <v>2955</v>
      </c>
      <c r="ED210" s="31" t="s">
        <v>2955</v>
      </c>
      <c r="EE210" s="31" t="s">
        <v>2955</v>
      </c>
      <c r="EF210" s="31" t="s">
        <v>1444</v>
      </c>
      <c r="EG210" s="31" t="s">
        <v>1444</v>
      </c>
      <c r="EH210" s="31" t="s">
        <v>213</v>
      </c>
      <c r="EI210" s="31" t="s">
        <v>213</v>
      </c>
      <c r="EJ210" s="31" t="s">
        <v>2955</v>
      </c>
      <c r="EK210" s="31" t="s">
        <v>2955</v>
      </c>
      <c r="EL210" s="31" t="s">
        <v>2955</v>
      </c>
      <c r="EM210" s="31" t="s">
        <v>2955</v>
      </c>
      <c r="EN210" s="31" t="s">
        <v>2955</v>
      </c>
      <c r="EO210" s="31" t="s">
        <v>2955</v>
      </c>
      <c r="EP210" s="31" t="s">
        <v>2957</v>
      </c>
      <c r="EQ210" s="31" t="s">
        <v>2957</v>
      </c>
      <c r="ER210" s="31" t="s">
        <v>218</v>
      </c>
      <c r="ES210" s="31" t="s">
        <v>218</v>
      </c>
      <c r="ET210" s="31" t="s">
        <v>2958</v>
      </c>
      <c r="EU210" s="31" t="s">
        <v>2958</v>
      </c>
      <c r="EV210" s="31"/>
      <c r="EW210" s="31"/>
      <c r="EX210" s="31" t="s">
        <v>213</v>
      </c>
      <c r="EY210" s="31" t="s">
        <v>2958</v>
      </c>
      <c r="EZ210" s="31" t="s">
        <v>218</v>
      </c>
      <c r="FA210" s="31" t="s">
        <v>219</v>
      </c>
      <c r="FB210" s="31" t="s">
        <v>219</v>
      </c>
      <c r="FC210" s="31"/>
      <c r="FD210" s="31"/>
      <c r="FE210" s="31" t="s">
        <v>219</v>
      </c>
    </row>
    <row r="211" ht="90.75" customHeight="1">
      <c r="A211" s="16" t="s">
        <v>6115</v>
      </c>
      <c r="B211" s="24">
        <v>200.0</v>
      </c>
      <c r="C211" s="25" t="s">
        <v>6116</v>
      </c>
      <c r="D211" s="26" t="str">
        <f t="shared" si="41"/>
        <v/>
      </c>
      <c r="E211" s="27" t="str">
        <f t="shared" si="42"/>
        <v/>
      </c>
      <c r="F211" s="28" t="str">
        <f t="shared" ref="F211:G211" si="226">image("https://www.serebii.net/pokedex-bw/type/"&amp;lower(H211)&amp;".gif")</f>
        <v/>
      </c>
      <c r="G211" s="28" t="str">
        <f t="shared" si="226"/>
        <v/>
      </c>
      <c r="H211" s="29" t="s">
        <v>3317</v>
      </c>
      <c r="I211" s="26"/>
      <c r="J211" s="26" t="s">
        <v>6117</v>
      </c>
      <c r="K211" s="26" t="s">
        <v>178</v>
      </c>
      <c r="L211" s="26" t="s">
        <v>3826</v>
      </c>
      <c r="M211" s="30" t="s">
        <v>3320</v>
      </c>
      <c r="N211" s="26"/>
      <c r="O211" s="26"/>
      <c r="P211" s="26" t="s">
        <v>1825</v>
      </c>
      <c r="Q211" s="26" t="s">
        <v>183</v>
      </c>
      <c r="R211" s="26" t="s">
        <v>4935</v>
      </c>
      <c r="S211" s="26" t="s">
        <v>3986</v>
      </c>
      <c r="T211" s="26" t="s">
        <v>1328</v>
      </c>
      <c r="U211" s="26" t="s">
        <v>3200</v>
      </c>
      <c r="V211" s="26" t="s">
        <v>3201</v>
      </c>
      <c r="W211" s="26" t="s">
        <v>496</v>
      </c>
      <c r="X211" s="26" t="s">
        <v>3426</v>
      </c>
      <c r="Y211" s="26">
        <v>60.0</v>
      </c>
      <c r="Z211" s="26">
        <v>60.0</v>
      </c>
      <c r="AA211" s="26">
        <v>60.0</v>
      </c>
      <c r="AB211" s="26">
        <v>85.0</v>
      </c>
      <c r="AC211" s="26">
        <v>85.0</v>
      </c>
      <c r="AD211" s="26">
        <v>85.0</v>
      </c>
      <c r="AE211" s="30">
        <f t="shared" si="37"/>
        <v>435</v>
      </c>
      <c r="AF211" s="26" t="s">
        <v>6118</v>
      </c>
      <c r="AG211" s="26"/>
      <c r="AH211" s="26"/>
      <c r="AI211" s="26"/>
      <c r="AJ211" s="26" t="s">
        <v>2214</v>
      </c>
      <c r="AK211" s="26" t="s">
        <v>2214</v>
      </c>
      <c r="AL211" s="26" t="s">
        <v>2214</v>
      </c>
      <c r="AM211" s="26"/>
      <c r="AN211" s="26"/>
      <c r="AO211" s="26"/>
      <c r="AP211" s="26"/>
      <c r="AQ211" s="26"/>
      <c r="AR211" s="26" t="s">
        <v>432</v>
      </c>
      <c r="AS211" s="26" t="s">
        <v>432</v>
      </c>
      <c r="AT211" s="26" t="s">
        <v>432</v>
      </c>
      <c r="AU211" s="26" t="s">
        <v>4546</v>
      </c>
      <c r="AV211" s="26" t="s">
        <v>4546</v>
      </c>
      <c r="AW211" s="26"/>
      <c r="AX211" s="26"/>
      <c r="AY211" s="26"/>
      <c r="AZ211" s="26"/>
      <c r="BA211" s="26"/>
      <c r="BB211" s="26"/>
      <c r="BC211" s="26"/>
      <c r="BD211" s="26"/>
      <c r="BE211" s="26" t="s">
        <v>1202</v>
      </c>
      <c r="BF211" s="26" t="s">
        <v>1202</v>
      </c>
      <c r="BG211" s="26" t="s">
        <v>6119</v>
      </c>
      <c r="BH211" s="26" t="s">
        <v>6119</v>
      </c>
      <c r="BI211" s="26"/>
      <c r="BJ211" s="26"/>
      <c r="BK211" s="26"/>
      <c r="BL211" s="26"/>
      <c r="BM211" s="26"/>
      <c r="BN211" s="26"/>
      <c r="BO211" s="26" t="s">
        <v>432</v>
      </c>
      <c r="BP211" s="26" t="s">
        <v>432</v>
      </c>
      <c r="BQ211" s="26" t="s">
        <v>3428</v>
      </c>
      <c r="BR211" s="26" t="s">
        <v>1123</v>
      </c>
      <c r="BS211" s="26" t="s">
        <v>1123</v>
      </c>
      <c r="BT211" s="26"/>
      <c r="BU211" s="26"/>
      <c r="BV211" s="26"/>
      <c r="BW211" s="31"/>
      <c r="BX211" s="31"/>
      <c r="BY211" s="31"/>
      <c r="BZ211" s="31" t="s">
        <v>6120</v>
      </c>
      <c r="CA211" s="31" t="s">
        <v>6121</v>
      </c>
      <c r="CB211" s="31" t="s">
        <v>6122</v>
      </c>
      <c r="CC211" s="31" t="s">
        <v>6123</v>
      </c>
      <c r="CD211" s="31" t="s">
        <v>6123</v>
      </c>
      <c r="CE211" s="31" t="s">
        <v>6124</v>
      </c>
      <c r="CF211" s="31" t="s">
        <v>6121</v>
      </c>
      <c r="CG211" s="31" t="s">
        <v>6120</v>
      </c>
      <c r="CH211" s="31" t="s">
        <v>6125</v>
      </c>
      <c r="CI211" s="31" t="s">
        <v>6126</v>
      </c>
      <c r="CJ211" s="31" t="s">
        <v>6127</v>
      </c>
      <c r="CK211" s="31" t="s">
        <v>6128</v>
      </c>
      <c r="CL211" s="31" t="s">
        <v>6121</v>
      </c>
      <c r="CM211" s="31" t="s">
        <v>6127</v>
      </c>
      <c r="CN211" s="31" t="s">
        <v>6127</v>
      </c>
      <c r="CO211" s="31" t="s">
        <v>6127</v>
      </c>
      <c r="CP211" s="31" t="s">
        <v>6127</v>
      </c>
      <c r="CQ211" s="31" t="s">
        <v>6126</v>
      </c>
      <c r="CR211" s="31" t="s">
        <v>6128</v>
      </c>
      <c r="CS211" s="31" t="s">
        <v>6129</v>
      </c>
      <c r="CT211" s="31" t="s">
        <v>6129</v>
      </c>
      <c r="CU211" s="31" t="s">
        <v>6130</v>
      </c>
      <c r="CV211" s="31" t="s">
        <v>6131</v>
      </c>
      <c r="CW211" s="31" t="s">
        <v>6132</v>
      </c>
      <c r="CX211" s="31" t="s">
        <v>6133</v>
      </c>
      <c r="CY211" s="31"/>
      <c r="CZ211" s="31"/>
      <c r="DA211" s="31"/>
      <c r="DB211" s="31"/>
      <c r="DC211" s="31"/>
      <c r="DD211" s="31"/>
      <c r="DE211" s="31" t="s">
        <v>6134</v>
      </c>
      <c r="DF211" s="31" t="s">
        <v>6135</v>
      </c>
      <c r="DG211" s="31" t="s">
        <v>6136</v>
      </c>
      <c r="DH211" s="31" t="s">
        <v>6137</v>
      </c>
      <c r="DI211" s="31" t="s">
        <v>6121</v>
      </c>
      <c r="DJ211" s="31"/>
      <c r="DK211" s="31"/>
      <c r="DL211" s="31"/>
      <c r="DM211" s="31"/>
      <c r="DN211" s="31"/>
      <c r="DO211" s="31"/>
      <c r="DP211" s="31"/>
      <c r="DQ211" s="31"/>
      <c r="DR211" s="31"/>
      <c r="DS211" s="31" t="s">
        <v>1821</v>
      </c>
      <c r="DT211" s="31" t="s">
        <v>1821</v>
      </c>
      <c r="DU211" s="31" t="s">
        <v>1821</v>
      </c>
      <c r="DV211" s="31" t="s">
        <v>213</v>
      </c>
      <c r="DW211" s="31" t="s">
        <v>213</v>
      </c>
      <c r="DX211" s="31" t="s">
        <v>213</v>
      </c>
      <c r="DY211" s="31" t="s">
        <v>213</v>
      </c>
      <c r="DZ211" s="31" t="s">
        <v>6085</v>
      </c>
      <c r="EA211" s="31" t="s">
        <v>213</v>
      </c>
      <c r="EB211" s="31" t="s">
        <v>6086</v>
      </c>
      <c r="EC211" s="31" t="s">
        <v>213</v>
      </c>
      <c r="ED211" s="31" t="s">
        <v>6138</v>
      </c>
      <c r="EE211" s="31" t="s">
        <v>6138</v>
      </c>
      <c r="EF211" s="31" t="s">
        <v>213</v>
      </c>
      <c r="EG211" s="31" t="s">
        <v>1444</v>
      </c>
      <c r="EH211" s="31" t="s">
        <v>213</v>
      </c>
      <c r="EI211" s="31" t="s">
        <v>213</v>
      </c>
      <c r="EJ211" s="31" t="s">
        <v>213</v>
      </c>
      <c r="EK211" s="31" t="s">
        <v>213</v>
      </c>
      <c r="EL211" s="31" t="s">
        <v>6139</v>
      </c>
      <c r="EM211" s="31" t="s">
        <v>6139</v>
      </c>
      <c r="EN211" s="31" t="s">
        <v>6090</v>
      </c>
      <c r="EO211" s="31" t="s">
        <v>6090</v>
      </c>
      <c r="EP211" s="31" t="s">
        <v>6140</v>
      </c>
      <c r="EQ211" s="31" t="s">
        <v>6140</v>
      </c>
      <c r="ER211" s="31" t="s">
        <v>218</v>
      </c>
      <c r="ES211" s="31" t="s">
        <v>218</v>
      </c>
      <c r="ET211" s="31" t="s">
        <v>218</v>
      </c>
      <c r="EU211" s="31" t="s">
        <v>218</v>
      </c>
      <c r="EV211" s="31"/>
      <c r="EW211" s="31"/>
      <c r="EX211" s="31" t="s">
        <v>213</v>
      </c>
      <c r="EY211" s="31" t="s">
        <v>6141</v>
      </c>
      <c r="EZ211" s="31" t="s">
        <v>6142</v>
      </c>
      <c r="FA211" s="31" t="s">
        <v>219</v>
      </c>
      <c r="FB211" s="31" t="s">
        <v>6143</v>
      </c>
      <c r="FC211" s="31"/>
      <c r="FD211" s="31"/>
      <c r="FE211" s="31" t="s">
        <v>219</v>
      </c>
    </row>
    <row r="212" ht="90.75" customHeight="1">
      <c r="A212" s="16" t="s">
        <v>6144</v>
      </c>
      <c r="B212" s="24">
        <v>201.0</v>
      </c>
      <c r="C212" s="25" t="s">
        <v>6145</v>
      </c>
      <c r="D212" s="26" t="str">
        <f t="shared" si="41"/>
        <v/>
      </c>
      <c r="E212" s="27" t="str">
        <f t="shared" si="42"/>
        <v/>
      </c>
      <c r="F212" s="28" t="str">
        <f t="shared" ref="F212:G212" si="227">image("https://www.serebii.net/pokedex-bw/type/"&amp;lower(H212)&amp;".gif")</f>
        <v/>
      </c>
      <c r="G212" s="28" t="str">
        <f t="shared" si="227"/>
        <v/>
      </c>
      <c r="H212" s="29" t="s">
        <v>2333</v>
      </c>
      <c r="I212" s="26"/>
      <c r="J212" s="26" t="s">
        <v>6146</v>
      </c>
      <c r="K212" s="26" t="s">
        <v>393</v>
      </c>
      <c r="L212" s="26" t="s">
        <v>6147</v>
      </c>
      <c r="M212" s="30" t="s">
        <v>3320</v>
      </c>
      <c r="N212" s="26"/>
      <c r="O212" s="26"/>
      <c r="P212" s="26" t="s">
        <v>6148</v>
      </c>
      <c r="Q212" s="26" t="s">
        <v>3517</v>
      </c>
      <c r="R212" s="26" t="s">
        <v>184</v>
      </c>
      <c r="S212" s="26" t="s">
        <v>6149</v>
      </c>
      <c r="T212" s="26" t="s">
        <v>495</v>
      </c>
      <c r="U212" s="26" t="s">
        <v>1198</v>
      </c>
      <c r="V212" s="26" t="s">
        <v>1199</v>
      </c>
      <c r="W212" s="26" t="s">
        <v>2967</v>
      </c>
      <c r="X212" s="26" t="s">
        <v>3946</v>
      </c>
      <c r="Y212" s="26">
        <v>48.0</v>
      </c>
      <c r="Z212" s="26">
        <v>72.0</v>
      </c>
      <c r="AA212" s="26">
        <v>48.0</v>
      </c>
      <c r="AB212" s="26">
        <v>72.0</v>
      </c>
      <c r="AC212" s="26">
        <v>48.0</v>
      </c>
      <c r="AD212" s="26">
        <v>48.0</v>
      </c>
      <c r="AE212" s="30">
        <f t="shared" si="37"/>
        <v>336</v>
      </c>
      <c r="AF212" s="26"/>
      <c r="AG212" s="26"/>
      <c r="AH212" s="26"/>
      <c r="AI212" s="26"/>
      <c r="AJ212" s="26" t="s">
        <v>919</v>
      </c>
      <c r="AK212" s="26" t="s">
        <v>919</v>
      </c>
      <c r="AL212" s="26" t="s">
        <v>919</v>
      </c>
      <c r="AM212" s="26"/>
      <c r="AN212" s="26"/>
      <c r="AO212" s="26"/>
      <c r="AP212" s="26"/>
      <c r="AQ212" s="26"/>
      <c r="AR212" s="26" t="s">
        <v>1123</v>
      </c>
      <c r="AS212" s="26" t="s">
        <v>1123</v>
      </c>
      <c r="AT212" s="26" t="s">
        <v>1123</v>
      </c>
      <c r="AU212" s="26" t="s">
        <v>919</v>
      </c>
      <c r="AV212" s="26" t="s">
        <v>919</v>
      </c>
      <c r="AW212" s="26"/>
      <c r="AX212" s="26"/>
      <c r="AY212" s="26"/>
      <c r="AZ212" s="26"/>
      <c r="BA212" s="26"/>
      <c r="BB212" s="26"/>
      <c r="BC212" s="26"/>
      <c r="BD212" s="26"/>
      <c r="BE212" s="26"/>
      <c r="BF212" s="26"/>
      <c r="BG212" s="26"/>
      <c r="BH212" s="26"/>
      <c r="BI212" s="26"/>
      <c r="BJ212" s="26"/>
      <c r="BK212" s="26"/>
      <c r="BL212" s="26"/>
      <c r="BM212" s="26"/>
      <c r="BN212" s="26"/>
      <c r="BO212" s="26" t="s">
        <v>1123</v>
      </c>
      <c r="BP212" s="26" t="s">
        <v>1123</v>
      </c>
      <c r="BQ212" s="26" t="s">
        <v>1993</v>
      </c>
      <c r="BR212" s="26"/>
      <c r="BS212" s="26"/>
      <c r="BT212" s="26"/>
      <c r="BU212" s="26"/>
      <c r="BV212" s="26"/>
      <c r="BW212" s="31"/>
      <c r="BX212" s="31"/>
      <c r="BY212" s="31"/>
      <c r="BZ212" s="31" t="s">
        <v>6150</v>
      </c>
      <c r="CA212" s="31" t="s">
        <v>6151</v>
      </c>
      <c r="CB212" s="31" t="s">
        <v>6152</v>
      </c>
      <c r="CC212" s="31" t="s">
        <v>6153</v>
      </c>
      <c r="CD212" s="31" t="s">
        <v>6153</v>
      </c>
      <c r="CE212" s="31" t="s">
        <v>6154</v>
      </c>
      <c r="CF212" s="31" t="s">
        <v>6151</v>
      </c>
      <c r="CG212" s="31" t="s">
        <v>6150</v>
      </c>
      <c r="CH212" s="31" t="s">
        <v>6155</v>
      </c>
      <c r="CI212" s="31" t="s">
        <v>6156</v>
      </c>
      <c r="CJ212" s="31" t="s">
        <v>6157</v>
      </c>
      <c r="CK212" s="31" t="s">
        <v>6150</v>
      </c>
      <c r="CL212" s="31" t="s">
        <v>6151</v>
      </c>
      <c r="CM212" s="31" t="s">
        <v>6157</v>
      </c>
      <c r="CN212" s="31" t="s">
        <v>6157</v>
      </c>
      <c r="CO212" s="31" t="s">
        <v>6157</v>
      </c>
      <c r="CP212" s="31" t="s">
        <v>6157</v>
      </c>
      <c r="CQ212" s="31" t="s">
        <v>6151</v>
      </c>
      <c r="CR212" s="31" t="s">
        <v>6158</v>
      </c>
      <c r="CS212" s="31" t="s">
        <v>6159</v>
      </c>
      <c r="CT212" s="31" t="s">
        <v>6159</v>
      </c>
      <c r="CU212" s="31"/>
      <c r="CV212" s="31"/>
      <c r="CW212" s="31"/>
      <c r="CX212" s="31"/>
      <c r="CY212" s="31"/>
      <c r="CZ212" s="31"/>
      <c r="DA212" s="31"/>
      <c r="DB212" s="31"/>
      <c r="DC212" s="31"/>
      <c r="DD212" s="31"/>
      <c r="DE212" s="31" t="s">
        <v>6160</v>
      </c>
      <c r="DF212" s="31" t="s">
        <v>6156</v>
      </c>
      <c r="DG212" s="31" t="s">
        <v>6161</v>
      </c>
      <c r="DH212" s="31"/>
      <c r="DI212" s="31"/>
      <c r="DJ212" s="31"/>
      <c r="DK212" s="31"/>
      <c r="DL212" s="31"/>
      <c r="DM212" s="31"/>
      <c r="DN212" s="31"/>
      <c r="DO212" s="31"/>
      <c r="DP212" s="31"/>
      <c r="DQ212" s="31"/>
      <c r="DR212" s="31"/>
      <c r="DS212" s="31" t="s">
        <v>5630</v>
      </c>
      <c r="DT212" s="31" t="s">
        <v>5630</v>
      </c>
      <c r="DU212" s="31" t="s">
        <v>5630</v>
      </c>
      <c r="DV212" s="31" t="s">
        <v>213</v>
      </c>
      <c r="DW212" s="31" t="s">
        <v>213</v>
      </c>
      <c r="DX212" s="31" t="s">
        <v>213</v>
      </c>
      <c r="DY212" s="31" t="s">
        <v>6162</v>
      </c>
      <c r="DZ212" s="31" t="s">
        <v>6162</v>
      </c>
      <c r="EA212" s="31" t="s">
        <v>6163</v>
      </c>
      <c r="EB212" s="31" t="s">
        <v>6163</v>
      </c>
      <c r="EC212" s="31" t="s">
        <v>6163</v>
      </c>
      <c r="ED212" s="31" t="s">
        <v>5630</v>
      </c>
      <c r="EE212" s="31" t="s">
        <v>5630</v>
      </c>
      <c r="EF212" s="31" t="s">
        <v>213</v>
      </c>
      <c r="EG212" s="31" t="s">
        <v>213</v>
      </c>
      <c r="EH212" s="31" t="s">
        <v>213</v>
      </c>
      <c r="EI212" s="31" t="s">
        <v>213</v>
      </c>
      <c r="EJ212" s="31" t="s">
        <v>213</v>
      </c>
      <c r="EK212" s="31" t="s">
        <v>213</v>
      </c>
      <c r="EL212" s="31" t="s">
        <v>1876</v>
      </c>
      <c r="EM212" s="31" t="s">
        <v>1876</v>
      </c>
      <c r="EN212" s="31" t="s">
        <v>213</v>
      </c>
      <c r="EO212" s="31" t="s">
        <v>213</v>
      </c>
      <c r="EP212" s="31" t="s">
        <v>213</v>
      </c>
      <c r="EQ212" s="31" t="s">
        <v>213</v>
      </c>
      <c r="ER212" s="31" t="s">
        <v>218</v>
      </c>
      <c r="ES212" s="31" t="s">
        <v>218</v>
      </c>
      <c r="ET212" s="31" t="s">
        <v>218</v>
      </c>
      <c r="EU212" s="31" t="s">
        <v>218</v>
      </c>
      <c r="EV212" s="31"/>
      <c r="EW212" s="31"/>
      <c r="EX212" s="31" t="s">
        <v>6163</v>
      </c>
      <c r="EY212" s="31" t="s">
        <v>6163</v>
      </c>
      <c r="EZ212" s="31" t="s">
        <v>213</v>
      </c>
      <c r="FA212" s="31" t="s">
        <v>219</v>
      </c>
      <c r="FB212" s="31" t="s">
        <v>219</v>
      </c>
      <c r="FC212" s="31"/>
      <c r="FD212" s="31"/>
      <c r="FE212" s="31" t="s">
        <v>219</v>
      </c>
    </row>
    <row r="213" ht="90.75" customHeight="1">
      <c r="A213" s="16" t="s">
        <v>6164</v>
      </c>
      <c r="B213" s="24">
        <v>202.0</v>
      </c>
      <c r="C213" s="25" t="s">
        <v>6165</v>
      </c>
      <c r="D213" s="26" t="str">
        <f t="shared" si="41"/>
        <v/>
      </c>
      <c r="E213" s="27" t="str">
        <f t="shared" si="42"/>
        <v/>
      </c>
      <c r="F213" s="28" t="str">
        <f t="shared" ref="F213:G213" si="228">image("https://www.serebii.net/pokedex-bw/type/"&amp;lower(H213)&amp;".gif")</f>
        <v/>
      </c>
      <c r="G213" s="28" t="str">
        <f t="shared" si="228"/>
        <v/>
      </c>
      <c r="H213" s="29" t="s">
        <v>2333</v>
      </c>
      <c r="I213" s="26"/>
      <c r="J213" s="26" t="s">
        <v>6166</v>
      </c>
      <c r="K213" s="26" t="s">
        <v>1231</v>
      </c>
      <c r="L213" s="26" t="s">
        <v>5766</v>
      </c>
      <c r="M213" s="26" t="s">
        <v>6167</v>
      </c>
      <c r="N213" s="26"/>
      <c r="O213" s="26" t="s">
        <v>6168</v>
      </c>
      <c r="P213" s="26" t="s">
        <v>1196</v>
      </c>
      <c r="Q213" s="26" t="s">
        <v>183</v>
      </c>
      <c r="R213" s="26" t="s">
        <v>184</v>
      </c>
      <c r="S213" s="26" t="s">
        <v>225</v>
      </c>
      <c r="T213" s="26" t="s">
        <v>495</v>
      </c>
      <c r="U213" s="26" t="s">
        <v>3200</v>
      </c>
      <c r="V213" s="26" t="s">
        <v>3201</v>
      </c>
      <c r="W213" s="26" t="s">
        <v>496</v>
      </c>
      <c r="X213" s="26" t="s">
        <v>189</v>
      </c>
      <c r="Y213" s="26">
        <v>190.0</v>
      </c>
      <c r="Z213" s="26">
        <v>33.0</v>
      </c>
      <c r="AA213" s="26">
        <v>58.0</v>
      </c>
      <c r="AB213" s="26">
        <v>33.0</v>
      </c>
      <c r="AC213" s="26">
        <v>58.0</v>
      </c>
      <c r="AD213" s="26">
        <v>33.0</v>
      </c>
      <c r="AE213" s="30">
        <f t="shared" si="37"/>
        <v>405</v>
      </c>
      <c r="AF213" s="26" t="s">
        <v>6169</v>
      </c>
      <c r="AG213" s="26"/>
      <c r="AH213" s="26"/>
      <c r="AI213" s="26"/>
      <c r="AJ213" s="26" t="s">
        <v>1259</v>
      </c>
      <c r="AK213" s="26" t="s">
        <v>1259</v>
      </c>
      <c r="AL213" s="26" t="s">
        <v>1259</v>
      </c>
      <c r="AM213" s="26" t="s">
        <v>1459</v>
      </c>
      <c r="AN213" s="26" t="s">
        <v>1459</v>
      </c>
      <c r="AO213" s="26" t="s">
        <v>1459</v>
      </c>
      <c r="AP213" s="26"/>
      <c r="AQ213" s="26"/>
      <c r="AR213" s="26"/>
      <c r="AS213" s="26"/>
      <c r="AT213" s="26"/>
      <c r="AU213" s="26" t="s">
        <v>1279</v>
      </c>
      <c r="AV213" s="26" t="s">
        <v>1279</v>
      </c>
      <c r="AW213" s="26"/>
      <c r="AX213" s="26"/>
      <c r="AY213" s="26"/>
      <c r="AZ213" s="26"/>
      <c r="BA213" s="26" t="s">
        <v>2530</v>
      </c>
      <c r="BB213" s="26" t="s">
        <v>2530</v>
      </c>
      <c r="BC213" s="26" t="s">
        <v>330</v>
      </c>
      <c r="BD213" s="26" t="s">
        <v>330</v>
      </c>
      <c r="BE213" s="26"/>
      <c r="BF213" s="26"/>
      <c r="BG213" s="26"/>
      <c r="BH213" s="26"/>
      <c r="BI213" s="26"/>
      <c r="BJ213" s="26"/>
      <c r="BK213" s="26" t="s">
        <v>3948</v>
      </c>
      <c r="BL213" s="26" t="s">
        <v>3948</v>
      </c>
      <c r="BM213" s="26"/>
      <c r="BN213" s="26"/>
      <c r="BO213" s="26"/>
      <c r="BP213" s="26"/>
      <c r="BQ213" s="26"/>
      <c r="BR213" s="26"/>
      <c r="BS213" s="26"/>
      <c r="BT213" s="26"/>
      <c r="BU213" s="26"/>
      <c r="BV213" s="26"/>
      <c r="BW213" s="31"/>
      <c r="BX213" s="31"/>
      <c r="BY213" s="31"/>
      <c r="BZ213" s="31" t="s">
        <v>6170</v>
      </c>
      <c r="CA213" s="31" t="s">
        <v>6171</v>
      </c>
      <c r="CB213" s="31" t="s">
        <v>6172</v>
      </c>
      <c r="CC213" s="31" t="s">
        <v>6173</v>
      </c>
      <c r="CD213" s="31" t="s">
        <v>6174</v>
      </c>
      <c r="CE213" s="31" t="s">
        <v>6175</v>
      </c>
      <c r="CF213" s="31" t="s">
        <v>6171</v>
      </c>
      <c r="CG213" s="31" t="s">
        <v>6170</v>
      </c>
      <c r="CH213" s="31" t="s">
        <v>6176</v>
      </c>
      <c r="CI213" s="31" t="s">
        <v>6176</v>
      </c>
      <c r="CJ213" s="31" t="s">
        <v>6176</v>
      </c>
      <c r="CK213" s="31" t="s">
        <v>6177</v>
      </c>
      <c r="CL213" s="31" t="s">
        <v>6171</v>
      </c>
      <c r="CM213" s="31" t="s">
        <v>6176</v>
      </c>
      <c r="CN213" s="31" t="s">
        <v>6176</v>
      </c>
      <c r="CO213" s="31" t="s">
        <v>6176</v>
      </c>
      <c r="CP213" s="31" t="s">
        <v>6176</v>
      </c>
      <c r="CQ213" s="31" t="s">
        <v>6177</v>
      </c>
      <c r="CR213" s="31" t="s">
        <v>6171</v>
      </c>
      <c r="CS213" s="31" t="s">
        <v>6178</v>
      </c>
      <c r="CT213" s="31" t="s">
        <v>6179</v>
      </c>
      <c r="CU213" s="31"/>
      <c r="CV213" s="31"/>
      <c r="CW213" s="31"/>
      <c r="CX213" s="31"/>
      <c r="CY213" s="31"/>
      <c r="CZ213" s="31"/>
      <c r="DA213" s="31" t="s">
        <v>6170</v>
      </c>
      <c r="DB213" s="31" t="s">
        <v>6171</v>
      </c>
      <c r="DC213" s="31"/>
      <c r="DD213" s="31"/>
      <c r="DE213" s="31" t="s">
        <v>6180</v>
      </c>
      <c r="DF213" s="31" t="s">
        <v>6180</v>
      </c>
      <c r="DG213" s="31"/>
      <c r="DH213" s="31"/>
      <c r="DI213" s="31"/>
      <c r="DJ213" s="31"/>
      <c r="DK213" s="31"/>
      <c r="DL213" s="31"/>
      <c r="DM213" s="31"/>
      <c r="DN213" s="31"/>
      <c r="DO213" s="31"/>
      <c r="DP213" s="31"/>
      <c r="DQ213" s="31"/>
      <c r="DR213" s="31"/>
      <c r="DS213" s="31" t="s">
        <v>6181</v>
      </c>
      <c r="DT213" s="31" t="s">
        <v>6181</v>
      </c>
      <c r="DU213" s="31" t="s">
        <v>6182</v>
      </c>
      <c r="DV213" s="31" t="s">
        <v>649</v>
      </c>
      <c r="DW213" s="31" t="s">
        <v>649</v>
      </c>
      <c r="DX213" s="31" t="s">
        <v>649</v>
      </c>
      <c r="DY213" s="31" t="s">
        <v>6183</v>
      </c>
      <c r="DZ213" s="31" t="s">
        <v>6183</v>
      </c>
      <c r="EA213" s="31" t="s">
        <v>6184</v>
      </c>
      <c r="EB213" s="31" t="s">
        <v>6184</v>
      </c>
      <c r="EC213" s="31" t="s">
        <v>6185</v>
      </c>
      <c r="ED213" s="31" t="s">
        <v>6186</v>
      </c>
      <c r="EE213" s="31" t="s">
        <v>6186</v>
      </c>
      <c r="EF213" s="31" t="s">
        <v>6187</v>
      </c>
      <c r="EG213" s="31" t="s">
        <v>6187</v>
      </c>
      <c r="EH213" s="31" t="s">
        <v>213</v>
      </c>
      <c r="EI213" s="31" t="s">
        <v>213</v>
      </c>
      <c r="EJ213" s="31" t="s">
        <v>4260</v>
      </c>
      <c r="EK213" s="31" t="s">
        <v>4260</v>
      </c>
      <c r="EL213" s="31" t="s">
        <v>649</v>
      </c>
      <c r="EM213" s="31" t="s">
        <v>649</v>
      </c>
      <c r="EN213" s="31" t="s">
        <v>213</v>
      </c>
      <c r="EO213" s="31" t="s">
        <v>213</v>
      </c>
      <c r="EP213" s="31" t="s">
        <v>213</v>
      </c>
      <c r="EQ213" s="31" t="s">
        <v>213</v>
      </c>
      <c r="ER213" s="31" t="s">
        <v>218</v>
      </c>
      <c r="ES213" s="31" t="s">
        <v>218</v>
      </c>
      <c r="ET213" s="31" t="s">
        <v>6188</v>
      </c>
      <c r="EU213" s="31" t="s">
        <v>6188</v>
      </c>
      <c r="EV213" s="31"/>
      <c r="EW213" s="31"/>
      <c r="EX213" s="31" t="s">
        <v>6189</v>
      </c>
      <c r="EY213" s="31" t="s">
        <v>6189</v>
      </c>
      <c r="EZ213" s="31" t="s">
        <v>218</v>
      </c>
      <c r="FA213" s="31" t="s">
        <v>219</v>
      </c>
      <c r="FB213" s="31" t="s">
        <v>219</v>
      </c>
      <c r="FC213" s="31"/>
      <c r="FD213" s="31"/>
      <c r="FE213" s="31" t="s">
        <v>219</v>
      </c>
    </row>
    <row r="214" ht="90.75" customHeight="1">
      <c r="A214" s="16" t="s">
        <v>6190</v>
      </c>
      <c r="B214" s="24">
        <v>203.0</v>
      </c>
      <c r="C214" s="25" t="s">
        <v>6191</v>
      </c>
      <c r="D214" s="26" t="str">
        <f t="shared" si="41"/>
        <v/>
      </c>
      <c r="E214" s="27" t="str">
        <f t="shared" si="42"/>
        <v/>
      </c>
      <c r="F214" s="28" t="str">
        <f t="shared" ref="F214:G214" si="229">image("https://www.serebii.net/pokedex-bw/type/"&amp;lower(H214)&amp;".gif")</f>
        <v/>
      </c>
      <c r="G214" s="28" t="str">
        <f t="shared" si="229"/>
        <v/>
      </c>
      <c r="H214" s="29" t="s">
        <v>681</v>
      </c>
      <c r="I214" s="26" t="s">
        <v>2333</v>
      </c>
      <c r="J214" s="26" t="s">
        <v>6192</v>
      </c>
      <c r="K214" s="26" t="s">
        <v>743</v>
      </c>
      <c r="L214" s="26" t="s">
        <v>6193</v>
      </c>
      <c r="M214" s="26" t="s">
        <v>1572</v>
      </c>
      <c r="N214" s="26" t="s">
        <v>3084</v>
      </c>
      <c r="O214" s="26" t="s">
        <v>5732</v>
      </c>
      <c r="P214" s="26" t="s">
        <v>1707</v>
      </c>
      <c r="Q214" s="26" t="s">
        <v>2670</v>
      </c>
      <c r="R214" s="26" t="s">
        <v>184</v>
      </c>
      <c r="S214" s="26" t="s">
        <v>1624</v>
      </c>
      <c r="T214" s="26" t="s">
        <v>495</v>
      </c>
      <c r="U214" s="26" t="s">
        <v>769</v>
      </c>
      <c r="V214" s="26" t="s">
        <v>770</v>
      </c>
      <c r="W214" s="26" t="s">
        <v>496</v>
      </c>
      <c r="X214" s="26" t="s">
        <v>189</v>
      </c>
      <c r="Y214" s="26">
        <v>70.0</v>
      </c>
      <c r="Z214" s="26">
        <v>80.0</v>
      </c>
      <c r="AA214" s="26">
        <v>65.0</v>
      </c>
      <c r="AB214" s="26">
        <v>90.0</v>
      </c>
      <c r="AC214" s="26">
        <v>65.0</v>
      </c>
      <c r="AD214" s="26">
        <v>85.0</v>
      </c>
      <c r="AE214" s="30">
        <f t="shared" si="37"/>
        <v>455</v>
      </c>
      <c r="AF214" s="26" t="s">
        <v>6194</v>
      </c>
      <c r="AG214" s="26"/>
      <c r="AH214" s="26"/>
      <c r="AI214" s="26"/>
      <c r="AJ214" s="26" t="s">
        <v>1765</v>
      </c>
      <c r="AK214" s="26" t="s">
        <v>1765</v>
      </c>
      <c r="AL214" s="26" t="s">
        <v>1765</v>
      </c>
      <c r="AM214" s="26" t="s">
        <v>196</v>
      </c>
      <c r="AN214" s="26" t="s">
        <v>196</v>
      </c>
      <c r="AO214" s="26" t="s">
        <v>196</v>
      </c>
      <c r="AP214" s="26"/>
      <c r="AQ214" s="26"/>
      <c r="AR214" s="26" t="s">
        <v>1543</v>
      </c>
      <c r="AS214" s="26" t="s">
        <v>1543</v>
      </c>
      <c r="AT214" s="26" t="s">
        <v>1543</v>
      </c>
      <c r="AU214" s="26" t="s">
        <v>232</v>
      </c>
      <c r="AV214" s="26" t="s">
        <v>232</v>
      </c>
      <c r="AW214" s="26"/>
      <c r="AX214" s="26"/>
      <c r="AY214" s="26"/>
      <c r="AZ214" s="26"/>
      <c r="BA214" s="26"/>
      <c r="BB214" s="26"/>
      <c r="BC214" s="26" t="s">
        <v>433</v>
      </c>
      <c r="BD214" s="26" t="s">
        <v>433</v>
      </c>
      <c r="BE214" s="26"/>
      <c r="BF214" s="26"/>
      <c r="BG214" s="26"/>
      <c r="BH214" s="26"/>
      <c r="BI214" s="26"/>
      <c r="BJ214" s="26"/>
      <c r="BK214" s="26"/>
      <c r="BL214" s="26"/>
      <c r="BM214" s="26"/>
      <c r="BN214" s="26"/>
      <c r="BO214" s="26" t="s">
        <v>1543</v>
      </c>
      <c r="BP214" s="26" t="s">
        <v>1543</v>
      </c>
      <c r="BQ214" s="26"/>
      <c r="BR214" s="26" t="s">
        <v>3573</v>
      </c>
      <c r="BS214" s="26" t="s">
        <v>3573</v>
      </c>
      <c r="BT214" s="26"/>
      <c r="BU214" s="26" t="s">
        <v>547</v>
      </c>
      <c r="BV214" s="26"/>
      <c r="BW214" s="31"/>
      <c r="BX214" s="31"/>
      <c r="BY214" s="31"/>
      <c r="BZ214" s="31" t="s">
        <v>6195</v>
      </c>
      <c r="CA214" s="31" t="s">
        <v>6196</v>
      </c>
      <c r="CB214" s="31" t="s">
        <v>6197</v>
      </c>
      <c r="CC214" s="31" t="s">
        <v>6198</v>
      </c>
      <c r="CD214" s="31" t="s">
        <v>6199</v>
      </c>
      <c r="CE214" s="31" t="s">
        <v>6200</v>
      </c>
      <c r="CF214" s="31" t="s">
        <v>6196</v>
      </c>
      <c r="CG214" s="31" t="s">
        <v>6195</v>
      </c>
      <c r="CH214" s="31" t="s">
        <v>6201</v>
      </c>
      <c r="CI214" s="31" t="s">
        <v>6202</v>
      </c>
      <c r="CJ214" s="31" t="s">
        <v>6203</v>
      </c>
      <c r="CK214" s="31" t="s">
        <v>6204</v>
      </c>
      <c r="CL214" s="31" t="s">
        <v>6196</v>
      </c>
      <c r="CM214" s="31" t="s">
        <v>6203</v>
      </c>
      <c r="CN214" s="31" t="s">
        <v>6203</v>
      </c>
      <c r="CO214" s="31" t="s">
        <v>6203</v>
      </c>
      <c r="CP214" s="31" t="s">
        <v>6203</v>
      </c>
      <c r="CQ214" s="31" t="s">
        <v>6202</v>
      </c>
      <c r="CR214" s="31" t="s">
        <v>6204</v>
      </c>
      <c r="CS214" s="31" t="s">
        <v>6205</v>
      </c>
      <c r="CT214" s="31" t="s">
        <v>6206</v>
      </c>
      <c r="CU214" s="31"/>
      <c r="CV214" s="31"/>
      <c r="CW214" s="31"/>
      <c r="CX214" s="31"/>
      <c r="CY214" s="31"/>
      <c r="CZ214" s="31"/>
      <c r="DA214" s="31"/>
      <c r="DB214" s="31"/>
      <c r="DC214" s="31"/>
      <c r="DD214" s="31"/>
      <c r="DE214" s="31" t="s">
        <v>6207</v>
      </c>
      <c r="DF214" s="31" t="s">
        <v>6202</v>
      </c>
      <c r="DG214" s="31"/>
      <c r="DH214" s="31" t="s">
        <v>6208</v>
      </c>
      <c r="DI214" s="31" t="s">
        <v>6209</v>
      </c>
      <c r="DJ214" s="31"/>
      <c r="DK214" s="31"/>
      <c r="DL214" s="31"/>
      <c r="DM214" s="31"/>
      <c r="DN214" s="31"/>
      <c r="DO214" s="31"/>
      <c r="DP214" s="31"/>
      <c r="DQ214" s="31"/>
      <c r="DR214" s="31"/>
      <c r="DS214" s="31" t="s">
        <v>3074</v>
      </c>
      <c r="DT214" s="31" t="s">
        <v>3074</v>
      </c>
      <c r="DU214" s="31" t="s">
        <v>213</v>
      </c>
      <c r="DV214" s="31" t="s">
        <v>649</v>
      </c>
      <c r="DW214" s="31" t="s">
        <v>649</v>
      </c>
      <c r="DX214" s="31" t="s">
        <v>649</v>
      </c>
      <c r="DY214" s="31" t="s">
        <v>213</v>
      </c>
      <c r="DZ214" s="31" t="s">
        <v>213</v>
      </c>
      <c r="EA214" s="31" t="s">
        <v>6210</v>
      </c>
      <c r="EB214" s="31" t="s">
        <v>6210</v>
      </c>
      <c r="EC214" s="31" t="s">
        <v>1224</v>
      </c>
      <c r="ED214" s="31" t="s">
        <v>6211</v>
      </c>
      <c r="EE214" s="31" t="s">
        <v>6211</v>
      </c>
      <c r="EF214" s="31" t="s">
        <v>213</v>
      </c>
      <c r="EG214" s="31" t="s">
        <v>213</v>
      </c>
      <c r="EH214" s="31" t="s">
        <v>4492</v>
      </c>
      <c r="EI214" s="31" t="s">
        <v>4492</v>
      </c>
      <c r="EJ214" s="31" t="s">
        <v>213</v>
      </c>
      <c r="EK214" s="31" t="s">
        <v>213</v>
      </c>
      <c r="EL214" s="31" t="s">
        <v>5653</v>
      </c>
      <c r="EM214" s="31" t="s">
        <v>5653</v>
      </c>
      <c r="EN214" s="31" t="s">
        <v>213</v>
      </c>
      <c r="EO214" s="31" t="s">
        <v>213</v>
      </c>
      <c r="EP214" s="31" t="s">
        <v>213</v>
      </c>
      <c r="EQ214" s="31" t="s">
        <v>213</v>
      </c>
      <c r="ER214" s="31" t="s">
        <v>218</v>
      </c>
      <c r="ES214" s="31" t="s">
        <v>218</v>
      </c>
      <c r="ET214" s="31" t="s">
        <v>218</v>
      </c>
      <c r="EU214" s="31" t="s">
        <v>218</v>
      </c>
      <c r="EV214" s="31"/>
      <c r="EW214" s="31"/>
      <c r="EX214" s="31" t="s">
        <v>6212</v>
      </c>
      <c r="EY214" s="31" t="s">
        <v>6212</v>
      </c>
      <c r="EZ214" s="31" t="s">
        <v>218</v>
      </c>
      <c r="FA214" s="31" t="s">
        <v>6213</v>
      </c>
      <c r="FB214" s="31" t="s">
        <v>6213</v>
      </c>
      <c r="FC214" s="31"/>
      <c r="FD214" s="31"/>
      <c r="FE214" s="31" t="s">
        <v>219</v>
      </c>
    </row>
    <row r="215" ht="90.75" customHeight="1">
      <c r="A215" s="16" t="s">
        <v>6214</v>
      </c>
      <c r="B215" s="24">
        <v>204.0</v>
      </c>
      <c r="C215" s="25" t="s">
        <v>6215</v>
      </c>
      <c r="D215" s="26" t="str">
        <f t="shared" si="41"/>
        <v/>
      </c>
      <c r="E215" s="27" t="str">
        <f t="shared" si="42"/>
        <v/>
      </c>
      <c r="F215" s="28" t="str">
        <f t="shared" ref="F215:G215" si="230">image("https://www.serebii.net/pokedex-bw/type/"&amp;lower(H215)&amp;".gif")</f>
        <v/>
      </c>
      <c r="G215" s="28" t="str">
        <f t="shared" si="230"/>
        <v/>
      </c>
      <c r="H215" s="29" t="s">
        <v>486</v>
      </c>
      <c r="I215" s="26"/>
      <c r="J215" s="26" t="s">
        <v>6216</v>
      </c>
      <c r="K215" s="26" t="s">
        <v>293</v>
      </c>
      <c r="L215" s="26" t="s">
        <v>6217</v>
      </c>
      <c r="M215" s="26" t="s">
        <v>2710</v>
      </c>
      <c r="N215" s="26"/>
      <c r="O215" s="26" t="s">
        <v>3263</v>
      </c>
      <c r="P215" s="26" t="s">
        <v>397</v>
      </c>
      <c r="Q215" s="26" t="s">
        <v>978</v>
      </c>
      <c r="R215" s="26" t="s">
        <v>184</v>
      </c>
      <c r="S215" s="26" t="s">
        <v>914</v>
      </c>
      <c r="T215" s="26" t="s">
        <v>495</v>
      </c>
      <c r="U215" s="26" t="s">
        <v>1827</v>
      </c>
      <c r="V215" s="26" t="s">
        <v>1828</v>
      </c>
      <c r="W215" s="26" t="s">
        <v>496</v>
      </c>
      <c r="X215" s="26" t="s">
        <v>189</v>
      </c>
      <c r="Y215" s="26">
        <v>50.0</v>
      </c>
      <c r="Z215" s="26">
        <v>65.0</v>
      </c>
      <c r="AA215" s="26">
        <v>90.0</v>
      </c>
      <c r="AB215" s="26">
        <v>35.0</v>
      </c>
      <c r="AC215" s="26">
        <v>35.0</v>
      </c>
      <c r="AD215" s="26">
        <v>15.0</v>
      </c>
      <c r="AE215" s="30">
        <f t="shared" si="37"/>
        <v>290</v>
      </c>
      <c r="AF215" s="26" t="s">
        <v>6218</v>
      </c>
      <c r="AG215" s="26"/>
      <c r="AH215" s="26"/>
      <c r="AI215" s="26"/>
      <c r="AJ215" s="26" t="s">
        <v>1742</v>
      </c>
      <c r="AK215" s="26" t="s">
        <v>1742</v>
      </c>
      <c r="AL215" s="26" t="s">
        <v>1742</v>
      </c>
      <c r="AM215" s="26"/>
      <c r="AN215" s="26"/>
      <c r="AO215" s="26"/>
      <c r="AP215" s="26"/>
      <c r="AQ215" s="26"/>
      <c r="AR215" s="26"/>
      <c r="AS215" s="26"/>
      <c r="AT215" s="26"/>
      <c r="AU215" s="26" t="s">
        <v>1742</v>
      </c>
      <c r="AV215" s="26" t="s">
        <v>1742</v>
      </c>
      <c r="AW215" s="26"/>
      <c r="AX215" s="26"/>
      <c r="AY215" s="26"/>
      <c r="AZ215" s="26"/>
      <c r="BA215" s="26"/>
      <c r="BB215" s="26"/>
      <c r="BC215" s="26"/>
      <c r="BD215" s="26"/>
      <c r="BE215" s="26"/>
      <c r="BF215" s="26"/>
      <c r="BG215" s="26" t="s">
        <v>4548</v>
      </c>
      <c r="BH215" s="26" t="s">
        <v>4548</v>
      </c>
      <c r="BI215" s="26"/>
      <c r="BJ215" s="26"/>
      <c r="BK215" s="26"/>
      <c r="BL215" s="26"/>
      <c r="BM215" s="26"/>
      <c r="BN215" s="26"/>
      <c r="BO215" s="26"/>
      <c r="BP215" s="26"/>
      <c r="BQ215" s="26"/>
      <c r="BR215" s="26" t="s">
        <v>5484</v>
      </c>
      <c r="BS215" s="26" t="s">
        <v>5484</v>
      </c>
      <c r="BT215" s="26"/>
      <c r="BU215" s="26"/>
      <c r="BV215" s="26"/>
      <c r="BW215" s="31"/>
      <c r="BX215" s="31"/>
      <c r="BY215" s="31"/>
      <c r="BZ215" s="31" t="s">
        <v>6219</v>
      </c>
      <c r="CA215" s="31" t="s">
        <v>6220</v>
      </c>
      <c r="CB215" s="31" t="s">
        <v>6221</v>
      </c>
      <c r="CC215" s="31" t="s">
        <v>6222</v>
      </c>
      <c r="CD215" s="31" t="s">
        <v>6222</v>
      </c>
      <c r="CE215" s="31" t="s">
        <v>6223</v>
      </c>
      <c r="CF215" s="31" t="s">
        <v>6224</v>
      </c>
      <c r="CG215" s="31" t="s">
        <v>6225</v>
      </c>
      <c r="CH215" s="31" t="s">
        <v>6226</v>
      </c>
      <c r="CI215" s="31" t="s">
        <v>6226</v>
      </c>
      <c r="CJ215" s="31" t="s">
        <v>6226</v>
      </c>
      <c r="CK215" s="31" t="s">
        <v>6219</v>
      </c>
      <c r="CL215" s="31" t="s">
        <v>6220</v>
      </c>
      <c r="CM215" s="31" t="s">
        <v>6226</v>
      </c>
      <c r="CN215" s="31" t="s">
        <v>6226</v>
      </c>
      <c r="CO215" s="31" t="s">
        <v>6226</v>
      </c>
      <c r="CP215" s="31" t="s">
        <v>6226</v>
      </c>
      <c r="CQ215" s="31" t="s">
        <v>6219</v>
      </c>
      <c r="CR215" s="31" t="s">
        <v>6226</v>
      </c>
      <c r="CS215" s="31" t="s">
        <v>6227</v>
      </c>
      <c r="CT215" s="31" t="s">
        <v>6227</v>
      </c>
      <c r="CU215" s="31"/>
      <c r="CV215" s="31"/>
      <c r="CW215" s="31" t="s">
        <v>6228</v>
      </c>
      <c r="CX215" s="31" t="s">
        <v>6229</v>
      </c>
      <c r="CY215" s="31"/>
      <c r="CZ215" s="31"/>
      <c r="DA215" s="31"/>
      <c r="DB215" s="31"/>
      <c r="DC215" s="31"/>
      <c r="DD215" s="31"/>
      <c r="DE215" s="31" t="s">
        <v>6226</v>
      </c>
      <c r="DF215" s="31" t="s">
        <v>6226</v>
      </c>
      <c r="DG215" s="31"/>
      <c r="DH215" s="31" t="s">
        <v>6219</v>
      </c>
      <c r="DI215" s="31" t="s">
        <v>6221</v>
      </c>
      <c r="DJ215" s="31"/>
      <c r="DK215" s="31"/>
      <c r="DL215" s="31"/>
      <c r="DM215" s="31"/>
      <c r="DN215" s="31"/>
      <c r="DO215" s="31"/>
      <c r="DP215" s="31"/>
      <c r="DQ215" s="31"/>
      <c r="DR215" s="31"/>
      <c r="DS215" s="31" t="s">
        <v>3653</v>
      </c>
      <c r="DT215" s="31" t="s">
        <v>3653</v>
      </c>
      <c r="DU215" s="31" t="s">
        <v>6230</v>
      </c>
      <c r="DV215" s="31" t="s">
        <v>213</v>
      </c>
      <c r="DW215" s="31" t="s">
        <v>213</v>
      </c>
      <c r="DX215" s="31" t="s">
        <v>5675</v>
      </c>
      <c r="DY215" s="31" t="s">
        <v>213</v>
      </c>
      <c r="DZ215" s="31" t="s">
        <v>213</v>
      </c>
      <c r="EA215" s="31" t="s">
        <v>6231</v>
      </c>
      <c r="EB215" s="31" t="s">
        <v>6231</v>
      </c>
      <c r="EC215" s="31" t="s">
        <v>6231</v>
      </c>
      <c r="ED215" s="31" t="s">
        <v>6232</v>
      </c>
      <c r="EE215" s="31" t="s">
        <v>6232</v>
      </c>
      <c r="EF215" s="31" t="s">
        <v>6233</v>
      </c>
      <c r="EG215" s="31" t="s">
        <v>6233</v>
      </c>
      <c r="EH215" s="31" t="s">
        <v>213</v>
      </c>
      <c r="EI215" s="31" t="s">
        <v>213</v>
      </c>
      <c r="EJ215" s="31" t="s">
        <v>213</v>
      </c>
      <c r="EK215" s="31" t="s">
        <v>213</v>
      </c>
      <c r="EL215" s="31" t="s">
        <v>6234</v>
      </c>
      <c r="EM215" s="31" t="s">
        <v>6234</v>
      </c>
      <c r="EN215" s="31" t="s">
        <v>213</v>
      </c>
      <c r="EO215" s="31" t="s">
        <v>213</v>
      </c>
      <c r="EP215" s="31" t="s">
        <v>761</v>
      </c>
      <c r="EQ215" s="31" t="s">
        <v>761</v>
      </c>
      <c r="ER215" s="31" t="s">
        <v>218</v>
      </c>
      <c r="ES215" s="31" t="s">
        <v>218</v>
      </c>
      <c r="ET215" s="31" t="s">
        <v>218</v>
      </c>
      <c r="EU215" s="31" t="s">
        <v>218</v>
      </c>
      <c r="EV215" s="31"/>
      <c r="EW215" s="31"/>
      <c r="EX215" s="31" t="s">
        <v>1790</v>
      </c>
      <c r="EY215" s="31" t="s">
        <v>1790</v>
      </c>
      <c r="EZ215" s="31" t="s">
        <v>218</v>
      </c>
      <c r="FA215" s="31" t="s">
        <v>4708</v>
      </c>
      <c r="FB215" s="31" t="s">
        <v>4708</v>
      </c>
      <c r="FC215" s="31"/>
      <c r="FD215" s="31"/>
      <c r="FE215" s="31" t="s">
        <v>219</v>
      </c>
    </row>
    <row r="216" ht="90.75" customHeight="1">
      <c r="A216" s="16" t="s">
        <v>6235</v>
      </c>
      <c r="B216" s="24">
        <v>205.0</v>
      </c>
      <c r="C216" s="25" t="s">
        <v>6236</v>
      </c>
      <c r="D216" s="26" t="str">
        <f t="shared" si="41"/>
        <v/>
      </c>
      <c r="E216" s="27" t="str">
        <f t="shared" si="42"/>
        <v/>
      </c>
      <c r="F216" s="28" t="str">
        <f t="shared" ref="F216:G216" si="231">image("https://www.serebii.net/pokedex-bw/type/"&amp;lower(H216)&amp;".gif")</f>
        <v/>
      </c>
      <c r="G216" s="28" t="str">
        <f t="shared" si="231"/>
        <v/>
      </c>
      <c r="H216" s="29" t="s">
        <v>486</v>
      </c>
      <c r="I216" s="26" t="s">
        <v>2962</v>
      </c>
      <c r="J216" s="26" t="s">
        <v>6216</v>
      </c>
      <c r="K216" s="26" t="s">
        <v>876</v>
      </c>
      <c r="L216" s="26" t="s">
        <v>6237</v>
      </c>
      <c r="M216" s="26" t="s">
        <v>2710</v>
      </c>
      <c r="N216" s="26"/>
      <c r="O216" s="26" t="s">
        <v>3263</v>
      </c>
      <c r="P216" s="26" t="s">
        <v>543</v>
      </c>
      <c r="Q216" s="26" t="s">
        <v>1032</v>
      </c>
      <c r="R216" s="26" t="s">
        <v>184</v>
      </c>
      <c r="S216" s="26" t="s">
        <v>3014</v>
      </c>
      <c r="T216" s="26" t="s">
        <v>495</v>
      </c>
      <c r="U216" s="26" t="s">
        <v>1827</v>
      </c>
      <c r="V216" s="26" t="s">
        <v>1828</v>
      </c>
      <c r="W216" s="26" t="s">
        <v>496</v>
      </c>
      <c r="X216" s="26" t="s">
        <v>189</v>
      </c>
      <c r="Y216" s="26">
        <v>75.0</v>
      </c>
      <c r="Z216" s="26">
        <v>90.0</v>
      </c>
      <c r="AA216" s="26">
        <v>140.0</v>
      </c>
      <c r="AB216" s="26">
        <v>60.0</v>
      </c>
      <c r="AC216" s="26">
        <v>60.0</v>
      </c>
      <c r="AD216" s="26">
        <v>40.0</v>
      </c>
      <c r="AE216" s="30">
        <f t="shared" si="37"/>
        <v>465</v>
      </c>
      <c r="AF216" s="26" t="s">
        <v>6218</v>
      </c>
      <c r="AG216" s="26"/>
      <c r="AH216" s="26"/>
      <c r="AI216" s="26"/>
      <c r="AJ216" s="26" t="s">
        <v>2146</v>
      </c>
      <c r="AK216" s="26" t="s">
        <v>2146</v>
      </c>
      <c r="AL216" s="26" t="s">
        <v>2146</v>
      </c>
      <c r="AM216" s="26"/>
      <c r="AN216" s="26"/>
      <c r="AO216" s="26"/>
      <c r="AP216" s="26"/>
      <c r="AQ216" s="26"/>
      <c r="AR216" s="26"/>
      <c r="AS216" s="26"/>
      <c r="AT216" s="26"/>
      <c r="AU216" s="26" t="s">
        <v>2146</v>
      </c>
      <c r="AV216" s="26" t="s">
        <v>2146</v>
      </c>
      <c r="AW216" s="26"/>
      <c r="AX216" s="26"/>
      <c r="AY216" s="26"/>
      <c r="AZ216" s="26"/>
      <c r="BA216" s="26"/>
      <c r="BB216" s="26"/>
      <c r="BC216" s="26"/>
      <c r="BD216" s="26"/>
      <c r="BE216" s="26"/>
      <c r="BF216" s="26"/>
      <c r="BG216" s="26" t="s">
        <v>3631</v>
      </c>
      <c r="BH216" s="26" t="s">
        <v>3631</v>
      </c>
      <c r="BI216" s="26"/>
      <c r="BJ216" s="26"/>
      <c r="BK216" s="26"/>
      <c r="BL216" s="26"/>
      <c r="BM216" s="26"/>
      <c r="BN216" s="26"/>
      <c r="BO216" s="26"/>
      <c r="BP216" s="26"/>
      <c r="BQ216" s="26"/>
      <c r="BR216" s="26" t="s">
        <v>6238</v>
      </c>
      <c r="BS216" s="26" t="s">
        <v>6238</v>
      </c>
      <c r="BT216" s="26"/>
      <c r="BU216" s="26"/>
      <c r="BV216" s="26"/>
      <c r="BW216" s="31"/>
      <c r="BX216" s="31"/>
      <c r="BY216" s="31"/>
      <c r="BZ216" s="31" t="s">
        <v>6239</v>
      </c>
      <c r="CA216" s="31" t="s">
        <v>6240</v>
      </c>
      <c r="CB216" s="31" t="s">
        <v>6241</v>
      </c>
      <c r="CC216" s="31" t="s">
        <v>6242</v>
      </c>
      <c r="CD216" s="31" t="s">
        <v>6242</v>
      </c>
      <c r="CE216" s="31" t="s">
        <v>6243</v>
      </c>
      <c r="CF216" s="31" t="s">
        <v>6240</v>
      </c>
      <c r="CG216" s="31" t="s">
        <v>6239</v>
      </c>
      <c r="CH216" s="31" t="s">
        <v>6244</v>
      </c>
      <c r="CI216" s="31" t="s">
        <v>6244</v>
      </c>
      <c r="CJ216" s="31" t="s">
        <v>6244</v>
      </c>
      <c r="CK216" s="31" t="s">
        <v>6245</v>
      </c>
      <c r="CL216" s="31" t="s">
        <v>6240</v>
      </c>
      <c r="CM216" s="31" t="s">
        <v>6244</v>
      </c>
      <c r="CN216" s="31" t="s">
        <v>6244</v>
      </c>
      <c r="CO216" s="31" t="s">
        <v>6244</v>
      </c>
      <c r="CP216" s="31" t="s">
        <v>6244</v>
      </c>
      <c r="CQ216" s="31" t="s">
        <v>6244</v>
      </c>
      <c r="CR216" s="31" t="s">
        <v>6240</v>
      </c>
      <c r="CS216" s="31" t="s">
        <v>6246</v>
      </c>
      <c r="CT216" s="31" t="s">
        <v>6246</v>
      </c>
      <c r="CU216" s="31"/>
      <c r="CV216" s="31"/>
      <c r="CW216" s="31" t="s">
        <v>6247</v>
      </c>
      <c r="CX216" s="31" t="s">
        <v>6248</v>
      </c>
      <c r="CY216" s="31"/>
      <c r="CZ216" s="31"/>
      <c r="DA216" s="31"/>
      <c r="DB216" s="31"/>
      <c r="DC216" s="31"/>
      <c r="DD216" s="31"/>
      <c r="DE216" s="31" t="s">
        <v>6249</v>
      </c>
      <c r="DF216" s="31" t="s">
        <v>6249</v>
      </c>
      <c r="DG216" s="31"/>
      <c r="DH216" s="31" t="s">
        <v>6250</v>
      </c>
      <c r="DI216" s="31" t="s">
        <v>6245</v>
      </c>
      <c r="DJ216" s="31"/>
      <c r="DK216" s="31"/>
      <c r="DL216" s="31"/>
      <c r="DM216" s="31"/>
      <c r="DN216" s="31"/>
      <c r="DO216" s="31"/>
      <c r="DP216" s="31"/>
      <c r="DQ216" s="31"/>
      <c r="DR216" s="31"/>
      <c r="DS216" s="31" t="s">
        <v>6251</v>
      </c>
      <c r="DT216" s="31" t="s">
        <v>6251</v>
      </c>
      <c r="DU216" s="31" t="s">
        <v>6251</v>
      </c>
      <c r="DV216" s="31" t="s">
        <v>213</v>
      </c>
      <c r="DW216" s="31" t="s">
        <v>213</v>
      </c>
      <c r="DX216" s="31" t="s">
        <v>6251</v>
      </c>
      <c r="DY216" s="31" t="s">
        <v>213</v>
      </c>
      <c r="DZ216" s="31" t="s">
        <v>213</v>
      </c>
      <c r="EA216" s="31" t="s">
        <v>6251</v>
      </c>
      <c r="EB216" s="31" t="s">
        <v>6251</v>
      </c>
      <c r="EC216" s="31" t="s">
        <v>6251</v>
      </c>
      <c r="ED216" s="31" t="s">
        <v>6251</v>
      </c>
      <c r="EE216" s="31" t="s">
        <v>6251</v>
      </c>
      <c r="EF216" s="31" t="s">
        <v>6251</v>
      </c>
      <c r="EG216" s="31" t="s">
        <v>6251</v>
      </c>
      <c r="EH216" s="31" t="s">
        <v>213</v>
      </c>
      <c r="EI216" s="31" t="s">
        <v>213</v>
      </c>
      <c r="EJ216" s="31" t="s">
        <v>213</v>
      </c>
      <c r="EK216" s="31" t="s">
        <v>213</v>
      </c>
      <c r="EL216" s="31" t="s">
        <v>1876</v>
      </c>
      <c r="EM216" s="31" t="s">
        <v>1876</v>
      </c>
      <c r="EN216" s="31" t="s">
        <v>213</v>
      </c>
      <c r="EO216" s="31" t="s">
        <v>213</v>
      </c>
      <c r="EP216" s="31" t="s">
        <v>6251</v>
      </c>
      <c r="EQ216" s="31" t="s">
        <v>6251</v>
      </c>
      <c r="ER216" s="31" t="s">
        <v>218</v>
      </c>
      <c r="ES216" s="31" t="s">
        <v>218</v>
      </c>
      <c r="ET216" s="31" t="s">
        <v>218</v>
      </c>
      <c r="EU216" s="31" t="s">
        <v>218</v>
      </c>
      <c r="EV216" s="31"/>
      <c r="EW216" s="31"/>
      <c r="EX216" s="31" t="s">
        <v>6251</v>
      </c>
      <c r="EY216" s="31" t="s">
        <v>6251</v>
      </c>
      <c r="EZ216" s="31" t="s">
        <v>218</v>
      </c>
      <c r="FA216" s="31" t="s">
        <v>2959</v>
      </c>
      <c r="FB216" s="31" t="s">
        <v>2959</v>
      </c>
      <c r="FC216" s="31"/>
      <c r="FD216" s="31"/>
      <c r="FE216" s="31" t="s">
        <v>219</v>
      </c>
    </row>
    <row r="217" ht="90.75" customHeight="1">
      <c r="A217" s="16" t="s">
        <v>6252</v>
      </c>
      <c r="B217" s="24">
        <v>206.0</v>
      </c>
      <c r="C217" s="25" t="s">
        <v>6253</v>
      </c>
      <c r="D217" s="26" t="str">
        <f t="shared" si="41"/>
        <v/>
      </c>
      <c r="E217" s="27" t="str">
        <f t="shared" si="42"/>
        <v/>
      </c>
      <c r="F217" s="28" t="str">
        <f t="shared" ref="F217:G217" si="232">image("https://www.serebii.net/pokedex-bw/type/"&amp;lower(H217)&amp;".gif")</f>
        <v/>
      </c>
      <c r="G217" s="28" t="str">
        <f t="shared" si="232"/>
        <v/>
      </c>
      <c r="H217" s="29" t="s">
        <v>681</v>
      </c>
      <c r="I217" s="26"/>
      <c r="J217" s="26" t="s">
        <v>6254</v>
      </c>
      <c r="K217" s="26" t="s">
        <v>743</v>
      </c>
      <c r="L217" s="26" t="s">
        <v>6255</v>
      </c>
      <c r="M217" s="26" t="s">
        <v>3942</v>
      </c>
      <c r="N217" s="26" t="s">
        <v>491</v>
      </c>
      <c r="O217" s="26" t="s">
        <v>4455</v>
      </c>
      <c r="P217" s="26" t="s">
        <v>492</v>
      </c>
      <c r="Q217" s="26" t="s">
        <v>978</v>
      </c>
      <c r="R217" s="26" t="s">
        <v>184</v>
      </c>
      <c r="S217" s="26" t="s">
        <v>811</v>
      </c>
      <c r="T217" s="26" t="s">
        <v>495</v>
      </c>
      <c r="U217" s="26" t="s">
        <v>769</v>
      </c>
      <c r="V217" s="26" t="s">
        <v>770</v>
      </c>
      <c r="W217" s="26" t="s">
        <v>496</v>
      </c>
      <c r="X217" s="26" t="s">
        <v>189</v>
      </c>
      <c r="Y217" s="26">
        <v>100.0</v>
      </c>
      <c r="Z217" s="26">
        <v>70.0</v>
      </c>
      <c r="AA217" s="26">
        <v>70.0</v>
      </c>
      <c r="AB217" s="26">
        <v>65.0</v>
      </c>
      <c r="AC217" s="26">
        <v>65.0</v>
      </c>
      <c r="AD217" s="26">
        <v>45.0</v>
      </c>
      <c r="AE217" s="30">
        <f t="shared" si="37"/>
        <v>415</v>
      </c>
      <c r="AF217" s="26" t="s">
        <v>6256</v>
      </c>
      <c r="AG217" s="26"/>
      <c r="AH217" s="26"/>
      <c r="AI217" s="26"/>
      <c r="AJ217" s="26" t="s">
        <v>1955</v>
      </c>
      <c r="AK217" s="26" t="s">
        <v>1955</v>
      </c>
      <c r="AL217" s="26" t="s">
        <v>1955</v>
      </c>
      <c r="AM217" s="26"/>
      <c r="AN217" s="26"/>
      <c r="AO217" s="26"/>
      <c r="AP217" s="26"/>
      <c r="AQ217" s="26"/>
      <c r="AR217" s="26"/>
      <c r="AS217" s="26"/>
      <c r="AT217" s="26"/>
      <c r="AU217" s="26" t="s">
        <v>1955</v>
      </c>
      <c r="AV217" s="26" t="s">
        <v>1955</v>
      </c>
      <c r="AW217" s="26"/>
      <c r="AX217" s="26"/>
      <c r="AY217" s="26" t="s">
        <v>1332</v>
      </c>
      <c r="AZ217" s="26" t="s">
        <v>1332</v>
      </c>
      <c r="BA217" s="26" t="s">
        <v>1540</v>
      </c>
      <c r="BB217" s="26" t="s">
        <v>1540</v>
      </c>
      <c r="BC217" s="26"/>
      <c r="BD217" s="26"/>
      <c r="BE217" s="26"/>
      <c r="BF217" s="26"/>
      <c r="BG217" s="26" t="s">
        <v>1576</v>
      </c>
      <c r="BH217" s="26" t="s">
        <v>1576</v>
      </c>
      <c r="BI217" s="26"/>
      <c r="BJ217" s="26"/>
      <c r="BK217" s="26"/>
      <c r="BL217" s="26"/>
      <c r="BM217" s="26" t="s">
        <v>1955</v>
      </c>
      <c r="BN217" s="26"/>
      <c r="BO217" s="26"/>
      <c r="BP217" s="26"/>
      <c r="BQ217" s="26"/>
      <c r="BR217" s="26" t="s">
        <v>5457</v>
      </c>
      <c r="BS217" s="26" t="s">
        <v>5457</v>
      </c>
      <c r="BT217" s="26" t="s">
        <v>1416</v>
      </c>
      <c r="BU217" s="26"/>
      <c r="BV217" s="26"/>
      <c r="BW217" s="31"/>
      <c r="BX217" s="31"/>
      <c r="BY217" s="31"/>
      <c r="BZ217" s="31" t="s">
        <v>6257</v>
      </c>
      <c r="CA217" s="31" t="s">
        <v>6258</v>
      </c>
      <c r="CB217" s="31" t="s">
        <v>6259</v>
      </c>
      <c r="CC217" s="31" t="s">
        <v>6260</v>
      </c>
      <c r="CD217" s="31" t="s">
        <v>6260</v>
      </c>
      <c r="CE217" s="31" t="s">
        <v>6261</v>
      </c>
      <c r="CF217" s="31" t="s">
        <v>6262</v>
      </c>
      <c r="CG217" s="31" t="s">
        <v>6257</v>
      </c>
      <c r="CH217" s="31" t="s">
        <v>6263</v>
      </c>
      <c r="CI217" s="31" t="s">
        <v>6263</v>
      </c>
      <c r="CJ217" s="31" t="s">
        <v>6263</v>
      </c>
      <c r="CK217" s="31" t="s">
        <v>6264</v>
      </c>
      <c r="CL217" s="31" t="s">
        <v>6258</v>
      </c>
      <c r="CM217" s="31" t="s">
        <v>6263</v>
      </c>
      <c r="CN217" s="31" t="s">
        <v>6263</v>
      </c>
      <c r="CO217" s="31" t="s">
        <v>6265</v>
      </c>
      <c r="CP217" s="31" t="s">
        <v>6265</v>
      </c>
      <c r="CQ217" s="31" t="s">
        <v>6264</v>
      </c>
      <c r="CR217" s="31" t="s">
        <v>6263</v>
      </c>
      <c r="CS217" s="31" t="s">
        <v>6266</v>
      </c>
      <c r="CT217" s="31" t="s">
        <v>6266</v>
      </c>
      <c r="CU217" s="31"/>
      <c r="CV217" s="31"/>
      <c r="CW217" s="31" t="s">
        <v>6267</v>
      </c>
      <c r="CX217" s="31" t="s">
        <v>6268</v>
      </c>
      <c r="CY217" s="31"/>
      <c r="CZ217" s="31"/>
      <c r="DA217" s="31" t="s">
        <v>6269</v>
      </c>
      <c r="DB217" s="31" t="s">
        <v>6270</v>
      </c>
      <c r="DC217" s="31"/>
      <c r="DD217" s="31"/>
      <c r="DE217" s="31" t="s">
        <v>6263</v>
      </c>
      <c r="DF217" s="31" t="s">
        <v>6263</v>
      </c>
      <c r="DG217" s="31"/>
      <c r="DH217" s="31" t="s">
        <v>6265</v>
      </c>
      <c r="DI217" s="31" t="s">
        <v>6258</v>
      </c>
      <c r="DJ217" s="31"/>
      <c r="DK217" s="31"/>
      <c r="DL217" s="31"/>
      <c r="DM217" s="31"/>
      <c r="DN217" s="31"/>
      <c r="DO217" s="31"/>
      <c r="DP217" s="31"/>
      <c r="DQ217" s="31"/>
      <c r="DR217" s="31"/>
      <c r="DS217" s="31" t="s">
        <v>6181</v>
      </c>
      <c r="DT217" s="31" t="s">
        <v>6181</v>
      </c>
      <c r="DU217" s="31" t="s">
        <v>6181</v>
      </c>
      <c r="DV217" s="31" t="s">
        <v>213</v>
      </c>
      <c r="DW217" s="31" t="s">
        <v>213</v>
      </c>
      <c r="DX217" s="31" t="s">
        <v>213</v>
      </c>
      <c r="DY217" s="31" t="s">
        <v>6271</v>
      </c>
      <c r="DZ217" s="31" t="s">
        <v>6271</v>
      </c>
      <c r="EA217" s="31" t="s">
        <v>6272</v>
      </c>
      <c r="EB217" s="31" t="s">
        <v>6272</v>
      </c>
      <c r="EC217" s="31" t="s">
        <v>6272</v>
      </c>
      <c r="ED217" s="31" t="s">
        <v>6181</v>
      </c>
      <c r="EE217" s="31" t="s">
        <v>6181</v>
      </c>
      <c r="EF217" s="31" t="s">
        <v>572</v>
      </c>
      <c r="EG217" s="31" t="s">
        <v>572</v>
      </c>
      <c r="EH217" s="31" t="s">
        <v>6273</v>
      </c>
      <c r="EI217" s="31" t="s">
        <v>6273</v>
      </c>
      <c r="EJ217" s="31" t="s">
        <v>6274</v>
      </c>
      <c r="EK217" s="31" t="s">
        <v>6274</v>
      </c>
      <c r="EL217" s="31" t="s">
        <v>213</v>
      </c>
      <c r="EM217" s="31" t="s">
        <v>213</v>
      </c>
      <c r="EN217" s="31" t="s">
        <v>213</v>
      </c>
      <c r="EO217" s="31" t="s">
        <v>213</v>
      </c>
      <c r="EP217" s="31" t="s">
        <v>215</v>
      </c>
      <c r="EQ217" s="31" t="s">
        <v>215</v>
      </c>
      <c r="ER217" s="31" t="s">
        <v>218</v>
      </c>
      <c r="ES217" s="31" t="s">
        <v>218</v>
      </c>
      <c r="ET217" s="31" t="s">
        <v>6275</v>
      </c>
      <c r="EU217" s="31" t="s">
        <v>6275</v>
      </c>
      <c r="EV217" s="31"/>
      <c r="EW217" s="31"/>
      <c r="EX217" s="31" t="s">
        <v>6272</v>
      </c>
      <c r="EY217" s="31" t="s">
        <v>6272</v>
      </c>
      <c r="EZ217" s="31" t="s">
        <v>218</v>
      </c>
      <c r="FA217" s="31" t="s">
        <v>6276</v>
      </c>
      <c r="FB217" s="31" t="s">
        <v>6276</v>
      </c>
      <c r="FC217" s="31"/>
      <c r="FD217" s="31"/>
      <c r="FE217" s="31" t="s">
        <v>219</v>
      </c>
    </row>
    <row r="218" ht="90.75" customHeight="1">
      <c r="A218" s="16" t="s">
        <v>6277</v>
      </c>
      <c r="B218" s="24">
        <v>207.0</v>
      </c>
      <c r="C218" s="25" t="s">
        <v>6278</v>
      </c>
      <c r="D218" s="26" t="str">
        <f t="shared" si="41"/>
        <v/>
      </c>
      <c r="E218" s="27" t="str">
        <f t="shared" si="42"/>
        <v/>
      </c>
      <c r="F218" s="28" t="str">
        <f t="shared" ref="F218:G218" si="233">image("https://www.serebii.net/pokedex-bw/type/"&amp;lower(H218)&amp;".gif")</f>
        <v/>
      </c>
      <c r="G218" s="28" t="str">
        <f t="shared" si="233"/>
        <v/>
      </c>
      <c r="H218" s="29" t="s">
        <v>1071</v>
      </c>
      <c r="I218" s="26" t="s">
        <v>348</v>
      </c>
      <c r="J218" s="26" t="s">
        <v>6279</v>
      </c>
      <c r="K218" s="26" t="s">
        <v>322</v>
      </c>
      <c r="L218" s="26" t="s">
        <v>6280</v>
      </c>
      <c r="M218" s="26" t="s">
        <v>3516</v>
      </c>
      <c r="N218" s="26" t="s">
        <v>1073</v>
      </c>
      <c r="O218" s="26" t="s">
        <v>4904</v>
      </c>
      <c r="P218" s="26" t="s">
        <v>397</v>
      </c>
      <c r="Q218" s="26" t="s">
        <v>2670</v>
      </c>
      <c r="R218" s="26" t="s">
        <v>184</v>
      </c>
      <c r="S218" s="26" t="s">
        <v>6281</v>
      </c>
      <c r="T218" s="26" t="s">
        <v>186</v>
      </c>
      <c r="U218" s="26" t="s">
        <v>1827</v>
      </c>
      <c r="V218" s="26" t="s">
        <v>1828</v>
      </c>
      <c r="W218" s="26" t="s">
        <v>496</v>
      </c>
      <c r="X218" s="26" t="s">
        <v>189</v>
      </c>
      <c r="Y218" s="26">
        <v>65.0</v>
      </c>
      <c r="Z218" s="26">
        <v>75.0</v>
      </c>
      <c r="AA218" s="26">
        <v>105.0</v>
      </c>
      <c r="AB218" s="26">
        <v>35.0</v>
      </c>
      <c r="AC218" s="26">
        <v>65.0</v>
      </c>
      <c r="AD218" s="26">
        <v>85.0</v>
      </c>
      <c r="AE218" s="30">
        <f t="shared" si="37"/>
        <v>430</v>
      </c>
      <c r="AF218" s="26" t="s">
        <v>6282</v>
      </c>
      <c r="AG218" s="26"/>
      <c r="AH218" s="26"/>
      <c r="AI218" s="26"/>
      <c r="AJ218" s="26" t="s">
        <v>5485</v>
      </c>
      <c r="AK218" s="26" t="s">
        <v>5485</v>
      </c>
      <c r="AL218" s="26" t="s">
        <v>5485</v>
      </c>
      <c r="AM218" s="26"/>
      <c r="AN218" s="26"/>
      <c r="AO218" s="26"/>
      <c r="AP218" s="26"/>
      <c r="AQ218" s="26"/>
      <c r="AR218" s="26"/>
      <c r="AS218" s="26"/>
      <c r="AT218" s="26" t="s">
        <v>358</v>
      </c>
      <c r="AU218" s="26" t="s">
        <v>3602</v>
      </c>
      <c r="AV218" s="26" t="s">
        <v>3602</v>
      </c>
      <c r="AW218" s="26"/>
      <c r="AX218" s="26"/>
      <c r="AY218" s="26" t="s">
        <v>4810</v>
      </c>
      <c r="AZ218" s="26" t="s">
        <v>4810</v>
      </c>
      <c r="BA218" s="26" t="s">
        <v>3143</v>
      </c>
      <c r="BB218" s="26" t="s">
        <v>3143</v>
      </c>
      <c r="BC218" s="26"/>
      <c r="BD218" s="26"/>
      <c r="BE218" s="26"/>
      <c r="BF218" s="26"/>
      <c r="BG218" s="26"/>
      <c r="BH218" s="26"/>
      <c r="BI218" s="26"/>
      <c r="BJ218" s="26"/>
      <c r="BK218" s="26"/>
      <c r="BL218" s="26"/>
      <c r="BM218" s="26"/>
      <c r="BN218" s="26"/>
      <c r="BO218" s="26"/>
      <c r="BP218" s="26"/>
      <c r="BQ218" s="26" t="s">
        <v>4074</v>
      </c>
      <c r="BR218" s="26"/>
      <c r="BS218" s="26"/>
      <c r="BT218" s="26" t="s">
        <v>1543</v>
      </c>
      <c r="BU218" s="26"/>
      <c r="BV218" s="26"/>
      <c r="BW218" s="31"/>
      <c r="BX218" s="31"/>
      <c r="BY218" s="31"/>
      <c r="BZ218" s="31" t="s">
        <v>6283</v>
      </c>
      <c r="CA218" s="31" t="s">
        <v>6284</v>
      </c>
      <c r="CB218" s="31" t="s">
        <v>6285</v>
      </c>
      <c r="CC218" s="31" t="s">
        <v>6286</v>
      </c>
      <c r="CD218" s="31" t="s">
        <v>6286</v>
      </c>
      <c r="CE218" s="31" t="s">
        <v>6287</v>
      </c>
      <c r="CF218" s="31" t="s">
        <v>6284</v>
      </c>
      <c r="CG218" s="31" t="s">
        <v>6288</v>
      </c>
      <c r="CH218" s="31" t="s">
        <v>6289</v>
      </c>
      <c r="CI218" s="31" t="s">
        <v>6289</v>
      </c>
      <c r="CJ218" s="31" t="s">
        <v>6290</v>
      </c>
      <c r="CK218" s="31" t="s">
        <v>6288</v>
      </c>
      <c r="CL218" s="31" t="s">
        <v>6284</v>
      </c>
      <c r="CM218" s="31" t="s">
        <v>6290</v>
      </c>
      <c r="CN218" s="31" t="s">
        <v>6290</v>
      </c>
      <c r="CO218" s="31" t="s">
        <v>6291</v>
      </c>
      <c r="CP218" s="31" t="s">
        <v>6291</v>
      </c>
      <c r="CQ218" s="31" t="s">
        <v>6284</v>
      </c>
      <c r="CR218" s="31" t="s">
        <v>6288</v>
      </c>
      <c r="CS218" s="31" t="s">
        <v>6292</v>
      </c>
      <c r="CT218" s="31" t="s">
        <v>6292</v>
      </c>
      <c r="CU218" s="31"/>
      <c r="CV218" s="31"/>
      <c r="CW218" s="31"/>
      <c r="CX218" s="31"/>
      <c r="CY218" s="31"/>
      <c r="CZ218" s="31"/>
      <c r="DA218" s="31"/>
      <c r="DB218" s="31"/>
      <c r="DC218" s="31"/>
      <c r="DD218" s="31"/>
      <c r="DE218" s="31" t="s">
        <v>6289</v>
      </c>
      <c r="DF218" s="31" t="s">
        <v>6289</v>
      </c>
      <c r="DG218" s="31" t="s">
        <v>6293</v>
      </c>
      <c r="DH218" s="31"/>
      <c r="DI218" s="31"/>
      <c r="DJ218" s="31"/>
      <c r="DK218" s="31"/>
      <c r="DL218" s="31"/>
      <c r="DM218" s="31"/>
      <c r="DN218" s="31"/>
      <c r="DO218" s="31"/>
      <c r="DP218" s="31"/>
      <c r="DQ218" s="31"/>
      <c r="DR218" s="31"/>
      <c r="DS218" s="31" t="s">
        <v>6294</v>
      </c>
      <c r="DT218" s="31" t="s">
        <v>213</v>
      </c>
      <c r="DU218" s="31" t="s">
        <v>6294</v>
      </c>
      <c r="DV218" s="31" t="s">
        <v>213</v>
      </c>
      <c r="DW218" s="31" t="s">
        <v>213</v>
      </c>
      <c r="DX218" s="31" t="s">
        <v>649</v>
      </c>
      <c r="DY218" s="31" t="s">
        <v>213</v>
      </c>
      <c r="DZ218" s="31" t="s">
        <v>213</v>
      </c>
      <c r="EA218" s="31" t="s">
        <v>6295</v>
      </c>
      <c r="EB218" s="31" t="s">
        <v>6295</v>
      </c>
      <c r="EC218" s="31" t="s">
        <v>6296</v>
      </c>
      <c r="ED218" s="31" t="s">
        <v>6294</v>
      </c>
      <c r="EE218" s="31" t="s">
        <v>213</v>
      </c>
      <c r="EF218" s="31" t="s">
        <v>6297</v>
      </c>
      <c r="EG218" s="31" t="s">
        <v>6297</v>
      </c>
      <c r="EH218" s="31" t="s">
        <v>6298</v>
      </c>
      <c r="EI218" s="31" t="s">
        <v>6298</v>
      </c>
      <c r="EJ218" s="31" t="s">
        <v>969</v>
      </c>
      <c r="EK218" s="31" t="s">
        <v>969</v>
      </c>
      <c r="EL218" s="31" t="s">
        <v>213</v>
      </c>
      <c r="EM218" s="31" t="s">
        <v>213</v>
      </c>
      <c r="EN218" s="31" t="s">
        <v>213</v>
      </c>
      <c r="EO218" s="31" t="s">
        <v>213</v>
      </c>
      <c r="EP218" s="31" t="s">
        <v>213</v>
      </c>
      <c r="EQ218" s="31" t="s">
        <v>213</v>
      </c>
      <c r="ER218" s="31" t="s">
        <v>218</v>
      </c>
      <c r="ES218" s="31" t="s">
        <v>218</v>
      </c>
      <c r="ET218" s="31" t="s">
        <v>218</v>
      </c>
      <c r="EU218" s="31" t="s">
        <v>218</v>
      </c>
      <c r="EV218" s="31"/>
      <c r="EW218" s="31"/>
      <c r="EX218" s="31" t="s">
        <v>6299</v>
      </c>
      <c r="EY218" s="31" t="s">
        <v>213</v>
      </c>
      <c r="EZ218" s="31" t="s">
        <v>6300</v>
      </c>
      <c r="FA218" s="31" t="s">
        <v>219</v>
      </c>
      <c r="FB218" s="31" t="s">
        <v>219</v>
      </c>
      <c r="FC218" s="31"/>
      <c r="FD218" s="31"/>
      <c r="FE218" s="31" t="s">
        <v>219</v>
      </c>
    </row>
    <row r="219" ht="90.75" customHeight="1">
      <c r="A219" s="16" t="s">
        <v>6301</v>
      </c>
      <c r="B219" s="24">
        <v>208.0</v>
      </c>
      <c r="C219" s="25" t="s">
        <v>6302</v>
      </c>
      <c r="D219" s="26" t="str">
        <f t="shared" si="41"/>
        <v/>
      </c>
      <c r="E219" s="27" t="str">
        <f t="shared" si="42"/>
        <v/>
      </c>
      <c r="F219" s="28" t="str">
        <f t="shared" ref="F219:G219" si="234">image("https://www.serebii.net/pokedex-bw/type/"&amp;lower(H219)&amp;".gif")</f>
        <v/>
      </c>
      <c r="G219" s="28" t="str">
        <f t="shared" si="234"/>
        <v/>
      </c>
      <c r="H219" s="29" t="s">
        <v>2962</v>
      </c>
      <c r="I219" s="26" t="s">
        <v>1071</v>
      </c>
      <c r="J219" s="26" t="s">
        <v>6303</v>
      </c>
      <c r="K219" s="26" t="s">
        <v>6304</v>
      </c>
      <c r="L219" s="26" t="s">
        <v>6305</v>
      </c>
      <c r="M219" s="26" t="s">
        <v>2709</v>
      </c>
      <c r="N219" s="26" t="s">
        <v>2710</v>
      </c>
      <c r="O219" s="26" t="s">
        <v>1233</v>
      </c>
      <c r="P219" s="26" t="s">
        <v>543</v>
      </c>
      <c r="Q219" s="26" t="s">
        <v>1375</v>
      </c>
      <c r="R219" s="26" t="s">
        <v>184</v>
      </c>
      <c r="S219" s="26" t="s">
        <v>6306</v>
      </c>
      <c r="T219" s="26" t="s">
        <v>495</v>
      </c>
      <c r="U219" s="26" t="s">
        <v>2711</v>
      </c>
      <c r="V219" s="26" t="s">
        <v>770</v>
      </c>
      <c r="W219" s="26" t="s">
        <v>496</v>
      </c>
      <c r="X219" s="26" t="s">
        <v>3426</v>
      </c>
      <c r="Y219" s="26">
        <v>75.0</v>
      </c>
      <c r="Z219" s="26">
        <v>85.0</v>
      </c>
      <c r="AA219" s="26">
        <v>200.0</v>
      </c>
      <c r="AB219" s="26">
        <v>55.0</v>
      </c>
      <c r="AC219" s="26">
        <v>65.0</v>
      </c>
      <c r="AD219" s="26">
        <v>30.0</v>
      </c>
      <c r="AE219" s="30">
        <f t="shared" si="37"/>
        <v>510</v>
      </c>
      <c r="AF219" s="26" t="s">
        <v>3427</v>
      </c>
      <c r="AG219" s="26"/>
      <c r="AH219" s="26"/>
      <c r="AI219" s="26"/>
      <c r="AJ219" s="26" t="s">
        <v>1576</v>
      </c>
      <c r="AK219" s="26" t="s">
        <v>1576</v>
      </c>
      <c r="AL219" s="26" t="s">
        <v>1576</v>
      </c>
      <c r="AM219" s="26"/>
      <c r="AN219" s="26"/>
      <c r="AO219" s="26"/>
      <c r="AP219" s="26"/>
      <c r="AQ219" s="26"/>
      <c r="AR219" s="26" t="s">
        <v>1332</v>
      </c>
      <c r="AS219" s="26" t="s">
        <v>1332</v>
      </c>
      <c r="AT219" s="26" t="s">
        <v>1332</v>
      </c>
      <c r="AU219" s="26" t="s">
        <v>1576</v>
      </c>
      <c r="AV219" s="26" t="s">
        <v>1576</v>
      </c>
      <c r="AW219" s="26"/>
      <c r="AX219" s="26"/>
      <c r="AY219" s="26" t="s">
        <v>432</v>
      </c>
      <c r="AZ219" s="26" t="s">
        <v>432</v>
      </c>
      <c r="BA219" s="26" t="s">
        <v>1040</v>
      </c>
      <c r="BB219" s="26" t="s">
        <v>1040</v>
      </c>
      <c r="BC219" s="26"/>
      <c r="BD219" s="26"/>
      <c r="BE219" s="26"/>
      <c r="BF219" s="26"/>
      <c r="BG219" s="26"/>
      <c r="BH219" s="26"/>
      <c r="BI219" s="26"/>
      <c r="BJ219" s="26"/>
      <c r="BK219" s="26" t="s">
        <v>3015</v>
      </c>
      <c r="BL219" s="26" t="s">
        <v>3015</v>
      </c>
      <c r="BM219" s="26"/>
      <c r="BN219" s="26"/>
      <c r="BO219" s="26" t="s">
        <v>1332</v>
      </c>
      <c r="BP219" s="26" t="s">
        <v>1332</v>
      </c>
      <c r="BQ219" s="26" t="s">
        <v>2530</v>
      </c>
      <c r="BR219" s="26"/>
      <c r="BS219" s="26"/>
      <c r="BT219" s="26"/>
      <c r="BU219" s="26"/>
      <c r="BV219" s="26" t="s">
        <v>3725</v>
      </c>
      <c r="BW219" s="31"/>
      <c r="BX219" s="31"/>
      <c r="BY219" s="31"/>
      <c r="BZ219" s="31" t="s">
        <v>6307</v>
      </c>
      <c r="CA219" s="31" t="s">
        <v>6308</v>
      </c>
      <c r="CB219" s="31" t="s">
        <v>6309</v>
      </c>
      <c r="CC219" s="31" t="s">
        <v>6310</v>
      </c>
      <c r="CD219" s="31" t="s">
        <v>6310</v>
      </c>
      <c r="CE219" s="31" t="s">
        <v>6311</v>
      </c>
      <c r="CF219" s="31" t="s">
        <v>6308</v>
      </c>
      <c r="CG219" s="31" t="s">
        <v>6312</v>
      </c>
      <c r="CH219" s="31" t="s">
        <v>6313</v>
      </c>
      <c r="CI219" s="31" t="s">
        <v>6314</v>
      </c>
      <c r="CJ219" s="31" t="s">
        <v>6315</v>
      </c>
      <c r="CK219" s="31" t="s">
        <v>6307</v>
      </c>
      <c r="CL219" s="31" t="s">
        <v>6316</v>
      </c>
      <c r="CM219" s="31" t="s">
        <v>6315</v>
      </c>
      <c r="CN219" s="31" t="s">
        <v>6315</v>
      </c>
      <c r="CO219" s="31" t="s">
        <v>6317</v>
      </c>
      <c r="CP219" s="31" t="s">
        <v>6317</v>
      </c>
      <c r="CQ219" s="31" t="s">
        <v>6313</v>
      </c>
      <c r="CR219" s="31" t="s">
        <v>6314</v>
      </c>
      <c r="CS219" s="31" t="s">
        <v>6318</v>
      </c>
      <c r="CT219" s="31" t="s">
        <v>6318</v>
      </c>
      <c r="CU219" s="31"/>
      <c r="CV219" s="31"/>
      <c r="CW219" s="31"/>
      <c r="CX219" s="31"/>
      <c r="CY219" s="31"/>
      <c r="CZ219" s="31"/>
      <c r="DA219" s="31" t="s">
        <v>6319</v>
      </c>
      <c r="DB219" s="31" t="s">
        <v>6315</v>
      </c>
      <c r="DC219" s="31"/>
      <c r="DD219" s="31"/>
      <c r="DE219" s="31" t="s">
        <v>6313</v>
      </c>
      <c r="DF219" s="31" t="s">
        <v>6314</v>
      </c>
      <c r="DG219" s="31" t="s">
        <v>6320</v>
      </c>
      <c r="DH219" s="31"/>
      <c r="DI219" s="31"/>
      <c r="DJ219" s="31"/>
      <c r="DK219" s="31"/>
      <c r="DL219" s="31"/>
      <c r="DM219" s="31"/>
      <c r="DN219" s="31"/>
      <c r="DO219" s="31"/>
      <c r="DP219" s="31"/>
      <c r="DQ219" s="31"/>
      <c r="DR219" s="31"/>
      <c r="DS219" s="31" t="s">
        <v>6321</v>
      </c>
      <c r="DT219" s="31" t="s">
        <v>6321</v>
      </c>
      <c r="DU219" s="31" t="s">
        <v>6321</v>
      </c>
      <c r="DV219" s="31" t="s">
        <v>213</v>
      </c>
      <c r="DW219" s="31" t="s">
        <v>213</v>
      </c>
      <c r="DX219" s="31" t="s">
        <v>213</v>
      </c>
      <c r="DY219" s="31" t="s">
        <v>6321</v>
      </c>
      <c r="DZ219" s="31" t="s">
        <v>6321</v>
      </c>
      <c r="EA219" s="31" t="s">
        <v>6322</v>
      </c>
      <c r="EB219" s="31" t="s">
        <v>6322</v>
      </c>
      <c r="EC219" s="31" t="s">
        <v>6323</v>
      </c>
      <c r="ED219" s="31" t="s">
        <v>6324</v>
      </c>
      <c r="EE219" s="31" t="s">
        <v>6324</v>
      </c>
      <c r="EF219" s="31" t="s">
        <v>6321</v>
      </c>
      <c r="EG219" s="31" t="s">
        <v>6321</v>
      </c>
      <c r="EH219" s="31" t="s">
        <v>6325</v>
      </c>
      <c r="EI219" s="31" t="s">
        <v>6325</v>
      </c>
      <c r="EJ219" s="31" t="s">
        <v>6326</v>
      </c>
      <c r="EK219" s="31" t="s">
        <v>6326</v>
      </c>
      <c r="EL219" s="31" t="s">
        <v>6321</v>
      </c>
      <c r="EM219" s="31" t="s">
        <v>6321</v>
      </c>
      <c r="EN219" s="31" t="s">
        <v>213</v>
      </c>
      <c r="EO219" s="31" t="s">
        <v>213</v>
      </c>
      <c r="EP219" s="31" t="s">
        <v>6321</v>
      </c>
      <c r="EQ219" s="31" t="s">
        <v>6321</v>
      </c>
      <c r="ER219" s="31" t="s">
        <v>218</v>
      </c>
      <c r="ES219" s="31" t="s">
        <v>218</v>
      </c>
      <c r="ET219" s="31" t="s">
        <v>6321</v>
      </c>
      <c r="EU219" s="31" t="s">
        <v>6321</v>
      </c>
      <c r="EV219" s="31"/>
      <c r="EW219" s="31"/>
      <c r="EX219" s="31" t="s">
        <v>6322</v>
      </c>
      <c r="EY219" s="31" t="s">
        <v>6322</v>
      </c>
      <c r="EZ219" s="31" t="s">
        <v>6327</v>
      </c>
      <c r="FA219" s="31" t="s">
        <v>219</v>
      </c>
      <c r="FB219" s="31" t="s">
        <v>219</v>
      </c>
      <c r="FC219" s="31"/>
      <c r="FD219" s="31"/>
      <c r="FE219" s="31" t="s">
        <v>219</v>
      </c>
    </row>
    <row r="220" ht="90.75" customHeight="1">
      <c r="A220" s="16" t="s">
        <v>6328</v>
      </c>
      <c r="B220" s="24">
        <v>209.0</v>
      </c>
      <c r="C220" s="25" t="s">
        <v>6329</v>
      </c>
      <c r="D220" s="26" t="str">
        <f t="shared" si="41"/>
        <v/>
      </c>
      <c r="E220" s="27" t="str">
        <f t="shared" si="42"/>
        <v/>
      </c>
      <c r="F220" s="28" t="str">
        <f t="shared" ref="F220:G220" si="235">image("https://www.serebii.net/pokedex-bw/type/"&amp;lower(H220)&amp;".gif")</f>
        <v/>
      </c>
      <c r="G220" s="28" t="str">
        <f t="shared" si="235"/>
        <v/>
      </c>
      <c r="H220" s="29" t="s">
        <v>980</v>
      </c>
      <c r="I220" s="26"/>
      <c r="J220" s="26" t="s">
        <v>1320</v>
      </c>
      <c r="K220" s="26" t="s">
        <v>293</v>
      </c>
      <c r="L220" s="26" t="s">
        <v>5659</v>
      </c>
      <c r="M220" s="26" t="s">
        <v>911</v>
      </c>
      <c r="N220" s="26" t="s">
        <v>491</v>
      </c>
      <c r="O220" s="26" t="s">
        <v>4455</v>
      </c>
      <c r="P220" s="26" t="s">
        <v>913</v>
      </c>
      <c r="Q220" s="26" t="s">
        <v>978</v>
      </c>
      <c r="R220" s="26" t="s">
        <v>184</v>
      </c>
      <c r="S220" s="26" t="s">
        <v>1075</v>
      </c>
      <c r="T220" s="26" t="s">
        <v>1328</v>
      </c>
      <c r="U220" s="26" t="s">
        <v>980</v>
      </c>
      <c r="V220" s="26" t="s">
        <v>915</v>
      </c>
      <c r="W220" s="26" t="s">
        <v>1330</v>
      </c>
      <c r="X220" s="26" t="s">
        <v>189</v>
      </c>
      <c r="Y220" s="26">
        <v>60.0</v>
      </c>
      <c r="Z220" s="26">
        <v>80.0</v>
      </c>
      <c r="AA220" s="26">
        <v>50.0</v>
      </c>
      <c r="AB220" s="26">
        <v>40.0</v>
      </c>
      <c r="AC220" s="26">
        <v>40.0</v>
      </c>
      <c r="AD220" s="26">
        <v>30.0</v>
      </c>
      <c r="AE220" s="30">
        <f t="shared" si="37"/>
        <v>300</v>
      </c>
      <c r="AF220" s="26" t="s">
        <v>6330</v>
      </c>
      <c r="AG220" s="26"/>
      <c r="AH220" s="26"/>
      <c r="AI220" s="26"/>
      <c r="AJ220" s="26" t="s">
        <v>4272</v>
      </c>
      <c r="AK220" s="26" t="s">
        <v>4272</v>
      </c>
      <c r="AL220" s="26" t="s">
        <v>4272</v>
      </c>
      <c r="AM220" s="26"/>
      <c r="AN220" s="26"/>
      <c r="AO220" s="26"/>
      <c r="AP220" s="26"/>
      <c r="AQ220" s="26"/>
      <c r="AR220" s="26"/>
      <c r="AS220" s="26"/>
      <c r="AT220" s="26"/>
      <c r="AU220" s="26" t="s">
        <v>1413</v>
      </c>
      <c r="AV220" s="26" t="s">
        <v>1413</v>
      </c>
      <c r="AW220" s="26"/>
      <c r="AX220" s="26"/>
      <c r="AY220" s="26"/>
      <c r="AZ220" s="26"/>
      <c r="BA220" s="26" t="s">
        <v>282</v>
      </c>
      <c r="BB220" s="26" t="s">
        <v>282</v>
      </c>
      <c r="BC220" s="26"/>
      <c r="BD220" s="26"/>
      <c r="BE220" s="26" t="s">
        <v>5484</v>
      </c>
      <c r="BF220" s="26" t="s">
        <v>5484</v>
      </c>
      <c r="BG220" s="26" t="s">
        <v>6331</v>
      </c>
      <c r="BH220" s="26" t="s">
        <v>6331</v>
      </c>
      <c r="BI220" s="26"/>
      <c r="BJ220" s="26"/>
      <c r="BK220" s="26"/>
      <c r="BL220" s="26"/>
      <c r="BM220" s="26"/>
      <c r="BN220" s="26"/>
      <c r="BO220" s="26"/>
      <c r="BP220" s="26"/>
      <c r="BQ220" s="26"/>
      <c r="BR220" s="26"/>
      <c r="BS220" s="26"/>
      <c r="BT220" s="26"/>
      <c r="BU220" s="26" t="s">
        <v>284</v>
      </c>
      <c r="BV220" s="26"/>
      <c r="BW220" s="31"/>
      <c r="BX220" s="31"/>
      <c r="BY220" s="31"/>
      <c r="BZ220" s="31" t="s">
        <v>6332</v>
      </c>
      <c r="CA220" s="31" t="s">
        <v>6333</v>
      </c>
      <c r="CB220" s="31" t="s">
        <v>6334</v>
      </c>
      <c r="CC220" s="31" t="s">
        <v>6335</v>
      </c>
      <c r="CD220" s="31" t="s">
        <v>6335</v>
      </c>
      <c r="CE220" s="31" t="s">
        <v>6336</v>
      </c>
      <c r="CF220" s="31" t="s">
        <v>6333</v>
      </c>
      <c r="CG220" s="31" t="s">
        <v>6332</v>
      </c>
      <c r="CH220" s="31" t="s">
        <v>6337</v>
      </c>
      <c r="CI220" s="31" t="s">
        <v>6337</v>
      </c>
      <c r="CJ220" s="31" t="s">
        <v>6337</v>
      </c>
      <c r="CK220" s="31" t="s">
        <v>6332</v>
      </c>
      <c r="CL220" s="31" t="s">
        <v>6333</v>
      </c>
      <c r="CM220" s="31" t="s">
        <v>6337</v>
      </c>
      <c r="CN220" s="31" t="s">
        <v>6337</v>
      </c>
      <c r="CO220" s="31" t="s">
        <v>6337</v>
      </c>
      <c r="CP220" s="31" t="s">
        <v>6337</v>
      </c>
      <c r="CQ220" s="31" t="s">
        <v>6333</v>
      </c>
      <c r="CR220" s="31" t="s">
        <v>6337</v>
      </c>
      <c r="CS220" s="31" t="s">
        <v>6338</v>
      </c>
      <c r="CT220" s="31" t="s">
        <v>6338</v>
      </c>
      <c r="CU220" s="31" t="s">
        <v>6339</v>
      </c>
      <c r="CV220" s="31" t="s">
        <v>6340</v>
      </c>
      <c r="CW220" s="31" t="s">
        <v>6341</v>
      </c>
      <c r="CX220" s="31" t="s">
        <v>6342</v>
      </c>
      <c r="CY220" s="31"/>
      <c r="CZ220" s="31"/>
      <c r="DA220" s="31"/>
      <c r="DB220" s="31"/>
      <c r="DC220" s="31"/>
      <c r="DD220" s="31"/>
      <c r="DE220" s="31" t="s">
        <v>6343</v>
      </c>
      <c r="DF220" s="31" t="s">
        <v>6343</v>
      </c>
      <c r="DG220" s="31"/>
      <c r="DH220" s="31"/>
      <c r="DI220" s="31"/>
      <c r="DJ220" s="31"/>
      <c r="DK220" s="31"/>
      <c r="DL220" s="31"/>
      <c r="DM220" s="31"/>
      <c r="DN220" s="31"/>
      <c r="DO220" s="31"/>
      <c r="DP220" s="31"/>
      <c r="DQ220" s="31"/>
      <c r="DR220" s="31"/>
      <c r="DS220" s="31" t="s">
        <v>6344</v>
      </c>
      <c r="DT220" s="31" t="s">
        <v>6344</v>
      </c>
      <c r="DU220" s="31" t="s">
        <v>6345</v>
      </c>
      <c r="DV220" s="31" t="s">
        <v>213</v>
      </c>
      <c r="DW220" s="31" t="s">
        <v>213</v>
      </c>
      <c r="DX220" s="31" t="s">
        <v>649</v>
      </c>
      <c r="DY220" s="31" t="s">
        <v>213</v>
      </c>
      <c r="DZ220" s="31" t="s">
        <v>213</v>
      </c>
      <c r="EA220" s="31" t="s">
        <v>6346</v>
      </c>
      <c r="EB220" s="31" t="s">
        <v>6346</v>
      </c>
      <c r="EC220" s="31" t="s">
        <v>6346</v>
      </c>
      <c r="ED220" s="31" t="s">
        <v>6344</v>
      </c>
      <c r="EE220" s="31" t="s">
        <v>3073</v>
      </c>
      <c r="EF220" s="31" t="s">
        <v>213</v>
      </c>
      <c r="EG220" s="31" t="s">
        <v>213</v>
      </c>
      <c r="EH220" s="31" t="s">
        <v>213</v>
      </c>
      <c r="EI220" s="31" t="s">
        <v>213</v>
      </c>
      <c r="EJ220" s="31" t="s">
        <v>761</v>
      </c>
      <c r="EK220" s="31" t="s">
        <v>761</v>
      </c>
      <c r="EL220" s="31" t="s">
        <v>213</v>
      </c>
      <c r="EM220" s="31" t="s">
        <v>213</v>
      </c>
      <c r="EN220" s="31" t="s">
        <v>6347</v>
      </c>
      <c r="EO220" s="31" t="s">
        <v>6347</v>
      </c>
      <c r="EP220" s="31" t="s">
        <v>2410</v>
      </c>
      <c r="EQ220" s="31" t="s">
        <v>2410</v>
      </c>
      <c r="ER220" s="31" t="s">
        <v>218</v>
      </c>
      <c r="ES220" s="31" t="s">
        <v>218</v>
      </c>
      <c r="ET220" s="31" t="s">
        <v>218</v>
      </c>
      <c r="EU220" s="31" t="s">
        <v>218</v>
      </c>
      <c r="EV220" s="31"/>
      <c r="EW220" s="31"/>
      <c r="EX220" s="31" t="s">
        <v>6348</v>
      </c>
      <c r="EY220" s="31" t="s">
        <v>6348</v>
      </c>
      <c r="EZ220" s="31" t="s">
        <v>218</v>
      </c>
      <c r="FA220" s="31" t="s">
        <v>219</v>
      </c>
      <c r="FB220" s="31" t="s">
        <v>219</v>
      </c>
      <c r="FC220" s="31"/>
      <c r="FD220" s="31"/>
      <c r="FE220" s="31" t="s">
        <v>219</v>
      </c>
    </row>
    <row r="221" ht="90.75" customHeight="1">
      <c r="A221" s="16" t="s">
        <v>6349</v>
      </c>
      <c r="B221" s="24">
        <v>210.0</v>
      </c>
      <c r="C221" s="25" t="s">
        <v>6350</v>
      </c>
      <c r="D221" s="26" t="str">
        <f t="shared" si="41"/>
        <v/>
      </c>
      <c r="E221" s="27" t="str">
        <f t="shared" si="42"/>
        <v/>
      </c>
      <c r="F221" s="28" t="str">
        <f t="shared" ref="F221:G221" si="236">image("https://www.serebii.net/pokedex-bw/type/"&amp;lower(H221)&amp;".gif")</f>
        <v/>
      </c>
      <c r="G221" s="28" t="str">
        <f t="shared" si="236"/>
        <v/>
      </c>
      <c r="H221" s="29" t="s">
        <v>980</v>
      </c>
      <c r="I221" s="26"/>
      <c r="J221" s="26" t="s">
        <v>1320</v>
      </c>
      <c r="K221" s="26" t="s">
        <v>675</v>
      </c>
      <c r="L221" s="26" t="s">
        <v>6351</v>
      </c>
      <c r="M221" s="26" t="s">
        <v>911</v>
      </c>
      <c r="N221" s="26" t="s">
        <v>4687</v>
      </c>
      <c r="O221" s="26" t="s">
        <v>4455</v>
      </c>
      <c r="P221" s="26" t="s">
        <v>946</v>
      </c>
      <c r="Q221" s="26" t="s">
        <v>1032</v>
      </c>
      <c r="R221" s="26" t="s">
        <v>184</v>
      </c>
      <c r="S221" s="26" t="s">
        <v>1121</v>
      </c>
      <c r="T221" s="26" t="s">
        <v>1328</v>
      </c>
      <c r="U221" s="26" t="s">
        <v>980</v>
      </c>
      <c r="V221" s="26" t="s">
        <v>915</v>
      </c>
      <c r="W221" s="26" t="s">
        <v>1330</v>
      </c>
      <c r="X221" s="26" t="s">
        <v>189</v>
      </c>
      <c r="Y221" s="26">
        <v>90.0</v>
      </c>
      <c r="Z221" s="26">
        <v>120.0</v>
      </c>
      <c r="AA221" s="26">
        <v>75.0</v>
      </c>
      <c r="AB221" s="26">
        <v>60.0</v>
      </c>
      <c r="AC221" s="26">
        <v>60.0</v>
      </c>
      <c r="AD221" s="26">
        <v>45.0</v>
      </c>
      <c r="AE221" s="30">
        <f t="shared" si="37"/>
        <v>450</v>
      </c>
      <c r="AF221" s="26" t="s">
        <v>6330</v>
      </c>
      <c r="AG221" s="26"/>
      <c r="AH221" s="26"/>
      <c r="AI221" s="26"/>
      <c r="AJ221" s="26" t="s">
        <v>4306</v>
      </c>
      <c r="AK221" s="26" t="s">
        <v>4306</v>
      </c>
      <c r="AL221" s="26" t="s">
        <v>4306</v>
      </c>
      <c r="AM221" s="26"/>
      <c r="AN221" s="26"/>
      <c r="AO221" s="26"/>
      <c r="AP221" s="26"/>
      <c r="AQ221" s="26"/>
      <c r="AR221" s="26"/>
      <c r="AS221" s="26"/>
      <c r="AT221" s="26"/>
      <c r="AU221" s="26" t="s">
        <v>1456</v>
      </c>
      <c r="AV221" s="26" t="s">
        <v>1456</v>
      </c>
      <c r="AW221" s="26"/>
      <c r="AX221" s="26"/>
      <c r="AY221" s="26"/>
      <c r="AZ221" s="26"/>
      <c r="BA221" s="26" t="s">
        <v>432</v>
      </c>
      <c r="BB221" s="26" t="s">
        <v>432</v>
      </c>
      <c r="BC221" s="26"/>
      <c r="BD221" s="26"/>
      <c r="BE221" s="26" t="s">
        <v>6238</v>
      </c>
      <c r="BF221" s="26" t="s">
        <v>6238</v>
      </c>
      <c r="BG221" s="26" t="s">
        <v>6352</v>
      </c>
      <c r="BH221" s="26" t="s">
        <v>6352</v>
      </c>
      <c r="BI221" s="26"/>
      <c r="BJ221" s="26"/>
      <c r="BK221" s="26"/>
      <c r="BL221" s="26"/>
      <c r="BM221" s="26"/>
      <c r="BN221" s="26"/>
      <c r="BO221" s="26"/>
      <c r="BP221" s="26"/>
      <c r="BQ221" s="26"/>
      <c r="BR221" s="26"/>
      <c r="BS221" s="26"/>
      <c r="BT221" s="26"/>
      <c r="BU221" s="26" t="s">
        <v>331</v>
      </c>
      <c r="BV221" s="26"/>
      <c r="BW221" s="31"/>
      <c r="BX221" s="31"/>
      <c r="BY221" s="31"/>
      <c r="BZ221" s="31" t="s">
        <v>6353</v>
      </c>
      <c r="CA221" s="31" t="s">
        <v>6354</v>
      </c>
      <c r="CB221" s="31" t="s">
        <v>6355</v>
      </c>
      <c r="CC221" s="31" t="s">
        <v>6356</v>
      </c>
      <c r="CD221" s="31" t="s">
        <v>6356</v>
      </c>
      <c r="CE221" s="31" t="s">
        <v>6357</v>
      </c>
      <c r="CF221" s="31" t="s">
        <v>6354</v>
      </c>
      <c r="CG221" s="31" t="s">
        <v>6353</v>
      </c>
      <c r="CH221" s="31" t="s">
        <v>6358</v>
      </c>
      <c r="CI221" s="31" t="s">
        <v>6358</v>
      </c>
      <c r="CJ221" s="31" t="s">
        <v>6358</v>
      </c>
      <c r="CK221" s="31" t="s">
        <v>6353</v>
      </c>
      <c r="CL221" s="31" t="s">
        <v>6359</v>
      </c>
      <c r="CM221" s="31" t="s">
        <v>6358</v>
      </c>
      <c r="CN221" s="31" t="s">
        <v>6358</v>
      </c>
      <c r="CO221" s="31" t="s">
        <v>6358</v>
      </c>
      <c r="CP221" s="31" t="s">
        <v>6358</v>
      </c>
      <c r="CQ221" s="31" t="s">
        <v>6358</v>
      </c>
      <c r="CR221" s="31" t="s">
        <v>6360</v>
      </c>
      <c r="CS221" s="31" t="s">
        <v>6361</v>
      </c>
      <c r="CT221" s="31" t="s">
        <v>6361</v>
      </c>
      <c r="CU221" s="31" t="s">
        <v>6362</v>
      </c>
      <c r="CV221" s="31" t="s">
        <v>6363</v>
      </c>
      <c r="CW221" s="31" t="s">
        <v>6364</v>
      </c>
      <c r="CX221" s="31" t="s">
        <v>6365</v>
      </c>
      <c r="CY221" s="31"/>
      <c r="CZ221" s="31"/>
      <c r="DA221" s="31"/>
      <c r="DB221" s="31"/>
      <c r="DC221" s="31"/>
      <c r="DD221" s="31"/>
      <c r="DE221" s="31" t="s">
        <v>6358</v>
      </c>
      <c r="DF221" s="31" t="s">
        <v>6358</v>
      </c>
      <c r="DG221" s="31"/>
      <c r="DH221" s="31"/>
      <c r="DI221" s="31"/>
      <c r="DJ221" s="31"/>
      <c r="DK221" s="31"/>
      <c r="DL221" s="31"/>
      <c r="DM221" s="31"/>
      <c r="DN221" s="31"/>
      <c r="DO221" s="31"/>
      <c r="DP221" s="31"/>
      <c r="DQ221" s="31"/>
      <c r="DR221" s="31"/>
      <c r="DS221" s="31" t="s">
        <v>6366</v>
      </c>
      <c r="DT221" s="31" t="s">
        <v>6366</v>
      </c>
      <c r="DU221" s="31" t="s">
        <v>6367</v>
      </c>
      <c r="DV221" s="31" t="s">
        <v>213</v>
      </c>
      <c r="DW221" s="31" t="s">
        <v>213</v>
      </c>
      <c r="DX221" s="31" t="s">
        <v>6366</v>
      </c>
      <c r="DY221" s="31" t="s">
        <v>213</v>
      </c>
      <c r="DZ221" s="31" t="s">
        <v>213</v>
      </c>
      <c r="EA221" s="31" t="s">
        <v>6366</v>
      </c>
      <c r="EB221" s="31" t="s">
        <v>6366</v>
      </c>
      <c r="EC221" s="31" t="s">
        <v>6366</v>
      </c>
      <c r="ED221" s="31" t="s">
        <v>6366</v>
      </c>
      <c r="EE221" s="31" t="s">
        <v>6366</v>
      </c>
      <c r="EF221" s="31" t="s">
        <v>213</v>
      </c>
      <c r="EG221" s="31" t="s">
        <v>213</v>
      </c>
      <c r="EH221" s="31" t="s">
        <v>213</v>
      </c>
      <c r="EI221" s="31" t="s">
        <v>213</v>
      </c>
      <c r="EJ221" s="31" t="s">
        <v>6366</v>
      </c>
      <c r="EK221" s="31" t="s">
        <v>6366</v>
      </c>
      <c r="EL221" s="31" t="s">
        <v>213</v>
      </c>
      <c r="EM221" s="31" t="s">
        <v>213</v>
      </c>
      <c r="EN221" s="31" t="s">
        <v>6368</v>
      </c>
      <c r="EO221" s="31" t="s">
        <v>6368</v>
      </c>
      <c r="EP221" s="31" t="s">
        <v>6369</v>
      </c>
      <c r="EQ221" s="31" t="s">
        <v>6369</v>
      </c>
      <c r="ER221" s="31" t="s">
        <v>218</v>
      </c>
      <c r="ES221" s="31" t="s">
        <v>218</v>
      </c>
      <c r="ET221" s="31" t="s">
        <v>218</v>
      </c>
      <c r="EU221" s="31" t="s">
        <v>218</v>
      </c>
      <c r="EV221" s="31"/>
      <c r="EW221" s="31"/>
      <c r="EX221" s="31" t="s">
        <v>6366</v>
      </c>
      <c r="EY221" s="31" t="s">
        <v>6366</v>
      </c>
      <c r="EZ221" s="31" t="s">
        <v>218</v>
      </c>
      <c r="FA221" s="31" t="s">
        <v>219</v>
      </c>
      <c r="FB221" s="31" t="s">
        <v>219</v>
      </c>
      <c r="FC221" s="31"/>
      <c r="FD221" s="31"/>
      <c r="FE221" s="31" t="s">
        <v>219</v>
      </c>
    </row>
    <row r="222" ht="90.75" customHeight="1">
      <c r="A222" s="16" t="s">
        <v>6370</v>
      </c>
      <c r="B222" s="24">
        <v>211.0</v>
      </c>
      <c r="C222" s="25" t="s">
        <v>6371</v>
      </c>
      <c r="D222" s="26" t="str">
        <f t="shared" si="41"/>
        <v/>
      </c>
      <c r="E222" s="27" t="str">
        <f t="shared" si="42"/>
        <v/>
      </c>
      <c r="F222" s="28" t="str">
        <f t="shared" ref="F222:G222" si="237">image("https://www.serebii.net/pokedex-bw/type/"&amp;lower(H222)&amp;".gif")</f>
        <v/>
      </c>
      <c r="G222" s="28" t="str">
        <f t="shared" si="237"/>
        <v/>
      </c>
      <c r="H222" s="29" t="s">
        <v>391</v>
      </c>
      <c r="I222" s="26" t="s">
        <v>176</v>
      </c>
      <c r="J222" s="26" t="s">
        <v>1492</v>
      </c>
      <c r="K222" s="26" t="s">
        <v>393</v>
      </c>
      <c r="L222" s="26" t="s">
        <v>6372</v>
      </c>
      <c r="M222" s="26" t="s">
        <v>1159</v>
      </c>
      <c r="N222" s="26" t="s">
        <v>2025</v>
      </c>
      <c r="O222" s="26" t="s">
        <v>911</v>
      </c>
      <c r="P222" s="26" t="s">
        <v>913</v>
      </c>
      <c r="Q222" s="26" t="s">
        <v>183</v>
      </c>
      <c r="R222" s="26" t="s">
        <v>184</v>
      </c>
      <c r="S222" s="26" t="s">
        <v>5733</v>
      </c>
      <c r="T222" s="26" t="s">
        <v>495</v>
      </c>
      <c r="U222" s="26" t="s">
        <v>2244</v>
      </c>
      <c r="V222" s="26" t="s">
        <v>1329</v>
      </c>
      <c r="W222" s="26" t="s">
        <v>496</v>
      </c>
      <c r="X222" s="26" t="s">
        <v>189</v>
      </c>
      <c r="Y222" s="26">
        <v>65.0</v>
      </c>
      <c r="Z222" s="26">
        <v>95.0</v>
      </c>
      <c r="AA222" s="26">
        <v>85.0</v>
      </c>
      <c r="AB222" s="26">
        <v>55.0</v>
      </c>
      <c r="AC222" s="26">
        <v>55.0</v>
      </c>
      <c r="AD222" s="26">
        <v>85.0</v>
      </c>
      <c r="AE222" s="30">
        <f t="shared" si="37"/>
        <v>440</v>
      </c>
      <c r="AF222" s="26" t="s">
        <v>6373</v>
      </c>
      <c r="AG222" s="26"/>
      <c r="AH222" s="26"/>
      <c r="AI222" s="26"/>
      <c r="AJ222" s="26" t="s">
        <v>1459</v>
      </c>
      <c r="AK222" s="26" t="s">
        <v>1459</v>
      </c>
      <c r="AL222" s="26" t="s">
        <v>1459</v>
      </c>
      <c r="AM222" s="26"/>
      <c r="AN222" s="26"/>
      <c r="AO222" s="26"/>
      <c r="AP222" s="26"/>
      <c r="AQ222" s="26"/>
      <c r="AR222" s="26"/>
      <c r="AS222" s="26"/>
      <c r="AT222" s="26"/>
      <c r="AU222" s="26" t="s">
        <v>985</v>
      </c>
      <c r="AV222" s="26" t="s">
        <v>985</v>
      </c>
      <c r="AW222" s="26"/>
      <c r="AX222" s="26"/>
      <c r="AY222" s="26"/>
      <c r="AZ222" s="26"/>
      <c r="BA222" s="26" t="s">
        <v>949</v>
      </c>
      <c r="BB222" s="26" t="s">
        <v>949</v>
      </c>
      <c r="BC222" s="26"/>
      <c r="BD222" s="26"/>
      <c r="BE222" s="26"/>
      <c r="BF222" s="26"/>
      <c r="BG222" s="26"/>
      <c r="BH222" s="26"/>
      <c r="BI222" s="26"/>
      <c r="BJ222" s="26"/>
      <c r="BK222" s="26" t="s">
        <v>6374</v>
      </c>
      <c r="BL222" s="26" t="s">
        <v>6374</v>
      </c>
      <c r="BM222" s="26"/>
      <c r="BN222" s="26"/>
      <c r="BO222" s="26"/>
      <c r="BP222" s="26"/>
      <c r="BQ222" s="26" t="s">
        <v>328</v>
      </c>
      <c r="BR222" s="26" t="s">
        <v>1461</v>
      </c>
      <c r="BS222" s="26" t="s">
        <v>1461</v>
      </c>
      <c r="BT222" s="26"/>
      <c r="BU222" s="26" t="s">
        <v>1626</v>
      </c>
      <c r="BV222" s="26"/>
      <c r="BW222" s="31"/>
      <c r="BX222" s="31"/>
      <c r="BY222" s="31"/>
      <c r="BZ222" s="31" t="s">
        <v>6375</v>
      </c>
      <c r="CA222" s="31" t="s">
        <v>6376</v>
      </c>
      <c r="CB222" s="31" t="s">
        <v>6377</v>
      </c>
      <c r="CC222" s="31" t="s">
        <v>6378</v>
      </c>
      <c r="CD222" s="31" t="s">
        <v>6378</v>
      </c>
      <c r="CE222" s="31" t="s">
        <v>6379</v>
      </c>
      <c r="CF222" s="31" t="s">
        <v>6376</v>
      </c>
      <c r="CG222" s="31" t="s">
        <v>6375</v>
      </c>
      <c r="CH222" s="31" t="s">
        <v>6380</v>
      </c>
      <c r="CI222" s="31" t="s">
        <v>6380</v>
      </c>
      <c r="CJ222" s="31" t="s">
        <v>6380</v>
      </c>
      <c r="CK222" s="31" t="s">
        <v>6375</v>
      </c>
      <c r="CL222" s="31" t="s">
        <v>6376</v>
      </c>
      <c r="CM222" s="31" t="s">
        <v>6380</v>
      </c>
      <c r="CN222" s="31" t="s">
        <v>6380</v>
      </c>
      <c r="CO222" s="31" t="s">
        <v>6380</v>
      </c>
      <c r="CP222" s="31" t="s">
        <v>6380</v>
      </c>
      <c r="CQ222" s="31" t="s">
        <v>6375</v>
      </c>
      <c r="CR222" s="31" t="s">
        <v>6376</v>
      </c>
      <c r="CS222" s="31" t="s">
        <v>6381</v>
      </c>
      <c r="CT222" s="31" t="s">
        <v>6381</v>
      </c>
      <c r="CU222" s="31"/>
      <c r="CV222" s="31"/>
      <c r="CW222" s="31"/>
      <c r="CX222" s="31"/>
      <c r="CY222" s="31"/>
      <c r="CZ222" s="31"/>
      <c r="DA222" s="31" t="s">
        <v>6377</v>
      </c>
      <c r="DB222" s="31" t="s">
        <v>6376</v>
      </c>
      <c r="DC222" s="31"/>
      <c r="DD222" s="31"/>
      <c r="DE222" s="31" t="s">
        <v>6382</v>
      </c>
      <c r="DF222" s="31" t="s">
        <v>6382</v>
      </c>
      <c r="DG222" s="31"/>
      <c r="DH222" s="31" t="s">
        <v>6383</v>
      </c>
      <c r="DI222" s="31" t="s">
        <v>6384</v>
      </c>
      <c r="DJ222" s="31"/>
      <c r="DK222" s="31"/>
      <c r="DL222" s="31"/>
      <c r="DM222" s="31"/>
      <c r="DN222" s="31"/>
      <c r="DO222" s="31"/>
      <c r="DP222" s="31"/>
      <c r="DQ222" s="31"/>
      <c r="DR222" s="31"/>
      <c r="DS222" s="31" t="s">
        <v>6385</v>
      </c>
      <c r="DT222" s="31" t="s">
        <v>6385</v>
      </c>
      <c r="DU222" s="31" t="s">
        <v>6385</v>
      </c>
      <c r="DV222" s="31" t="s">
        <v>213</v>
      </c>
      <c r="DW222" s="31" t="s">
        <v>213</v>
      </c>
      <c r="DX222" s="31" t="s">
        <v>213</v>
      </c>
      <c r="DY222" s="31" t="s">
        <v>6386</v>
      </c>
      <c r="DZ222" s="31" t="s">
        <v>213</v>
      </c>
      <c r="EA222" s="31" t="s">
        <v>6387</v>
      </c>
      <c r="EB222" s="31" t="s">
        <v>6387</v>
      </c>
      <c r="EC222" s="31" t="s">
        <v>6387</v>
      </c>
      <c r="ED222" s="31" t="s">
        <v>6385</v>
      </c>
      <c r="EE222" s="31" t="s">
        <v>6385</v>
      </c>
      <c r="EF222" s="31" t="s">
        <v>3047</v>
      </c>
      <c r="EG222" s="31" t="s">
        <v>3047</v>
      </c>
      <c r="EH222" s="31" t="s">
        <v>6388</v>
      </c>
      <c r="EI222" s="31" t="s">
        <v>6388</v>
      </c>
      <c r="EJ222" s="31" t="s">
        <v>970</v>
      </c>
      <c r="EK222" s="31" t="s">
        <v>970</v>
      </c>
      <c r="EL222" s="31" t="s">
        <v>213</v>
      </c>
      <c r="EM222" s="31" t="s">
        <v>213</v>
      </c>
      <c r="EN222" s="31" t="s">
        <v>213</v>
      </c>
      <c r="EO222" s="31" t="s">
        <v>213</v>
      </c>
      <c r="EP222" s="31" t="s">
        <v>213</v>
      </c>
      <c r="EQ222" s="31" t="s">
        <v>213</v>
      </c>
      <c r="ER222" s="31" t="s">
        <v>218</v>
      </c>
      <c r="ES222" s="31" t="s">
        <v>218</v>
      </c>
      <c r="ET222" s="31" t="s">
        <v>6389</v>
      </c>
      <c r="EU222" s="31" t="s">
        <v>6389</v>
      </c>
      <c r="EV222" s="31"/>
      <c r="EW222" s="31"/>
      <c r="EX222" s="31" t="s">
        <v>6390</v>
      </c>
      <c r="EY222" s="31" t="s">
        <v>6390</v>
      </c>
      <c r="EZ222" s="31" t="s">
        <v>6391</v>
      </c>
      <c r="FA222" s="31" t="s">
        <v>3292</v>
      </c>
      <c r="FB222" s="31" t="s">
        <v>3292</v>
      </c>
      <c r="FC222" s="31"/>
      <c r="FD222" s="31"/>
      <c r="FE222" s="31" t="s">
        <v>219</v>
      </c>
    </row>
    <row r="223" ht="90.75" customHeight="1">
      <c r="A223" s="16" t="s">
        <v>6392</v>
      </c>
      <c r="B223" s="24">
        <v>212.0</v>
      </c>
      <c r="C223" s="25" t="s">
        <v>6393</v>
      </c>
      <c r="D223" s="26" t="str">
        <f t="shared" si="41"/>
        <v/>
      </c>
      <c r="E223" s="27" t="str">
        <f t="shared" si="42"/>
        <v/>
      </c>
      <c r="F223" s="28" t="str">
        <f t="shared" ref="F223:G223" si="238">image("https://www.serebii.net/pokedex-bw/type/"&amp;lower(H223)&amp;".gif")</f>
        <v/>
      </c>
      <c r="G223" s="28" t="str">
        <f t="shared" si="238"/>
        <v/>
      </c>
      <c r="H223" s="29" t="s">
        <v>486</v>
      </c>
      <c r="I223" s="26" t="s">
        <v>2962</v>
      </c>
      <c r="J223" s="26" t="s">
        <v>3547</v>
      </c>
      <c r="K223" s="26" t="s">
        <v>3108</v>
      </c>
      <c r="L223" s="26" t="s">
        <v>6394</v>
      </c>
      <c r="M223" s="26" t="s">
        <v>654</v>
      </c>
      <c r="N223" s="26" t="s">
        <v>1953</v>
      </c>
      <c r="O223" s="26" t="s">
        <v>6395</v>
      </c>
      <c r="P223" s="26" t="s">
        <v>946</v>
      </c>
      <c r="Q223" s="26" t="s">
        <v>1375</v>
      </c>
      <c r="R223" s="26" t="s">
        <v>184</v>
      </c>
      <c r="S223" s="26" t="s">
        <v>2071</v>
      </c>
      <c r="T223" s="26" t="s">
        <v>495</v>
      </c>
      <c r="U223" s="26" t="s">
        <v>1827</v>
      </c>
      <c r="V223" s="26" t="s">
        <v>1828</v>
      </c>
      <c r="W223" s="26" t="s">
        <v>496</v>
      </c>
      <c r="X223" s="26" t="s">
        <v>3426</v>
      </c>
      <c r="Y223" s="26">
        <v>70.0</v>
      </c>
      <c r="Z223" s="26">
        <v>130.0</v>
      </c>
      <c r="AA223" s="26">
        <v>100.0</v>
      </c>
      <c r="AB223" s="26">
        <v>55.0</v>
      </c>
      <c r="AC223" s="26">
        <v>80.0</v>
      </c>
      <c r="AD223" s="26">
        <v>65.0</v>
      </c>
      <c r="AE223" s="30">
        <f t="shared" si="37"/>
        <v>500</v>
      </c>
      <c r="AF223" s="26" t="s">
        <v>4271</v>
      </c>
      <c r="AG223" s="26"/>
      <c r="AH223" s="26"/>
      <c r="AI223" s="26"/>
      <c r="AJ223" s="26" t="s">
        <v>3203</v>
      </c>
      <c r="AK223" s="26" t="s">
        <v>3203</v>
      </c>
      <c r="AL223" s="26" t="s">
        <v>3203</v>
      </c>
      <c r="AM223" s="26"/>
      <c r="AN223" s="26"/>
      <c r="AO223" s="26"/>
      <c r="AP223" s="26"/>
      <c r="AQ223" s="26"/>
      <c r="AR223" s="26"/>
      <c r="AS223" s="26"/>
      <c r="AT223" s="26" t="s">
        <v>4623</v>
      </c>
      <c r="AU223" s="26" t="s">
        <v>1078</v>
      </c>
      <c r="AV223" s="26" t="s">
        <v>1078</v>
      </c>
      <c r="AW223" s="26"/>
      <c r="AX223" s="26"/>
      <c r="AY223" s="26"/>
      <c r="AZ223" s="26"/>
      <c r="BA223" s="26" t="s">
        <v>1991</v>
      </c>
      <c r="BB223" s="26" t="s">
        <v>1991</v>
      </c>
      <c r="BC223" s="26"/>
      <c r="BD223" s="26"/>
      <c r="BE223" s="26" t="s">
        <v>6396</v>
      </c>
      <c r="BF223" s="26" t="s">
        <v>6396</v>
      </c>
      <c r="BG223" s="26" t="s">
        <v>6397</v>
      </c>
      <c r="BH223" s="26" t="s">
        <v>6397</v>
      </c>
      <c r="BI223" s="26"/>
      <c r="BJ223" s="26"/>
      <c r="BK223" s="26"/>
      <c r="BL223" s="26"/>
      <c r="BM223" s="26" t="s">
        <v>2530</v>
      </c>
      <c r="BN223" s="26"/>
      <c r="BO223" s="26"/>
      <c r="BP223" s="26"/>
      <c r="BQ223" s="26" t="s">
        <v>881</v>
      </c>
      <c r="BR223" s="26" t="s">
        <v>4585</v>
      </c>
      <c r="BS223" s="26" t="s">
        <v>4585</v>
      </c>
      <c r="BT223" s="26"/>
      <c r="BU223" s="26" t="s">
        <v>658</v>
      </c>
      <c r="BV223" s="26" t="s">
        <v>2970</v>
      </c>
      <c r="BW223" s="31"/>
      <c r="BX223" s="31"/>
      <c r="BY223" s="31"/>
      <c r="BZ223" s="31" t="s">
        <v>6398</v>
      </c>
      <c r="CA223" s="31" t="s">
        <v>6399</v>
      </c>
      <c r="CB223" s="31" t="s">
        <v>6400</v>
      </c>
      <c r="CC223" s="31" t="s">
        <v>6401</v>
      </c>
      <c r="CD223" s="31" t="s">
        <v>6401</v>
      </c>
      <c r="CE223" s="31" t="s">
        <v>6402</v>
      </c>
      <c r="CF223" s="31" t="s">
        <v>6399</v>
      </c>
      <c r="CG223" s="31" t="s">
        <v>6398</v>
      </c>
      <c r="CH223" s="31" t="s">
        <v>6403</v>
      </c>
      <c r="CI223" s="31" t="s">
        <v>6403</v>
      </c>
      <c r="CJ223" s="31" t="s">
        <v>6404</v>
      </c>
      <c r="CK223" s="31" t="s">
        <v>6398</v>
      </c>
      <c r="CL223" s="31" t="s">
        <v>6399</v>
      </c>
      <c r="CM223" s="31" t="s">
        <v>6404</v>
      </c>
      <c r="CN223" s="31" t="s">
        <v>6404</v>
      </c>
      <c r="CO223" s="31" t="s">
        <v>6404</v>
      </c>
      <c r="CP223" s="31" t="s">
        <v>6404</v>
      </c>
      <c r="CQ223" s="31" t="s">
        <v>6405</v>
      </c>
      <c r="CR223" s="31" t="s">
        <v>6403</v>
      </c>
      <c r="CS223" s="31" t="s">
        <v>6406</v>
      </c>
      <c r="CT223" s="31" t="s">
        <v>6406</v>
      </c>
      <c r="CU223" s="31" t="s">
        <v>6407</v>
      </c>
      <c r="CV223" s="31" t="s">
        <v>6408</v>
      </c>
      <c r="CW223" s="31" t="s">
        <v>6409</v>
      </c>
      <c r="CX223" s="31" t="s">
        <v>6410</v>
      </c>
      <c r="CY223" s="31"/>
      <c r="CZ223" s="31"/>
      <c r="DA223" s="31" t="s">
        <v>6411</v>
      </c>
      <c r="DB223" s="31" t="s">
        <v>6412</v>
      </c>
      <c r="DC223" s="31"/>
      <c r="DD223" s="31"/>
      <c r="DE223" s="31" t="s">
        <v>6403</v>
      </c>
      <c r="DF223" s="31" t="s">
        <v>6403</v>
      </c>
      <c r="DG223" s="31" t="s">
        <v>6413</v>
      </c>
      <c r="DH223" s="31" t="s">
        <v>6414</v>
      </c>
      <c r="DI223" s="31" t="s">
        <v>6398</v>
      </c>
      <c r="DJ223" s="31"/>
      <c r="DK223" s="31"/>
      <c r="DL223" s="31"/>
      <c r="DM223" s="31"/>
      <c r="DN223" s="31"/>
      <c r="DO223" s="31"/>
      <c r="DP223" s="31"/>
      <c r="DQ223" s="31"/>
      <c r="DR223" s="31"/>
      <c r="DS223" s="31" t="s">
        <v>6415</v>
      </c>
      <c r="DT223" s="31" t="s">
        <v>6415</v>
      </c>
      <c r="DU223" s="31" t="s">
        <v>6415</v>
      </c>
      <c r="DV223" s="31" t="s">
        <v>213</v>
      </c>
      <c r="DW223" s="31" t="s">
        <v>213</v>
      </c>
      <c r="DX223" s="31" t="s">
        <v>213</v>
      </c>
      <c r="DY223" s="31" t="s">
        <v>6415</v>
      </c>
      <c r="DZ223" s="31" t="s">
        <v>213</v>
      </c>
      <c r="EA223" s="31" t="s">
        <v>6415</v>
      </c>
      <c r="EB223" s="31" t="s">
        <v>213</v>
      </c>
      <c r="EC223" s="31" t="s">
        <v>6415</v>
      </c>
      <c r="ED223" s="31" t="s">
        <v>6415</v>
      </c>
      <c r="EE223" s="31" t="s">
        <v>6415</v>
      </c>
      <c r="EF223" s="31" t="s">
        <v>213</v>
      </c>
      <c r="EG223" s="31" t="s">
        <v>213</v>
      </c>
      <c r="EH223" s="31" t="s">
        <v>213</v>
      </c>
      <c r="EI223" s="31" t="s">
        <v>213</v>
      </c>
      <c r="EJ223" s="31" t="s">
        <v>6415</v>
      </c>
      <c r="EK223" s="31" t="s">
        <v>6415</v>
      </c>
      <c r="EL223" s="31" t="s">
        <v>213</v>
      </c>
      <c r="EM223" s="31" t="s">
        <v>213</v>
      </c>
      <c r="EN223" s="31" t="s">
        <v>6415</v>
      </c>
      <c r="EO223" s="31" t="s">
        <v>6415</v>
      </c>
      <c r="EP223" s="31" t="s">
        <v>6415</v>
      </c>
      <c r="EQ223" s="31" t="s">
        <v>6415</v>
      </c>
      <c r="ER223" s="31" t="s">
        <v>218</v>
      </c>
      <c r="ES223" s="31" t="s">
        <v>218</v>
      </c>
      <c r="ET223" s="31" t="s">
        <v>6415</v>
      </c>
      <c r="EU223" s="31" t="s">
        <v>6415</v>
      </c>
      <c r="EV223" s="31"/>
      <c r="EW223" s="31"/>
      <c r="EX223" s="31" t="s">
        <v>6415</v>
      </c>
      <c r="EY223" s="31" t="s">
        <v>213</v>
      </c>
      <c r="EZ223" s="31" t="s">
        <v>3010</v>
      </c>
      <c r="FA223" s="31" t="s">
        <v>219</v>
      </c>
      <c r="FB223" s="31" t="s">
        <v>219</v>
      </c>
      <c r="FC223" s="31"/>
      <c r="FD223" s="31"/>
      <c r="FE223" s="31" t="s">
        <v>219</v>
      </c>
    </row>
    <row r="224" ht="90.75" customHeight="1">
      <c r="A224" s="16" t="s">
        <v>6416</v>
      </c>
      <c r="B224" s="24">
        <v>213.0</v>
      </c>
      <c r="C224" s="25" t="s">
        <v>6417</v>
      </c>
      <c r="D224" s="26" t="str">
        <f t="shared" si="41"/>
        <v/>
      </c>
      <c r="E224" s="27" t="str">
        <f t="shared" si="42"/>
        <v/>
      </c>
      <c r="F224" s="28" t="str">
        <f t="shared" ref="F224:G224" si="239">image("https://www.serebii.net/pokedex-bw/type/"&amp;lower(H224)&amp;".gif")</f>
        <v/>
      </c>
      <c r="G224" s="28" t="str">
        <f t="shared" si="239"/>
        <v/>
      </c>
      <c r="H224" s="29" t="s">
        <v>486</v>
      </c>
      <c r="I224" s="26" t="s">
        <v>2707</v>
      </c>
      <c r="J224" s="26" t="s">
        <v>6418</v>
      </c>
      <c r="K224" s="26" t="s">
        <v>293</v>
      </c>
      <c r="L224" s="26" t="s">
        <v>6419</v>
      </c>
      <c r="M224" s="26" t="s">
        <v>2710</v>
      </c>
      <c r="N224" s="26" t="s">
        <v>2557</v>
      </c>
      <c r="O224" s="26" t="s">
        <v>6420</v>
      </c>
      <c r="P224" s="26" t="s">
        <v>428</v>
      </c>
      <c r="Q224" s="26" t="s">
        <v>978</v>
      </c>
      <c r="R224" s="26" t="s">
        <v>184</v>
      </c>
      <c r="S224" s="26" t="s">
        <v>1455</v>
      </c>
      <c r="T224" s="26" t="s">
        <v>186</v>
      </c>
      <c r="U224" s="26" t="s">
        <v>1827</v>
      </c>
      <c r="V224" s="26" t="s">
        <v>1828</v>
      </c>
      <c r="W224" s="26" t="s">
        <v>496</v>
      </c>
      <c r="X224" s="26" t="s">
        <v>189</v>
      </c>
      <c r="Y224" s="26">
        <v>20.0</v>
      </c>
      <c r="Z224" s="26">
        <v>10.0</v>
      </c>
      <c r="AA224" s="26">
        <v>230.0</v>
      </c>
      <c r="AB224" s="26">
        <v>10.0</v>
      </c>
      <c r="AC224" s="26">
        <v>230.0</v>
      </c>
      <c r="AD224" s="26">
        <v>5.0</v>
      </c>
      <c r="AE224" s="30">
        <f t="shared" si="37"/>
        <v>505</v>
      </c>
      <c r="AF224" s="26"/>
      <c r="AG224" s="26"/>
      <c r="AH224" s="26"/>
      <c r="AI224" s="26"/>
      <c r="AJ224" s="26" t="s">
        <v>256</v>
      </c>
      <c r="AK224" s="26" t="s">
        <v>256</v>
      </c>
      <c r="AL224" s="26" t="s">
        <v>256</v>
      </c>
      <c r="AM224" s="26"/>
      <c r="AN224" s="26"/>
      <c r="AO224" s="26"/>
      <c r="AP224" s="26"/>
      <c r="AQ224" s="26"/>
      <c r="AR224" s="26"/>
      <c r="AS224" s="26"/>
      <c r="AT224" s="26"/>
      <c r="AU224" s="26" t="s">
        <v>330</v>
      </c>
      <c r="AV224" s="26" t="s">
        <v>330</v>
      </c>
      <c r="AW224" s="26"/>
      <c r="AX224" s="26"/>
      <c r="AY224" s="26" t="s">
        <v>228</v>
      </c>
      <c r="AZ224" s="26" t="s">
        <v>228</v>
      </c>
      <c r="BA224" s="26" t="s">
        <v>549</v>
      </c>
      <c r="BB224" s="26" t="s">
        <v>549</v>
      </c>
      <c r="BC224" s="26"/>
      <c r="BD224" s="26"/>
      <c r="BE224" s="26"/>
      <c r="BF224" s="26"/>
      <c r="BG224" s="26"/>
      <c r="BH224" s="26"/>
      <c r="BI224" s="26"/>
      <c r="BJ224" s="26"/>
      <c r="BK224" s="26" t="s">
        <v>227</v>
      </c>
      <c r="BL224" s="26" t="s">
        <v>227</v>
      </c>
      <c r="BM224" s="26"/>
      <c r="BN224" s="26" t="s">
        <v>404</v>
      </c>
      <c r="BO224" s="26"/>
      <c r="BP224" s="26"/>
      <c r="BQ224" s="26"/>
      <c r="BR224" s="26"/>
      <c r="BS224" s="26"/>
      <c r="BT224" s="26"/>
      <c r="BU224" s="26"/>
      <c r="BV224" s="26"/>
      <c r="BW224" s="31"/>
      <c r="BX224" s="31"/>
      <c r="BY224" s="31"/>
      <c r="BZ224" s="31" t="s">
        <v>6421</v>
      </c>
      <c r="CA224" s="31" t="s">
        <v>6422</v>
      </c>
      <c r="CB224" s="31" t="s">
        <v>6423</v>
      </c>
      <c r="CC224" s="31" t="s">
        <v>6424</v>
      </c>
      <c r="CD224" s="31" t="s">
        <v>6424</v>
      </c>
      <c r="CE224" s="31" t="s">
        <v>6425</v>
      </c>
      <c r="CF224" s="31" t="s">
        <v>6422</v>
      </c>
      <c r="CG224" s="31" t="s">
        <v>6426</v>
      </c>
      <c r="CH224" s="31" t="s">
        <v>6427</v>
      </c>
      <c r="CI224" s="31" t="s">
        <v>6427</v>
      </c>
      <c r="CJ224" s="31" t="s">
        <v>6427</v>
      </c>
      <c r="CK224" s="31" t="s">
        <v>6428</v>
      </c>
      <c r="CL224" s="31" t="s">
        <v>6429</v>
      </c>
      <c r="CM224" s="31" t="s">
        <v>6427</v>
      </c>
      <c r="CN224" s="31" t="s">
        <v>6427</v>
      </c>
      <c r="CO224" s="31" t="s">
        <v>6430</v>
      </c>
      <c r="CP224" s="31" t="s">
        <v>6430</v>
      </c>
      <c r="CQ224" s="31" t="s">
        <v>6431</v>
      </c>
      <c r="CR224" s="31" t="s">
        <v>6429</v>
      </c>
      <c r="CS224" s="31" t="s">
        <v>6432</v>
      </c>
      <c r="CT224" s="31" t="s">
        <v>6432</v>
      </c>
      <c r="CU224" s="31"/>
      <c r="CV224" s="31"/>
      <c r="CW224" s="31"/>
      <c r="CX224" s="31"/>
      <c r="CY224" s="31"/>
      <c r="CZ224" s="31"/>
      <c r="DA224" s="31" t="s">
        <v>6429</v>
      </c>
      <c r="DB224" s="31" t="s">
        <v>6430</v>
      </c>
      <c r="DC224" s="31"/>
      <c r="DD224" s="31"/>
      <c r="DE224" s="31" t="s">
        <v>6433</v>
      </c>
      <c r="DF224" s="31" t="s">
        <v>6433</v>
      </c>
      <c r="DG224" s="31"/>
      <c r="DH224" s="31"/>
      <c r="DI224" s="31"/>
      <c r="DJ224" s="31"/>
      <c r="DK224" s="31"/>
      <c r="DL224" s="31"/>
      <c r="DM224" s="31"/>
      <c r="DN224" s="31"/>
      <c r="DO224" s="31"/>
      <c r="DP224" s="31"/>
      <c r="DQ224" s="31"/>
      <c r="DR224" s="31"/>
      <c r="DS224" s="31" t="s">
        <v>6434</v>
      </c>
      <c r="DT224" s="31" t="s">
        <v>6434</v>
      </c>
      <c r="DU224" s="31" t="s">
        <v>6434</v>
      </c>
      <c r="DV224" s="31" t="s">
        <v>213</v>
      </c>
      <c r="DW224" s="31" t="s">
        <v>213</v>
      </c>
      <c r="DX224" s="31" t="s">
        <v>5675</v>
      </c>
      <c r="DY224" s="31" t="s">
        <v>213</v>
      </c>
      <c r="DZ224" s="31" t="s">
        <v>213</v>
      </c>
      <c r="EA224" s="31" t="s">
        <v>5632</v>
      </c>
      <c r="EB224" s="31" t="s">
        <v>5632</v>
      </c>
      <c r="EC224" s="31" t="s">
        <v>5632</v>
      </c>
      <c r="ED224" s="31" t="s">
        <v>6435</v>
      </c>
      <c r="EE224" s="31" t="s">
        <v>6435</v>
      </c>
      <c r="EF224" s="31" t="s">
        <v>939</v>
      </c>
      <c r="EG224" s="31" t="s">
        <v>939</v>
      </c>
      <c r="EH224" s="31" t="s">
        <v>6436</v>
      </c>
      <c r="EI224" s="31" t="s">
        <v>6436</v>
      </c>
      <c r="EJ224" s="31" t="s">
        <v>2746</v>
      </c>
      <c r="EK224" s="31" t="s">
        <v>2746</v>
      </c>
      <c r="EL224" s="31" t="s">
        <v>213</v>
      </c>
      <c r="EM224" s="31" t="s">
        <v>213</v>
      </c>
      <c r="EN224" s="31" t="s">
        <v>213</v>
      </c>
      <c r="EO224" s="31" t="s">
        <v>213</v>
      </c>
      <c r="EP224" s="31" t="s">
        <v>213</v>
      </c>
      <c r="EQ224" s="31" t="s">
        <v>213</v>
      </c>
      <c r="ER224" s="31" t="s">
        <v>218</v>
      </c>
      <c r="ES224" s="31" t="s">
        <v>218</v>
      </c>
      <c r="ET224" s="31" t="s">
        <v>6437</v>
      </c>
      <c r="EU224" s="31" t="s">
        <v>6437</v>
      </c>
      <c r="EV224" s="31"/>
      <c r="EW224" s="31"/>
      <c r="EX224" s="31" t="s">
        <v>6438</v>
      </c>
      <c r="EY224" s="31" t="s">
        <v>6438</v>
      </c>
      <c r="EZ224" s="31" t="s">
        <v>218</v>
      </c>
      <c r="FA224" s="31" t="s">
        <v>219</v>
      </c>
      <c r="FB224" s="31" t="s">
        <v>219</v>
      </c>
      <c r="FC224" s="31"/>
      <c r="FD224" s="31"/>
      <c r="FE224" s="31" t="s">
        <v>219</v>
      </c>
    </row>
    <row r="225" ht="90.75" customHeight="1">
      <c r="A225" s="16" t="s">
        <v>6439</v>
      </c>
      <c r="B225" s="24">
        <v>214.0</v>
      </c>
      <c r="C225" s="25" t="s">
        <v>6440</v>
      </c>
      <c r="D225" s="26" t="str">
        <f t="shared" si="41"/>
        <v/>
      </c>
      <c r="E225" s="27" t="str">
        <f t="shared" si="42"/>
        <v/>
      </c>
      <c r="F225" s="28" t="str">
        <f t="shared" ref="F225:G225" si="240">image("https://www.serebii.net/pokedex-bw/type/"&amp;lower(H225)&amp;".gif")</f>
        <v/>
      </c>
      <c r="G225" s="28" t="str">
        <f t="shared" si="240"/>
        <v/>
      </c>
      <c r="H225" s="29" t="s">
        <v>486</v>
      </c>
      <c r="I225" s="26" t="s">
        <v>2112</v>
      </c>
      <c r="J225" s="26" t="s">
        <v>6441</v>
      </c>
      <c r="K225" s="26" t="s">
        <v>743</v>
      </c>
      <c r="L225" s="26" t="s">
        <v>2306</v>
      </c>
      <c r="M225" s="26" t="s">
        <v>654</v>
      </c>
      <c r="N225" s="26" t="s">
        <v>766</v>
      </c>
      <c r="O225" s="26" t="s">
        <v>4394</v>
      </c>
      <c r="P225" s="26" t="s">
        <v>946</v>
      </c>
      <c r="Q225" s="26" t="s">
        <v>183</v>
      </c>
      <c r="R225" s="26" t="s">
        <v>184</v>
      </c>
      <c r="S225" s="26" t="s">
        <v>2071</v>
      </c>
      <c r="T225" s="26" t="s">
        <v>2174</v>
      </c>
      <c r="U225" s="26" t="s">
        <v>1827</v>
      </c>
      <c r="V225" s="26" t="s">
        <v>1828</v>
      </c>
      <c r="W225" s="26" t="s">
        <v>496</v>
      </c>
      <c r="X225" s="26" t="s">
        <v>3426</v>
      </c>
      <c r="Y225" s="26">
        <v>80.0</v>
      </c>
      <c r="Z225" s="26">
        <v>125.0</v>
      </c>
      <c r="AA225" s="26">
        <v>75.0</v>
      </c>
      <c r="AB225" s="26">
        <v>40.0</v>
      </c>
      <c r="AC225" s="26">
        <v>95.0</v>
      </c>
      <c r="AD225" s="26">
        <v>85.0</v>
      </c>
      <c r="AE225" s="30">
        <f t="shared" si="37"/>
        <v>500</v>
      </c>
      <c r="AF225" s="26"/>
      <c r="AG225" s="26"/>
      <c r="AH225" s="26"/>
      <c r="AI225" s="26"/>
      <c r="AJ225" s="26" t="s">
        <v>1079</v>
      </c>
      <c r="AK225" s="26" t="s">
        <v>1079</v>
      </c>
      <c r="AL225" s="26" t="s">
        <v>1079</v>
      </c>
      <c r="AM225" s="26" t="s">
        <v>330</v>
      </c>
      <c r="AN225" s="26" t="s">
        <v>330</v>
      </c>
      <c r="AO225" s="26" t="s">
        <v>330</v>
      </c>
      <c r="AP225" s="26"/>
      <c r="AQ225" s="26"/>
      <c r="AR225" s="26" t="s">
        <v>950</v>
      </c>
      <c r="AS225" s="26" t="s">
        <v>950</v>
      </c>
      <c r="AT225" s="26" t="s">
        <v>950</v>
      </c>
      <c r="AU225" s="26" t="s">
        <v>1123</v>
      </c>
      <c r="AV225" s="26" t="s">
        <v>1123</v>
      </c>
      <c r="AW225" s="26"/>
      <c r="AX225" s="26"/>
      <c r="AY225" s="26" t="s">
        <v>1577</v>
      </c>
      <c r="AZ225" s="26" t="s">
        <v>1577</v>
      </c>
      <c r="BA225" s="26" t="s">
        <v>3265</v>
      </c>
      <c r="BB225" s="26" t="s">
        <v>3265</v>
      </c>
      <c r="BC225" s="26" t="s">
        <v>4365</v>
      </c>
      <c r="BD225" s="26" t="s">
        <v>4365</v>
      </c>
      <c r="BE225" s="26"/>
      <c r="BF225" s="26"/>
      <c r="BG225" s="26" t="s">
        <v>6442</v>
      </c>
      <c r="BH225" s="26" t="s">
        <v>6442</v>
      </c>
      <c r="BI225" s="26"/>
      <c r="BJ225" s="26"/>
      <c r="BK225" s="26"/>
      <c r="BL225" s="26"/>
      <c r="BM225" s="26" t="s">
        <v>1543</v>
      </c>
      <c r="BN225" s="26"/>
      <c r="BO225" s="26" t="s">
        <v>950</v>
      </c>
      <c r="BP225" s="26" t="s">
        <v>950</v>
      </c>
      <c r="BQ225" s="26" t="s">
        <v>1039</v>
      </c>
      <c r="BR225" s="26" t="s">
        <v>6443</v>
      </c>
      <c r="BS225" s="26" t="s">
        <v>6443</v>
      </c>
      <c r="BT225" s="26" t="s">
        <v>1122</v>
      </c>
      <c r="BU225" s="26"/>
      <c r="BV225" s="26" t="s">
        <v>3015</v>
      </c>
      <c r="BW225" s="31"/>
      <c r="BX225" s="31"/>
      <c r="BY225" s="31"/>
      <c r="BZ225" s="31" t="s">
        <v>6444</v>
      </c>
      <c r="CA225" s="31" t="s">
        <v>6445</v>
      </c>
      <c r="CB225" s="31" t="s">
        <v>6446</v>
      </c>
      <c r="CC225" s="31" t="s">
        <v>6447</v>
      </c>
      <c r="CD225" s="31" t="s">
        <v>6448</v>
      </c>
      <c r="CE225" s="31" t="s">
        <v>6449</v>
      </c>
      <c r="CF225" s="31" t="s">
        <v>6445</v>
      </c>
      <c r="CG225" s="31" t="s">
        <v>6450</v>
      </c>
      <c r="CH225" s="31" t="s">
        <v>6451</v>
      </c>
      <c r="CI225" s="31" t="s">
        <v>6452</v>
      </c>
      <c r="CJ225" s="31" t="s">
        <v>6453</v>
      </c>
      <c r="CK225" s="31" t="s">
        <v>6454</v>
      </c>
      <c r="CL225" s="31" t="s">
        <v>6455</v>
      </c>
      <c r="CM225" s="31" t="s">
        <v>6453</v>
      </c>
      <c r="CN225" s="31" t="s">
        <v>6453</v>
      </c>
      <c r="CO225" s="31" t="s">
        <v>6456</v>
      </c>
      <c r="CP225" s="31" t="s">
        <v>6456</v>
      </c>
      <c r="CQ225" s="31" t="s">
        <v>6454</v>
      </c>
      <c r="CR225" s="31" t="s">
        <v>6446</v>
      </c>
      <c r="CS225" s="31" t="s">
        <v>6457</v>
      </c>
      <c r="CT225" s="31" t="s">
        <v>6458</v>
      </c>
      <c r="CU225" s="31"/>
      <c r="CV225" s="31"/>
      <c r="CW225" s="31" t="s">
        <v>6459</v>
      </c>
      <c r="CX225" s="31" t="s">
        <v>6460</v>
      </c>
      <c r="CY225" s="31"/>
      <c r="CZ225" s="31"/>
      <c r="DA225" s="31" t="s">
        <v>6461</v>
      </c>
      <c r="DB225" s="31" t="s">
        <v>6462</v>
      </c>
      <c r="DC225" s="31"/>
      <c r="DD225" s="31"/>
      <c r="DE225" s="31" t="s">
        <v>6451</v>
      </c>
      <c r="DF225" s="31" t="s">
        <v>6463</v>
      </c>
      <c r="DG225" s="31" t="s">
        <v>6464</v>
      </c>
      <c r="DH225" s="31" t="s">
        <v>6465</v>
      </c>
      <c r="DI225" s="31" t="s">
        <v>6466</v>
      </c>
      <c r="DJ225" s="31"/>
      <c r="DK225" s="31"/>
      <c r="DL225" s="31"/>
      <c r="DM225" s="31"/>
      <c r="DN225" s="31"/>
      <c r="DO225" s="31"/>
      <c r="DP225" s="31"/>
      <c r="DQ225" s="31"/>
      <c r="DR225" s="31"/>
      <c r="DS225" s="31" t="s">
        <v>5910</v>
      </c>
      <c r="DT225" s="31" t="s">
        <v>5910</v>
      </c>
      <c r="DU225" s="31" t="s">
        <v>5911</v>
      </c>
      <c r="DV225" s="31" t="s">
        <v>649</v>
      </c>
      <c r="DW225" s="31" t="s">
        <v>649</v>
      </c>
      <c r="DX225" s="31" t="s">
        <v>649</v>
      </c>
      <c r="DY225" s="31" t="s">
        <v>5365</v>
      </c>
      <c r="DZ225" s="31" t="s">
        <v>5365</v>
      </c>
      <c r="EA225" s="31" t="s">
        <v>5912</v>
      </c>
      <c r="EB225" s="31" t="s">
        <v>5912</v>
      </c>
      <c r="EC225" s="31" t="s">
        <v>5912</v>
      </c>
      <c r="ED225" s="31" t="s">
        <v>6467</v>
      </c>
      <c r="EE225" s="31" t="s">
        <v>6468</v>
      </c>
      <c r="EF225" s="31" t="s">
        <v>572</v>
      </c>
      <c r="EG225" s="31" t="s">
        <v>572</v>
      </c>
      <c r="EH225" s="31" t="s">
        <v>4419</v>
      </c>
      <c r="EI225" s="31" t="s">
        <v>213</v>
      </c>
      <c r="EJ225" s="31" t="s">
        <v>213</v>
      </c>
      <c r="EK225" s="31" t="s">
        <v>572</v>
      </c>
      <c r="EL225" s="31" t="s">
        <v>649</v>
      </c>
      <c r="EM225" s="31" t="s">
        <v>649</v>
      </c>
      <c r="EN225" s="31" t="s">
        <v>213</v>
      </c>
      <c r="EO225" s="31" t="s">
        <v>213</v>
      </c>
      <c r="EP225" s="31" t="s">
        <v>6469</v>
      </c>
      <c r="EQ225" s="31" t="s">
        <v>6469</v>
      </c>
      <c r="ER225" s="31" t="s">
        <v>218</v>
      </c>
      <c r="ES225" s="31" t="s">
        <v>218</v>
      </c>
      <c r="ET225" s="31" t="s">
        <v>213</v>
      </c>
      <c r="EU225" s="31" t="s">
        <v>4297</v>
      </c>
      <c r="EV225" s="31"/>
      <c r="EW225" s="31"/>
      <c r="EX225" s="31" t="s">
        <v>213</v>
      </c>
      <c r="EY225" s="31" t="s">
        <v>213</v>
      </c>
      <c r="EZ225" s="31" t="s">
        <v>6470</v>
      </c>
      <c r="FA225" s="31" t="s">
        <v>6471</v>
      </c>
      <c r="FB225" s="31" t="s">
        <v>6471</v>
      </c>
      <c r="FC225" s="31"/>
      <c r="FD225" s="31"/>
      <c r="FE225" s="31" t="s">
        <v>219</v>
      </c>
    </row>
    <row r="226" ht="90.75" customHeight="1">
      <c r="A226" s="16" t="s">
        <v>6472</v>
      </c>
      <c r="B226" s="24">
        <v>215.0</v>
      </c>
      <c r="C226" s="25" t="s">
        <v>6473</v>
      </c>
      <c r="D226" s="26" t="str">
        <f t="shared" si="41"/>
        <v/>
      </c>
      <c r="E226" s="27" t="str">
        <f t="shared" si="42"/>
        <v/>
      </c>
      <c r="F226" s="28" t="str">
        <f t="shared" ref="F226:G226" si="241">image("https://www.serebii.net/pokedex-bw/type/"&amp;lower(H226)&amp;".gif")</f>
        <v/>
      </c>
      <c r="G226" s="28" t="str">
        <f t="shared" si="241"/>
        <v/>
      </c>
      <c r="H226" s="29" t="s">
        <v>6037</v>
      </c>
      <c r="I226" s="26" t="s">
        <v>3173</v>
      </c>
      <c r="J226" s="26" t="s">
        <v>6474</v>
      </c>
      <c r="K226" s="26" t="s">
        <v>1276</v>
      </c>
      <c r="L226" s="26" t="s">
        <v>2114</v>
      </c>
      <c r="M226" s="26" t="s">
        <v>1572</v>
      </c>
      <c r="N226" s="26" t="s">
        <v>684</v>
      </c>
      <c r="O226" s="26" t="s">
        <v>6475</v>
      </c>
      <c r="P226" s="26" t="s">
        <v>297</v>
      </c>
      <c r="Q226" s="26" t="s">
        <v>2670</v>
      </c>
      <c r="R226" s="26" t="s">
        <v>4935</v>
      </c>
      <c r="S226" s="26" t="s">
        <v>6281</v>
      </c>
      <c r="T226" s="26" t="s">
        <v>186</v>
      </c>
      <c r="U226" s="26" t="s">
        <v>769</v>
      </c>
      <c r="V226" s="26" t="s">
        <v>770</v>
      </c>
      <c r="W226" s="26" t="s">
        <v>496</v>
      </c>
      <c r="X226" s="26" t="s">
        <v>189</v>
      </c>
      <c r="Y226" s="26">
        <v>55.0</v>
      </c>
      <c r="Z226" s="26">
        <v>95.0</v>
      </c>
      <c r="AA226" s="26">
        <v>55.0</v>
      </c>
      <c r="AB226" s="26">
        <v>35.0</v>
      </c>
      <c r="AC226" s="26">
        <v>75.0</v>
      </c>
      <c r="AD226" s="26">
        <v>115.0</v>
      </c>
      <c r="AE226" s="30">
        <f t="shared" si="37"/>
        <v>430</v>
      </c>
      <c r="AF226" s="26" t="s">
        <v>6476</v>
      </c>
      <c r="AG226" s="26"/>
      <c r="AH226" s="26"/>
      <c r="AI226" s="26"/>
      <c r="AJ226" s="26" t="s">
        <v>2179</v>
      </c>
      <c r="AK226" s="26" t="s">
        <v>2179</v>
      </c>
      <c r="AL226" s="26" t="s">
        <v>2179</v>
      </c>
      <c r="AM226" s="26"/>
      <c r="AN226" s="26"/>
      <c r="AO226" s="26"/>
      <c r="AP226" s="26"/>
      <c r="AQ226" s="26"/>
      <c r="AR226" s="26" t="s">
        <v>1544</v>
      </c>
      <c r="AS226" s="26" t="s">
        <v>1544</v>
      </c>
      <c r="AT226" s="26" t="s">
        <v>1544</v>
      </c>
      <c r="AU226" s="26" t="s">
        <v>3055</v>
      </c>
      <c r="AV226" s="26" t="s">
        <v>3055</v>
      </c>
      <c r="AW226" s="26"/>
      <c r="AX226" s="26"/>
      <c r="AY226" s="26" t="s">
        <v>1126</v>
      </c>
      <c r="AZ226" s="26" t="s">
        <v>1126</v>
      </c>
      <c r="BA226" s="26" t="s">
        <v>1676</v>
      </c>
      <c r="BB226" s="26" t="s">
        <v>1676</v>
      </c>
      <c r="BC226" s="26"/>
      <c r="BD226" s="26"/>
      <c r="BE226" s="26" t="s">
        <v>1458</v>
      </c>
      <c r="BF226" s="26" t="s">
        <v>1458</v>
      </c>
      <c r="BG226" s="26" t="s">
        <v>6098</v>
      </c>
      <c r="BH226" s="26" t="s">
        <v>6098</v>
      </c>
      <c r="BI226" s="26"/>
      <c r="BJ226" s="26"/>
      <c r="BK226" s="26" t="s">
        <v>6477</v>
      </c>
      <c r="BL226" s="26" t="s">
        <v>6477</v>
      </c>
      <c r="BM226" s="26"/>
      <c r="BN226" s="26" t="s">
        <v>634</v>
      </c>
      <c r="BO226" s="26" t="s">
        <v>1544</v>
      </c>
      <c r="BP226" s="26" t="s">
        <v>1544</v>
      </c>
      <c r="BQ226" s="26" t="s">
        <v>2863</v>
      </c>
      <c r="BR226" s="26" t="s">
        <v>326</v>
      </c>
      <c r="BS226" s="26" t="s">
        <v>326</v>
      </c>
      <c r="BT226" s="26" t="s">
        <v>404</v>
      </c>
      <c r="BU226" s="26"/>
      <c r="BV226" s="26"/>
      <c r="BW226" s="31"/>
      <c r="BX226" s="31"/>
      <c r="BY226" s="31"/>
      <c r="BZ226" s="31" t="s">
        <v>6478</v>
      </c>
      <c r="CA226" s="31" t="s">
        <v>6479</v>
      </c>
      <c r="CB226" s="31" t="s">
        <v>6480</v>
      </c>
      <c r="CC226" s="31" t="s">
        <v>6481</v>
      </c>
      <c r="CD226" s="31" t="s">
        <v>6481</v>
      </c>
      <c r="CE226" s="31" t="s">
        <v>6482</v>
      </c>
      <c r="CF226" s="31" t="s">
        <v>6479</v>
      </c>
      <c r="CG226" s="31" t="s">
        <v>6478</v>
      </c>
      <c r="CH226" s="31" t="s">
        <v>6483</v>
      </c>
      <c r="CI226" s="31" t="s">
        <v>6484</v>
      </c>
      <c r="CJ226" s="31" t="s">
        <v>6485</v>
      </c>
      <c r="CK226" s="31" t="s">
        <v>6478</v>
      </c>
      <c r="CL226" s="31" t="s">
        <v>6486</v>
      </c>
      <c r="CM226" s="31" t="s">
        <v>6485</v>
      </c>
      <c r="CN226" s="31" t="s">
        <v>6485</v>
      </c>
      <c r="CO226" s="31" t="s">
        <v>6487</v>
      </c>
      <c r="CP226" s="31" t="s">
        <v>6487</v>
      </c>
      <c r="CQ226" s="31" t="s">
        <v>6483</v>
      </c>
      <c r="CR226" s="31" t="s">
        <v>6478</v>
      </c>
      <c r="CS226" s="31" t="s">
        <v>6488</v>
      </c>
      <c r="CT226" s="31" t="s">
        <v>6488</v>
      </c>
      <c r="CU226" s="31" t="s">
        <v>6489</v>
      </c>
      <c r="CV226" s="31" t="s">
        <v>6490</v>
      </c>
      <c r="CW226" s="31" t="s">
        <v>6491</v>
      </c>
      <c r="CX226" s="31" t="s">
        <v>6492</v>
      </c>
      <c r="CY226" s="31"/>
      <c r="CZ226" s="31"/>
      <c r="DA226" s="31" t="s">
        <v>6478</v>
      </c>
      <c r="DB226" s="31" t="s">
        <v>6489</v>
      </c>
      <c r="DC226" s="31"/>
      <c r="DD226" s="31"/>
      <c r="DE226" s="31" t="s">
        <v>6483</v>
      </c>
      <c r="DF226" s="31" t="s">
        <v>6484</v>
      </c>
      <c r="DG226" s="31" t="s">
        <v>6493</v>
      </c>
      <c r="DH226" s="31" t="s">
        <v>6494</v>
      </c>
      <c r="DI226" s="31" t="s">
        <v>6495</v>
      </c>
      <c r="DJ226" s="31"/>
      <c r="DK226" s="31"/>
      <c r="DL226" s="31"/>
      <c r="DM226" s="31"/>
      <c r="DN226" s="31"/>
      <c r="DO226" s="31"/>
      <c r="DP226" s="31"/>
      <c r="DQ226" s="31"/>
      <c r="DR226" s="31"/>
      <c r="DS226" s="31" t="s">
        <v>2885</v>
      </c>
      <c r="DT226" s="31" t="s">
        <v>2885</v>
      </c>
      <c r="DU226" s="31" t="s">
        <v>4322</v>
      </c>
      <c r="DV226" s="31" t="s">
        <v>213</v>
      </c>
      <c r="DW226" s="31" t="s">
        <v>213</v>
      </c>
      <c r="DX226" s="31" t="s">
        <v>213</v>
      </c>
      <c r="DY226" s="31" t="s">
        <v>213</v>
      </c>
      <c r="DZ226" s="31" t="s">
        <v>5756</v>
      </c>
      <c r="EA226" s="31" t="s">
        <v>6496</v>
      </c>
      <c r="EB226" s="31" t="s">
        <v>6496</v>
      </c>
      <c r="EC226" s="31" t="s">
        <v>6496</v>
      </c>
      <c r="ED226" s="31" t="s">
        <v>2885</v>
      </c>
      <c r="EE226" s="31" t="s">
        <v>2885</v>
      </c>
      <c r="EF226" s="31" t="s">
        <v>1365</v>
      </c>
      <c r="EG226" s="31" t="s">
        <v>1365</v>
      </c>
      <c r="EH226" s="31" t="s">
        <v>1365</v>
      </c>
      <c r="EI226" s="31" t="s">
        <v>1365</v>
      </c>
      <c r="EJ226" s="31" t="s">
        <v>2850</v>
      </c>
      <c r="EK226" s="31" t="s">
        <v>2850</v>
      </c>
      <c r="EL226" s="31" t="s">
        <v>213</v>
      </c>
      <c r="EM226" s="31" t="s">
        <v>213</v>
      </c>
      <c r="EN226" s="31" t="s">
        <v>6497</v>
      </c>
      <c r="EO226" s="31" t="s">
        <v>6497</v>
      </c>
      <c r="EP226" s="31" t="s">
        <v>6497</v>
      </c>
      <c r="EQ226" s="31" t="s">
        <v>6497</v>
      </c>
      <c r="ER226" s="31" t="s">
        <v>218</v>
      </c>
      <c r="ES226" s="31" t="s">
        <v>218</v>
      </c>
      <c r="ET226" s="31" t="s">
        <v>6498</v>
      </c>
      <c r="EU226" s="31" t="s">
        <v>6498</v>
      </c>
      <c r="EV226" s="31"/>
      <c r="EW226" s="31"/>
      <c r="EX226" s="31" t="s">
        <v>6499</v>
      </c>
      <c r="EY226" s="31" t="s">
        <v>6499</v>
      </c>
      <c r="EZ226" s="31" t="s">
        <v>6500</v>
      </c>
      <c r="FA226" s="31" t="s">
        <v>6501</v>
      </c>
      <c r="FB226" s="31" t="s">
        <v>6501</v>
      </c>
      <c r="FC226" s="31"/>
      <c r="FD226" s="31"/>
      <c r="FE226" s="31" t="s">
        <v>219</v>
      </c>
    </row>
    <row r="227" ht="90.75" customHeight="1">
      <c r="A227" s="16" t="s">
        <v>6502</v>
      </c>
      <c r="B227" s="24">
        <v>216.0</v>
      </c>
      <c r="C227" s="25" t="s">
        <v>6503</v>
      </c>
      <c r="D227" s="26" t="str">
        <f t="shared" si="41"/>
        <v/>
      </c>
      <c r="E227" s="27" t="str">
        <f t="shared" si="42"/>
        <v/>
      </c>
      <c r="F227" s="28" t="str">
        <f t="shared" ref="F227:G227" si="242">image("https://www.serebii.net/pokedex-bw/type/"&amp;lower(H227)&amp;".gif")</f>
        <v/>
      </c>
      <c r="G227" s="28" t="str">
        <f t="shared" si="242"/>
        <v/>
      </c>
      <c r="H227" s="29" t="s">
        <v>681</v>
      </c>
      <c r="I227" s="26"/>
      <c r="J227" s="26" t="s">
        <v>6504</v>
      </c>
      <c r="K227" s="26" t="s">
        <v>293</v>
      </c>
      <c r="L227" s="26" t="s">
        <v>6505</v>
      </c>
      <c r="M227" s="26" t="s">
        <v>1952</v>
      </c>
      <c r="N227" s="26" t="s">
        <v>4687</v>
      </c>
      <c r="O227" s="26" t="s">
        <v>6506</v>
      </c>
      <c r="P227" s="26" t="s">
        <v>913</v>
      </c>
      <c r="Q227" s="26" t="s">
        <v>544</v>
      </c>
      <c r="R227" s="26" t="s">
        <v>184</v>
      </c>
      <c r="S227" s="26" t="s">
        <v>3462</v>
      </c>
      <c r="T227" s="26" t="s">
        <v>495</v>
      </c>
      <c r="U227" s="26" t="s">
        <v>769</v>
      </c>
      <c r="V227" s="26" t="s">
        <v>770</v>
      </c>
      <c r="W227" s="26" t="s">
        <v>496</v>
      </c>
      <c r="X227" s="26" t="s">
        <v>189</v>
      </c>
      <c r="Y227" s="26">
        <v>60.0</v>
      </c>
      <c r="Z227" s="26">
        <v>80.0</v>
      </c>
      <c r="AA227" s="26">
        <v>50.0</v>
      </c>
      <c r="AB227" s="26">
        <v>50.0</v>
      </c>
      <c r="AC227" s="26">
        <v>50.0</v>
      </c>
      <c r="AD227" s="26">
        <v>40.0</v>
      </c>
      <c r="AE227" s="30">
        <f t="shared" si="37"/>
        <v>330</v>
      </c>
      <c r="AF227" s="26" t="s">
        <v>6507</v>
      </c>
      <c r="AG227" s="26"/>
      <c r="AH227" s="26"/>
      <c r="AI227" s="26"/>
      <c r="AJ227" s="26" t="s">
        <v>3602</v>
      </c>
      <c r="AK227" s="26" t="s">
        <v>3602</v>
      </c>
      <c r="AL227" s="26" t="s">
        <v>3602</v>
      </c>
      <c r="AM227" s="26"/>
      <c r="AN227" s="26"/>
      <c r="AO227" s="26"/>
      <c r="AP227" s="26"/>
      <c r="AQ227" s="26"/>
      <c r="AR227" s="26"/>
      <c r="AS227" s="26"/>
      <c r="AT227" s="26"/>
      <c r="AU227" s="26" t="s">
        <v>3725</v>
      </c>
      <c r="AV227" s="26" t="s">
        <v>3725</v>
      </c>
      <c r="AW227" s="26"/>
      <c r="AX227" s="26"/>
      <c r="AY227" s="26"/>
      <c r="AZ227" s="26"/>
      <c r="BA227" s="26" t="s">
        <v>1888</v>
      </c>
      <c r="BB227" s="26" t="s">
        <v>1888</v>
      </c>
      <c r="BC227" s="26"/>
      <c r="BD227" s="26"/>
      <c r="BE227" s="26"/>
      <c r="BF227" s="26"/>
      <c r="BG227" s="26"/>
      <c r="BH227" s="26"/>
      <c r="BI227" s="26"/>
      <c r="BJ227" s="26"/>
      <c r="BK227" s="26"/>
      <c r="BL227" s="26"/>
      <c r="BM227" s="26"/>
      <c r="BN227" s="26"/>
      <c r="BO227" s="26"/>
      <c r="BP227" s="26"/>
      <c r="BQ227" s="26" t="s">
        <v>1078</v>
      </c>
      <c r="BR227" s="26" t="s">
        <v>4744</v>
      </c>
      <c r="BS227" s="26" t="s">
        <v>4744</v>
      </c>
      <c r="BT227" s="26"/>
      <c r="BU227" s="26"/>
      <c r="BV227" s="26"/>
      <c r="BW227" s="31"/>
      <c r="BX227" s="31"/>
      <c r="BY227" s="31"/>
      <c r="BZ227" s="31" t="s">
        <v>6508</v>
      </c>
      <c r="CA227" s="31" t="s">
        <v>6509</v>
      </c>
      <c r="CB227" s="31" t="s">
        <v>6510</v>
      </c>
      <c r="CC227" s="31" t="s">
        <v>6511</v>
      </c>
      <c r="CD227" s="31" t="s">
        <v>6511</v>
      </c>
      <c r="CE227" s="31" t="s">
        <v>6512</v>
      </c>
      <c r="CF227" s="31" t="s">
        <v>6509</v>
      </c>
      <c r="CG227" s="31" t="s">
        <v>6508</v>
      </c>
      <c r="CH227" s="31" t="s">
        <v>6513</v>
      </c>
      <c r="CI227" s="31" t="s">
        <v>6513</v>
      </c>
      <c r="CJ227" s="31" t="s">
        <v>6513</v>
      </c>
      <c r="CK227" s="31" t="s">
        <v>6514</v>
      </c>
      <c r="CL227" s="31" t="s">
        <v>6509</v>
      </c>
      <c r="CM227" s="31" t="s">
        <v>6513</v>
      </c>
      <c r="CN227" s="31" t="s">
        <v>6513</v>
      </c>
      <c r="CO227" s="31" t="s">
        <v>6513</v>
      </c>
      <c r="CP227" s="31" t="s">
        <v>6513</v>
      </c>
      <c r="CQ227" s="31" t="s">
        <v>6514</v>
      </c>
      <c r="CR227" s="31" t="s">
        <v>6509</v>
      </c>
      <c r="CS227" s="31" t="s">
        <v>6515</v>
      </c>
      <c r="CT227" s="31" t="s">
        <v>6515</v>
      </c>
      <c r="CU227" s="31"/>
      <c r="CV227" s="31"/>
      <c r="CW227" s="31"/>
      <c r="CX227" s="31"/>
      <c r="CY227" s="31"/>
      <c r="CZ227" s="31"/>
      <c r="DA227" s="31"/>
      <c r="DB227" s="31"/>
      <c r="DC227" s="31"/>
      <c r="DD227" s="31"/>
      <c r="DE227" s="31" t="s">
        <v>6513</v>
      </c>
      <c r="DF227" s="31" t="s">
        <v>6513</v>
      </c>
      <c r="DG227" s="31" t="s">
        <v>6516</v>
      </c>
      <c r="DH227" s="31" t="s">
        <v>6517</v>
      </c>
      <c r="DI227" s="31" t="s">
        <v>6518</v>
      </c>
      <c r="DJ227" s="31"/>
      <c r="DK227" s="31"/>
      <c r="DL227" s="31"/>
      <c r="DM227" s="31"/>
      <c r="DN227" s="31"/>
      <c r="DO227" s="31"/>
      <c r="DP227" s="31"/>
      <c r="DQ227" s="31"/>
      <c r="DR227" s="31"/>
      <c r="DS227" s="31" t="s">
        <v>6294</v>
      </c>
      <c r="DT227" s="31" t="s">
        <v>213</v>
      </c>
      <c r="DU227" s="31" t="s">
        <v>6181</v>
      </c>
      <c r="DV227" s="31" t="s">
        <v>213</v>
      </c>
      <c r="DW227" s="31" t="s">
        <v>213</v>
      </c>
      <c r="DX227" s="31" t="s">
        <v>5675</v>
      </c>
      <c r="DY227" s="31" t="s">
        <v>213</v>
      </c>
      <c r="DZ227" s="31" t="s">
        <v>213</v>
      </c>
      <c r="EA227" s="31" t="s">
        <v>6519</v>
      </c>
      <c r="EB227" s="31" t="s">
        <v>6519</v>
      </c>
      <c r="EC227" s="31" t="s">
        <v>6520</v>
      </c>
      <c r="ED227" s="31" t="s">
        <v>213</v>
      </c>
      <c r="EE227" s="31" t="s">
        <v>6521</v>
      </c>
      <c r="EF227" s="31" t="s">
        <v>213</v>
      </c>
      <c r="EG227" s="31" t="s">
        <v>213</v>
      </c>
      <c r="EH227" s="31" t="s">
        <v>213</v>
      </c>
      <c r="EI227" s="31" t="s">
        <v>213</v>
      </c>
      <c r="EJ227" s="31" t="s">
        <v>6522</v>
      </c>
      <c r="EK227" s="31" t="s">
        <v>6522</v>
      </c>
      <c r="EL227" s="31" t="s">
        <v>213</v>
      </c>
      <c r="EM227" s="31" t="s">
        <v>213</v>
      </c>
      <c r="EN227" s="31" t="s">
        <v>213</v>
      </c>
      <c r="EO227" s="31" t="s">
        <v>213</v>
      </c>
      <c r="EP227" s="31" t="s">
        <v>213</v>
      </c>
      <c r="EQ227" s="31" t="s">
        <v>213</v>
      </c>
      <c r="ER227" s="31" t="s">
        <v>218</v>
      </c>
      <c r="ES227" s="31" t="s">
        <v>218</v>
      </c>
      <c r="ET227" s="31" t="s">
        <v>218</v>
      </c>
      <c r="EU227" s="31" t="s">
        <v>218</v>
      </c>
      <c r="EV227" s="31"/>
      <c r="EW227" s="31"/>
      <c r="EX227" s="31" t="s">
        <v>213</v>
      </c>
      <c r="EY227" s="31" t="s">
        <v>6523</v>
      </c>
      <c r="EZ227" s="31" t="s">
        <v>6524</v>
      </c>
      <c r="FA227" s="31" t="s">
        <v>6525</v>
      </c>
      <c r="FB227" s="31" t="s">
        <v>6525</v>
      </c>
      <c r="FC227" s="31"/>
      <c r="FD227" s="31"/>
      <c r="FE227" s="31" t="s">
        <v>219</v>
      </c>
    </row>
    <row r="228" ht="90.75" customHeight="1">
      <c r="A228" s="16" t="s">
        <v>6526</v>
      </c>
      <c r="B228" s="24">
        <v>217.0</v>
      </c>
      <c r="C228" s="25" t="s">
        <v>6527</v>
      </c>
      <c r="D228" s="26" t="str">
        <f t="shared" si="41"/>
        <v/>
      </c>
      <c r="E228" s="27" t="str">
        <f t="shared" si="42"/>
        <v/>
      </c>
      <c r="F228" s="28" t="str">
        <f t="shared" ref="F228:G228" si="243">image("https://www.serebii.net/pokedex-bw/type/"&amp;lower(H228)&amp;".gif")</f>
        <v/>
      </c>
      <c r="G228" s="28" t="str">
        <f t="shared" si="243"/>
        <v/>
      </c>
      <c r="H228" s="29" t="s">
        <v>681</v>
      </c>
      <c r="I228" s="26"/>
      <c r="J228" s="26" t="s">
        <v>6528</v>
      </c>
      <c r="K228" s="26" t="s">
        <v>3108</v>
      </c>
      <c r="L228" s="26" t="s">
        <v>6237</v>
      </c>
      <c r="M228" s="26" t="s">
        <v>766</v>
      </c>
      <c r="N228" s="26" t="s">
        <v>4687</v>
      </c>
      <c r="O228" s="26" t="s">
        <v>912</v>
      </c>
      <c r="P228" s="26" t="s">
        <v>946</v>
      </c>
      <c r="Q228" s="26" t="s">
        <v>2670</v>
      </c>
      <c r="R228" s="26" t="s">
        <v>184</v>
      </c>
      <c r="S228" s="26" t="s">
        <v>2071</v>
      </c>
      <c r="T228" s="26" t="s">
        <v>495</v>
      </c>
      <c r="U228" s="26" t="s">
        <v>769</v>
      </c>
      <c r="V228" s="26" t="s">
        <v>770</v>
      </c>
      <c r="W228" s="26" t="s">
        <v>496</v>
      </c>
      <c r="X228" s="26" t="s">
        <v>189</v>
      </c>
      <c r="Y228" s="26">
        <v>90.0</v>
      </c>
      <c r="Z228" s="26">
        <v>130.0</v>
      </c>
      <c r="AA228" s="26">
        <v>75.0</v>
      </c>
      <c r="AB228" s="26">
        <v>75.0</v>
      </c>
      <c r="AC228" s="26">
        <v>75.0</v>
      </c>
      <c r="AD228" s="26">
        <v>55.0</v>
      </c>
      <c r="AE228" s="30">
        <f t="shared" si="37"/>
        <v>500</v>
      </c>
      <c r="AF228" s="26" t="s">
        <v>6507</v>
      </c>
      <c r="AG228" s="26"/>
      <c r="AH228" s="26"/>
      <c r="AI228" s="26"/>
      <c r="AJ228" s="26" t="s">
        <v>987</v>
      </c>
      <c r="AK228" s="26" t="s">
        <v>987</v>
      </c>
      <c r="AL228" s="26" t="s">
        <v>987</v>
      </c>
      <c r="AM228" s="26"/>
      <c r="AN228" s="26"/>
      <c r="AO228" s="26"/>
      <c r="AP228" s="26"/>
      <c r="AQ228" s="26"/>
      <c r="AR228" s="26"/>
      <c r="AS228" s="26"/>
      <c r="AT228" s="26"/>
      <c r="AU228" s="26" t="s">
        <v>3086</v>
      </c>
      <c r="AV228" s="26" t="s">
        <v>3086</v>
      </c>
      <c r="AW228" s="26"/>
      <c r="AX228" s="26"/>
      <c r="AY228" s="26"/>
      <c r="AZ228" s="26"/>
      <c r="BA228" s="26" t="s">
        <v>1922</v>
      </c>
      <c r="BB228" s="26" t="s">
        <v>1922</v>
      </c>
      <c r="BC228" s="26"/>
      <c r="BD228" s="26"/>
      <c r="BE228" s="26"/>
      <c r="BF228" s="26"/>
      <c r="BG228" s="26"/>
      <c r="BH228" s="26"/>
      <c r="BI228" s="26"/>
      <c r="BJ228" s="26"/>
      <c r="BK228" s="26"/>
      <c r="BL228" s="26"/>
      <c r="BM228" s="26"/>
      <c r="BN228" s="26"/>
      <c r="BO228" s="26"/>
      <c r="BP228" s="26"/>
      <c r="BQ228" s="26" t="s">
        <v>1079</v>
      </c>
      <c r="BR228" s="26" t="s">
        <v>6529</v>
      </c>
      <c r="BS228" s="26" t="s">
        <v>6529</v>
      </c>
      <c r="BT228" s="26"/>
      <c r="BU228" s="26"/>
      <c r="BV228" s="26"/>
      <c r="BW228" s="31"/>
      <c r="BX228" s="31"/>
      <c r="BY228" s="31"/>
      <c r="BZ228" s="31" t="s">
        <v>6530</v>
      </c>
      <c r="CA228" s="31" t="s">
        <v>6531</v>
      </c>
      <c r="CB228" s="31" t="s">
        <v>6532</v>
      </c>
      <c r="CC228" s="31" t="s">
        <v>6533</v>
      </c>
      <c r="CD228" s="31" t="s">
        <v>6533</v>
      </c>
      <c r="CE228" s="31" t="s">
        <v>6534</v>
      </c>
      <c r="CF228" s="31" t="s">
        <v>6535</v>
      </c>
      <c r="CG228" s="31" t="s">
        <v>6536</v>
      </c>
      <c r="CH228" s="31" t="s">
        <v>6537</v>
      </c>
      <c r="CI228" s="31" t="s">
        <v>6537</v>
      </c>
      <c r="CJ228" s="31" t="s">
        <v>6537</v>
      </c>
      <c r="CK228" s="31" t="s">
        <v>6538</v>
      </c>
      <c r="CL228" s="31" t="s">
        <v>6531</v>
      </c>
      <c r="CM228" s="31" t="s">
        <v>6537</v>
      </c>
      <c r="CN228" s="31" t="s">
        <v>6537</v>
      </c>
      <c r="CO228" s="31" t="s">
        <v>6537</v>
      </c>
      <c r="CP228" s="31" t="s">
        <v>6537</v>
      </c>
      <c r="CQ228" s="31" t="s">
        <v>6531</v>
      </c>
      <c r="CR228" s="31" t="s">
        <v>6532</v>
      </c>
      <c r="CS228" s="31" t="s">
        <v>6539</v>
      </c>
      <c r="CT228" s="31" t="s">
        <v>6539</v>
      </c>
      <c r="CU228" s="31"/>
      <c r="CV228" s="31"/>
      <c r="CW228" s="31"/>
      <c r="CX228" s="31"/>
      <c r="CY228" s="31"/>
      <c r="CZ228" s="31"/>
      <c r="DA228" s="31"/>
      <c r="DB228" s="31"/>
      <c r="DC228" s="31"/>
      <c r="DD228" s="31"/>
      <c r="DE228" s="31" t="s">
        <v>6537</v>
      </c>
      <c r="DF228" s="31" t="s">
        <v>6537</v>
      </c>
      <c r="DG228" s="31" t="s">
        <v>6540</v>
      </c>
      <c r="DH228" s="31" t="s">
        <v>6541</v>
      </c>
      <c r="DI228" s="31" t="s">
        <v>6542</v>
      </c>
      <c r="DJ228" s="31"/>
      <c r="DK228" s="31"/>
      <c r="DL228" s="31"/>
      <c r="DM228" s="31"/>
      <c r="DN228" s="31"/>
      <c r="DO228" s="31"/>
      <c r="DP228" s="31"/>
      <c r="DQ228" s="31"/>
      <c r="DR228" s="31"/>
      <c r="DS228" s="31" t="s">
        <v>6543</v>
      </c>
      <c r="DT228" s="31" t="s">
        <v>213</v>
      </c>
      <c r="DU228" s="31" t="s">
        <v>6544</v>
      </c>
      <c r="DV228" s="31" t="s">
        <v>213</v>
      </c>
      <c r="DW228" s="31" t="s">
        <v>213</v>
      </c>
      <c r="DX228" s="31" t="s">
        <v>6545</v>
      </c>
      <c r="DY228" s="31" t="s">
        <v>213</v>
      </c>
      <c r="DZ228" s="31" t="s">
        <v>213</v>
      </c>
      <c r="EA228" s="31" t="s">
        <v>6546</v>
      </c>
      <c r="EB228" s="31" t="s">
        <v>6546</v>
      </c>
      <c r="EC228" s="31" t="s">
        <v>6547</v>
      </c>
      <c r="ED228" s="31" t="s">
        <v>213</v>
      </c>
      <c r="EE228" s="31" t="s">
        <v>6543</v>
      </c>
      <c r="EF228" s="31" t="s">
        <v>213</v>
      </c>
      <c r="EG228" s="31" t="s">
        <v>213</v>
      </c>
      <c r="EH228" s="31" t="s">
        <v>213</v>
      </c>
      <c r="EI228" s="31" t="s">
        <v>213</v>
      </c>
      <c r="EJ228" s="31" t="s">
        <v>1756</v>
      </c>
      <c r="EK228" s="31" t="s">
        <v>1756</v>
      </c>
      <c r="EL228" s="31" t="s">
        <v>213</v>
      </c>
      <c r="EM228" s="31" t="s">
        <v>213</v>
      </c>
      <c r="EN228" s="31" t="s">
        <v>213</v>
      </c>
      <c r="EO228" s="31" t="s">
        <v>213</v>
      </c>
      <c r="EP228" s="31" t="s">
        <v>213</v>
      </c>
      <c r="EQ228" s="31" t="s">
        <v>213</v>
      </c>
      <c r="ER228" s="31" t="s">
        <v>218</v>
      </c>
      <c r="ES228" s="31" t="s">
        <v>218</v>
      </c>
      <c r="ET228" s="31" t="s">
        <v>218</v>
      </c>
      <c r="EU228" s="31" t="s">
        <v>218</v>
      </c>
      <c r="EV228" s="31"/>
      <c r="EW228" s="31"/>
      <c r="EX228" s="31" t="s">
        <v>213</v>
      </c>
      <c r="EY228" s="31" t="s">
        <v>6545</v>
      </c>
      <c r="EZ228" s="31" t="s">
        <v>6524</v>
      </c>
      <c r="FA228" s="31" t="s">
        <v>6548</v>
      </c>
      <c r="FB228" s="31" t="s">
        <v>6548</v>
      </c>
      <c r="FC228" s="31"/>
      <c r="FD228" s="31"/>
      <c r="FE228" s="31" t="s">
        <v>219</v>
      </c>
    </row>
    <row r="229" ht="90.75" customHeight="1">
      <c r="A229" s="16" t="s">
        <v>6549</v>
      </c>
      <c r="B229" s="24">
        <v>218.0</v>
      </c>
      <c r="C229" s="25" t="s">
        <v>6550</v>
      </c>
      <c r="D229" s="26" t="str">
        <f t="shared" si="41"/>
        <v/>
      </c>
      <c r="E229" s="27" t="str">
        <f t="shared" si="42"/>
        <v/>
      </c>
      <c r="F229" s="28" t="str">
        <f t="shared" ref="F229:G229" si="244">image("https://www.serebii.net/pokedex-bw/type/"&amp;lower(H229)&amp;".gif")</f>
        <v/>
      </c>
      <c r="G229" s="28" t="str">
        <f t="shared" si="244"/>
        <v/>
      </c>
      <c r="H229" s="29" t="s">
        <v>291</v>
      </c>
      <c r="I229" s="26"/>
      <c r="J229" s="26" t="s">
        <v>6551</v>
      </c>
      <c r="K229" s="26" t="s">
        <v>178</v>
      </c>
      <c r="L229" s="26" t="s">
        <v>3984</v>
      </c>
      <c r="M229" s="26" t="s">
        <v>6552</v>
      </c>
      <c r="N229" s="26" t="s">
        <v>2826</v>
      </c>
      <c r="O229" s="26" t="s">
        <v>3424</v>
      </c>
      <c r="P229" s="26" t="s">
        <v>182</v>
      </c>
      <c r="Q229" s="26" t="s">
        <v>978</v>
      </c>
      <c r="R229" s="26" t="s">
        <v>184</v>
      </c>
      <c r="S229" s="26" t="s">
        <v>687</v>
      </c>
      <c r="T229" s="26" t="s">
        <v>495</v>
      </c>
      <c r="U229" s="26" t="s">
        <v>3200</v>
      </c>
      <c r="V229" s="26" t="s">
        <v>3201</v>
      </c>
      <c r="W229" s="26" t="s">
        <v>496</v>
      </c>
      <c r="X229" s="26" t="s">
        <v>189</v>
      </c>
      <c r="Y229" s="26">
        <v>40.0</v>
      </c>
      <c r="Z229" s="26">
        <v>40.0</v>
      </c>
      <c r="AA229" s="26">
        <v>40.0</v>
      </c>
      <c r="AB229" s="26">
        <v>70.0</v>
      </c>
      <c r="AC229" s="26">
        <v>40.0</v>
      </c>
      <c r="AD229" s="26">
        <v>20.0</v>
      </c>
      <c r="AE229" s="30">
        <f t="shared" si="37"/>
        <v>250</v>
      </c>
      <c r="AF229" s="26" t="s">
        <v>6553</v>
      </c>
      <c r="AG229" s="26"/>
      <c r="AH229" s="26"/>
      <c r="AI229" s="26"/>
      <c r="AJ229" s="26" t="s">
        <v>1335</v>
      </c>
      <c r="AK229" s="26" t="s">
        <v>1335</v>
      </c>
      <c r="AL229" s="26" t="s">
        <v>1335</v>
      </c>
      <c r="AM229" s="26" t="s">
        <v>2380</v>
      </c>
      <c r="AN229" s="26" t="s">
        <v>2380</v>
      </c>
      <c r="AO229" s="26" t="s">
        <v>2380</v>
      </c>
      <c r="AP229" s="26"/>
      <c r="AQ229" s="26"/>
      <c r="AR229" s="26"/>
      <c r="AS229" s="26"/>
      <c r="AT229" s="26"/>
      <c r="AU229" s="26" t="s">
        <v>6529</v>
      </c>
      <c r="AV229" s="26" t="s">
        <v>6529</v>
      </c>
      <c r="AW229" s="26"/>
      <c r="AX229" s="26"/>
      <c r="AY229" s="26"/>
      <c r="AZ229" s="26"/>
      <c r="BA229" s="26" t="s">
        <v>583</v>
      </c>
      <c r="BB229" s="26" t="s">
        <v>583</v>
      </c>
      <c r="BC229" s="26" t="s">
        <v>1279</v>
      </c>
      <c r="BD229" s="26" t="s">
        <v>1279</v>
      </c>
      <c r="BE229" s="26"/>
      <c r="BF229" s="26"/>
      <c r="BG229" s="26"/>
      <c r="BH229" s="26"/>
      <c r="BI229" s="26"/>
      <c r="BJ229" s="26"/>
      <c r="BK229" s="26"/>
      <c r="BL229" s="26"/>
      <c r="BM229" s="26"/>
      <c r="BN229" s="26"/>
      <c r="BO229" s="26"/>
      <c r="BP229" s="26"/>
      <c r="BQ229" s="26"/>
      <c r="BR229" s="26"/>
      <c r="BS229" s="26"/>
      <c r="BT229" s="26" t="s">
        <v>1544</v>
      </c>
      <c r="BU229" s="26"/>
      <c r="BV229" s="26"/>
      <c r="BW229" s="31"/>
      <c r="BX229" s="31"/>
      <c r="BY229" s="31"/>
      <c r="BZ229" s="31" t="s">
        <v>6554</v>
      </c>
      <c r="CA229" s="31" t="s">
        <v>6555</v>
      </c>
      <c r="CB229" s="31" t="s">
        <v>6556</v>
      </c>
      <c r="CC229" s="31" t="s">
        <v>6557</v>
      </c>
      <c r="CD229" s="31" t="s">
        <v>6558</v>
      </c>
      <c r="CE229" s="31" t="s">
        <v>6559</v>
      </c>
      <c r="CF229" s="31" t="s">
        <v>6555</v>
      </c>
      <c r="CG229" s="31" t="s">
        <v>6554</v>
      </c>
      <c r="CH229" s="31" t="s">
        <v>6560</v>
      </c>
      <c r="CI229" s="31" t="s">
        <v>6560</v>
      </c>
      <c r="CJ229" s="31" t="s">
        <v>6560</v>
      </c>
      <c r="CK229" s="31" t="s">
        <v>6554</v>
      </c>
      <c r="CL229" s="31" t="s">
        <v>6555</v>
      </c>
      <c r="CM229" s="31" t="s">
        <v>6560</v>
      </c>
      <c r="CN229" s="31" t="s">
        <v>6560</v>
      </c>
      <c r="CO229" s="31" t="s">
        <v>6560</v>
      </c>
      <c r="CP229" s="31" t="s">
        <v>6560</v>
      </c>
      <c r="CQ229" s="31" t="s">
        <v>6555</v>
      </c>
      <c r="CR229" s="31" t="s">
        <v>6560</v>
      </c>
      <c r="CS229" s="31" t="s">
        <v>6561</v>
      </c>
      <c r="CT229" s="31" t="s">
        <v>6562</v>
      </c>
      <c r="CU229" s="31"/>
      <c r="CV229" s="31"/>
      <c r="CW229" s="31"/>
      <c r="CX229" s="31"/>
      <c r="CY229" s="31"/>
      <c r="CZ229" s="31"/>
      <c r="DA229" s="31"/>
      <c r="DB229" s="31"/>
      <c r="DC229" s="31"/>
      <c r="DD229" s="31"/>
      <c r="DE229" s="31" t="s">
        <v>6560</v>
      </c>
      <c r="DF229" s="31" t="s">
        <v>6560</v>
      </c>
      <c r="DG229" s="31"/>
      <c r="DH229" s="31"/>
      <c r="DI229" s="31"/>
      <c r="DJ229" s="31"/>
      <c r="DK229" s="31"/>
      <c r="DL229" s="31"/>
      <c r="DM229" s="31"/>
      <c r="DN229" s="31"/>
      <c r="DO229" s="31"/>
      <c r="DP229" s="31"/>
      <c r="DQ229" s="31"/>
      <c r="DR229" s="31"/>
      <c r="DS229" s="31" t="s">
        <v>3103</v>
      </c>
      <c r="DT229" s="31" t="s">
        <v>3103</v>
      </c>
      <c r="DU229" s="31" t="s">
        <v>3103</v>
      </c>
      <c r="DV229" s="31" t="s">
        <v>1912</v>
      </c>
      <c r="DW229" s="31" t="s">
        <v>1912</v>
      </c>
      <c r="DX229" s="31" t="s">
        <v>6563</v>
      </c>
      <c r="DY229" s="31" t="s">
        <v>4387</v>
      </c>
      <c r="DZ229" s="31" t="s">
        <v>4387</v>
      </c>
      <c r="EA229" s="31" t="s">
        <v>3849</v>
      </c>
      <c r="EB229" s="31" t="s">
        <v>3849</v>
      </c>
      <c r="EC229" s="31" t="s">
        <v>3849</v>
      </c>
      <c r="ED229" s="31" t="s">
        <v>3103</v>
      </c>
      <c r="EE229" s="31" t="s">
        <v>3103</v>
      </c>
      <c r="EF229" s="31" t="s">
        <v>213</v>
      </c>
      <c r="EG229" s="31" t="s">
        <v>213</v>
      </c>
      <c r="EH229" s="31" t="s">
        <v>213</v>
      </c>
      <c r="EI229" s="31" t="s">
        <v>213</v>
      </c>
      <c r="EJ229" s="31" t="s">
        <v>1942</v>
      </c>
      <c r="EK229" s="31" t="s">
        <v>1942</v>
      </c>
      <c r="EL229" s="31" t="s">
        <v>1912</v>
      </c>
      <c r="EM229" s="31" t="s">
        <v>1912</v>
      </c>
      <c r="EN229" s="31" t="s">
        <v>213</v>
      </c>
      <c r="EO229" s="31" t="s">
        <v>213</v>
      </c>
      <c r="EP229" s="31" t="s">
        <v>6564</v>
      </c>
      <c r="EQ229" s="31" t="s">
        <v>6564</v>
      </c>
      <c r="ER229" s="31" t="s">
        <v>218</v>
      </c>
      <c r="ES229" s="31" t="s">
        <v>218</v>
      </c>
      <c r="ET229" s="31" t="s">
        <v>218</v>
      </c>
      <c r="EU229" s="31" t="s">
        <v>218</v>
      </c>
      <c r="EV229" s="31"/>
      <c r="EW229" s="31"/>
      <c r="EX229" s="31" t="s">
        <v>6565</v>
      </c>
      <c r="EY229" s="31" t="s">
        <v>6565</v>
      </c>
      <c r="EZ229" s="31" t="s">
        <v>218</v>
      </c>
      <c r="FA229" s="31" t="s">
        <v>219</v>
      </c>
      <c r="FB229" s="31" t="s">
        <v>219</v>
      </c>
      <c r="FC229" s="31"/>
      <c r="FD229" s="31"/>
      <c r="FE229" s="31" t="s">
        <v>219</v>
      </c>
    </row>
    <row r="230" ht="90.75" customHeight="1">
      <c r="A230" s="16" t="s">
        <v>6566</v>
      </c>
      <c r="B230" s="24">
        <v>219.0</v>
      </c>
      <c r="C230" s="25" t="s">
        <v>6567</v>
      </c>
      <c r="D230" s="26" t="str">
        <f t="shared" si="41"/>
        <v/>
      </c>
      <c r="E230" s="27" t="str">
        <f t="shared" si="42"/>
        <v/>
      </c>
      <c r="F230" s="28" t="str">
        <f t="shared" ref="F230:G230" si="245">image("https://www.serebii.net/pokedex-bw/type/"&amp;lower(H230)&amp;".gif")</f>
        <v/>
      </c>
      <c r="G230" s="28" t="str">
        <f t="shared" si="245"/>
        <v/>
      </c>
      <c r="H230" s="29" t="s">
        <v>291</v>
      </c>
      <c r="I230" s="26" t="s">
        <v>2707</v>
      </c>
      <c r="J230" s="26" t="s">
        <v>6551</v>
      </c>
      <c r="K230" s="26" t="s">
        <v>1031</v>
      </c>
      <c r="L230" s="26" t="s">
        <v>1623</v>
      </c>
      <c r="M230" s="26" t="s">
        <v>6552</v>
      </c>
      <c r="N230" s="26" t="s">
        <v>2826</v>
      </c>
      <c r="O230" s="26" t="s">
        <v>3424</v>
      </c>
      <c r="P230" s="26" t="s">
        <v>543</v>
      </c>
      <c r="Q230" s="26" t="s">
        <v>1032</v>
      </c>
      <c r="R230" s="26" t="s">
        <v>184</v>
      </c>
      <c r="S230" s="26" t="s">
        <v>5996</v>
      </c>
      <c r="T230" s="26" t="s">
        <v>495</v>
      </c>
      <c r="U230" s="26" t="s">
        <v>3200</v>
      </c>
      <c r="V230" s="26" t="s">
        <v>3201</v>
      </c>
      <c r="W230" s="26" t="s">
        <v>496</v>
      </c>
      <c r="X230" s="26" t="s">
        <v>189</v>
      </c>
      <c r="Y230" s="26">
        <v>60.0</v>
      </c>
      <c r="Z230" s="26">
        <v>50.0</v>
      </c>
      <c r="AA230" s="26">
        <v>120.0</v>
      </c>
      <c r="AB230" s="26">
        <v>90.0</v>
      </c>
      <c r="AC230" s="26">
        <v>80.0</v>
      </c>
      <c r="AD230" s="26">
        <v>30.0</v>
      </c>
      <c r="AE230" s="30">
        <f t="shared" si="37"/>
        <v>430</v>
      </c>
      <c r="AF230" s="26" t="s">
        <v>6553</v>
      </c>
      <c r="AG230" s="26"/>
      <c r="AH230" s="26"/>
      <c r="AI230" s="26"/>
      <c r="AJ230" s="26" t="s">
        <v>1380</v>
      </c>
      <c r="AK230" s="26" t="s">
        <v>1380</v>
      </c>
      <c r="AL230" s="26" t="s">
        <v>1380</v>
      </c>
      <c r="AM230" s="26" t="s">
        <v>983</v>
      </c>
      <c r="AN230" s="26" t="s">
        <v>983</v>
      </c>
      <c r="AO230" s="26" t="s">
        <v>983</v>
      </c>
      <c r="AP230" s="26"/>
      <c r="AQ230" s="26"/>
      <c r="AR230" s="26"/>
      <c r="AS230" s="26"/>
      <c r="AT230" s="26"/>
      <c r="AU230" s="26" t="s">
        <v>3948</v>
      </c>
      <c r="AV230" s="26" t="s">
        <v>3948</v>
      </c>
      <c r="AW230" s="26"/>
      <c r="AX230" s="26"/>
      <c r="AY230" s="26"/>
      <c r="AZ230" s="26"/>
      <c r="BA230" s="26" t="s">
        <v>503</v>
      </c>
      <c r="BB230" s="26" t="s">
        <v>503</v>
      </c>
      <c r="BC230" s="26" t="s">
        <v>848</v>
      </c>
      <c r="BD230" s="26" t="s">
        <v>848</v>
      </c>
      <c r="BE230" s="26"/>
      <c r="BF230" s="26"/>
      <c r="BG230" s="26"/>
      <c r="BH230" s="26"/>
      <c r="BI230" s="26"/>
      <c r="BJ230" s="26"/>
      <c r="BK230" s="26"/>
      <c r="BL230" s="26"/>
      <c r="BM230" s="26"/>
      <c r="BN230" s="26"/>
      <c r="BO230" s="26"/>
      <c r="BP230" s="26"/>
      <c r="BQ230" s="26"/>
      <c r="BR230" s="26"/>
      <c r="BS230" s="26"/>
      <c r="BT230" s="26" t="s">
        <v>1577</v>
      </c>
      <c r="BU230" s="26"/>
      <c r="BV230" s="26"/>
      <c r="BW230" s="31"/>
      <c r="BX230" s="31"/>
      <c r="BY230" s="31"/>
      <c r="BZ230" s="31" t="s">
        <v>6568</v>
      </c>
      <c r="CA230" s="31" t="s">
        <v>6569</v>
      </c>
      <c r="CB230" s="31" t="s">
        <v>6570</v>
      </c>
      <c r="CC230" s="31" t="s">
        <v>6571</v>
      </c>
      <c r="CD230" s="31" t="s">
        <v>6572</v>
      </c>
      <c r="CE230" s="31" t="s">
        <v>6573</v>
      </c>
      <c r="CF230" s="31" t="s">
        <v>6569</v>
      </c>
      <c r="CG230" s="31" t="s">
        <v>6568</v>
      </c>
      <c r="CH230" s="31" t="s">
        <v>6574</v>
      </c>
      <c r="CI230" s="31" t="s">
        <v>6574</v>
      </c>
      <c r="CJ230" s="31" t="s">
        <v>6574</v>
      </c>
      <c r="CK230" s="31" t="s">
        <v>6568</v>
      </c>
      <c r="CL230" s="31" t="s">
        <v>6569</v>
      </c>
      <c r="CM230" s="31" t="s">
        <v>6574</v>
      </c>
      <c r="CN230" s="31" t="s">
        <v>6574</v>
      </c>
      <c r="CO230" s="31" t="s">
        <v>6574</v>
      </c>
      <c r="CP230" s="31" t="s">
        <v>6574</v>
      </c>
      <c r="CQ230" s="31" t="s">
        <v>6569</v>
      </c>
      <c r="CR230" s="31" t="s">
        <v>6570</v>
      </c>
      <c r="CS230" s="31" t="s">
        <v>6575</v>
      </c>
      <c r="CT230" s="31" t="s">
        <v>6576</v>
      </c>
      <c r="CU230" s="31"/>
      <c r="CV230" s="31"/>
      <c r="CW230" s="31"/>
      <c r="CX230" s="31"/>
      <c r="CY230" s="31"/>
      <c r="CZ230" s="31"/>
      <c r="DA230" s="31"/>
      <c r="DB230" s="31"/>
      <c r="DC230" s="31"/>
      <c r="DD230" s="31"/>
      <c r="DE230" s="31" t="s">
        <v>6577</v>
      </c>
      <c r="DF230" s="31" t="s">
        <v>6577</v>
      </c>
      <c r="DG230" s="31"/>
      <c r="DH230" s="31"/>
      <c r="DI230" s="31"/>
      <c r="DJ230" s="31"/>
      <c r="DK230" s="31"/>
      <c r="DL230" s="31"/>
      <c r="DM230" s="31"/>
      <c r="DN230" s="31"/>
      <c r="DO230" s="31"/>
      <c r="DP230" s="31"/>
      <c r="DQ230" s="31"/>
      <c r="DR230" s="31"/>
      <c r="DS230" s="31" t="s">
        <v>6578</v>
      </c>
      <c r="DT230" s="31" t="s">
        <v>6578</v>
      </c>
      <c r="DU230" s="31" t="s">
        <v>6578</v>
      </c>
      <c r="DV230" s="31" t="s">
        <v>6578</v>
      </c>
      <c r="DW230" s="31" t="s">
        <v>6578</v>
      </c>
      <c r="DX230" s="31" t="s">
        <v>6578</v>
      </c>
      <c r="DY230" s="31" t="s">
        <v>4387</v>
      </c>
      <c r="DZ230" s="31" t="s">
        <v>4387</v>
      </c>
      <c r="EA230" s="31" t="s">
        <v>3849</v>
      </c>
      <c r="EB230" s="31" t="s">
        <v>3849</v>
      </c>
      <c r="EC230" s="31" t="s">
        <v>3849</v>
      </c>
      <c r="ED230" s="31" t="s">
        <v>6578</v>
      </c>
      <c r="EE230" s="31" t="s">
        <v>6578</v>
      </c>
      <c r="EF230" s="31" t="s">
        <v>213</v>
      </c>
      <c r="EG230" s="31" t="s">
        <v>213</v>
      </c>
      <c r="EH230" s="31" t="s">
        <v>213</v>
      </c>
      <c r="EI230" s="31" t="s">
        <v>213</v>
      </c>
      <c r="EJ230" s="31" t="s">
        <v>6578</v>
      </c>
      <c r="EK230" s="31" t="s">
        <v>6578</v>
      </c>
      <c r="EL230" s="31" t="s">
        <v>6578</v>
      </c>
      <c r="EM230" s="31" t="s">
        <v>6578</v>
      </c>
      <c r="EN230" s="31" t="s">
        <v>213</v>
      </c>
      <c r="EO230" s="31" t="s">
        <v>213</v>
      </c>
      <c r="EP230" s="31" t="s">
        <v>4957</v>
      </c>
      <c r="EQ230" s="31" t="s">
        <v>4957</v>
      </c>
      <c r="ER230" s="31" t="s">
        <v>218</v>
      </c>
      <c r="ES230" s="31" t="s">
        <v>218</v>
      </c>
      <c r="ET230" s="31" t="s">
        <v>218</v>
      </c>
      <c r="EU230" s="31" t="s">
        <v>218</v>
      </c>
      <c r="EV230" s="31"/>
      <c r="EW230" s="31"/>
      <c r="EX230" s="31" t="s">
        <v>6565</v>
      </c>
      <c r="EY230" s="31" t="s">
        <v>6565</v>
      </c>
      <c r="EZ230" s="31" t="s">
        <v>218</v>
      </c>
      <c r="FA230" s="31" t="s">
        <v>219</v>
      </c>
      <c r="FB230" s="31" t="s">
        <v>219</v>
      </c>
      <c r="FC230" s="31"/>
      <c r="FD230" s="31"/>
      <c r="FE230" s="31" t="s">
        <v>219</v>
      </c>
    </row>
    <row r="231" ht="90.75" customHeight="1">
      <c r="A231" s="16" t="s">
        <v>6579</v>
      </c>
      <c r="B231" s="24">
        <v>220.0</v>
      </c>
      <c r="C231" s="25" t="s">
        <v>6580</v>
      </c>
      <c r="D231" s="26" t="str">
        <f t="shared" si="41"/>
        <v/>
      </c>
      <c r="E231" s="27" t="str">
        <f t="shared" si="42"/>
        <v/>
      </c>
      <c r="F231" s="28" t="str">
        <f t="shared" ref="F231:G231" si="246">image("https://www.serebii.net/pokedex-bw/type/"&amp;lower(H231)&amp;".gif")</f>
        <v/>
      </c>
      <c r="G231" s="28" t="str">
        <f t="shared" si="246"/>
        <v/>
      </c>
      <c r="H231" s="29" t="s">
        <v>3173</v>
      </c>
      <c r="I231" s="26" t="s">
        <v>1071</v>
      </c>
      <c r="J231" s="26" t="s">
        <v>6581</v>
      </c>
      <c r="K231" s="26" t="s">
        <v>974</v>
      </c>
      <c r="L231" s="26" t="s">
        <v>3515</v>
      </c>
      <c r="M231" s="26" t="s">
        <v>2891</v>
      </c>
      <c r="N231" s="26" t="s">
        <v>4933</v>
      </c>
      <c r="O231" s="26" t="s">
        <v>272</v>
      </c>
      <c r="P231" s="26" t="s">
        <v>913</v>
      </c>
      <c r="Q231" s="26" t="s">
        <v>3517</v>
      </c>
      <c r="R231" s="26" t="s">
        <v>184</v>
      </c>
      <c r="S231" s="26" t="s">
        <v>687</v>
      </c>
      <c r="T231" s="26" t="s">
        <v>2174</v>
      </c>
      <c r="U231" s="26" t="s">
        <v>769</v>
      </c>
      <c r="V231" s="26" t="s">
        <v>770</v>
      </c>
      <c r="W231" s="26" t="s">
        <v>496</v>
      </c>
      <c r="X231" s="26" t="s">
        <v>189</v>
      </c>
      <c r="Y231" s="26">
        <v>50.0</v>
      </c>
      <c r="Z231" s="26">
        <v>50.0</v>
      </c>
      <c r="AA231" s="26">
        <v>40.0</v>
      </c>
      <c r="AB231" s="26">
        <v>30.0</v>
      </c>
      <c r="AC231" s="26">
        <v>30.0</v>
      </c>
      <c r="AD231" s="26">
        <v>50.0</v>
      </c>
      <c r="AE231" s="30">
        <f t="shared" si="37"/>
        <v>250</v>
      </c>
      <c r="AF231" s="26" t="s">
        <v>6582</v>
      </c>
      <c r="AG231" s="26"/>
      <c r="AH231" s="26"/>
      <c r="AI231" s="26"/>
      <c r="AJ231" s="26" t="s">
        <v>4075</v>
      </c>
      <c r="AK231" s="26" t="s">
        <v>4075</v>
      </c>
      <c r="AL231" s="26" t="s">
        <v>4075</v>
      </c>
      <c r="AM231" s="26"/>
      <c r="AN231" s="26"/>
      <c r="AO231" s="26"/>
      <c r="AP231" s="26"/>
      <c r="AQ231" s="26"/>
      <c r="AR231" s="26"/>
      <c r="AS231" s="26"/>
      <c r="AT231" s="26" t="s">
        <v>3694</v>
      </c>
      <c r="AU231" s="26" t="s">
        <v>1037</v>
      </c>
      <c r="AV231" s="26" t="s">
        <v>1037</v>
      </c>
      <c r="AW231" s="26"/>
      <c r="AX231" s="26"/>
      <c r="AY231" s="26" t="s">
        <v>5484</v>
      </c>
      <c r="AZ231" s="26" t="s">
        <v>5484</v>
      </c>
      <c r="BA231" s="26" t="s">
        <v>2489</v>
      </c>
      <c r="BB231" s="26" t="s">
        <v>2489</v>
      </c>
      <c r="BC231" s="26"/>
      <c r="BD231" s="26"/>
      <c r="BE231" s="26"/>
      <c r="BF231" s="26"/>
      <c r="BG231" s="26"/>
      <c r="BH231" s="26"/>
      <c r="BI231" s="26"/>
      <c r="BJ231" s="26"/>
      <c r="BK231" s="26" t="s">
        <v>1039</v>
      </c>
      <c r="BL231" s="26" t="s">
        <v>1039</v>
      </c>
      <c r="BM231" s="26"/>
      <c r="BN231" s="26" t="s">
        <v>401</v>
      </c>
      <c r="BO231" s="26"/>
      <c r="BP231" s="26"/>
      <c r="BQ231" s="26" t="s">
        <v>1380</v>
      </c>
      <c r="BR231" s="26"/>
      <c r="BS231" s="26"/>
      <c r="BT231" s="26" t="s">
        <v>917</v>
      </c>
      <c r="BU231" s="26"/>
      <c r="BV231" s="26"/>
      <c r="BW231" s="31"/>
      <c r="BX231" s="31"/>
      <c r="BY231" s="31"/>
      <c r="BZ231" s="31" t="s">
        <v>6583</v>
      </c>
      <c r="CA231" s="31" t="s">
        <v>6584</v>
      </c>
      <c r="CB231" s="31" t="s">
        <v>6585</v>
      </c>
      <c r="CC231" s="31" t="s">
        <v>6586</v>
      </c>
      <c r="CD231" s="31" t="s">
        <v>6586</v>
      </c>
      <c r="CE231" s="31" t="s">
        <v>6587</v>
      </c>
      <c r="CF231" s="31" t="s">
        <v>6588</v>
      </c>
      <c r="CG231" s="31" t="s">
        <v>6583</v>
      </c>
      <c r="CH231" s="31" t="s">
        <v>6589</v>
      </c>
      <c r="CI231" s="31" t="s">
        <v>6589</v>
      </c>
      <c r="CJ231" s="31" t="s">
        <v>6590</v>
      </c>
      <c r="CK231" s="31" t="s">
        <v>6583</v>
      </c>
      <c r="CL231" s="31" t="s">
        <v>6588</v>
      </c>
      <c r="CM231" s="31" t="s">
        <v>6590</v>
      </c>
      <c r="CN231" s="31" t="s">
        <v>6590</v>
      </c>
      <c r="CO231" s="31" t="s">
        <v>6591</v>
      </c>
      <c r="CP231" s="31" t="s">
        <v>6591</v>
      </c>
      <c r="CQ231" s="31" t="s">
        <v>6583</v>
      </c>
      <c r="CR231" s="31" t="s">
        <v>6588</v>
      </c>
      <c r="CS231" s="31" t="s">
        <v>6592</v>
      </c>
      <c r="CT231" s="31" t="s">
        <v>6592</v>
      </c>
      <c r="CU231" s="31"/>
      <c r="CV231" s="31"/>
      <c r="CW231" s="31"/>
      <c r="CX231" s="31"/>
      <c r="CY231" s="31"/>
      <c r="CZ231" s="31"/>
      <c r="DA231" s="31" t="s">
        <v>6583</v>
      </c>
      <c r="DB231" s="31" t="s">
        <v>6588</v>
      </c>
      <c r="DC231" s="31"/>
      <c r="DD231" s="31"/>
      <c r="DE231" s="31" t="s">
        <v>6589</v>
      </c>
      <c r="DF231" s="31" t="s">
        <v>6589</v>
      </c>
      <c r="DG231" s="31" t="s">
        <v>6593</v>
      </c>
      <c r="DH231" s="31"/>
      <c r="DI231" s="31"/>
      <c r="DJ231" s="31"/>
      <c r="DK231" s="31"/>
      <c r="DL231" s="31"/>
      <c r="DM231" s="31"/>
      <c r="DN231" s="31"/>
      <c r="DO231" s="31"/>
      <c r="DP231" s="31"/>
      <c r="DQ231" s="31"/>
      <c r="DR231" s="31"/>
      <c r="DS231" s="31" t="s">
        <v>4322</v>
      </c>
      <c r="DT231" s="31" t="s">
        <v>4322</v>
      </c>
      <c r="DU231" s="31" t="s">
        <v>4322</v>
      </c>
      <c r="DV231" s="31" t="s">
        <v>213</v>
      </c>
      <c r="DW231" s="31" t="s">
        <v>213</v>
      </c>
      <c r="DX231" s="31" t="s">
        <v>213</v>
      </c>
      <c r="DY231" s="31" t="s">
        <v>5756</v>
      </c>
      <c r="DZ231" s="31" t="s">
        <v>5756</v>
      </c>
      <c r="EA231" s="31" t="s">
        <v>6594</v>
      </c>
      <c r="EB231" s="31" t="s">
        <v>6594</v>
      </c>
      <c r="EC231" s="31" t="s">
        <v>6595</v>
      </c>
      <c r="ED231" s="31" t="s">
        <v>4322</v>
      </c>
      <c r="EE231" s="31" t="s">
        <v>4322</v>
      </c>
      <c r="EF231" s="31" t="s">
        <v>6596</v>
      </c>
      <c r="EG231" s="31" t="s">
        <v>6596</v>
      </c>
      <c r="EH231" s="31" t="s">
        <v>6596</v>
      </c>
      <c r="EI231" s="31" t="s">
        <v>6596</v>
      </c>
      <c r="EJ231" s="31" t="s">
        <v>6596</v>
      </c>
      <c r="EK231" s="31" t="s">
        <v>6596</v>
      </c>
      <c r="EL231" s="31" t="s">
        <v>213</v>
      </c>
      <c r="EM231" s="31" t="s">
        <v>213</v>
      </c>
      <c r="EN231" s="31" t="s">
        <v>6597</v>
      </c>
      <c r="EO231" s="31" t="s">
        <v>6597</v>
      </c>
      <c r="EP231" s="31" t="s">
        <v>6597</v>
      </c>
      <c r="EQ231" s="31" t="s">
        <v>6597</v>
      </c>
      <c r="ER231" s="31" t="s">
        <v>218</v>
      </c>
      <c r="ES231" s="31" t="s">
        <v>218</v>
      </c>
      <c r="ET231" s="31" t="s">
        <v>6598</v>
      </c>
      <c r="EU231" s="31" t="s">
        <v>6599</v>
      </c>
      <c r="EV231" s="31"/>
      <c r="EW231" s="31"/>
      <c r="EX231" s="31" t="s">
        <v>6600</v>
      </c>
      <c r="EY231" s="31" t="s">
        <v>6600</v>
      </c>
      <c r="EZ231" s="31" t="s">
        <v>6601</v>
      </c>
      <c r="FA231" s="31" t="s">
        <v>219</v>
      </c>
      <c r="FB231" s="31" t="s">
        <v>219</v>
      </c>
      <c r="FC231" s="31"/>
      <c r="FD231" s="31"/>
      <c r="FE231" s="31" t="s">
        <v>219</v>
      </c>
    </row>
    <row r="232" ht="90.75" customHeight="1">
      <c r="A232" s="16" t="s">
        <v>6602</v>
      </c>
      <c r="B232" s="24">
        <v>221.0</v>
      </c>
      <c r="C232" s="25" t="s">
        <v>6603</v>
      </c>
      <c r="D232" s="26" t="str">
        <f t="shared" si="41"/>
        <v/>
      </c>
      <c r="E232" s="27" t="str">
        <f t="shared" si="42"/>
        <v/>
      </c>
      <c r="F232" s="28" t="str">
        <f t="shared" ref="F232:G232" si="247">image("https://www.serebii.net/pokedex-bw/type/"&amp;lower(H232)&amp;".gif")</f>
        <v/>
      </c>
      <c r="G232" s="28" t="str">
        <f t="shared" si="247"/>
        <v/>
      </c>
      <c r="H232" s="29" t="s">
        <v>3173</v>
      </c>
      <c r="I232" s="26" t="s">
        <v>1071</v>
      </c>
      <c r="J232" s="26" t="s">
        <v>6604</v>
      </c>
      <c r="K232" s="26" t="s">
        <v>322</v>
      </c>
      <c r="L232" s="26" t="s">
        <v>6605</v>
      </c>
      <c r="M232" s="26" t="s">
        <v>2891</v>
      </c>
      <c r="N232" s="26" t="s">
        <v>4933</v>
      </c>
      <c r="O232" s="26" t="s">
        <v>272</v>
      </c>
      <c r="P232" s="26" t="s">
        <v>3234</v>
      </c>
      <c r="Q232" s="26" t="s">
        <v>1032</v>
      </c>
      <c r="R232" s="26" t="s">
        <v>184</v>
      </c>
      <c r="S232" s="26" t="s">
        <v>1121</v>
      </c>
      <c r="T232" s="26" t="s">
        <v>2174</v>
      </c>
      <c r="U232" s="26" t="s">
        <v>769</v>
      </c>
      <c r="V232" s="26" t="s">
        <v>770</v>
      </c>
      <c r="W232" s="26" t="s">
        <v>496</v>
      </c>
      <c r="X232" s="26" t="s">
        <v>189</v>
      </c>
      <c r="Y232" s="26">
        <v>100.0</v>
      </c>
      <c r="Z232" s="26">
        <v>100.0</v>
      </c>
      <c r="AA232" s="26">
        <v>80.0</v>
      </c>
      <c r="AB232" s="26">
        <v>60.0</v>
      </c>
      <c r="AC232" s="26">
        <v>60.0</v>
      </c>
      <c r="AD232" s="26">
        <v>50.0</v>
      </c>
      <c r="AE232" s="30">
        <f t="shared" si="37"/>
        <v>450</v>
      </c>
      <c r="AF232" s="26" t="s">
        <v>6582</v>
      </c>
      <c r="AG232" s="26"/>
      <c r="AH232" s="26"/>
      <c r="AI232" s="26"/>
      <c r="AJ232" s="26" t="s">
        <v>3573</v>
      </c>
      <c r="AK232" s="26" t="s">
        <v>3573</v>
      </c>
      <c r="AL232" s="26" t="s">
        <v>3573</v>
      </c>
      <c r="AM232" s="26"/>
      <c r="AN232" s="26"/>
      <c r="AO232" s="26"/>
      <c r="AP232" s="26"/>
      <c r="AQ232" s="26"/>
      <c r="AR232" s="26"/>
      <c r="AS232" s="26"/>
      <c r="AT232" s="26" t="s">
        <v>3087</v>
      </c>
      <c r="AU232" s="26" t="s">
        <v>4623</v>
      </c>
      <c r="AV232" s="26" t="s">
        <v>4623</v>
      </c>
      <c r="AW232" s="26"/>
      <c r="AX232" s="26"/>
      <c r="AY232" s="26" t="s">
        <v>6238</v>
      </c>
      <c r="AZ232" s="26" t="s">
        <v>6238</v>
      </c>
      <c r="BA232" s="26" t="s">
        <v>2529</v>
      </c>
      <c r="BB232" s="26" t="s">
        <v>2529</v>
      </c>
      <c r="BC232" s="26"/>
      <c r="BD232" s="26"/>
      <c r="BE232" s="26"/>
      <c r="BF232" s="26"/>
      <c r="BG232" s="26"/>
      <c r="BH232" s="26"/>
      <c r="BI232" s="26"/>
      <c r="BJ232" s="26"/>
      <c r="BK232" s="26" t="s">
        <v>2489</v>
      </c>
      <c r="BL232" s="26" t="s">
        <v>2489</v>
      </c>
      <c r="BM232" s="26"/>
      <c r="BN232" s="26" t="s">
        <v>429</v>
      </c>
      <c r="BO232" s="26"/>
      <c r="BP232" s="26"/>
      <c r="BQ232" s="26" t="s">
        <v>2179</v>
      </c>
      <c r="BR232" s="26"/>
      <c r="BS232" s="26"/>
      <c r="BT232" s="26" t="s">
        <v>948</v>
      </c>
      <c r="BU232" s="26"/>
      <c r="BV232" s="26"/>
      <c r="BW232" s="31"/>
      <c r="BX232" s="31"/>
      <c r="BY232" s="31"/>
      <c r="BZ232" s="31" t="s">
        <v>6606</v>
      </c>
      <c r="CA232" s="31" t="s">
        <v>6607</v>
      </c>
      <c r="CB232" s="31" t="s">
        <v>6608</v>
      </c>
      <c r="CC232" s="31" t="s">
        <v>6609</v>
      </c>
      <c r="CD232" s="31" t="s">
        <v>6609</v>
      </c>
      <c r="CE232" s="31" t="s">
        <v>6610</v>
      </c>
      <c r="CF232" s="31" t="s">
        <v>6607</v>
      </c>
      <c r="CG232" s="31" t="s">
        <v>6606</v>
      </c>
      <c r="CH232" s="31" t="s">
        <v>6611</v>
      </c>
      <c r="CI232" s="31" t="s">
        <v>6611</v>
      </c>
      <c r="CJ232" s="31" t="s">
        <v>6612</v>
      </c>
      <c r="CK232" s="31" t="s">
        <v>6606</v>
      </c>
      <c r="CL232" s="31" t="s">
        <v>6607</v>
      </c>
      <c r="CM232" s="31" t="s">
        <v>6612</v>
      </c>
      <c r="CN232" s="31" t="s">
        <v>6612</v>
      </c>
      <c r="CO232" s="31" t="s">
        <v>6613</v>
      </c>
      <c r="CP232" s="31" t="s">
        <v>6613</v>
      </c>
      <c r="CQ232" s="31" t="s">
        <v>6608</v>
      </c>
      <c r="CR232" s="31" t="s">
        <v>6606</v>
      </c>
      <c r="CS232" s="31" t="s">
        <v>6614</v>
      </c>
      <c r="CT232" s="31" t="s">
        <v>6614</v>
      </c>
      <c r="CU232" s="31"/>
      <c r="CV232" s="31"/>
      <c r="CW232" s="31"/>
      <c r="CX232" s="31"/>
      <c r="CY232" s="31"/>
      <c r="CZ232" s="31"/>
      <c r="DA232" s="31" t="s">
        <v>6607</v>
      </c>
      <c r="DB232" s="31" t="s">
        <v>6608</v>
      </c>
      <c r="DC232" s="31"/>
      <c r="DD232" s="31"/>
      <c r="DE232" s="31" t="s">
        <v>6611</v>
      </c>
      <c r="DF232" s="31" t="s">
        <v>6611</v>
      </c>
      <c r="DG232" s="31" t="s">
        <v>6615</v>
      </c>
      <c r="DH232" s="31"/>
      <c r="DI232" s="31"/>
      <c r="DJ232" s="31"/>
      <c r="DK232" s="31"/>
      <c r="DL232" s="31"/>
      <c r="DM232" s="31"/>
      <c r="DN232" s="31"/>
      <c r="DO232" s="31"/>
      <c r="DP232" s="31"/>
      <c r="DQ232" s="31"/>
      <c r="DR232" s="31"/>
      <c r="DS232" s="31" t="s">
        <v>6616</v>
      </c>
      <c r="DT232" s="31" t="s">
        <v>6616</v>
      </c>
      <c r="DU232" s="31" t="s">
        <v>6616</v>
      </c>
      <c r="DV232" s="31" t="s">
        <v>213</v>
      </c>
      <c r="DW232" s="31" t="s">
        <v>213</v>
      </c>
      <c r="DX232" s="31" t="s">
        <v>213</v>
      </c>
      <c r="DY232" s="31" t="s">
        <v>5756</v>
      </c>
      <c r="DZ232" s="31" t="s">
        <v>5756</v>
      </c>
      <c r="EA232" s="31" t="s">
        <v>6616</v>
      </c>
      <c r="EB232" s="31" t="s">
        <v>6616</v>
      </c>
      <c r="EC232" s="31" t="s">
        <v>6594</v>
      </c>
      <c r="ED232" s="31" t="s">
        <v>6616</v>
      </c>
      <c r="EE232" s="31" t="s">
        <v>6616</v>
      </c>
      <c r="EF232" s="31" t="s">
        <v>1365</v>
      </c>
      <c r="EG232" s="31" t="s">
        <v>1365</v>
      </c>
      <c r="EH232" s="31" t="s">
        <v>1365</v>
      </c>
      <c r="EI232" s="31" t="s">
        <v>1365</v>
      </c>
      <c r="EJ232" s="31" t="s">
        <v>4326</v>
      </c>
      <c r="EK232" s="31" t="s">
        <v>4326</v>
      </c>
      <c r="EL232" s="31" t="s">
        <v>213</v>
      </c>
      <c r="EM232" s="31" t="s">
        <v>213</v>
      </c>
      <c r="EN232" s="31" t="s">
        <v>6616</v>
      </c>
      <c r="EO232" s="31" t="s">
        <v>6616</v>
      </c>
      <c r="EP232" s="31" t="s">
        <v>6616</v>
      </c>
      <c r="EQ232" s="31" t="s">
        <v>6616</v>
      </c>
      <c r="ER232" s="31" t="s">
        <v>218</v>
      </c>
      <c r="ES232" s="31" t="s">
        <v>218</v>
      </c>
      <c r="ET232" s="31" t="s">
        <v>6617</v>
      </c>
      <c r="EU232" s="31" t="s">
        <v>6617</v>
      </c>
      <c r="EV232" s="31"/>
      <c r="EW232" s="31"/>
      <c r="EX232" s="31" t="s">
        <v>6616</v>
      </c>
      <c r="EY232" s="31" t="s">
        <v>6616</v>
      </c>
      <c r="EZ232" s="31" t="s">
        <v>6601</v>
      </c>
      <c r="FA232" s="31" t="s">
        <v>219</v>
      </c>
      <c r="FB232" s="31" t="s">
        <v>219</v>
      </c>
      <c r="FC232" s="31"/>
      <c r="FD232" s="31"/>
      <c r="FE232" s="31" t="s">
        <v>219</v>
      </c>
    </row>
    <row r="233" ht="90.75" customHeight="1">
      <c r="A233" s="16" t="s">
        <v>6618</v>
      </c>
      <c r="B233" s="24">
        <v>222.0</v>
      </c>
      <c r="C233" s="25" t="s">
        <v>6619</v>
      </c>
      <c r="D233" s="26" t="str">
        <f t="shared" si="41"/>
        <v/>
      </c>
      <c r="E233" s="27" t="str">
        <f t="shared" si="42"/>
        <v/>
      </c>
      <c r="F233" s="28" t="str">
        <f t="shared" ref="F233:G233" si="248">image("https://www.serebii.net/pokedex-bw/type/"&amp;lower(H233)&amp;".gif")</f>
        <v/>
      </c>
      <c r="G233" s="28" t="str">
        <f t="shared" si="248"/>
        <v/>
      </c>
      <c r="H233" s="29" t="s">
        <v>391</v>
      </c>
      <c r="I233" s="26" t="s">
        <v>2707</v>
      </c>
      <c r="J233" s="26" t="s">
        <v>6620</v>
      </c>
      <c r="K233" s="26" t="s">
        <v>293</v>
      </c>
      <c r="L233" s="26" t="s">
        <v>6147</v>
      </c>
      <c r="M233" s="26" t="s">
        <v>767</v>
      </c>
      <c r="N233" s="26" t="s">
        <v>3941</v>
      </c>
      <c r="O233" s="26" t="s">
        <v>2893</v>
      </c>
      <c r="P233" s="26" t="s">
        <v>428</v>
      </c>
      <c r="Q233" s="26" t="s">
        <v>2670</v>
      </c>
      <c r="R233" s="26" t="s">
        <v>184</v>
      </c>
      <c r="S233" s="26" t="s">
        <v>5791</v>
      </c>
      <c r="T233" s="26" t="s">
        <v>1328</v>
      </c>
      <c r="U233" s="26" t="s">
        <v>399</v>
      </c>
      <c r="V233" s="26" t="s">
        <v>4777</v>
      </c>
      <c r="W233" s="26" t="s">
        <v>1330</v>
      </c>
      <c r="X233" s="26" t="s">
        <v>189</v>
      </c>
      <c r="Y233" s="26">
        <v>65.0</v>
      </c>
      <c r="Z233" s="26">
        <v>55.0</v>
      </c>
      <c r="AA233" s="26">
        <v>95.0</v>
      </c>
      <c r="AB233" s="26">
        <v>65.0</v>
      </c>
      <c r="AC233" s="26">
        <v>95.0</v>
      </c>
      <c r="AD233" s="26">
        <v>35.0</v>
      </c>
      <c r="AE233" s="30">
        <f t="shared" si="37"/>
        <v>410</v>
      </c>
      <c r="AF233" s="26" t="s">
        <v>6621</v>
      </c>
      <c r="AG233" s="26"/>
      <c r="AH233" s="26"/>
      <c r="AI233" s="26"/>
      <c r="AJ233" s="26" t="s">
        <v>433</v>
      </c>
      <c r="AK233" s="26" t="s">
        <v>433</v>
      </c>
      <c r="AL233" s="26" t="s">
        <v>433</v>
      </c>
      <c r="AM233" s="26" t="s">
        <v>1766</v>
      </c>
      <c r="AN233" s="26" t="s">
        <v>1766</v>
      </c>
      <c r="AO233" s="26" t="s">
        <v>1766</v>
      </c>
      <c r="AP233" s="26"/>
      <c r="AQ233" s="26"/>
      <c r="AR233" s="26"/>
      <c r="AS233" s="26"/>
      <c r="AT233" s="26"/>
      <c r="AU233" s="26" t="s">
        <v>4906</v>
      </c>
      <c r="AV233" s="26" t="s">
        <v>4906</v>
      </c>
      <c r="AW233" s="26"/>
      <c r="AX233" s="26"/>
      <c r="AY233" s="26" t="s">
        <v>402</v>
      </c>
      <c r="AZ233" s="26" t="s">
        <v>402</v>
      </c>
      <c r="BA233" s="26" t="s">
        <v>1626</v>
      </c>
      <c r="BB233" s="26" t="s">
        <v>1626</v>
      </c>
      <c r="BC233" s="26" t="s">
        <v>5485</v>
      </c>
      <c r="BD233" s="26" t="s">
        <v>5485</v>
      </c>
      <c r="BE233" s="26" t="s">
        <v>1078</v>
      </c>
      <c r="BF233" s="26" t="s">
        <v>1078</v>
      </c>
      <c r="BG233" s="26" t="s">
        <v>1503</v>
      </c>
      <c r="BH233" s="26" t="s">
        <v>1503</v>
      </c>
      <c r="BI233" s="26"/>
      <c r="BJ233" s="26"/>
      <c r="BK233" s="26" t="s">
        <v>354</v>
      </c>
      <c r="BL233" s="26" t="s">
        <v>354</v>
      </c>
      <c r="BM233" s="26"/>
      <c r="BN233" s="26"/>
      <c r="BO233" s="26"/>
      <c r="BP233" s="26"/>
      <c r="BQ233" s="26"/>
      <c r="BR233" s="26"/>
      <c r="BS233" s="26"/>
      <c r="BT233" s="26"/>
      <c r="BU233" s="26"/>
      <c r="BV233" s="26"/>
      <c r="BW233" s="31"/>
      <c r="BX233" s="31"/>
      <c r="BY233" s="31"/>
      <c r="BZ233" s="31" t="s">
        <v>6622</v>
      </c>
      <c r="CA233" s="31" t="s">
        <v>6623</v>
      </c>
      <c r="CB233" s="31" t="s">
        <v>6624</v>
      </c>
      <c r="CC233" s="31" t="s">
        <v>6625</v>
      </c>
      <c r="CD233" s="31" t="s">
        <v>6626</v>
      </c>
      <c r="CE233" s="31" t="s">
        <v>6627</v>
      </c>
      <c r="CF233" s="31" t="s">
        <v>6623</v>
      </c>
      <c r="CG233" s="31" t="s">
        <v>6622</v>
      </c>
      <c r="CH233" s="31" t="s">
        <v>6628</v>
      </c>
      <c r="CI233" s="31" t="s">
        <v>6628</v>
      </c>
      <c r="CJ233" s="31" t="s">
        <v>6628</v>
      </c>
      <c r="CK233" s="31" t="s">
        <v>6629</v>
      </c>
      <c r="CL233" s="31" t="s">
        <v>6630</v>
      </c>
      <c r="CM233" s="31" t="s">
        <v>6628</v>
      </c>
      <c r="CN233" s="31" t="s">
        <v>6628</v>
      </c>
      <c r="CO233" s="31" t="s">
        <v>6631</v>
      </c>
      <c r="CP233" s="31" t="s">
        <v>6631</v>
      </c>
      <c r="CQ233" s="31" t="s">
        <v>6629</v>
      </c>
      <c r="CR233" s="31" t="s">
        <v>6631</v>
      </c>
      <c r="CS233" s="31" t="s">
        <v>6632</v>
      </c>
      <c r="CT233" s="31" t="s">
        <v>6633</v>
      </c>
      <c r="CU233" s="31" t="s">
        <v>6634</v>
      </c>
      <c r="CV233" s="31" t="s">
        <v>6635</v>
      </c>
      <c r="CW233" s="31" t="s">
        <v>6636</v>
      </c>
      <c r="CX233" s="31" t="s">
        <v>6637</v>
      </c>
      <c r="CY233" s="31"/>
      <c r="CZ233" s="31"/>
      <c r="DA233" s="31" t="s">
        <v>6638</v>
      </c>
      <c r="DB233" s="31" t="s">
        <v>6639</v>
      </c>
      <c r="DC233" s="31"/>
      <c r="DD233" s="31"/>
      <c r="DE233" s="31" t="s">
        <v>6628</v>
      </c>
      <c r="DF233" s="31" t="s">
        <v>6628</v>
      </c>
      <c r="DG233" s="31"/>
      <c r="DH233" s="31"/>
      <c r="DI233" s="31"/>
      <c r="DJ233" s="31"/>
      <c r="DK233" s="31"/>
      <c r="DL233" s="31"/>
      <c r="DM233" s="31"/>
      <c r="DN233" s="31"/>
      <c r="DO233" s="31"/>
      <c r="DP233" s="31"/>
      <c r="DQ233" s="31"/>
      <c r="DR233" s="31"/>
      <c r="DS233" s="31" t="s">
        <v>4190</v>
      </c>
      <c r="DT233" s="31" t="s">
        <v>4190</v>
      </c>
      <c r="DU233" s="31" t="s">
        <v>4191</v>
      </c>
      <c r="DV233" s="31" t="s">
        <v>6640</v>
      </c>
      <c r="DW233" s="31" t="s">
        <v>6640</v>
      </c>
      <c r="DX233" s="31" t="s">
        <v>6641</v>
      </c>
      <c r="DY233" s="31" t="s">
        <v>213</v>
      </c>
      <c r="DZ233" s="31" t="s">
        <v>213</v>
      </c>
      <c r="EA233" s="31" t="s">
        <v>5592</v>
      </c>
      <c r="EB233" s="31" t="s">
        <v>5592</v>
      </c>
      <c r="EC233" s="31" t="s">
        <v>5592</v>
      </c>
      <c r="ED233" s="31" t="s">
        <v>213</v>
      </c>
      <c r="EE233" s="31" t="s">
        <v>213</v>
      </c>
      <c r="EF233" s="31" t="s">
        <v>6642</v>
      </c>
      <c r="EG233" s="31" t="s">
        <v>6642</v>
      </c>
      <c r="EH233" s="31" t="s">
        <v>6643</v>
      </c>
      <c r="EI233" s="31" t="s">
        <v>6643</v>
      </c>
      <c r="EJ233" s="31" t="s">
        <v>572</v>
      </c>
      <c r="EK233" s="31" t="s">
        <v>572</v>
      </c>
      <c r="EL233" s="31" t="s">
        <v>6640</v>
      </c>
      <c r="EM233" s="31" t="s">
        <v>6640</v>
      </c>
      <c r="EN233" s="31" t="s">
        <v>6644</v>
      </c>
      <c r="EO233" s="31" t="s">
        <v>6644</v>
      </c>
      <c r="EP233" s="31" t="s">
        <v>6645</v>
      </c>
      <c r="EQ233" s="31" t="s">
        <v>6645</v>
      </c>
      <c r="ER233" s="31" t="s">
        <v>218</v>
      </c>
      <c r="ES233" s="31" t="s">
        <v>218</v>
      </c>
      <c r="ET233" s="31" t="s">
        <v>213</v>
      </c>
      <c r="EU233" s="31" t="s">
        <v>6646</v>
      </c>
      <c r="EV233" s="31"/>
      <c r="EW233" s="31"/>
      <c r="EX233" s="31" t="s">
        <v>6647</v>
      </c>
      <c r="EY233" s="31" t="s">
        <v>6647</v>
      </c>
      <c r="EZ233" s="31" t="s">
        <v>218</v>
      </c>
      <c r="FA233" s="31" t="s">
        <v>219</v>
      </c>
      <c r="FB233" s="31" t="s">
        <v>219</v>
      </c>
      <c r="FC233" s="31"/>
      <c r="FD233" s="31"/>
      <c r="FE233" s="31" t="s">
        <v>219</v>
      </c>
    </row>
    <row r="234" ht="90.75" customHeight="1">
      <c r="A234" s="16" t="s">
        <v>6648</v>
      </c>
      <c r="B234" s="24">
        <v>223.0</v>
      </c>
      <c r="C234" s="25" t="s">
        <v>6649</v>
      </c>
      <c r="D234" s="26" t="str">
        <f t="shared" si="41"/>
        <v/>
      </c>
      <c r="E234" s="27" t="str">
        <f t="shared" si="42"/>
        <v/>
      </c>
      <c r="F234" s="28" t="str">
        <f t="shared" ref="F234:G234" si="249">image("https://www.serebii.net/pokedex-bw/type/"&amp;lower(H234)&amp;".gif")</f>
        <v/>
      </c>
      <c r="G234" s="28" t="str">
        <f t="shared" si="249"/>
        <v/>
      </c>
      <c r="H234" s="29" t="s">
        <v>391</v>
      </c>
      <c r="I234" s="26"/>
      <c r="J234" s="26" t="s">
        <v>6650</v>
      </c>
      <c r="K234" s="26" t="s">
        <v>293</v>
      </c>
      <c r="L234" s="26" t="s">
        <v>1072</v>
      </c>
      <c r="M234" s="26" t="s">
        <v>767</v>
      </c>
      <c r="N234" s="26" t="s">
        <v>655</v>
      </c>
      <c r="O234" s="26" t="s">
        <v>6651</v>
      </c>
      <c r="P234" s="26" t="s">
        <v>182</v>
      </c>
      <c r="Q234" s="26" t="s">
        <v>978</v>
      </c>
      <c r="R234" s="26" t="s">
        <v>184</v>
      </c>
      <c r="S234" s="26" t="s">
        <v>1075</v>
      </c>
      <c r="T234" s="26" t="s">
        <v>495</v>
      </c>
      <c r="U234" s="26" t="s">
        <v>399</v>
      </c>
      <c r="V234" s="26" t="s">
        <v>4457</v>
      </c>
      <c r="W234" s="26" t="s">
        <v>496</v>
      </c>
      <c r="X234" s="26" t="s">
        <v>189</v>
      </c>
      <c r="Y234" s="26">
        <v>35.0</v>
      </c>
      <c r="Z234" s="26">
        <v>65.0</v>
      </c>
      <c r="AA234" s="26">
        <v>35.0</v>
      </c>
      <c r="AB234" s="26">
        <v>65.0</v>
      </c>
      <c r="AC234" s="26">
        <v>35.0</v>
      </c>
      <c r="AD234" s="26">
        <v>65.0</v>
      </c>
      <c r="AE234" s="30">
        <f t="shared" si="37"/>
        <v>300</v>
      </c>
      <c r="AF234" s="26" t="s">
        <v>6652</v>
      </c>
      <c r="AG234" s="26"/>
      <c r="AH234" s="26"/>
      <c r="AI234" s="26"/>
      <c r="AJ234" s="26" t="s">
        <v>462</v>
      </c>
      <c r="AK234" s="26" t="s">
        <v>462</v>
      </c>
      <c r="AL234" s="26" t="s">
        <v>462</v>
      </c>
      <c r="AM234" s="26"/>
      <c r="AN234" s="26"/>
      <c r="AO234" s="26"/>
      <c r="AP234" s="26"/>
      <c r="AQ234" s="26"/>
      <c r="AR234" s="26" t="s">
        <v>1888</v>
      </c>
      <c r="AS234" s="26" t="s">
        <v>1888</v>
      </c>
      <c r="AT234" s="26" t="s">
        <v>1888</v>
      </c>
      <c r="AU234" s="26" t="s">
        <v>4395</v>
      </c>
      <c r="AV234" s="26" t="s">
        <v>4395</v>
      </c>
      <c r="AW234" s="26"/>
      <c r="AX234" s="26"/>
      <c r="AY234" s="26" t="s">
        <v>327</v>
      </c>
      <c r="AZ234" s="26" t="s">
        <v>327</v>
      </c>
      <c r="BA234" s="26" t="s">
        <v>1544</v>
      </c>
      <c r="BB234" s="26" t="s">
        <v>1544</v>
      </c>
      <c r="BC234" s="26"/>
      <c r="BD234" s="26"/>
      <c r="BE234" s="26"/>
      <c r="BF234" s="26"/>
      <c r="BG234" s="26" t="s">
        <v>1502</v>
      </c>
      <c r="BH234" s="26" t="s">
        <v>1502</v>
      </c>
      <c r="BI234" s="26"/>
      <c r="BJ234" s="26"/>
      <c r="BK234" s="26" t="s">
        <v>197</v>
      </c>
      <c r="BL234" s="26" t="s">
        <v>197</v>
      </c>
      <c r="BM234" s="26" t="s">
        <v>1338</v>
      </c>
      <c r="BN234" s="26"/>
      <c r="BO234" s="26" t="s">
        <v>1888</v>
      </c>
      <c r="BP234" s="26" t="s">
        <v>1888</v>
      </c>
      <c r="BQ234" s="26" t="s">
        <v>1626</v>
      </c>
      <c r="BR234" s="26"/>
      <c r="BS234" s="26"/>
      <c r="BT234" s="26"/>
      <c r="BU234" s="26"/>
      <c r="BV234" s="26"/>
      <c r="BW234" s="31"/>
      <c r="BX234" s="31"/>
      <c r="BY234" s="31"/>
      <c r="BZ234" s="31" t="s">
        <v>6653</v>
      </c>
      <c r="CA234" s="31" t="s">
        <v>6654</v>
      </c>
      <c r="CB234" s="31" t="s">
        <v>6655</v>
      </c>
      <c r="CC234" s="31" t="s">
        <v>6656</v>
      </c>
      <c r="CD234" s="31" t="s">
        <v>6656</v>
      </c>
      <c r="CE234" s="31" t="s">
        <v>6657</v>
      </c>
      <c r="CF234" s="31" t="s">
        <v>6654</v>
      </c>
      <c r="CG234" s="31" t="s">
        <v>6658</v>
      </c>
      <c r="CH234" s="31" t="s">
        <v>6659</v>
      </c>
      <c r="CI234" s="31" t="s">
        <v>6660</v>
      </c>
      <c r="CJ234" s="31" t="s">
        <v>6661</v>
      </c>
      <c r="CK234" s="31" t="s">
        <v>6662</v>
      </c>
      <c r="CL234" s="31" t="s">
        <v>6654</v>
      </c>
      <c r="CM234" s="31" t="s">
        <v>6663</v>
      </c>
      <c r="CN234" s="31" t="s">
        <v>6663</v>
      </c>
      <c r="CO234" s="31" t="s">
        <v>6664</v>
      </c>
      <c r="CP234" s="31" t="s">
        <v>6664</v>
      </c>
      <c r="CQ234" s="31" t="s">
        <v>6662</v>
      </c>
      <c r="CR234" s="31" t="s">
        <v>6665</v>
      </c>
      <c r="CS234" s="31" t="s">
        <v>6666</v>
      </c>
      <c r="CT234" s="31" t="s">
        <v>6666</v>
      </c>
      <c r="CU234" s="31"/>
      <c r="CV234" s="31"/>
      <c r="CW234" s="31" t="s">
        <v>6667</v>
      </c>
      <c r="CX234" s="31" t="s">
        <v>6668</v>
      </c>
      <c r="CY234" s="31"/>
      <c r="CZ234" s="31"/>
      <c r="DA234" s="31" t="s">
        <v>6664</v>
      </c>
      <c r="DB234" s="31" t="s">
        <v>6665</v>
      </c>
      <c r="DC234" s="31"/>
      <c r="DD234" s="31"/>
      <c r="DE234" s="31" t="s">
        <v>6659</v>
      </c>
      <c r="DF234" s="31" t="s">
        <v>6669</v>
      </c>
      <c r="DG234" s="31" t="s">
        <v>6670</v>
      </c>
      <c r="DH234" s="31"/>
      <c r="DI234" s="31"/>
      <c r="DJ234" s="31"/>
      <c r="DK234" s="31"/>
      <c r="DL234" s="31"/>
      <c r="DM234" s="31"/>
      <c r="DN234" s="31"/>
      <c r="DO234" s="31"/>
      <c r="DP234" s="31"/>
      <c r="DQ234" s="31"/>
      <c r="DR234" s="31"/>
      <c r="DS234" s="31" t="s">
        <v>2594</v>
      </c>
      <c r="DT234" s="31" t="s">
        <v>2594</v>
      </c>
      <c r="DU234" s="31" t="s">
        <v>213</v>
      </c>
      <c r="DV234" s="31" t="s">
        <v>213</v>
      </c>
      <c r="DW234" s="31" t="s">
        <v>213</v>
      </c>
      <c r="DX234" s="31" t="s">
        <v>649</v>
      </c>
      <c r="DY234" s="31" t="s">
        <v>213</v>
      </c>
      <c r="DZ234" s="31" t="s">
        <v>6386</v>
      </c>
      <c r="EA234" s="31" t="s">
        <v>6671</v>
      </c>
      <c r="EB234" s="31" t="s">
        <v>6671</v>
      </c>
      <c r="EC234" s="31" t="s">
        <v>6672</v>
      </c>
      <c r="ED234" s="31" t="s">
        <v>2594</v>
      </c>
      <c r="EE234" s="31" t="s">
        <v>2594</v>
      </c>
      <c r="EF234" s="31" t="s">
        <v>6673</v>
      </c>
      <c r="EG234" s="31" t="s">
        <v>6673</v>
      </c>
      <c r="EH234" s="31" t="s">
        <v>6674</v>
      </c>
      <c r="EI234" s="31" t="s">
        <v>6674</v>
      </c>
      <c r="EJ234" s="31" t="s">
        <v>6675</v>
      </c>
      <c r="EK234" s="31" t="s">
        <v>6675</v>
      </c>
      <c r="EL234" s="31" t="s">
        <v>6676</v>
      </c>
      <c r="EM234" s="31" t="s">
        <v>6676</v>
      </c>
      <c r="EN234" s="31" t="s">
        <v>213</v>
      </c>
      <c r="EO234" s="31" t="s">
        <v>213</v>
      </c>
      <c r="EP234" s="31" t="s">
        <v>6677</v>
      </c>
      <c r="EQ234" s="31" t="s">
        <v>6677</v>
      </c>
      <c r="ER234" s="31" t="s">
        <v>218</v>
      </c>
      <c r="ES234" s="31" t="s">
        <v>218</v>
      </c>
      <c r="ET234" s="31" t="s">
        <v>6678</v>
      </c>
      <c r="EU234" s="31" t="s">
        <v>6678</v>
      </c>
      <c r="EV234" s="31"/>
      <c r="EW234" s="31"/>
      <c r="EX234" s="31" t="s">
        <v>6679</v>
      </c>
      <c r="EY234" s="31" t="s">
        <v>6679</v>
      </c>
      <c r="EZ234" s="31" t="s">
        <v>6680</v>
      </c>
      <c r="FA234" s="31" t="s">
        <v>219</v>
      </c>
      <c r="FB234" s="31" t="s">
        <v>219</v>
      </c>
      <c r="FC234" s="31"/>
      <c r="FD234" s="31"/>
      <c r="FE234" s="31" t="s">
        <v>219</v>
      </c>
    </row>
    <row r="235" ht="90.75" customHeight="1">
      <c r="A235" s="16" t="s">
        <v>6681</v>
      </c>
      <c r="B235" s="24">
        <v>224.0</v>
      </c>
      <c r="C235" s="25" t="s">
        <v>6682</v>
      </c>
      <c r="D235" s="26" t="str">
        <f t="shared" si="41"/>
        <v/>
      </c>
      <c r="E235" s="27" t="str">
        <f t="shared" si="42"/>
        <v/>
      </c>
      <c r="F235" s="28" t="str">
        <f t="shared" ref="F235:G235" si="250">image("https://www.serebii.net/pokedex-bw/type/"&amp;lower(H235)&amp;".gif")</f>
        <v/>
      </c>
      <c r="G235" s="28" t="str">
        <f t="shared" si="250"/>
        <v/>
      </c>
      <c r="H235" s="29" t="s">
        <v>391</v>
      </c>
      <c r="I235" s="26"/>
      <c r="J235" s="26" t="s">
        <v>6650</v>
      </c>
      <c r="K235" s="26" t="s">
        <v>1276</v>
      </c>
      <c r="L235" s="26" t="s">
        <v>5766</v>
      </c>
      <c r="M235" s="26" t="s">
        <v>6683</v>
      </c>
      <c r="N235" s="26" t="s">
        <v>655</v>
      </c>
      <c r="O235" s="26" t="s">
        <v>6651</v>
      </c>
      <c r="P235" s="26" t="s">
        <v>6148</v>
      </c>
      <c r="Q235" s="26" t="s">
        <v>1032</v>
      </c>
      <c r="R235" s="26" t="s">
        <v>184</v>
      </c>
      <c r="S235" s="26" t="s">
        <v>6684</v>
      </c>
      <c r="T235" s="26" t="s">
        <v>495</v>
      </c>
      <c r="U235" s="26" t="s">
        <v>399</v>
      </c>
      <c r="V235" s="26" t="s">
        <v>4457</v>
      </c>
      <c r="W235" s="26" t="s">
        <v>496</v>
      </c>
      <c r="X235" s="26" t="s">
        <v>189</v>
      </c>
      <c r="Y235" s="26">
        <v>75.0</v>
      </c>
      <c r="Z235" s="26">
        <v>105.0</v>
      </c>
      <c r="AA235" s="26">
        <v>75.0</v>
      </c>
      <c r="AB235" s="26">
        <v>105.0</v>
      </c>
      <c r="AC235" s="26">
        <v>75.0</v>
      </c>
      <c r="AD235" s="26">
        <v>45.0</v>
      </c>
      <c r="AE235" s="30">
        <f t="shared" si="37"/>
        <v>480</v>
      </c>
      <c r="AF235" s="26" t="s">
        <v>6652</v>
      </c>
      <c r="AG235" s="26"/>
      <c r="AH235" s="26"/>
      <c r="AI235" s="26"/>
      <c r="AJ235" s="26" t="s">
        <v>4906</v>
      </c>
      <c r="AK235" s="26" t="s">
        <v>4906</v>
      </c>
      <c r="AL235" s="26" t="s">
        <v>4906</v>
      </c>
      <c r="AM235" s="26"/>
      <c r="AN235" s="26"/>
      <c r="AO235" s="26"/>
      <c r="AP235" s="26"/>
      <c r="AQ235" s="26"/>
      <c r="AR235" s="26" t="s">
        <v>1922</v>
      </c>
      <c r="AS235" s="26" t="s">
        <v>1922</v>
      </c>
      <c r="AT235" s="26" t="s">
        <v>1922</v>
      </c>
      <c r="AU235" s="26" t="s">
        <v>4365</v>
      </c>
      <c r="AV235" s="26" t="s">
        <v>4365</v>
      </c>
      <c r="AW235" s="26"/>
      <c r="AX235" s="26"/>
      <c r="AY235" s="26" t="s">
        <v>354</v>
      </c>
      <c r="AZ235" s="26" t="s">
        <v>354</v>
      </c>
      <c r="BA235" s="26" t="s">
        <v>1577</v>
      </c>
      <c r="BB235" s="26" t="s">
        <v>1577</v>
      </c>
      <c r="BC235" s="26"/>
      <c r="BD235" s="26"/>
      <c r="BE235" s="26"/>
      <c r="BF235" s="26"/>
      <c r="BG235" s="26" t="s">
        <v>1544</v>
      </c>
      <c r="BH235" s="26" t="s">
        <v>1544</v>
      </c>
      <c r="BI235" s="26"/>
      <c r="BJ235" s="26"/>
      <c r="BK235" s="26" t="s">
        <v>232</v>
      </c>
      <c r="BL235" s="26" t="s">
        <v>232</v>
      </c>
      <c r="BM235" s="26" t="s">
        <v>1383</v>
      </c>
      <c r="BN235" s="26"/>
      <c r="BO235" s="26" t="s">
        <v>1922</v>
      </c>
      <c r="BP235" s="26" t="s">
        <v>1922</v>
      </c>
      <c r="BQ235" s="26" t="s">
        <v>1765</v>
      </c>
      <c r="BR235" s="26"/>
      <c r="BS235" s="26"/>
      <c r="BT235" s="26"/>
      <c r="BU235" s="26"/>
      <c r="BV235" s="26"/>
      <c r="BW235" s="31"/>
      <c r="BX235" s="31"/>
      <c r="BY235" s="31"/>
      <c r="BZ235" s="31" t="s">
        <v>6685</v>
      </c>
      <c r="CA235" s="31" t="s">
        <v>6686</v>
      </c>
      <c r="CB235" s="31" t="s">
        <v>6687</v>
      </c>
      <c r="CC235" s="31" t="s">
        <v>6688</v>
      </c>
      <c r="CD235" s="31" t="s">
        <v>6688</v>
      </c>
      <c r="CE235" s="31" t="s">
        <v>6689</v>
      </c>
      <c r="CF235" s="31" t="s">
        <v>6686</v>
      </c>
      <c r="CG235" s="31" t="s">
        <v>6690</v>
      </c>
      <c r="CH235" s="31" t="s">
        <v>6691</v>
      </c>
      <c r="CI235" s="31" t="s">
        <v>6692</v>
      </c>
      <c r="CJ235" s="31" t="s">
        <v>6693</v>
      </c>
      <c r="CK235" s="31" t="s">
        <v>6694</v>
      </c>
      <c r="CL235" s="31" t="s">
        <v>6686</v>
      </c>
      <c r="CM235" s="31" t="s">
        <v>6693</v>
      </c>
      <c r="CN235" s="31" t="s">
        <v>6693</v>
      </c>
      <c r="CO235" s="31" t="s">
        <v>6695</v>
      </c>
      <c r="CP235" s="31" t="s">
        <v>6695</v>
      </c>
      <c r="CQ235" s="31" t="s">
        <v>6695</v>
      </c>
      <c r="CR235" s="31" t="s">
        <v>6694</v>
      </c>
      <c r="CS235" s="31" t="s">
        <v>6696</v>
      </c>
      <c r="CT235" s="31" t="s">
        <v>6696</v>
      </c>
      <c r="CU235" s="31"/>
      <c r="CV235" s="31"/>
      <c r="CW235" s="31" t="s">
        <v>6697</v>
      </c>
      <c r="CX235" s="31" t="s">
        <v>6698</v>
      </c>
      <c r="CY235" s="31"/>
      <c r="CZ235" s="31"/>
      <c r="DA235" s="31" t="s">
        <v>6695</v>
      </c>
      <c r="DB235" s="31" t="s">
        <v>6690</v>
      </c>
      <c r="DC235" s="31"/>
      <c r="DD235" s="31"/>
      <c r="DE235" s="31" t="s">
        <v>6691</v>
      </c>
      <c r="DF235" s="31" t="s">
        <v>6699</v>
      </c>
      <c r="DG235" s="31" t="s">
        <v>6700</v>
      </c>
      <c r="DH235" s="31"/>
      <c r="DI235" s="31"/>
      <c r="DJ235" s="31"/>
      <c r="DK235" s="31"/>
      <c r="DL235" s="31"/>
      <c r="DM235" s="31"/>
      <c r="DN235" s="31"/>
      <c r="DO235" s="31"/>
      <c r="DP235" s="31"/>
      <c r="DQ235" s="31"/>
      <c r="DR235" s="31"/>
      <c r="DS235" s="31" t="s">
        <v>6701</v>
      </c>
      <c r="DT235" s="31" t="s">
        <v>6701</v>
      </c>
      <c r="DU235" s="31" t="s">
        <v>213</v>
      </c>
      <c r="DV235" s="31" t="s">
        <v>213</v>
      </c>
      <c r="DW235" s="31" t="s">
        <v>213</v>
      </c>
      <c r="DX235" s="31" t="s">
        <v>649</v>
      </c>
      <c r="DY235" s="31" t="s">
        <v>213</v>
      </c>
      <c r="DZ235" s="31" t="s">
        <v>6701</v>
      </c>
      <c r="EA235" s="31" t="s">
        <v>6679</v>
      </c>
      <c r="EB235" s="31" t="s">
        <v>6679</v>
      </c>
      <c r="EC235" s="31" t="s">
        <v>6672</v>
      </c>
      <c r="ED235" s="31" t="s">
        <v>6701</v>
      </c>
      <c r="EE235" s="31" t="s">
        <v>6701</v>
      </c>
      <c r="EF235" s="31" t="s">
        <v>6673</v>
      </c>
      <c r="EG235" s="31" t="s">
        <v>6673</v>
      </c>
      <c r="EH235" s="31" t="s">
        <v>6674</v>
      </c>
      <c r="EI235" s="31" t="s">
        <v>6674</v>
      </c>
      <c r="EJ235" s="31" t="s">
        <v>6675</v>
      </c>
      <c r="EK235" s="31" t="s">
        <v>6675</v>
      </c>
      <c r="EL235" s="31" t="s">
        <v>6676</v>
      </c>
      <c r="EM235" s="31" t="s">
        <v>6676</v>
      </c>
      <c r="EN235" s="31" t="s">
        <v>213</v>
      </c>
      <c r="EO235" s="31" t="s">
        <v>213</v>
      </c>
      <c r="EP235" s="31" t="s">
        <v>6677</v>
      </c>
      <c r="EQ235" s="31" t="s">
        <v>6677</v>
      </c>
      <c r="ER235" s="31" t="s">
        <v>218</v>
      </c>
      <c r="ES235" s="31" t="s">
        <v>218</v>
      </c>
      <c r="ET235" s="31" t="s">
        <v>6702</v>
      </c>
      <c r="EU235" s="31" t="s">
        <v>6702</v>
      </c>
      <c r="EV235" s="31"/>
      <c r="EW235" s="31"/>
      <c r="EX235" s="31" t="s">
        <v>6703</v>
      </c>
      <c r="EY235" s="31" t="s">
        <v>6703</v>
      </c>
      <c r="EZ235" s="31" t="s">
        <v>6704</v>
      </c>
      <c r="FA235" s="31" t="s">
        <v>219</v>
      </c>
      <c r="FB235" s="31" t="s">
        <v>219</v>
      </c>
      <c r="FC235" s="31"/>
      <c r="FD235" s="31"/>
      <c r="FE235" s="31" t="s">
        <v>219</v>
      </c>
    </row>
    <row r="236" ht="90.75" customHeight="1">
      <c r="A236" s="16" t="s">
        <v>6705</v>
      </c>
      <c r="B236" s="24">
        <v>225.0</v>
      </c>
      <c r="C236" s="25" t="s">
        <v>6706</v>
      </c>
      <c r="D236" s="26" t="str">
        <f t="shared" si="41"/>
        <v/>
      </c>
      <c r="E236" s="27" t="str">
        <f t="shared" si="42"/>
        <v/>
      </c>
      <c r="F236" s="28" t="str">
        <f t="shared" ref="F236:G236" si="251">image("https://www.serebii.net/pokedex-bw/type/"&amp;lower(H236)&amp;".gif")</f>
        <v/>
      </c>
      <c r="G236" s="28" t="str">
        <f t="shared" si="251"/>
        <v/>
      </c>
      <c r="H236" s="29" t="s">
        <v>3173</v>
      </c>
      <c r="I236" s="26" t="s">
        <v>348</v>
      </c>
      <c r="J236" s="26" t="s">
        <v>6707</v>
      </c>
      <c r="K236" s="26" t="s">
        <v>1276</v>
      </c>
      <c r="L236" s="26" t="s">
        <v>6708</v>
      </c>
      <c r="M236" s="26" t="s">
        <v>2115</v>
      </c>
      <c r="N236" s="26" t="s">
        <v>767</v>
      </c>
      <c r="O236" s="26" t="s">
        <v>3460</v>
      </c>
      <c r="P236" s="26" t="s">
        <v>297</v>
      </c>
      <c r="Q236" s="26" t="s">
        <v>183</v>
      </c>
      <c r="R236" s="26" t="s">
        <v>184</v>
      </c>
      <c r="S236" s="26" t="s">
        <v>6709</v>
      </c>
      <c r="T236" s="26" t="s">
        <v>1328</v>
      </c>
      <c r="U236" s="26" t="s">
        <v>915</v>
      </c>
      <c r="V236" s="26" t="s">
        <v>399</v>
      </c>
      <c r="W236" s="26" t="s">
        <v>496</v>
      </c>
      <c r="X236" s="26" t="s">
        <v>189</v>
      </c>
      <c r="Y236" s="26">
        <v>45.0</v>
      </c>
      <c r="Z236" s="26">
        <v>55.0</v>
      </c>
      <c r="AA236" s="26">
        <v>45.0</v>
      </c>
      <c r="AB236" s="26">
        <v>65.0</v>
      </c>
      <c r="AC236" s="26">
        <v>45.0</v>
      </c>
      <c r="AD236" s="26">
        <v>75.0</v>
      </c>
      <c r="AE236" s="30">
        <f t="shared" si="37"/>
        <v>330</v>
      </c>
      <c r="AF236" s="26"/>
      <c r="AG236" s="26"/>
      <c r="AH236" s="26"/>
      <c r="AI236" s="26"/>
      <c r="AJ236" s="26" t="s">
        <v>4042</v>
      </c>
      <c r="AK236" s="26" t="s">
        <v>4042</v>
      </c>
      <c r="AL236" s="26" t="s">
        <v>4042</v>
      </c>
      <c r="AM236" s="26"/>
      <c r="AN236" s="26"/>
      <c r="AO236" s="26"/>
      <c r="AP236" s="26"/>
      <c r="AQ236" s="26"/>
      <c r="AR236" s="26"/>
      <c r="AS236" s="26"/>
      <c r="AT236" s="26"/>
      <c r="AU236" s="26" t="s">
        <v>987</v>
      </c>
      <c r="AV236" s="26" t="s">
        <v>987</v>
      </c>
      <c r="AW236" s="26"/>
      <c r="AX236" s="26"/>
      <c r="AY236" s="26" t="s">
        <v>1460</v>
      </c>
      <c r="AZ236" s="26" t="s">
        <v>1460</v>
      </c>
      <c r="BA236" s="26" t="s">
        <v>1379</v>
      </c>
      <c r="BB236" s="26" t="s">
        <v>1379</v>
      </c>
      <c r="BC236" s="26"/>
      <c r="BD236" s="26"/>
      <c r="BE236" s="26" t="s">
        <v>229</v>
      </c>
      <c r="BF236" s="26" t="s">
        <v>229</v>
      </c>
      <c r="BG236" s="26" t="s">
        <v>1165</v>
      </c>
      <c r="BH236" s="26" t="s">
        <v>1165</v>
      </c>
      <c r="BI236" s="26"/>
      <c r="BJ236" s="26"/>
      <c r="BK236" s="26" t="s">
        <v>2180</v>
      </c>
      <c r="BL236" s="26" t="s">
        <v>2180</v>
      </c>
      <c r="BM236" s="26"/>
      <c r="BN236" s="26" t="s">
        <v>1501</v>
      </c>
      <c r="BO236" s="26"/>
      <c r="BP236" s="26"/>
      <c r="BQ236" s="26"/>
      <c r="BR236" s="26" t="s">
        <v>6710</v>
      </c>
      <c r="BS236" s="26" t="s">
        <v>6710</v>
      </c>
      <c r="BT236" s="26"/>
      <c r="BU236" s="26"/>
      <c r="BV236" s="26" t="s">
        <v>330</v>
      </c>
      <c r="BW236" s="31"/>
      <c r="BX236" s="31"/>
      <c r="BY236" s="31"/>
      <c r="BZ236" s="31" t="s">
        <v>6711</v>
      </c>
      <c r="CA236" s="31" t="s">
        <v>6712</v>
      </c>
      <c r="CB236" s="31" t="s">
        <v>6713</v>
      </c>
      <c r="CC236" s="31" t="s">
        <v>6714</v>
      </c>
      <c r="CD236" s="31" t="s">
        <v>6714</v>
      </c>
      <c r="CE236" s="31" t="s">
        <v>6715</v>
      </c>
      <c r="CF236" s="31" t="s">
        <v>6712</v>
      </c>
      <c r="CG236" s="31" t="s">
        <v>6711</v>
      </c>
      <c r="CH236" s="31" t="s">
        <v>6716</v>
      </c>
      <c r="CI236" s="31" t="s">
        <v>6716</v>
      </c>
      <c r="CJ236" s="31" t="s">
        <v>6716</v>
      </c>
      <c r="CK236" s="31" t="s">
        <v>6717</v>
      </c>
      <c r="CL236" s="31" t="s">
        <v>6712</v>
      </c>
      <c r="CM236" s="31" t="s">
        <v>6716</v>
      </c>
      <c r="CN236" s="31" t="s">
        <v>6716</v>
      </c>
      <c r="CO236" s="31" t="s">
        <v>6718</v>
      </c>
      <c r="CP236" s="31" t="s">
        <v>6718</v>
      </c>
      <c r="CQ236" s="31" t="s">
        <v>6716</v>
      </c>
      <c r="CR236" s="31" t="s">
        <v>6718</v>
      </c>
      <c r="CS236" s="31" t="s">
        <v>6719</v>
      </c>
      <c r="CT236" s="31" t="s">
        <v>6719</v>
      </c>
      <c r="CU236" s="31" t="s">
        <v>6720</v>
      </c>
      <c r="CV236" s="31" t="s">
        <v>6721</v>
      </c>
      <c r="CW236" s="31" t="s">
        <v>6722</v>
      </c>
      <c r="CX236" s="31" t="s">
        <v>6723</v>
      </c>
      <c r="CY236" s="31"/>
      <c r="CZ236" s="31"/>
      <c r="DA236" s="31" t="s">
        <v>6711</v>
      </c>
      <c r="DB236" s="31" t="s">
        <v>6721</v>
      </c>
      <c r="DC236" s="31"/>
      <c r="DD236" s="31"/>
      <c r="DE236" s="31" t="s">
        <v>6724</v>
      </c>
      <c r="DF236" s="31" t="s">
        <v>6724</v>
      </c>
      <c r="DG236" s="31"/>
      <c r="DH236" s="31" t="s">
        <v>6711</v>
      </c>
      <c r="DI236" s="31" t="s">
        <v>6713</v>
      </c>
      <c r="DJ236" s="31"/>
      <c r="DK236" s="31"/>
      <c r="DL236" s="31"/>
      <c r="DM236" s="31"/>
      <c r="DN236" s="31"/>
      <c r="DO236" s="31"/>
      <c r="DP236" s="31"/>
      <c r="DQ236" s="31"/>
      <c r="DR236" s="31"/>
      <c r="DS236" s="31" t="s">
        <v>213</v>
      </c>
      <c r="DT236" s="31" t="s">
        <v>4322</v>
      </c>
      <c r="DU236" s="31" t="s">
        <v>4322</v>
      </c>
      <c r="DV236" s="31" t="s">
        <v>213</v>
      </c>
      <c r="DW236" s="31" t="s">
        <v>213</v>
      </c>
      <c r="DX236" s="31" t="s">
        <v>213</v>
      </c>
      <c r="DY236" s="31" t="s">
        <v>5756</v>
      </c>
      <c r="DZ236" s="31" t="s">
        <v>213</v>
      </c>
      <c r="EA236" s="31" t="s">
        <v>6725</v>
      </c>
      <c r="EB236" s="31" t="s">
        <v>6725</v>
      </c>
      <c r="EC236" s="31" t="s">
        <v>6594</v>
      </c>
      <c r="ED236" s="31" t="s">
        <v>213</v>
      </c>
      <c r="EE236" s="31" t="s">
        <v>4322</v>
      </c>
      <c r="EF236" s="31" t="s">
        <v>1365</v>
      </c>
      <c r="EG236" s="31" t="s">
        <v>1365</v>
      </c>
      <c r="EH236" s="31" t="s">
        <v>6726</v>
      </c>
      <c r="EI236" s="31" t="s">
        <v>6726</v>
      </c>
      <c r="EJ236" s="31" t="s">
        <v>2850</v>
      </c>
      <c r="EK236" s="31" t="s">
        <v>2850</v>
      </c>
      <c r="EL236" s="31" t="s">
        <v>3194</v>
      </c>
      <c r="EM236" s="31" t="s">
        <v>3194</v>
      </c>
      <c r="EN236" s="31" t="s">
        <v>316</v>
      </c>
      <c r="EO236" s="31" t="s">
        <v>316</v>
      </c>
      <c r="EP236" s="31" t="s">
        <v>421</v>
      </c>
      <c r="EQ236" s="31" t="s">
        <v>421</v>
      </c>
      <c r="ER236" s="31" t="s">
        <v>218</v>
      </c>
      <c r="ES236" s="31" t="s">
        <v>218</v>
      </c>
      <c r="ET236" s="31" t="s">
        <v>6727</v>
      </c>
      <c r="EU236" s="31" t="s">
        <v>6727</v>
      </c>
      <c r="EV236" s="31"/>
      <c r="EW236" s="31"/>
      <c r="EX236" s="31" t="s">
        <v>6728</v>
      </c>
      <c r="EY236" s="31" t="s">
        <v>6728</v>
      </c>
      <c r="EZ236" s="31" t="s">
        <v>218</v>
      </c>
      <c r="FA236" s="31" t="s">
        <v>6729</v>
      </c>
      <c r="FB236" s="31" t="s">
        <v>6729</v>
      </c>
      <c r="FC236" s="31"/>
      <c r="FD236" s="31"/>
      <c r="FE236" s="31" t="s">
        <v>219</v>
      </c>
    </row>
    <row r="237" ht="90.75" customHeight="1">
      <c r="A237" s="16" t="s">
        <v>6730</v>
      </c>
      <c r="B237" s="24">
        <v>226.0</v>
      </c>
      <c r="C237" s="25" t="s">
        <v>6731</v>
      </c>
      <c r="D237" s="26" t="str">
        <f t="shared" si="41"/>
        <v/>
      </c>
      <c r="E237" s="27" t="str">
        <f t="shared" si="42"/>
        <v/>
      </c>
      <c r="F237" s="28" t="str">
        <f t="shared" ref="F237:G237" si="252">image("https://www.serebii.net/pokedex-bw/type/"&amp;lower(H237)&amp;".gif")</f>
        <v/>
      </c>
      <c r="G237" s="28" t="str">
        <f t="shared" si="252"/>
        <v/>
      </c>
      <c r="H237" s="29" t="s">
        <v>391</v>
      </c>
      <c r="I237" s="26" t="s">
        <v>348</v>
      </c>
      <c r="J237" s="26" t="s">
        <v>6732</v>
      </c>
      <c r="K237" s="26" t="s">
        <v>4902</v>
      </c>
      <c r="L237" s="26" t="s">
        <v>4544</v>
      </c>
      <c r="M237" s="26" t="s">
        <v>2025</v>
      </c>
      <c r="N237" s="26" t="s">
        <v>2243</v>
      </c>
      <c r="O237" s="26" t="s">
        <v>4097</v>
      </c>
      <c r="P237" s="26" t="s">
        <v>2669</v>
      </c>
      <c r="Q237" s="26" t="s">
        <v>1375</v>
      </c>
      <c r="R237" s="26" t="s">
        <v>184</v>
      </c>
      <c r="S237" s="26" t="s">
        <v>3913</v>
      </c>
      <c r="T237" s="26" t="s">
        <v>2174</v>
      </c>
      <c r="U237" s="26" t="s">
        <v>2244</v>
      </c>
      <c r="V237" s="26" t="s">
        <v>1329</v>
      </c>
      <c r="W237" s="26" t="s">
        <v>496</v>
      </c>
      <c r="X237" s="26" t="s">
        <v>3426</v>
      </c>
      <c r="Y237" s="26">
        <v>85.0</v>
      </c>
      <c r="Z237" s="26">
        <v>40.0</v>
      </c>
      <c r="AA237" s="26">
        <v>70.0</v>
      </c>
      <c r="AB237" s="26">
        <v>80.0</v>
      </c>
      <c r="AC237" s="26">
        <v>140.0</v>
      </c>
      <c r="AD237" s="26">
        <v>70.0</v>
      </c>
      <c r="AE237" s="30">
        <f t="shared" si="37"/>
        <v>485</v>
      </c>
      <c r="AF237" s="26" t="s">
        <v>6733</v>
      </c>
      <c r="AG237" s="26"/>
      <c r="AH237" s="26"/>
      <c r="AI237" s="26"/>
      <c r="AJ237" s="26" t="s">
        <v>3428</v>
      </c>
      <c r="AK237" s="26" t="s">
        <v>3428</v>
      </c>
      <c r="AL237" s="26" t="s">
        <v>3428</v>
      </c>
      <c r="AM237" s="26"/>
      <c r="AN237" s="26"/>
      <c r="AO237" s="26"/>
      <c r="AP237" s="26"/>
      <c r="AQ237" s="26"/>
      <c r="AR237" s="26" t="s">
        <v>1957</v>
      </c>
      <c r="AS237" s="26" t="s">
        <v>1957</v>
      </c>
      <c r="AT237" s="26" t="s">
        <v>1957</v>
      </c>
      <c r="AU237" s="26" t="s">
        <v>2863</v>
      </c>
      <c r="AV237" s="26" t="s">
        <v>2863</v>
      </c>
      <c r="AW237" s="26"/>
      <c r="AX237" s="26"/>
      <c r="AY237" s="26" t="s">
        <v>280</v>
      </c>
      <c r="AZ237" s="26" t="s">
        <v>280</v>
      </c>
      <c r="BA237" s="26" t="s">
        <v>2027</v>
      </c>
      <c r="BB237" s="26" t="s">
        <v>2027</v>
      </c>
      <c r="BC237" s="26"/>
      <c r="BD237" s="26"/>
      <c r="BE237" s="26"/>
      <c r="BF237" s="26"/>
      <c r="BG237" s="26" t="s">
        <v>1626</v>
      </c>
      <c r="BH237" s="26" t="s">
        <v>1626</v>
      </c>
      <c r="BI237" s="26"/>
      <c r="BJ237" s="26"/>
      <c r="BK237" s="26" t="s">
        <v>3632</v>
      </c>
      <c r="BL237" s="26" t="s">
        <v>3632</v>
      </c>
      <c r="BM237" s="26" t="s">
        <v>1795</v>
      </c>
      <c r="BN237" s="26"/>
      <c r="BO237" s="26" t="s">
        <v>1957</v>
      </c>
      <c r="BP237" s="26" t="s">
        <v>1957</v>
      </c>
      <c r="BQ237" s="26" t="s">
        <v>231</v>
      </c>
      <c r="BR237" s="26"/>
      <c r="BS237" s="26"/>
      <c r="BT237" s="26"/>
      <c r="BU237" s="26"/>
      <c r="BV237" s="26"/>
      <c r="BW237" s="31"/>
      <c r="BX237" s="31"/>
      <c r="BY237" s="31"/>
      <c r="BZ237" s="31" t="s">
        <v>6734</v>
      </c>
      <c r="CA237" s="31" t="s">
        <v>6735</v>
      </c>
      <c r="CB237" s="31" t="s">
        <v>6736</v>
      </c>
      <c r="CC237" s="31" t="s">
        <v>6737</v>
      </c>
      <c r="CD237" s="31" t="s">
        <v>6737</v>
      </c>
      <c r="CE237" s="31" t="s">
        <v>6738</v>
      </c>
      <c r="CF237" s="31" t="s">
        <v>6735</v>
      </c>
      <c r="CG237" s="31" t="s">
        <v>6739</v>
      </c>
      <c r="CH237" s="31" t="s">
        <v>6740</v>
      </c>
      <c r="CI237" s="31" t="s">
        <v>6741</v>
      </c>
      <c r="CJ237" s="31" t="s">
        <v>6742</v>
      </c>
      <c r="CK237" s="31" t="s">
        <v>6734</v>
      </c>
      <c r="CL237" s="31" t="s">
        <v>6735</v>
      </c>
      <c r="CM237" s="31" t="s">
        <v>6743</v>
      </c>
      <c r="CN237" s="31" t="s">
        <v>6743</v>
      </c>
      <c r="CO237" s="31" t="s">
        <v>6744</v>
      </c>
      <c r="CP237" s="31" t="s">
        <v>6744</v>
      </c>
      <c r="CQ237" s="31" t="s">
        <v>6744</v>
      </c>
      <c r="CR237" s="31" t="s">
        <v>6743</v>
      </c>
      <c r="CS237" s="31" t="s">
        <v>6745</v>
      </c>
      <c r="CT237" s="31" t="s">
        <v>6745</v>
      </c>
      <c r="CU237" s="31"/>
      <c r="CV237" s="31"/>
      <c r="CW237" s="31" t="s">
        <v>6746</v>
      </c>
      <c r="CX237" s="31" t="s">
        <v>6747</v>
      </c>
      <c r="CY237" s="31"/>
      <c r="CZ237" s="31"/>
      <c r="DA237" s="31" t="s">
        <v>6748</v>
      </c>
      <c r="DB237" s="31" t="s">
        <v>6749</v>
      </c>
      <c r="DC237" s="31"/>
      <c r="DD237" s="31"/>
      <c r="DE237" s="31" t="s">
        <v>6750</v>
      </c>
      <c r="DF237" s="31" t="s">
        <v>6751</v>
      </c>
      <c r="DG237" s="31" t="s">
        <v>6752</v>
      </c>
      <c r="DH237" s="31"/>
      <c r="DI237" s="31"/>
      <c r="DJ237" s="31"/>
      <c r="DK237" s="31"/>
      <c r="DL237" s="31"/>
      <c r="DM237" s="31"/>
      <c r="DN237" s="31"/>
      <c r="DO237" s="31"/>
      <c r="DP237" s="31"/>
      <c r="DQ237" s="31"/>
      <c r="DR237" s="31"/>
      <c r="DS237" s="31" t="s">
        <v>6753</v>
      </c>
      <c r="DT237" s="31" t="s">
        <v>213</v>
      </c>
      <c r="DU237" s="31" t="s">
        <v>6753</v>
      </c>
      <c r="DV237" s="31" t="s">
        <v>213</v>
      </c>
      <c r="DW237" s="31" t="s">
        <v>213</v>
      </c>
      <c r="DX237" s="31" t="s">
        <v>213</v>
      </c>
      <c r="DY237" s="31" t="s">
        <v>213</v>
      </c>
      <c r="DZ237" s="31" t="s">
        <v>6162</v>
      </c>
      <c r="EA237" s="31" t="s">
        <v>6754</v>
      </c>
      <c r="EB237" s="31" t="s">
        <v>6754</v>
      </c>
      <c r="EC237" s="31" t="s">
        <v>6754</v>
      </c>
      <c r="ED237" s="31" t="s">
        <v>6753</v>
      </c>
      <c r="EE237" s="31" t="s">
        <v>213</v>
      </c>
      <c r="EF237" s="31" t="s">
        <v>6673</v>
      </c>
      <c r="EG237" s="31" t="s">
        <v>6673</v>
      </c>
      <c r="EH237" s="31" t="s">
        <v>6674</v>
      </c>
      <c r="EI237" s="31" t="s">
        <v>6674</v>
      </c>
      <c r="EJ237" s="31" t="s">
        <v>6754</v>
      </c>
      <c r="EK237" s="31" t="s">
        <v>6754</v>
      </c>
      <c r="EL237" s="31" t="s">
        <v>6676</v>
      </c>
      <c r="EM237" s="31" t="s">
        <v>6676</v>
      </c>
      <c r="EN237" s="31" t="s">
        <v>213</v>
      </c>
      <c r="EO237" s="31" t="s">
        <v>213</v>
      </c>
      <c r="EP237" s="31" t="s">
        <v>6754</v>
      </c>
      <c r="EQ237" s="31" t="s">
        <v>6754</v>
      </c>
      <c r="ER237" s="31" t="s">
        <v>218</v>
      </c>
      <c r="ES237" s="31" t="s">
        <v>218</v>
      </c>
      <c r="ET237" s="31" t="s">
        <v>6755</v>
      </c>
      <c r="EU237" s="31" t="s">
        <v>6755</v>
      </c>
      <c r="EV237" s="31"/>
      <c r="EW237" s="31"/>
      <c r="EX237" s="31" t="s">
        <v>6754</v>
      </c>
      <c r="EY237" s="31" t="s">
        <v>6754</v>
      </c>
      <c r="EZ237" s="31" t="s">
        <v>6756</v>
      </c>
      <c r="FA237" s="31" t="s">
        <v>219</v>
      </c>
      <c r="FB237" s="31" t="s">
        <v>219</v>
      </c>
      <c r="FC237" s="31"/>
      <c r="FD237" s="31"/>
      <c r="FE237" s="31" t="s">
        <v>219</v>
      </c>
    </row>
    <row r="238" ht="90.75" customHeight="1">
      <c r="A238" s="16" t="s">
        <v>6757</v>
      </c>
      <c r="B238" s="24">
        <v>227.0</v>
      </c>
      <c r="C238" s="25" t="s">
        <v>6758</v>
      </c>
      <c r="D238" s="26" t="str">
        <f t="shared" si="41"/>
        <v/>
      </c>
      <c r="E238" s="27" t="str">
        <f t="shared" si="42"/>
        <v/>
      </c>
      <c r="F238" s="28" t="str">
        <f t="shared" ref="F238:G238" si="253">image("https://www.serebii.net/pokedex-bw/type/"&amp;lower(H238)&amp;".gif")</f>
        <v/>
      </c>
      <c r="G238" s="28" t="str">
        <f t="shared" si="253"/>
        <v/>
      </c>
      <c r="H238" s="29" t="s">
        <v>2962</v>
      </c>
      <c r="I238" s="26" t="s">
        <v>348</v>
      </c>
      <c r="J238" s="26" t="s">
        <v>6759</v>
      </c>
      <c r="K238" s="26" t="s">
        <v>349</v>
      </c>
      <c r="L238" s="26" t="s">
        <v>6760</v>
      </c>
      <c r="M238" s="26" t="s">
        <v>684</v>
      </c>
      <c r="N238" s="26" t="s">
        <v>2710</v>
      </c>
      <c r="O238" s="26" t="s">
        <v>3424</v>
      </c>
      <c r="P238" s="26" t="s">
        <v>543</v>
      </c>
      <c r="Q238" s="26" t="s">
        <v>1375</v>
      </c>
      <c r="R238" s="26" t="s">
        <v>184</v>
      </c>
      <c r="S238" s="26" t="s">
        <v>3014</v>
      </c>
      <c r="T238" s="26" t="s">
        <v>2174</v>
      </c>
      <c r="U238" s="26" t="s">
        <v>769</v>
      </c>
      <c r="V238" s="26" t="s">
        <v>846</v>
      </c>
      <c r="W238" s="26" t="s">
        <v>496</v>
      </c>
      <c r="X238" s="26" t="s">
        <v>3426</v>
      </c>
      <c r="Y238" s="26">
        <v>65.0</v>
      </c>
      <c r="Z238" s="26">
        <v>80.0</v>
      </c>
      <c r="AA238" s="26">
        <v>140.0</v>
      </c>
      <c r="AB238" s="26">
        <v>40.0</v>
      </c>
      <c r="AC238" s="26">
        <v>70.0</v>
      </c>
      <c r="AD238" s="26">
        <v>70.0</v>
      </c>
      <c r="AE238" s="30">
        <f t="shared" si="37"/>
        <v>465</v>
      </c>
      <c r="AF238" s="26"/>
      <c r="AG238" s="26"/>
      <c r="AH238" s="26"/>
      <c r="AI238" s="26"/>
      <c r="AJ238" s="26" t="s">
        <v>3725</v>
      </c>
      <c r="AK238" s="26" t="s">
        <v>3725</v>
      </c>
      <c r="AL238" s="26" t="s">
        <v>3725</v>
      </c>
      <c r="AM238" s="26" t="s">
        <v>3143</v>
      </c>
      <c r="AN238" s="26" t="s">
        <v>3143</v>
      </c>
      <c r="AO238" s="26" t="s">
        <v>3143</v>
      </c>
      <c r="AP238" s="26"/>
      <c r="AQ238" s="26"/>
      <c r="AR238" s="26"/>
      <c r="AS238" s="26"/>
      <c r="AT238" s="26"/>
      <c r="AU238" s="26" t="s">
        <v>3694</v>
      </c>
      <c r="AV238" s="26" t="s">
        <v>3694</v>
      </c>
      <c r="AW238" s="26"/>
      <c r="AX238" s="26"/>
      <c r="AY238" s="26" t="s">
        <v>3694</v>
      </c>
      <c r="AZ238" s="26" t="s">
        <v>3694</v>
      </c>
      <c r="BA238" s="26" t="s">
        <v>1078</v>
      </c>
      <c r="BB238" s="26" t="s">
        <v>1078</v>
      </c>
      <c r="BC238" s="26" t="s">
        <v>1501</v>
      </c>
      <c r="BD238" s="26" t="s">
        <v>1501</v>
      </c>
      <c r="BE238" s="26" t="s">
        <v>3603</v>
      </c>
      <c r="BF238" s="26" t="s">
        <v>3603</v>
      </c>
      <c r="BG238" s="26" t="s">
        <v>3664</v>
      </c>
      <c r="BH238" s="26" t="s">
        <v>3664</v>
      </c>
      <c r="BI238" s="26"/>
      <c r="BJ238" s="26"/>
      <c r="BK238" s="26"/>
      <c r="BL238" s="26"/>
      <c r="BM238" s="26" t="s">
        <v>358</v>
      </c>
      <c r="BN238" s="26"/>
      <c r="BO238" s="26"/>
      <c r="BP238" s="26"/>
      <c r="BQ238" s="26"/>
      <c r="BR238" s="26"/>
      <c r="BS238" s="26"/>
      <c r="BT238" s="26"/>
      <c r="BU238" s="26" t="s">
        <v>1079</v>
      </c>
      <c r="BV238" s="26" t="s">
        <v>6529</v>
      </c>
      <c r="BW238" s="31"/>
      <c r="BX238" s="31"/>
      <c r="BY238" s="31"/>
      <c r="BZ238" s="31" t="s">
        <v>6761</v>
      </c>
      <c r="CA238" s="31" t="s">
        <v>6762</v>
      </c>
      <c r="CB238" s="31" t="s">
        <v>6763</v>
      </c>
      <c r="CC238" s="31" t="s">
        <v>6764</v>
      </c>
      <c r="CD238" s="31" t="s">
        <v>6765</v>
      </c>
      <c r="CE238" s="31" t="s">
        <v>6766</v>
      </c>
      <c r="CF238" s="31" t="s">
        <v>6762</v>
      </c>
      <c r="CG238" s="31" t="s">
        <v>6767</v>
      </c>
      <c r="CH238" s="31" t="s">
        <v>6768</v>
      </c>
      <c r="CI238" s="31" t="s">
        <v>6768</v>
      </c>
      <c r="CJ238" s="31" t="s">
        <v>6768</v>
      </c>
      <c r="CK238" s="31" t="s">
        <v>6761</v>
      </c>
      <c r="CL238" s="31" t="s">
        <v>6762</v>
      </c>
      <c r="CM238" s="31" t="s">
        <v>6768</v>
      </c>
      <c r="CN238" s="31" t="s">
        <v>6768</v>
      </c>
      <c r="CO238" s="31" t="s">
        <v>6769</v>
      </c>
      <c r="CP238" s="31" t="s">
        <v>6769</v>
      </c>
      <c r="CQ238" s="31" t="s">
        <v>6762</v>
      </c>
      <c r="CR238" s="31" t="s">
        <v>6768</v>
      </c>
      <c r="CS238" s="31" t="s">
        <v>6770</v>
      </c>
      <c r="CT238" s="31" t="s">
        <v>6771</v>
      </c>
      <c r="CU238" s="31" t="s">
        <v>6772</v>
      </c>
      <c r="CV238" s="31" t="s">
        <v>6773</v>
      </c>
      <c r="CW238" s="31" t="s">
        <v>6774</v>
      </c>
      <c r="CX238" s="31" t="s">
        <v>6775</v>
      </c>
      <c r="CY238" s="31"/>
      <c r="CZ238" s="31"/>
      <c r="DA238" s="31" t="s">
        <v>6776</v>
      </c>
      <c r="DB238" s="31" t="s">
        <v>6777</v>
      </c>
      <c r="DC238" s="31"/>
      <c r="DD238" s="31"/>
      <c r="DE238" s="31" t="s">
        <v>6778</v>
      </c>
      <c r="DF238" s="31" t="s">
        <v>6778</v>
      </c>
      <c r="DG238" s="31"/>
      <c r="DH238" s="31"/>
      <c r="DI238" s="31"/>
      <c r="DJ238" s="31"/>
      <c r="DK238" s="31"/>
      <c r="DL238" s="31"/>
      <c r="DM238" s="31"/>
      <c r="DN238" s="31"/>
      <c r="DO238" s="31"/>
      <c r="DP238" s="31"/>
      <c r="DQ238" s="31"/>
      <c r="DR238" s="31"/>
      <c r="DS238" s="31" t="s">
        <v>213</v>
      </c>
      <c r="DT238" s="31" t="s">
        <v>6294</v>
      </c>
      <c r="DU238" s="31" t="s">
        <v>6294</v>
      </c>
      <c r="DV238" s="31" t="s">
        <v>6779</v>
      </c>
      <c r="DW238" s="31" t="s">
        <v>6779</v>
      </c>
      <c r="DX238" s="31" t="s">
        <v>6779</v>
      </c>
      <c r="DY238" s="31" t="s">
        <v>6780</v>
      </c>
      <c r="DZ238" s="31" t="s">
        <v>213</v>
      </c>
      <c r="EA238" s="31" t="s">
        <v>3876</v>
      </c>
      <c r="EB238" s="31" t="s">
        <v>3876</v>
      </c>
      <c r="EC238" s="31" t="s">
        <v>3876</v>
      </c>
      <c r="ED238" s="31" t="s">
        <v>213</v>
      </c>
      <c r="EE238" s="31" t="s">
        <v>6294</v>
      </c>
      <c r="EF238" s="31" t="s">
        <v>213</v>
      </c>
      <c r="EG238" s="31" t="s">
        <v>213</v>
      </c>
      <c r="EH238" s="31" t="s">
        <v>6781</v>
      </c>
      <c r="EI238" s="31" t="s">
        <v>6781</v>
      </c>
      <c r="EJ238" s="31" t="s">
        <v>906</v>
      </c>
      <c r="EK238" s="31" t="s">
        <v>906</v>
      </c>
      <c r="EL238" s="31" t="s">
        <v>6779</v>
      </c>
      <c r="EM238" s="31" t="s">
        <v>6779</v>
      </c>
      <c r="EN238" s="31" t="s">
        <v>6782</v>
      </c>
      <c r="EO238" s="31" t="s">
        <v>6782</v>
      </c>
      <c r="EP238" s="31" t="s">
        <v>6783</v>
      </c>
      <c r="EQ238" s="31" t="s">
        <v>6783</v>
      </c>
      <c r="ER238" s="31" t="s">
        <v>218</v>
      </c>
      <c r="ES238" s="31" t="s">
        <v>218</v>
      </c>
      <c r="ET238" s="31" t="s">
        <v>6784</v>
      </c>
      <c r="EU238" s="31" t="s">
        <v>6784</v>
      </c>
      <c r="EV238" s="31"/>
      <c r="EW238" s="31"/>
      <c r="EX238" s="31" t="s">
        <v>3876</v>
      </c>
      <c r="EY238" s="31" t="s">
        <v>3876</v>
      </c>
      <c r="EZ238" s="31" t="s">
        <v>218</v>
      </c>
      <c r="FA238" s="31" t="s">
        <v>219</v>
      </c>
      <c r="FB238" s="31" t="s">
        <v>219</v>
      </c>
      <c r="FC238" s="31"/>
      <c r="FD238" s="31"/>
      <c r="FE238" s="31" t="s">
        <v>219</v>
      </c>
    </row>
    <row r="239" ht="90.75" customHeight="1">
      <c r="A239" s="16" t="s">
        <v>6785</v>
      </c>
      <c r="B239" s="24">
        <v>228.0</v>
      </c>
      <c r="C239" s="25" t="s">
        <v>6786</v>
      </c>
      <c r="D239" s="26" t="str">
        <f t="shared" si="41"/>
        <v/>
      </c>
      <c r="E239" s="27" t="str">
        <f t="shared" si="42"/>
        <v/>
      </c>
      <c r="F239" s="28" t="str">
        <f t="shared" ref="F239:G239" si="254">image("https://www.serebii.net/pokedex-bw/type/"&amp;lower(H239)&amp;".gif")</f>
        <v/>
      </c>
      <c r="G239" s="28" t="str">
        <f t="shared" si="254"/>
        <v/>
      </c>
      <c r="H239" s="29" t="s">
        <v>6037</v>
      </c>
      <c r="I239" s="26" t="s">
        <v>291</v>
      </c>
      <c r="J239" s="26" t="s">
        <v>6787</v>
      </c>
      <c r="K239" s="26" t="s">
        <v>293</v>
      </c>
      <c r="L239" s="26" t="s">
        <v>5347</v>
      </c>
      <c r="M239" s="26" t="s">
        <v>3084</v>
      </c>
      <c r="N239" s="26" t="s">
        <v>1411</v>
      </c>
      <c r="O239" s="26" t="s">
        <v>912</v>
      </c>
      <c r="P239" s="26" t="s">
        <v>182</v>
      </c>
      <c r="Q239" s="26" t="s">
        <v>544</v>
      </c>
      <c r="R239" s="26" t="s">
        <v>4935</v>
      </c>
      <c r="S239" s="26" t="s">
        <v>3462</v>
      </c>
      <c r="T239" s="26" t="s">
        <v>2174</v>
      </c>
      <c r="U239" s="26" t="s">
        <v>769</v>
      </c>
      <c r="V239" s="26" t="s">
        <v>770</v>
      </c>
      <c r="W239" s="26" t="s">
        <v>496</v>
      </c>
      <c r="X239" s="26" t="s">
        <v>189</v>
      </c>
      <c r="Y239" s="26">
        <v>45.0</v>
      </c>
      <c r="Z239" s="26">
        <v>60.0</v>
      </c>
      <c r="AA239" s="26">
        <v>30.0</v>
      </c>
      <c r="AB239" s="26">
        <v>80.0</v>
      </c>
      <c r="AC239" s="26">
        <v>50.0</v>
      </c>
      <c r="AD239" s="26">
        <v>65.0</v>
      </c>
      <c r="AE239" s="30">
        <f t="shared" si="37"/>
        <v>330</v>
      </c>
      <c r="AF239" s="26" t="s">
        <v>6788</v>
      </c>
      <c r="AG239" s="26"/>
      <c r="AH239" s="26"/>
      <c r="AI239" s="26"/>
      <c r="AJ239" s="26" t="s">
        <v>2971</v>
      </c>
      <c r="AK239" s="26" t="s">
        <v>2971</v>
      </c>
      <c r="AL239" s="26" t="s">
        <v>2971</v>
      </c>
      <c r="AM239" s="26"/>
      <c r="AN239" s="26"/>
      <c r="AO239" s="26"/>
      <c r="AP239" s="26"/>
      <c r="AQ239" s="26"/>
      <c r="AR239" s="26"/>
      <c r="AS239" s="26"/>
      <c r="AT239" s="26" t="s">
        <v>3141</v>
      </c>
      <c r="AU239" s="26" t="s">
        <v>2214</v>
      </c>
      <c r="AV239" s="26" t="s">
        <v>2214</v>
      </c>
      <c r="AW239" s="26"/>
      <c r="AX239" s="26"/>
      <c r="AY239" s="26"/>
      <c r="AZ239" s="26"/>
      <c r="BA239" s="26" t="s">
        <v>1039</v>
      </c>
      <c r="BB239" s="26" t="s">
        <v>1039</v>
      </c>
      <c r="BC239" s="26"/>
      <c r="BD239" s="26"/>
      <c r="BE239" s="26"/>
      <c r="BF239" s="26"/>
      <c r="BG239" s="26" t="s">
        <v>6789</v>
      </c>
      <c r="BH239" s="26" t="s">
        <v>6789</v>
      </c>
      <c r="BI239" s="26"/>
      <c r="BJ239" s="26"/>
      <c r="BK239" s="26"/>
      <c r="BL239" s="26"/>
      <c r="BM239" s="26"/>
      <c r="BN239" s="26"/>
      <c r="BO239" s="26"/>
      <c r="BP239" s="26"/>
      <c r="BQ239" s="26"/>
      <c r="BR239" s="26" t="s">
        <v>547</v>
      </c>
      <c r="BS239" s="26" t="s">
        <v>547</v>
      </c>
      <c r="BT239" s="26" t="s">
        <v>4272</v>
      </c>
      <c r="BU239" s="26"/>
      <c r="BV239" s="26" t="s">
        <v>1676</v>
      </c>
      <c r="BW239" s="31"/>
      <c r="BX239" s="31"/>
      <c r="BY239" s="31"/>
      <c r="BZ239" s="31" t="s">
        <v>6790</v>
      </c>
      <c r="CA239" s="31" t="s">
        <v>6791</v>
      </c>
      <c r="CB239" s="31" t="s">
        <v>6792</v>
      </c>
      <c r="CC239" s="31" t="s">
        <v>6793</v>
      </c>
      <c r="CD239" s="31" t="s">
        <v>6793</v>
      </c>
      <c r="CE239" s="31" t="s">
        <v>6794</v>
      </c>
      <c r="CF239" s="31" t="s">
        <v>6791</v>
      </c>
      <c r="CG239" s="31" t="s">
        <v>6795</v>
      </c>
      <c r="CH239" s="31" t="s">
        <v>6796</v>
      </c>
      <c r="CI239" s="31" t="s">
        <v>6796</v>
      </c>
      <c r="CJ239" s="31" t="s">
        <v>6797</v>
      </c>
      <c r="CK239" s="31" t="s">
        <v>6790</v>
      </c>
      <c r="CL239" s="31" t="s">
        <v>6791</v>
      </c>
      <c r="CM239" s="31" t="s">
        <v>6797</v>
      </c>
      <c r="CN239" s="31" t="s">
        <v>6797</v>
      </c>
      <c r="CO239" s="31" t="s">
        <v>6797</v>
      </c>
      <c r="CP239" s="31" t="s">
        <v>6797</v>
      </c>
      <c r="CQ239" s="31" t="s">
        <v>6792</v>
      </c>
      <c r="CR239" s="31" t="s">
        <v>6791</v>
      </c>
      <c r="CS239" s="31" t="s">
        <v>6798</v>
      </c>
      <c r="CT239" s="31" t="s">
        <v>6798</v>
      </c>
      <c r="CU239" s="31"/>
      <c r="CV239" s="31"/>
      <c r="CW239" s="31" t="s">
        <v>6799</v>
      </c>
      <c r="CX239" s="31" t="s">
        <v>6800</v>
      </c>
      <c r="CY239" s="31"/>
      <c r="CZ239" s="31"/>
      <c r="DA239" s="31"/>
      <c r="DB239" s="31"/>
      <c r="DC239" s="31"/>
      <c r="DD239" s="31"/>
      <c r="DE239" s="31" t="s">
        <v>6796</v>
      </c>
      <c r="DF239" s="31" t="s">
        <v>6796</v>
      </c>
      <c r="DG239" s="31"/>
      <c r="DH239" s="31" t="s">
        <v>6797</v>
      </c>
      <c r="DI239" s="31" t="s">
        <v>6790</v>
      </c>
      <c r="DJ239" s="31"/>
      <c r="DK239" s="31"/>
      <c r="DL239" s="31"/>
      <c r="DM239" s="31"/>
      <c r="DN239" s="31"/>
      <c r="DO239" s="31"/>
      <c r="DP239" s="31"/>
      <c r="DQ239" s="31"/>
      <c r="DR239" s="31"/>
      <c r="DS239" s="31" t="s">
        <v>2013</v>
      </c>
      <c r="DT239" s="31" t="s">
        <v>2013</v>
      </c>
      <c r="DU239" s="31" t="s">
        <v>2013</v>
      </c>
      <c r="DV239" s="31" t="s">
        <v>213</v>
      </c>
      <c r="DW239" s="31" t="s">
        <v>213</v>
      </c>
      <c r="DX239" s="31" t="s">
        <v>5675</v>
      </c>
      <c r="DY239" s="31" t="s">
        <v>213</v>
      </c>
      <c r="DZ239" s="31" t="s">
        <v>213</v>
      </c>
      <c r="EA239" s="31" t="s">
        <v>213</v>
      </c>
      <c r="EB239" s="31" t="s">
        <v>6801</v>
      </c>
      <c r="EC239" s="31" t="s">
        <v>6210</v>
      </c>
      <c r="ED239" s="31" t="s">
        <v>2013</v>
      </c>
      <c r="EE239" s="31" t="s">
        <v>2013</v>
      </c>
      <c r="EF239" s="31" t="s">
        <v>2164</v>
      </c>
      <c r="EG239" s="31" t="s">
        <v>213</v>
      </c>
      <c r="EH239" s="31" t="s">
        <v>213</v>
      </c>
      <c r="EI239" s="31" t="s">
        <v>213</v>
      </c>
      <c r="EJ239" s="31" t="s">
        <v>761</v>
      </c>
      <c r="EK239" s="31" t="s">
        <v>213</v>
      </c>
      <c r="EL239" s="31" t="s">
        <v>213</v>
      </c>
      <c r="EM239" s="31" t="s">
        <v>213</v>
      </c>
      <c r="EN239" s="31" t="s">
        <v>213</v>
      </c>
      <c r="EO239" s="31" t="s">
        <v>213</v>
      </c>
      <c r="EP239" s="31" t="s">
        <v>2410</v>
      </c>
      <c r="EQ239" s="31" t="s">
        <v>213</v>
      </c>
      <c r="ER239" s="31" t="s">
        <v>218</v>
      </c>
      <c r="ES239" s="31" t="s">
        <v>218</v>
      </c>
      <c r="ET239" s="31" t="s">
        <v>218</v>
      </c>
      <c r="EU239" s="31" t="s">
        <v>218</v>
      </c>
      <c r="EV239" s="31"/>
      <c r="EW239" s="31"/>
      <c r="EX239" s="31" t="s">
        <v>6801</v>
      </c>
      <c r="EY239" s="31" t="s">
        <v>6801</v>
      </c>
      <c r="EZ239" s="31" t="s">
        <v>218</v>
      </c>
      <c r="FA239" s="31" t="s">
        <v>6802</v>
      </c>
      <c r="FB239" s="31" t="s">
        <v>6802</v>
      </c>
      <c r="FC239" s="31"/>
      <c r="FD239" s="31"/>
      <c r="FE239" s="31" t="s">
        <v>219</v>
      </c>
    </row>
    <row r="240" ht="90.75" customHeight="1">
      <c r="A240" s="16" t="s">
        <v>6803</v>
      </c>
      <c r="B240" s="24">
        <v>229.0</v>
      </c>
      <c r="C240" s="25" t="s">
        <v>6804</v>
      </c>
      <c r="D240" s="26" t="str">
        <f t="shared" si="41"/>
        <v/>
      </c>
      <c r="E240" s="27" t="str">
        <f t="shared" si="42"/>
        <v/>
      </c>
      <c r="F240" s="28" t="str">
        <f t="shared" ref="F240:G240" si="255">image("https://www.serebii.net/pokedex-bw/type/"&amp;lower(H240)&amp;".gif")</f>
        <v/>
      </c>
      <c r="G240" s="28" t="str">
        <f t="shared" si="255"/>
        <v/>
      </c>
      <c r="H240" s="29" t="s">
        <v>6037</v>
      </c>
      <c r="I240" s="26" t="s">
        <v>291</v>
      </c>
      <c r="J240" s="26" t="s">
        <v>6787</v>
      </c>
      <c r="K240" s="26" t="s">
        <v>675</v>
      </c>
      <c r="L240" s="26" t="s">
        <v>3984</v>
      </c>
      <c r="M240" s="26" t="s">
        <v>3084</v>
      </c>
      <c r="N240" s="26" t="s">
        <v>1411</v>
      </c>
      <c r="O240" s="26" t="s">
        <v>912</v>
      </c>
      <c r="P240" s="26" t="s">
        <v>1707</v>
      </c>
      <c r="Q240" s="26" t="s">
        <v>183</v>
      </c>
      <c r="R240" s="26" t="s">
        <v>4935</v>
      </c>
      <c r="S240" s="26" t="s">
        <v>2071</v>
      </c>
      <c r="T240" s="26" t="s">
        <v>2174</v>
      </c>
      <c r="U240" s="26" t="s">
        <v>769</v>
      </c>
      <c r="V240" s="26" t="s">
        <v>770</v>
      </c>
      <c r="W240" s="26" t="s">
        <v>496</v>
      </c>
      <c r="X240" s="26" t="s">
        <v>189</v>
      </c>
      <c r="Y240" s="26">
        <v>75.0</v>
      </c>
      <c r="Z240" s="26">
        <v>90.0</v>
      </c>
      <c r="AA240" s="26">
        <v>50.0</v>
      </c>
      <c r="AB240" s="26">
        <v>110.0</v>
      </c>
      <c r="AC240" s="26">
        <v>80.0</v>
      </c>
      <c r="AD240" s="26">
        <v>95.0</v>
      </c>
      <c r="AE240" s="30">
        <f t="shared" si="37"/>
        <v>500</v>
      </c>
      <c r="AF240" s="26" t="s">
        <v>6788</v>
      </c>
      <c r="AG240" s="26"/>
      <c r="AH240" s="26"/>
      <c r="AI240" s="26"/>
      <c r="AJ240" s="26" t="s">
        <v>3016</v>
      </c>
      <c r="AK240" s="26" t="s">
        <v>3016</v>
      </c>
      <c r="AL240" s="26" t="s">
        <v>3016</v>
      </c>
      <c r="AM240" s="26"/>
      <c r="AN240" s="26"/>
      <c r="AO240" s="26"/>
      <c r="AP240" s="26"/>
      <c r="AQ240" s="26"/>
      <c r="AR240" s="26"/>
      <c r="AS240" s="26"/>
      <c r="AT240" s="26" t="s">
        <v>2970</v>
      </c>
      <c r="AU240" s="26" t="s">
        <v>4744</v>
      </c>
      <c r="AV240" s="26" t="s">
        <v>4744</v>
      </c>
      <c r="AW240" s="26"/>
      <c r="AX240" s="26"/>
      <c r="AY240" s="26"/>
      <c r="AZ240" s="26"/>
      <c r="BA240" s="26" t="s">
        <v>2489</v>
      </c>
      <c r="BB240" s="26" t="s">
        <v>2489</v>
      </c>
      <c r="BC240" s="26"/>
      <c r="BD240" s="26"/>
      <c r="BE240" s="26"/>
      <c r="BF240" s="26"/>
      <c r="BG240" s="26" t="s">
        <v>6805</v>
      </c>
      <c r="BH240" s="26" t="s">
        <v>6805</v>
      </c>
      <c r="BI240" s="26"/>
      <c r="BJ240" s="26"/>
      <c r="BK240" s="26"/>
      <c r="BL240" s="26"/>
      <c r="BM240" s="26"/>
      <c r="BN240" s="26"/>
      <c r="BO240" s="26"/>
      <c r="BP240" s="26"/>
      <c r="BQ240" s="26"/>
      <c r="BR240" s="26" t="s">
        <v>584</v>
      </c>
      <c r="BS240" s="26" t="s">
        <v>584</v>
      </c>
      <c r="BT240" s="26" t="s">
        <v>4306</v>
      </c>
      <c r="BU240" s="26"/>
      <c r="BV240" s="26" t="s">
        <v>1709</v>
      </c>
      <c r="BW240" s="31"/>
      <c r="BX240" s="31"/>
      <c r="BY240" s="31"/>
      <c r="BZ240" s="31" t="s">
        <v>6806</v>
      </c>
      <c r="CA240" s="31" t="s">
        <v>6807</v>
      </c>
      <c r="CB240" s="31" t="s">
        <v>6808</v>
      </c>
      <c r="CC240" s="31" t="s">
        <v>6809</v>
      </c>
      <c r="CD240" s="31" t="s">
        <v>6809</v>
      </c>
      <c r="CE240" s="31" t="s">
        <v>6810</v>
      </c>
      <c r="CF240" s="31" t="s">
        <v>6807</v>
      </c>
      <c r="CG240" s="31" t="s">
        <v>6806</v>
      </c>
      <c r="CH240" s="31" t="s">
        <v>6811</v>
      </c>
      <c r="CI240" s="31" t="s">
        <v>6811</v>
      </c>
      <c r="CJ240" s="31" t="s">
        <v>6812</v>
      </c>
      <c r="CK240" s="31" t="s">
        <v>6806</v>
      </c>
      <c r="CL240" s="31" t="s">
        <v>6813</v>
      </c>
      <c r="CM240" s="31" t="s">
        <v>6812</v>
      </c>
      <c r="CN240" s="31" t="s">
        <v>6812</v>
      </c>
      <c r="CO240" s="31" t="s">
        <v>6812</v>
      </c>
      <c r="CP240" s="31" t="s">
        <v>6812</v>
      </c>
      <c r="CQ240" s="31" t="s">
        <v>6811</v>
      </c>
      <c r="CR240" s="31" t="s">
        <v>6812</v>
      </c>
      <c r="CS240" s="31" t="s">
        <v>6814</v>
      </c>
      <c r="CT240" s="31" t="s">
        <v>6814</v>
      </c>
      <c r="CU240" s="31"/>
      <c r="CV240" s="31"/>
      <c r="CW240" s="31" t="s">
        <v>6815</v>
      </c>
      <c r="CX240" s="31" t="s">
        <v>6816</v>
      </c>
      <c r="CY240" s="31"/>
      <c r="CZ240" s="31"/>
      <c r="DA240" s="31"/>
      <c r="DB240" s="31"/>
      <c r="DC240" s="31"/>
      <c r="DD240" s="31"/>
      <c r="DE240" s="31" t="s">
        <v>6811</v>
      </c>
      <c r="DF240" s="31" t="s">
        <v>6811</v>
      </c>
      <c r="DG240" s="31"/>
      <c r="DH240" s="31" t="s">
        <v>6806</v>
      </c>
      <c r="DI240" s="31" t="s">
        <v>6813</v>
      </c>
      <c r="DJ240" s="31"/>
      <c r="DK240" s="31"/>
      <c r="DL240" s="31"/>
      <c r="DM240" s="31"/>
      <c r="DN240" s="31"/>
      <c r="DO240" s="31"/>
      <c r="DP240" s="31"/>
      <c r="DQ240" s="31"/>
      <c r="DR240" s="31"/>
      <c r="DS240" s="31" t="s">
        <v>6817</v>
      </c>
      <c r="DT240" s="31" t="s">
        <v>6817</v>
      </c>
      <c r="DU240" s="31" t="s">
        <v>6817</v>
      </c>
      <c r="DV240" s="31" t="s">
        <v>213</v>
      </c>
      <c r="DW240" s="31" t="s">
        <v>213</v>
      </c>
      <c r="DX240" s="31" t="s">
        <v>6817</v>
      </c>
      <c r="DY240" s="31" t="s">
        <v>213</v>
      </c>
      <c r="DZ240" s="31" t="s">
        <v>213</v>
      </c>
      <c r="EA240" s="31" t="s">
        <v>213</v>
      </c>
      <c r="EB240" s="31" t="s">
        <v>6818</v>
      </c>
      <c r="EC240" s="31" t="s">
        <v>6817</v>
      </c>
      <c r="ED240" s="31" t="s">
        <v>6817</v>
      </c>
      <c r="EE240" s="31" t="s">
        <v>6817</v>
      </c>
      <c r="EF240" s="31" t="s">
        <v>6817</v>
      </c>
      <c r="EG240" s="31" t="s">
        <v>213</v>
      </c>
      <c r="EH240" s="31" t="s">
        <v>213</v>
      </c>
      <c r="EI240" s="31" t="s">
        <v>213</v>
      </c>
      <c r="EJ240" s="31" t="s">
        <v>6817</v>
      </c>
      <c r="EK240" s="31" t="s">
        <v>213</v>
      </c>
      <c r="EL240" s="31" t="s">
        <v>213</v>
      </c>
      <c r="EM240" s="31" t="s">
        <v>213</v>
      </c>
      <c r="EN240" s="31" t="s">
        <v>213</v>
      </c>
      <c r="EO240" s="31" t="s">
        <v>213</v>
      </c>
      <c r="EP240" s="31" t="s">
        <v>572</v>
      </c>
      <c r="EQ240" s="31" t="s">
        <v>213</v>
      </c>
      <c r="ER240" s="31" t="s">
        <v>218</v>
      </c>
      <c r="ES240" s="31" t="s">
        <v>218</v>
      </c>
      <c r="ET240" s="31" t="s">
        <v>218</v>
      </c>
      <c r="EU240" s="31" t="s">
        <v>218</v>
      </c>
      <c r="EV240" s="31"/>
      <c r="EW240" s="31"/>
      <c r="EX240" s="31" t="s">
        <v>6819</v>
      </c>
      <c r="EY240" s="31" t="s">
        <v>6820</v>
      </c>
      <c r="EZ240" s="31" t="s">
        <v>218</v>
      </c>
      <c r="FA240" s="31" t="s">
        <v>2238</v>
      </c>
      <c r="FB240" s="31" t="s">
        <v>2238</v>
      </c>
      <c r="FC240" s="31"/>
      <c r="FD240" s="31"/>
      <c r="FE240" s="31" t="s">
        <v>219</v>
      </c>
    </row>
    <row r="241" ht="90.75" customHeight="1">
      <c r="A241" s="16" t="s">
        <v>6821</v>
      </c>
      <c r="B241" s="24">
        <v>230.0</v>
      </c>
      <c r="C241" s="25" t="s">
        <v>6822</v>
      </c>
      <c r="D241" s="26" t="str">
        <f t="shared" si="41"/>
        <v/>
      </c>
      <c r="E241" s="27" t="str">
        <f t="shared" si="42"/>
        <v/>
      </c>
      <c r="F241" s="28" t="str">
        <f t="shared" ref="F241:G241" si="256">image("https://www.serebii.net/pokedex-bw/type/"&amp;lower(H241)&amp;".gif")</f>
        <v/>
      </c>
      <c r="G241" s="28" t="str">
        <f t="shared" si="256"/>
        <v/>
      </c>
      <c r="H241" s="29" t="s">
        <v>391</v>
      </c>
      <c r="I241" s="26" t="s">
        <v>299</v>
      </c>
      <c r="J241" s="26" t="s">
        <v>4038</v>
      </c>
      <c r="K241" s="26" t="s">
        <v>3108</v>
      </c>
      <c r="L241" s="26" t="s">
        <v>6823</v>
      </c>
      <c r="M241" s="26" t="s">
        <v>2025</v>
      </c>
      <c r="N241" s="26" t="s">
        <v>655</v>
      </c>
      <c r="O241" s="26" t="s">
        <v>1761</v>
      </c>
      <c r="P241" s="26" t="s">
        <v>6824</v>
      </c>
      <c r="Q241" s="26" t="s">
        <v>183</v>
      </c>
      <c r="R241" s="26" t="s">
        <v>184</v>
      </c>
      <c r="S241" s="26" t="s">
        <v>1033</v>
      </c>
      <c r="T241" s="26" t="s">
        <v>495</v>
      </c>
      <c r="U241" s="26" t="s">
        <v>299</v>
      </c>
      <c r="V241" s="26" t="s">
        <v>399</v>
      </c>
      <c r="W241" s="26" t="s">
        <v>496</v>
      </c>
      <c r="X241" s="26" t="s">
        <v>189</v>
      </c>
      <c r="Y241" s="26">
        <v>75.0</v>
      </c>
      <c r="Z241" s="26">
        <v>95.0</v>
      </c>
      <c r="AA241" s="26">
        <v>95.0</v>
      </c>
      <c r="AB241" s="26">
        <v>95.0</v>
      </c>
      <c r="AC241" s="26">
        <v>95.0</v>
      </c>
      <c r="AD241" s="26">
        <v>85.0</v>
      </c>
      <c r="AE241" s="30">
        <f t="shared" si="37"/>
        <v>540</v>
      </c>
      <c r="AF241" s="26" t="s">
        <v>4041</v>
      </c>
      <c r="AG241" s="26"/>
      <c r="AH241" s="26"/>
      <c r="AI241" s="26"/>
      <c r="AJ241" s="26" t="s">
        <v>5457</v>
      </c>
      <c r="AK241" s="26" t="s">
        <v>5457</v>
      </c>
      <c r="AL241" s="26" t="s">
        <v>5457</v>
      </c>
      <c r="AM241" s="26" t="s">
        <v>3885</v>
      </c>
      <c r="AN241" s="26" t="s">
        <v>3885</v>
      </c>
      <c r="AO241" s="26" t="s">
        <v>3885</v>
      </c>
      <c r="AP241" s="26"/>
      <c r="AQ241" s="26"/>
      <c r="AR241" s="26"/>
      <c r="AS241" s="26"/>
      <c r="AT241" s="26"/>
      <c r="AU241" s="26" t="s">
        <v>3573</v>
      </c>
      <c r="AV241" s="26" t="s">
        <v>3573</v>
      </c>
      <c r="AW241" s="26"/>
      <c r="AX241" s="26"/>
      <c r="AY241" s="26"/>
      <c r="AZ241" s="26"/>
      <c r="BA241" s="26" t="s">
        <v>1333</v>
      </c>
      <c r="BB241" s="26" t="s">
        <v>1333</v>
      </c>
      <c r="BC241" s="26" t="s">
        <v>1037</v>
      </c>
      <c r="BD241" s="26" t="s">
        <v>1037</v>
      </c>
      <c r="BE241" s="26"/>
      <c r="BF241" s="26"/>
      <c r="BG241" s="26"/>
      <c r="BH241" s="26"/>
      <c r="BI241" s="26"/>
      <c r="BJ241" s="26"/>
      <c r="BK241" s="26"/>
      <c r="BL241" s="26"/>
      <c r="BM241" s="26" t="s">
        <v>1339</v>
      </c>
      <c r="BN241" s="26"/>
      <c r="BO241" s="26"/>
      <c r="BP241" s="26"/>
      <c r="BQ241" s="26"/>
      <c r="BR241" s="26"/>
      <c r="BS241" s="26"/>
      <c r="BT241" s="26"/>
      <c r="BU241" s="26" t="s">
        <v>1040</v>
      </c>
      <c r="BV241" s="26"/>
      <c r="BW241" s="31"/>
      <c r="BX241" s="31"/>
      <c r="BY241" s="31"/>
      <c r="BZ241" s="31" t="s">
        <v>6825</v>
      </c>
      <c r="CA241" s="31" t="s">
        <v>6826</v>
      </c>
      <c r="CB241" s="31" t="s">
        <v>6827</v>
      </c>
      <c r="CC241" s="31" t="s">
        <v>6828</v>
      </c>
      <c r="CD241" s="31" t="s">
        <v>6829</v>
      </c>
      <c r="CE241" s="31" t="s">
        <v>6830</v>
      </c>
      <c r="CF241" s="31" t="s">
        <v>6826</v>
      </c>
      <c r="CG241" s="31" t="s">
        <v>6825</v>
      </c>
      <c r="CH241" s="31" t="s">
        <v>6831</v>
      </c>
      <c r="CI241" s="31" t="s">
        <v>6831</v>
      </c>
      <c r="CJ241" s="31" t="s">
        <v>6831</v>
      </c>
      <c r="CK241" s="31" t="s">
        <v>6825</v>
      </c>
      <c r="CL241" s="31" t="s">
        <v>6826</v>
      </c>
      <c r="CM241" s="31" t="s">
        <v>6831</v>
      </c>
      <c r="CN241" s="31" t="s">
        <v>6831</v>
      </c>
      <c r="CO241" s="31" t="s">
        <v>6831</v>
      </c>
      <c r="CP241" s="31" t="s">
        <v>6831</v>
      </c>
      <c r="CQ241" s="31" t="s">
        <v>6825</v>
      </c>
      <c r="CR241" s="31" t="s">
        <v>6832</v>
      </c>
      <c r="CS241" s="31" t="s">
        <v>6833</v>
      </c>
      <c r="CT241" s="31" t="s">
        <v>6834</v>
      </c>
      <c r="CU241" s="31"/>
      <c r="CV241" s="31"/>
      <c r="CW241" s="31"/>
      <c r="CX241" s="31"/>
      <c r="CY241" s="31"/>
      <c r="CZ241" s="31"/>
      <c r="DA241" s="31" t="s">
        <v>6835</v>
      </c>
      <c r="DB241" s="31" t="s">
        <v>6836</v>
      </c>
      <c r="DC241" s="31"/>
      <c r="DD241" s="31"/>
      <c r="DE241" s="31" t="s">
        <v>6831</v>
      </c>
      <c r="DF241" s="31" t="s">
        <v>6831</v>
      </c>
      <c r="DG241" s="31"/>
      <c r="DH241" s="31"/>
      <c r="DI241" s="31"/>
      <c r="DJ241" s="31"/>
      <c r="DK241" s="31"/>
      <c r="DL241" s="31"/>
      <c r="DM241" s="31"/>
      <c r="DN241" s="31"/>
      <c r="DO241" s="31"/>
      <c r="DP241" s="31"/>
      <c r="DQ241" s="31"/>
      <c r="DR241" s="31"/>
      <c r="DS241" s="31" t="s">
        <v>6837</v>
      </c>
      <c r="DT241" s="31" t="s">
        <v>6837</v>
      </c>
      <c r="DU241" s="31" t="s">
        <v>6837</v>
      </c>
      <c r="DV241" s="31" t="s">
        <v>6837</v>
      </c>
      <c r="DW241" s="31" t="s">
        <v>6837</v>
      </c>
      <c r="DX241" s="31" t="s">
        <v>6837</v>
      </c>
      <c r="DY241" s="31" t="s">
        <v>6837</v>
      </c>
      <c r="DZ241" s="31" t="s">
        <v>6837</v>
      </c>
      <c r="EA241" s="31" t="s">
        <v>6837</v>
      </c>
      <c r="EB241" s="31" t="s">
        <v>6837</v>
      </c>
      <c r="EC241" s="31" t="s">
        <v>6837</v>
      </c>
      <c r="ED241" s="31" t="s">
        <v>6837</v>
      </c>
      <c r="EE241" s="31" t="s">
        <v>6837</v>
      </c>
      <c r="EF241" s="31" t="s">
        <v>3047</v>
      </c>
      <c r="EG241" s="31" t="s">
        <v>3047</v>
      </c>
      <c r="EH241" s="31" t="s">
        <v>4064</v>
      </c>
      <c r="EI241" s="31" t="s">
        <v>4064</v>
      </c>
      <c r="EJ241" s="31" t="s">
        <v>6837</v>
      </c>
      <c r="EK241" s="31" t="s">
        <v>6837</v>
      </c>
      <c r="EL241" s="31" t="s">
        <v>6837</v>
      </c>
      <c r="EM241" s="31" t="s">
        <v>6837</v>
      </c>
      <c r="EN241" s="31" t="s">
        <v>6837</v>
      </c>
      <c r="EO241" s="31" t="s">
        <v>6837</v>
      </c>
      <c r="EP241" s="31" t="s">
        <v>6837</v>
      </c>
      <c r="EQ241" s="31" t="s">
        <v>6837</v>
      </c>
      <c r="ER241" s="31" t="s">
        <v>218</v>
      </c>
      <c r="ES241" s="31" t="s">
        <v>218</v>
      </c>
      <c r="ET241" s="31" t="s">
        <v>6837</v>
      </c>
      <c r="EU241" s="31" t="s">
        <v>6837</v>
      </c>
      <c r="EV241" s="31"/>
      <c r="EW241" s="31"/>
      <c r="EX241" s="31" t="s">
        <v>6837</v>
      </c>
      <c r="EY241" s="31" t="s">
        <v>6837</v>
      </c>
      <c r="EZ241" s="31" t="s">
        <v>218</v>
      </c>
      <c r="FA241" s="31" t="s">
        <v>219</v>
      </c>
      <c r="FB241" s="31" t="s">
        <v>219</v>
      </c>
      <c r="FC241" s="31"/>
      <c r="FD241" s="31"/>
      <c r="FE241" s="31" t="s">
        <v>219</v>
      </c>
    </row>
    <row r="242" ht="90.75" customHeight="1">
      <c r="A242" s="16" t="s">
        <v>6838</v>
      </c>
      <c r="B242" s="24">
        <v>231.0</v>
      </c>
      <c r="C242" s="25" t="s">
        <v>6839</v>
      </c>
      <c r="D242" s="26" t="str">
        <f t="shared" si="41"/>
        <v/>
      </c>
      <c r="E242" s="27" t="str">
        <f t="shared" si="42"/>
        <v/>
      </c>
      <c r="F242" s="28" t="str">
        <f t="shared" ref="F242:G242" si="257">image("https://www.serebii.net/pokedex-bw/type/"&amp;lower(H242)&amp;".gif")</f>
        <v/>
      </c>
      <c r="G242" s="28" t="str">
        <f t="shared" si="257"/>
        <v/>
      </c>
      <c r="H242" s="29" t="s">
        <v>1071</v>
      </c>
      <c r="I242" s="26"/>
      <c r="J242" s="26" t="s">
        <v>6840</v>
      </c>
      <c r="K242" s="26" t="s">
        <v>393</v>
      </c>
      <c r="L242" s="26" t="s">
        <v>5408</v>
      </c>
      <c r="M242" s="26" t="s">
        <v>1952</v>
      </c>
      <c r="N242" s="26"/>
      <c r="O242" s="26" t="s">
        <v>1073</v>
      </c>
      <c r="P242" s="26" t="s">
        <v>492</v>
      </c>
      <c r="Q242" s="26" t="s">
        <v>544</v>
      </c>
      <c r="R242" s="26" t="s">
        <v>184</v>
      </c>
      <c r="S242" s="26" t="s">
        <v>3462</v>
      </c>
      <c r="T242" s="26" t="s">
        <v>495</v>
      </c>
      <c r="U242" s="26" t="s">
        <v>769</v>
      </c>
      <c r="V242" s="26" t="s">
        <v>770</v>
      </c>
      <c r="W242" s="26" t="s">
        <v>496</v>
      </c>
      <c r="X242" s="26" t="s">
        <v>189</v>
      </c>
      <c r="Y242" s="26">
        <v>90.0</v>
      </c>
      <c r="Z242" s="26">
        <v>60.0</v>
      </c>
      <c r="AA242" s="26">
        <v>60.0</v>
      </c>
      <c r="AB242" s="26">
        <v>40.0</v>
      </c>
      <c r="AC242" s="26">
        <v>40.0</v>
      </c>
      <c r="AD242" s="26">
        <v>40.0</v>
      </c>
      <c r="AE242" s="30">
        <f t="shared" si="37"/>
        <v>330</v>
      </c>
      <c r="AF242" s="26" t="s">
        <v>6841</v>
      </c>
      <c r="AG242" s="26"/>
      <c r="AH242" s="26"/>
      <c r="AI242" s="26"/>
      <c r="AJ242" s="26" t="s">
        <v>1037</v>
      </c>
      <c r="AK242" s="26" t="s">
        <v>1037</v>
      </c>
      <c r="AL242" s="26" t="s">
        <v>1037</v>
      </c>
      <c r="AM242" s="26" t="s">
        <v>231</v>
      </c>
      <c r="AN242" s="26" t="s">
        <v>231</v>
      </c>
      <c r="AO242" s="26" t="s">
        <v>231</v>
      </c>
      <c r="AP242" s="26"/>
      <c r="AQ242" s="26"/>
      <c r="AR242" s="26"/>
      <c r="AS242" s="26"/>
      <c r="AT242" s="26"/>
      <c r="AU242" s="26" t="s">
        <v>1339</v>
      </c>
      <c r="AV242" s="26" t="s">
        <v>1339</v>
      </c>
      <c r="AW242" s="26"/>
      <c r="AX242" s="26"/>
      <c r="AY242" s="26"/>
      <c r="AZ242" s="26"/>
      <c r="BA242" s="26"/>
      <c r="BB242" s="26"/>
      <c r="BC242" s="26" t="s">
        <v>462</v>
      </c>
      <c r="BD242" s="26" t="s">
        <v>462</v>
      </c>
      <c r="BE242" s="26"/>
      <c r="BF242" s="26"/>
      <c r="BG242" s="26"/>
      <c r="BH242" s="26"/>
      <c r="BI242" s="26"/>
      <c r="BJ242" s="26"/>
      <c r="BK242" s="26"/>
      <c r="BL242" s="26"/>
      <c r="BM242" s="26"/>
      <c r="BN242" s="26"/>
      <c r="BO242" s="26"/>
      <c r="BP242" s="26"/>
      <c r="BQ242" s="26"/>
      <c r="BR242" s="26" t="s">
        <v>3601</v>
      </c>
      <c r="BS242" s="26" t="s">
        <v>3601</v>
      </c>
      <c r="BT242" s="26"/>
      <c r="BU242" s="26"/>
      <c r="BV242" s="26"/>
      <c r="BW242" s="31"/>
      <c r="BX242" s="31"/>
      <c r="BY242" s="31"/>
      <c r="BZ242" s="31" t="s">
        <v>6842</v>
      </c>
      <c r="CA242" s="31" t="s">
        <v>6843</v>
      </c>
      <c r="CB242" s="31" t="s">
        <v>6844</v>
      </c>
      <c r="CC242" s="31" t="s">
        <v>6845</v>
      </c>
      <c r="CD242" s="31" t="s">
        <v>6846</v>
      </c>
      <c r="CE242" s="31" t="s">
        <v>6847</v>
      </c>
      <c r="CF242" s="31" t="s">
        <v>6843</v>
      </c>
      <c r="CG242" s="31" t="s">
        <v>6848</v>
      </c>
      <c r="CH242" s="31" t="s">
        <v>6849</v>
      </c>
      <c r="CI242" s="31" t="s">
        <v>6849</v>
      </c>
      <c r="CJ242" s="31" t="s">
        <v>6849</v>
      </c>
      <c r="CK242" s="31" t="s">
        <v>6842</v>
      </c>
      <c r="CL242" s="31" t="s">
        <v>6843</v>
      </c>
      <c r="CM242" s="31" t="s">
        <v>6849</v>
      </c>
      <c r="CN242" s="31" t="s">
        <v>6849</v>
      </c>
      <c r="CO242" s="31" t="s">
        <v>6849</v>
      </c>
      <c r="CP242" s="31" t="s">
        <v>6849</v>
      </c>
      <c r="CQ242" s="31" t="s">
        <v>6843</v>
      </c>
      <c r="CR242" s="31" t="s">
        <v>6849</v>
      </c>
      <c r="CS242" s="31" t="s">
        <v>6850</v>
      </c>
      <c r="CT242" s="31" t="s">
        <v>6851</v>
      </c>
      <c r="CU242" s="31"/>
      <c r="CV242" s="31"/>
      <c r="CW242" s="31"/>
      <c r="CX242" s="31"/>
      <c r="CY242" s="31"/>
      <c r="CZ242" s="31"/>
      <c r="DA242" s="31"/>
      <c r="DB242" s="31"/>
      <c r="DC242" s="31"/>
      <c r="DD242" s="31"/>
      <c r="DE242" s="31" t="s">
        <v>6849</v>
      </c>
      <c r="DF242" s="31" t="s">
        <v>6849</v>
      </c>
      <c r="DG242" s="31"/>
      <c r="DH242" s="31" t="s">
        <v>6852</v>
      </c>
      <c r="DI242" s="31" t="s">
        <v>6853</v>
      </c>
      <c r="DJ242" s="31"/>
      <c r="DK242" s="31"/>
      <c r="DL242" s="31"/>
      <c r="DM242" s="31"/>
      <c r="DN242" s="31"/>
      <c r="DO242" s="31"/>
      <c r="DP242" s="31"/>
      <c r="DQ242" s="31"/>
      <c r="DR242" s="31"/>
      <c r="DS242" s="31" t="s">
        <v>213</v>
      </c>
      <c r="DT242" s="31" t="s">
        <v>6294</v>
      </c>
      <c r="DU242" s="31" t="s">
        <v>6854</v>
      </c>
      <c r="DV242" s="31" t="s">
        <v>649</v>
      </c>
      <c r="DW242" s="31" t="s">
        <v>649</v>
      </c>
      <c r="DX242" s="31" t="s">
        <v>649</v>
      </c>
      <c r="DY242" s="31" t="s">
        <v>6855</v>
      </c>
      <c r="DZ242" s="31" t="s">
        <v>6855</v>
      </c>
      <c r="EA242" s="31" t="s">
        <v>6856</v>
      </c>
      <c r="EB242" s="31" t="s">
        <v>6856</v>
      </c>
      <c r="EC242" s="31" t="s">
        <v>6856</v>
      </c>
      <c r="ED242" s="31" t="s">
        <v>6521</v>
      </c>
      <c r="EE242" s="31" t="s">
        <v>213</v>
      </c>
      <c r="EF242" s="31" t="s">
        <v>213</v>
      </c>
      <c r="EG242" s="31" t="s">
        <v>213</v>
      </c>
      <c r="EH242" s="31" t="s">
        <v>213</v>
      </c>
      <c r="EI242" s="31" t="s">
        <v>213</v>
      </c>
      <c r="EJ242" s="31" t="s">
        <v>213</v>
      </c>
      <c r="EK242" s="31" t="s">
        <v>213</v>
      </c>
      <c r="EL242" s="31" t="s">
        <v>6857</v>
      </c>
      <c r="EM242" s="31" t="s">
        <v>6857</v>
      </c>
      <c r="EN242" s="31" t="s">
        <v>213</v>
      </c>
      <c r="EO242" s="31" t="s">
        <v>213</v>
      </c>
      <c r="EP242" s="31" t="s">
        <v>213</v>
      </c>
      <c r="EQ242" s="31" t="s">
        <v>213</v>
      </c>
      <c r="ER242" s="31" t="s">
        <v>218</v>
      </c>
      <c r="ES242" s="31" t="s">
        <v>218</v>
      </c>
      <c r="ET242" s="31" t="s">
        <v>218</v>
      </c>
      <c r="EU242" s="31" t="s">
        <v>218</v>
      </c>
      <c r="EV242" s="31"/>
      <c r="EW242" s="31"/>
      <c r="EX242" s="31" t="s">
        <v>6858</v>
      </c>
      <c r="EY242" s="31" t="s">
        <v>6858</v>
      </c>
      <c r="EZ242" s="31" t="s">
        <v>218</v>
      </c>
      <c r="FA242" s="31" t="s">
        <v>6859</v>
      </c>
      <c r="FB242" s="31" t="s">
        <v>6859</v>
      </c>
      <c r="FC242" s="31"/>
      <c r="FD242" s="31"/>
      <c r="FE242" s="31" t="s">
        <v>219</v>
      </c>
    </row>
    <row r="243" ht="90.75" customHeight="1">
      <c r="A243" s="16" t="s">
        <v>6860</v>
      </c>
      <c r="B243" s="24">
        <v>232.0</v>
      </c>
      <c r="C243" s="25" t="s">
        <v>6861</v>
      </c>
      <c r="D243" s="26" t="str">
        <f t="shared" si="41"/>
        <v/>
      </c>
      <c r="E243" s="27" t="str">
        <f t="shared" si="42"/>
        <v/>
      </c>
      <c r="F243" s="28" t="str">
        <f t="shared" ref="F243:G243" si="258">image("https://www.serebii.net/pokedex-bw/type/"&amp;lower(H243)&amp;".gif")</f>
        <v/>
      </c>
      <c r="G243" s="28" t="str">
        <f t="shared" si="258"/>
        <v/>
      </c>
      <c r="H243" s="29" t="s">
        <v>1071</v>
      </c>
      <c r="I243" s="26"/>
      <c r="J243" s="26" t="s">
        <v>6862</v>
      </c>
      <c r="K243" s="26" t="s">
        <v>322</v>
      </c>
      <c r="L243" s="26" t="s">
        <v>3174</v>
      </c>
      <c r="M243" s="26" t="s">
        <v>2710</v>
      </c>
      <c r="N243" s="26"/>
      <c r="O243" s="26" t="s">
        <v>1073</v>
      </c>
      <c r="P243" s="26" t="s">
        <v>5237</v>
      </c>
      <c r="Q243" s="26" t="s">
        <v>2670</v>
      </c>
      <c r="R243" s="26" t="s">
        <v>184</v>
      </c>
      <c r="S243" s="26" t="s">
        <v>2071</v>
      </c>
      <c r="T243" s="26" t="s">
        <v>495</v>
      </c>
      <c r="U243" s="26" t="s">
        <v>769</v>
      </c>
      <c r="V243" s="26" t="s">
        <v>770</v>
      </c>
      <c r="W243" s="26" t="s">
        <v>496</v>
      </c>
      <c r="X243" s="26" t="s">
        <v>189</v>
      </c>
      <c r="Y243" s="26">
        <v>90.0</v>
      </c>
      <c r="Z243" s="26">
        <v>120.0</v>
      </c>
      <c r="AA243" s="26">
        <v>120.0</v>
      </c>
      <c r="AB243" s="26">
        <v>60.0</v>
      </c>
      <c r="AC243" s="26">
        <v>60.0</v>
      </c>
      <c r="AD243" s="26">
        <v>50.0</v>
      </c>
      <c r="AE243" s="30">
        <f t="shared" si="37"/>
        <v>500</v>
      </c>
      <c r="AF243" s="26" t="s">
        <v>6841</v>
      </c>
      <c r="AG243" s="26"/>
      <c r="AH243" s="26"/>
      <c r="AI243" s="26"/>
      <c r="AJ243" s="26" t="s">
        <v>4623</v>
      </c>
      <c r="AK243" s="26" t="s">
        <v>4623</v>
      </c>
      <c r="AL243" s="26" t="s">
        <v>4623</v>
      </c>
      <c r="AM243" s="26" t="s">
        <v>256</v>
      </c>
      <c r="AN243" s="26" t="s">
        <v>256</v>
      </c>
      <c r="AO243" s="26" t="s">
        <v>256</v>
      </c>
      <c r="AP243" s="26"/>
      <c r="AQ243" s="26"/>
      <c r="AR243" s="26"/>
      <c r="AS243" s="26"/>
      <c r="AT243" s="26"/>
      <c r="AU243" s="26" t="s">
        <v>1384</v>
      </c>
      <c r="AV243" s="26" t="s">
        <v>1384</v>
      </c>
      <c r="AW243" s="26"/>
      <c r="AX243" s="26"/>
      <c r="AY243" s="26"/>
      <c r="AZ243" s="26"/>
      <c r="BA243" s="26"/>
      <c r="BB243" s="26"/>
      <c r="BC243" s="26" t="s">
        <v>4906</v>
      </c>
      <c r="BD243" s="26" t="s">
        <v>4906</v>
      </c>
      <c r="BE243" s="26"/>
      <c r="BF243" s="26"/>
      <c r="BG243" s="26"/>
      <c r="BH243" s="26"/>
      <c r="BI243" s="26"/>
      <c r="BJ243" s="26"/>
      <c r="BK243" s="26"/>
      <c r="BL243" s="26"/>
      <c r="BM243" s="26"/>
      <c r="BN243" s="26"/>
      <c r="BO243" s="26"/>
      <c r="BP243" s="26"/>
      <c r="BQ243" s="26"/>
      <c r="BR243" s="26" t="s">
        <v>4272</v>
      </c>
      <c r="BS243" s="26" t="s">
        <v>4272</v>
      </c>
      <c r="BT243" s="26"/>
      <c r="BU243" s="26"/>
      <c r="BV243" s="26"/>
      <c r="BW243" s="31"/>
      <c r="BX243" s="31"/>
      <c r="BY243" s="31"/>
      <c r="BZ243" s="31" t="s">
        <v>6863</v>
      </c>
      <c r="CA243" s="31" t="s">
        <v>6864</v>
      </c>
      <c r="CB243" s="31" t="s">
        <v>6865</v>
      </c>
      <c r="CC243" s="31" t="s">
        <v>6866</v>
      </c>
      <c r="CD243" s="31" t="s">
        <v>6867</v>
      </c>
      <c r="CE243" s="31" t="s">
        <v>6868</v>
      </c>
      <c r="CF243" s="31" t="s">
        <v>6869</v>
      </c>
      <c r="CG243" s="31" t="s">
        <v>6863</v>
      </c>
      <c r="CH243" s="31" t="s">
        <v>6870</v>
      </c>
      <c r="CI243" s="31" t="s">
        <v>6870</v>
      </c>
      <c r="CJ243" s="31" t="s">
        <v>6870</v>
      </c>
      <c r="CK243" s="31" t="s">
        <v>6871</v>
      </c>
      <c r="CL243" s="31" t="s">
        <v>6864</v>
      </c>
      <c r="CM243" s="31" t="s">
        <v>6870</v>
      </c>
      <c r="CN243" s="31" t="s">
        <v>6870</v>
      </c>
      <c r="CO243" s="31" t="s">
        <v>6872</v>
      </c>
      <c r="CP243" s="31" t="s">
        <v>6872</v>
      </c>
      <c r="CQ243" s="31" t="s">
        <v>6873</v>
      </c>
      <c r="CR243" s="31" t="s">
        <v>6864</v>
      </c>
      <c r="CS243" s="31" t="s">
        <v>6874</v>
      </c>
      <c r="CT243" s="31" t="s">
        <v>6875</v>
      </c>
      <c r="CU243" s="31"/>
      <c r="CV243" s="31"/>
      <c r="CW243" s="31"/>
      <c r="CX243" s="31"/>
      <c r="CY243" s="31"/>
      <c r="CZ243" s="31"/>
      <c r="DA243" s="31"/>
      <c r="DB243" s="31"/>
      <c r="DC243" s="31"/>
      <c r="DD243" s="31"/>
      <c r="DE243" s="31" t="s">
        <v>6876</v>
      </c>
      <c r="DF243" s="31" t="s">
        <v>6876</v>
      </c>
      <c r="DG243" s="31"/>
      <c r="DH243" s="31" t="s">
        <v>6877</v>
      </c>
      <c r="DI243" s="31" t="s">
        <v>6878</v>
      </c>
      <c r="DJ243" s="31"/>
      <c r="DK243" s="31"/>
      <c r="DL243" s="31"/>
      <c r="DM243" s="31"/>
      <c r="DN243" s="31"/>
      <c r="DO243" s="31"/>
      <c r="DP243" s="31"/>
      <c r="DQ243" s="31"/>
      <c r="DR243" s="31"/>
      <c r="DS243" s="31" t="s">
        <v>213</v>
      </c>
      <c r="DT243" s="31" t="s">
        <v>6543</v>
      </c>
      <c r="DU243" s="31" t="s">
        <v>6294</v>
      </c>
      <c r="DV243" s="31" t="s">
        <v>6879</v>
      </c>
      <c r="DW243" s="31" t="s">
        <v>6879</v>
      </c>
      <c r="DX243" s="31" t="s">
        <v>6879</v>
      </c>
      <c r="DY243" s="31" t="s">
        <v>6879</v>
      </c>
      <c r="DZ243" s="31" t="s">
        <v>6879</v>
      </c>
      <c r="EA243" s="31" t="s">
        <v>6879</v>
      </c>
      <c r="EB243" s="31" t="s">
        <v>6879</v>
      </c>
      <c r="EC243" s="31" t="s">
        <v>6879</v>
      </c>
      <c r="ED243" s="31" t="s">
        <v>6543</v>
      </c>
      <c r="EE243" s="31" t="s">
        <v>213</v>
      </c>
      <c r="EF243" s="31" t="s">
        <v>213</v>
      </c>
      <c r="EG243" s="31" t="s">
        <v>213</v>
      </c>
      <c r="EH243" s="31" t="s">
        <v>213</v>
      </c>
      <c r="EI243" s="31" t="s">
        <v>213</v>
      </c>
      <c r="EJ243" s="31" t="s">
        <v>213</v>
      </c>
      <c r="EK243" s="31" t="s">
        <v>213</v>
      </c>
      <c r="EL243" s="31" t="s">
        <v>5653</v>
      </c>
      <c r="EM243" s="31" t="s">
        <v>5653</v>
      </c>
      <c r="EN243" s="31" t="s">
        <v>213</v>
      </c>
      <c r="EO243" s="31" t="s">
        <v>213</v>
      </c>
      <c r="EP243" s="31" t="s">
        <v>213</v>
      </c>
      <c r="EQ243" s="31" t="s">
        <v>213</v>
      </c>
      <c r="ER243" s="31" t="s">
        <v>218</v>
      </c>
      <c r="ES243" s="31" t="s">
        <v>218</v>
      </c>
      <c r="ET243" s="31" t="s">
        <v>218</v>
      </c>
      <c r="EU243" s="31" t="s">
        <v>218</v>
      </c>
      <c r="EV243" s="31"/>
      <c r="EW243" s="31"/>
      <c r="EX243" s="31" t="s">
        <v>6879</v>
      </c>
      <c r="EY243" s="31" t="s">
        <v>6879</v>
      </c>
      <c r="EZ243" s="31" t="s">
        <v>218</v>
      </c>
      <c r="FA243" s="31" t="s">
        <v>6880</v>
      </c>
      <c r="FB243" s="31" t="s">
        <v>6880</v>
      </c>
      <c r="FC243" s="31"/>
      <c r="FD243" s="31"/>
      <c r="FE243" s="31" t="s">
        <v>219</v>
      </c>
    </row>
    <row r="244" ht="90.75" customHeight="1">
      <c r="A244" s="16" t="s">
        <v>6881</v>
      </c>
      <c r="B244" s="24">
        <v>233.0</v>
      </c>
      <c r="C244" s="25" t="s">
        <v>6882</v>
      </c>
      <c r="D244" s="26" t="str">
        <f t="shared" si="41"/>
        <v/>
      </c>
      <c r="E244" s="27" t="str">
        <f t="shared" si="42"/>
        <v/>
      </c>
      <c r="F244" s="28" t="str">
        <f t="shared" ref="F244:G244" si="259">image("https://www.serebii.net/pokedex-bw/type/"&amp;lower(H244)&amp;".gif")</f>
        <v/>
      </c>
      <c r="G244" s="28" t="str">
        <f t="shared" si="259"/>
        <v/>
      </c>
      <c r="H244" s="29" t="s">
        <v>681</v>
      </c>
      <c r="I244" s="26"/>
      <c r="J244" s="26" t="s">
        <v>4738</v>
      </c>
      <c r="K244" s="26" t="s">
        <v>293</v>
      </c>
      <c r="L244" s="26" t="s">
        <v>5281</v>
      </c>
      <c r="M244" s="26" t="s">
        <v>4740</v>
      </c>
      <c r="N244" s="26" t="s">
        <v>4741</v>
      </c>
      <c r="O244" s="26" t="s">
        <v>2965</v>
      </c>
      <c r="P244" s="26" t="s">
        <v>1707</v>
      </c>
      <c r="Q244" s="26" t="s">
        <v>183</v>
      </c>
      <c r="R244" s="26" t="s">
        <v>184</v>
      </c>
      <c r="S244" s="26" t="s">
        <v>2671</v>
      </c>
      <c r="T244" s="26" t="s">
        <v>495</v>
      </c>
      <c r="U244" s="26" t="s">
        <v>2711</v>
      </c>
      <c r="V244" s="26" t="s">
        <v>770</v>
      </c>
      <c r="W244" s="26" t="s">
        <v>2967</v>
      </c>
      <c r="X244" s="26" t="s">
        <v>189</v>
      </c>
      <c r="Y244" s="26">
        <v>85.0</v>
      </c>
      <c r="Z244" s="26">
        <v>80.0</v>
      </c>
      <c r="AA244" s="26">
        <v>90.0</v>
      </c>
      <c r="AB244" s="26">
        <v>105.0</v>
      </c>
      <c r="AC244" s="26">
        <v>95.0</v>
      </c>
      <c r="AD244" s="26">
        <v>60.0</v>
      </c>
      <c r="AE244" s="30">
        <f t="shared" si="37"/>
        <v>515</v>
      </c>
      <c r="AF244" s="26" t="s">
        <v>4743</v>
      </c>
      <c r="AG244" s="26"/>
      <c r="AH244" s="26"/>
      <c r="AI244" s="26"/>
      <c r="AJ244" s="26" t="s">
        <v>6529</v>
      </c>
      <c r="AK244" s="26" t="s">
        <v>6529</v>
      </c>
      <c r="AL244" s="26" t="s">
        <v>6529</v>
      </c>
      <c r="AM244" s="26"/>
      <c r="AN244" s="26"/>
      <c r="AO244" s="26"/>
      <c r="AP244" s="26"/>
      <c r="AQ244" s="26"/>
      <c r="AR244" s="26"/>
      <c r="AS244" s="26"/>
      <c r="AT244" s="26" t="s">
        <v>3602</v>
      </c>
      <c r="AU244" s="26" t="s">
        <v>4810</v>
      </c>
      <c r="AV244" s="26" t="s">
        <v>4810</v>
      </c>
      <c r="AW244" s="26"/>
      <c r="AX244" s="26"/>
      <c r="AY244" s="26"/>
      <c r="AZ244" s="26"/>
      <c r="BA244" s="26"/>
      <c r="BB244" s="26"/>
      <c r="BC244" s="26"/>
      <c r="BD244" s="26"/>
      <c r="BE244" s="26" t="s">
        <v>3055</v>
      </c>
      <c r="BF244" s="26" t="s">
        <v>3055</v>
      </c>
      <c r="BG244" s="26" t="s">
        <v>1500</v>
      </c>
      <c r="BH244" s="26" t="s">
        <v>1500</v>
      </c>
      <c r="BI244" s="26"/>
      <c r="BJ244" s="26"/>
      <c r="BK244" s="26"/>
      <c r="BL244" s="26"/>
      <c r="BM244" s="26" t="s">
        <v>2971</v>
      </c>
      <c r="BN244" s="26"/>
      <c r="BO244" s="26"/>
      <c r="BP244" s="26"/>
      <c r="BQ244" s="26" t="s">
        <v>1889</v>
      </c>
      <c r="BR244" s="26"/>
      <c r="BS244" s="26"/>
      <c r="BT244" s="26"/>
      <c r="BU244" s="26" t="s">
        <v>2213</v>
      </c>
      <c r="BV244" s="26"/>
      <c r="BW244" s="31"/>
      <c r="BX244" s="31"/>
      <c r="BY244" s="31"/>
      <c r="BZ244" s="31" t="s">
        <v>6883</v>
      </c>
      <c r="CA244" s="31" t="s">
        <v>6884</v>
      </c>
      <c r="CB244" s="31" t="s">
        <v>6885</v>
      </c>
      <c r="CC244" s="31" t="s">
        <v>6886</v>
      </c>
      <c r="CD244" s="31" t="s">
        <v>6886</v>
      </c>
      <c r="CE244" s="31" t="s">
        <v>6887</v>
      </c>
      <c r="CF244" s="31" t="s">
        <v>6884</v>
      </c>
      <c r="CG244" s="31" t="s">
        <v>6888</v>
      </c>
      <c r="CH244" s="31" t="s">
        <v>6889</v>
      </c>
      <c r="CI244" s="31" t="s">
        <v>6889</v>
      </c>
      <c r="CJ244" s="31" t="s">
        <v>6890</v>
      </c>
      <c r="CK244" s="31" t="s">
        <v>6891</v>
      </c>
      <c r="CL244" s="31" t="s">
        <v>6884</v>
      </c>
      <c r="CM244" s="31" t="s">
        <v>6890</v>
      </c>
      <c r="CN244" s="31" t="s">
        <v>6890</v>
      </c>
      <c r="CO244" s="31" t="s">
        <v>6890</v>
      </c>
      <c r="CP244" s="31" t="s">
        <v>6890</v>
      </c>
      <c r="CQ244" s="31" t="s">
        <v>6884</v>
      </c>
      <c r="CR244" s="31" t="s">
        <v>6889</v>
      </c>
      <c r="CS244" s="31" t="s">
        <v>6892</v>
      </c>
      <c r="CT244" s="31" t="s">
        <v>6892</v>
      </c>
      <c r="CU244" s="31" t="s">
        <v>6893</v>
      </c>
      <c r="CV244" s="31" t="s">
        <v>6894</v>
      </c>
      <c r="CW244" s="31" t="s">
        <v>6895</v>
      </c>
      <c r="CX244" s="31" t="s">
        <v>6896</v>
      </c>
      <c r="CY244" s="31"/>
      <c r="CZ244" s="31"/>
      <c r="DA244" s="31" t="s">
        <v>6897</v>
      </c>
      <c r="DB244" s="31" t="s">
        <v>6898</v>
      </c>
      <c r="DC244" s="31"/>
      <c r="DD244" s="31"/>
      <c r="DE244" s="31" t="s">
        <v>6889</v>
      </c>
      <c r="DF244" s="31" t="s">
        <v>6889</v>
      </c>
      <c r="DG244" s="31" t="s">
        <v>6899</v>
      </c>
      <c r="DH244" s="31"/>
      <c r="DI244" s="31"/>
      <c r="DJ244" s="31"/>
      <c r="DK244" s="31"/>
      <c r="DL244" s="31"/>
      <c r="DM244" s="31"/>
      <c r="DN244" s="31"/>
      <c r="DO244" s="31"/>
      <c r="DP244" s="31"/>
      <c r="DQ244" s="31"/>
      <c r="DR244" s="31"/>
      <c r="DS244" s="31" t="s">
        <v>6900</v>
      </c>
      <c r="DT244" s="31" t="s">
        <v>6900</v>
      </c>
      <c r="DU244" s="31" t="s">
        <v>6900</v>
      </c>
      <c r="DV244" s="31" t="s">
        <v>213</v>
      </c>
      <c r="DW244" s="31" t="s">
        <v>213</v>
      </c>
      <c r="DX244" s="31" t="s">
        <v>213</v>
      </c>
      <c r="DY244" s="31" t="s">
        <v>6900</v>
      </c>
      <c r="DZ244" s="31" t="s">
        <v>6900</v>
      </c>
      <c r="EA244" s="31" t="s">
        <v>6900</v>
      </c>
      <c r="EB244" s="31" t="s">
        <v>6900</v>
      </c>
      <c r="EC244" s="31" t="s">
        <v>6900</v>
      </c>
      <c r="ED244" s="31" t="s">
        <v>6900</v>
      </c>
      <c r="EE244" s="31" t="s">
        <v>6900</v>
      </c>
      <c r="EF244" s="31" t="s">
        <v>213</v>
      </c>
      <c r="EG244" s="31" t="s">
        <v>6900</v>
      </c>
      <c r="EH244" s="31" t="s">
        <v>213</v>
      </c>
      <c r="EI244" s="31" t="s">
        <v>213</v>
      </c>
      <c r="EJ244" s="31" t="s">
        <v>213</v>
      </c>
      <c r="EK244" s="31" t="s">
        <v>213</v>
      </c>
      <c r="EL244" s="31" t="s">
        <v>6900</v>
      </c>
      <c r="EM244" s="31" t="s">
        <v>6900</v>
      </c>
      <c r="EN244" s="31" t="s">
        <v>6900</v>
      </c>
      <c r="EO244" s="31" t="s">
        <v>6900</v>
      </c>
      <c r="EP244" s="31" t="s">
        <v>6900</v>
      </c>
      <c r="EQ244" s="31" t="s">
        <v>6900</v>
      </c>
      <c r="ER244" s="31" t="s">
        <v>218</v>
      </c>
      <c r="ES244" s="31" t="s">
        <v>218</v>
      </c>
      <c r="ET244" s="31" t="s">
        <v>213</v>
      </c>
      <c r="EU244" s="31" t="s">
        <v>213</v>
      </c>
      <c r="EV244" s="31"/>
      <c r="EW244" s="31"/>
      <c r="EX244" s="31" t="s">
        <v>213</v>
      </c>
      <c r="EY244" s="31" t="s">
        <v>213</v>
      </c>
      <c r="EZ244" s="31" t="s">
        <v>3010</v>
      </c>
      <c r="FA244" s="31" t="s">
        <v>219</v>
      </c>
      <c r="FB244" s="31" t="s">
        <v>219</v>
      </c>
      <c r="FC244" s="31"/>
      <c r="FD244" s="31"/>
      <c r="FE244" s="31" t="s">
        <v>219</v>
      </c>
    </row>
    <row r="245" ht="90.75" customHeight="1">
      <c r="A245" s="16" t="s">
        <v>6901</v>
      </c>
      <c r="B245" s="24">
        <v>234.0</v>
      </c>
      <c r="C245" s="25" t="s">
        <v>6902</v>
      </c>
      <c r="D245" s="26" t="str">
        <f t="shared" si="41"/>
        <v/>
      </c>
      <c r="E245" s="27" t="str">
        <f t="shared" si="42"/>
        <v/>
      </c>
      <c r="F245" s="28" t="str">
        <f t="shared" ref="F245:G245" si="260">image("https://www.serebii.net/pokedex-bw/type/"&amp;lower(H245)&amp;".gif")</f>
        <v/>
      </c>
      <c r="G245" s="28" t="str">
        <f t="shared" si="260"/>
        <v/>
      </c>
      <c r="H245" s="29" t="s">
        <v>681</v>
      </c>
      <c r="I245" s="26"/>
      <c r="J245" s="26" t="s">
        <v>6903</v>
      </c>
      <c r="K245" s="26" t="s">
        <v>675</v>
      </c>
      <c r="L245" s="26" t="s">
        <v>6904</v>
      </c>
      <c r="M245" s="26" t="s">
        <v>911</v>
      </c>
      <c r="N245" s="26" t="s">
        <v>1537</v>
      </c>
      <c r="O245" s="26" t="s">
        <v>5732</v>
      </c>
      <c r="P245" s="26" t="s">
        <v>913</v>
      </c>
      <c r="Q245" s="26" t="s">
        <v>183</v>
      </c>
      <c r="R245" s="26" t="s">
        <v>184</v>
      </c>
      <c r="S245" s="26" t="s">
        <v>3014</v>
      </c>
      <c r="T245" s="26" t="s">
        <v>2174</v>
      </c>
      <c r="U245" s="26" t="s">
        <v>769</v>
      </c>
      <c r="V245" s="26" t="s">
        <v>770</v>
      </c>
      <c r="W245" s="26" t="s">
        <v>496</v>
      </c>
      <c r="X245" s="26" t="s">
        <v>189</v>
      </c>
      <c r="Y245" s="26">
        <v>73.0</v>
      </c>
      <c r="Z245" s="26">
        <v>95.0</v>
      </c>
      <c r="AA245" s="26">
        <v>62.0</v>
      </c>
      <c r="AB245" s="26">
        <v>85.0</v>
      </c>
      <c r="AC245" s="26">
        <v>65.0</v>
      </c>
      <c r="AD245" s="26">
        <v>85.0</v>
      </c>
      <c r="AE245" s="30">
        <f t="shared" si="37"/>
        <v>465</v>
      </c>
      <c r="AF245" s="26" t="s">
        <v>6905</v>
      </c>
      <c r="AG245" s="26"/>
      <c r="AH245" s="26"/>
      <c r="AI245" s="26"/>
      <c r="AJ245" s="26" t="s">
        <v>2178</v>
      </c>
      <c r="AK245" s="26" t="s">
        <v>2178</v>
      </c>
      <c r="AL245" s="26" t="s">
        <v>2178</v>
      </c>
      <c r="AM245" s="26"/>
      <c r="AN245" s="26"/>
      <c r="AO245" s="26"/>
      <c r="AP245" s="26"/>
      <c r="AQ245" s="26"/>
      <c r="AR245" s="26"/>
      <c r="AS245" s="26"/>
      <c r="AT245" s="26"/>
      <c r="AU245" s="26" t="s">
        <v>3265</v>
      </c>
      <c r="AV245" s="26" t="s">
        <v>3265</v>
      </c>
      <c r="AW245" s="26"/>
      <c r="AX245" s="26"/>
      <c r="AY245" s="26"/>
      <c r="AZ245" s="26"/>
      <c r="BA245" s="26"/>
      <c r="BB245" s="26"/>
      <c r="BC245" s="26"/>
      <c r="BD245" s="26"/>
      <c r="BE245" s="26"/>
      <c r="BF245" s="26"/>
      <c r="BG245" s="26"/>
      <c r="BH245" s="26"/>
      <c r="BI245" s="26"/>
      <c r="BJ245" s="26"/>
      <c r="BK245" s="26"/>
      <c r="BL245" s="26"/>
      <c r="BM245" s="26"/>
      <c r="BN245" s="26"/>
      <c r="BO245" s="26"/>
      <c r="BP245" s="26"/>
      <c r="BQ245" s="26" t="s">
        <v>1122</v>
      </c>
      <c r="BR245" s="26" t="s">
        <v>3087</v>
      </c>
      <c r="BS245" s="26" t="s">
        <v>3087</v>
      </c>
      <c r="BT245" s="26" t="s">
        <v>989</v>
      </c>
      <c r="BU245" s="26"/>
      <c r="BV245" s="26"/>
      <c r="BW245" s="31"/>
      <c r="BX245" s="31"/>
      <c r="BY245" s="31"/>
      <c r="BZ245" s="31" t="s">
        <v>6906</v>
      </c>
      <c r="CA245" s="31" t="s">
        <v>6907</v>
      </c>
      <c r="CB245" s="31" t="s">
        <v>6908</v>
      </c>
      <c r="CC245" s="31" t="s">
        <v>6909</v>
      </c>
      <c r="CD245" s="31" t="s">
        <v>6909</v>
      </c>
      <c r="CE245" s="31" t="s">
        <v>6910</v>
      </c>
      <c r="CF245" s="31" t="s">
        <v>6907</v>
      </c>
      <c r="CG245" s="31" t="s">
        <v>6911</v>
      </c>
      <c r="CH245" s="31" t="s">
        <v>6912</v>
      </c>
      <c r="CI245" s="31" t="s">
        <v>6912</v>
      </c>
      <c r="CJ245" s="31" t="s">
        <v>6912</v>
      </c>
      <c r="CK245" s="31" t="s">
        <v>6906</v>
      </c>
      <c r="CL245" s="31" t="s">
        <v>6907</v>
      </c>
      <c r="CM245" s="31" t="s">
        <v>6912</v>
      </c>
      <c r="CN245" s="31" t="s">
        <v>6912</v>
      </c>
      <c r="CO245" s="31" t="s">
        <v>6912</v>
      </c>
      <c r="CP245" s="31" t="s">
        <v>6912</v>
      </c>
      <c r="CQ245" s="31" t="s">
        <v>6912</v>
      </c>
      <c r="CR245" s="31" t="s">
        <v>6906</v>
      </c>
      <c r="CS245" s="31" t="s">
        <v>6913</v>
      </c>
      <c r="CT245" s="31" t="s">
        <v>6913</v>
      </c>
      <c r="CU245" s="31"/>
      <c r="CV245" s="31"/>
      <c r="CW245" s="31"/>
      <c r="CX245" s="31"/>
      <c r="CY245" s="31"/>
      <c r="CZ245" s="31"/>
      <c r="DA245" s="31"/>
      <c r="DB245" s="31"/>
      <c r="DC245" s="31"/>
      <c r="DD245" s="31"/>
      <c r="DE245" s="31" t="s">
        <v>6912</v>
      </c>
      <c r="DF245" s="31" t="s">
        <v>6912</v>
      </c>
      <c r="DG245" s="31" t="s">
        <v>6914</v>
      </c>
      <c r="DH245" s="31" t="s">
        <v>6915</v>
      </c>
      <c r="DI245" s="31" t="s">
        <v>6916</v>
      </c>
      <c r="DJ245" s="31"/>
      <c r="DK245" s="31"/>
      <c r="DL245" s="31"/>
      <c r="DM245" s="31"/>
      <c r="DN245" s="31"/>
      <c r="DO245" s="31"/>
      <c r="DP245" s="31"/>
      <c r="DQ245" s="31"/>
      <c r="DR245" s="31"/>
      <c r="DS245" s="31" t="s">
        <v>6917</v>
      </c>
      <c r="DT245" s="31" t="s">
        <v>6917</v>
      </c>
      <c r="DU245" s="31" t="s">
        <v>6918</v>
      </c>
      <c r="DV245" s="31" t="s">
        <v>213</v>
      </c>
      <c r="DW245" s="31" t="s">
        <v>213</v>
      </c>
      <c r="DX245" s="31" t="s">
        <v>5675</v>
      </c>
      <c r="DY245" s="31" t="s">
        <v>213</v>
      </c>
      <c r="DZ245" s="31" t="s">
        <v>213</v>
      </c>
      <c r="EA245" s="31" t="s">
        <v>213</v>
      </c>
      <c r="EB245" s="31" t="s">
        <v>6856</v>
      </c>
      <c r="EC245" s="31" t="s">
        <v>6856</v>
      </c>
      <c r="ED245" s="31" t="s">
        <v>6917</v>
      </c>
      <c r="EE245" s="31" t="s">
        <v>6917</v>
      </c>
      <c r="EF245" s="31" t="s">
        <v>1444</v>
      </c>
      <c r="EG245" s="31" t="s">
        <v>1444</v>
      </c>
      <c r="EH245" s="31" t="s">
        <v>213</v>
      </c>
      <c r="EI245" s="31" t="s">
        <v>213</v>
      </c>
      <c r="EJ245" s="31" t="s">
        <v>213</v>
      </c>
      <c r="EK245" s="31" t="s">
        <v>213</v>
      </c>
      <c r="EL245" s="31" t="s">
        <v>1876</v>
      </c>
      <c r="EM245" s="31" t="s">
        <v>1876</v>
      </c>
      <c r="EN245" s="31" t="s">
        <v>213</v>
      </c>
      <c r="EO245" s="31" t="s">
        <v>213</v>
      </c>
      <c r="EP245" s="31" t="s">
        <v>213</v>
      </c>
      <c r="EQ245" s="31" t="s">
        <v>213</v>
      </c>
      <c r="ER245" s="31" t="s">
        <v>218</v>
      </c>
      <c r="ES245" s="31" t="s">
        <v>218</v>
      </c>
      <c r="ET245" s="31" t="s">
        <v>218</v>
      </c>
      <c r="EU245" s="31" t="s">
        <v>218</v>
      </c>
      <c r="EV245" s="31"/>
      <c r="EW245" s="31"/>
      <c r="EX245" s="31" t="s">
        <v>213</v>
      </c>
      <c r="EY245" s="31" t="s">
        <v>6856</v>
      </c>
      <c r="EZ245" s="31" t="s">
        <v>6919</v>
      </c>
      <c r="FA245" s="31" t="s">
        <v>6920</v>
      </c>
      <c r="FB245" s="31" t="s">
        <v>6920</v>
      </c>
      <c r="FC245" s="31"/>
      <c r="FD245" s="31"/>
      <c r="FE245" s="31" t="s">
        <v>219</v>
      </c>
    </row>
    <row r="246" ht="90.75" customHeight="1">
      <c r="A246" s="16" t="s">
        <v>6921</v>
      </c>
      <c r="B246" s="24">
        <v>235.0</v>
      </c>
      <c r="C246" s="25" t="s">
        <v>6922</v>
      </c>
      <c r="D246" s="26" t="str">
        <f t="shared" si="41"/>
        <v/>
      </c>
      <c r="E246" s="27" t="str">
        <f t="shared" si="42"/>
        <v/>
      </c>
      <c r="F246" s="28" t="str">
        <f t="shared" ref="F246:G246" si="261">image("https://www.serebii.net/pokedex-bw/type/"&amp;lower(H246)&amp;".gif")</f>
        <v/>
      </c>
      <c r="G246" s="28" t="str">
        <f t="shared" si="261"/>
        <v/>
      </c>
      <c r="H246" s="29" t="s">
        <v>681</v>
      </c>
      <c r="I246" s="26"/>
      <c r="J246" s="26" t="s">
        <v>6923</v>
      </c>
      <c r="K246" s="26" t="s">
        <v>876</v>
      </c>
      <c r="L246" s="26" t="s">
        <v>6924</v>
      </c>
      <c r="M246" s="26" t="s">
        <v>2892</v>
      </c>
      <c r="N246" s="26" t="s">
        <v>1953</v>
      </c>
      <c r="O246" s="26" t="s">
        <v>6651</v>
      </c>
      <c r="P246" s="26" t="s">
        <v>297</v>
      </c>
      <c r="Q246" s="26" t="s">
        <v>183</v>
      </c>
      <c r="R246" s="26" t="s">
        <v>184</v>
      </c>
      <c r="S246" s="26" t="s">
        <v>5733</v>
      </c>
      <c r="T246" s="26" t="s">
        <v>1328</v>
      </c>
      <c r="U246" s="26" t="s">
        <v>769</v>
      </c>
      <c r="V246" s="26" t="s">
        <v>770</v>
      </c>
      <c r="W246" s="26" t="s">
        <v>496</v>
      </c>
      <c r="X246" s="26" t="s">
        <v>189</v>
      </c>
      <c r="Y246" s="26">
        <v>55.0</v>
      </c>
      <c r="Z246" s="26">
        <v>20.0</v>
      </c>
      <c r="AA246" s="26">
        <v>35.0</v>
      </c>
      <c r="AB246" s="26">
        <v>20.0</v>
      </c>
      <c r="AC246" s="26">
        <v>45.0</v>
      </c>
      <c r="AD246" s="26">
        <v>75.0</v>
      </c>
      <c r="AE246" s="30">
        <f t="shared" si="37"/>
        <v>250</v>
      </c>
      <c r="AF246" s="26"/>
      <c r="AG246" s="26"/>
      <c r="AH246" s="26"/>
      <c r="AI246" s="26"/>
      <c r="AJ246" s="26" t="s">
        <v>1034</v>
      </c>
      <c r="AK246" s="26" t="s">
        <v>1034</v>
      </c>
      <c r="AL246" s="26" t="s">
        <v>1034</v>
      </c>
      <c r="AM246" s="26"/>
      <c r="AN246" s="26"/>
      <c r="AO246" s="26"/>
      <c r="AP246" s="26"/>
      <c r="AQ246" s="26"/>
      <c r="AR246" s="26"/>
      <c r="AS246" s="26"/>
      <c r="AT246" s="26"/>
      <c r="AU246" s="26" t="s">
        <v>2072</v>
      </c>
      <c r="AV246" s="26" t="s">
        <v>2072</v>
      </c>
      <c r="AW246" s="26"/>
      <c r="AX246" s="26"/>
      <c r="AY246" s="26"/>
      <c r="AZ246" s="26"/>
      <c r="BA246" s="26" t="s">
        <v>4306</v>
      </c>
      <c r="BB246" s="26" t="s">
        <v>4306</v>
      </c>
      <c r="BC246" s="26"/>
      <c r="BD246" s="26"/>
      <c r="BE246" s="26" t="s">
        <v>2177</v>
      </c>
      <c r="BF246" s="26" t="s">
        <v>2177</v>
      </c>
      <c r="BG246" s="26" t="s">
        <v>255</v>
      </c>
      <c r="BH246" s="26" t="s">
        <v>255</v>
      </c>
      <c r="BI246" s="26"/>
      <c r="BJ246" s="26"/>
      <c r="BK246" s="26"/>
      <c r="BL246" s="26"/>
      <c r="BM246" s="26"/>
      <c r="BN246" s="26"/>
      <c r="BO246" s="26"/>
      <c r="BP246" s="26"/>
      <c r="BQ246" s="26"/>
      <c r="BR246" s="26"/>
      <c r="BS246" s="26"/>
      <c r="BT246" s="26"/>
      <c r="BU246" s="26" t="s">
        <v>1540</v>
      </c>
      <c r="BV246" s="26"/>
      <c r="BW246" s="31"/>
      <c r="BX246" s="31"/>
      <c r="BY246" s="31"/>
      <c r="BZ246" s="31" t="s">
        <v>6925</v>
      </c>
      <c r="CA246" s="31" t="s">
        <v>6926</v>
      </c>
      <c r="CB246" s="31" t="s">
        <v>6927</v>
      </c>
      <c r="CC246" s="31" t="s">
        <v>6928</v>
      </c>
      <c r="CD246" s="31" t="s">
        <v>6928</v>
      </c>
      <c r="CE246" s="31" t="s">
        <v>6929</v>
      </c>
      <c r="CF246" s="31" t="s">
        <v>6926</v>
      </c>
      <c r="CG246" s="31" t="s">
        <v>6925</v>
      </c>
      <c r="CH246" s="31" t="s">
        <v>6930</v>
      </c>
      <c r="CI246" s="31" t="s">
        <v>6930</v>
      </c>
      <c r="CJ246" s="31" t="s">
        <v>6930</v>
      </c>
      <c r="CK246" s="31" t="s">
        <v>6925</v>
      </c>
      <c r="CL246" s="31" t="s">
        <v>6926</v>
      </c>
      <c r="CM246" s="31" t="s">
        <v>6930</v>
      </c>
      <c r="CN246" s="31" t="s">
        <v>6930</v>
      </c>
      <c r="CO246" s="31" t="s">
        <v>6930</v>
      </c>
      <c r="CP246" s="31" t="s">
        <v>6930</v>
      </c>
      <c r="CQ246" s="31" t="s">
        <v>6930</v>
      </c>
      <c r="CR246" s="31" t="s">
        <v>6926</v>
      </c>
      <c r="CS246" s="31" t="s">
        <v>6931</v>
      </c>
      <c r="CT246" s="31" t="s">
        <v>6931</v>
      </c>
      <c r="CU246" s="31" t="s">
        <v>6932</v>
      </c>
      <c r="CV246" s="31" t="s">
        <v>6933</v>
      </c>
      <c r="CW246" s="31" t="s">
        <v>6934</v>
      </c>
      <c r="CX246" s="31" t="s">
        <v>6935</v>
      </c>
      <c r="CY246" s="31"/>
      <c r="CZ246" s="31"/>
      <c r="DA246" s="31"/>
      <c r="DB246" s="31"/>
      <c r="DC246" s="31"/>
      <c r="DD246" s="31"/>
      <c r="DE246" s="31" t="s">
        <v>6930</v>
      </c>
      <c r="DF246" s="31" t="s">
        <v>6930</v>
      </c>
      <c r="DG246" s="31"/>
      <c r="DH246" s="31"/>
      <c r="DI246" s="31"/>
      <c r="DJ246" s="31"/>
      <c r="DK246" s="31"/>
      <c r="DL246" s="31"/>
      <c r="DM246" s="31"/>
      <c r="DN246" s="31"/>
      <c r="DO246" s="31"/>
      <c r="DP246" s="31"/>
      <c r="DQ246" s="31"/>
      <c r="DR246" s="31"/>
      <c r="DS246" s="31" t="s">
        <v>5630</v>
      </c>
      <c r="DT246" s="31" t="s">
        <v>5630</v>
      </c>
      <c r="DU246" s="31" t="s">
        <v>5630</v>
      </c>
      <c r="DV246" s="31" t="s">
        <v>213</v>
      </c>
      <c r="DW246" s="31" t="s">
        <v>213</v>
      </c>
      <c r="DX246" s="31" t="s">
        <v>6936</v>
      </c>
      <c r="DY246" s="31" t="s">
        <v>213</v>
      </c>
      <c r="DZ246" s="31" t="s">
        <v>213</v>
      </c>
      <c r="EA246" s="31" t="s">
        <v>938</v>
      </c>
      <c r="EB246" s="31" t="s">
        <v>938</v>
      </c>
      <c r="EC246" s="31" t="s">
        <v>6937</v>
      </c>
      <c r="ED246" s="31" t="s">
        <v>5630</v>
      </c>
      <c r="EE246" s="31" t="s">
        <v>5630</v>
      </c>
      <c r="EF246" s="31" t="s">
        <v>1726</v>
      </c>
      <c r="EG246" s="31" t="s">
        <v>1726</v>
      </c>
      <c r="EH246" s="31" t="s">
        <v>213</v>
      </c>
      <c r="EI246" s="31" t="s">
        <v>213</v>
      </c>
      <c r="EJ246" s="31" t="s">
        <v>2013</v>
      </c>
      <c r="EK246" s="31" t="s">
        <v>2013</v>
      </c>
      <c r="EL246" s="31" t="s">
        <v>213</v>
      </c>
      <c r="EM246" s="31" t="s">
        <v>213</v>
      </c>
      <c r="EN246" s="31" t="s">
        <v>215</v>
      </c>
      <c r="EO246" s="31" t="s">
        <v>215</v>
      </c>
      <c r="EP246" s="31" t="s">
        <v>215</v>
      </c>
      <c r="EQ246" s="31" t="s">
        <v>215</v>
      </c>
      <c r="ER246" s="31" t="s">
        <v>218</v>
      </c>
      <c r="ES246" s="31" t="s">
        <v>218</v>
      </c>
      <c r="ET246" s="31" t="s">
        <v>218</v>
      </c>
      <c r="EU246" s="31" t="s">
        <v>218</v>
      </c>
      <c r="EV246" s="31"/>
      <c r="EW246" s="31"/>
      <c r="EX246" s="31" t="s">
        <v>938</v>
      </c>
      <c r="EY246" s="31" t="s">
        <v>938</v>
      </c>
      <c r="EZ246" s="31" t="s">
        <v>218</v>
      </c>
      <c r="FA246" s="31" t="s">
        <v>219</v>
      </c>
      <c r="FB246" s="31" t="s">
        <v>219</v>
      </c>
      <c r="FC246" s="31"/>
      <c r="FD246" s="31"/>
      <c r="FE246" s="31" t="s">
        <v>219</v>
      </c>
    </row>
    <row r="247" ht="90.75" customHeight="1">
      <c r="A247" s="16" t="s">
        <v>6938</v>
      </c>
      <c r="B247" s="24">
        <v>236.0</v>
      </c>
      <c r="C247" s="25" t="s">
        <v>6939</v>
      </c>
      <c r="D247" s="26" t="str">
        <f t="shared" si="41"/>
        <v/>
      </c>
      <c r="E247" s="27" t="str">
        <f t="shared" si="42"/>
        <v/>
      </c>
      <c r="F247" s="28" t="str">
        <f t="shared" ref="F247:G247" si="262">image("https://www.serebii.net/pokedex-bw/type/"&amp;lower(H247)&amp;".gif")</f>
        <v/>
      </c>
      <c r="G247" s="28" t="str">
        <f t="shared" si="262"/>
        <v/>
      </c>
      <c r="H247" s="29" t="s">
        <v>2112</v>
      </c>
      <c r="I247" s="26"/>
      <c r="J247" s="26" t="s">
        <v>6940</v>
      </c>
      <c r="K247" s="26" t="s">
        <v>178</v>
      </c>
      <c r="L247" s="26" t="s">
        <v>6941</v>
      </c>
      <c r="M247" s="26" t="s">
        <v>766</v>
      </c>
      <c r="N247" s="26" t="s">
        <v>2447</v>
      </c>
      <c r="O247" s="26" t="s">
        <v>2115</v>
      </c>
      <c r="P247" s="26" t="s">
        <v>913</v>
      </c>
      <c r="Q247" s="26" t="s">
        <v>1032</v>
      </c>
      <c r="R247" s="26" t="s">
        <v>184</v>
      </c>
      <c r="S247" s="26" t="s">
        <v>5555</v>
      </c>
      <c r="T247" s="26" t="s">
        <v>495</v>
      </c>
      <c r="U247" s="26" t="s">
        <v>1198</v>
      </c>
      <c r="V247" s="26" t="s">
        <v>1199</v>
      </c>
      <c r="W247" s="26" t="s">
        <v>1257</v>
      </c>
      <c r="X247" s="26" t="s">
        <v>3426</v>
      </c>
      <c r="Y247" s="26">
        <v>35.0</v>
      </c>
      <c r="Z247" s="26">
        <v>35.0</v>
      </c>
      <c r="AA247" s="26">
        <v>35.0</v>
      </c>
      <c r="AB247" s="26">
        <v>35.0</v>
      </c>
      <c r="AC247" s="26">
        <v>35.0</v>
      </c>
      <c r="AD247" s="26">
        <v>35.0</v>
      </c>
      <c r="AE247" s="30">
        <f t="shared" si="37"/>
        <v>210</v>
      </c>
      <c r="AF247" s="26" t="s">
        <v>3756</v>
      </c>
      <c r="AG247" s="26"/>
      <c r="AH247" s="26"/>
      <c r="AI247" s="26"/>
      <c r="AJ247" s="26" t="s">
        <v>1502</v>
      </c>
      <c r="AK247" s="26" t="s">
        <v>1502</v>
      </c>
      <c r="AL247" s="26" t="s">
        <v>1502</v>
      </c>
      <c r="AM247" s="26"/>
      <c r="AN247" s="26"/>
      <c r="AO247" s="26"/>
      <c r="AP247" s="26"/>
      <c r="AQ247" s="26"/>
      <c r="AR247" s="26"/>
      <c r="AS247" s="26"/>
      <c r="AT247" s="26"/>
      <c r="AU247" s="26" t="s">
        <v>1577</v>
      </c>
      <c r="AV247" s="26" t="s">
        <v>1577</v>
      </c>
      <c r="AW247" s="26"/>
      <c r="AX247" s="26"/>
      <c r="AY247" s="26"/>
      <c r="AZ247" s="26"/>
      <c r="BA247" s="26"/>
      <c r="BB247" s="26"/>
      <c r="BC247" s="26"/>
      <c r="BD247" s="26"/>
      <c r="BE247" s="26"/>
      <c r="BF247" s="26"/>
      <c r="BG247" s="26"/>
      <c r="BH247" s="26"/>
      <c r="BI247" s="26"/>
      <c r="BJ247" s="26"/>
      <c r="BK247" s="26" t="s">
        <v>1259</v>
      </c>
      <c r="BL247" s="26" t="s">
        <v>1259</v>
      </c>
      <c r="BM247" s="26"/>
      <c r="BN247" s="26"/>
      <c r="BO247" s="26"/>
      <c r="BP247" s="26"/>
      <c r="BQ247" s="26"/>
      <c r="BR247" s="26"/>
      <c r="BS247" s="26"/>
      <c r="BT247" s="26"/>
      <c r="BU247" s="26" t="s">
        <v>1709</v>
      </c>
      <c r="BV247" s="26"/>
      <c r="BW247" s="31"/>
      <c r="BX247" s="31"/>
      <c r="BY247" s="31"/>
      <c r="BZ247" s="31" t="s">
        <v>6942</v>
      </c>
      <c r="CA247" s="31" t="s">
        <v>6943</v>
      </c>
      <c r="CB247" s="31" t="s">
        <v>6944</v>
      </c>
      <c r="CC247" s="31" t="s">
        <v>6945</v>
      </c>
      <c r="CD247" s="31" t="s">
        <v>6945</v>
      </c>
      <c r="CE247" s="31" t="s">
        <v>6946</v>
      </c>
      <c r="CF247" s="31" t="s">
        <v>6943</v>
      </c>
      <c r="CG247" s="31" t="s">
        <v>6942</v>
      </c>
      <c r="CH247" s="31" t="s">
        <v>6947</v>
      </c>
      <c r="CI247" s="31" t="s">
        <v>6947</v>
      </c>
      <c r="CJ247" s="31" t="s">
        <v>6947</v>
      </c>
      <c r="CK247" s="31" t="s">
        <v>6942</v>
      </c>
      <c r="CL247" s="31" t="s">
        <v>6943</v>
      </c>
      <c r="CM247" s="31" t="s">
        <v>6947</v>
      </c>
      <c r="CN247" s="31" t="s">
        <v>6947</v>
      </c>
      <c r="CO247" s="31" t="s">
        <v>6947</v>
      </c>
      <c r="CP247" s="31" t="s">
        <v>6947</v>
      </c>
      <c r="CQ247" s="31" t="s">
        <v>6942</v>
      </c>
      <c r="CR247" s="31" t="s">
        <v>6944</v>
      </c>
      <c r="CS247" s="31" t="s">
        <v>6948</v>
      </c>
      <c r="CT247" s="31" t="s">
        <v>6948</v>
      </c>
      <c r="CU247" s="31"/>
      <c r="CV247" s="31"/>
      <c r="CW247" s="31"/>
      <c r="CX247" s="31"/>
      <c r="CY247" s="31"/>
      <c r="CZ247" s="31"/>
      <c r="DA247" s="31" t="s">
        <v>6942</v>
      </c>
      <c r="DB247" s="31" t="s">
        <v>6943</v>
      </c>
      <c r="DC247" s="31"/>
      <c r="DD247" s="31"/>
      <c r="DE247" s="31" t="s">
        <v>6947</v>
      </c>
      <c r="DF247" s="31" t="s">
        <v>6947</v>
      </c>
      <c r="DG247" s="31"/>
      <c r="DH247" s="31"/>
      <c r="DI247" s="31"/>
      <c r="DJ247" s="31"/>
      <c r="DK247" s="31"/>
      <c r="DL247" s="31"/>
      <c r="DM247" s="31"/>
      <c r="DN247" s="31"/>
      <c r="DO247" s="31"/>
      <c r="DP247" s="31"/>
      <c r="DQ247" s="31"/>
      <c r="DR247" s="31"/>
      <c r="DS247" s="31" t="s">
        <v>5752</v>
      </c>
      <c r="DT247" s="31" t="s">
        <v>5752</v>
      </c>
      <c r="DU247" s="31" t="s">
        <v>6949</v>
      </c>
      <c r="DV247" s="31" t="s">
        <v>213</v>
      </c>
      <c r="DW247" s="31" t="s">
        <v>213</v>
      </c>
      <c r="DX247" s="31" t="s">
        <v>213</v>
      </c>
      <c r="DY247" s="31" t="s">
        <v>6950</v>
      </c>
      <c r="DZ247" s="31" t="s">
        <v>6950</v>
      </c>
      <c r="EA247" s="31" t="s">
        <v>6951</v>
      </c>
      <c r="EB247" s="31" t="s">
        <v>6951</v>
      </c>
      <c r="EC247" s="31" t="s">
        <v>6952</v>
      </c>
      <c r="ED247" s="31" t="s">
        <v>5752</v>
      </c>
      <c r="EE247" s="31" t="s">
        <v>5752</v>
      </c>
      <c r="EF247" s="31" t="s">
        <v>761</v>
      </c>
      <c r="EG247" s="31" t="s">
        <v>761</v>
      </c>
      <c r="EH247" s="31" t="s">
        <v>213</v>
      </c>
      <c r="EI247" s="31" t="s">
        <v>213</v>
      </c>
      <c r="EJ247" s="31" t="s">
        <v>213</v>
      </c>
      <c r="EK247" s="31" t="s">
        <v>213</v>
      </c>
      <c r="EL247" s="31" t="s">
        <v>2474</v>
      </c>
      <c r="EM247" s="31" t="s">
        <v>2474</v>
      </c>
      <c r="EN247" s="31" t="s">
        <v>213</v>
      </c>
      <c r="EO247" s="31" t="s">
        <v>213</v>
      </c>
      <c r="EP247" s="31" t="s">
        <v>213</v>
      </c>
      <c r="EQ247" s="31" t="s">
        <v>213</v>
      </c>
      <c r="ER247" s="31" t="s">
        <v>218</v>
      </c>
      <c r="ES247" s="31" t="s">
        <v>218</v>
      </c>
      <c r="ET247" s="31" t="s">
        <v>6953</v>
      </c>
      <c r="EU247" s="31" t="s">
        <v>6953</v>
      </c>
      <c r="EV247" s="31"/>
      <c r="EW247" s="31"/>
      <c r="EX247" s="31" t="s">
        <v>6954</v>
      </c>
      <c r="EY247" s="31" t="s">
        <v>6954</v>
      </c>
      <c r="EZ247" s="31" t="s">
        <v>218</v>
      </c>
      <c r="FA247" s="31" t="s">
        <v>219</v>
      </c>
      <c r="FB247" s="31" t="s">
        <v>219</v>
      </c>
      <c r="FC247" s="31"/>
      <c r="FD247" s="31"/>
      <c r="FE247" s="31" t="s">
        <v>219</v>
      </c>
    </row>
    <row r="248" ht="90.75" customHeight="1">
      <c r="A248" s="16" t="s">
        <v>6955</v>
      </c>
      <c r="B248" s="24">
        <v>237.0</v>
      </c>
      <c r="C248" s="25" t="s">
        <v>6956</v>
      </c>
      <c r="D248" s="26" t="str">
        <f t="shared" si="41"/>
        <v/>
      </c>
      <c r="E248" s="27" t="str">
        <f t="shared" si="42"/>
        <v/>
      </c>
      <c r="F248" s="28" t="str">
        <f t="shared" ref="F248:G248" si="263">image("https://www.serebii.net/pokedex-bw/type/"&amp;lower(H248)&amp;".gif")</f>
        <v/>
      </c>
      <c r="G248" s="28" t="str">
        <f t="shared" si="263"/>
        <v/>
      </c>
      <c r="H248" s="29" t="s">
        <v>2112</v>
      </c>
      <c r="I248" s="26"/>
      <c r="J248" s="26" t="s">
        <v>6957</v>
      </c>
      <c r="K248" s="26" t="s">
        <v>675</v>
      </c>
      <c r="L248" s="26" t="s">
        <v>2415</v>
      </c>
      <c r="M248" s="26" t="s">
        <v>911</v>
      </c>
      <c r="N248" s="26" t="s">
        <v>1953</v>
      </c>
      <c r="O248" s="26" t="s">
        <v>2447</v>
      </c>
      <c r="P248" s="26" t="s">
        <v>2669</v>
      </c>
      <c r="Q248" s="26" t="s">
        <v>183</v>
      </c>
      <c r="R248" s="26" t="s">
        <v>184</v>
      </c>
      <c r="S248" s="26" t="s">
        <v>1624</v>
      </c>
      <c r="T248" s="26" t="s">
        <v>495</v>
      </c>
      <c r="U248" s="26" t="s">
        <v>2337</v>
      </c>
      <c r="V248" s="26" t="s">
        <v>1828</v>
      </c>
      <c r="W248" s="26" t="s">
        <v>1257</v>
      </c>
      <c r="X248" s="26" t="s">
        <v>3426</v>
      </c>
      <c r="Y248" s="26">
        <v>50.0</v>
      </c>
      <c r="Z248" s="26">
        <v>95.0</v>
      </c>
      <c r="AA248" s="26">
        <v>95.0</v>
      </c>
      <c r="AB248" s="26">
        <v>35.0</v>
      </c>
      <c r="AC248" s="26">
        <v>110.0</v>
      </c>
      <c r="AD248" s="26">
        <v>70.0</v>
      </c>
      <c r="AE248" s="30">
        <f t="shared" si="37"/>
        <v>455</v>
      </c>
      <c r="AF248" s="26" t="s">
        <v>3756</v>
      </c>
      <c r="AG248" s="26"/>
      <c r="AH248" s="26"/>
      <c r="AI248" s="26"/>
      <c r="AJ248" s="26" t="s">
        <v>1626</v>
      </c>
      <c r="AK248" s="26" t="s">
        <v>1626</v>
      </c>
      <c r="AL248" s="26" t="s">
        <v>1626</v>
      </c>
      <c r="AM248" s="26"/>
      <c r="AN248" s="26"/>
      <c r="AO248" s="26"/>
      <c r="AP248" s="26"/>
      <c r="AQ248" s="26"/>
      <c r="AR248" s="26"/>
      <c r="AS248" s="26"/>
      <c r="AT248" s="26"/>
      <c r="AU248" s="26" t="s">
        <v>197</v>
      </c>
      <c r="AV248" s="26" t="s">
        <v>197</v>
      </c>
      <c r="AW248" s="26"/>
      <c r="AX248" s="26"/>
      <c r="AY248" s="26"/>
      <c r="AZ248" s="26"/>
      <c r="BA248" s="26"/>
      <c r="BB248" s="26"/>
      <c r="BC248" s="26"/>
      <c r="BD248" s="26"/>
      <c r="BE248" s="26"/>
      <c r="BF248" s="26"/>
      <c r="BG248" s="26"/>
      <c r="BH248" s="26"/>
      <c r="BI248" s="26"/>
      <c r="BJ248" s="26"/>
      <c r="BK248" s="26" t="s">
        <v>880</v>
      </c>
      <c r="BL248" s="26" t="s">
        <v>880</v>
      </c>
      <c r="BM248" s="26"/>
      <c r="BN248" s="26"/>
      <c r="BO248" s="26"/>
      <c r="BP248" s="26"/>
      <c r="BQ248" s="26"/>
      <c r="BR248" s="26"/>
      <c r="BS248" s="26"/>
      <c r="BT248" s="26"/>
      <c r="BU248" s="26" t="s">
        <v>1165</v>
      </c>
      <c r="BV248" s="26"/>
      <c r="BW248" s="31"/>
      <c r="BX248" s="31"/>
      <c r="BY248" s="31"/>
      <c r="BZ248" s="31" t="s">
        <v>6958</v>
      </c>
      <c r="CA248" s="31" t="s">
        <v>6959</v>
      </c>
      <c r="CB248" s="31" t="s">
        <v>6960</v>
      </c>
      <c r="CC248" s="31" t="s">
        <v>6961</v>
      </c>
      <c r="CD248" s="31" t="s">
        <v>6961</v>
      </c>
      <c r="CE248" s="31" t="s">
        <v>6962</v>
      </c>
      <c r="CF248" s="31" t="s">
        <v>6959</v>
      </c>
      <c r="CG248" s="31" t="s">
        <v>6958</v>
      </c>
      <c r="CH248" s="31" t="s">
        <v>6963</v>
      </c>
      <c r="CI248" s="31" t="s">
        <v>6963</v>
      </c>
      <c r="CJ248" s="31" t="s">
        <v>6963</v>
      </c>
      <c r="CK248" s="31" t="s">
        <v>6964</v>
      </c>
      <c r="CL248" s="31" t="s">
        <v>6959</v>
      </c>
      <c r="CM248" s="31" t="s">
        <v>6963</v>
      </c>
      <c r="CN248" s="31" t="s">
        <v>6963</v>
      </c>
      <c r="CO248" s="31" t="s">
        <v>6965</v>
      </c>
      <c r="CP248" s="31" t="s">
        <v>6965</v>
      </c>
      <c r="CQ248" s="31" t="s">
        <v>6965</v>
      </c>
      <c r="CR248" s="31" t="s">
        <v>6964</v>
      </c>
      <c r="CS248" s="31" t="s">
        <v>6966</v>
      </c>
      <c r="CT248" s="31" t="s">
        <v>6966</v>
      </c>
      <c r="CU248" s="31"/>
      <c r="CV248" s="31"/>
      <c r="CW248" s="31"/>
      <c r="CX248" s="31"/>
      <c r="CY248" s="31"/>
      <c r="CZ248" s="31"/>
      <c r="DA248" s="31" t="s">
        <v>6959</v>
      </c>
      <c r="DB248" s="31" t="s">
        <v>6960</v>
      </c>
      <c r="DC248" s="31"/>
      <c r="DD248" s="31"/>
      <c r="DE248" s="31" t="s">
        <v>6967</v>
      </c>
      <c r="DF248" s="31" t="s">
        <v>6967</v>
      </c>
      <c r="DG248" s="31"/>
      <c r="DH248" s="31"/>
      <c r="DI248" s="31"/>
      <c r="DJ248" s="31"/>
      <c r="DK248" s="31"/>
      <c r="DL248" s="31"/>
      <c r="DM248" s="31"/>
      <c r="DN248" s="31"/>
      <c r="DO248" s="31"/>
      <c r="DP248" s="31"/>
      <c r="DQ248" s="31"/>
      <c r="DR248" s="31"/>
      <c r="DS248" s="31" t="s">
        <v>3770</v>
      </c>
      <c r="DT248" s="31" t="s">
        <v>3770</v>
      </c>
      <c r="DU248" s="31" t="s">
        <v>3770</v>
      </c>
      <c r="DV248" s="31" t="s">
        <v>213</v>
      </c>
      <c r="DW248" s="31" t="s">
        <v>213</v>
      </c>
      <c r="DX248" s="31" t="s">
        <v>213</v>
      </c>
      <c r="DY248" s="31" t="s">
        <v>3770</v>
      </c>
      <c r="DZ248" s="31" t="s">
        <v>3770</v>
      </c>
      <c r="EA248" s="31" t="s">
        <v>3770</v>
      </c>
      <c r="EB248" s="31" t="s">
        <v>3770</v>
      </c>
      <c r="EC248" s="31" t="s">
        <v>3770</v>
      </c>
      <c r="ED248" s="31" t="s">
        <v>3770</v>
      </c>
      <c r="EE248" s="31" t="s">
        <v>3770</v>
      </c>
      <c r="EF248" s="31" t="s">
        <v>3770</v>
      </c>
      <c r="EG248" s="31" t="s">
        <v>3770</v>
      </c>
      <c r="EH248" s="31" t="s">
        <v>213</v>
      </c>
      <c r="EI248" s="31" t="s">
        <v>213</v>
      </c>
      <c r="EJ248" s="31" t="s">
        <v>213</v>
      </c>
      <c r="EK248" s="31" t="s">
        <v>213</v>
      </c>
      <c r="EL248" s="31" t="s">
        <v>3770</v>
      </c>
      <c r="EM248" s="31" t="s">
        <v>3770</v>
      </c>
      <c r="EN248" s="31" t="s">
        <v>213</v>
      </c>
      <c r="EO248" s="31" t="s">
        <v>213</v>
      </c>
      <c r="EP248" s="31" t="s">
        <v>213</v>
      </c>
      <c r="EQ248" s="31" t="s">
        <v>213</v>
      </c>
      <c r="ER248" s="31" t="s">
        <v>218</v>
      </c>
      <c r="ES248" s="31" t="s">
        <v>218</v>
      </c>
      <c r="ET248" s="31" t="s">
        <v>1488</v>
      </c>
      <c r="EU248" s="31" t="s">
        <v>1488</v>
      </c>
      <c r="EV248" s="31"/>
      <c r="EW248" s="31"/>
      <c r="EX248" s="31" t="s">
        <v>3770</v>
      </c>
      <c r="EY248" s="31" t="s">
        <v>3770</v>
      </c>
      <c r="EZ248" s="31" t="s">
        <v>218</v>
      </c>
      <c r="FA248" s="31" t="s">
        <v>219</v>
      </c>
      <c r="FB248" s="31" t="s">
        <v>219</v>
      </c>
      <c r="FC248" s="31"/>
      <c r="FD248" s="31"/>
      <c r="FE248" s="31" t="s">
        <v>219</v>
      </c>
    </row>
    <row r="249" ht="90.75" customHeight="1">
      <c r="A249" s="16" t="s">
        <v>6968</v>
      </c>
      <c r="B249" s="24">
        <v>238.0</v>
      </c>
      <c r="C249" s="25" t="s">
        <v>6969</v>
      </c>
      <c r="D249" s="26" t="str">
        <f t="shared" si="41"/>
        <v/>
      </c>
      <c r="E249" s="27" t="str">
        <f t="shared" si="42"/>
        <v/>
      </c>
      <c r="F249" s="28" t="str">
        <f t="shared" ref="F249:G249" si="264">image("https://www.serebii.net/pokedex-bw/type/"&amp;lower(H249)&amp;".gif")</f>
        <v/>
      </c>
      <c r="G249" s="28" t="str">
        <f t="shared" si="264"/>
        <v/>
      </c>
      <c r="H249" s="29" t="s">
        <v>3173</v>
      </c>
      <c r="I249" s="26" t="s">
        <v>2333</v>
      </c>
      <c r="J249" s="26" t="s">
        <v>6970</v>
      </c>
      <c r="K249" s="26" t="s">
        <v>974</v>
      </c>
      <c r="L249" s="26" t="s">
        <v>975</v>
      </c>
      <c r="M249" s="26" t="s">
        <v>2891</v>
      </c>
      <c r="N249" s="26" t="s">
        <v>3461</v>
      </c>
      <c r="O249" s="26" t="s">
        <v>3138</v>
      </c>
      <c r="P249" s="26" t="s">
        <v>182</v>
      </c>
      <c r="Q249" s="26" t="s">
        <v>183</v>
      </c>
      <c r="R249" s="26" t="s">
        <v>184</v>
      </c>
      <c r="S249" s="26" t="s">
        <v>1826</v>
      </c>
      <c r="T249" s="26" t="s">
        <v>495</v>
      </c>
      <c r="U249" s="26" t="s">
        <v>1198</v>
      </c>
      <c r="V249" s="26" t="s">
        <v>1199</v>
      </c>
      <c r="W249" s="26" t="s">
        <v>1163</v>
      </c>
      <c r="X249" s="26" t="s">
        <v>3426</v>
      </c>
      <c r="Y249" s="26">
        <v>45.0</v>
      </c>
      <c r="Z249" s="26">
        <v>30.0</v>
      </c>
      <c r="AA249" s="26">
        <v>15.0</v>
      </c>
      <c r="AB249" s="26">
        <v>85.0</v>
      </c>
      <c r="AC249" s="26">
        <v>65.0</v>
      </c>
      <c r="AD249" s="26">
        <v>65.0</v>
      </c>
      <c r="AE249" s="30">
        <f t="shared" si="37"/>
        <v>305</v>
      </c>
      <c r="AF249" s="26" t="s">
        <v>4305</v>
      </c>
      <c r="AG249" s="26"/>
      <c r="AH249" s="26"/>
      <c r="AI249" s="26"/>
      <c r="AJ249" s="26" t="s">
        <v>331</v>
      </c>
      <c r="AK249" s="26" t="s">
        <v>331</v>
      </c>
      <c r="AL249" s="26" t="s">
        <v>331</v>
      </c>
      <c r="AM249" s="26"/>
      <c r="AN249" s="26"/>
      <c r="AO249" s="26"/>
      <c r="AP249" s="26"/>
      <c r="AQ249" s="26"/>
      <c r="AR249" s="26"/>
      <c r="AS249" s="26"/>
      <c r="AT249" s="26"/>
      <c r="AU249" s="26" t="s">
        <v>405</v>
      </c>
      <c r="AV249" s="26" t="s">
        <v>405</v>
      </c>
      <c r="AW249" s="26"/>
      <c r="AX249" s="26"/>
      <c r="AY249" s="26"/>
      <c r="AZ249" s="26"/>
      <c r="BA249" s="26" t="s">
        <v>281</v>
      </c>
      <c r="BB249" s="26" t="s">
        <v>281</v>
      </c>
      <c r="BC249" s="26"/>
      <c r="BD249" s="26"/>
      <c r="BE249" s="26"/>
      <c r="BF249" s="26"/>
      <c r="BG249" s="26" t="s">
        <v>848</v>
      </c>
      <c r="BH249" s="26" t="s">
        <v>848</v>
      </c>
      <c r="BI249" s="26"/>
      <c r="BJ249" s="26"/>
      <c r="BK249" s="26"/>
      <c r="BL249" s="26"/>
      <c r="BM249" s="26"/>
      <c r="BN249" s="26" t="s">
        <v>503</v>
      </c>
      <c r="BO249" s="26"/>
      <c r="BP249" s="26"/>
      <c r="BQ249" s="26"/>
      <c r="BR249" s="26"/>
      <c r="BS249" s="26"/>
      <c r="BT249" s="26"/>
      <c r="BU249" s="26"/>
      <c r="BV249" s="26"/>
      <c r="BW249" s="31"/>
      <c r="BX249" s="31"/>
      <c r="BY249" s="31"/>
      <c r="BZ249" s="31" t="s">
        <v>6971</v>
      </c>
      <c r="CA249" s="31" t="s">
        <v>6972</v>
      </c>
      <c r="CB249" s="31" t="s">
        <v>6973</v>
      </c>
      <c r="CC249" s="31" t="s">
        <v>6974</v>
      </c>
      <c r="CD249" s="31" t="s">
        <v>6974</v>
      </c>
      <c r="CE249" s="31" t="s">
        <v>6975</v>
      </c>
      <c r="CF249" s="31" t="s">
        <v>6972</v>
      </c>
      <c r="CG249" s="31" t="s">
        <v>6971</v>
      </c>
      <c r="CH249" s="31" t="s">
        <v>6976</v>
      </c>
      <c r="CI249" s="31" t="s">
        <v>6976</v>
      </c>
      <c r="CJ249" s="31" t="s">
        <v>6976</v>
      </c>
      <c r="CK249" s="31" t="s">
        <v>6977</v>
      </c>
      <c r="CL249" s="31" t="s">
        <v>6972</v>
      </c>
      <c r="CM249" s="31" t="s">
        <v>6976</v>
      </c>
      <c r="CN249" s="31" t="s">
        <v>6976</v>
      </c>
      <c r="CO249" s="31" t="s">
        <v>6976</v>
      </c>
      <c r="CP249" s="31" t="s">
        <v>6976</v>
      </c>
      <c r="CQ249" s="31" t="s">
        <v>6977</v>
      </c>
      <c r="CR249" s="31" t="s">
        <v>6976</v>
      </c>
      <c r="CS249" s="31" t="s">
        <v>6978</v>
      </c>
      <c r="CT249" s="31" t="s">
        <v>6978</v>
      </c>
      <c r="CU249" s="31"/>
      <c r="CV249" s="31"/>
      <c r="CW249" s="31" t="s">
        <v>6979</v>
      </c>
      <c r="CX249" s="31" t="s">
        <v>6980</v>
      </c>
      <c r="CY249" s="31"/>
      <c r="CZ249" s="31"/>
      <c r="DA249" s="31" t="s">
        <v>6981</v>
      </c>
      <c r="DB249" s="31" t="s">
        <v>6982</v>
      </c>
      <c r="DC249" s="31"/>
      <c r="DD249" s="31"/>
      <c r="DE249" s="31" t="s">
        <v>6976</v>
      </c>
      <c r="DF249" s="31" t="s">
        <v>6976</v>
      </c>
      <c r="DG249" s="31"/>
      <c r="DH249" s="31"/>
      <c r="DI249" s="31"/>
      <c r="DJ249" s="31"/>
      <c r="DK249" s="31"/>
      <c r="DL249" s="31"/>
      <c r="DM249" s="31"/>
      <c r="DN249" s="31"/>
      <c r="DO249" s="31"/>
      <c r="DP249" s="31"/>
      <c r="DQ249" s="31"/>
      <c r="DR249" s="31"/>
      <c r="DS249" s="31" t="s">
        <v>6983</v>
      </c>
      <c r="DT249" s="31" t="s">
        <v>6983</v>
      </c>
      <c r="DU249" s="31" t="s">
        <v>5527</v>
      </c>
      <c r="DV249" s="31" t="s">
        <v>213</v>
      </c>
      <c r="DW249" s="31" t="s">
        <v>213</v>
      </c>
      <c r="DX249" s="31" t="s">
        <v>213</v>
      </c>
      <c r="DY249" s="31" t="s">
        <v>6983</v>
      </c>
      <c r="DZ249" s="31" t="s">
        <v>6983</v>
      </c>
      <c r="EA249" s="31" t="s">
        <v>6520</v>
      </c>
      <c r="EB249" s="31" t="s">
        <v>6520</v>
      </c>
      <c r="EC249" s="31" t="s">
        <v>4324</v>
      </c>
      <c r="ED249" s="31" t="s">
        <v>6983</v>
      </c>
      <c r="EE249" s="31" t="s">
        <v>6983</v>
      </c>
      <c r="EF249" s="31" t="s">
        <v>6983</v>
      </c>
      <c r="EG249" s="31" t="s">
        <v>6983</v>
      </c>
      <c r="EH249" s="31" t="s">
        <v>213</v>
      </c>
      <c r="EI249" s="31" t="s">
        <v>213</v>
      </c>
      <c r="EJ249" s="31" t="s">
        <v>4326</v>
      </c>
      <c r="EK249" s="31" t="s">
        <v>4326</v>
      </c>
      <c r="EL249" s="31" t="s">
        <v>213</v>
      </c>
      <c r="EM249" s="31" t="s">
        <v>213</v>
      </c>
      <c r="EN249" s="31" t="s">
        <v>213</v>
      </c>
      <c r="EO249" s="31" t="s">
        <v>213</v>
      </c>
      <c r="EP249" s="31" t="s">
        <v>421</v>
      </c>
      <c r="EQ249" s="31" t="s">
        <v>421</v>
      </c>
      <c r="ER249" s="31" t="s">
        <v>218</v>
      </c>
      <c r="ES249" s="31" t="s">
        <v>218</v>
      </c>
      <c r="ET249" s="31" t="s">
        <v>4327</v>
      </c>
      <c r="EU249" s="31" t="s">
        <v>4327</v>
      </c>
      <c r="EV249" s="31"/>
      <c r="EW249" s="31"/>
      <c r="EX249" s="31" t="s">
        <v>6984</v>
      </c>
      <c r="EY249" s="31" t="s">
        <v>6984</v>
      </c>
      <c r="EZ249" s="31" t="s">
        <v>218</v>
      </c>
      <c r="FA249" s="31" t="s">
        <v>219</v>
      </c>
      <c r="FB249" s="31" t="s">
        <v>219</v>
      </c>
      <c r="FC249" s="31"/>
      <c r="FD249" s="31"/>
      <c r="FE249" s="31" t="s">
        <v>219</v>
      </c>
    </row>
    <row r="250" ht="90.75" customHeight="1">
      <c r="A250" s="16" t="s">
        <v>6985</v>
      </c>
      <c r="B250" s="24">
        <v>239.0</v>
      </c>
      <c r="C250" s="25" t="s">
        <v>6986</v>
      </c>
      <c r="D250" s="26" t="str">
        <f t="shared" si="41"/>
        <v/>
      </c>
      <c r="E250" s="27" t="str">
        <f t="shared" si="42"/>
        <v/>
      </c>
      <c r="F250" s="28" t="str">
        <f t="shared" ref="F250:G250" si="265">image("https://www.serebii.net/pokedex-bw/type/"&amp;lower(H250)&amp;".gif")</f>
        <v/>
      </c>
      <c r="G250" s="28" t="str">
        <f t="shared" si="265"/>
        <v/>
      </c>
      <c r="H250" s="29" t="s">
        <v>973</v>
      </c>
      <c r="I250" s="26"/>
      <c r="J250" s="26" t="s">
        <v>4330</v>
      </c>
      <c r="K250" s="26" t="s">
        <v>293</v>
      </c>
      <c r="L250" s="26" t="s">
        <v>6987</v>
      </c>
      <c r="M250" s="26" t="s">
        <v>976</v>
      </c>
      <c r="N250" s="26"/>
      <c r="O250" s="26" t="s">
        <v>2115</v>
      </c>
      <c r="P250" s="26" t="s">
        <v>297</v>
      </c>
      <c r="Q250" s="26" t="s">
        <v>183</v>
      </c>
      <c r="R250" s="26" t="s">
        <v>184</v>
      </c>
      <c r="S250" s="26" t="s">
        <v>545</v>
      </c>
      <c r="T250" s="26" t="s">
        <v>495</v>
      </c>
      <c r="U250" s="26" t="s">
        <v>1198</v>
      </c>
      <c r="V250" s="26" t="s">
        <v>1199</v>
      </c>
      <c r="W250" s="26" t="s">
        <v>2175</v>
      </c>
      <c r="X250" s="26" t="s">
        <v>3426</v>
      </c>
      <c r="Y250" s="26">
        <v>45.0</v>
      </c>
      <c r="Z250" s="26">
        <v>63.0</v>
      </c>
      <c r="AA250" s="26">
        <v>37.0</v>
      </c>
      <c r="AB250" s="26">
        <v>65.0</v>
      </c>
      <c r="AC250" s="26">
        <v>55.0</v>
      </c>
      <c r="AD250" s="26">
        <v>95.0</v>
      </c>
      <c r="AE250" s="30">
        <f t="shared" si="37"/>
        <v>360</v>
      </c>
      <c r="AF250" s="26" t="s">
        <v>4331</v>
      </c>
      <c r="AG250" s="26"/>
      <c r="AH250" s="26"/>
      <c r="AI250" s="26"/>
      <c r="AJ250" s="26" t="s">
        <v>405</v>
      </c>
      <c r="AK250" s="26" t="s">
        <v>405</v>
      </c>
      <c r="AL250" s="26" t="s">
        <v>405</v>
      </c>
      <c r="AM250" s="26"/>
      <c r="AN250" s="26"/>
      <c r="AO250" s="26"/>
      <c r="AP250" s="26"/>
      <c r="AQ250" s="26"/>
      <c r="AR250" s="26"/>
      <c r="AS250" s="26"/>
      <c r="AT250" s="26" t="s">
        <v>3428</v>
      </c>
      <c r="AU250" s="26" t="s">
        <v>463</v>
      </c>
      <c r="AV250" s="26" t="s">
        <v>463</v>
      </c>
      <c r="AW250" s="26"/>
      <c r="AX250" s="26"/>
      <c r="AY250" s="26" t="s">
        <v>988</v>
      </c>
      <c r="AZ250" s="26" t="s">
        <v>988</v>
      </c>
      <c r="BA250" s="26"/>
      <c r="BB250" s="26"/>
      <c r="BC250" s="26"/>
      <c r="BD250" s="26"/>
      <c r="BE250" s="26" t="s">
        <v>192</v>
      </c>
      <c r="BF250" s="26" t="s">
        <v>192</v>
      </c>
      <c r="BG250" s="26" t="s">
        <v>6988</v>
      </c>
      <c r="BH250" s="26" t="s">
        <v>6988</v>
      </c>
      <c r="BI250" s="26"/>
      <c r="BJ250" s="26"/>
      <c r="BK250" s="26"/>
      <c r="BL250" s="26"/>
      <c r="BM250" s="26"/>
      <c r="BN250" s="26" t="s">
        <v>586</v>
      </c>
      <c r="BO250" s="26"/>
      <c r="BP250" s="26"/>
      <c r="BQ250" s="26" t="s">
        <v>1956</v>
      </c>
      <c r="BR250" s="26"/>
      <c r="BS250" s="26"/>
      <c r="BT250" s="26"/>
      <c r="BU250" s="26" t="s">
        <v>499</v>
      </c>
      <c r="BV250" s="26"/>
      <c r="BW250" s="31"/>
      <c r="BX250" s="31"/>
      <c r="BY250" s="31"/>
      <c r="BZ250" s="31" t="s">
        <v>6989</v>
      </c>
      <c r="CA250" s="31" t="s">
        <v>6990</v>
      </c>
      <c r="CB250" s="31" t="s">
        <v>6991</v>
      </c>
      <c r="CC250" s="31" t="s">
        <v>6992</v>
      </c>
      <c r="CD250" s="31" t="s">
        <v>6992</v>
      </c>
      <c r="CE250" s="31" t="s">
        <v>6993</v>
      </c>
      <c r="CF250" s="31" t="s">
        <v>6990</v>
      </c>
      <c r="CG250" s="31" t="s">
        <v>6989</v>
      </c>
      <c r="CH250" s="31" t="s">
        <v>6994</v>
      </c>
      <c r="CI250" s="31" t="s">
        <v>6994</v>
      </c>
      <c r="CJ250" s="31" t="s">
        <v>6995</v>
      </c>
      <c r="CK250" s="31" t="s">
        <v>6996</v>
      </c>
      <c r="CL250" s="31" t="s">
        <v>6997</v>
      </c>
      <c r="CM250" s="31" t="s">
        <v>6995</v>
      </c>
      <c r="CN250" s="31" t="s">
        <v>6995</v>
      </c>
      <c r="CO250" s="31" t="s">
        <v>6998</v>
      </c>
      <c r="CP250" s="31" t="s">
        <v>6998</v>
      </c>
      <c r="CQ250" s="31" t="s">
        <v>6994</v>
      </c>
      <c r="CR250" s="31" t="s">
        <v>6998</v>
      </c>
      <c r="CS250" s="31" t="s">
        <v>6999</v>
      </c>
      <c r="CT250" s="31" t="s">
        <v>6999</v>
      </c>
      <c r="CU250" s="31" t="s">
        <v>7000</v>
      </c>
      <c r="CV250" s="31" t="s">
        <v>7001</v>
      </c>
      <c r="CW250" s="31" t="s">
        <v>7002</v>
      </c>
      <c r="CX250" s="31" t="s">
        <v>7003</v>
      </c>
      <c r="CY250" s="31"/>
      <c r="CZ250" s="31"/>
      <c r="DA250" s="31" t="s">
        <v>7004</v>
      </c>
      <c r="DB250" s="31" t="s">
        <v>7005</v>
      </c>
      <c r="DC250" s="31"/>
      <c r="DD250" s="31"/>
      <c r="DE250" s="31" t="s">
        <v>6994</v>
      </c>
      <c r="DF250" s="31" t="s">
        <v>6994</v>
      </c>
      <c r="DG250" s="31" t="s">
        <v>7006</v>
      </c>
      <c r="DH250" s="31"/>
      <c r="DI250" s="31"/>
      <c r="DJ250" s="31"/>
      <c r="DK250" s="31"/>
      <c r="DL250" s="31"/>
      <c r="DM250" s="31"/>
      <c r="DN250" s="31"/>
      <c r="DO250" s="31"/>
      <c r="DP250" s="31"/>
      <c r="DQ250" s="31"/>
      <c r="DR250" s="31"/>
      <c r="DS250" s="31" t="s">
        <v>7007</v>
      </c>
      <c r="DT250" s="31" t="s">
        <v>7007</v>
      </c>
      <c r="DU250" s="31" t="s">
        <v>5527</v>
      </c>
      <c r="DV250" s="31" t="s">
        <v>213</v>
      </c>
      <c r="DW250" s="31" t="s">
        <v>213</v>
      </c>
      <c r="DX250" s="31" t="s">
        <v>213</v>
      </c>
      <c r="DY250" s="31" t="s">
        <v>7007</v>
      </c>
      <c r="DZ250" s="31" t="s">
        <v>213</v>
      </c>
      <c r="EA250" s="31" t="s">
        <v>7008</v>
      </c>
      <c r="EB250" s="31" t="s">
        <v>7008</v>
      </c>
      <c r="EC250" s="31" t="s">
        <v>7009</v>
      </c>
      <c r="ED250" s="31" t="s">
        <v>7009</v>
      </c>
      <c r="EE250" s="31" t="s">
        <v>7009</v>
      </c>
      <c r="EF250" s="31" t="s">
        <v>213</v>
      </c>
      <c r="EG250" s="31" t="s">
        <v>708</v>
      </c>
      <c r="EH250" s="31" t="s">
        <v>213</v>
      </c>
      <c r="EI250" s="31" t="s">
        <v>2204</v>
      </c>
      <c r="EJ250" s="31" t="s">
        <v>213</v>
      </c>
      <c r="EK250" s="31" t="s">
        <v>213</v>
      </c>
      <c r="EL250" s="31" t="s">
        <v>1876</v>
      </c>
      <c r="EM250" s="31" t="s">
        <v>1876</v>
      </c>
      <c r="EN250" s="31" t="s">
        <v>2748</v>
      </c>
      <c r="EO250" s="31" t="s">
        <v>2748</v>
      </c>
      <c r="EP250" s="31" t="s">
        <v>4356</v>
      </c>
      <c r="EQ250" s="31" t="s">
        <v>4356</v>
      </c>
      <c r="ER250" s="31" t="s">
        <v>218</v>
      </c>
      <c r="ES250" s="31" t="s">
        <v>218</v>
      </c>
      <c r="ET250" s="31" t="s">
        <v>4357</v>
      </c>
      <c r="EU250" s="31" t="s">
        <v>4357</v>
      </c>
      <c r="EV250" s="31"/>
      <c r="EW250" s="31"/>
      <c r="EX250" s="31" t="s">
        <v>7010</v>
      </c>
      <c r="EY250" s="31" t="s">
        <v>213</v>
      </c>
      <c r="EZ250" s="31" t="s">
        <v>4358</v>
      </c>
      <c r="FA250" s="31" t="s">
        <v>219</v>
      </c>
      <c r="FB250" s="31" t="s">
        <v>219</v>
      </c>
      <c r="FC250" s="31"/>
      <c r="FD250" s="31"/>
      <c r="FE250" s="31" t="s">
        <v>219</v>
      </c>
    </row>
    <row r="251" ht="90.75" customHeight="1">
      <c r="A251" s="16" t="s">
        <v>7011</v>
      </c>
      <c r="B251" s="24">
        <v>240.0</v>
      </c>
      <c r="C251" s="25" t="s">
        <v>7012</v>
      </c>
      <c r="D251" s="26" t="str">
        <f t="shared" si="41"/>
        <v/>
      </c>
      <c r="E251" s="27" t="str">
        <f t="shared" si="42"/>
        <v/>
      </c>
      <c r="F251" s="28" t="str">
        <f t="shared" ref="F251:G251" si="266">image("https://www.serebii.net/pokedex-bw/type/"&amp;lower(H251)&amp;".gif")</f>
        <v/>
      </c>
      <c r="G251" s="28" t="str">
        <f t="shared" si="266"/>
        <v/>
      </c>
      <c r="H251" s="29" t="s">
        <v>291</v>
      </c>
      <c r="I251" s="26"/>
      <c r="J251" s="26" t="s">
        <v>7013</v>
      </c>
      <c r="K251" s="26" t="s">
        <v>178</v>
      </c>
      <c r="L251" s="26" t="s">
        <v>7014</v>
      </c>
      <c r="M251" s="26" t="s">
        <v>2826</v>
      </c>
      <c r="N251" s="26"/>
      <c r="O251" s="26" t="s">
        <v>2115</v>
      </c>
      <c r="P251" s="26" t="s">
        <v>297</v>
      </c>
      <c r="Q251" s="26" t="s">
        <v>183</v>
      </c>
      <c r="R251" s="26" t="s">
        <v>184</v>
      </c>
      <c r="S251" s="26" t="s">
        <v>7015</v>
      </c>
      <c r="T251" s="26" t="s">
        <v>495</v>
      </c>
      <c r="U251" s="26" t="s">
        <v>1198</v>
      </c>
      <c r="V251" s="26" t="s">
        <v>1199</v>
      </c>
      <c r="W251" s="26" t="s">
        <v>2175</v>
      </c>
      <c r="X251" s="26" t="s">
        <v>3426</v>
      </c>
      <c r="Y251" s="26">
        <v>45.0</v>
      </c>
      <c r="Z251" s="26">
        <v>75.0</v>
      </c>
      <c r="AA251" s="26">
        <v>37.0</v>
      </c>
      <c r="AB251" s="26">
        <v>70.0</v>
      </c>
      <c r="AC251" s="26">
        <v>55.0</v>
      </c>
      <c r="AD251" s="26">
        <v>83.0</v>
      </c>
      <c r="AE251" s="30">
        <f t="shared" si="37"/>
        <v>365</v>
      </c>
      <c r="AF251" s="26" t="s">
        <v>4364</v>
      </c>
      <c r="AG251" s="26"/>
      <c r="AH251" s="26"/>
      <c r="AI251" s="26"/>
      <c r="AJ251" s="26" t="s">
        <v>257</v>
      </c>
      <c r="AK251" s="26" t="s">
        <v>257</v>
      </c>
      <c r="AL251" s="26" t="s">
        <v>257</v>
      </c>
      <c r="AM251" s="26"/>
      <c r="AN251" s="26"/>
      <c r="AO251" s="26"/>
      <c r="AP251" s="26"/>
      <c r="AQ251" s="26"/>
      <c r="AR251" s="26"/>
      <c r="AS251" s="26"/>
      <c r="AT251" s="26" t="s">
        <v>1339</v>
      </c>
      <c r="AU251" s="26" t="s">
        <v>331</v>
      </c>
      <c r="AV251" s="26" t="s">
        <v>331</v>
      </c>
      <c r="AW251" s="26"/>
      <c r="AX251" s="26"/>
      <c r="AY251" s="26" t="s">
        <v>989</v>
      </c>
      <c r="AZ251" s="26" t="s">
        <v>989</v>
      </c>
      <c r="BA251" s="26"/>
      <c r="BB251" s="26"/>
      <c r="BC251" s="26"/>
      <c r="BD251" s="26"/>
      <c r="BE251" s="26" t="s">
        <v>256</v>
      </c>
      <c r="BF251" s="26" t="s">
        <v>256</v>
      </c>
      <c r="BG251" s="26" t="s">
        <v>1339</v>
      </c>
      <c r="BH251" s="26" t="s">
        <v>1339</v>
      </c>
      <c r="BI251" s="26"/>
      <c r="BJ251" s="26"/>
      <c r="BK251" s="26"/>
      <c r="BL251" s="26"/>
      <c r="BM251" s="26"/>
      <c r="BN251" s="26" t="s">
        <v>548</v>
      </c>
      <c r="BO251" s="26"/>
      <c r="BP251" s="26"/>
      <c r="BQ251" s="26" t="s">
        <v>4395</v>
      </c>
      <c r="BR251" s="26"/>
      <c r="BS251" s="26"/>
      <c r="BT251" s="26"/>
      <c r="BU251" s="26" t="s">
        <v>503</v>
      </c>
      <c r="BV251" s="26"/>
      <c r="BW251" s="31"/>
      <c r="BX251" s="31"/>
      <c r="BY251" s="31"/>
      <c r="BZ251" s="31" t="s">
        <v>7016</v>
      </c>
      <c r="CA251" s="31" t="s">
        <v>7017</v>
      </c>
      <c r="CB251" s="31" t="s">
        <v>7018</v>
      </c>
      <c r="CC251" s="31" t="s">
        <v>7019</v>
      </c>
      <c r="CD251" s="31" t="s">
        <v>7019</v>
      </c>
      <c r="CE251" s="31" t="s">
        <v>7020</v>
      </c>
      <c r="CF251" s="31" t="s">
        <v>7021</v>
      </c>
      <c r="CG251" s="31" t="s">
        <v>7016</v>
      </c>
      <c r="CH251" s="31" t="s">
        <v>7022</v>
      </c>
      <c r="CI251" s="31" t="s">
        <v>7022</v>
      </c>
      <c r="CJ251" s="31" t="s">
        <v>7023</v>
      </c>
      <c r="CK251" s="31" t="s">
        <v>7024</v>
      </c>
      <c r="CL251" s="31" t="s">
        <v>7025</v>
      </c>
      <c r="CM251" s="31" t="s">
        <v>7023</v>
      </c>
      <c r="CN251" s="31" t="s">
        <v>7023</v>
      </c>
      <c r="CO251" s="31" t="s">
        <v>7026</v>
      </c>
      <c r="CP251" s="31" t="s">
        <v>7026</v>
      </c>
      <c r="CQ251" s="31" t="s">
        <v>7027</v>
      </c>
      <c r="CR251" s="31" t="s">
        <v>7028</v>
      </c>
      <c r="CS251" s="31" t="s">
        <v>7029</v>
      </c>
      <c r="CT251" s="31" t="s">
        <v>7029</v>
      </c>
      <c r="CU251" s="31" t="s">
        <v>7030</v>
      </c>
      <c r="CV251" s="31" t="s">
        <v>7031</v>
      </c>
      <c r="CW251" s="31" t="s">
        <v>7032</v>
      </c>
      <c r="CX251" s="31" t="s">
        <v>7033</v>
      </c>
      <c r="CY251" s="31"/>
      <c r="CZ251" s="31"/>
      <c r="DA251" s="31" t="s">
        <v>7034</v>
      </c>
      <c r="DB251" s="31" t="s">
        <v>7035</v>
      </c>
      <c r="DC251" s="31"/>
      <c r="DD251" s="31"/>
      <c r="DE251" s="31" t="s">
        <v>7036</v>
      </c>
      <c r="DF251" s="31" t="s">
        <v>7036</v>
      </c>
      <c r="DG251" s="31" t="s">
        <v>7037</v>
      </c>
      <c r="DH251" s="31"/>
      <c r="DI251" s="31"/>
      <c r="DJ251" s="31"/>
      <c r="DK251" s="31"/>
      <c r="DL251" s="31"/>
      <c r="DM251" s="31"/>
      <c r="DN251" s="31"/>
      <c r="DO251" s="31"/>
      <c r="DP251" s="31"/>
      <c r="DQ251" s="31"/>
      <c r="DR251" s="31"/>
      <c r="DS251" s="31" t="s">
        <v>7038</v>
      </c>
      <c r="DT251" s="31" t="s">
        <v>7038</v>
      </c>
      <c r="DU251" s="31" t="s">
        <v>5527</v>
      </c>
      <c r="DV251" s="31" t="s">
        <v>213</v>
      </c>
      <c r="DW251" s="31" t="s">
        <v>213</v>
      </c>
      <c r="DX251" s="31" t="s">
        <v>213</v>
      </c>
      <c r="DY251" s="31" t="s">
        <v>213</v>
      </c>
      <c r="DZ251" s="31" t="s">
        <v>7038</v>
      </c>
      <c r="EA251" s="31" t="s">
        <v>3876</v>
      </c>
      <c r="EB251" s="31" t="s">
        <v>3876</v>
      </c>
      <c r="EC251" s="31" t="s">
        <v>7039</v>
      </c>
      <c r="ED251" s="31" t="s">
        <v>7039</v>
      </c>
      <c r="EE251" s="31" t="s">
        <v>7039</v>
      </c>
      <c r="EF251" s="31" t="s">
        <v>213</v>
      </c>
      <c r="EG251" s="31" t="s">
        <v>708</v>
      </c>
      <c r="EH251" s="31" t="s">
        <v>2204</v>
      </c>
      <c r="EI251" s="31" t="s">
        <v>213</v>
      </c>
      <c r="EJ251" s="31" t="s">
        <v>213</v>
      </c>
      <c r="EK251" s="31" t="s">
        <v>213</v>
      </c>
      <c r="EL251" s="31" t="s">
        <v>1876</v>
      </c>
      <c r="EM251" s="31" t="s">
        <v>1876</v>
      </c>
      <c r="EN251" s="31" t="s">
        <v>3718</v>
      </c>
      <c r="EO251" s="31" t="s">
        <v>3718</v>
      </c>
      <c r="EP251" s="31" t="s">
        <v>3718</v>
      </c>
      <c r="EQ251" s="31" t="s">
        <v>3718</v>
      </c>
      <c r="ER251" s="31" t="s">
        <v>218</v>
      </c>
      <c r="ES251" s="31" t="s">
        <v>218</v>
      </c>
      <c r="ET251" s="31" t="s">
        <v>4389</v>
      </c>
      <c r="EU251" s="31" t="s">
        <v>4389</v>
      </c>
      <c r="EV251" s="31"/>
      <c r="EW251" s="31"/>
      <c r="EX251" s="31" t="s">
        <v>213</v>
      </c>
      <c r="EY251" s="31" t="s">
        <v>318</v>
      </c>
      <c r="EZ251" s="31" t="s">
        <v>1489</v>
      </c>
      <c r="FA251" s="31" t="s">
        <v>219</v>
      </c>
      <c r="FB251" s="31" t="s">
        <v>219</v>
      </c>
      <c r="FC251" s="31"/>
      <c r="FD251" s="31"/>
      <c r="FE251" s="31" t="s">
        <v>219</v>
      </c>
    </row>
    <row r="252" ht="90.75" customHeight="1">
      <c r="A252" s="16" t="s">
        <v>7040</v>
      </c>
      <c r="B252" s="24">
        <v>241.0</v>
      </c>
      <c r="C252" s="25" t="s">
        <v>7041</v>
      </c>
      <c r="D252" s="26" t="str">
        <f t="shared" si="41"/>
        <v/>
      </c>
      <c r="E252" s="27" t="str">
        <f t="shared" si="42"/>
        <v/>
      </c>
      <c r="F252" s="28" t="str">
        <f t="shared" ref="F252:G252" si="267">image("https://www.serebii.net/pokedex-bw/type/"&amp;lower(H252)&amp;".gif")</f>
        <v/>
      </c>
      <c r="G252" s="28" t="str">
        <f t="shared" si="267"/>
        <v/>
      </c>
      <c r="H252" s="29" t="s">
        <v>681</v>
      </c>
      <c r="I252" s="26"/>
      <c r="J252" s="26" t="s">
        <v>7042</v>
      </c>
      <c r="K252" s="26" t="s">
        <v>876</v>
      </c>
      <c r="L252" s="26" t="s">
        <v>7043</v>
      </c>
      <c r="M252" s="26" t="s">
        <v>272</v>
      </c>
      <c r="N252" s="26" t="s">
        <v>4016</v>
      </c>
      <c r="O252" s="26" t="s">
        <v>5732</v>
      </c>
      <c r="P252" s="26" t="s">
        <v>543</v>
      </c>
      <c r="Q252" s="26" t="s">
        <v>183</v>
      </c>
      <c r="R252" s="26" t="s">
        <v>184</v>
      </c>
      <c r="S252" s="26" t="s">
        <v>2928</v>
      </c>
      <c r="T252" s="26" t="s">
        <v>2174</v>
      </c>
      <c r="U252" s="26" t="s">
        <v>769</v>
      </c>
      <c r="V252" s="26" t="s">
        <v>770</v>
      </c>
      <c r="W252" s="26" t="s">
        <v>1163</v>
      </c>
      <c r="X252" s="26" t="s">
        <v>189</v>
      </c>
      <c r="Y252" s="26">
        <v>95.0</v>
      </c>
      <c r="Z252" s="26">
        <v>80.0</v>
      </c>
      <c r="AA252" s="26">
        <v>105.0</v>
      </c>
      <c r="AB252" s="26">
        <v>40.0</v>
      </c>
      <c r="AC252" s="26">
        <v>70.0</v>
      </c>
      <c r="AD252" s="26">
        <v>100.0</v>
      </c>
      <c r="AE252" s="30">
        <f t="shared" si="37"/>
        <v>490</v>
      </c>
      <c r="AF252" s="26"/>
      <c r="AG252" s="26"/>
      <c r="AH252" s="26"/>
      <c r="AI252" s="26"/>
      <c r="AJ252" s="26" t="s">
        <v>232</v>
      </c>
      <c r="AK252" s="26" t="s">
        <v>232</v>
      </c>
      <c r="AL252" s="26" t="s">
        <v>232</v>
      </c>
      <c r="AM252" s="26"/>
      <c r="AN252" s="26"/>
      <c r="AO252" s="26"/>
      <c r="AP252" s="26"/>
      <c r="AQ252" s="26"/>
      <c r="AR252" s="26"/>
      <c r="AS252" s="26"/>
      <c r="AT252" s="26"/>
      <c r="AU252" s="26" t="s">
        <v>284</v>
      </c>
      <c r="AV252" s="26" t="s">
        <v>284</v>
      </c>
      <c r="AW252" s="26"/>
      <c r="AX252" s="26"/>
      <c r="AY252" s="26"/>
      <c r="AZ252" s="26"/>
      <c r="BA252" s="26" t="s">
        <v>1456</v>
      </c>
      <c r="BB252" s="26" t="s">
        <v>1456</v>
      </c>
      <c r="BC252" s="26"/>
      <c r="BD252" s="26"/>
      <c r="BE252" s="26" t="s">
        <v>1499</v>
      </c>
      <c r="BF252" s="26" t="s">
        <v>1499</v>
      </c>
      <c r="BG252" s="26" t="s">
        <v>433</v>
      </c>
      <c r="BH252" s="26" t="s">
        <v>433</v>
      </c>
      <c r="BI252" s="26"/>
      <c r="BJ252" s="26"/>
      <c r="BK252" s="26"/>
      <c r="BL252" s="26"/>
      <c r="BM252" s="26" t="s">
        <v>1081</v>
      </c>
      <c r="BN252" s="26"/>
      <c r="BO252" s="26"/>
      <c r="BP252" s="26"/>
      <c r="BQ252" s="26"/>
      <c r="BR252" s="26"/>
      <c r="BS252" s="26"/>
      <c r="BT252" s="26"/>
      <c r="BU252" s="26"/>
      <c r="BV252" s="26"/>
      <c r="BW252" s="31"/>
      <c r="BX252" s="31"/>
      <c r="BY252" s="31"/>
      <c r="BZ252" s="31" t="s">
        <v>7044</v>
      </c>
      <c r="CA252" s="31" t="s">
        <v>7045</v>
      </c>
      <c r="CB252" s="31" t="s">
        <v>7046</v>
      </c>
      <c r="CC252" s="31" t="s">
        <v>7047</v>
      </c>
      <c r="CD252" s="31" t="s">
        <v>7047</v>
      </c>
      <c r="CE252" s="31" t="s">
        <v>7048</v>
      </c>
      <c r="CF252" s="31" t="s">
        <v>7045</v>
      </c>
      <c r="CG252" s="31" t="s">
        <v>7044</v>
      </c>
      <c r="CH252" s="31" t="s">
        <v>7049</v>
      </c>
      <c r="CI252" s="31" t="s">
        <v>7049</v>
      </c>
      <c r="CJ252" s="31" t="s">
        <v>7049</v>
      </c>
      <c r="CK252" s="31" t="s">
        <v>7044</v>
      </c>
      <c r="CL252" s="31" t="s">
        <v>7050</v>
      </c>
      <c r="CM252" s="31" t="s">
        <v>7051</v>
      </c>
      <c r="CN252" s="31" t="s">
        <v>7051</v>
      </c>
      <c r="CO252" s="31" t="s">
        <v>7051</v>
      </c>
      <c r="CP252" s="31" t="s">
        <v>7051</v>
      </c>
      <c r="CQ252" s="31" t="s">
        <v>7050</v>
      </c>
      <c r="CR252" s="31" t="s">
        <v>7044</v>
      </c>
      <c r="CS252" s="31" t="s">
        <v>7052</v>
      </c>
      <c r="CT252" s="31" t="s">
        <v>7052</v>
      </c>
      <c r="CU252" s="31" t="s">
        <v>7053</v>
      </c>
      <c r="CV252" s="31" t="s">
        <v>7054</v>
      </c>
      <c r="CW252" s="31" t="s">
        <v>7055</v>
      </c>
      <c r="CX252" s="31" t="s">
        <v>7056</v>
      </c>
      <c r="CY252" s="31"/>
      <c r="CZ252" s="31"/>
      <c r="DA252" s="31" t="s">
        <v>7057</v>
      </c>
      <c r="DB252" s="31" t="s">
        <v>7058</v>
      </c>
      <c r="DC252" s="31"/>
      <c r="DD252" s="31"/>
      <c r="DE252" s="31" t="s">
        <v>7051</v>
      </c>
      <c r="DF252" s="31" t="s">
        <v>7051</v>
      </c>
      <c r="DG252" s="31"/>
      <c r="DH252" s="31"/>
      <c r="DI252" s="31"/>
      <c r="DJ252" s="31"/>
      <c r="DK252" s="31"/>
      <c r="DL252" s="31"/>
      <c r="DM252" s="31"/>
      <c r="DN252" s="31"/>
      <c r="DO252" s="31"/>
      <c r="DP252" s="31"/>
      <c r="DQ252" s="31"/>
      <c r="DR252" s="31"/>
      <c r="DS252" s="31" t="s">
        <v>3073</v>
      </c>
      <c r="DT252" s="31" t="s">
        <v>3073</v>
      </c>
      <c r="DU252" s="31" t="s">
        <v>3073</v>
      </c>
      <c r="DV252" s="31" t="s">
        <v>213</v>
      </c>
      <c r="DW252" s="31" t="s">
        <v>213</v>
      </c>
      <c r="DX252" s="31" t="s">
        <v>649</v>
      </c>
      <c r="DY252" s="31" t="s">
        <v>213</v>
      </c>
      <c r="DZ252" s="31" t="s">
        <v>213</v>
      </c>
      <c r="EA252" s="31" t="s">
        <v>3978</v>
      </c>
      <c r="EB252" s="31" t="s">
        <v>3978</v>
      </c>
      <c r="EC252" s="31" t="s">
        <v>4446</v>
      </c>
      <c r="ED252" s="31" t="s">
        <v>7059</v>
      </c>
      <c r="EE252" s="31" t="s">
        <v>7059</v>
      </c>
      <c r="EF252" s="31" t="s">
        <v>213</v>
      </c>
      <c r="EG252" s="31" t="s">
        <v>213</v>
      </c>
      <c r="EH252" s="31" t="s">
        <v>213</v>
      </c>
      <c r="EI252" s="31" t="s">
        <v>213</v>
      </c>
      <c r="EJ252" s="31" t="s">
        <v>572</v>
      </c>
      <c r="EK252" s="31" t="s">
        <v>572</v>
      </c>
      <c r="EL252" s="31" t="s">
        <v>213</v>
      </c>
      <c r="EM252" s="31" t="s">
        <v>213</v>
      </c>
      <c r="EN252" s="31" t="s">
        <v>4448</v>
      </c>
      <c r="EO252" s="31" t="s">
        <v>4448</v>
      </c>
      <c r="EP252" s="31" t="s">
        <v>4448</v>
      </c>
      <c r="EQ252" s="31" t="s">
        <v>4448</v>
      </c>
      <c r="ER252" s="31" t="s">
        <v>218</v>
      </c>
      <c r="ES252" s="31" t="s">
        <v>218</v>
      </c>
      <c r="ET252" s="31" t="s">
        <v>4297</v>
      </c>
      <c r="EU252" s="31" t="s">
        <v>4297</v>
      </c>
      <c r="EV252" s="31"/>
      <c r="EW252" s="31"/>
      <c r="EX252" s="31" t="s">
        <v>7060</v>
      </c>
      <c r="EY252" s="31" t="s">
        <v>7060</v>
      </c>
      <c r="EZ252" s="31" t="s">
        <v>218</v>
      </c>
      <c r="FA252" s="31" t="s">
        <v>219</v>
      </c>
      <c r="FB252" s="31" t="s">
        <v>219</v>
      </c>
      <c r="FC252" s="31"/>
      <c r="FD252" s="31"/>
      <c r="FE252" s="31" t="s">
        <v>219</v>
      </c>
    </row>
    <row r="253" ht="90.75" customHeight="1">
      <c r="A253" s="16" t="s">
        <v>7061</v>
      </c>
      <c r="B253" s="24">
        <v>242.0</v>
      </c>
      <c r="C253" s="25" t="s">
        <v>7062</v>
      </c>
      <c r="D253" s="26" t="str">
        <f t="shared" si="41"/>
        <v/>
      </c>
      <c r="E253" s="27" t="str">
        <f t="shared" si="42"/>
        <v/>
      </c>
      <c r="F253" s="28" t="str">
        <f t="shared" ref="F253:G253" si="268">image("https://www.serebii.net/pokedex-bw/type/"&amp;lower(H253)&amp;".gif")</f>
        <v/>
      </c>
      <c r="G253" s="28" t="str">
        <f t="shared" si="268"/>
        <v/>
      </c>
      <c r="H253" s="29" t="s">
        <v>681</v>
      </c>
      <c r="I253" s="26"/>
      <c r="J253" s="26" t="s">
        <v>5600</v>
      </c>
      <c r="K253" s="26" t="s">
        <v>743</v>
      </c>
      <c r="L253" s="26" t="s">
        <v>7063</v>
      </c>
      <c r="M253" s="26" t="s">
        <v>3941</v>
      </c>
      <c r="N253" s="26" t="s">
        <v>3942</v>
      </c>
      <c r="O253" s="26" t="s">
        <v>3943</v>
      </c>
      <c r="P253" s="26" t="s">
        <v>1234</v>
      </c>
      <c r="Q253" s="26" t="s">
        <v>3944</v>
      </c>
      <c r="R253" s="26" t="s">
        <v>1326</v>
      </c>
      <c r="S253" s="26" t="s">
        <v>7064</v>
      </c>
      <c r="T253" s="26" t="s">
        <v>1328</v>
      </c>
      <c r="U253" s="26" t="s">
        <v>769</v>
      </c>
      <c r="V253" s="26" t="s">
        <v>1329</v>
      </c>
      <c r="W253" s="26" t="s">
        <v>1163</v>
      </c>
      <c r="X253" s="26" t="s">
        <v>3946</v>
      </c>
      <c r="Y253" s="26">
        <v>255.0</v>
      </c>
      <c r="Z253" s="26">
        <v>10.0</v>
      </c>
      <c r="AA253" s="26">
        <v>10.0</v>
      </c>
      <c r="AB253" s="26">
        <v>75.0</v>
      </c>
      <c r="AC253" s="26">
        <v>135.0</v>
      </c>
      <c r="AD253" s="26">
        <v>55.0</v>
      </c>
      <c r="AE253" s="30">
        <f t="shared" si="37"/>
        <v>540</v>
      </c>
      <c r="AF253" s="26" t="s">
        <v>3947</v>
      </c>
      <c r="AG253" s="26"/>
      <c r="AH253" s="26"/>
      <c r="AI253" s="26"/>
      <c r="AJ253" s="26" t="s">
        <v>3055</v>
      </c>
      <c r="AK253" s="26" t="s">
        <v>3055</v>
      </c>
      <c r="AL253" s="26" t="s">
        <v>3055</v>
      </c>
      <c r="AM253" s="26"/>
      <c r="AN253" s="26"/>
      <c r="AO253" s="26"/>
      <c r="AP253" s="26"/>
      <c r="AQ253" s="26"/>
      <c r="AR253" s="26" t="s">
        <v>1124</v>
      </c>
      <c r="AS253" s="26" t="s">
        <v>1124</v>
      </c>
      <c r="AT253" s="26" t="s">
        <v>1124</v>
      </c>
      <c r="AU253" s="26" t="s">
        <v>4017</v>
      </c>
      <c r="AV253" s="26" t="s">
        <v>4017</v>
      </c>
      <c r="AW253" s="26"/>
      <c r="AX253" s="26"/>
      <c r="AY253" s="26"/>
      <c r="AZ253" s="26"/>
      <c r="BA253" s="26"/>
      <c r="BB253" s="26"/>
      <c r="BC253" s="26"/>
      <c r="BD253" s="26"/>
      <c r="BE253" s="26" t="s">
        <v>1301</v>
      </c>
      <c r="BF253" s="26" t="s">
        <v>1301</v>
      </c>
      <c r="BG253" s="26" t="s">
        <v>1333</v>
      </c>
      <c r="BH253" s="26" t="s">
        <v>1333</v>
      </c>
      <c r="BI253" s="26"/>
      <c r="BJ253" s="26"/>
      <c r="BK253" s="26"/>
      <c r="BL253" s="26"/>
      <c r="BM253" s="26" t="s">
        <v>429</v>
      </c>
      <c r="BN253" s="26"/>
      <c r="BO253" s="26" t="s">
        <v>1124</v>
      </c>
      <c r="BP253" s="26" t="s">
        <v>1124</v>
      </c>
      <c r="BQ253" s="26" t="s">
        <v>460</v>
      </c>
      <c r="BR253" s="26" t="s">
        <v>1383</v>
      </c>
      <c r="BS253" s="26" t="s">
        <v>1383</v>
      </c>
      <c r="BT253" s="26"/>
      <c r="BU253" s="26" t="s">
        <v>548</v>
      </c>
      <c r="BV253" s="26"/>
      <c r="BW253" s="31"/>
      <c r="BX253" s="31"/>
      <c r="BY253" s="31"/>
      <c r="BZ253" s="31" t="s">
        <v>7065</v>
      </c>
      <c r="CA253" s="31" t="s">
        <v>7066</v>
      </c>
      <c r="CB253" s="31" t="s">
        <v>7067</v>
      </c>
      <c r="CC253" s="31" t="s">
        <v>7068</v>
      </c>
      <c r="CD253" s="31" t="s">
        <v>7068</v>
      </c>
      <c r="CE253" s="31" t="s">
        <v>7069</v>
      </c>
      <c r="CF253" s="31" t="s">
        <v>7066</v>
      </c>
      <c r="CG253" s="31" t="s">
        <v>7065</v>
      </c>
      <c r="CH253" s="31" t="s">
        <v>7070</v>
      </c>
      <c r="CI253" s="31" t="s">
        <v>7071</v>
      </c>
      <c r="CJ253" s="31" t="s">
        <v>7072</v>
      </c>
      <c r="CK253" s="31" t="s">
        <v>7073</v>
      </c>
      <c r="CL253" s="31" t="s">
        <v>7074</v>
      </c>
      <c r="CM253" s="31" t="s">
        <v>7072</v>
      </c>
      <c r="CN253" s="31" t="s">
        <v>7072</v>
      </c>
      <c r="CO253" s="31" t="s">
        <v>7072</v>
      </c>
      <c r="CP253" s="31" t="s">
        <v>7072</v>
      </c>
      <c r="CQ253" s="31" t="s">
        <v>7072</v>
      </c>
      <c r="CR253" s="31" t="s">
        <v>7070</v>
      </c>
      <c r="CS253" s="31" t="s">
        <v>7075</v>
      </c>
      <c r="CT253" s="31" t="s">
        <v>7075</v>
      </c>
      <c r="CU253" s="31" t="s">
        <v>7076</v>
      </c>
      <c r="CV253" s="31" t="s">
        <v>7077</v>
      </c>
      <c r="CW253" s="31" t="s">
        <v>7078</v>
      </c>
      <c r="CX253" s="31" t="s">
        <v>7079</v>
      </c>
      <c r="CY253" s="31"/>
      <c r="CZ253" s="31"/>
      <c r="DA253" s="31" t="s">
        <v>7080</v>
      </c>
      <c r="DB253" s="31" t="s">
        <v>7081</v>
      </c>
      <c r="DC253" s="31"/>
      <c r="DD253" s="31"/>
      <c r="DE253" s="31" t="s">
        <v>7070</v>
      </c>
      <c r="DF253" s="31" t="s">
        <v>7071</v>
      </c>
      <c r="DG253" s="31" t="s">
        <v>7082</v>
      </c>
      <c r="DH253" s="31" t="s">
        <v>7083</v>
      </c>
      <c r="DI253" s="31" t="s">
        <v>7072</v>
      </c>
      <c r="DJ253" s="31"/>
      <c r="DK253" s="31"/>
      <c r="DL253" s="31"/>
      <c r="DM253" s="31"/>
      <c r="DN253" s="31"/>
      <c r="DO253" s="31"/>
      <c r="DP253" s="31"/>
      <c r="DQ253" s="31"/>
      <c r="DR253" s="31"/>
      <c r="DS253" s="31" t="s">
        <v>7084</v>
      </c>
      <c r="DT253" s="31" t="s">
        <v>7084</v>
      </c>
      <c r="DU253" s="31" t="s">
        <v>7084</v>
      </c>
      <c r="DV253" s="31" t="s">
        <v>213</v>
      </c>
      <c r="DW253" s="31" t="s">
        <v>213</v>
      </c>
      <c r="DX253" s="31" t="s">
        <v>213</v>
      </c>
      <c r="DY253" s="31" t="s">
        <v>7084</v>
      </c>
      <c r="DZ253" s="31" t="s">
        <v>7084</v>
      </c>
      <c r="EA253" s="31" t="s">
        <v>7085</v>
      </c>
      <c r="EB253" s="31" t="s">
        <v>7085</v>
      </c>
      <c r="EC253" s="31" t="s">
        <v>7085</v>
      </c>
      <c r="ED253" s="31" t="s">
        <v>7085</v>
      </c>
      <c r="EE253" s="31" t="s">
        <v>7085</v>
      </c>
      <c r="EF253" s="31" t="s">
        <v>213</v>
      </c>
      <c r="EG253" s="31" t="s">
        <v>7085</v>
      </c>
      <c r="EH253" s="31" t="s">
        <v>213</v>
      </c>
      <c r="EI253" s="31" t="s">
        <v>213</v>
      </c>
      <c r="EJ253" s="31" t="s">
        <v>213</v>
      </c>
      <c r="EK253" s="31" t="s">
        <v>213</v>
      </c>
      <c r="EL253" s="31" t="s">
        <v>7085</v>
      </c>
      <c r="EM253" s="31" t="s">
        <v>7085</v>
      </c>
      <c r="EN253" s="31" t="s">
        <v>7085</v>
      </c>
      <c r="EO253" s="31" t="s">
        <v>7085</v>
      </c>
      <c r="EP253" s="31" t="s">
        <v>2167</v>
      </c>
      <c r="EQ253" s="31" t="s">
        <v>2167</v>
      </c>
      <c r="ER253" s="31" t="s">
        <v>218</v>
      </c>
      <c r="ES253" s="31" t="s">
        <v>218</v>
      </c>
      <c r="ET253" s="31" t="s">
        <v>3977</v>
      </c>
      <c r="EU253" s="31" t="s">
        <v>3977</v>
      </c>
      <c r="EV253" s="31"/>
      <c r="EW253" s="31"/>
      <c r="EX253" s="31" t="s">
        <v>7085</v>
      </c>
      <c r="EY253" s="31" t="s">
        <v>7085</v>
      </c>
      <c r="EZ253" s="31" t="s">
        <v>7086</v>
      </c>
      <c r="FA253" s="31" t="s">
        <v>5936</v>
      </c>
      <c r="FB253" s="31" t="s">
        <v>5936</v>
      </c>
      <c r="FC253" s="31"/>
      <c r="FD253" s="31"/>
      <c r="FE253" s="31" t="s">
        <v>219</v>
      </c>
    </row>
    <row r="254" ht="90.75" customHeight="1">
      <c r="A254" s="16" t="s">
        <v>7087</v>
      </c>
      <c r="B254" s="24">
        <v>243.0</v>
      </c>
      <c r="C254" s="25" t="s">
        <v>7088</v>
      </c>
      <c r="D254" s="26" t="str">
        <f t="shared" si="41"/>
        <v/>
      </c>
      <c r="E254" s="27" t="str">
        <f t="shared" si="42"/>
        <v/>
      </c>
      <c r="F254" s="28" t="str">
        <f t="shared" ref="F254:G254" si="269">image("https://www.serebii.net/pokedex-bw/type/"&amp;lower(H254)&amp;".gif")</f>
        <v/>
      </c>
      <c r="G254" s="28" t="str">
        <f t="shared" si="269"/>
        <v/>
      </c>
      <c r="H254" s="29" t="s">
        <v>973</v>
      </c>
      <c r="I254" s="26"/>
      <c r="J254" s="26" t="s">
        <v>7089</v>
      </c>
      <c r="K254" s="26" t="s">
        <v>2210</v>
      </c>
      <c r="L254" s="26" t="s">
        <v>7090</v>
      </c>
      <c r="M254" s="26" t="s">
        <v>4875</v>
      </c>
      <c r="N254" s="26"/>
      <c r="O254" s="26" t="s">
        <v>1572</v>
      </c>
      <c r="P254" s="26" t="s">
        <v>7091</v>
      </c>
      <c r="Q254" s="26" t="s">
        <v>4934</v>
      </c>
      <c r="R254" s="26" t="s">
        <v>4935</v>
      </c>
      <c r="S254" s="26" t="s">
        <v>7092</v>
      </c>
      <c r="T254" s="26" t="s">
        <v>2174</v>
      </c>
      <c r="U254" s="26" t="s">
        <v>1198</v>
      </c>
      <c r="V254" s="26" t="s">
        <v>1199</v>
      </c>
      <c r="W254" s="26" t="s">
        <v>2967</v>
      </c>
      <c r="X254" s="26" t="s">
        <v>4937</v>
      </c>
      <c r="Y254" s="26">
        <v>90.0</v>
      </c>
      <c r="Z254" s="26">
        <v>85.0</v>
      </c>
      <c r="AA254" s="26">
        <v>75.0</v>
      </c>
      <c r="AB254" s="26">
        <v>115.0</v>
      </c>
      <c r="AC254" s="26">
        <v>100.0</v>
      </c>
      <c r="AD254" s="26">
        <v>115.0</v>
      </c>
      <c r="AE254" s="30">
        <f t="shared" si="37"/>
        <v>580</v>
      </c>
      <c r="AF254" s="26"/>
      <c r="AG254" s="26"/>
      <c r="AH254" s="26"/>
      <c r="AI254" s="26"/>
      <c r="AJ254" s="26" t="s">
        <v>430</v>
      </c>
      <c r="AK254" s="26" t="s">
        <v>430</v>
      </c>
      <c r="AL254" s="26" t="s">
        <v>430</v>
      </c>
      <c r="AM254" s="26"/>
      <c r="AN254" s="26"/>
      <c r="AO254" s="26"/>
      <c r="AP254" s="26"/>
      <c r="AQ254" s="26"/>
      <c r="AR254" s="26"/>
      <c r="AS254" s="26"/>
      <c r="AT254" s="26"/>
      <c r="AU254" s="26" t="s">
        <v>5068</v>
      </c>
      <c r="AV254" s="26" t="s">
        <v>5068</v>
      </c>
      <c r="AW254" s="26"/>
      <c r="AX254" s="26"/>
      <c r="AY254" s="26"/>
      <c r="AZ254" s="26"/>
      <c r="BA254" s="26"/>
      <c r="BB254" s="26"/>
      <c r="BC254" s="26"/>
      <c r="BD254" s="26"/>
      <c r="BE254" s="26"/>
      <c r="BF254" s="26"/>
      <c r="BG254" s="26"/>
      <c r="BH254" s="26"/>
      <c r="BI254" s="26"/>
      <c r="BJ254" s="26"/>
      <c r="BK254" s="26"/>
      <c r="BL254" s="26"/>
      <c r="BM254" s="26"/>
      <c r="BN254" s="26"/>
      <c r="BO254" s="26"/>
      <c r="BP254" s="26"/>
      <c r="BQ254" s="26"/>
      <c r="BR254" s="26"/>
      <c r="BS254" s="26"/>
      <c r="BT254" s="26"/>
      <c r="BU254" s="26"/>
      <c r="BV254" s="26"/>
      <c r="BW254" s="31"/>
      <c r="BX254" s="31"/>
      <c r="BY254" s="31"/>
      <c r="BZ254" s="31" t="s">
        <v>7093</v>
      </c>
      <c r="CA254" s="31" t="s">
        <v>7094</v>
      </c>
      <c r="CB254" s="31" t="s">
        <v>7095</v>
      </c>
      <c r="CC254" s="31" t="s">
        <v>7096</v>
      </c>
      <c r="CD254" s="31" t="s">
        <v>7096</v>
      </c>
      <c r="CE254" s="31" t="s">
        <v>7097</v>
      </c>
      <c r="CF254" s="31" t="s">
        <v>7098</v>
      </c>
      <c r="CG254" s="31" t="s">
        <v>7093</v>
      </c>
      <c r="CH254" s="31" t="s">
        <v>7099</v>
      </c>
      <c r="CI254" s="31" t="s">
        <v>7099</v>
      </c>
      <c r="CJ254" s="31" t="s">
        <v>7099</v>
      </c>
      <c r="CK254" s="31" t="s">
        <v>7093</v>
      </c>
      <c r="CL254" s="31" t="s">
        <v>7100</v>
      </c>
      <c r="CM254" s="31" t="s">
        <v>7099</v>
      </c>
      <c r="CN254" s="31" t="s">
        <v>7099</v>
      </c>
      <c r="CO254" s="31" t="s">
        <v>7099</v>
      </c>
      <c r="CP254" s="31" t="s">
        <v>7099</v>
      </c>
      <c r="CQ254" s="31" t="s">
        <v>7093</v>
      </c>
      <c r="CR254" s="31" t="s">
        <v>7101</v>
      </c>
      <c r="CS254" s="31" t="s">
        <v>7102</v>
      </c>
      <c r="CT254" s="31" t="s">
        <v>7102</v>
      </c>
      <c r="CU254" s="31"/>
      <c r="CV254" s="31"/>
      <c r="CW254" s="31"/>
      <c r="CX254" s="31"/>
      <c r="CY254" s="31"/>
      <c r="CZ254" s="31"/>
      <c r="DA254" s="31"/>
      <c r="DB254" s="31"/>
      <c r="DC254" s="31"/>
      <c r="DD254" s="31"/>
      <c r="DE254" s="31" t="s">
        <v>7099</v>
      </c>
      <c r="DF254" s="31" t="s">
        <v>7099</v>
      </c>
      <c r="DG254" s="31"/>
      <c r="DH254" s="31"/>
      <c r="DI254" s="31"/>
      <c r="DJ254" s="31"/>
      <c r="DK254" s="31"/>
      <c r="DL254" s="31"/>
      <c r="DM254" s="31"/>
      <c r="DN254" s="31"/>
      <c r="DO254" s="31"/>
      <c r="DP254" s="31"/>
      <c r="DQ254" s="31"/>
      <c r="DR254" s="31"/>
      <c r="DS254" s="31" t="s">
        <v>7103</v>
      </c>
      <c r="DT254" s="31" t="s">
        <v>7103</v>
      </c>
      <c r="DU254" s="31" t="s">
        <v>7103</v>
      </c>
      <c r="DV254" s="31" t="s">
        <v>213</v>
      </c>
      <c r="DW254" s="31" t="s">
        <v>213</v>
      </c>
      <c r="DX254" s="31" t="s">
        <v>213</v>
      </c>
      <c r="DY254" s="31" t="s">
        <v>7104</v>
      </c>
      <c r="DZ254" s="31" t="s">
        <v>7104</v>
      </c>
      <c r="EA254" s="31" t="s">
        <v>213</v>
      </c>
      <c r="EB254" s="31" t="s">
        <v>213</v>
      </c>
      <c r="EC254" s="31" t="s">
        <v>213</v>
      </c>
      <c r="ED254" s="31" t="s">
        <v>7103</v>
      </c>
      <c r="EE254" s="31" t="s">
        <v>7103</v>
      </c>
      <c r="EF254" s="31" t="s">
        <v>213</v>
      </c>
      <c r="EG254" s="31" t="s">
        <v>213</v>
      </c>
      <c r="EH254" s="31" t="s">
        <v>213</v>
      </c>
      <c r="EI254" s="31" t="s">
        <v>213</v>
      </c>
      <c r="EJ254" s="31" t="s">
        <v>213</v>
      </c>
      <c r="EK254" s="31" t="s">
        <v>213</v>
      </c>
      <c r="EL254" s="31" t="s">
        <v>213</v>
      </c>
      <c r="EM254" s="31" t="s">
        <v>213</v>
      </c>
      <c r="EN254" s="31" t="s">
        <v>213</v>
      </c>
      <c r="EO254" s="31" t="s">
        <v>213</v>
      </c>
      <c r="EP254" s="31" t="s">
        <v>4957</v>
      </c>
      <c r="EQ254" s="31" t="s">
        <v>213</v>
      </c>
      <c r="ER254" s="31" t="s">
        <v>218</v>
      </c>
      <c r="ES254" s="31" t="s">
        <v>218</v>
      </c>
      <c r="ET254" s="31" t="s">
        <v>213</v>
      </c>
      <c r="EU254" s="31" t="s">
        <v>213</v>
      </c>
      <c r="EV254" s="31"/>
      <c r="EW254" s="31"/>
      <c r="EX254" s="31" t="s">
        <v>213</v>
      </c>
      <c r="EY254" s="31" t="s">
        <v>213</v>
      </c>
      <c r="EZ254" s="31" t="s">
        <v>218</v>
      </c>
      <c r="FA254" s="31" t="s">
        <v>219</v>
      </c>
      <c r="FB254" s="31" t="s">
        <v>219</v>
      </c>
      <c r="FC254" s="31"/>
      <c r="FD254" s="31"/>
      <c r="FE254" s="31" t="s">
        <v>219</v>
      </c>
    </row>
    <row r="255" ht="90.75" customHeight="1">
      <c r="A255" s="16" t="s">
        <v>7105</v>
      </c>
      <c r="B255" s="24">
        <v>244.0</v>
      </c>
      <c r="C255" s="25" t="s">
        <v>7106</v>
      </c>
      <c r="D255" s="26" t="str">
        <f t="shared" si="41"/>
        <v/>
      </c>
      <c r="E255" s="27" t="str">
        <f t="shared" si="42"/>
        <v/>
      </c>
      <c r="F255" s="28" t="str">
        <f t="shared" ref="F255:G255" si="270">image("https://www.serebii.net/pokedex-bw/type/"&amp;lower(H255)&amp;".gif")</f>
        <v/>
      </c>
      <c r="G255" s="28" t="str">
        <f t="shared" si="270"/>
        <v/>
      </c>
      <c r="H255" s="29" t="s">
        <v>291</v>
      </c>
      <c r="I255" s="26"/>
      <c r="J255" s="26" t="s">
        <v>5198</v>
      </c>
      <c r="K255" s="26" t="s">
        <v>4902</v>
      </c>
      <c r="L255" s="26" t="s">
        <v>7107</v>
      </c>
      <c r="M255" s="26" t="s">
        <v>4875</v>
      </c>
      <c r="N255" s="26"/>
      <c r="O255" s="26" t="s">
        <v>1572</v>
      </c>
      <c r="P255" s="26" t="s">
        <v>7108</v>
      </c>
      <c r="Q255" s="26" t="s">
        <v>4934</v>
      </c>
      <c r="R255" s="26" t="s">
        <v>4935</v>
      </c>
      <c r="S255" s="26" t="s">
        <v>7092</v>
      </c>
      <c r="T255" s="26" t="s">
        <v>2174</v>
      </c>
      <c r="U255" s="26" t="s">
        <v>1198</v>
      </c>
      <c r="V255" s="26" t="s">
        <v>1199</v>
      </c>
      <c r="W255" s="26" t="s">
        <v>2967</v>
      </c>
      <c r="X255" s="26" t="s">
        <v>4937</v>
      </c>
      <c r="Y255" s="26">
        <v>115.0</v>
      </c>
      <c r="Z255" s="26">
        <v>115.0</v>
      </c>
      <c r="AA255" s="26">
        <v>85.0</v>
      </c>
      <c r="AB255" s="26">
        <v>90.0</v>
      </c>
      <c r="AC255" s="26">
        <v>75.0</v>
      </c>
      <c r="AD255" s="26">
        <v>100.0</v>
      </c>
      <c r="AE255" s="30">
        <f t="shared" si="37"/>
        <v>580</v>
      </c>
      <c r="AF255" s="26"/>
      <c r="AG255" s="26"/>
      <c r="AH255" s="26"/>
      <c r="AI255" s="26"/>
      <c r="AJ255" s="26" t="s">
        <v>459</v>
      </c>
      <c r="AK255" s="26" t="s">
        <v>459</v>
      </c>
      <c r="AL255" s="26" t="s">
        <v>459</v>
      </c>
      <c r="AM255" s="26"/>
      <c r="AN255" s="26"/>
      <c r="AO255" s="26"/>
      <c r="AP255" s="26"/>
      <c r="AQ255" s="26"/>
      <c r="AR255" s="26"/>
      <c r="AS255" s="26"/>
      <c r="AT255" s="26"/>
      <c r="AU255" s="26" t="s">
        <v>7109</v>
      </c>
      <c r="AV255" s="26" t="s">
        <v>7109</v>
      </c>
      <c r="AW255" s="26"/>
      <c r="AX255" s="26"/>
      <c r="AY255" s="26"/>
      <c r="AZ255" s="26"/>
      <c r="BA255" s="26"/>
      <c r="BB255" s="26"/>
      <c r="BC255" s="26"/>
      <c r="BD255" s="26"/>
      <c r="BE255" s="26"/>
      <c r="BF255" s="26"/>
      <c r="BG255" s="26"/>
      <c r="BH255" s="26"/>
      <c r="BI255" s="26"/>
      <c r="BJ255" s="26"/>
      <c r="BK255" s="26"/>
      <c r="BL255" s="26"/>
      <c r="BM255" s="26"/>
      <c r="BN255" s="26"/>
      <c r="BO255" s="26"/>
      <c r="BP255" s="26"/>
      <c r="BQ255" s="26"/>
      <c r="BR255" s="26"/>
      <c r="BS255" s="26"/>
      <c r="BT255" s="26"/>
      <c r="BU255" s="26"/>
      <c r="BV255" s="26"/>
      <c r="BW255" s="31"/>
      <c r="BX255" s="31"/>
      <c r="BY255" s="31"/>
      <c r="BZ255" s="31" t="s">
        <v>7110</v>
      </c>
      <c r="CA255" s="31" t="s">
        <v>7111</v>
      </c>
      <c r="CB255" s="31" t="s">
        <v>7112</v>
      </c>
      <c r="CC255" s="31" t="s">
        <v>7113</v>
      </c>
      <c r="CD255" s="31" t="s">
        <v>7113</v>
      </c>
      <c r="CE255" s="31" t="s">
        <v>7114</v>
      </c>
      <c r="CF255" s="31" t="s">
        <v>7111</v>
      </c>
      <c r="CG255" s="31" t="s">
        <v>7110</v>
      </c>
      <c r="CH255" s="31" t="s">
        <v>7115</v>
      </c>
      <c r="CI255" s="31" t="s">
        <v>7115</v>
      </c>
      <c r="CJ255" s="31" t="s">
        <v>7115</v>
      </c>
      <c r="CK255" s="31" t="s">
        <v>7116</v>
      </c>
      <c r="CL255" s="31" t="s">
        <v>7117</v>
      </c>
      <c r="CM255" s="31" t="s">
        <v>7115</v>
      </c>
      <c r="CN255" s="31" t="s">
        <v>7115</v>
      </c>
      <c r="CO255" s="31" t="s">
        <v>7115</v>
      </c>
      <c r="CP255" s="31" t="s">
        <v>7115</v>
      </c>
      <c r="CQ255" s="31" t="s">
        <v>7117</v>
      </c>
      <c r="CR255" s="31" t="s">
        <v>7115</v>
      </c>
      <c r="CS255" s="31" t="s">
        <v>7118</v>
      </c>
      <c r="CT255" s="31" t="s">
        <v>7118</v>
      </c>
      <c r="CU255" s="31"/>
      <c r="CV255" s="31"/>
      <c r="CW255" s="31"/>
      <c r="CX255" s="31"/>
      <c r="CY255" s="31"/>
      <c r="CZ255" s="31"/>
      <c r="DA255" s="31"/>
      <c r="DB255" s="31"/>
      <c r="DC255" s="31"/>
      <c r="DD255" s="31"/>
      <c r="DE255" s="31" t="s">
        <v>7115</v>
      </c>
      <c r="DF255" s="31" t="s">
        <v>7115</v>
      </c>
      <c r="DG255" s="31"/>
      <c r="DH255" s="31"/>
      <c r="DI255" s="31"/>
      <c r="DJ255" s="31"/>
      <c r="DK255" s="31"/>
      <c r="DL255" s="31"/>
      <c r="DM255" s="31"/>
      <c r="DN255" s="31"/>
      <c r="DO255" s="31"/>
      <c r="DP255" s="31"/>
      <c r="DQ255" s="31"/>
      <c r="DR255" s="31"/>
      <c r="DS255" s="31" t="s">
        <v>7103</v>
      </c>
      <c r="DT255" s="31" t="s">
        <v>7103</v>
      </c>
      <c r="DU255" s="31" t="s">
        <v>7103</v>
      </c>
      <c r="DV255" s="31" t="s">
        <v>213</v>
      </c>
      <c r="DW255" s="31" t="s">
        <v>213</v>
      </c>
      <c r="DX255" s="31" t="s">
        <v>213</v>
      </c>
      <c r="DY255" s="31" t="s">
        <v>7104</v>
      </c>
      <c r="DZ255" s="31" t="s">
        <v>7104</v>
      </c>
      <c r="EA255" s="31" t="s">
        <v>213</v>
      </c>
      <c r="EB255" s="31" t="s">
        <v>213</v>
      </c>
      <c r="EC255" s="31" t="s">
        <v>213</v>
      </c>
      <c r="ED255" s="31" t="s">
        <v>7103</v>
      </c>
      <c r="EE255" s="31" t="s">
        <v>7103</v>
      </c>
      <c r="EF255" s="31" t="s">
        <v>213</v>
      </c>
      <c r="EG255" s="31" t="s">
        <v>213</v>
      </c>
      <c r="EH255" s="31" t="s">
        <v>213</v>
      </c>
      <c r="EI255" s="31" t="s">
        <v>213</v>
      </c>
      <c r="EJ255" s="31" t="s">
        <v>213</v>
      </c>
      <c r="EK255" s="31" t="s">
        <v>213</v>
      </c>
      <c r="EL255" s="31" t="s">
        <v>213</v>
      </c>
      <c r="EM255" s="31" t="s">
        <v>213</v>
      </c>
      <c r="EN255" s="31" t="s">
        <v>213</v>
      </c>
      <c r="EO255" s="31" t="s">
        <v>213</v>
      </c>
      <c r="EP255" s="31" t="s">
        <v>213</v>
      </c>
      <c r="EQ255" s="31" t="s">
        <v>4957</v>
      </c>
      <c r="ER255" s="31" t="s">
        <v>218</v>
      </c>
      <c r="ES255" s="31" t="s">
        <v>218</v>
      </c>
      <c r="ET255" s="31" t="s">
        <v>213</v>
      </c>
      <c r="EU255" s="31" t="s">
        <v>213</v>
      </c>
      <c r="EV255" s="31"/>
      <c r="EW255" s="31"/>
      <c r="EX255" s="31" t="s">
        <v>213</v>
      </c>
      <c r="EY255" s="31" t="s">
        <v>213</v>
      </c>
      <c r="EZ255" s="31" t="s">
        <v>218</v>
      </c>
      <c r="FA255" s="31" t="s">
        <v>219</v>
      </c>
      <c r="FB255" s="31" t="s">
        <v>219</v>
      </c>
      <c r="FC255" s="31"/>
      <c r="FD255" s="31"/>
      <c r="FE255" s="31" t="s">
        <v>219</v>
      </c>
    </row>
    <row r="256" ht="90.75" customHeight="1">
      <c r="A256" s="16" t="s">
        <v>7119</v>
      </c>
      <c r="B256" s="24">
        <v>245.0</v>
      </c>
      <c r="C256" s="25" t="s">
        <v>7120</v>
      </c>
      <c r="D256" s="26" t="str">
        <f t="shared" si="41"/>
        <v/>
      </c>
      <c r="E256" s="27" t="str">
        <f t="shared" si="42"/>
        <v/>
      </c>
      <c r="F256" s="28" t="str">
        <f t="shared" ref="F256:G256" si="271">image("https://www.serebii.net/pokedex-bw/type/"&amp;lower(H256)&amp;".gif")</f>
        <v/>
      </c>
      <c r="G256" s="28" t="str">
        <f t="shared" si="271"/>
        <v/>
      </c>
      <c r="H256" s="29" t="s">
        <v>391</v>
      </c>
      <c r="I256" s="26"/>
      <c r="J256" s="26" t="s">
        <v>7121</v>
      </c>
      <c r="K256" s="26" t="s">
        <v>247</v>
      </c>
      <c r="L256" s="26" t="s">
        <v>7122</v>
      </c>
      <c r="M256" s="26" t="s">
        <v>4875</v>
      </c>
      <c r="N256" s="26"/>
      <c r="O256" s="26" t="s">
        <v>1572</v>
      </c>
      <c r="P256" s="26" t="s">
        <v>5171</v>
      </c>
      <c r="Q256" s="26" t="s">
        <v>4934</v>
      </c>
      <c r="R256" s="26" t="s">
        <v>4935</v>
      </c>
      <c r="S256" s="26" t="s">
        <v>7092</v>
      </c>
      <c r="T256" s="26" t="s">
        <v>2174</v>
      </c>
      <c r="U256" s="26" t="s">
        <v>1198</v>
      </c>
      <c r="V256" s="26" t="s">
        <v>1199</v>
      </c>
      <c r="W256" s="26" t="s">
        <v>2967</v>
      </c>
      <c r="X256" s="26" t="s">
        <v>4937</v>
      </c>
      <c r="Y256" s="26">
        <v>100.0</v>
      </c>
      <c r="Z256" s="26">
        <v>75.0</v>
      </c>
      <c r="AA256" s="26">
        <v>115.0</v>
      </c>
      <c r="AB256" s="26">
        <v>90.0</v>
      </c>
      <c r="AC256" s="26">
        <v>115.0</v>
      </c>
      <c r="AD256" s="26">
        <v>85.0</v>
      </c>
      <c r="AE256" s="30">
        <f t="shared" si="37"/>
        <v>580</v>
      </c>
      <c r="AF256" s="26"/>
      <c r="AG256" s="26"/>
      <c r="AH256" s="26"/>
      <c r="AI256" s="26"/>
      <c r="AJ256" s="26" t="s">
        <v>4938</v>
      </c>
      <c r="AK256" s="26" t="s">
        <v>4938</v>
      </c>
      <c r="AL256" s="26" t="s">
        <v>4938</v>
      </c>
      <c r="AM256" s="26"/>
      <c r="AN256" s="26"/>
      <c r="AO256" s="26"/>
      <c r="AP256" s="26"/>
      <c r="AQ256" s="26"/>
      <c r="AR256" s="26"/>
      <c r="AS256" s="26"/>
      <c r="AT256" s="26"/>
      <c r="AU256" s="26" t="s">
        <v>7123</v>
      </c>
      <c r="AV256" s="26" t="s">
        <v>7123</v>
      </c>
      <c r="AW256" s="26"/>
      <c r="AX256" s="26"/>
      <c r="AY256" s="26"/>
      <c r="AZ256" s="26"/>
      <c r="BA256" s="26"/>
      <c r="BB256" s="26"/>
      <c r="BC256" s="26"/>
      <c r="BD256" s="26"/>
      <c r="BE256" s="26"/>
      <c r="BF256" s="26"/>
      <c r="BG256" s="26"/>
      <c r="BH256" s="26"/>
      <c r="BI256" s="26"/>
      <c r="BJ256" s="26"/>
      <c r="BK256" s="26"/>
      <c r="BL256" s="26"/>
      <c r="BM256" s="26"/>
      <c r="BN256" s="26"/>
      <c r="BO256" s="26"/>
      <c r="BP256" s="26"/>
      <c r="BQ256" s="26"/>
      <c r="BR256" s="26"/>
      <c r="BS256" s="26"/>
      <c r="BT256" s="26"/>
      <c r="BU256" s="26"/>
      <c r="BV256" s="26"/>
      <c r="BW256" s="31"/>
      <c r="BX256" s="31"/>
      <c r="BY256" s="31"/>
      <c r="BZ256" s="31" t="s">
        <v>7124</v>
      </c>
      <c r="CA256" s="31" t="s">
        <v>7125</v>
      </c>
      <c r="CB256" s="31" t="s">
        <v>7126</v>
      </c>
      <c r="CC256" s="31" t="s">
        <v>7127</v>
      </c>
      <c r="CD256" s="31" t="s">
        <v>7127</v>
      </c>
      <c r="CE256" s="31" t="s">
        <v>7128</v>
      </c>
      <c r="CF256" s="31" t="s">
        <v>7125</v>
      </c>
      <c r="CG256" s="31" t="s">
        <v>7124</v>
      </c>
      <c r="CH256" s="31" t="s">
        <v>7129</v>
      </c>
      <c r="CI256" s="31" t="s">
        <v>7129</v>
      </c>
      <c r="CJ256" s="31" t="s">
        <v>7129</v>
      </c>
      <c r="CK256" s="31" t="s">
        <v>7130</v>
      </c>
      <c r="CL256" s="31" t="s">
        <v>7131</v>
      </c>
      <c r="CM256" s="31" t="s">
        <v>7129</v>
      </c>
      <c r="CN256" s="31" t="s">
        <v>7129</v>
      </c>
      <c r="CO256" s="31" t="s">
        <v>7129</v>
      </c>
      <c r="CP256" s="31" t="s">
        <v>7129</v>
      </c>
      <c r="CQ256" s="31" t="s">
        <v>7129</v>
      </c>
      <c r="CR256" s="31" t="s">
        <v>7130</v>
      </c>
      <c r="CS256" s="31" t="s">
        <v>7132</v>
      </c>
      <c r="CT256" s="31" t="s">
        <v>7132</v>
      </c>
      <c r="CU256" s="31"/>
      <c r="CV256" s="31"/>
      <c r="CW256" s="31"/>
      <c r="CX256" s="31"/>
      <c r="CY256" s="31"/>
      <c r="CZ256" s="31"/>
      <c r="DA256" s="31"/>
      <c r="DB256" s="31"/>
      <c r="DC256" s="31"/>
      <c r="DD256" s="31"/>
      <c r="DE256" s="31" t="s">
        <v>7129</v>
      </c>
      <c r="DF256" s="31" t="s">
        <v>7129</v>
      </c>
      <c r="DG256" s="31"/>
      <c r="DH256" s="31"/>
      <c r="DI256" s="31"/>
      <c r="DJ256" s="31"/>
      <c r="DK256" s="31"/>
      <c r="DL256" s="31"/>
      <c r="DM256" s="31"/>
      <c r="DN256" s="31"/>
      <c r="DO256" s="31"/>
      <c r="DP256" s="31"/>
      <c r="DQ256" s="31"/>
      <c r="DR256" s="31"/>
      <c r="DS256" s="31" t="s">
        <v>7103</v>
      </c>
      <c r="DT256" s="31" t="s">
        <v>7103</v>
      </c>
      <c r="DU256" s="31" t="s">
        <v>7133</v>
      </c>
      <c r="DV256" s="31" t="s">
        <v>213</v>
      </c>
      <c r="DW256" s="31" t="s">
        <v>213</v>
      </c>
      <c r="DX256" s="31" t="s">
        <v>213</v>
      </c>
      <c r="DY256" s="31" t="s">
        <v>7104</v>
      </c>
      <c r="DZ256" s="31" t="s">
        <v>7104</v>
      </c>
      <c r="EA256" s="31" t="s">
        <v>213</v>
      </c>
      <c r="EB256" s="31" t="s">
        <v>213</v>
      </c>
      <c r="EC256" s="31" t="s">
        <v>213</v>
      </c>
      <c r="ED256" s="31" t="s">
        <v>7134</v>
      </c>
      <c r="EE256" s="31" t="s">
        <v>7134</v>
      </c>
      <c r="EF256" s="31" t="s">
        <v>213</v>
      </c>
      <c r="EG256" s="31" t="s">
        <v>213</v>
      </c>
      <c r="EH256" s="31" t="s">
        <v>213</v>
      </c>
      <c r="EI256" s="31" t="s">
        <v>213</v>
      </c>
      <c r="EJ256" s="31" t="s">
        <v>213</v>
      </c>
      <c r="EK256" s="31" t="s">
        <v>213</v>
      </c>
      <c r="EL256" s="31" t="s">
        <v>213</v>
      </c>
      <c r="EM256" s="31" t="s">
        <v>213</v>
      </c>
      <c r="EN256" s="31" t="s">
        <v>213</v>
      </c>
      <c r="EO256" s="31" t="s">
        <v>213</v>
      </c>
      <c r="EP256" s="31" t="s">
        <v>4957</v>
      </c>
      <c r="EQ256" s="31" t="s">
        <v>4957</v>
      </c>
      <c r="ER256" s="31" t="s">
        <v>218</v>
      </c>
      <c r="ES256" s="31" t="s">
        <v>218</v>
      </c>
      <c r="ET256" s="31" t="s">
        <v>213</v>
      </c>
      <c r="EU256" s="31" t="s">
        <v>213</v>
      </c>
      <c r="EV256" s="31"/>
      <c r="EW256" s="31"/>
      <c r="EX256" s="31" t="s">
        <v>213</v>
      </c>
      <c r="EY256" s="31" t="s">
        <v>213</v>
      </c>
      <c r="EZ256" s="31" t="s">
        <v>218</v>
      </c>
      <c r="FA256" s="31" t="s">
        <v>219</v>
      </c>
      <c r="FB256" s="31" t="s">
        <v>219</v>
      </c>
      <c r="FC256" s="31"/>
      <c r="FD256" s="31"/>
      <c r="FE256" s="31" t="s">
        <v>219</v>
      </c>
    </row>
    <row r="257" ht="90.75" customHeight="1">
      <c r="A257" s="16" t="s">
        <v>7135</v>
      </c>
      <c r="B257" s="24">
        <v>246.0</v>
      </c>
      <c r="C257" s="25" t="s">
        <v>7136</v>
      </c>
      <c r="D257" s="26" t="str">
        <f t="shared" si="41"/>
        <v/>
      </c>
      <c r="E257" s="27" t="str">
        <f t="shared" si="42"/>
        <v/>
      </c>
      <c r="F257" s="28" t="str">
        <f t="shared" ref="F257:G257" si="272">image("https://www.serebii.net/pokedex-bw/type/"&amp;lower(H257)&amp;".gif")</f>
        <v/>
      </c>
      <c r="G257" s="28" t="str">
        <f t="shared" si="272"/>
        <v/>
      </c>
      <c r="H257" s="29" t="s">
        <v>2707</v>
      </c>
      <c r="I257" s="26" t="s">
        <v>1071</v>
      </c>
      <c r="J257" s="26" t="s">
        <v>7137</v>
      </c>
      <c r="K257" s="26" t="s">
        <v>293</v>
      </c>
      <c r="L257" s="26" t="s">
        <v>7138</v>
      </c>
      <c r="M257" s="26" t="s">
        <v>766</v>
      </c>
      <c r="N257" s="26"/>
      <c r="O257" s="26" t="s">
        <v>1073</v>
      </c>
      <c r="P257" s="26" t="s">
        <v>913</v>
      </c>
      <c r="Q257" s="26" t="s">
        <v>183</v>
      </c>
      <c r="R257" s="26" t="s">
        <v>4935</v>
      </c>
      <c r="S257" s="26" t="s">
        <v>1075</v>
      </c>
      <c r="T257" s="26" t="s">
        <v>2174</v>
      </c>
      <c r="U257" s="26" t="s">
        <v>2711</v>
      </c>
      <c r="V257" s="26" t="s">
        <v>3692</v>
      </c>
      <c r="W257" s="26" t="s">
        <v>496</v>
      </c>
      <c r="X257" s="26" t="s">
        <v>3946</v>
      </c>
      <c r="Y257" s="26">
        <v>50.0</v>
      </c>
      <c r="Z257" s="26">
        <v>64.0</v>
      </c>
      <c r="AA257" s="26">
        <v>50.0</v>
      </c>
      <c r="AB257" s="26">
        <v>45.0</v>
      </c>
      <c r="AC257" s="26">
        <v>50.0</v>
      </c>
      <c r="AD257" s="26">
        <v>41.0</v>
      </c>
      <c r="AE257" s="30">
        <f t="shared" si="37"/>
        <v>300</v>
      </c>
      <c r="AF257" s="26" t="s">
        <v>7139</v>
      </c>
      <c r="AG257" s="26"/>
      <c r="AH257" s="26"/>
      <c r="AI257" s="26"/>
      <c r="AJ257" s="26" t="s">
        <v>7109</v>
      </c>
      <c r="AK257" s="26" t="s">
        <v>7109</v>
      </c>
      <c r="AL257" s="26" t="s">
        <v>7109</v>
      </c>
      <c r="AM257" s="26"/>
      <c r="AN257" s="26"/>
      <c r="AO257" s="26"/>
      <c r="AP257" s="26"/>
      <c r="AQ257" s="26"/>
      <c r="AR257" s="26"/>
      <c r="AS257" s="26"/>
      <c r="AT257" s="26"/>
      <c r="AU257" s="26" t="s">
        <v>1458</v>
      </c>
      <c r="AV257" s="26" t="s">
        <v>1458</v>
      </c>
      <c r="AW257" s="26"/>
      <c r="AX257" s="26"/>
      <c r="AY257" s="26" t="s">
        <v>6477</v>
      </c>
      <c r="AZ257" s="26" t="s">
        <v>6477</v>
      </c>
      <c r="BA257" s="26" t="s">
        <v>2339</v>
      </c>
      <c r="BB257" s="26" t="s">
        <v>2339</v>
      </c>
      <c r="BC257" s="26"/>
      <c r="BD257" s="26"/>
      <c r="BE257" s="26"/>
      <c r="BF257" s="26"/>
      <c r="BG257" s="26" t="s">
        <v>5040</v>
      </c>
      <c r="BH257" s="26" t="s">
        <v>5040</v>
      </c>
      <c r="BI257" s="26"/>
      <c r="BJ257" s="26"/>
      <c r="BK257" s="26" t="s">
        <v>7140</v>
      </c>
      <c r="BL257" s="26" t="s">
        <v>7140</v>
      </c>
      <c r="BM257" s="26"/>
      <c r="BN257" s="26" t="s">
        <v>1541</v>
      </c>
      <c r="BO257" s="26"/>
      <c r="BP257" s="26"/>
      <c r="BQ257" s="26"/>
      <c r="BR257" s="26" t="s">
        <v>7141</v>
      </c>
      <c r="BS257" s="26" t="s">
        <v>7141</v>
      </c>
      <c r="BT257" s="26"/>
      <c r="BU257" s="26"/>
      <c r="BV257" s="26" t="s">
        <v>2829</v>
      </c>
      <c r="BW257" s="31"/>
      <c r="BX257" s="31"/>
      <c r="BY257" s="31"/>
      <c r="BZ257" s="31" t="s">
        <v>7142</v>
      </c>
      <c r="CA257" s="31" t="s">
        <v>7143</v>
      </c>
      <c r="CB257" s="31" t="s">
        <v>7144</v>
      </c>
      <c r="CC257" s="31" t="s">
        <v>7145</v>
      </c>
      <c r="CD257" s="31" t="s">
        <v>7145</v>
      </c>
      <c r="CE257" s="31" t="s">
        <v>7146</v>
      </c>
      <c r="CF257" s="31" t="s">
        <v>7143</v>
      </c>
      <c r="CG257" s="31" t="s">
        <v>7142</v>
      </c>
      <c r="CH257" s="31" t="s">
        <v>7147</v>
      </c>
      <c r="CI257" s="31" t="s">
        <v>7147</v>
      </c>
      <c r="CJ257" s="31" t="s">
        <v>7147</v>
      </c>
      <c r="CK257" s="31" t="s">
        <v>7148</v>
      </c>
      <c r="CL257" s="31" t="s">
        <v>7143</v>
      </c>
      <c r="CM257" s="31" t="s">
        <v>7147</v>
      </c>
      <c r="CN257" s="31" t="s">
        <v>7147</v>
      </c>
      <c r="CO257" s="31" t="s">
        <v>7149</v>
      </c>
      <c r="CP257" s="31" t="s">
        <v>7149</v>
      </c>
      <c r="CQ257" s="31" t="s">
        <v>7148</v>
      </c>
      <c r="CR257" s="31" t="s">
        <v>7149</v>
      </c>
      <c r="CS257" s="31" t="s">
        <v>7150</v>
      </c>
      <c r="CT257" s="31" t="s">
        <v>7150</v>
      </c>
      <c r="CU257" s="31"/>
      <c r="CV257" s="31"/>
      <c r="CW257" s="31" t="s">
        <v>7151</v>
      </c>
      <c r="CX257" s="31" t="s">
        <v>7152</v>
      </c>
      <c r="CY257" s="31"/>
      <c r="CZ257" s="31"/>
      <c r="DA257" s="31" t="s">
        <v>7149</v>
      </c>
      <c r="DB257" s="31" t="s">
        <v>7142</v>
      </c>
      <c r="DC257" s="31"/>
      <c r="DD257" s="31"/>
      <c r="DE257" s="31" t="s">
        <v>7153</v>
      </c>
      <c r="DF257" s="31" t="s">
        <v>7153</v>
      </c>
      <c r="DG257" s="31"/>
      <c r="DH257" s="31" t="s">
        <v>7154</v>
      </c>
      <c r="DI257" s="31" t="s">
        <v>7143</v>
      </c>
      <c r="DJ257" s="31"/>
      <c r="DK257" s="31"/>
      <c r="DL257" s="31"/>
      <c r="DM257" s="31"/>
      <c r="DN257" s="31"/>
      <c r="DO257" s="31"/>
      <c r="DP257" s="31"/>
      <c r="DQ257" s="31"/>
      <c r="DR257" s="31"/>
      <c r="DS257" s="31" t="s">
        <v>1821</v>
      </c>
      <c r="DT257" s="31" t="s">
        <v>1821</v>
      </c>
      <c r="DU257" s="31" t="s">
        <v>7155</v>
      </c>
      <c r="DV257" s="31" t="s">
        <v>213</v>
      </c>
      <c r="DW257" s="31" t="s">
        <v>213</v>
      </c>
      <c r="DX257" s="31" t="s">
        <v>213</v>
      </c>
      <c r="DY257" s="31" t="s">
        <v>6780</v>
      </c>
      <c r="DZ257" s="31" t="s">
        <v>6780</v>
      </c>
      <c r="EA257" s="31" t="s">
        <v>6856</v>
      </c>
      <c r="EB257" s="31" t="s">
        <v>213</v>
      </c>
      <c r="EC257" s="31" t="s">
        <v>6296</v>
      </c>
      <c r="ED257" s="31" t="s">
        <v>1821</v>
      </c>
      <c r="EE257" s="31" t="s">
        <v>1821</v>
      </c>
      <c r="EF257" s="31" t="s">
        <v>7156</v>
      </c>
      <c r="EG257" s="31" t="s">
        <v>7156</v>
      </c>
      <c r="EH257" s="31" t="s">
        <v>7156</v>
      </c>
      <c r="EI257" s="31" t="s">
        <v>7156</v>
      </c>
      <c r="EJ257" s="31" t="s">
        <v>213</v>
      </c>
      <c r="EK257" s="31" t="s">
        <v>7157</v>
      </c>
      <c r="EL257" s="31" t="s">
        <v>213</v>
      </c>
      <c r="EM257" s="31" t="s">
        <v>213</v>
      </c>
      <c r="EN257" s="31" t="s">
        <v>213</v>
      </c>
      <c r="EO257" s="31" t="s">
        <v>213</v>
      </c>
      <c r="EP257" s="31" t="s">
        <v>7158</v>
      </c>
      <c r="EQ257" s="31" t="s">
        <v>7158</v>
      </c>
      <c r="ER257" s="31" t="s">
        <v>218</v>
      </c>
      <c r="ES257" s="31" t="s">
        <v>218</v>
      </c>
      <c r="ET257" s="31" t="s">
        <v>213</v>
      </c>
      <c r="EU257" s="31" t="s">
        <v>7159</v>
      </c>
      <c r="EV257" s="31"/>
      <c r="EW257" s="31"/>
      <c r="EX257" s="31" t="s">
        <v>6858</v>
      </c>
      <c r="EY257" s="31" t="s">
        <v>213</v>
      </c>
      <c r="EZ257" s="31" t="s">
        <v>218</v>
      </c>
      <c r="FA257" s="31" t="s">
        <v>7160</v>
      </c>
      <c r="FB257" s="31" t="s">
        <v>219</v>
      </c>
      <c r="FC257" s="31"/>
      <c r="FD257" s="31"/>
      <c r="FE257" s="31" t="s">
        <v>219</v>
      </c>
    </row>
    <row r="258" ht="90.75" customHeight="1">
      <c r="A258" s="16" t="s">
        <v>7161</v>
      </c>
      <c r="B258" s="24">
        <v>247.0</v>
      </c>
      <c r="C258" s="25" t="s">
        <v>7162</v>
      </c>
      <c r="D258" s="26" t="str">
        <f t="shared" si="41"/>
        <v/>
      </c>
      <c r="E258" s="27" t="str">
        <f t="shared" si="42"/>
        <v/>
      </c>
      <c r="F258" s="28" t="str">
        <f t="shared" ref="F258:G258" si="273">image("https://www.serebii.net/pokedex-bw/type/"&amp;lower(H258)&amp;".gif")</f>
        <v/>
      </c>
      <c r="G258" s="28" t="str">
        <f t="shared" si="273"/>
        <v/>
      </c>
      <c r="H258" s="29" t="s">
        <v>2707</v>
      </c>
      <c r="I258" s="26" t="s">
        <v>1071</v>
      </c>
      <c r="J258" s="26" t="s">
        <v>7163</v>
      </c>
      <c r="K258" s="26" t="s">
        <v>876</v>
      </c>
      <c r="L258" s="26" t="s">
        <v>6823</v>
      </c>
      <c r="M258" s="30" t="s">
        <v>541</v>
      </c>
      <c r="N258" s="26" t="s">
        <v>542</v>
      </c>
      <c r="O258" s="26"/>
      <c r="P258" s="26" t="s">
        <v>946</v>
      </c>
      <c r="Q258" s="26" t="s">
        <v>183</v>
      </c>
      <c r="R258" s="26" t="s">
        <v>4935</v>
      </c>
      <c r="S258" s="26" t="s">
        <v>5791</v>
      </c>
      <c r="T258" s="26" t="s">
        <v>2174</v>
      </c>
      <c r="U258" s="26" t="s">
        <v>2711</v>
      </c>
      <c r="V258" s="26" t="s">
        <v>3692</v>
      </c>
      <c r="W258" s="26" t="s">
        <v>496</v>
      </c>
      <c r="X258" s="26" t="s">
        <v>3946</v>
      </c>
      <c r="Y258" s="26">
        <v>70.0</v>
      </c>
      <c r="Z258" s="26">
        <v>84.0</v>
      </c>
      <c r="AA258" s="26">
        <v>70.0</v>
      </c>
      <c r="AB258" s="26">
        <v>65.0</v>
      </c>
      <c r="AC258" s="26">
        <v>70.0</v>
      </c>
      <c r="AD258" s="26">
        <v>51.0</v>
      </c>
      <c r="AE258" s="30">
        <f t="shared" si="37"/>
        <v>410</v>
      </c>
      <c r="AF258" s="26" t="s">
        <v>7139</v>
      </c>
      <c r="AG258" s="26"/>
      <c r="AH258" s="26"/>
      <c r="AI258" s="26"/>
      <c r="AJ258" s="26" t="s">
        <v>7123</v>
      </c>
      <c r="AK258" s="26" t="s">
        <v>7123</v>
      </c>
      <c r="AL258" s="26" t="s">
        <v>7123</v>
      </c>
      <c r="AM258" s="26"/>
      <c r="AN258" s="26"/>
      <c r="AO258" s="26"/>
      <c r="AP258" s="26"/>
      <c r="AQ258" s="26"/>
      <c r="AR258" s="26"/>
      <c r="AS258" s="26"/>
      <c r="AT258" s="26"/>
      <c r="AU258" s="26" t="s">
        <v>3830</v>
      </c>
      <c r="AV258" s="26" t="s">
        <v>3830</v>
      </c>
      <c r="AW258" s="26"/>
      <c r="AX258" s="26"/>
      <c r="AY258" s="26" t="s">
        <v>7164</v>
      </c>
      <c r="AZ258" s="26" t="s">
        <v>7164</v>
      </c>
      <c r="BA258" s="26" t="s">
        <v>2380</v>
      </c>
      <c r="BB258" s="26" t="s">
        <v>2380</v>
      </c>
      <c r="BC258" s="26"/>
      <c r="BD258" s="26"/>
      <c r="BE258" s="26"/>
      <c r="BF258" s="26"/>
      <c r="BG258" s="26" t="s">
        <v>1415</v>
      </c>
      <c r="BH258" s="26" t="s">
        <v>1415</v>
      </c>
      <c r="BI258" s="26"/>
      <c r="BJ258" s="26"/>
      <c r="BK258" s="26" t="s">
        <v>7165</v>
      </c>
      <c r="BL258" s="26" t="s">
        <v>7165</v>
      </c>
      <c r="BM258" s="26"/>
      <c r="BN258" s="26" t="s">
        <v>2027</v>
      </c>
      <c r="BO258" s="26"/>
      <c r="BP258" s="26"/>
      <c r="BQ258" s="26"/>
      <c r="BR258" s="26" t="s">
        <v>7166</v>
      </c>
      <c r="BS258" s="26" t="s">
        <v>7166</v>
      </c>
      <c r="BT258" s="26"/>
      <c r="BU258" s="26"/>
      <c r="BV258" s="26" t="s">
        <v>2864</v>
      </c>
      <c r="BW258" s="31"/>
      <c r="BX258" s="31"/>
      <c r="BY258" s="31"/>
      <c r="BZ258" s="31" t="s">
        <v>7167</v>
      </c>
      <c r="CA258" s="31" t="s">
        <v>7168</v>
      </c>
      <c r="CB258" s="31" t="s">
        <v>7169</v>
      </c>
      <c r="CC258" s="31" t="s">
        <v>7170</v>
      </c>
      <c r="CD258" s="31" t="s">
        <v>7170</v>
      </c>
      <c r="CE258" s="31" t="s">
        <v>7171</v>
      </c>
      <c r="CF258" s="31" t="s">
        <v>7168</v>
      </c>
      <c r="CG258" s="31" t="s">
        <v>7167</v>
      </c>
      <c r="CH258" s="31" t="s">
        <v>7172</v>
      </c>
      <c r="CI258" s="31" t="s">
        <v>7172</v>
      </c>
      <c r="CJ258" s="31" t="s">
        <v>7172</v>
      </c>
      <c r="CK258" s="31" t="s">
        <v>7173</v>
      </c>
      <c r="CL258" s="31" t="s">
        <v>7168</v>
      </c>
      <c r="CM258" s="31" t="s">
        <v>7172</v>
      </c>
      <c r="CN258" s="31" t="s">
        <v>7172</v>
      </c>
      <c r="CO258" s="31" t="s">
        <v>7174</v>
      </c>
      <c r="CP258" s="31" t="s">
        <v>7174</v>
      </c>
      <c r="CQ258" s="31" t="s">
        <v>7172</v>
      </c>
      <c r="CR258" s="31" t="s">
        <v>7173</v>
      </c>
      <c r="CS258" s="31" t="s">
        <v>7175</v>
      </c>
      <c r="CT258" s="31" t="s">
        <v>7175</v>
      </c>
      <c r="CU258" s="31"/>
      <c r="CV258" s="31"/>
      <c r="CW258" s="31" t="s">
        <v>7176</v>
      </c>
      <c r="CX258" s="31" t="s">
        <v>7177</v>
      </c>
      <c r="CY258" s="31"/>
      <c r="CZ258" s="31"/>
      <c r="DA258" s="31" t="s">
        <v>7168</v>
      </c>
      <c r="DB258" s="31" t="s">
        <v>7169</v>
      </c>
      <c r="DC258" s="31"/>
      <c r="DD258" s="31"/>
      <c r="DE258" s="31" t="s">
        <v>7172</v>
      </c>
      <c r="DF258" s="31" t="s">
        <v>7172</v>
      </c>
      <c r="DG258" s="31"/>
      <c r="DH258" s="31" t="s">
        <v>7174</v>
      </c>
      <c r="DI258" s="31" t="s">
        <v>7178</v>
      </c>
      <c r="DJ258" s="31"/>
      <c r="DK258" s="31"/>
      <c r="DL258" s="31"/>
      <c r="DM258" s="31"/>
      <c r="DN258" s="31"/>
      <c r="DO258" s="31"/>
      <c r="DP258" s="31"/>
      <c r="DQ258" s="31"/>
      <c r="DR258" s="31"/>
      <c r="DS258" s="31" t="s">
        <v>7179</v>
      </c>
      <c r="DT258" s="31" t="s">
        <v>7179</v>
      </c>
      <c r="DU258" s="31" t="s">
        <v>1821</v>
      </c>
      <c r="DV258" s="31" t="s">
        <v>213</v>
      </c>
      <c r="DW258" s="31" t="s">
        <v>213</v>
      </c>
      <c r="DX258" s="31" t="s">
        <v>213</v>
      </c>
      <c r="DY258" s="31" t="s">
        <v>7179</v>
      </c>
      <c r="DZ258" s="31" t="s">
        <v>7179</v>
      </c>
      <c r="EA258" s="31" t="s">
        <v>7179</v>
      </c>
      <c r="EB258" s="31" t="s">
        <v>213</v>
      </c>
      <c r="EC258" s="31" t="s">
        <v>7179</v>
      </c>
      <c r="ED258" s="31" t="s">
        <v>1821</v>
      </c>
      <c r="EE258" s="31" t="s">
        <v>1821</v>
      </c>
      <c r="EF258" s="31" t="s">
        <v>905</v>
      </c>
      <c r="EG258" s="31" t="s">
        <v>905</v>
      </c>
      <c r="EH258" s="31" t="s">
        <v>905</v>
      </c>
      <c r="EI258" s="31" t="s">
        <v>905</v>
      </c>
      <c r="EJ258" s="31" t="s">
        <v>213</v>
      </c>
      <c r="EK258" s="31" t="s">
        <v>1153</v>
      </c>
      <c r="EL258" s="31" t="s">
        <v>213</v>
      </c>
      <c r="EM258" s="31" t="s">
        <v>213</v>
      </c>
      <c r="EN258" s="31" t="s">
        <v>213</v>
      </c>
      <c r="EO258" s="31" t="s">
        <v>213</v>
      </c>
      <c r="EP258" s="31" t="s">
        <v>7179</v>
      </c>
      <c r="EQ258" s="31" t="s">
        <v>7179</v>
      </c>
      <c r="ER258" s="31" t="s">
        <v>218</v>
      </c>
      <c r="ES258" s="31" t="s">
        <v>218</v>
      </c>
      <c r="ET258" s="31" t="s">
        <v>213</v>
      </c>
      <c r="EU258" s="31" t="s">
        <v>1488</v>
      </c>
      <c r="EV258" s="31"/>
      <c r="EW258" s="31"/>
      <c r="EX258" s="31" t="s">
        <v>7180</v>
      </c>
      <c r="EY258" s="31" t="s">
        <v>213</v>
      </c>
      <c r="EZ258" s="31" t="s">
        <v>218</v>
      </c>
      <c r="FA258" s="31" t="s">
        <v>7181</v>
      </c>
      <c r="FB258" s="31" t="s">
        <v>219</v>
      </c>
      <c r="FC258" s="31"/>
      <c r="FD258" s="31"/>
      <c r="FE258" s="31" t="s">
        <v>219</v>
      </c>
    </row>
    <row r="259" ht="90.75" customHeight="1">
      <c r="A259" s="16" t="s">
        <v>7182</v>
      </c>
      <c r="B259" s="24">
        <v>248.0</v>
      </c>
      <c r="C259" s="25" t="s">
        <v>7183</v>
      </c>
      <c r="D259" s="26" t="str">
        <f t="shared" si="41"/>
        <v/>
      </c>
      <c r="E259" s="27" t="str">
        <f t="shared" si="42"/>
        <v/>
      </c>
      <c r="F259" s="28" t="str">
        <f t="shared" ref="F259:G259" si="274">image("https://www.serebii.net/pokedex-bw/type/"&amp;lower(H259)&amp;".gif")</f>
        <v/>
      </c>
      <c r="G259" s="28" t="str">
        <f t="shared" si="274"/>
        <v/>
      </c>
      <c r="H259" s="29" t="s">
        <v>2707</v>
      </c>
      <c r="I259" s="26" t="s">
        <v>6037</v>
      </c>
      <c r="J259" s="26" t="s">
        <v>6862</v>
      </c>
      <c r="K259" s="26" t="s">
        <v>247</v>
      </c>
      <c r="L259" s="26" t="s">
        <v>7184</v>
      </c>
      <c r="M259" s="26" t="s">
        <v>7185</v>
      </c>
      <c r="N259" s="26"/>
      <c r="O259" s="26" t="s">
        <v>912</v>
      </c>
      <c r="P259" s="26" t="s">
        <v>1300</v>
      </c>
      <c r="Q259" s="26" t="s">
        <v>183</v>
      </c>
      <c r="R259" s="26" t="s">
        <v>4935</v>
      </c>
      <c r="S259" s="26" t="s">
        <v>5067</v>
      </c>
      <c r="T259" s="26" t="s">
        <v>2174</v>
      </c>
      <c r="U259" s="26" t="s">
        <v>2711</v>
      </c>
      <c r="V259" s="26" t="s">
        <v>3692</v>
      </c>
      <c r="W259" s="26" t="s">
        <v>496</v>
      </c>
      <c r="X259" s="26" t="s">
        <v>3946</v>
      </c>
      <c r="Y259" s="26">
        <v>100.0</v>
      </c>
      <c r="Z259" s="26">
        <v>134.0</v>
      </c>
      <c r="AA259" s="26">
        <v>110.0</v>
      </c>
      <c r="AB259" s="26">
        <v>95.0</v>
      </c>
      <c r="AC259" s="26">
        <v>100.0</v>
      </c>
      <c r="AD259" s="26">
        <v>61.0</v>
      </c>
      <c r="AE259" s="30">
        <f t="shared" si="37"/>
        <v>600</v>
      </c>
      <c r="AF259" s="26" t="s">
        <v>7139</v>
      </c>
      <c r="AG259" s="26"/>
      <c r="AH259" s="26"/>
      <c r="AI259" s="26"/>
      <c r="AJ259" s="26" t="s">
        <v>5004</v>
      </c>
      <c r="AK259" s="26" t="s">
        <v>5004</v>
      </c>
      <c r="AL259" s="26" t="s">
        <v>5004</v>
      </c>
      <c r="AM259" s="26"/>
      <c r="AN259" s="26"/>
      <c r="AO259" s="26"/>
      <c r="AP259" s="26"/>
      <c r="AQ259" s="26"/>
      <c r="AR259" s="26"/>
      <c r="AS259" s="26"/>
      <c r="AT259" s="26"/>
      <c r="AU259" s="26" t="s">
        <v>1082</v>
      </c>
      <c r="AV259" s="26" t="s">
        <v>1082</v>
      </c>
      <c r="AW259" s="26"/>
      <c r="AX259" s="26"/>
      <c r="AY259" s="26" t="s">
        <v>7186</v>
      </c>
      <c r="AZ259" s="26" t="s">
        <v>7186</v>
      </c>
      <c r="BA259" s="26" t="s">
        <v>983</v>
      </c>
      <c r="BB259" s="26" t="s">
        <v>983</v>
      </c>
      <c r="BC259" s="26"/>
      <c r="BD259" s="26"/>
      <c r="BE259" s="26"/>
      <c r="BF259" s="26"/>
      <c r="BG259" s="26" t="s">
        <v>1458</v>
      </c>
      <c r="BH259" s="26" t="s">
        <v>1458</v>
      </c>
      <c r="BI259" s="26"/>
      <c r="BJ259" s="26"/>
      <c r="BK259" s="26" t="s">
        <v>7187</v>
      </c>
      <c r="BL259" s="26" t="s">
        <v>7187</v>
      </c>
      <c r="BM259" s="26"/>
      <c r="BN259" s="26" t="s">
        <v>1957</v>
      </c>
      <c r="BO259" s="26"/>
      <c r="BP259" s="26"/>
      <c r="BQ259" s="26"/>
      <c r="BR259" s="26" t="s">
        <v>7188</v>
      </c>
      <c r="BS259" s="26" t="s">
        <v>7188</v>
      </c>
      <c r="BT259" s="26"/>
      <c r="BU259" s="26"/>
      <c r="BV259" s="26" t="s">
        <v>3603</v>
      </c>
      <c r="BW259" s="31"/>
      <c r="BX259" s="31"/>
      <c r="BY259" s="31"/>
      <c r="BZ259" s="31" t="s">
        <v>7189</v>
      </c>
      <c r="CA259" s="31" t="s">
        <v>7190</v>
      </c>
      <c r="CB259" s="31" t="s">
        <v>7191</v>
      </c>
      <c r="CC259" s="31" t="s">
        <v>7192</v>
      </c>
      <c r="CD259" s="31" t="s">
        <v>7192</v>
      </c>
      <c r="CE259" s="31" t="s">
        <v>7193</v>
      </c>
      <c r="CF259" s="31" t="s">
        <v>7189</v>
      </c>
      <c r="CG259" s="31" t="s">
        <v>7189</v>
      </c>
      <c r="CH259" s="31" t="s">
        <v>7194</v>
      </c>
      <c r="CI259" s="31" t="s">
        <v>7194</v>
      </c>
      <c r="CJ259" s="31" t="s">
        <v>7194</v>
      </c>
      <c r="CK259" s="31" t="s">
        <v>7189</v>
      </c>
      <c r="CL259" s="31" t="s">
        <v>7190</v>
      </c>
      <c r="CM259" s="31" t="s">
        <v>7194</v>
      </c>
      <c r="CN259" s="31" t="s">
        <v>7194</v>
      </c>
      <c r="CO259" s="31" t="s">
        <v>7195</v>
      </c>
      <c r="CP259" s="31" t="s">
        <v>7195</v>
      </c>
      <c r="CQ259" s="31" t="s">
        <v>7191</v>
      </c>
      <c r="CR259" s="31" t="s">
        <v>7194</v>
      </c>
      <c r="CS259" s="31" t="s">
        <v>7196</v>
      </c>
      <c r="CT259" s="31" t="s">
        <v>7196</v>
      </c>
      <c r="CU259" s="31"/>
      <c r="CV259" s="31"/>
      <c r="CW259" s="31" t="s">
        <v>7197</v>
      </c>
      <c r="CX259" s="31" t="s">
        <v>7198</v>
      </c>
      <c r="CY259" s="31"/>
      <c r="CZ259" s="31"/>
      <c r="DA259" s="31" t="s">
        <v>7189</v>
      </c>
      <c r="DB259" s="31" t="s">
        <v>7195</v>
      </c>
      <c r="DC259" s="31"/>
      <c r="DD259" s="31"/>
      <c r="DE259" s="31" t="s">
        <v>7194</v>
      </c>
      <c r="DF259" s="31" t="s">
        <v>7194</v>
      </c>
      <c r="DG259" s="31"/>
      <c r="DH259" s="31" t="s">
        <v>7199</v>
      </c>
      <c r="DI259" s="31" t="s">
        <v>7191</v>
      </c>
      <c r="DJ259" s="31"/>
      <c r="DK259" s="31"/>
      <c r="DL259" s="31"/>
      <c r="DM259" s="31"/>
      <c r="DN259" s="31"/>
      <c r="DO259" s="31"/>
      <c r="DP259" s="31"/>
      <c r="DQ259" s="31"/>
      <c r="DR259" s="31"/>
      <c r="DS259" s="31" t="s">
        <v>7200</v>
      </c>
      <c r="DT259" s="31" t="s">
        <v>7200</v>
      </c>
      <c r="DU259" s="31" t="s">
        <v>7200</v>
      </c>
      <c r="DV259" s="31" t="s">
        <v>213</v>
      </c>
      <c r="DW259" s="31" t="s">
        <v>213</v>
      </c>
      <c r="DX259" s="31" t="s">
        <v>213</v>
      </c>
      <c r="DY259" s="31" t="s">
        <v>7200</v>
      </c>
      <c r="DZ259" s="31" t="s">
        <v>7200</v>
      </c>
      <c r="EA259" s="31" t="s">
        <v>7200</v>
      </c>
      <c r="EB259" s="31" t="s">
        <v>213</v>
      </c>
      <c r="EC259" s="31" t="s">
        <v>7200</v>
      </c>
      <c r="ED259" s="31" t="s">
        <v>7200</v>
      </c>
      <c r="EE259" s="31" t="s">
        <v>7200</v>
      </c>
      <c r="EF259" s="31" t="s">
        <v>905</v>
      </c>
      <c r="EG259" s="31" t="s">
        <v>905</v>
      </c>
      <c r="EH259" s="31" t="s">
        <v>905</v>
      </c>
      <c r="EI259" s="31" t="s">
        <v>905</v>
      </c>
      <c r="EJ259" s="31" t="s">
        <v>213</v>
      </c>
      <c r="EK259" s="31" t="s">
        <v>7200</v>
      </c>
      <c r="EL259" s="31" t="s">
        <v>213</v>
      </c>
      <c r="EM259" s="31" t="s">
        <v>213</v>
      </c>
      <c r="EN259" s="31" t="s">
        <v>213</v>
      </c>
      <c r="EO259" s="31" t="s">
        <v>213</v>
      </c>
      <c r="EP259" s="31" t="s">
        <v>7200</v>
      </c>
      <c r="EQ259" s="31" t="s">
        <v>7200</v>
      </c>
      <c r="ER259" s="31" t="s">
        <v>218</v>
      </c>
      <c r="ES259" s="31" t="s">
        <v>218</v>
      </c>
      <c r="ET259" s="31" t="s">
        <v>213</v>
      </c>
      <c r="EU259" s="31" t="s">
        <v>7200</v>
      </c>
      <c r="EV259" s="31"/>
      <c r="EW259" s="31"/>
      <c r="EX259" s="31" t="s">
        <v>7200</v>
      </c>
      <c r="EY259" s="31" t="s">
        <v>213</v>
      </c>
      <c r="EZ259" s="31" t="s">
        <v>218</v>
      </c>
      <c r="FA259" s="31" t="s">
        <v>219</v>
      </c>
      <c r="FB259" s="31" t="s">
        <v>219</v>
      </c>
      <c r="FC259" s="31"/>
      <c r="FD259" s="31"/>
      <c r="FE259" s="31" t="s">
        <v>219</v>
      </c>
    </row>
    <row r="260" ht="90.75" customHeight="1">
      <c r="A260" s="16" t="s">
        <v>7201</v>
      </c>
      <c r="B260" s="24">
        <v>249.0</v>
      </c>
      <c r="C260" s="25" t="s">
        <v>7202</v>
      </c>
      <c r="D260" s="26" t="str">
        <f t="shared" si="41"/>
        <v/>
      </c>
      <c r="E260" s="27" t="str">
        <f t="shared" si="42"/>
        <v/>
      </c>
      <c r="F260" s="28" t="str">
        <f t="shared" ref="F260:G260" si="275">image("https://www.serebii.net/pokedex-bw/type/"&amp;lower(H260)&amp;".gif")</f>
        <v/>
      </c>
      <c r="G260" s="28" t="str">
        <f t="shared" si="275"/>
        <v/>
      </c>
      <c r="H260" s="29" t="s">
        <v>2333</v>
      </c>
      <c r="I260" s="26" t="s">
        <v>348</v>
      </c>
      <c r="J260" s="26" t="s">
        <v>7203</v>
      </c>
      <c r="K260" s="26" t="s">
        <v>7204</v>
      </c>
      <c r="L260" s="26" t="s">
        <v>7205</v>
      </c>
      <c r="M260" s="26" t="s">
        <v>4875</v>
      </c>
      <c r="N260" s="26"/>
      <c r="O260" s="26" t="s">
        <v>5066</v>
      </c>
      <c r="P260" s="26" t="s">
        <v>456</v>
      </c>
      <c r="Q260" s="26" t="s">
        <v>4934</v>
      </c>
      <c r="R260" s="26" t="s">
        <v>5098</v>
      </c>
      <c r="S260" s="26" t="s">
        <v>7206</v>
      </c>
      <c r="T260" s="26" t="s">
        <v>2174</v>
      </c>
      <c r="U260" s="26" t="s">
        <v>1198</v>
      </c>
      <c r="V260" s="26" t="s">
        <v>1199</v>
      </c>
      <c r="W260" s="26" t="s">
        <v>2967</v>
      </c>
      <c r="X260" s="26" t="s">
        <v>5100</v>
      </c>
      <c r="Y260" s="26">
        <v>106.0</v>
      </c>
      <c r="Z260" s="26">
        <v>90.0</v>
      </c>
      <c r="AA260" s="26">
        <v>130.0</v>
      </c>
      <c r="AB260" s="26">
        <v>90.0</v>
      </c>
      <c r="AC260" s="26">
        <v>154.0</v>
      </c>
      <c r="AD260" s="26">
        <v>110.0</v>
      </c>
      <c r="AE260" s="30">
        <f t="shared" si="37"/>
        <v>680</v>
      </c>
      <c r="AF260" s="26"/>
      <c r="AG260" s="26"/>
      <c r="AH260" s="26"/>
      <c r="AI260" s="26"/>
      <c r="AJ260" s="26" t="s">
        <v>5040</v>
      </c>
      <c r="AK260" s="26" t="s">
        <v>5040</v>
      </c>
      <c r="AL260" s="26" t="s">
        <v>5040</v>
      </c>
      <c r="AM260" s="26"/>
      <c r="AN260" s="26"/>
      <c r="AO260" s="26"/>
      <c r="AP260" s="26"/>
      <c r="AQ260" s="26"/>
      <c r="AR260" s="26"/>
      <c r="AS260" s="26"/>
      <c r="AT260" s="26"/>
      <c r="AU260" s="26" t="s">
        <v>1126</v>
      </c>
      <c r="AV260" s="26" t="s">
        <v>1126</v>
      </c>
      <c r="AW260" s="26"/>
      <c r="AX260" s="26"/>
      <c r="AY260" s="26"/>
      <c r="AZ260" s="26"/>
      <c r="BA260" s="26"/>
      <c r="BB260" s="26"/>
      <c r="BC260" s="26"/>
      <c r="BD260" s="26"/>
      <c r="BE260" s="26"/>
      <c r="BF260" s="26"/>
      <c r="BG260" s="26"/>
      <c r="BH260" s="26"/>
      <c r="BI260" s="26"/>
      <c r="BJ260" s="26"/>
      <c r="BK260" s="26"/>
      <c r="BL260" s="26"/>
      <c r="BM260" s="26"/>
      <c r="BN260" s="26"/>
      <c r="BO260" s="26"/>
      <c r="BP260" s="26"/>
      <c r="BQ260" s="26"/>
      <c r="BR260" s="26"/>
      <c r="BS260" s="26"/>
      <c r="BT260" s="26"/>
      <c r="BU260" s="26"/>
      <c r="BV260" s="26"/>
      <c r="BW260" s="31"/>
      <c r="BX260" s="31"/>
      <c r="BY260" s="31"/>
      <c r="BZ260" s="31" t="s">
        <v>7207</v>
      </c>
      <c r="CA260" s="31" t="s">
        <v>7208</v>
      </c>
      <c r="CB260" s="31" t="s">
        <v>7209</v>
      </c>
      <c r="CC260" s="31" t="s">
        <v>7210</v>
      </c>
      <c r="CD260" s="31" t="s">
        <v>7210</v>
      </c>
      <c r="CE260" s="31" t="s">
        <v>7211</v>
      </c>
      <c r="CF260" s="31" t="s">
        <v>7208</v>
      </c>
      <c r="CG260" s="31" t="s">
        <v>7207</v>
      </c>
      <c r="CH260" s="31" t="s">
        <v>7212</v>
      </c>
      <c r="CI260" s="31" t="s">
        <v>7212</v>
      </c>
      <c r="CJ260" s="31" t="s">
        <v>7212</v>
      </c>
      <c r="CK260" s="31" t="s">
        <v>7207</v>
      </c>
      <c r="CL260" s="31" t="s">
        <v>7208</v>
      </c>
      <c r="CM260" s="31" t="s">
        <v>7212</v>
      </c>
      <c r="CN260" s="31" t="s">
        <v>7212</v>
      </c>
      <c r="CO260" s="31" t="s">
        <v>7212</v>
      </c>
      <c r="CP260" s="31" t="s">
        <v>7212</v>
      </c>
      <c r="CQ260" s="31" t="s">
        <v>7212</v>
      </c>
      <c r="CR260" s="31" t="s">
        <v>7208</v>
      </c>
      <c r="CS260" s="31" t="s">
        <v>7213</v>
      </c>
      <c r="CT260" s="31" t="s">
        <v>7213</v>
      </c>
      <c r="CU260" s="31"/>
      <c r="CV260" s="31"/>
      <c r="CW260" s="31"/>
      <c r="CX260" s="31"/>
      <c r="CY260" s="31"/>
      <c r="CZ260" s="31"/>
      <c r="DA260" s="31"/>
      <c r="DB260" s="31"/>
      <c r="DC260" s="31"/>
      <c r="DD260" s="31"/>
      <c r="DE260" s="31" t="s">
        <v>7212</v>
      </c>
      <c r="DF260" s="31" t="s">
        <v>7212</v>
      </c>
      <c r="DG260" s="31"/>
      <c r="DH260" s="31"/>
      <c r="DI260" s="31"/>
      <c r="DJ260" s="31"/>
      <c r="DK260" s="31"/>
      <c r="DL260" s="31"/>
      <c r="DM260" s="31"/>
      <c r="DN260" s="31"/>
      <c r="DO260" s="31"/>
      <c r="DP260" s="31"/>
      <c r="DQ260" s="31"/>
      <c r="DR260" s="31"/>
      <c r="DS260" s="31" t="s">
        <v>3162</v>
      </c>
      <c r="DT260" s="31" t="s">
        <v>3162</v>
      </c>
      <c r="DU260" s="31" t="s">
        <v>3162</v>
      </c>
      <c r="DV260" s="31" t="s">
        <v>213</v>
      </c>
      <c r="DW260" s="31" t="s">
        <v>213</v>
      </c>
      <c r="DX260" s="31" t="s">
        <v>7214</v>
      </c>
      <c r="DY260" s="31" t="s">
        <v>7214</v>
      </c>
      <c r="DZ260" s="31" t="s">
        <v>7214</v>
      </c>
      <c r="EA260" s="31" t="s">
        <v>213</v>
      </c>
      <c r="EB260" s="31" t="s">
        <v>213</v>
      </c>
      <c r="EC260" s="31" t="s">
        <v>213</v>
      </c>
      <c r="ED260" s="31" t="s">
        <v>3162</v>
      </c>
      <c r="EE260" s="31" t="s">
        <v>3162</v>
      </c>
      <c r="EF260" s="31" t="s">
        <v>213</v>
      </c>
      <c r="EG260" s="31" t="s">
        <v>213</v>
      </c>
      <c r="EH260" s="31" t="s">
        <v>213</v>
      </c>
      <c r="EI260" s="31" t="s">
        <v>213</v>
      </c>
      <c r="EJ260" s="31" t="s">
        <v>213</v>
      </c>
      <c r="EK260" s="31" t="s">
        <v>213</v>
      </c>
      <c r="EL260" s="31" t="s">
        <v>213</v>
      </c>
      <c r="EM260" s="31" t="s">
        <v>7215</v>
      </c>
      <c r="EN260" s="31" t="s">
        <v>213</v>
      </c>
      <c r="EO260" s="31" t="s">
        <v>213</v>
      </c>
      <c r="EP260" s="31" t="s">
        <v>213</v>
      </c>
      <c r="EQ260" s="31" t="s">
        <v>4957</v>
      </c>
      <c r="ER260" s="31" t="s">
        <v>218</v>
      </c>
      <c r="ES260" s="31" t="s">
        <v>218</v>
      </c>
      <c r="ET260" s="31" t="s">
        <v>213</v>
      </c>
      <c r="EU260" s="31" t="s">
        <v>213</v>
      </c>
      <c r="EV260" s="31"/>
      <c r="EW260" s="31"/>
      <c r="EX260" s="31" t="s">
        <v>213</v>
      </c>
      <c r="EY260" s="31" t="s">
        <v>213</v>
      </c>
      <c r="EZ260" s="31" t="s">
        <v>218</v>
      </c>
      <c r="FA260" s="31" t="s">
        <v>219</v>
      </c>
      <c r="FB260" s="31" t="s">
        <v>219</v>
      </c>
      <c r="FC260" s="31"/>
      <c r="FD260" s="31"/>
      <c r="FE260" s="31" t="s">
        <v>219</v>
      </c>
    </row>
    <row r="261" ht="90.75" customHeight="1">
      <c r="A261" s="16" t="s">
        <v>7216</v>
      </c>
      <c r="B261" s="24">
        <v>250.0</v>
      </c>
      <c r="C261" s="25" t="s">
        <v>7217</v>
      </c>
      <c r="D261" s="26" t="str">
        <f t="shared" si="41"/>
        <v/>
      </c>
      <c r="E261" s="27" t="str">
        <f t="shared" si="42"/>
        <v/>
      </c>
      <c r="F261" s="28" t="str">
        <f t="shared" ref="F261:G261" si="276">image("https://www.serebii.net/pokedex-bw/type/"&amp;lower(H261)&amp;".gif")</f>
        <v/>
      </c>
      <c r="G261" s="28" t="str">
        <f t="shared" si="276"/>
        <v/>
      </c>
      <c r="H261" s="29" t="s">
        <v>291</v>
      </c>
      <c r="I261" s="26" t="s">
        <v>348</v>
      </c>
      <c r="J261" s="26" t="s">
        <v>7218</v>
      </c>
      <c r="K261" s="26" t="s">
        <v>7219</v>
      </c>
      <c r="L261" s="26" t="s">
        <v>7220</v>
      </c>
      <c r="M261" s="26" t="s">
        <v>4875</v>
      </c>
      <c r="N261" s="26"/>
      <c r="O261" s="26" t="s">
        <v>2893</v>
      </c>
      <c r="P261" s="26" t="s">
        <v>456</v>
      </c>
      <c r="Q261" s="26" t="s">
        <v>4934</v>
      </c>
      <c r="R261" s="26" t="s">
        <v>5098</v>
      </c>
      <c r="S261" s="26" t="s">
        <v>7206</v>
      </c>
      <c r="T261" s="26" t="s">
        <v>2174</v>
      </c>
      <c r="U261" s="26" t="s">
        <v>1198</v>
      </c>
      <c r="V261" s="26" t="s">
        <v>1199</v>
      </c>
      <c r="W261" s="26" t="s">
        <v>2967</v>
      </c>
      <c r="X261" s="26" t="s">
        <v>5100</v>
      </c>
      <c r="Y261" s="26">
        <v>106.0</v>
      </c>
      <c r="Z261" s="26">
        <v>130.0</v>
      </c>
      <c r="AA261" s="26">
        <v>90.0</v>
      </c>
      <c r="AB261" s="26">
        <v>110.0</v>
      </c>
      <c r="AC261" s="26">
        <v>154.0</v>
      </c>
      <c r="AD261" s="26">
        <v>90.0</v>
      </c>
      <c r="AE261" s="30">
        <f t="shared" si="37"/>
        <v>680</v>
      </c>
      <c r="AF261" s="26"/>
      <c r="AG261" s="26"/>
      <c r="AH261" s="26"/>
      <c r="AI261" s="26"/>
      <c r="AJ261" s="26" t="s">
        <v>1415</v>
      </c>
      <c r="AK261" s="26" t="s">
        <v>1415</v>
      </c>
      <c r="AL261" s="26" t="s">
        <v>1415</v>
      </c>
      <c r="AM261" s="26"/>
      <c r="AN261" s="26"/>
      <c r="AO261" s="26"/>
      <c r="AP261" s="26"/>
      <c r="AQ261" s="26"/>
      <c r="AR261" s="26"/>
      <c r="AS261" s="26"/>
      <c r="AT261" s="26"/>
      <c r="AU261" s="26" t="s">
        <v>1417</v>
      </c>
      <c r="AV261" s="26" t="s">
        <v>1417</v>
      </c>
      <c r="AW261" s="26"/>
      <c r="AX261" s="26"/>
      <c r="AY261" s="26"/>
      <c r="AZ261" s="26"/>
      <c r="BA261" s="26"/>
      <c r="BB261" s="26"/>
      <c r="BC261" s="26"/>
      <c r="BD261" s="26"/>
      <c r="BE261" s="26"/>
      <c r="BF261" s="26"/>
      <c r="BG261" s="26"/>
      <c r="BH261" s="26"/>
      <c r="BI261" s="26"/>
      <c r="BJ261" s="26"/>
      <c r="BK261" s="26"/>
      <c r="BL261" s="26"/>
      <c r="BM261" s="26"/>
      <c r="BN261" s="26"/>
      <c r="BO261" s="26"/>
      <c r="BP261" s="26"/>
      <c r="BQ261" s="26"/>
      <c r="BR261" s="26"/>
      <c r="BS261" s="26"/>
      <c r="BT261" s="26"/>
      <c r="BU261" s="26"/>
      <c r="BV261" s="26"/>
      <c r="BW261" s="31"/>
      <c r="BX261" s="31"/>
      <c r="BY261" s="31"/>
      <c r="BZ261" s="31" t="s">
        <v>7221</v>
      </c>
      <c r="CA261" s="31" t="s">
        <v>7222</v>
      </c>
      <c r="CB261" s="31" t="s">
        <v>7223</v>
      </c>
      <c r="CC261" s="31" t="s">
        <v>7224</v>
      </c>
      <c r="CD261" s="31" t="s">
        <v>7224</v>
      </c>
      <c r="CE261" s="31" t="s">
        <v>7225</v>
      </c>
      <c r="CF261" s="31" t="s">
        <v>7222</v>
      </c>
      <c r="CG261" s="31" t="s">
        <v>7221</v>
      </c>
      <c r="CH261" s="31" t="s">
        <v>7226</v>
      </c>
      <c r="CI261" s="31" t="s">
        <v>7226</v>
      </c>
      <c r="CJ261" s="31" t="s">
        <v>7226</v>
      </c>
      <c r="CK261" s="31" t="s">
        <v>7227</v>
      </c>
      <c r="CL261" s="31" t="s">
        <v>7222</v>
      </c>
      <c r="CM261" s="31" t="s">
        <v>7226</v>
      </c>
      <c r="CN261" s="31" t="s">
        <v>7226</v>
      </c>
      <c r="CO261" s="31" t="s">
        <v>7226</v>
      </c>
      <c r="CP261" s="31" t="s">
        <v>7226</v>
      </c>
      <c r="CQ261" s="31" t="s">
        <v>7222</v>
      </c>
      <c r="CR261" s="31" t="s">
        <v>7228</v>
      </c>
      <c r="CS261" s="31" t="s">
        <v>7229</v>
      </c>
      <c r="CT261" s="31" t="s">
        <v>7229</v>
      </c>
      <c r="CU261" s="31"/>
      <c r="CV261" s="31"/>
      <c r="CW261" s="31"/>
      <c r="CX261" s="31"/>
      <c r="CY261" s="31"/>
      <c r="CZ261" s="31"/>
      <c r="DA261" s="31"/>
      <c r="DB261" s="31"/>
      <c r="DC261" s="31"/>
      <c r="DD261" s="31"/>
      <c r="DE261" s="31" t="s">
        <v>7226</v>
      </c>
      <c r="DF261" s="31" t="s">
        <v>7226</v>
      </c>
      <c r="DG261" s="31"/>
      <c r="DH261" s="31"/>
      <c r="DI261" s="31"/>
      <c r="DJ261" s="31"/>
      <c r="DK261" s="31"/>
      <c r="DL261" s="31"/>
      <c r="DM261" s="31"/>
      <c r="DN261" s="31"/>
      <c r="DO261" s="31"/>
      <c r="DP261" s="31"/>
      <c r="DQ261" s="31"/>
      <c r="DR261" s="31"/>
      <c r="DS261" s="31" t="s">
        <v>7133</v>
      </c>
      <c r="DT261" s="31" t="s">
        <v>7133</v>
      </c>
      <c r="DU261" s="31" t="s">
        <v>7133</v>
      </c>
      <c r="DV261" s="31" t="s">
        <v>213</v>
      </c>
      <c r="DW261" s="31" t="s">
        <v>213</v>
      </c>
      <c r="DX261" s="31" t="s">
        <v>7214</v>
      </c>
      <c r="DY261" s="31" t="s">
        <v>7214</v>
      </c>
      <c r="DZ261" s="31" t="s">
        <v>7214</v>
      </c>
      <c r="EA261" s="31" t="s">
        <v>213</v>
      </c>
      <c r="EB261" s="31" t="s">
        <v>213</v>
      </c>
      <c r="EC261" s="31" t="s">
        <v>213</v>
      </c>
      <c r="ED261" s="31" t="s">
        <v>7230</v>
      </c>
      <c r="EE261" s="31" t="s">
        <v>7230</v>
      </c>
      <c r="EF261" s="31" t="s">
        <v>213</v>
      </c>
      <c r="EG261" s="31" t="s">
        <v>213</v>
      </c>
      <c r="EH261" s="31" t="s">
        <v>213</v>
      </c>
      <c r="EI261" s="31" t="s">
        <v>213</v>
      </c>
      <c r="EJ261" s="31" t="s">
        <v>213</v>
      </c>
      <c r="EK261" s="31" t="s">
        <v>213</v>
      </c>
      <c r="EL261" s="31" t="s">
        <v>7215</v>
      </c>
      <c r="EM261" s="31" t="s">
        <v>213</v>
      </c>
      <c r="EN261" s="31" t="s">
        <v>213</v>
      </c>
      <c r="EO261" s="31" t="s">
        <v>213</v>
      </c>
      <c r="EP261" s="31" t="s">
        <v>4957</v>
      </c>
      <c r="EQ261" s="31" t="s">
        <v>213</v>
      </c>
      <c r="ER261" s="31" t="s">
        <v>218</v>
      </c>
      <c r="ES261" s="31" t="s">
        <v>218</v>
      </c>
      <c r="ET261" s="31" t="s">
        <v>213</v>
      </c>
      <c r="EU261" s="31" t="s">
        <v>213</v>
      </c>
      <c r="EV261" s="31"/>
      <c r="EW261" s="31"/>
      <c r="EX261" s="31" t="s">
        <v>213</v>
      </c>
      <c r="EY261" s="31" t="s">
        <v>213</v>
      </c>
      <c r="EZ261" s="31" t="s">
        <v>218</v>
      </c>
      <c r="FA261" s="31" t="s">
        <v>219</v>
      </c>
      <c r="FB261" s="31" t="s">
        <v>219</v>
      </c>
      <c r="FC261" s="31"/>
      <c r="FD261" s="31"/>
      <c r="FE261" s="31" t="s">
        <v>219</v>
      </c>
    </row>
    <row r="262" ht="90.75" customHeight="1">
      <c r="A262" s="16" t="s">
        <v>7231</v>
      </c>
      <c r="B262" s="24">
        <v>251.0</v>
      </c>
      <c r="C262" s="25" t="s">
        <v>7232</v>
      </c>
      <c r="D262" s="26" t="str">
        <f t="shared" si="41"/>
        <v/>
      </c>
      <c r="E262" s="27" t="str">
        <f t="shared" si="42"/>
        <v/>
      </c>
      <c r="F262" s="28" t="str">
        <f t="shared" ref="F262:G262" si="277">image("https://www.serebii.net/pokedex-bw/type/"&amp;lower(H262)&amp;".gif")</f>
        <v/>
      </c>
      <c r="G262" s="28" t="str">
        <f t="shared" si="277"/>
        <v/>
      </c>
      <c r="H262" s="29" t="s">
        <v>2333</v>
      </c>
      <c r="I262" s="26" t="s">
        <v>175</v>
      </c>
      <c r="J262" s="26" t="s">
        <v>7233</v>
      </c>
      <c r="K262" s="26" t="s">
        <v>293</v>
      </c>
      <c r="L262" s="26" t="s">
        <v>6147</v>
      </c>
      <c r="M262" s="30" t="s">
        <v>3941</v>
      </c>
      <c r="N262" s="26" t="s">
        <v>542</v>
      </c>
      <c r="O262" s="26"/>
      <c r="P262" s="26" t="s">
        <v>1234</v>
      </c>
      <c r="Q262" s="26" t="s">
        <v>183</v>
      </c>
      <c r="R262" s="26" t="s">
        <v>5121</v>
      </c>
      <c r="S262" s="26" t="s">
        <v>7234</v>
      </c>
      <c r="T262" s="26" t="s">
        <v>186</v>
      </c>
      <c r="U262" s="26" t="s">
        <v>1198</v>
      </c>
      <c r="V262" s="26" t="s">
        <v>1199</v>
      </c>
      <c r="W262" s="26" t="s">
        <v>2967</v>
      </c>
      <c r="X262" s="26" t="s">
        <v>5100</v>
      </c>
      <c r="Y262" s="26">
        <v>100.0</v>
      </c>
      <c r="Z262" s="26">
        <v>100.0</v>
      </c>
      <c r="AA262" s="26">
        <v>100.0</v>
      </c>
      <c r="AB262" s="26">
        <v>100.0</v>
      </c>
      <c r="AC262" s="26">
        <v>100.0</v>
      </c>
      <c r="AD262" s="26">
        <v>100.0</v>
      </c>
      <c r="AE262" s="30">
        <f t="shared" si="37"/>
        <v>600</v>
      </c>
      <c r="AF262" s="26"/>
      <c r="AG262" s="26"/>
      <c r="AH262" s="26"/>
      <c r="AI262" s="26"/>
      <c r="AJ262" s="26" t="s">
        <v>1082</v>
      </c>
      <c r="AK262" s="26" t="s">
        <v>1082</v>
      </c>
      <c r="AL262" s="26" t="s">
        <v>1082</v>
      </c>
      <c r="AM262" s="26"/>
      <c r="AN262" s="26"/>
      <c r="AO262" s="26"/>
      <c r="AP262" s="26"/>
      <c r="AQ262" s="26"/>
      <c r="AR262" s="26"/>
      <c r="AS262" s="26"/>
      <c r="AT262" s="26"/>
      <c r="AU262" s="26" t="s">
        <v>1382</v>
      </c>
      <c r="AV262" s="26" t="s">
        <v>1382</v>
      </c>
      <c r="AW262" s="26"/>
      <c r="AX262" s="26"/>
      <c r="AY262" s="26"/>
      <c r="AZ262" s="26"/>
      <c r="BA262" s="26"/>
      <c r="BB262" s="26"/>
      <c r="BC262" s="26"/>
      <c r="BD262" s="26"/>
      <c r="BE262" s="26"/>
      <c r="BF262" s="26"/>
      <c r="BG262" s="26"/>
      <c r="BH262" s="26"/>
      <c r="BI262" s="26"/>
      <c r="BJ262" s="26"/>
      <c r="BK262" s="26"/>
      <c r="BL262" s="26"/>
      <c r="BM262" s="26"/>
      <c r="BN262" s="26"/>
      <c r="BO262" s="26"/>
      <c r="BP262" s="26"/>
      <c r="BQ262" s="26"/>
      <c r="BR262" s="26"/>
      <c r="BS262" s="26"/>
      <c r="BT262" s="26"/>
      <c r="BU262" s="26"/>
      <c r="BV262" s="26"/>
      <c r="BW262" s="31"/>
      <c r="BX262" s="31"/>
      <c r="BY262" s="31"/>
      <c r="BZ262" s="31" t="s">
        <v>7235</v>
      </c>
      <c r="CA262" s="31" t="s">
        <v>7236</v>
      </c>
      <c r="CB262" s="31" t="s">
        <v>7237</v>
      </c>
      <c r="CC262" s="31" t="s">
        <v>7238</v>
      </c>
      <c r="CD262" s="31" t="s">
        <v>7238</v>
      </c>
      <c r="CE262" s="31" t="s">
        <v>7238</v>
      </c>
      <c r="CF262" s="31" t="s">
        <v>7236</v>
      </c>
      <c r="CG262" s="31" t="s">
        <v>7235</v>
      </c>
      <c r="CH262" s="31" t="s">
        <v>7239</v>
      </c>
      <c r="CI262" s="31" t="s">
        <v>7239</v>
      </c>
      <c r="CJ262" s="31" t="s">
        <v>7239</v>
      </c>
      <c r="CK262" s="31" t="s">
        <v>7240</v>
      </c>
      <c r="CL262" s="31" t="s">
        <v>7236</v>
      </c>
      <c r="CM262" s="31" t="s">
        <v>7239</v>
      </c>
      <c r="CN262" s="31" t="s">
        <v>7239</v>
      </c>
      <c r="CO262" s="31" t="s">
        <v>7239</v>
      </c>
      <c r="CP262" s="31" t="s">
        <v>7239</v>
      </c>
      <c r="CQ262" s="31" t="s">
        <v>7240</v>
      </c>
      <c r="CR262" s="31" t="s">
        <v>7239</v>
      </c>
      <c r="CS262" s="31" t="s">
        <v>7241</v>
      </c>
      <c r="CT262" s="31" t="s">
        <v>7241</v>
      </c>
      <c r="CU262" s="31"/>
      <c r="CV262" s="31"/>
      <c r="CW262" s="31"/>
      <c r="CX262" s="31"/>
      <c r="CY262" s="31"/>
      <c r="CZ262" s="31"/>
      <c r="DA262" s="31" t="s">
        <v>7242</v>
      </c>
      <c r="DB262" s="31" t="s">
        <v>7243</v>
      </c>
      <c r="DC262" s="31"/>
      <c r="DD262" s="31"/>
      <c r="DE262" s="31" t="s">
        <v>7239</v>
      </c>
      <c r="DF262" s="31" t="s">
        <v>7239</v>
      </c>
      <c r="DG262" s="31"/>
      <c r="DH262" s="31"/>
      <c r="DI262" s="31"/>
      <c r="DJ262" s="31"/>
      <c r="DK262" s="31"/>
      <c r="DL262" s="31"/>
      <c r="DM262" s="31"/>
      <c r="DN262" s="31"/>
      <c r="DO262" s="31"/>
      <c r="DP262" s="31"/>
      <c r="DQ262" s="31"/>
      <c r="DR262" s="31"/>
      <c r="DS262" s="31" t="s">
        <v>213</v>
      </c>
      <c r="DT262" s="31" t="s">
        <v>213</v>
      </c>
      <c r="DU262" s="31" t="s">
        <v>5528</v>
      </c>
      <c r="DV262" s="31" t="s">
        <v>213</v>
      </c>
      <c r="DW262" s="31" t="s">
        <v>213</v>
      </c>
      <c r="DX262" s="31" t="s">
        <v>213</v>
      </c>
      <c r="DY262" s="31" t="s">
        <v>213</v>
      </c>
      <c r="DZ262" s="31" t="s">
        <v>213</v>
      </c>
      <c r="EA262" s="31" t="s">
        <v>213</v>
      </c>
      <c r="EB262" s="31" t="s">
        <v>213</v>
      </c>
      <c r="EC262" s="31" t="s">
        <v>213</v>
      </c>
      <c r="ED262" s="31" t="s">
        <v>213</v>
      </c>
      <c r="EE262" s="31" t="s">
        <v>213</v>
      </c>
      <c r="EF262" s="31" t="s">
        <v>213</v>
      </c>
      <c r="EG262" s="31" t="s">
        <v>213</v>
      </c>
      <c r="EH262" s="31" t="s">
        <v>213</v>
      </c>
      <c r="EI262" s="31" t="s">
        <v>213</v>
      </c>
      <c r="EJ262" s="31" t="s">
        <v>213</v>
      </c>
      <c r="EK262" s="31" t="s">
        <v>213</v>
      </c>
      <c r="EL262" s="31" t="s">
        <v>213</v>
      </c>
      <c r="EM262" s="31" t="s">
        <v>213</v>
      </c>
      <c r="EN262" s="31" t="s">
        <v>213</v>
      </c>
      <c r="EO262" s="31" t="s">
        <v>213</v>
      </c>
      <c r="EP262" s="31" t="s">
        <v>213</v>
      </c>
      <c r="EQ262" s="31" t="s">
        <v>213</v>
      </c>
      <c r="ER262" s="31" t="s">
        <v>218</v>
      </c>
      <c r="ES262" s="31" t="s">
        <v>218</v>
      </c>
      <c r="ET262" s="31" t="s">
        <v>213</v>
      </c>
      <c r="EU262" s="31" t="s">
        <v>213</v>
      </c>
      <c r="EV262" s="31"/>
      <c r="EW262" s="31"/>
      <c r="EX262" s="31" t="s">
        <v>213</v>
      </c>
      <c r="EY262" s="31" t="s">
        <v>213</v>
      </c>
      <c r="EZ262" s="31" t="s">
        <v>218</v>
      </c>
      <c r="FA262" s="31" t="s">
        <v>219</v>
      </c>
      <c r="FB262" s="31" t="s">
        <v>219</v>
      </c>
      <c r="FC262" s="31"/>
      <c r="FD262" s="31"/>
      <c r="FE262" s="31" t="s">
        <v>219</v>
      </c>
    </row>
    <row r="263" ht="90.75" customHeight="1">
      <c r="A263" s="16" t="s">
        <v>7244</v>
      </c>
      <c r="B263" s="24">
        <v>252.0</v>
      </c>
      <c r="C263" s="25" t="s">
        <v>7245</v>
      </c>
      <c r="D263" s="26" t="str">
        <f t="shared" si="41"/>
        <v/>
      </c>
      <c r="E263" s="27" t="str">
        <f t="shared" si="42"/>
        <v/>
      </c>
      <c r="F263" s="28" t="str">
        <f t="shared" ref="F263:G263" si="278">image("https://www.serebii.net/pokedex-bw/type/"&amp;lower(H263)&amp;".gif")</f>
        <v/>
      </c>
      <c r="G263" s="28" t="str">
        <f t="shared" si="278"/>
        <v/>
      </c>
      <c r="H263" s="29" t="s">
        <v>175</v>
      </c>
      <c r="I263" s="26"/>
      <c r="J263" s="26" t="s">
        <v>7246</v>
      </c>
      <c r="K263" s="26" t="s">
        <v>393</v>
      </c>
      <c r="L263" s="26" t="s">
        <v>6147</v>
      </c>
      <c r="M263" s="26" t="s">
        <v>180</v>
      </c>
      <c r="N263" s="26"/>
      <c r="O263" s="26" t="s">
        <v>3755</v>
      </c>
      <c r="P263" s="26" t="s">
        <v>297</v>
      </c>
      <c r="Q263" s="26" t="s">
        <v>183</v>
      </c>
      <c r="R263" s="26" t="s">
        <v>184</v>
      </c>
      <c r="S263" s="26" t="s">
        <v>298</v>
      </c>
      <c r="T263" s="26" t="s">
        <v>186</v>
      </c>
      <c r="U263" s="26" t="s">
        <v>299</v>
      </c>
      <c r="V263" s="26" t="s">
        <v>187</v>
      </c>
      <c r="W263" s="26" t="s">
        <v>188</v>
      </c>
      <c r="X263" s="26" t="s">
        <v>189</v>
      </c>
      <c r="Y263" s="26">
        <v>40.0</v>
      </c>
      <c r="Z263" s="26">
        <v>45.0</v>
      </c>
      <c r="AA263" s="26">
        <v>35.0</v>
      </c>
      <c r="AB263" s="26">
        <v>65.0</v>
      </c>
      <c r="AC263" s="26">
        <v>55.0</v>
      </c>
      <c r="AD263" s="26">
        <v>70.0</v>
      </c>
      <c r="AE263" s="30">
        <f t="shared" si="37"/>
        <v>310</v>
      </c>
      <c r="AF263" s="26" t="s">
        <v>7247</v>
      </c>
      <c r="AG263" s="26"/>
      <c r="AH263" s="26"/>
      <c r="AI263" s="26"/>
      <c r="AJ263" s="26"/>
      <c r="AK263" s="26"/>
      <c r="AL263" s="26"/>
      <c r="AM263" s="26" t="s">
        <v>191</v>
      </c>
      <c r="AN263" s="26" t="s">
        <v>191</v>
      </c>
      <c r="AO263" s="26" t="s">
        <v>191</v>
      </c>
      <c r="AP263" s="26"/>
      <c r="AQ263" s="26"/>
      <c r="AR263" s="26"/>
      <c r="AS263" s="26"/>
      <c r="AT263" s="26"/>
      <c r="AU263" s="26"/>
      <c r="AV263" s="26"/>
      <c r="AW263" s="26"/>
      <c r="AX263" s="26"/>
      <c r="AY263" s="26"/>
      <c r="AZ263" s="26"/>
      <c r="BA263" s="26"/>
      <c r="BB263" s="26"/>
      <c r="BC263" s="26" t="s">
        <v>191</v>
      </c>
      <c r="BD263" s="26" t="s">
        <v>191</v>
      </c>
      <c r="BE263" s="26"/>
      <c r="BF263" s="26"/>
      <c r="BG263" s="26"/>
      <c r="BH263" s="26"/>
      <c r="BI263" s="26"/>
      <c r="BJ263" s="26"/>
      <c r="BK263" s="26"/>
      <c r="BL263" s="26"/>
      <c r="BM263" s="26"/>
      <c r="BN263" s="26"/>
      <c r="BO263" s="26"/>
      <c r="BP263" s="26"/>
      <c r="BQ263" s="26"/>
      <c r="BR263" s="26"/>
      <c r="BS263" s="26"/>
      <c r="BT263" s="26"/>
      <c r="BU263" s="26" t="s">
        <v>1956</v>
      </c>
      <c r="BV263" s="26"/>
      <c r="BW263" s="31"/>
      <c r="BX263" s="31"/>
      <c r="BY263" s="31"/>
      <c r="BZ263" s="31"/>
      <c r="CA263" s="31"/>
      <c r="CB263" s="31"/>
      <c r="CC263" s="31" t="s">
        <v>7248</v>
      </c>
      <c r="CD263" s="31" t="s">
        <v>7249</v>
      </c>
      <c r="CE263" s="31" t="s">
        <v>7250</v>
      </c>
      <c r="CF263" s="31" t="s">
        <v>7251</v>
      </c>
      <c r="CG263" s="31" t="s">
        <v>7251</v>
      </c>
      <c r="CH263" s="31" t="s">
        <v>7252</v>
      </c>
      <c r="CI263" s="31" t="s">
        <v>7252</v>
      </c>
      <c r="CJ263" s="31" t="s">
        <v>7252</v>
      </c>
      <c r="CK263" s="31" t="s">
        <v>7253</v>
      </c>
      <c r="CL263" s="31" t="s">
        <v>7253</v>
      </c>
      <c r="CM263" s="31" t="s">
        <v>7252</v>
      </c>
      <c r="CN263" s="31" t="s">
        <v>7252</v>
      </c>
      <c r="CO263" s="31" t="s">
        <v>7252</v>
      </c>
      <c r="CP263" s="31" t="s">
        <v>7252</v>
      </c>
      <c r="CQ263" s="31" t="s">
        <v>7251</v>
      </c>
      <c r="CR263" s="31" t="s">
        <v>7253</v>
      </c>
      <c r="CS263" s="31" t="s">
        <v>7254</v>
      </c>
      <c r="CT263" s="31" t="s">
        <v>7255</v>
      </c>
      <c r="CU263" s="31"/>
      <c r="CV263" s="31"/>
      <c r="CW263" s="31"/>
      <c r="CX263" s="31"/>
      <c r="CY263" s="31"/>
      <c r="CZ263" s="31"/>
      <c r="DA263" s="31"/>
      <c r="DB263" s="31"/>
      <c r="DC263" s="31"/>
      <c r="DD263" s="31"/>
      <c r="DE263" s="31" t="s">
        <v>7256</v>
      </c>
      <c r="DF263" s="31" t="s">
        <v>7256</v>
      </c>
      <c r="DG263" s="31"/>
      <c r="DH263" s="31"/>
      <c r="DI263" s="31"/>
      <c r="DJ263" s="31"/>
      <c r="DK263" s="31"/>
      <c r="DL263" s="31"/>
      <c r="DM263" s="31"/>
      <c r="DN263" s="31"/>
      <c r="DO263" s="31"/>
      <c r="DP263" s="31"/>
      <c r="DQ263" s="31"/>
      <c r="DR263" s="31"/>
      <c r="DS263" s="31"/>
      <c r="DT263" s="31"/>
      <c r="DU263" s="31"/>
      <c r="DV263" s="31" t="s">
        <v>5155</v>
      </c>
      <c r="DW263" s="31" t="s">
        <v>5155</v>
      </c>
      <c r="DX263" s="31" t="s">
        <v>5155</v>
      </c>
      <c r="DY263" s="31" t="s">
        <v>213</v>
      </c>
      <c r="DZ263" s="31" t="s">
        <v>213</v>
      </c>
      <c r="EA263" s="31" t="s">
        <v>213</v>
      </c>
      <c r="EB263" s="31" t="s">
        <v>213</v>
      </c>
      <c r="EC263" s="31" t="s">
        <v>213</v>
      </c>
      <c r="ED263" s="31" t="s">
        <v>4570</v>
      </c>
      <c r="EE263" s="31" t="s">
        <v>4570</v>
      </c>
      <c r="EF263" s="31" t="s">
        <v>213</v>
      </c>
      <c r="EG263" s="31" t="s">
        <v>213</v>
      </c>
      <c r="EH263" s="31" t="s">
        <v>213</v>
      </c>
      <c r="EI263" s="31" t="s">
        <v>213</v>
      </c>
      <c r="EJ263" s="31" t="s">
        <v>213</v>
      </c>
      <c r="EK263" s="31" t="s">
        <v>213</v>
      </c>
      <c r="EL263" s="31" t="s">
        <v>5155</v>
      </c>
      <c r="EM263" s="31" t="s">
        <v>5155</v>
      </c>
      <c r="EN263" s="31" t="s">
        <v>213</v>
      </c>
      <c r="EO263" s="31" t="s">
        <v>213</v>
      </c>
      <c r="EP263" s="31" t="s">
        <v>7257</v>
      </c>
      <c r="EQ263" s="31" t="s">
        <v>7257</v>
      </c>
      <c r="ER263" s="31" t="s">
        <v>218</v>
      </c>
      <c r="ES263" s="31" t="s">
        <v>218</v>
      </c>
      <c r="ET263" s="31" t="s">
        <v>213</v>
      </c>
      <c r="EU263" s="31" t="s">
        <v>213</v>
      </c>
      <c r="EV263" s="31"/>
      <c r="EW263" s="31"/>
      <c r="EX263" s="31" t="s">
        <v>5156</v>
      </c>
      <c r="EY263" s="31" t="s">
        <v>5156</v>
      </c>
      <c r="EZ263" s="31" t="s">
        <v>218</v>
      </c>
      <c r="FA263" s="31" t="s">
        <v>219</v>
      </c>
      <c r="FB263" s="31" t="s">
        <v>219</v>
      </c>
      <c r="FC263" s="31"/>
      <c r="FD263" s="31"/>
      <c r="FE263" s="31" t="s">
        <v>219</v>
      </c>
    </row>
    <row r="264" ht="90.75" customHeight="1">
      <c r="A264" s="16" t="s">
        <v>7258</v>
      </c>
      <c r="B264" s="24">
        <v>253.0</v>
      </c>
      <c r="C264" s="25" t="s">
        <v>7259</v>
      </c>
      <c r="D264" s="26" t="str">
        <f t="shared" si="41"/>
        <v/>
      </c>
      <c r="E264" s="27" t="str">
        <f t="shared" si="42"/>
        <v/>
      </c>
      <c r="F264" s="28" t="str">
        <f t="shared" ref="F264:G264" si="279">image("https://www.serebii.net/pokedex-bw/type/"&amp;lower(H264)&amp;".gif")</f>
        <v/>
      </c>
      <c r="G264" s="28" t="str">
        <f t="shared" si="279"/>
        <v/>
      </c>
      <c r="H264" s="29" t="s">
        <v>175</v>
      </c>
      <c r="I264" s="26"/>
      <c r="J264" s="26" t="s">
        <v>7246</v>
      </c>
      <c r="K264" s="26" t="s">
        <v>1276</v>
      </c>
      <c r="L264" s="26" t="s">
        <v>7260</v>
      </c>
      <c r="M264" s="26" t="s">
        <v>180</v>
      </c>
      <c r="N264" s="26"/>
      <c r="O264" s="26" t="s">
        <v>3755</v>
      </c>
      <c r="P264" s="26" t="s">
        <v>716</v>
      </c>
      <c r="Q264" s="26" t="s">
        <v>183</v>
      </c>
      <c r="R264" s="26" t="s">
        <v>184</v>
      </c>
      <c r="S264" s="26" t="s">
        <v>225</v>
      </c>
      <c r="T264" s="26" t="s">
        <v>186</v>
      </c>
      <c r="U264" s="26" t="s">
        <v>299</v>
      </c>
      <c r="V264" s="26" t="s">
        <v>187</v>
      </c>
      <c r="W264" s="26" t="s">
        <v>188</v>
      </c>
      <c r="X264" s="26" t="s">
        <v>189</v>
      </c>
      <c r="Y264" s="26">
        <v>50.0</v>
      </c>
      <c r="Z264" s="26">
        <v>65.0</v>
      </c>
      <c r="AA264" s="26">
        <v>45.0</v>
      </c>
      <c r="AB264" s="26">
        <v>85.0</v>
      </c>
      <c r="AC264" s="26">
        <v>65.0</v>
      </c>
      <c r="AD264" s="26">
        <v>95.0</v>
      </c>
      <c r="AE264" s="30">
        <f t="shared" si="37"/>
        <v>405</v>
      </c>
      <c r="AF264" s="26" t="s">
        <v>7247</v>
      </c>
      <c r="AG264" s="26"/>
      <c r="AH264" s="26"/>
      <c r="AI264" s="26"/>
      <c r="AJ264" s="26"/>
      <c r="AK264" s="26"/>
      <c r="AL264" s="26"/>
      <c r="AM264" s="26" t="s">
        <v>226</v>
      </c>
      <c r="AN264" s="26" t="s">
        <v>226</v>
      </c>
      <c r="AO264" s="26" t="s">
        <v>226</v>
      </c>
      <c r="AP264" s="26"/>
      <c r="AQ264" s="26"/>
      <c r="AR264" s="26"/>
      <c r="AS264" s="26"/>
      <c r="AT264" s="26"/>
      <c r="AU264" s="26"/>
      <c r="AV264" s="26"/>
      <c r="AW264" s="26"/>
      <c r="AX264" s="26"/>
      <c r="AY264" s="26"/>
      <c r="AZ264" s="26"/>
      <c r="BA264" s="26"/>
      <c r="BB264" s="26"/>
      <c r="BC264" s="26" t="s">
        <v>226</v>
      </c>
      <c r="BD264" s="26" t="s">
        <v>226</v>
      </c>
      <c r="BE264" s="26"/>
      <c r="BF264" s="26"/>
      <c r="BG264" s="26"/>
      <c r="BH264" s="26"/>
      <c r="BI264" s="26"/>
      <c r="BJ264" s="26"/>
      <c r="BK264" s="26"/>
      <c r="BL264" s="26"/>
      <c r="BM264" s="26"/>
      <c r="BN264" s="26"/>
      <c r="BO264" s="26"/>
      <c r="BP264" s="26"/>
      <c r="BQ264" s="26"/>
      <c r="BR264" s="26"/>
      <c r="BS264" s="26"/>
      <c r="BT264" s="26"/>
      <c r="BU264" s="26" t="s">
        <v>2280</v>
      </c>
      <c r="BV264" s="26"/>
      <c r="BW264" s="31"/>
      <c r="BX264" s="31"/>
      <c r="BY264" s="31"/>
      <c r="BZ264" s="31"/>
      <c r="CA264" s="31"/>
      <c r="CB264" s="31"/>
      <c r="CC264" s="31" t="s">
        <v>7261</v>
      </c>
      <c r="CD264" s="31" t="s">
        <v>7262</v>
      </c>
      <c r="CE264" s="31" t="s">
        <v>7263</v>
      </c>
      <c r="CF264" s="31" t="s">
        <v>7264</v>
      </c>
      <c r="CG264" s="31" t="s">
        <v>7264</v>
      </c>
      <c r="CH264" s="31" t="s">
        <v>7265</v>
      </c>
      <c r="CI264" s="31" t="s">
        <v>7265</v>
      </c>
      <c r="CJ264" s="31" t="s">
        <v>7265</v>
      </c>
      <c r="CK264" s="31" t="s">
        <v>7266</v>
      </c>
      <c r="CL264" s="31" t="s">
        <v>7266</v>
      </c>
      <c r="CM264" s="31" t="s">
        <v>7265</v>
      </c>
      <c r="CN264" s="31" t="s">
        <v>7265</v>
      </c>
      <c r="CO264" s="31" t="s">
        <v>7265</v>
      </c>
      <c r="CP264" s="31" t="s">
        <v>7265</v>
      </c>
      <c r="CQ264" s="31" t="s">
        <v>7264</v>
      </c>
      <c r="CR264" s="31" t="s">
        <v>7265</v>
      </c>
      <c r="CS264" s="31" t="s">
        <v>7267</v>
      </c>
      <c r="CT264" s="31" t="s">
        <v>7268</v>
      </c>
      <c r="CU264" s="31"/>
      <c r="CV264" s="31"/>
      <c r="CW264" s="31"/>
      <c r="CX264" s="31"/>
      <c r="CY264" s="31"/>
      <c r="CZ264" s="31"/>
      <c r="DA264" s="31"/>
      <c r="DB264" s="31"/>
      <c r="DC264" s="31"/>
      <c r="DD264" s="31"/>
      <c r="DE264" s="31" t="s">
        <v>7265</v>
      </c>
      <c r="DF264" s="31" t="s">
        <v>7265</v>
      </c>
      <c r="DG264" s="31"/>
      <c r="DH264" s="31"/>
      <c r="DI264" s="31"/>
      <c r="DJ264" s="31"/>
      <c r="DK264" s="31"/>
      <c r="DL264" s="31"/>
      <c r="DM264" s="31"/>
      <c r="DN264" s="31"/>
      <c r="DO264" s="31"/>
      <c r="DP264" s="31"/>
      <c r="DQ264" s="31"/>
      <c r="DR264" s="31"/>
      <c r="DS264" s="31"/>
      <c r="DT264" s="31"/>
      <c r="DU264" s="31"/>
      <c r="DV264" s="31" t="s">
        <v>7269</v>
      </c>
      <c r="DW264" s="31" t="s">
        <v>7269</v>
      </c>
      <c r="DX264" s="31" t="s">
        <v>7269</v>
      </c>
      <c r="DY264" s="31" t="s">
        <v>213</v>
      </c>
      <c r="DZ264" s="31" t="s">
        <v>213</v>
      </c>
      <c r="EA264" s="31" t="s">
        <v>213</v>
      </c>
      <c r="EB264" s="31" t="s">
        <v>213</v>
      </c>
      <c r="EC264" s="31" t="s">
        <v>213</v>
      </c>
      <c r="ED264" s="31" t="s">
        <v>7269</v>
      </c>
      <c r="EE264" s="31" t="s">
        <v>7269</v>
      </c>
      <c r="EF264" s="31" t="s">
        <v>213</v>
      </c>
      <c r="EG264" s="31" t="s">
        <v>213</v>
      </c>
      <c r="EH264" s="31" t="s">
        <v>213</v>
      </c>
      <c r="EI264" s="31" t="s">
        <v>213</v>
      </c>
      <c r="EJ264" s="31" t="s">
        <v>213</v>
      </c>
      <c r="EK264" s="31" t="s">
        <v>213</v>
      </c>
      <c r="EL264" s="31" t="s">
        <v>7269</v>
      </c>
      <c r="EM264" s="31" t="s">
        <v>7269</v>
      </c>
      <c r="EN264" s="31" t="s">
        <v>213</v>
      </c>
      <c r="EO264" s="31" t="s">
        <v>213</v>
      </c>
      <c r="EP264" s="31" t="s">
        <v>1726</v>
      </c>
      <c r="EQ264" s="31" t="s">
        <v>1726</v>
      </c>
      <c r="ER264" s="31" t="s">
        <v>218</v>
      </c>
      <c r="ES264" s="31" t="s">
        <v>218</v>
      </c>
      <c r="ET264" s="31" t="s">
        <v>213</v>
      </c>
      <c r="EU264" s="31" t="s">
        <v>213</v>
      </c>
      <c r="EV264" s="31"/>
      <c r="EW264" s="31"/>
      <c r="EX264" s="31" t="s">
        <v>7269</v>
      </c>
      <c r="EY264" s="31" t="s">
        <v>7269</v>
      </c>
      <c r="EZ264" s="31" t="s">
        <v>218</v>
      </c>
      <c r="FA264" s="31" t="s">
        <v>219</v>
      </c>
      <c r="FB264" s="31" t="s">
        <v>219</v>
      </c>
      <c r="FC264" s="31"/>
      <c r="FD264" s="31"/>
      <c r="FE264" s="31" t="s">
        <v>219</v>
      </c>
    </row>
    <row r="265" ht="90.75" customHeight="1">
      <c r="A265" s="16" t="s">
        <v>7270</v>
      </c>
      <c r="B265" s="24">
        <v>254.0</v>
      </c>
      <c r="C265" s="25" t="s">
        <v>7271</v>
      </c>
      <c r="D265" s="26" t="str">
        <f t="shared" si="41"/>
        <v/>
      </c>
      <c r="E265" s="27" t="str">
        <f t="shared" si="42"/>
        <v/>
      </c>
      <c r="F265" s="28" t="str">
        <f t="shared" ref="F265:G265" si="280">image("https://www.serebii.net/pokedex-bw/type/"&amp;lower(H265)&amp;".gif")</f>
        <v/>
      </c>
      <c r="G265" s="28" t="str">
        <f t="shared" si="280"/>
        <v/>
      </c>
      <c r="H265" s="29" t="s">
        <v>175</v>
      </c>
      <c r="I265" s="26"/>
      <c r="J265" s="26" t="s">
        <v>7272</v>
      </c>
      <c r="K265" s="26" t="s">
        <v>349</v>
      </c>
      <c r="L265" s="26" t="s">
        <v>7273</v>
      </c>
      <c r="M265" s="26" t="s">
        <v>180</v>
      </c>
      <c r="N265" s="26"/>
      <c r="O265" s="26" t="s">
        <v>3755</v>
      </c>
      <c r="P265" s="26" t="s">
        <v>745</v>
      </c>
      <c r="Q265" s="26" t="s">
        <v>183</v>
      </c>
      <c r="R265" s="26" t="s">
        <v>184</v>
      </c>
      <c r="S265" s="26" t="s">
        <v>457</v>
      </c>
      <c r="T265" s="26" t="s">
        <v>186</v>
      </c>
      <c r="U265" s="26" t="s">
        <v>299</v>
      </c>
      <c r="V265" s="26" t="s">
        <v>187</v>
      </c>
      <c r="W265" s="26" t="s">
        <v>188</v>
      </c>
      <c r="X265" s="26" t="s">
        <v>189</v>
      </c>
      <c r="Y265" s="26">
        <v>70.0</v>
      </c>
      <c r="Z265" s="26">
        <v>85.0</v>
      </c>
      <c r="AA265" s="26">
        <v>65.0</v>
      </c>
      <c r="AB265" s="26">
        <v>105.0</v>
      </c>
      <c r="AC265" s="26">
        <v>85.0</v>
      </c>
      <c r="AD265" s="26">
        <v>120.0</v>
      </c>
      <c r="AE265" s="30">
        <f t="shared" si="37"/>
        <v>530</v>
      </c>
      <c r="AF265" s="26" t="s">
        <v>7247</v>
      </c>
      <c r="AG265" s="26"/>
      <c r="AH265" s="26"/>
      <c r="AI265" s="26"/>
      <c r="AJ265" s="26"/>
      <c r="AK265" s="26"/>
      <c r="AL265" s="26"/>
      <c r="AM265" s="26" t="s">
        <v>251</v>
      </c>
      <c r="AN265" s="26" t="s">
        <v>251</v>
      </c>
      <c r="AO265" s="26" t="s">
        <v>251</v>
      </c>
      <c r="AP265" s="26"/>
      <c r="AQ265" s="26"/>
      <c r="AR265" s="26"/>
      <c r="AS265" s="26"/>
      <c r="AT265" s="26"/>
      <c r="AU265" s="26"/>
      <c r="AV265" s="26"/>
      <c r="AW265" s="26"/>
      <c r="AX265" s="26"/>
      <c r="AY265" s="26"/>
      <c r="AZ265" s="26"/>
      <c r="BA265" s="26"/>
      <c r="BB265" s="26"/>
      <c r="BC265" s="26" t="s">
        <v>251</v>
      </c>
      <c r="BD265" s="26" t="s">
        <v>251</v>
      </c>
      <c r="BE265" s="26"/>
      <c r="BF265" s="26"/>
      <c r="BG265" s="26"/>
      <c r="BH265" s="26"/>
      <c r="BI265" s="26"/>
      <c r="BJ265" s="26"/>
      <c r="BK265" s="26"/>
      <c r="BL265" s="26"/>
      <c r="BM265" s="26"/>
      <c r="BN265" s="26"/>
      <c r="BO265" s="26"/>
      <c r="BP265" s="26"/>
      <c r="BQ265" s="26"/>
      <c r="BR265" s="26"/>
      <c r="BS265" s="26"/>
      <c r="BT265" s="26"/>
      <c r="BU265" s="26" t="s">
        <v>1992</v>
      </c>
      <c r="BV265" s="26"/>
      <c r="BW265" s="31"/>
      <c r="BX265" s="31"/>
      <c r="BY265" s="31"/>
      <c r="BZ265" s="31"/>
      <c r="CA265" s="31"/>
      <c r="CB265" s="31"/>
      <c r="CC265" s="31" t="s">
        <v>7274</v>
      </c>
      <c r="CD265" s="31" t="s">
        <v>7275</v>
      </c>
      <c r="CE265" s="31" t="s">
        <v>7276</v>
      </c>
      <c r="CF265" s="31" t="s">
        <v>7277</v>
      </c>
      <c r="CG265" s="31" t="s">
        <v>7277</v>
      </c>
      <c r="CH265" s="31" t="s">
        <v>7278</v>
      </c>
      <c r="CI265" s="31" t="s">
        <v>7278</v>
      </c>
      <c r="CJ265" s="31" t="s">
        <v>7278</v>
      </c>
      <c r="CK265" s="31" t="s">
        <v>7279</v>
      </c>
      <c r="CL265" s="31" t="s">
        <v>7279</v>
      </c>
      <c r="CM265" s="31" t="s">
        <v>7278</v>
      </c>
      <c r="CN265" s="31" t="s">
        <v>7278</v>
      </c>
      <c r="CO265" s="31" t="s">
        <v>7278</v>
      </c>
      <c r="CP265" s="31" t="s">
        <v>7278</v>
      </c>
      <c r="CQ265" s="31" t="s">
        <v>7278</v>
      </c>
      <c r="CR265" s="31" t="s">
        <v>7279</v>
      </c>
      <c r="CS265" s="31" t="s">
        <v>7280</v>
      </c>
      <c r="CT265" s="31" t="s">
        <v>7281</v>
      </c>
      <c r="CU265" s="31"/>
      <c r="CV265" s="31"/>
      <c r="CW265" s="31"/>
      <c r="CX265" s="31"/>
      <c r="CY265" s="31"/>
      <c r="CZ265" s="31"/>
      <c r="DA265" s="31"/>
      <c r="DB265" s="31"/>
      <c r="DC265" s="31"/>
      <c r="DD265" s="31"/>
      <c r="DE265" s="31" t="s">
        <v>7278</v>
      </c>
      <c r="DF265" s="31" t="s">
        <v>7278</v>
      </c>
      <c r="DG265" s="31"/>
      <c r="DH265" s="31"/>
      <c r="DI265" s="31"/>
      <c r="DJ265" s="31"/>
      <c r="DK265" s="31"/>
      <c r="DL265" s="31"/>
      <c r="DM265" s="31"/>
      <c r="DN265" s="31"/>
      <c r="DO265" s="31"/>
      <c r="DP265" s="31"/>
      <c r="DQ265" s="31"/>
      <c r="DR265" s="31"/>
      <c r="DS265" s="31"/>
      <c r="DT265" s="31"/>
      <c r="DU265" s="31"/>
      <c r="DV265" s="31" t="s">
        <v>7282</v>
      </c>
      <c r="DW265" s="31" t="s">
        <v>7282</v>
      </c>
      <c r="DX265" s="31" t="s">
        <v>7282</v>
      </c>
      <c r="DY265" s="31" t="s">
        <v>213</v>
      </c>
      <c r="DZ265" s="31" t="s">
        <v>213</v>
      </c>
      <c r="EA265" s="31" t="s">
        <v>213</v>
      </c>
      <c r="EB265" s="31" t="s">
        <v>213</v>
      </c>
      <c r="EC265" s="31" t="s">
        <v>213</v>
      </c>
      <c r="ED265" s="31" t="s">
        <v>7282</v>
      </c>
      <c r="EE265" s="31" t="s">
        <v>7282</v>
      </c>
      <c r="EF265" s="31" t="s">
        <v>213</v>
      </c>
      <c r="EG265" s="31" t="s">
        <v>213</v>
      </c>
      <c r="EH265" s="31" t="s">
        <v>213</v>
      </c>
      <c r="EI265" s="31" t="s">
        <v>213</v>
      </c>
      <c r="EJ265" s="31" t="s">
        <v>213</v>
      </c>
      <c r="EK265" s="31" t="s">
        <v>213</v>
      </c>
      <c r="EL265" s="31" t="s">
        <v>7282</v>
      </c>
      <c r="EM265" s="31" t="s">
        <v>7282</v>
      </c>
      <c r="EN265" s="31" t="s">
        <v>213</v>
      </c>
      <c r="EO265" s="31" t="s">
        <v>213</v>
      </c>
      <c r="EP265" s="31" t="s">
        <v>7282</v>
      </c>
      <c r="EQ265" s="31" t="s">
        <v>7282</v>
      </c>
      <c r="ER265" s="31" t="s">
        <v>218</v>
      </c>
      <c r="ES265" s="31" t="s">
        <v>218</v>
      </c>
      <c r="ET265" s="31" t="s">
        <v>213</v>
      </c>
      <c r="EU265" s="31" t="s">
        <v>213</v>
      </c>
      <c r="EV265" s="31"/>
      <c r="EW265" s="31"/>
      <c r="EX265" s="31" t="s">
        <v>7282</v>
      </c>
      <c r="EY265" s="31" t="s">
        <v>7282</v>
      </c>
      <c r="EZ265" s="31" t="s">
        <v>218</v>
      </c>
      <c r="FA265" s="31" t="s">
        <v>219</v>
      </c>
      <c r="FB265" s="31" t="s">
        <v>219</v>
      </c>
      <c r="FC265" s="31"/>
      <c r="FD265" s="31"/>
      <c r="FE265" s="31" t="s">
        <v>219</v>
      </c>
    </row>
    <row r="266" ht="90.75" customHeight="1">
      <c r="A266" s="16" t="s">
        <v>7283</v>
      </c>
      <c r="B266" s="24">
        <v>255.0</v>
      </c>
      <c r="C266" s="25" t="s">
        <v>7284</v>
      </c>
      <c r="D266" s="26" t="str">
        <f t="shared" si="41"/>
        <v/>
      </c>
      <c r="E266" s="27" t="str">
        <f t="shared" si="42"/>
        <v/>
      </c>
      <c r="F266" s="28" t="str">
        <f t="shared" ref="F266:G266" si="281">image("https://www.serebii.net/pokedex-bw/type/"&amp;lower(H266)&amp;".gif")</f>
        <v/>
      </c>
      <c r="G266" s="28" t="str">
        <f t="shared" si="281"/>
        <v/>
      </c>
      <c r="H266" s="29" t="s">
        <v>291</v>
      </c>
      <c r="I266" s="26"/>
      <c r="J266" s="26" t="s">
        <v>7285</v>
      </c>
      <c r="K266" s="26" t="s">
        <v>974</v>
      </c>
      <c r="L266" s="26" t="s">
        <v>3628</v>
      </c>
      <c r="M266" s="26" t="s">
        <v>295</v>
      </c>
      <c r="N266" s="26"/>
      <c r="O266" s="26" t="s">
        <v>5953</v>
      </c>
      <c r="P266" s="26" t="s">
        <v>182</v>
      </c>
      <c r="Q266" s="26" t="s">
        <v>183</v>
      </c>
      <c r="R266" s="26" t="s">
        <v>184</v>
      </c>
      <c r="S266" s="26" t="s">
        <v>298</v>
      </c>
      <c r="T266" s="26" t="s">
        <v>186</v>
      </c>
      <c r="U266" s="26" t="s">
        <v>769</v>
      </c>
      <c r="V266" s="26" t="s">
        <v>770</v>
      </c>
      <c r="W266" s="26" t="s">
        <v>188</v>
      </c>
      <c r="X266" s="26" t="s">
        <v>189</v>
      </c>
      <c r="Y266" s="26">
        <v>45.0</v>
      </c>
      <c r="Z266" s="26">
        <v>60.0</v>
      </c>
      <c r="AA266" s="26">
        <v>40.0</v>
      </c>
      <c r="AB266" s="26">
        <v>70.0</v>
      </c>
      <c r="AC266" s="26">
        <v>50.0</v>
      </c>
      <c r="AD266" s="26">
        <v>45.0</v>
      </c>
      <c r="AE266" s="30">
        <f t="shared" si="37"/>
        <v>310</v>
      </c>
      <c r="AF266" s="26" t="s">
        <v>7286</v>
      </c>
      <c r="AG266" s="26"/>
      <c r="AH266" s="26"/>
      <c r="AI266" s="26"/>
      <c r="AJ266" s="26"/>
      <c r="AK266" s="26"/>
      <c r="AL266" s="26"/>
      <c r="AM266" s="26" t="s">
        <v>278</v>
      </c>
      <c r="AN266" s="26" t="s">
        <v>278</v>
      </c>
      <c r="AO266" s="26" t="s">
        <v>278</v>
      </c>
      <c r="AP266" s="26"/>
      <c r="AQ266" s="26"/>
      <c r="AR266" s="26"/>
      <c r="AS266" s="26"/>
      <c r="AT266" s="26"/>
      <c r="AU266" s="26"/>
      <c r="AV266" s="26"/>
      <c r="AW266" s="26"/>
      <c r="AX266" s="26"/>
      <c r="AY266" s="26"/>
      <c r="AZ266" s="26"/>
      <c r="BA266" s="26"/>
      <c r="BB266" s="26"/>
      <c r="BC266" s="26" t="s">
        <v>278</v>
      </c>
      <c r="BD266" s="26" t="s">
        <v>278</v>
      </c>
      <c r="BE266" s="26"/>
      <c r="BF266" s="26"/>
      <c r="BG266" s="26"/>
      <c r="BH266" s="26"/>
      <c r="BI266" s="26"/>
      <c r="BJ266" s="26"/>
      <c r="BK266" s="26"/>
      <c r="BL266" s="26"/>
      <c r="BM266" s="26"/>
      <c r="BN266" s="26"/>
      <c r="BO266" s="26"/>
      <c r="BP266" s="26"/>
      <c r="BQ266" s="26"/>
      <c r="BR266" s="26"/>
      <c r="BS266" s="26"/>
      <c r="BT266" s="26"/>
      <c r="BU266" s="26" t="s">
        <v>4074</v>
      </c>
      <c r="BV266" s="26"/>
      <c r="BW266" s="31"/>
      <c r="BX266" s="31"/>
      <c r="BY266" s="31"/>
      <c r="BZ266" s="31"/>
      <c r="CA266" s="31"/>
      <c r="CB266" s="31"/>
      <c r="CC266" s="31" t="s">
        <v>7287</v>
      </c>
      <c r="CD266" s="31" t="s">
        <v>7288</v>
      </c>
      <c r="CE266" s="31" t="s">
        <v>7289</v>
      </c>
      <c r="CF266" s="31" t="s">
        <v>7290</v>
      </c>
      <c r="CG266" s="31" t="s">
        <v>7290</v>
      </c>
      <c r="CH266" s="31" t="s">
        <v>7291</v>
      </c>
      <c r="CI266" s="31" t="s">
        <v>7291</v>
      </c>
      <c r="CJ266" s="31" t="s">
        <v>7291</v>
      </c>
      <c r="CK266" s="31" t="s">
        <v>7292</v>
      </c>
      <c r="CL266" s="31" t="s">
        <v>7292</v>
      </c>
      <c r="CM266" s="31" t="s">
        <v>7291</v>
      </c>
      <c r="CN266" s="31" t="s">
        <v>7291</v>
      </c>
      <c r="CO266" s="31" t="s">
        <v>7291</v>
      </c>
      <c r="CP266" s="31" t="s">
        <v>7291</v>
      </c>
      <c r="CQ266" s="31" t="s">
        <v>7290</v>
      </c>
      <c r="CR266" s="31" t="s">
        <v>7293</v>
      </c>
      <c r="CS266" s="31" t="s">
        <v>7294</v>
      </c>
      <c r="CT266" s="31" t="s">
        <v>7295</v>
      </c>
      <c r="CU266" s="31"/>
      <c r="CV266" s="31"/>
      <c r="CW266" s="31"/>
      <c r="CX266" s="31"/>
      <c r="CY266" s="31"/>
      <c r="CZ266" s="31"/>
      <c r="DA266" s="31"/>
      <c r="DB266" s="31"/>
      <c r="DC266" s="31"/>
      <c r="DD266" s="31"/>
      <c r="DE266" s="31" t="s">
        <v>7296</v>
      </c>
      <c r="DF266" s="31" t="s">
        <v>7296</v>
      </c>
      <c r="DG266" s="31"/>
      <c r="DH266" s="31"/>
      <c r="DI266" s="31"/>
      <c r="DJ266" s="31"/>
      <c r="DK266" s="31"/>
      <c r="DL266" s="31"/>
      <c r="DM266" s="31"/>
      <c r="DN266" s="31"/>
      <c r="DO266" s="31"/>
      <c r="DP266" s="31"/>
      <c r="DQ266" s="31"/>
      <c r="DR266" s="31"/>
      <c r="DS266" s="31"/>
      <c r="DT266" s="31"/>
      <c r="DU266" s="31"/>
      <c r="DV266" s="31" t="s">
        <v>5155</v>
      </c>
      <c r="DW266" s="31" t="s">
        <v>5155</v>
      </c>
      <c r="DX266" s="31" t="s">
        <v>5155</v>
      </c>
      <c r="DY266" s="31" t="s">
        <v>213</v>
      </c>
      <c r="DZ266" s="31" t="s">
        <v>213</v>
      </c>
      <c r="EA266" s="31" t="s">
        <v>213</v>
      </c>
      <c r="EB266" s="31" t="s">
        <v>213</v>
      </c>
      <c r="EC266" s="31" t="s">
        <v>213</v>
      </c>
      <c r="ED266" s="31" t="s">
        <v>4570</v>
      </c>
      <c r="EE266" s="31" t="s">
        <v>4570</v>
      </c>
      <c r="EF266" s="31" t="s">
        <v>213</v>
      </c>
      <c r="EG266" s="31" t="s">
        <v>213</v>
      </c>
      <c r="EH266" s="31" t="s">
        <v>213</v>
      </c>
      <c r="EI266" s="31" t="s">
        <v>213</v>
      </c>
      <c r="EJ266" s="31" t="s">
        <v>213</v>
      </c>
      <c r="EK266" s="31" t="s">
        <v>213</v>
      </c>
      <c r="EL266" s="31" t="s">
        <v>5155</v>
      </c>
      <c r="EM266" s="31" t="s">
        <v>5155</v>
      </c>
      <c r="EN266" s="31" t="s">
        <v>213</v>
      </c>
      <c r="EO266" s="31" t="s">
        <v>213</v>
      </c>
      <c r="EP266" s="31" t="s">
        <v>7297</v>
      </c>
      <c r="EQ266" s="31" t="s">
        <v>7297</v>
      </c>
      <c r="ER266" s="31" t="s">
        <v>218</v>
      </c>
      <c r="ES266" s="31" t="s">
        <v>218</v>
      </c>
      <c r="ET266" s="31" t="s">
        <v>213</v>
      </c>
      <c r="EU266" s="31" t="s">
        <v>213</v>
      </c>
      <c r="EV266" s="31"/>
      <c r="EW266" s="31"/>
      <c r="EX266" s="31" t="s">
        <v>318</v>
      </c>
      <c r="EY266" s="31" t="s">
        <v>318</v>
      </c>
      <c r="EZ266" s="31" t="s">
        <v>218</v>
      </c>
      <c r="FA266" s="31" t="s">
        <v>219</v>
      </c>
      <c r="FB266" s="31" t="s">
        <v>219</v>
      </c>
      <c r="FC266" s="31"/>
      <c r="FD266" s="31"/>
      <c r="FE266" s="31" t="s">
        <v>219</v>
      </c>
    </row>
    <row r="267" ht="90.75" customHeight="1">
      <c r="A267" s="16" t="s">
        <v>7298</v>
      </c>
      <c r="B267" s="24">
        <v>256.0</v>
      </c>
      <c r="C267" s="25" t="s">
        <v>7299</v>
      </c>
      <c r="D267" s="26" t="str">
        <f t="shared" si="41"/>
        <v/>
      </c>
      <c r="E267" s="27" t="str">
        <f t="shared" si="42"/>
        <v/>
      </c>
      <c r="F267" s="28" t="str">
        <f t="shared" ref="F267:G267" si="282">image("https://www.serebii.net/pokedex-bw/type/"&amp;lower(H267)&amp;".gif")</f>
        <v/>
      </c>
      <c r="G267" s="28" t="str">
        <f t="shared" si="282"/>
        <v/>
      </c>
      <c r="H267" s="29" t="s">
        <v>291</v>
      </c>
      <c r="I267" s="26" t="s">
        <v>2112</v>
      </c>
      <c r="J267" s="26" t="s">
        <v>7300</v>
      </c>
      <c r="K267" s="26" t="s">
        <v>1276</v>
      </c>
      <c r="L267" s="26" t="s">
        <v>1277</v>
      </c>
      <c r="M267" s="26" t="s">
        <v>295</v>
      </c>
      <c r="N267" s="26"/>
      <c r="O267" s="26" t="s">
        <v>5953</v>
      </c>
      <c r="P267" s="26" t="s">
        <v>6148</v>
      </c>
      <c r="Q267" s="26" t="s">
        <v>183</v>
      </c>
      <c r="R267" s="26" t="s">
        <v>184</v>
      </c>
      <c r="S267" s="26" t="s">
        <v>225</v>
      </c>
      <c r="T267" s="26" t="s">
        <v>186</v>
      </c>
      <c r="U267" s="26" t="s">
        <v>769</v>
      </c>
      <c r="V267" s="26" t="s">
        <v>770</v>
      </c>
      <c r="W267" s="26" t="s">
        <v>188</v>
      </c>
      <c r="X267" s="26" t="s">
        <v>189</v>
      </c>
      <c r="Y267" s="26">
        <v>60.0</v>
      </c>
      <c r="Z267" s="26">
        <v>85.0</v>
      </c>
      <c r="AA267" s="26">
        <v>60.0</v>
      </c>
      <c r="AB267" s="26">
        <v>85.0</v>
      </c>
      <c r="AC267" s="26">
        <v>60.0</v>
      </c>
      <c r="AD267" s="26">
        <v>55.0</v>
      </c>
      <c r="AE267" s="30">
        <f t="shared" si="37"/>
        <v>405</v>
      </c>
      <c r="AF267" s="26" t="s">
        <v>7286</v>
      </c>
      <c r="AG267" s="26"/>
      <c r="AH267" s="26"/>
      <c r="AI267" s="26"/>
      <c r="AJ267" s="26"/>
      <c r="AK267" s="26"/>
      <c r="AL267" s="26"/>
      <c r="AM267" s="26" t="s">
        <v>325</v>
      </c>
      <c r="AN267" s="26" t="s">
        <v>325</v>
      </c>
      <c r="AO267" s="26" t="s">
        <v>325</v>
      </c>
      <c r="AP267" s="26"/>
      <c r="AQ267" s="26"/>
      <c r="AR267" s="26"/>
      <c r="AS267" s="26"/>
      <c r="AT267" s="26"/>
      <c r="AU267" s="26"/>
      <c r="AV267" s="26"/>
      <c r="AW267" s="26"/>
      <c r="AX267" s="26"/>
      <c r="AY267" s="26"/>
      <c r="AZ267" s="26"/>
      <c r="BA267" s="26"/>
      <c r="BB267" s="26"/>
      <c r="BC267" s="26" t="s">
        <v>325</v>
      </c>
      <c r="BD267" s="26" t="s">
        <v>325</v>
      </c>
      <c r="BE267" s="26"/>
      <c r="BF267" s="26"/>
      <c r="BG267" s="26"/>
      <c r="BH267" s="26"/>
      <c r="BI267" s="26"/>
      <c r="BJ267" s="26"/>
      <c r="BK267" s="26"/>
      <c r="BL267" s="26"/>
      <c r="BM267" s="26"/>
      <c r="BN267" s="26"/>
      <c r="BO267" s="26"/>
      <c r="BP267" s="26"/>
      <c r="BQ267" s="26"/>
      <c r="BR267" s="26"/>
      <c r="BS267" s="26"/>
      <c r="BT267" s="26"/>
      <c r="BU267" s="26" t="s">
        <v>3885</v>
      </c>
      <c r="BV267" s="26"/>
      <c r="BW267" s="31"/>
      <c r="BX267" s="31"/>
      <c r="BY267" s="31"/>
      <c r="BZ267" s="31"/>
      <c r="CA267" s="31"/>
      <c r="CB267" s="31"/>
      <c r="CC267" s="31" t="s">
        <v>7301</v>
      </c>
      <c r="CD267" s="31" t="s">
        <v>7302</v>
      </c>
      <c r="CE267" s="31" t="s">
        <v>7303</v>
      </c>
      <c r="CF267" s="31" t="s">
        <v>7304</v>
      </c>
      <c r="CG267" s="31" t="s">
        <v>7304</v>
      </c>
      <c r="CH267" s="31" t="s">
        <v>7305</v>
      </c>
      <c r="CI267" s="31" t="s">
        <v>7305</v>
      </c>
      <c r="CJ267" s="31" t="s">
        <v>7305</v>
      </c>
      <c r="CK267" s="31" t="s">
        <v>7306</v>
      </c>
      <c r="CL267" s="31" t="s">
        <v>7306</v>
      </c>
      <c r="CM267" s="31" t="s">
        <v>7305</v>
      </c>
      <c r="CN267" s="31" t="s">
        <v>7305</v>
      </c>
      <c r="CO267" s="31" t="s">
        <v>7305</v>
      </c>
      <c r="CP267" s="31" t="s">
        <v>7305</v>
      </c>
      <c r="CQ267" s="31" t="s">
        <v>7305</v>
      </c>
      <c r="CR267" s="31" t="s">
        <v>7306</v>
      </c>
      <c r="CS267" s="31" t="s">
        <v>7307</v>
      </c>
      <c r="CT267" s="31" t="s">
        <v>7308</v>
      </c>
      <c r="CU267" s="31"/>
      <c r="CV267" s="31"/>
      <c r="CW267" s="31"/>
      <c r="CX267" s="31"/>
      <c r="CY267" s="31"/>
      <c r="CZ267" s="31"/>
      <c r="DA267" s="31"/>
      <c r="DB267" s="31"/>
      <c r="DC267" s="31"/>
      <c r="DD267" s="31"/>
      <c r="DE267" s="31" t="s">
        <v>7305</v>
      </c>
      <c r="DF267" s="31" t="s">
        <v>7305</v>
      </c>
      <c r="DG267" s="31"/>
      <c r="DH267" s="31"/>
      <c r="DI267" s="31"/>
      <c r="DJ267" s="31"/>
      <c r="DK267" s="31"/>
      <c r="DL267" s="31"/>
      <c r="DM267" s="31"/>
      <c r="DN267" s="31"/>
      <c r="DO267" s="31"/>
      <c r="DP267" s="31"/>
      <c r="DQ267" s="31"/>
      <c r="DR267" s="31"/>
      <c r="DS267" s="31"/>
      <c r="DT267" s="31"/>
      <c r="DU267" s="31"/>
      <c r="DV267" s="31" t="s">
        <v>7309</v>
      </c>
      <c r="DW267" s="31" t="s">
        <v>7309</v>
      </c>
      <c r="DX267" s="31" t="s">
        <v>7309</v>
      </c>
      <c r="DY267" s="31" t="s">
        <v>213</v>
      </c>
      <c r="DZ267" s="31" t="s">
        <v>213</v>
      </c>
      <c r="EA267" s="31" t="s">
        <v>213</v>
      </c>
      <c r="EB267" s="31" t="s">
        <v>213</v>
      </c>
      <c r="EC267" s="31" t="s">
        <v>213</v>
      </c>
      <c r="ED267" s="31" t="s">
        <v>7309</v>
      </c>
      <c r="EE267" s="31" t="s">
        <v>7309</v>
      </c>
      <c r="EF267" s="31" t="s">
        <v>213</v>
      </c>
      <c r="EG267" s="31" t="s">
        <v>213</v>
      </c>
      <c r="EH267" s="31" t="s">
        <v>213</v>
      </c>
      <c r="EI267" s="31" t="s">
        <v>213</v>
      </c>
      <c r="EJ267" s="31" t="s">
        <v>213</v>
      </c>
      <c r="EK267" s="31" t="s">
        <v>213</v>
      </c>
      <c r="EL267" s="31" t="s">
        <v>7309</v>
      </c>
      <c r="EM267" s="31" t="s">
        <v>7309</v>
      </c>
      <c r="EN267" s="31" t="s">
        <v>213</v>
      </c>
      <c r="EO267" s="31" t="s">
        <v>213</v>
      </c>
      <c r="EP267" s="31" t="s">
        <v>970</v>
      </c>
      <c r="EQ267" s="31" t="s">
        <v>970</v>
      </c>
      <c r="ER267" s="31" t="s">
        <v>218</v>
      </c>
      <c r="ES267" s="31" t="s">
        <v>218</v>
      </c>
      <c r="ET267" s="31" t="s">
        <v>213</v>
      </c>
      <c r="EU267" s="31" t="s">
        <v>213</v>
      </c>
      <c r="EV267" s="31"/>
      <c r="EW267" s="31"/>
      <c r="EX267" s="31" t="s">
        <v>7309</v>
      </c>
      <c r="EY267" s="31" t="s">
        <v>7309</v>
      </c>
      <c r="EZ267" s="31" t="s">
        <v>218</v>
      </c>
      <c r="FA267" s="31" t="s">
        <v>219</v>
      </c>
      <c r="FB267" s="31" t="s">
        <v>219</v>
      </c>
      <c r="FC267" s="31"/>
      <c r="FD267" s="31"/>
      <c r="FE267" s="31" t="s">
        <v>219</v>
      </c>
    </row>
    <row r="268" ht="90.75" customHeight="1">
      <c r="A268" s="16" t="s">
        <v>7310</v>
      </c>
      <c r="B268" s="24">
        <v>257.0</v>
      </c>
      <c r="C268" s="25" t="s">
        <v>7311</v>
      </c>
      <c r="D268" s="26" t="str">
        <f t="shared" si="41"/>
        <v/>
      </c>
      <c r="E268" s="27" t="str">
        <f t="shared" si="42"/>
        <v/>
      </c>
      <c r="F268" s="28" t="str">
        <f t="shared" ref="F268:G268" si="283">image("https://www.serebii.net/pokedex-bw/type/"&amp;lower(H268)&amp;".gif")</f>
        <v/>
      </c>
      <c r="G268" s="28" t="str">
        <f t="shared" si="283"/>
        <v/>
      </c>
      <c r="H268" s="29" t="s">
        <v>291</v>
      </c>
      <c r="I268" s="26" t="s">
        <v>2112</v>
      </c>
      <c r="J268" s="26" t="s">
        <v>7312</v>
      </c>
      <c r="K268" s="26" t="s">
        <v>2210</v>
      </c>
      <c r="L268" s="26" t="s">
        <v>7313</v>
      </c>
      <c r="M268" s="26" t="s">
        <v>295</v>
      </c>
      <c r="N268" s="26"/>
      <c r="O268" s="26" t="s">
        <v>5953</v>
      </c>
      <c r="P268" s="26" t="s">
        <v>1300</v>
      </c>
      <c r="Q268" s="26" t="s">
        <v>183</v>
      </c>
      <c r="R268" s="26" t="s">
        <v>184</v>
      </c>
      <c r="S268" s="26" t="s">
        <v>457</v>
      </c>
      <c r="T268" s="26" t="s">
        <v>186</v>
      </c>
      <c r="U268" s="26" t="s">
        <v>769</v>
      </c>
      <c r="V268" s="26" t="s">
        <v>770</v>
      </c>
      <c r="W268" s="26" t="s">
        <v>188</v>
      </c>
      <c r="X268" s="26" t="s">
        <v>189</v>
      </c>
      <c r="Y268" s="26">
        <v>80.0</v>
      </c>
      <c r="Z268" s="26">
        <v>120.0</v>
      </c>
      <c r="AA268" s="26">
        <v>70.0</v>
      </c>
      <c r="AB268" s="26">
        <v>110.0</v>
      </c>
      <c r="AC268" s="26">
        <v>70.0</v>
      </c>
      <c r="AD268" s="26">
        <v>80.0</v>
      </c>
      <c r="AE268" s="30">
        <f t="shared" si="37"/>
        <v>530</v>
      </c>
      <c r="AF268" s="26" t="s">
        <v>7286</v>
      </c>
      <c r="AG268" s="26"/>
      <c r="AH268" s="26"/>
      <c r="AI268" s="26"/>
      <c r="AJ268" s="26"/>
      <c r="AK268" s="26"/>
      <c r="AL268" s="26"/>
      <c r="AM268" s="26" t="s">
        <v>353</v>
      </c>
      <c r="AN268" s="26" t="s">
        <v>353</v>
      </c>
      <c r="AO268" s="26" t="s">
        <v>353</v>
      </c>
      <c r="AP268" s="26"/>
      <c r="AQ268" s="26"/>
      <c r="AR268" s="26"/>
      <c r="AS268" s="26"/>
      <c r="AT268" s="26"/>
      <c r="AU268" s="26"/>
      <c r="AV268" s="26"/>
      <c r="AW268" s="26"/>
      <c r="AX268" s="26"/>
      <c r="AY268" s="26"/>
      <c r="AZ268" s="26"/>
      <c r="BA268" s="26"/>
      <c r="BB268" s="26"/>
      <c r="BC268" s="26" t="s">
        <v>353</v>
      </c>
      <c r="BD268" s="26" t="s">
        <v>353</v>
      </c>
      <c r="BE268" s="26"/>
      <c r="BF268" s="26"/>
      <c r="BG268" s="26"/>
      <c r="BH268" s="26"/>
      <c r="BI268" s="26"/>
      <c r="BJ268" s="26"/>
      <c r="BK268" s="26"/>
      <c r="BL268" s="26"/>
      <c r="BM268" s="26"/>
      <c r="BN268" s="26"/>
      <c r="BO268" s="26"/>
      <c r="BP268" s="26"/>
      <c r="BQ268" s="26"/>
      <c r="BR268" s="26"/>
      <c r="BS268" s="26"/>
      <c r="BT268" s="26"/>
      <c r="BU268" s="26" t="s">
        <v>3914</v>
      </c>
      <c r="BV268" s="26"/>
      <c r="BW268" s="31"/>
      <c r="BX268" s="31"/>
      <c r="BY268" s="31"/>
      <c r="BZ268" s="31"/>
      <c r="CA268" s="31"/>
      <c r="CB268" s="31"/>
      <c r="CC268" s="31" t="s">
        <v>7314</v>
      </c>
      <c r="CD268" s="31" t="s">
        <v>7315</v>
      </c>
      <c r="CE268" s="31" t="s">
        <v>7316</v>
      </c>
      <c r="CF268" s="31" t="s">
        <v>7317</v>
      </c>
      <c r="CG268" s="31" t="s">
        <v>7317</v>
      </c>
      <c r="CH268" s="31" t="s">
        <v>7318</v>
      </c>
      <c r="CI268" s="31" t="s">
        <v>7318</v>
      </c>
      <c r="CJ268" s="31" t="s">
        <v>7318</v>
      </c>
      <c r="CK268" s="31" t="s">
        <v>7319</v>
      </c>
      <c r="CL268" s="31" t="s">
        <v>7319</v>
      </c>
      <c r="CM268" s="31" t="s">
        <v>7318</v>
      </c>
      <c r="CN268" s="31" t="s">
        <v>7318</v>
      </c>
      <c r="CO268" s="31" t="s">
        <v>7318</v>
      </c>
      <c r="CP268" s="31" t="s">
        <v>7318</v>
      </c>
      <c r="CQ268" s="31" t="s">
        <v>7319</v>
      </c>
      <c r="CR268" s="31" t="s">
        <v>7317</v>
      </c>
      <c r="CS268" s="31" t="s">
        <v>7320</v>
      </c>
      <c r="CT268" s="31" t="s">
        <v>7321</v>
      </c>
      <c r="CU268" s="31"/>
      <c r="CV268" s="31"/>
      <c r="CW268" s="31"/>
      <c r="CX268" s="31"/>
      <c r="CY268" s="31"/>
      <c r="CZ268" s="31"/>
      <c r="DA268" s="31"/>
      <c r="DB268" s="31"/>
      <c r="DC268" s="31"/>
      <c r="DD268" s="31"/>
      <c r="DE268" s="31" t="s">
        <v>7318</v>
      </c>
      <c r="DF268" s="31" t="s">
        <v>7318</v>
      </c>
      <c r="DG268" s="31"/>
      <c r="DH268" s="31"/>
      <c r="DI268" s="31"/>
      <c r="DJ268" s="31"/>
      <c r="DK268" s="31"/>
      <c r="DL268" s="31"/>
      <c r="DM268" s="31"/>
      <c r="DN268" s="31"/>
      <c r="DO268" s="31"/>
      <c r="DP268" s="31"/>
      <c r="DQ268" s="31"/>
      <c r="DR268" s="31"/>
      <c r="DS268" s="31"/>
      <c r="DT268" s="31"/>
      <c r="DU268" s="31"/>
      <c r="DV268" s="31" t="s">
        <v>7322</v>
      </c>
      <c r="DW268" s="31" t="s">
        <v>7322</v>
      </c>
      <c r="DX268" s="31" t="s">
        <v>7322</v>
      </c>
      <c r="DY268" s="31" t="s">
        <v>213</v>
      </c>
      <c r="DZ268" s="31" t="s">
        <v>213</v>
      </c>
      <c r="EA268" s="31" t="s">
        <v>213</v>
      </c>
      <c r="EB268" s="31" t="s">
        <v>213</v>
      </c>
      <c r="EC268" s="31" t="s">
        <v>213</v>
      </c>
      <c r="ED268" s="31" t="s">
        <v>7322</v>
      </c>
      <c r="EE268" s="31" t="s">
        <v>7322</v>
      </c>
      <c r="EF268" s="31" t="s">
        <v>213</v>
      </c>
      <c r="EG268" s="31" t="s">
        <v>213</v>
      </c>
      <c r="EH268" s="31" t="s">
        <v>213</v>
      </c>
      <c r="EI268" s="31" t="s">
        <v>213</v>
      </c>
      <c r="EJ268" s="31" t="s">
        <v>213</v>
      </c>
      <c r="EK268" s="31" t="s">
        <v>213</v>
      </c>
      <c r="EL268" s="31" t="s">
        <v>7322</v>
      </c>
      <c r="EM268" s="31" t="s">
        <v>7322</v>
      </c>
      <c r="EN268" s="31" t="s">
        <v>213</v>
      </c>
      <c r="EO268" s="31" t="s">
        <v>213</v>
      </c>
      <c r="EP268" s="31" t="s">
        <v>7322</v>
      </c>
      <c r="EQ268" s="31" t="s">
        <v>7322</v>
      </c>
      <c r="ER268" s="31" t="s">
        <v>218</v>
      </c>
      <c r="ES268" s="31" t="s">
        <v>218</v>
      </c>
      <c r="ET268" s="31" t="s">
        <v>213</v>
      </c>
      <c r="EU268" s="31" t="s">
        <v>213</v>
      </c>
      <c r="EV268" s="31"/>
      <c r="EW268" s="31"/>
      <c r="EX268" s="31" t="s">
        <v>7322</v>
      </c>
      <c r="EY268" s="31" t="s">
        <v>7322</v>
      </c>
      <c r="EZ268" s="31" t="s">
        <v>218</v>
      </c>
      <c r="FA268" s="31" t="s">
        <v>219</v>
      </c>
      <c r="FB268" s="31" t="s">
        <v>219</v>
      </c>
      <c r="FC268" s="31"/>
      <c r="FD268" s="31"/>
      <c r="FE268" s="31" t="s">
        <v>219</v>
      </c>
    </row>
    <row r="269" ht="90.75" customHeight="1">
      <c r="A269" s="16" t="s">
        <v>7323</v>
      </c>
      <c r="B269" s="24">
        <v>258.0</v>
      </c>
      <c r="C269" s="25" t="s">
        <v>7324</v>
      </c>
      <c r="D269" s="26" t="str">
        <f t="shared" si="41"/>
        <v/>
      </c>
      <c r="E269" s="27" t="str">
        <f t="shared" si="42"/>
        <v/>
      </c>
      <c r="F269" s="28" t="str">
        <f t="shared" ref="F269:G269" si="284">image("https://www.serebii.net/pokedex-bw/type/"&amp;lower(H269)&amp;".gif")</f>
        <v/>
      </c>
      <c r="G269" s="28" t="str">
        <f t="shared" si="284"/>
        <v/>
      </c>
      <c r="H269" s="29" t="s">
        <v>391</v>
      </c>
      <c r="I269" s="26"/>
      <c r="J269" s="26" t="s">
        <v>7325</v>
      </c>
      <c r="K269" s="26" t="s">
        <v>974</v>
      </c>
      <c r="L269" s="26" t="s">
        <v>7326</v>
      </c>
      <c r="M269" s="26" t="s">
        <v>395</v>
      </c>
      <c r="N269" s="26"/>
      <c r="O269" s="26" t="s">
        <v>1761</v>
      </c>
      <c r="P269" s="26" t="s">
        <v>913</v>
      </c>
      <c r="Q269" s="26" t="s">
        <v>183</v>
      </c>
      <c r="R269" s="26" t="s">
        <v>184</v>
      </c>
      <c r="S269" s="26" t="s">
        <v>298</v>
      </c>
      <c r="T269" s="26" t="s">
        <v>186</v>
      </c>
      <c r="U269" s="26" t="s">
        <v>187</v>
      </c>
      <c r="V269" s="26" t="s">
        <v>399</v>
      </c>
      <c r="W269" s="26" t="s">
        <v>188</v>
      </c>
      <c r="X269" s="26" t="s">
        <v>189</v>
      </c>
      <c r="Y269" s="26">
        <v>50.0</v>
      </c>
      <c r="Z269" s="26">
        <v>70.0</v>
      </c>
      <c r="AA269" s="26">
        <v>50.0</v>
      </c>
      <c r="AB269" s="26">
        <v>50.0</v>
      </c>
      <c r="AC269" s="26">
        <v>50.0</v>
      </c>
      <c r="AD269" s="26">
        <v>40.0</v>
      </c>
      <c r="AE269" s="30">
        <f t="shared" si="37"/>
        <v>310</v>
      </c>
      <c r="AF269" s="26" t="s">
        <v>7327</v>
      </c>
      <c r="AG269" s="26"/>
      <c r="AH269" s="26"/>
      <c r="AI269" s="26"/>
      <c r="AJ269" s="26"/>
      <c r="AK269" s="26"/>
      <c r="AL269" s="26"/>
      <c r="AM269" s="26" t="s">
        <v>401</v>
      </c>
      <c r="AN269" s="26" t="s">
        <v>401</v>
      </c>
      <c r="AO269" s="26" t="s">
        <v>401</v>
      </c>
      <c r="AP269" s="26"/>
      <c r="AQ269" s="26"/>
      <c r="AR269" s="26"/>
      <c r="AS269" s="26"/>
      <c r="AT269" s="26"/>
      <c r="AU269" s="26"/>
      <c r="AV269" s="26"/>
      <c r="AW269" s="26"/>
      <c r="AX269" s="26"/>
      <c r="AY269" s="26"/>
      <c r="AZ269" s="26"/>
      <c r="BA269" s="26"/>
      <c r="BB269" s="26"/>
      <c r="BC269" s="26" t="s">
        <v>401</v>
      </c>
      <c r="BD269" s="26" t="s">
        <v>401</v>
      </c>
      <c r="BE269" s="26"/>
      <c r="BF269" s="26"/>
      <c r="BG269" s="26"/>
      <c r="BH269" s="26"/>
      <c r="BI269" s="26"/>
      <c r="BJ269" s="26"/>
      <c r="BK269" s="26"/>
      <c r="BL269" s="26"/>
      <c r="BM269" s="26"/>
      <c r="BN269" s="26"/>
      <c r="BO269" s="26"/>
      <c r="BP269" s="26"/>
      <c r="BQ269" s="26"/>
      <c r="BR269" s="26"/>
      <c r="BS269" s="26"/>
      <c r="BT269" s="26"/>
      <c r="BU269" s="26" t="s">
        <v>5457</v>
      </c>
      <c r="BV269" s="26"/>
      <c r="BW269" s="31"/>
      <c r="BX269" s="31"/>
      <c r="BY269" s="31"/>
      <c r="BZ269" s="31"/>
      <c r="CA269" s="31"/>
      <c r="CB269" s="31"/>
      <c r="CC269" s="31" t="s">
        <v>7328</v>
      </c>
      <c r="CD269" s="31" t="s">
        <v>7329</v>
      </c>
      <c r="CE269" s="31" t="s">
        <v>7330</v>
      </c>
      <c r="CF269" s="31" t="s">
        <v>7331</v>
      </c>
      <c r="CG269" s="31" t="s">
        <v>7331</v>
      </c>
      <c r="CH269" s="31" t="s">
        <v>7332</v>
      </c>
      <c r="CI269" s="31" t="s">
        <v>7332</v>
      </c>
      <c r="CJ269" s="31" t="s">
        <v>7332</v>
      </c>
      <c r="CK269" s="31" t="s">
        <v>7333</v>
      </c>
      <c r="CL269" s="31" t="s">
        <v>7333</v>
      </c>
      <c r="CM269" s="31" t="s">
        <v>7332</v>
      </c>
      <c r="CN269" s="31" t="s">
        <v>7332</v>
      </c>
      <c r="CO269" s="31" t="s">
        <v>7332</v>
      </c>
      <c r="CP269" s="31" t="s">
        <v>7332</v>
      </c>
      <c r="CQ269" s="31" t="s">
        <v>7331</v>
      </c>
      <c r="CR269" s="31" t="s">
        <v>7332</v>
      </c>
      <c r="CS269" s="31" t="s">
        <v>7334</v>
      </c>
      <c r="CT269" s="31" t="s">
        <v>7335</v>
      </c>
      <c r="CU269" s="31"/>
      <c r="CV269" s="31"/>
      <c r="CW269" s="31"/>
      <c r="CX269" s="31"/>
      <c r="CY269" s="31"/>
      <c r="CZ269" s="31"/>
      <c r="DA269" s="31"/>
      <c r="DB269" s="31"/>
      <c r="DC269" s="31"/>
      <c r="DD269" s="31"/>
      <c r="DE269" s="31" t="s">
        <v>7336</v>
      </c>
      <c r="DF269" s="31" t="s">
        <v>7336</v>
      </c>
      <c r="DG269" s="31"/>
      <c r="DH269" s="31"/>
      <c r="DI269" s="31"/>
      <c r="DJ269" s="31"/>
      <c r="DK269" s="31"/>
      <c r="DL269" s="31"/>
      <c r="DM269" s="31"/>
      <c r="DN269" s="31"/>
      <c r="DO269" s="31"/>
      <c r="DP269" s="31"/>
      <c r="DQ269" s="31"/>
      <c r="DR269" s="31"/>
      <c r="DS269" s="31"/>
      <c r="DT269" s="31"/>
      <c r="DU269" s="31"/>
      <c r="DV269" s="31" t="s">
        <v>5155</v>
      </c>
      <c r="DW269" s="31" t="s">
        <v>5155</v>
      </c>
      <c r="DX269" s="31" t="s">
        <v>5155</v>
      </c>
      <c r="DY269" s="31" t="s">
        <v>213</v>
      </c>
      <c r="DZ269" s="31" t="s">
        <v>213</v>
      </c>
      <c r="EA269" s="31" t="s">
        <v>213</v>
      </c>
      <c r="EB269" s="31" t="s">
        <v>213</v>
      </c>
      <c r="EC269" s="31" t="s">
        <v>213</v>
      </c>
      <c r="ED269" s="31" t="s">
        <v>4570</v>
      </c>
      <c r="EE269" s="31" t="s">
        <v>4570</v>
      </c>
      <c r="EF269" s="31" t="s">
        <v>213</v>
      </c>
      <c r="EG269" s="31" t="s">
        <v>213</v>
      </c>
      <c r="EH269" s="31" t="s">
        <v>213</v>
      </c>
      <c r="EI269" s="31" t="s">
        <v>213</v>
      </c>
      <c r="EJ269" s="31" t="s">
        <v>213</v>
      </c>
      <c r="EK269" s="31" t="s">
        <v>213</v>
      </c>
      <c r="EL269" s="31" t="s">
        <v>5155</v>
      </c>
      <c r="EM269" s="31" t="s">
        <v>5155</v>
      </c>
      <c r="EN269" s="31" t="s">
        <v>213</v>
      </c>
      <c r="EO269" s="31" t="s">
        <v>213</v>
      </c>
      <c r="EP269" s="31" t="s">
        <v>7337</v>
      </c>
      <c r="EQ269" s="31" t="s">
        <v>7337</v>
      </c>
      <c r="ER269" s="31" t="s">
        <v>218</v>
      </c>
      <c r="ES269" s="31" t="s">
        <v>218</v>
      </c>
      <c r="ET269" s="31" t="s">
        <v>213</v>
      </c>
      <c r="EU269" s="31" t="s">
        <v>213</v>
      </c>
      <c r="EV269" s="31"/>
      <c r="EW269" s="31"/>
      <c r="EX269" s="31" t="s">
        <v>423</v>
      </c>
      <c r="EY269" s="31" t="s">
        <v>423</v>
      </c>
      <c r="EZ269" s="31" t="s">
        <v>218</v>
      </c>
      <c r="FA269" s="31" t="s">
        <v>219</v>
      </c>
      <c r="FB269" s="31" t="s">
        <v>219</v>
      </c>
      <c r="FC269" s="31"/>
      <c r="FD269" s="31"/>
      <c r="FE269" s="31" t="s">
        <v>219</v>
      </c>
    </row>
    <row r="270" ht="90.75" customHeight="1">
      <c r="A270" s="16" t="s">
        <v>7338</v>
      </c>
      <c r="B270" s="24">
        <v>259.0</v>
      </c>
      <c r="C270" s="25" t="s">
        <v>7339</v>
      </c>
      <c r="D270" s="26" t="str">
        <f t="shared" si="41"/>
        <v/>
      </c>
      <c r="E270" s="27" t="str">
        <f t="shared" si="42"/>
        <v/>
      </c>
      <c r="F270" s="28" t="str">
        <f t="shared" ref="F270:G270" si="285">image("https://www.serebii.net/pokedex-bw/type/"&amp;lower(H270)&amp;".gif")</f>
        <v/>
      </c>
      <c r="G270" s="28" t="str">
        <f t="shared" si="285"/>
        <v/>
      </c>
      <c r="H270" s="29" t="s">
        <v>391</v>
      </c>
      <c r="I270" s="26" t="s">
        <v>1071</v>
      </c>
      <c r="J270" s="26" t="s">
        <v>7325</v>
      </c>
      <c r="K270" s="26" t="s">
        <v>178</v>
      </c>
      <c r="L270" s="26" t="s">
        <v>2114</v>
      </c>
      <c r="M270" s="26" t="s">
        <v>395</v>
      </c>
      <c r="N270" s="26"/>
      <c r="O270" s="26" t="s">
        <v>1761</v>
      </c>
      <c r="P270" s="26" t="s">
        <v>946</v>
      </c>
      <c r="Q270" s="26" t="s">
        <v>183</v>
      </c>
      <c r="R270" s="26" t="s">
        <v>184</v>
      </c>
      <c r="S270" s="26" t="s">
        <v>225</v>
      </c>
      <c r="T270" s="26" t="s">
        <v>186</v>
      </c>
      <c r="U270" s="26" t="s">
        <v>187</v>
      </c>
      <c r="V270" s="26" t="s">
        <v>399</v>
      </c>
      <c r="W270" s="26" t="s">
        <v>188</v>
      </c>
      <c r="X270" s="26" t="s">
        <v>189</v>
      </c>
      <c r="Y270" s="26">
        <v>70.0</v>
      </c>
      <c r="Z270" s="26">
        <v>85.0</v>
      </c>
      <c r="AA270" s="26">
        <v>70.0</v>
      </c>
      <c r="AB270" s="26">
        <v>60.0</v>
      </c>
      <c r="AC270" s="26">
        <v>70.0</v>
      </c>
      <c r="AD270" s="26">
        <v>50.0</v>
      </c>
      <c r="AE270" s="30">
        <f t="shared" si="37"/>
        <v>405</v>
      </c>
      <c r="AF270" s="26" t="s">
        <v>7327</v>
      </c>
      <c r="AG270" s="26"/>
      <c r="AH270" s="26"/>
      <c r="AI270" s="26"/>
      <c r="AJ270" s="26"/>
      <c r="AK270" s="26"/>
      <c r="AL270" s="26"/>
      <c r="AM270" s="26" t="s">
        <v>429</v>
      </c>
      <c r="AN270" s="26" t="s">
        <v>429</v>
      </c>
      <c r="AO270" s="26" t="s">
        <v>429</v>
      </c>
      <c r="AP270" s="26"/>
      <c r="AQ270" s="26"/>
      <c r="AR270" s="26"/>
      <c r="AS270" s="26"/>
      <c r="AT270" s="26"/>
      <c r="AU270" s="26"/>
      <c r="AV270" s="26"/>
      <c r="AW270" s="26"/>
      <c r="AX270" s="26"/>
      <c r="AY270" s="26"/>
      <c r="AZ270" s="26"/>
      <c r="BA270" s="26"/>
      <c r="BB270" s="26"/>
      <c r="BC270" s="26" t="s">
        <v>429</v>
      </c>
      <c r="BD270" s="26" t="s">
        <v>429</v>
      </c>
      <c r="BE270" s="26"/>
      <c r="BF270" s="26"/>
      <c r="BG270" s="26"/>
      <c r="BH270" s="26"/>
      <c r="BI270" s="26"/>
      <c r="BJ270" s="26"/>
      <c r="BK270" s="26"/>
      <c r="BL270" s="26"/>
      <c r="BM270" s="26"/>
      <c r="BN270" s="26"/>
      <c r="BO270" s="26"/>
      <c r="BP270" s="26"/>
      <c r="BQ270" s="26"/>
      <c r="BR270" s="26"/>
      <c r="BS270" s="26"/>
      <c r="BT270" s="26"/>
      <c r="BU270" s="26" t="s">
        <v>5485</v>
      </c>
      <c r="BV270" s="26"/>
      <c r="BW270" s="31"/>
      <c r="BX270" s="31"/>
      <c r="BY270" s="31"/>
      <c r="BZ270" s="31"/>
      <c r="CA270" s="31"/>
      <c r="CB270" s="31"/>
      <c r="CC270" s="31" t="s">
        <v>7340</v>
      </c>
      <c r="CD270" s="31" t="s">
        <v>7341</v>
      </c>
      <c r="CE270" s="31" t="s">
        <v>7342</v>
      </c>
      <c r="CF270" s="31" t="s">
        <v>7343</v>
      </c>
      <c r="CG270" s="31" t="s">
        <v>7343</v>
      </c>
      <c r="CH270" s="31" t="s">
        <v>7344</v>
      </c>
      <c r="CI270" s="31" t="s">
        <v>7344</v>
      </c>
      <c r="CJ270" s="31" t="s">
        <v>7344</v>
      </c>
      <c r="CK270" s="31" t="s">
        <v>7345</v>
      </c>
      <c r="CL270" s="31" t="s">
        <v>7345</v>
      </c>
      <c r="CM270" s="31" t="s">
        <v>7344</v>
      </c>
      <c r="CN270" s="31" t="s">
        <v>7344</v>
      </c>
      <c r="CO270" s="31" t="s">
        <v>7344</v>
      </c>
      <c r="CP270" s="31" t="s">
        <v>7344</v>
      </c>
      <c r="CQ270" s="31" t="s">
        <v>7344</v>
      </c>
      <c r="CR270" s="31" t="s">
        <v>7345</v>
      </c>
      <c r="CS270" s="31" t="s">
        <v>7346</v>
      </c>
      <c r="CT270" s="31" t="s">
        <v>7347</v>
      </c>
      <c r="CU270" s="31"/>
      <c r="CV270" s="31"/>
      <c r="CW270" s="31"/>
      <c r="CX270" s="31"/>
      <c r="CY270" s="31"/>
      <c r="CZ270" s="31"/>
      <c r="DA270" s="31"/>
      <c r="DB270" s="31"/>
      <c r="DC270" s="31"/>
      <c r="DD270" s="31"/>
      <c r="DE270" s="31" t="s">
        <v>7344</v>
      </c>
      <c r="DF270" s="31" t="s">
        <v>7344</v>
      </c>
      <c r="DG270" s="31"/>
      <c r="DH270" s="31"/>
      <c r="DI270" s="31"/>
      <c r="DJ270" s="31"/>
      <c r="DK270" s="31"/>
      <c r="DL270" s="31"/>
      <c r="DM270" s="31"/>
      <c r="DN270" s="31"/>
      <c r="DO270" s="31"/>
      <c r="DP270" s="31"/>
      <c r="DQ270" s="31"/>
      <c r="DR270" s="31"/>
      <c r="DS270" s="31"/>
      <c r="DT270" s="31"/>
      <c r="DU270" s="31"/>
      <c r="DV270" s="31" t="s">
        <v>7348</v>
      </c>
      <c r="DW270" s="31" t="s">
        <v>7348</v>
      </c>
      <c r="DX270" s="31" t="s">
        <v>7348</v>
      </c>
      <c r="DY270" s="31" t="s">
        <v>213</v>
      </c>
      <c r="DZ270" s="31" t="s">
        <v>213</v>
      </c>
      <c r="EA270" s="31" t="s">
        <v>213</v>
      </c>
      <c r="EB270" s="31" t="s">
        <v>213</v>
      </c>
      <c r="EC270" s="31" t="s">
        <v>213</v>
      </c>
      <c r="ED270" s="31" t="s">
        <v>7348</v>
      </c>
      <c r="EE270" s="31" t="s">
        <v>7348</v>
      </c>
      <c r="EF270" s="31" t="s">
        <v>213</v>
      </c>
      <c r="EG270" s="31" t="s">
        <v>213</v>
      </c>
      <c r="EH270" s="31" t="s">
        <v>213</v>
      </c>
      <c r="EI270" s="31" t="s">
        <v>213</v>
      </c>
      <c r="EJ270" s="31" t="s">
        <v>213</v>
      </c>
      <c r="EK270" s="31" t="s">
        <v>213</v>
      </c>
      <c r="EL270" s="31" t="s">
        <v>7348</v>
      </c>
      <c r="EM270" s="31" t="s">
        <v>7348</v>
      </c>
      <c r="EN270" s="31" t="s">
        <v>213</v>
      </c>
      <c r="EO270" s="31" t="s">
        <v>213</v>
      </c>
      <c r="EP270" s="31" t="s">
        <v>2273</v>
      </c>
      <c r="EQ270" s="31" t="s">
        <v>2273</v>
      </c>
      <c r="ER270" s="31" t="s">
        <v>218</v>
      </c>
      <c r="ES270" s="31" t="s">
        <v>218</v>
      </c>
      <c r="ET270" s="31" t="s">
        <v>213</v>
      </c>
      <c r="EU270" s="31" t="s">
        <v>213</v>
      </c>
      <c r="EV270" s="31"/>
      <c r="EW270" s="31"/>
      <c r="EX270" s="31" t="s">
        <v>7348</v>
      </c>
      <c r="EY270" s="31" t="s">
        <v>7348</v>
      </c>
      <c r="EZ270" s="31" t="s">
        <v>218</v>
      </c>
      <c r="FA270" s="31" t="s">
        <v>219</v>
      </c>
      <c r="FB270" s="31" t="s">
        <v>219</v>
      </c>
      <c r="FC270" s="31"/>
      <c r="FD270" s="31"/>
      <c r="FE270" s="31" t="s">
        <v>219</v>
      </c>
    </row>
    <row r="271" ht="90.75" customHeight="1">
      <c r="A271" s="16" t="s">
        <v>7349</v>
      </c>
      <c r="B271" s="24">
        <v>260.0</v>
      </c>
      <c r="C271" s="25" t="s">
        <v>7350</v>
      </c>
      <c r="D271" s="26" t="str">
        <f t="shared" si="41"/>
        <v/>
      </c>
      <c r="E271" s="27" t="str">
        <f t="shared" si="42"/>
        <v/>
      </c>
      <c r="F271" s="28" t="str">
        <f t="shared" ref="F271:G271" si="286">image("https://www.serebii.net/pokedex-bw/type/"&amp;lower(H271)&amp;".gif")</f>
        <v/>
      </c>
      <c r="G271" s="28" t="str">
        <f t="shared" si="286"/>
        <v/>
      </c>
      <c r="H271" s="29" t="s">
        <v>391</v>
      </c>
      <c r="I271" s="26" t="s">
        <v>1071</v>
      </c>
      <c r="J271" s="26" t="s">
        <v>7325</v>
      </c>
      <c r="K271" s="26" t="s">
        <v>743</v>
      </c>
      <c r="L271" s="26" t="s">
        <v>7351</v>
      </c>
      <c r="M271" s="26" t="s">
        <v>395</v>
      </c>
      <c r="N271" s="26"/>
      <c r="O271" s="26" t="s">
        <v>1761</v>
      </c>
      <c r="P271" s="26" t="s">
        <v>1300</v>
      </c>
      <c r="Q271" s="26" t="s">
        <v>183</v>
      </c>
      <c r="R271" s="26" t="s">
        <v>184</v>
      </c>
      <c r="S271" s="26" t="s">
        <v>5428</v>
      </c>
      <c r="T271" s="26" t="s">
        <v>186</v>
      </c>
      <c r="U271" s="26" t="s">
        <v>187</v>
      </c>
      <c r="V271" s="26" t="s">
        <v>399</v>
      </c>
      <c r="W271" s="26" t="s">
        <v>188</v>
      </c>
      <c r="X271" s="26" t="s">
        <v>189</v>
      </c>
      <c r="Y271" s="26">
        <v>100.0</v>
      </c>
      <c r="Z271" s="26">
        <v>110.0</v>
      </c>
      <c r="AA271" s="26">
        <v>90.0</v>
      </c>
      <c r="AB271" s="26">
        <v>85.0</v>
      </c>
      <c r="AC271" s="26">
        <v>90.0</v>
      </c>
      <c r="AD271" s="26">
        <v>60.0</v>
      </c>
      <c r="AE271" s="30">
        <f t="shared" si="37"/>
        <v>535</v>
      </c>
      <c r="AF271" s="26" t="s">
        <v>7327</v>
      </c>
      <c r="AG271" s="26"/>
      <c r="AH271" s="26"/>
      <c r="AI271" s="26"/>
      <c r="AJ271" s="26"/>
      <c r="AK271" s="26"/>
      <c r="AL271" s="26"/>
      <c r="AM271" s="26" t="s">
        <v>458</v>
      </c>
      <c r="AN271" s="26" t="s">
        <v>458</v>
      </c>
      <c r="AO271" s="26" t="s">
        <v>458</v>
      </c>
      <c r="AP271" s="26"/>
      <c r="AQ271" s="26"/>
      <c r="AR271" s="26"/>
      <c r="AS271" s="26"/>
      <c r="AT271" s="26"/>
      <c r="AU271" s="26"/>
      <c r="AV271" s="26"/>
      <c r="AW271" s="26"/>
      <c r="AX271" s="26"/>
      <c r="AY271" s="26"/>
      <c r="AZ271" s="26"/>
      <c r="BA271" s="26"/>
      <c r="BB271" s="26"/>
      <c r="BC271" s="26" t="s">
        <v>458</v>
      </c>
      <c r="BD271" s="26" t="s">
        <v>458</v>
      </c>
      <c r="BE271" s="26"/>
      <c r="BF271" s="26"/>
      <c r="BG271" s="26"/>
      <c r="BH271" s="26"/>
      <c r="BI271" s="26"/>
      <c r="BJ271" s="26"/>
      <c r="BK271" s="26"/>
      <c r="BL271" s="26"/>
      <c r="BM271" s="26"/>
      <c r="BN271" s="26"/>
      <c r="BO271" s="26"/>
      <c r="BP271" s="26"/>
      <c r="BQ271" s="26"/>
      <c r="BR271" s="26"/>
      <c r="BS271" s="26"/>
      <c r="BT271" s="26"/>
      <c r="BU271" s="26" t="s">
        <v>4042</v>
      </c>
      <c r="BV271" s="26"/>
      <c r="BW271" s="31"/>
      <c r="BX271" s="31"/>
      <c r="BY271" s="31"/>
      <c r="BZ271" s="31"/>
      <c r="CA271" s="31"/>
      <c r="CB271" s="31"/>
      <c r="CC271" s="31" t="s">
        <v>7352</v>
      </c>
      <c r="CD271" s="31" t="s">
        <v>7353</v>
      </c>
      <c r="CE271" s="31" t="s">
        <v>7354</v>
      </c>
      <c r="CF271" s="31" t="s">
        <v>7355</v>
      </c>
      <c r="CG271" s="31" t="s">
        <v>7355</v>
      </c>
      <c r="CH271" s="31" t="s">
        <v>7356</v>
      </c>
      <c r="CI271" s="31" t="s">
        <v>7356</v>
      </c>
      <c r="CJ271" s="31" t="s">
        <v>7356</v>
      </c>
      <c r="CK271" s="31" t="s">
        <v>7357</v>
      </c>
      <c r="CL271" s="31" t="s">
        <v>7357</v>
      </c>
      <c r="CM271" s="31" t="s">
        <v>7356</v>
      </c>
      <c r="CN271" s="31" t="s">
        <v>7356</v>
      </c>
      <c r="CO271" s="31" t="s">
        <v>7356</v>
      </c>
      <c r="CP271" s="31" t="s">
        <v>7356</v>
      </c>
      <c r="CQ271" s="31" t="s">
        <v>7357</v>
      </c>
      <c r="CR271" s="31" t="s">
        <v>7356</v>
      </c>
      <c r="CS271" s="31" t="s">
        <v>7358</v>
      </c>
      <c r="CT271" s="31" t="s">
        <v>7359</v>
      </c>
      <c r="CU271" s="31"/>
      <c r="CV271" s="31"/>
      <c r="CW271" s="31"/>
      <c r="CX271" s="31"/>
      <c r="CY271" s="31"/>
      <c r="CZ271" s="31"/>
      <c r="DA271" s="31"/>
      <c r="DB271" s="31"/>
      <c r="DC271" s="31"/>
      <c r="DD271" s="31"/>
      <c r="DE271" s="31" t="s">
        <v>7356</v>
      </c>
      <c r="DF271" s="31" t="s">
        <v>7356</v>
      </c>
      <c r="DG271" s="31"/>
      <c r="DH271" s="31"/>
      <c r="DI271" s="31"/>
      <c r="DJ271" s="31"/>
      <c r="DK271" s="31"/>
      <c r="DL271" s="31"/>
      <c r="DM271" s="31"/>
      <c r="DN271" s="31"/>
      <c r="DO271" s="31"/>
      <c r="DP271" s="31"/>
      <c r="DQ271" s="31"/>
      <c r="DR271" s="31"/>
      <c r="DS271" s="31"/>
      <c r="DT271" s="31"/>
      <c r="DU271" s="31"/>
      <c r="DV271" s="31" t="s">
        <v>7360</v>
      </c>
      <c r="DW271" s="31" t="s">
        <v>7360</v>
      </c>
      <c r="DX271" s="31" t="s">
        <v>7360</v>
      </c>
      <c r="DY271" s="31" t="s">
        <v>213</v>
      </c>
      <c r="DZ271" s="31" t="s">
        <v>213</v>
      </c>
      <c r="EA271" s="31" t="s">
        <v>213</v>
      </c>
      <c r="EB271" s="31" t="s">
        <v>213</v>
      </c>
      <c r="EC271" s="31" t="s">
        <v>213</v>
      </c>
      <c r="ED271" s="31" t="s">
        <v>7360</v>
      </c>
      <c r="EE271" s="31" t="s">
        <v>7360</v>
      </c>
      <c r="EF271" s="31" t="s">
        <v>213</v>
      </c>
      <c r="EG271" s="31" t="s">
        <v>213</v>
      </c>
      <c r="EH271" s="31" t="s">
        <v>213</v>
      </c>
      <c r="EI271" s="31" t="s">
        <v>213</v>
      </c>
      <c r="EJ271" s="31" t="s">
        <v>213</v>
      </c>
      <c r="EK271" s="31" t="s">
        <v>213</v>
      </c>
      <c r="EL271" s="31" t="s">
        <v>7360</v>
      </c>
      <c r="EM271" s="31" t="s">
        <v>7360</v>
      </c>
      <c r="EN271" s="31" t="s">
        <v>213</v>
      </c>
      <c r="EO271" s="31" t="s">
        <v>213</v>
      </c>
      <c r="EP271" s="31" t="s">
        <v>7360</v>
      </c>
      <c r="EQ271" s="31" t="s">
        <v>7360</v>
      </c>
      <c r="ER271" s="31" t="s">
        <v>218</v>
      </c>
      <c r="ES271" s="31" t="s">
        <v>218</v>
      </c>
      <c r="ET271" s="31" t="s">
        <v>213</v>
      </c>
      <c r="EU271" s="31" t="s">
        <v>213</v>
      </c>
      <c r="EV271" s="31"/>
      <c r="EW271" s="31"/>
      <c r="EX271" s="31" t="s">
        <v>7360</v>
      </c>
      <c r="EY271" s="31" t="s">
        <v>7360</v>
      </c>
      <c r="EZ271" s="31" t="s">
        <v>218</v>
      </c>
      <c r="FA271" s="31" t="s">
        <v>219</v>
      </c>
      <c r="FB271" s="31" t="s">
        <v>219</v>
      </c>
      <c r="FC271" s="31"/>
      <c r="FD271" s="31"/>
      <c r="FE271" s="31" t="s">
        <v>219</v>
      </c>
    </row>
    <row r="272" ht="90.75" customHeight="1">
      <c r="A272" s="16" t="s">
        <v>7361</v>
      </c>
      <c r="B272" s="24">
        <v>261.0</v>
      </c>
      <c r="C272" s="25" t="s">
        <v>7362</v>
      </c>
      <c r="D272" s="26" t="str">
        <f t="shared" si="41"/>
        <v/>
      </c>
      <c r="E272" s="27" t="str">
        <f t="shared" si="42"/>
        <v/>
      </c>
      <c r="F272" s="28" t="str">
        <f t="shared" ref="F272:G272" si="287">image("https://www.serebii.net/pokedex-bw/type/"&amp;lower(H272)&amp;".gif")</f>
        <v/>
      </c>
      <c r="G272" s="28" t="str">
        <f t="shared" si="287"/>
        <v/>
      </c>
      <c r="H272" s="29" t="s">
        <v>6037</v>
      </c>
      <c r="I272" s="26"/>
      <c r="J272" s="26" t="s">
        <v>7363</v>
      </c>
      <c r="K272" s="26" t="s">
        <v>393</v>
      </c>
      <c r="L272" s="26" t="s">
        <v>7364</v>
      </c>
      <c r="M272" s="26" t="s">
        <v>491</v>
      </c>
      <c r="N272" s="26" t="s">
        <v>4687</v>
      </c>
      <c r="O272" s="26" t="s">
        <v>4455</v>
      </c>
      <c r="P272" s="26" t="s">
        <v>913</v>
      </c>
      <c r="Q272" s="26" t="s">
        <v>493</v>
      </c>
      <c r="R272" s="26" t="s">
        <v>184</v>
      </c>
      <c r="S272" s="26" t="s">
        <v>5661</v>
      </c>
      <c r="T272" s="26" t="s">
        <v>495</v>
      </c>
      <c r="U272" s="26" t="s">
        <v>769</v>
      </c>
      <c r="V272" s="26" t="s">
        <v>770</v>
      </c>
      <c r="W272" s="26" t="s">
        <v>496</v>
      </c>
      <c r="X272" s="26" t="s">
        <v>497</v>
      </c>
      <c r="Y272" s="26">
        <v>35.0</v>
      </c>
      <c r="Z272" s="26">
        <v>55.0</v>
      </c>
      <c r="AA272" s="26">
        <v>35.0</v>
      </c>
      <c r="AB272" s="26">
        <v>30.0</v>
      </c>
      <c r="AC272" s="26">
        <v>30.0</v>
      </c>
      <c r="AD272" s="26">
        <v>35.0</v>
      </c>
      <c r="AE272" s="30">
        <f t="shared" si="37"/>
        <v>220</v>
      </c>
      <c r="AF272" s="26" t="s">
        <v>7365</v>
      </c>
      <c r="AG272" s="26"/>
      <c r="AH272" s="26"/>
      <c r="AI272" s="26"/>
      <c r="AJ272" s="26"/>
      <c r="AK272" s="26"/>
      <c r="AL272" s="26"/>
      <c r="AM272" s="26" t="s">
        <v>499</v>
      </c>
      <c r="AN272" s="26" t="s">
        <v>499</v>
      </c>
      <c r="AO272" s="26" t="s">
        <v>499</v>
      </c>
      <c r="AP272" s="26"/>
      <c r="AQ272" s="26"/>
      <c r="AR272" s="26"/>
      <c r="AS272" s="26"/>
      <c r="AT272" s="26"/>
      <c r="AU272" s="26"/>
      <c r="AV272" s="26"/>
      <c r="AW272" s="26"/>
      <c r="AX272" s="26"/>
      <c r="AY272" s="26"/>
      <c r="AZ272" s="26"/>
      <c r="BA272" s="26" t="s">
        <v>1338</v>
      </c>
      <c r="BB272" s="26" t="s">
        <v>1338</v>
      </c>
      <c r="BC272" s="26" t="s">
        <v>499</v>
      </c>
      <c r="BD272" s="26" t="s">
        <v>499</v>
      </c>
      <c r="BE272" s="26"/>
      <c r="BF272" s="26"/>
      <c r="BG272" s="26"/>
      <c r="BH272" s="26"/>
      <c r="BI272" s="26"/>
      <c r="BJ272" s="26"/>
      <c r="BK272" s="26"/>
      <c r="BL272" s="26"/>
      <c r="BM272" s="26"/>
      <c r="BN272" s="26"/>
      <c r="BO272" s="26"/>
      <c r="BP272" s="26"/>
      <c r="BQ272" s="26"/>
      <c r="BR272" s="26"/>
      <c r="BS272" s="26"/>
      <c r="BT272" s="26" t="s">
        <v>401</v>
      </c>
      <c r="BU272" s="26"/>
      <c r="BV272" s="26"/>
      <c r="BW272" s="31"/>
      <c r="BX272" s="31"/>
      <c r="BY272" s="31"/>
      <c r="BZ272" s="31"/>
      <c r="CA272" s="31"/>
      <c r="CB272" s="31"/>
      <c r="CC272" s="31" t="s">
        <v>7366</v>
      </c>
      <c r="CD272" s="31" t="s">
        <v>7367</v>
      </c>
      <c r="CE272" s="31" t="s">
        <v>7368</v>
      </c>
      <c r="CF272" s="31" t="s">
        <v>7369</v>
      </c>
      <c r="CG272" s="31" t="s">
        <v>7369</v>
      </c>
      <c r="CH272" s="31" t="s">
        <v>7370</v>
      </c>
      <c r="CI272" s="31" t="s">
        <v>7370</v>
      </c>
      <c r="CJ272" s="31" t="s">
        <v>7370</v>
      </c>
      <c r="CK272" s="31" t="s">
        <v>7371</v>
      </c>
      <c r="CL272" s="31" t="s">
        <v>7371</v>
      </c>
      <c r="CM272" s="31" t="s">
        <v>7370</v>
      </c>
      <c r="CN272" s="31" t="s">
        <v>7370</v>
      </c>
      <c r="CO272" s="31" t="s">
        <v>7370</v>
      </c>
      <c r="CP272" s="31" t="s">
        <v>7370</v>
      </c>
      <c r="CQ272" s="31" t="s">
        <v>7370</v>
      </c>
      <c r="CR272" s="31" t="s">
        <v>7369</v>
      </c>
      <c r="CS272" s="31" t="s">
        <v>7372</v>
      </c>
      <c r="CT272" s="31" t="s">
        <v>7373</v>
      </c>
      <c r="CU272" s="31"/>
      <c r="CV272" s="31"/>
      <c r="CW272" s="31"/>
      <c r="CX272" s="31"/>
      <c r="CY272" s="31"/>
      <c r="CZ272" s="31"/>
      <c r="DA272" s="31"/>
      <c r="DB272" s="31"/>
      <c r="DC272" s="31"/>
      <c r="DD272" s="31"/>
      <c r="DE272" s="31" t="s">
        <v>7370</v>
      </c>
      <c r="DF272" s="31" t="s">
        <v>7370</v>
      </c>
      <c r="DG272" s="31"/>
      <c r="DH272" s="31"/>
      <c r="DI272" s="31"/>
      <c r="DJ272" s="31"/>
      <c r="DK272" s="31"/>
      <c r="DL272" s="31"/>
      <c r="DM272" s="31"/>
      <c r="DN272" s="31"/>
      <c r="DO272" s="31"/>
      <c r="DP272" s="31"/>
      <c r="DQ272" s="31"/>
      <c r="DR272" s="31"/>
      <c r="DS272" s="31"/>
      <c r="DT272" s="31"/>
      <c r="DU272" s="31"/>
      <c r="DV272" s="31" t="s">
        <v>7374</v>
      </c>
      <c r="DW272" s="31" t="s">
        <v>7374</v>
      </c>
      <c r="DX272" s="31" t="s">
        <v>7375</v>
      </c>
      <c r="DY272" s="31" t="s">
        <v>213</v>
      </c>
      <c r="DZ272" s="31" t="s">
        <v>213</v>
      </c>
      <c r="EA272" s="31" t="s">
        <v>7376</v>
      </c>
      <c r="EB272" s="31" t="s">
        <v>213</v>
      </c>
      <c r="EC272" s="31" t="s">
        <v>7377</v>
      </c>
      <c r="ED272" s="31" t="s">
        <v>535</v>
      </c>
      <c r="EE272" s="31" t="s">
        <v>535</v>
      </c>
      <c r="EF272" s="31" t="s">
        <v>213</v>
      </c>
      <c r="EG272" s="31" t="s">
        <v>2164</v>
      </c>
      <c r="EH272" s="31" t="s">
        <v>213</v>
      </c>
      <c r="EI272" s="31" t="s">
        <v>213</v>
      </c>
      <c r="EJ272" s="31" t="s">
        <v>7376</v>
      </c>
      <c r="EK272" s="31" t="s">
        <v>213</v>
      </c>
      <c r="EL272" s="31" t="s">
        <v>7374</v>
      </c>
      <c r="EM272" s="31" t="s">
        <v>7374</v>
      </c>
      <c r="EN272" s="31" t="s">
        <v>213</v>
      </c>
      <c r="EO272" s="31" t="s">
        <v>213</v>
      </c>
      <c r="EP272" s="31" t="s">
        <v>213</v>
      </c>
      <c r="EQ272" s="31" t="s">
        <v>213</v>
      </c>
      <c r="ER272" s="31" t="s">
        <v>218</v>
      </c>
      <c r="ES272" s="31" t="s">
        <v>218</v>
      </c>
      <c r="ET272" s="31" t="s">
        <v>218</v>
      </c>
      <c r="EU272" s="31" t="s">
        <v>218</v>
      </c>
      <c r="EV272" s="31"/>
      <c r="EW272" s="31"/>
      <c r="EX272" s="31" t="s">
        <v>7378</v>
      </c>
      <c r="EY272" s="31" t="s">
        <v>7378</v>
      </c>
      <c r="EZ272" s="31" t="s">
        <v>218</v>
      </c>
      <c r="FA272" s="31" t="s">
        <v>219</v>
      </c>
      <c r="FB272" s="31" t="s">
        <v>219</v>
      </c>
      <c r="FC272" s="31"/>
      <c r="FD272" s="31"/>
      <c r="FE272" s="31" t="s">
        <v>219</v>
      </c>
    </row>
    <row r="273" ht="90.75" customHeight="1">
      <c r="A273" s="16" t="s">
        <v>7379</v>
      </c>
      <c r="B273" s="24">
        <v>262.0</v>
      </c>
      <c r="C273" s="25" t="s">
        <v>7380</v>
      </c>
      <c r="D273" s="26" t="str">
        <f t="shared" si="41"/>
        <v/>
      </c>
      <c r="E273" s="27" t="str">
        <f t="shared" si="42"/>
        <v/>
      </c>
      <c r="F273" s="28" t="str">
        <f t="shared" ref="F273:G273" si="288">image("https://www.serebii.net/pokedex-bw/type/"&amp;lower(H273)&amp;".gif")</f>
        <v/>
      </c>
      <c r="G273" s="28" t="str">
        <f t="shared" si="288"/>
        <v/>
      </c>
      <c r="H273" s="29" t="s">
        <v>6037</v>
      </c>
      <c r="I273" s="26"/>
      <c r="J273" s="26" t="s">
        <v>7363</v>
      </c>
      <c r="K273" s="26" t="s">
        <v>222</v>
      </c>
      <c r="L273" s="26" t="s">
        <v>7381</v>
      </c>
      <c r="M273" s="26" t="s">
        <v>911</v>
      </c>
      <c r="N273" s="26" t="s">
        <v>4687</v>
      </c>
      <c r="O273" s="26" t="s">
        <v>4394</v>
      </c>
      <c r="P273" s="26" t="s">
        <v>946</v>
      </c>
      <c r="Q273" s="26" t="s">
        <v>810</v>
      </c>
      <c r="R273" s="26" t="s">
        <v>184</v>
      </c>
      <c r="S273" s="26" t="s">
        <v>5039</v>
      </c>
      <c r="T273" s="26" t="s">
        <v>495</v>
      </c>
      <c r="U273" s="26" t="s">
        <v>769</v>
      </c>
      <c r="V273" s="26" t="s">
        <v>770</v>
      </c>
      <c r="W273" s="26" t="s">
        <v>496</v>
      </c>
      <c r="X273" s="26" t="s">
        <v>497</v>
      </c>
      <c r="Y273" s="26">
        <v>70.0</v>
      </c>
      <c r="Z273" s="26">
        <v>90.0</v>
      </c>
      <c r="AA273" s="26">
        <v>70.0</v>
      </c>
      <c r="AB273" s="26">
        <v>60.0</v>
      </c>
      <c r="AC273" s="26">
        <v>60.0</v>
      </c>
      <c r="AD273" s="26">
        <v>70.0</v>
      </c>
      <c r="AE273" s="30">
        <f t="shared" si="37"/>
        <v>420</v>
      </c>
      <c r="AF273" s="26" t="s">
        <v>7365</v>
      </c>
      <c r="AG273" s="26"/>
      <c r="AH273" s="26"/>
      <c r="AI273" s="26"/>
      <c r="AJ273" s="26"/>
      <c r="AK273" s="26"/>
      <c r="AL273" s="26"/>
      <c r="AM273" s="26" t="s">
        <v>546</v>
      </c>
      <c r="AN273" s="26" t="s">
        <v>546</v>
      </c>
      <c r="AO273" s="26" t="s">
        <v>546</v>
      </c>
      <c r="AP273" s="26"/>
      <c r="AQ273" s="26"/>
      <c r="AR273" s="26"/>
      <c r="AS273" s="26"/>
      <c r="AT273" s="26"/>
      <c r="AU273" s="26"/>
      <c r="AV273" s="26"/>
      <c r="AW273" s="26"/>
      <c r="AX273" s="26"/>
      <c r="AY273" s="26"/>
      <c r="AZ273" s="26"/>
      <c r="BA273" s="26" t="s">
        <v>1383</v>
      </c>
      <c r="BB273" s="26" t="s">
        <v>1383</v>
      </c>
      <c r="BC273" s="26" t="s">
        <v>546</v>
      </c>
      <c r="BD273" s="26" t="s">
        <v>546</v>
      </c>
      <c r="BE273" s="26"/>
      <c r="BF273" s="26"/>
      <c r="BG273" s="26"/>
      <c r="BH273" s="26"/>
      <c r="BI273" s="26"/>
      <c r="BJ273" s="26"/>
      <c r="BK273" s="26"/>
      <c r="BL273" s="26"/>
      <c r="BM273" s="26"/>
      <c r="BN273" s="26"/>
      <c r="BO273" s="26"/>
      <c r="BP273" s="26"/>
      <c r="BQ273" s="26"/>
      <c r="BR273" s="26"/>
      <c r="BS273" s="26"/>
      <c r="BT273" s="26" t="s">
        <v>429</v>
      </c>
      <c r="BU273" s="26"/>
      <c r="BV273" s="26"/>
      <c r="BW273" s="31"/>
      <c r="BX273" s="31"/>
      <c r="BY273" s="31"/>
      <c r="BZ273" s="31"/>
      <c r="CA273" s="31"/>
      <c r="CB273" s="31"/>
      <c r="CC273" s="31" t="s">
        <v>7382</v>
      </c>
      <c r="CD273" s="31" t="s">
        <v>7383</v>
      </c>
      <c r="CE273" s="31" t="s">
        <v>7384</v>
      </c>
      <c r="CF273" s="31" t="s">
        <v>7385</v>
      </c>
      <c r="CG273" s="31" t="s">
        <v>7385</v>
      </c>
      <c r="CH273" s="31" t="s">
        <v>7386</v>
      </c>
      <c r="CI273" s="31" t="s">
        <v>7386</v>
      </c>
      <c r="CJ273" s="31" t="s">
        <v>7386</v>
      </c>
      <c r="CK273" s="31" t="s">
        <v>7387</v>
      </c>
      <c r="CL273" s="31" t="s">
        <v>7387</v>
      </c>
      <c r="CM273" s="31" t="s">
        <v>7386</v>
      </c>
      <c r="CN273" s="31" t="s">
        <v>7386</v>
      </c>
      <c r="CO273" s="31" t="s">
        <v>7386</v>
      </c>
      <c r="CP273" s="31" t="s">
        <v>7386</v>
      </c>
      <c r="CQ273" s="31" t="s">
        <v>7388</v>
      </c>
      <c r="CR273" s="31" t="s">
        <v>7387</v>
      </c>
      <c r="CS273" s="31" t="s">
        <v>7389</v>
      </c>
      <c r="CT273" s="31" t="s">
        <v>7390</v>
      </c>
      <c r="CU273" s="31"/>
      <c r="CV273" s="31"/>
      <c r="CW273" s="31"/>
      <c r="CX273" s="31"/>
      <c r="CY273" s="31"/>
      <c r="CZ273" s="31"/>
      <c r="DA273" s="31"/>
      <c r="DB273" s="31"/>
      <c r="DC273" s="31"/>
      <c r="DD273" s="31"/>
      <c r="DE273" s="31" t="s">
        <v>7386</v>
      </c>
      <c r="DF273" s="31" t="s">
        <v>7386</v>
      </c>
      <c r="DG273" s="31"/>
      <c r="DH273" s="31"/>
      <c r="DI273" s="31"/>
      <c r="DJ273" s="31"/>
      <c r="DK273" s="31"/>
      <c r="DL273" s="31"/>
      <c r="DM273" s="31"/>
      <c r="DN273" s="31"/>
      <c r="DO273" s="31"/>
      <c r="DP273" s="31"/>
      <c r="DQ273" s="31"/>
      <c r="DR273" s="31"/>
      <c r="DS273" s="31"/>
      <c r="DT273" s="31"/>
      <c r="DU273" s="31"/>
      <c r="DV273" s="31" t="s">
        <v>7391</v>
      </c>
      <c r="DW273" s="31" t="s">
        <v>7391</v>
      </c>
      <c r="DX273" s="31" t="s">
        <v>7392</v>
      </c>
      <c r="DY273" s="31" t="s">
        <v>213</v>
      </c>
      <c r="DZ273" s="31" t="s">
        <v>213</v>
      </c>
      <c r="EA273" s="31" t="s">
        <v>6818</v>
      </c>
      <c r="EB273" s="31" t="s">
        <v>213</v>
      </c>
      <c r="EC273" s="31" t="s">
        <v>7391</v>
      </c>
      <c r="ED273" s="31" t="s">
        <v>7391</v>
      </c>
      <c r="EE273" s="31" t="s">
        <v>7391</v>
      </c>
      <c r="EF273" s="31" t="s">
        <v>213</v>
      </c>
      <c r="EG273" s="31" t="s">
        <v>7391</v>
      </c>
      <c r="EH273" s="31" t="s">
        <v>213</v>
      </c>
      <c r="EI273" s="31" t="s">
        <v>213</v>
      </c>
      <c r="EJ273" s="31" t="s">
        <v>905</v>
      </c>
      <c r="EK273" s="31" t="s">
        <v>213</v>
      </c>
      <c r="EL273" s="31" t="s">
        <v>7391</v>
      </c>
      <c r="EM273" s="31" t="s">
        <v>7391</v>
      </c>
      <c r="EN273" s="31" t="s">
        <v>213</v>
      </c>
      <c r="EO273" s="31" t="s">
        <v>213</v>
      </c>
      <c r="EP273" s="31" t="s">
        <v>213</v>
      </c>
      <c r="EQ273" s="31" t="s">
        <v>213</v>
      </c>
      <c r="ER273" s="31" t="s">
        <v>218</v>
      </c>
      <c r="ES273" s="31" t="s">
        <v>218</v>
      </c>
      <c r="ET273" s="31" t="s">
        <v>218</v>
      </c>
      <c r="EU273" s="31" t="s">
        <v>218</v>
      </c>
      <c r="EV273" s="31"/>
      <c r="EW273" s="31"/>
      <c r="EX273" s="31" t="s">
        <v>7393</v>
      </c>
      <c r="EY273" s="31" t="s">
        <v>7378</v>
      </c>
      <c r="EZ273" s="31" t="s">
        <v>218</v>
      </c>
      <c r="FA273" s="31" t="s">
        <v>219</v>
      </c>
      <c r="FB273" s="31" t="s">
        <v>219</v>
      </c>
      <c r="FC273" s="31"/>
      <c r="FD273" s="31"/>
      <c r="FE273" s="31" t="s">
        <v>219</v>
      </c>
    </row>
    <row r="274" ht="90.75" customHeight="1">
      <c r="A274" s="16" t="s">
        <v>7394</v>
      </c>
      <c r="B274" s="24">
        <v>263.0</v>
      </c>
      <c r="C274" s="25" t="s">
        <v>7395</v>
      </c>
      <c r="D274" s="26" t="str">
        <f t="shared" si="41"/>
        <v/>
      </c>
      <c r="E274" s="27" t="str">
        <f t="shared" si="42"/>
        <v/>
      </c>
      <c r="F274" s="28" t="str">
        <f t="shared" ref="F274:G274" si="289">image("https://www.serebii.net/pokedex-bw/type/"&amp;lower(H274)&amp;".gif")</f>
        <v/>
      </c>
      <c r="G274" s="28" t="str">
        <f t="shared" si="289"/>
        <v/>
      </c>
      <c r="H274" s="29" t="s">
        <v>681</v>
      </c>
      <c r="I274" s="26"/>
      <c r="J274" s="26" t="s">
        <v>7396</v>
      </c>
      <c r="K274" s="26" t="s">
        <v>974</v>
      </c>
      <c r="L274" s="26" t="s">
        <v>7397</v>
      </c>
      <c r="M274" s="26" t="s">
        <v>1952</v>
      </c>
      <c r="N274" s="26" t="s">
        <v>2557</v>
      </c>
      <c r="O274" s="26" t="s">
        <v>4687</v>
      </c>
      <c r="P274" s="26" t="s">
        <v>297</v>
      </c>
      <c r="Q274" s="26" t="s">
        <v>493</v>
      </c>
      <c r="R274" s="26" t="s">
        <v>184</v>
      </c>
      <c r="S274" s="26" t="s">
        <v>5661</v>
      </c>
      <c r="T274" s="26" t="s">
        <v>495</v>
      </c>
      <c r="U274" s="26" t="s">
        <v>769</v>
      </c>
      <c r="V274" s="26" t="s">
        <v>770</v>
      </c>
      <c r="W274" s="26" t="s">
        <v>496</v>
      </c>
      <c r="X274" s="26" t="s">
        <v>497</v>
      </c>
      <c r="Y274" s="26">
        <v>38.0</v>
      </c>
      <c r="Z274" s="26">
        <v>30.0</v>
      </c>
      <c r="AA274" s="26">
        <v>41.0</v>
      </c>
      <c r="AB274" s="26">
        <v>30.0</v>
      </c>
      <c r="AC274" s="26">
        <v>41.0</v>
      </c>
      <c r="AD274" s="26">
        <v>60.0</v>
      </c>
      <c r="AE274" s="30">
        <f t="shared" si="37"/>
        <v>240</v>
      </c>
      <c r="AF274" s="26" t="s">
        <v>7398</v>
      </c>
      <c r="AG274" s="26"/>
      <c r="AH274" s="26"/>
      <c r="AI274" s="26"/>
      <c r="AJ274" s="26"/>
      <c r="AK274" s="26"/>
      <c r="AL274" s="26"/>
      <c r="AM274" s="26" t="s">
        <v>583</v>
      </c>
      <c r="AN274" s="26" t="s">
        <v>583</v>
      </c>
      <c r="AO274" s="26" t="s">
        <v>583</v>
      </c>
      <c r="AP274" s="26"/>
      <c r="AQ274" s="26"/>
      <c r="AR274" s="26"/>
      <c r="AS274" s="26"/>
      <c r="AT274" s="26"/>
      <c r="AU274" s="26"/>
      <c r="AV274" s="26"/>
      <c r="AW274" s="26"/>
      <c r="AX274" s="26"/>
      <c r="AY274" s="26"/>
      <c r="AZ274" s="26"/>
      <c r="BA274" s="26" t="s">
        <v>583</v>
      </c>
      <c r="BB274" s="26" t="s">
        <v>583</v>
      </c>
      <c r="BC274" s="26" t="s">
        <v>583</v>
      </c>
      <c r="BD274" s="26" t="s">
        <v>583</v>
      </c>
      <c r="BE274" s="26"/>
      <c r="BF274" s="26"/>
      <c r="BG274" s="26"/>
      <c r="BH274" s="26"/>
      <c r="BI274" s="26"/>
      <c r="BJ274" s="26"/>
      <c r="BK274" s="26" t="s">
        <v>1236</v>
      </c>
      <c r="BL274" s="26" t="s">
        <v>1236</v>
      </c>
      <c r="BM274" s="26"/>
      <c r="BN274" s="26" t="s">
        <v>282</v>
      </c>
      <c r="BO274" s="26"/>
      <c r="BP274" s="26"/>
      <c r="BQ274" s="26"/>
      <c r="BR274" s="26"/>
      <c r="BS274" s="26"/>
      <c r="BT274" s="26"/>
      <c r="BU274" s="26"/>
      <c r="BV274" s="26"/>
      <c r="BW274" s="31"/>
      <c r="BX274" s="31"/>
      <c r="BY274" s="31"/>
      <c r="BZ274" s="31"/>
      <c r="CA274" s="31"/>
      <c r="CB274" s="31"/>
      <c r="CC274" s="31" t="s">
        <v>7399</v>
      </c>
      <c r="CD274" s="31" t="s">
        <v>7400</v>
      </c>
      <c r="CE274" s="31" t="s">
        <v>7401</v>
      </c>
      <c r="CF274" s="31" t="s">
        <v>7402</v>
      </c>
      <c r="CG274" s="31" t="s">
        <v>7402</v>
      </c>
      <c r="CH274" s="31" t="s">
        <v>7403</v>
      </c>
      <c r="CI274" s="31" t="s">
        <v>7403</v>
      </c>
      <c r="CJ274" s="31" t="s">
        <v>7403</v>
      </c>
      <c r="CK274" s="31" t="s">
        <v>7404</v>
      </c>
      <c r="CL274" s="31" t="s">
        <v>7404</v>
      </c>
      <c r="CM274" s="31" t="s">
        <v>7403</v>
      </c>
      <c r="CN274" s="31" t="s">
        <v>7403</v>
      </c>
      <c r="CO274" s="31" t="s">
        <v>7403</v>
      </c>
      <c r="CP274" s="31" t="s">
        <v>7403</v>
      </c>
      <c r="CQ274" s="31" t="s">
        <v>7405</v>
      </c>
      <c r="CR274" s="31" t="s">
        <v>7406</v>
      </c>
      <c r="CS274" s="31" t="s">
        <v>7407</v>
      </c>
      <c r="CT274" s="31" t="s">
        <v>7408</v>
      </c>
      <c r="CU274" s="31"/>
      <c r="CV274" s="31"/>
      <c r="CW274" s="31"/>
      <c r="CX274" s="31"/>
      <c r="CY274" s="31"/>
      <c r="CZ274" s="31"/>
      <c r="DA274" s="31" t="s">
        <v>7409</v>
      </c>
      <c r="DB274" s="31" t="s">
        <v>7410</v>
      </c>
      <c r="DC274" s="31"/>
      <c r="DD274" s="31"/>
      <c r="DE274" s="31" t="s">
        <v>7405</v>
      </c>
      <c r="DF274" s="31" t="s">
        <v>7405</v>
      </c>
      <c r="DG274" s="31"/>
      <c r="DH274" s="31"/>
      <c r="DI274" s="31"/>
      <c r="DJ274" s="31"/>
      <c r="DK274" s="31"/>
      <c r="DL274" s="31"/>
      <c r="DM274" s="31"/>
      <c r="DN274" s="31"/>
      <c r="DO274" s="31"/>
      <c r="DP274" s="31"/>
      <c r="DQ274" s="31"/>
      <c r="DR274" s="31"/>
      <c r="DS274" s="31"/>
      <c r="DT274" s="31"/>
      <c r="DU274" s="31"/>
      <c r="DV274" s="31" t="s">
        <v>7411</v>
      </c>
      <c r="DW274" s="31" t="s">
        <v>7411</v>
      </c>
      <c r="DX274" s="31" t="s">
        <v>7412</v>
      </c>
      <c r="DY274" s="31" t="s">
        <v>213</v>
      </c>
      <c r="DZ274" s="31" t="s">
        <v>213</v>
      </c>
      <c r="EA274" s="31" t="s">
        <v>5276</v>
      </c>
      <c r="EB274" s="31" t="s">
        <v>5276</v>
      </c>
      <c r="EC274" s="31" t="s">
        <v>5276</v>
      </c>
      <c r="ED274" s="31" t="s">
        <v>7413</v>
      </c>
      <c r="EE274" s="31" t="s">
        <v>7413</v>
      </c>
      <c r="EF274" s="31" t="s">
        <v>213</v>
      </c>
      <c r="EG274" s="31" t="s">
        <v>213</v>
      </c>
      <c r="EH274" s="31" t="s">
        <v>213</v>
      </c>
      <c r="EI274" s="31" t="s">
        <v>213</v>
      </c>
      <c r="EJ274" s="31" t="s">
        <v>215</v>
      </c>
      <c r="EK274" s="31" t="s">
        <v>215</v>
      </c>
      <c r="EL274" s="31" t="s">
        <v>7414</v>
      </c>
      <c r="EM274" s="31" t="s">
        <v>7414</v>
      </c>
      <c r="EN274" s="31" t="s">
        <v>213</v>
      </c>
      <c r="EO274" s="31" t="s">
        <v>213</v>
      </c>
      <c r="EP274" s="31" t="s">
        <v>213</v>
      </c>
      <c r="EQ274" s="31" t="s">
        <v>213</v>
      </c>
      <c r="ER274" s="31" t="s">
        <v>218</v>
      </c>
      <c r="ES274" s="31" t="s">
        <v>218</v>
      </c>
      <c r="ET274" s="31" t="s">
        <v>7415</v>
      </c>
      <c r="EU274" s="31" t="s">
        <v>7415</v>
      </c>
      <c r="EV274" s="31"/>
      <c r="EW274" s="31"/>
      <c r="EX274" s="31" t="s">
        <v>7416</v>
      </c>
      <c r="EY274" s="31" t="s">
        <v>7416</v>
      </c>
      <c r="EZ274" s="31" t="s">
        <v>218</v>
      </c>
      <c r="FA274" s="31" t="s">
        <v>219</v>
      </c>
      <c r="FB274" s="31" t="s">
        <v>219</v>
      </c>
      <c r="FC274" s="31"/>
      <c r="FD274" s="31"/>
      <c r="FE274" s="31" t="s">
        <v>219</v>
      </c>
    </row>
    <row r="275" ht="90.75" customHeight="1">
      <c r="A275" s="16" t="s">
        <v>7417</v>
      </c>
      <c r="B275" s="24">
        <v>264.0</v>
      </c>
      <c r="C275" s="25" t="s">
        <v>7418</v>
      </c>
      <c r="D275" s="26" t="str">
        <f t="shared" si="41"/>
        <v/>
      </c>
      <c r="E275" s="27" t="str">
        <f t="shared" si="42"/>
        <v/>
      </c>
      <c r="F275" s="28" t="str">
        <f t="shared" ref="F275:G275" si="290">image("https://www.serebii.net/pokedex-bw/type/"&amp;lower(H275)&amp;".gif")</f>
        <v/>
      </c>
      <c r="G275" s="28" t="str">
        <f t="shared" si="290"/>
        <v/>
      </c>
      <c r="H275" s="29" t="s">
        <v>681</v>
      </c>
      <c r="I275" s="26"/>
      <c r="J275" s="26" t="s">
        <v>7419</v>
      </c>
      <c r="K275" s="26" t="s">
        <v>393</v>
      </c>
      <c r="L275" s="26" t="s">
        <v>5281</v>
      </c>
      <c r="M275" s="26" t="s">
        <v>1952</v>
      </c>
      <c r="N275" s="26" t="s">
        <v>2557</v>
      </c>
      <c r="O275" s="26" t="s">
        <v>4687</v>
      </c>
      <c r="P275" s="26" t="s">
        <v>716</v>
      </c>
      <c r="Q275" s="26" t="s">
        <v>878</v>
      </c>
      <c r="R275" s="26" t="s">
        <v>184</v>
      </c>
      <c r="S275" s="26" t="s">
        <v>5039</v>
      </c>
      <c r="T275" s="26" t="s">
        <v>495</v>
      </c>
      <c r="U275" s="26" t="s">
        <v>769</v>
      </c>
      <c r="V275" s="26" t="s">
        <v>770</v>
      </c>
      <c r="W275" s="26" t="s">
        <v>496</v>
      </c>
      <c r="X275" s="26" t="s">
        <v>497</v>
      </c>
      <c r="Y275" s="26">
        <v>78.0</v>
      </c>
      <c r="Z275" s="26">
        <v>70.0</v>
      </c>
      <c r="AA275" s="26">
        <v>61.0</v>
      </c>
      <c r="AB275" s="26">
        <v>50.0</v>
      </c>
      <c r="AC275" s="26">
        <v>61.0</v>
      </c>
      <c r="AD275" s="26">
        <v>100.0</v>
      </c>
      <c r="AE275" s="30">
        <f t="shared" si="37"/>
        <v>420</v>
      </c>
      <c r="AF275" s="26" t="s">
        <v>7398</v>
      </c>
      <c r="AG275" s="26"/>
      <c r="AH275" s="26"/>
      <c r="AI275" s="26"/>
      <c r="AJ275" s="26"/>
      <c r="AK275" s="26"/>
      <c r="AL275" s="26"/>
      <c r="AM275" s="26" t="s">
        <v>503</v>
      </c>
      <c r="AN275" s="26" t="s">
        <v>503</v>
      </c>
      <c r="AO275" s="26" t="s">
        <v>503</v>
      </c>
      <c r="AP275" s="26"/>
      <c r="AQ275" s="26"/>
      <c r="AR275" s="26"/>
      <c r="AS275" s="26"/>
      <c r="AT275" s="26"/>
      <c r="AU275" s="26"/>
      <c r="AV275" s="26"/>
      <c r="AW275" s="26"/>
      <c r="AX275" s="26"/>
      <c r="AY275" s="26"/>
      <c r="AZ275" s="26"/>
      <c r="BA275" s="26" t="s">
        <v>503</v>
      </c>
      <c r="BB275" s="26" t="s">
        <v>503</v>
      </c>
      <c r="BC275" s="26" t="s">
        <v>503</v>
      </c>
      <c r="BD275" s="26" t="s">
        <v>503</v>
      </c>
      <c r="BE275" s="26"/>
      <c r="BF275" s="26"/>
      <c r="BG275" s="26"/>
      <c r="BH275" s="26"/>
      <c r="BI275" s="26"/>
      <c r="BJ275" s="26"/>
      <c r="BK275" s="26" t="s">
        <v>986</v>
      </c>
      <c r="BL275" s="26" t="s">
        <v>986</v>
      </c>
      <c r="BM275" s="26"/>
      <c r="BN275" s="26" t="s">
        <v>432</v>
      </c>
      <c r="BO275" s="26"/>
      <c r="BP275" s="26"/>
      <c r="BQ275" s="26"/>
      <c r="BR275" s="26"/>
      <c r="BS275" s="26"/>
      <c r="BT275" s="26"/>
      <c r="BU275" s="26"/>
      <c r="BV275" s="26"/>
      <c r="BW275" s="31"/>
      <c r="BX275" s="31"/>
      <c r="BY275" s="31"/>
      <c r="BZ275" s="31"/>
      <c r="CA275" s="31"/>
      <c r="CB275" s="31"/>
      <c r="CC275" s="31" t="s">
        <v>7420</v>
      </c>
      <c r="CD275" s="31" t="s">
        <v>7421</v>
      </c>
      <c r="CE275" s="31" t="s">
        <v>7422</v>
      </c>
      <c r="CF275" s="31" t="s">
        <v>7423</v>
      </c>
      <c r="CG275" s="31" t="s">
        <v>7423</v>
      </c>
      <c r="CH275" s="31" t="s">
        <v>7424</v>
      </c>
      <c r="CI275" s="31" t="s">
        <v>7424</v>
      </c>
      <c r="CJ275" s="31" t="s">
        <v>7424</v>
      </c>
      <c r="CK275" s="31" t="s">
        <v>7425</v>
      </c>
      <c r="CL275" s="31" t="s">
        <v>7425</v>
      </c>
      <c r="CM275" s="31" t="s">
        <v>7424</v>
      </c>
      <c r="CN275" s="31" t="s">
        <v>7424</v>
      </c>
      <c r="CO275" s="31" t="s">
        <v>7424</v>
      </c>
      <c r="CP275" s="31" t="s">
        <v>7424</v>
      </c>
      <c r="CQ275" s="31" t="s">
        <v>7425</v>
      </c>
      <c r="CR275" s="31" t="s">
        <v>7424</v>
      </c>
      <c r="CS275" s="31" t="s">
        <v>7426</v>
      </c>
      <c r="CT275" s="31" t="s">
        <v>7427</v>
      </c>
      <c r="CU275" s="31"/>
      <c r="CV275" s="31"/>
      <c r="CW275" s="31"/>
      <c r="CX275" s="31"/>
      <c r="CY275" s="31"/>
      <c r="CZ275" s="31"/>
      <c r="DA275" s="31" t="s">
        <v>7428</v>
      </c>
      <c r="DB275" s="31" t="s">
        <v>7429</v>
      </c>
      <c r="DC275" s="31"/>
      <c r="DD275" s="31"/>
      <c r="DE275" s="31" t="s">
        <v>7424</v>
      </c>
      <c r="DF275" s="31" t="s">
        <v>7424</v>
      </c>
      <c r="DG275" s="31"/>
      <c r="DH275" s="31"/>
      <c r="DI275" s="31"/>
      <c r="DJ275" s="31"/>
      <c r="DK275" s="31"/>
      <c r="DL275" s="31"/>
      <c r="DM275" s="31"/>
      <c r="DN275" s="31"/>
      <c r="DO275" s="31"/>
      <c r="DP275" s="31"/>
      <c r="DQ275" s="31"/>
      <c r="DR275" s="31"/>
      <c r="DS275" s="31"/>
      <c r="DT275" s="31"/>
      <c r="DU275" s="31"/>
      <c r="DV275" s="31" t="s">
        <v>7430</v>
      </c>
      <c r="DW275" s="31" t="s">
        <v>7430</v>
      </c>
      <c r="DX275" s="31" t="s">
        <v>7431</v>
      </c>
      <c r="DY275" s="31" t="s">
        <v>213</v>
      </c>
      <c r="DZ275" s="31" t="s">
        <v>213</v>
      </c>
      <c r="EA275" s="31" t="s">
        <v>7432</v>
      </c>
      <c r="EB275" s="31" t="s">
        <v>7432</v>
      </c>
      <c r="EC275" s="31" t="s">
        <v>7432</v>
      </c>
      <c r="ED275" s="31" t="s">
        <v>7433</v>
      </c>
      <c r="EE275" s="31" t="s">
        <v>7433</v>
      </c>
      <c r="EF275" s="31" t="s">
        <v>213</v>
      </c>
      <c r="EG275" s="31" t="s">
        <v>213</v>
      </c>
      <c r="EH275" s="31" t="s">
        <v>213</v>
      </c>
      <c r="EI275" s="31" t="s">
        <v>213</v>
      </c>
      <c r="EJ275" s="31" t="s">
        <v>7432</v>
      </c>
      <c r="EK275" s="31" t="s">
        <v>7432</v>
      </c>
      <c r="EL275" s="31" t="s">
        <v>7430</v>
      </c>
      <c r="EM275" s="31" t="s">
        <v>7430</v>
      </c>
      <c r="EN275" s="31" t="s">
        <v>213</v>
      </c>
      <c r="EO275" s="31" t="s">
        <v>213</v>
      </c>
      <c r="EP275" s="31" t="s">
        <v>213</v>
      </c>
      <c r="EQ275" s="31" t="s">
        <v>213</v>
      </c>
      <c r="ER275" s="31" t="s">
        <v>218</v>
      </c>
      <c r="ES275" s="31" t="s">
        <v>218</v>
      </c>
      <c r="ET275" s="31" t="s">
        <v>7434</v>
      </c>
      <c r="EU275" s="31" t="s">
        <v>7434</v>
      </c>
      <c r="EV275" s="31"/>
      <c r="EW275" s="31"/>
      <c r="EX275" s="31" t="s">
        <v>7435</v>
      </c>
      <c r="EY275" s="31" t="s">
        <v>7435</v>
      </c>
      <c r="EZ275" s="31" t="s">
        <v>218</v>
      </c>
      <c r="FA275" s="31" t="s">
        <v>219</v>
      </c>
      <c r="FB275" s="31" t="s">
        <v>219</v>
      </c>
      <c r="FC275" s="31"/>
      <c r="FD275" s="31"/>
      <c r="FE275" s="31" t="s">
        <v>219</v>
      </c>
    </row>
    <row r="276" ht="90.75" customHeight="1">
      <c r="A276" s="16" t="s">
        <v>7436</v>
      </c>
      <c r="B276" s="24">
        <v>265.0</v>
      </c>
      <c r="C276" s="25" t="s">
        <v>7437</v>
      </c>
      <c r="D276" s="26" t="str">
        <f t="shared" si="41"/>
        <v/>
      </c>
      <c r="E276" s="27" t="str">
        <f t="shared" si="42"/>
        <v/>
      </c>
      <c r="F276" s="28" t="str">
        <f t="shared" ref="F276:G276" si="291">image("https://www.serebii.net/pokedex-bw/type/"&amp;lower(H276)&amp;".gif")</f>
        <v/>
      </c>
      <c r="G276" s="28" t="str">
        <f t="shared" si="291"/>
        <v/>
      </c>
      <c r="H276" s="29" t="s">
        <v>486</v>
      </c>
      <c r="I276" s="26"/>
      <c r="J276" s="26" t="s">
        <v>487</v>
      </c>
      <c r="K276" s="26" t="s">
        <v>488</v>
      </c>
      <c r="L276" s="26" t="s">
        <v>7438</v>
      </c>
      <c r="M276" s="26" t="s">
        <v>490</v>
      </c>
      <c r="N276" s="26"/>
      <c r="O276" s="26" t="s">
        <v>491</v>
      </c>
      <c r="P276" s="26" t="s">
        <v>492</v>
      </c>
      <c r="Q276" s="26" t="s">
        <v>493</v>
      </c>
      <c r="R276" s="26" t="s">
        <v>184</v>
      </c>
      <c r="S276" s="26" t="s">
        <v>5661</v>
      </c>
      <c r="T276" s="26" t="s">
        <v>495</v>
      </c>
      <c r="U276" s="26" t="s">
        <v>1827</v>
      </c>
      <c r="V276" s="26" t="s">
        <v>1828</v>
      </c>
      <c r="W276" s="26" t="s">
        <v>496</v>
      </c>
      <c r="X276" s="26" t="s">
        <v>497</v>
      </c>
      <c r="Y276" s="26">
        <v>45.0</v>
      </c>
      <c r="Z276" s="26">
        <v>45.0</v>
      </c>
      <c r="AA276" s="26">
        <v>35.0</v>
      </c>
      <c r="AB276" s="26">
        <v>20.0</v>
      </c>
      <c r="AC276" s="26">
        <v>30.0</v>
      </c>
      <c r="AD276" s="26">
        <v>20.0</v>
      </c>
      <c r="AE276" s="30">
        <f t="shared" si="37"/>
        <v>195</v>
      </c>
      <c r="AF276" s="26" t="s">
        <v>7439</v>
      </c>
      <c r="AG276" s="26"/>
      <c r="AH276" s="26"/>
      <c r="AI276" s="26"/>
      <c r="AJ276" s="26"/>
      <c r="AK276" s="26"/>
      <c r="AL276" s="26"/>
      <c r="AM276" s="26" t="s">
        <v>549</v>
      </c>
      <c r="AN276" s="26" t="s">
        <v>549</v>
      </c>
      <c r="AO276" s="26" t="s">
        <v>549</v>
      </c>
      <c r="AP276" s="26"/>
      <c r="AQ276" s="26"/>
      <c r="AR276" s="26" t="s">
        <v>1077</v>
      </c>
      <c r="AS276" s="26" t="s">
        <v>1077</v>
      </c>
      <c r="AT276" s="26" t="s">
        <v>1077</v>
      </c>
      <c r="AU276" s="26"/>
      <c r="AV276" s="26"/>
      <c r="AW276" s="26"/>
      <c r="AX276" s="26"/>
      <c r="AY276" s="26"/>
      <c r="AZ276" s="26"/>
      <c r="BA276" s="26"/>
      <c r="BB276" s="26"/>
      <c r="BC276" s="26" t="s">
        <v>549</v>
      </c>
      <c r="BD276" s="26" t="s">
        <v>549</v>
      </c>
      <c r="BE276" s="26"/>
      <c r="BF276" s="26"/>
      <c r="BG276" s="26"/>
      <c r="BH276" s="26"/>
      <c r="BI276" s="26"/>
      <c r="BJ276" s="26"/>
      <c r="BK276" s="26"/>
      <c r="BL276" s="26"/>
      <c r="BM276" s="26"/>
      <c r="BN276" s="26"/>
      <c r="BO276" s="26" t="s">
        <v>1077</v>
      </c>
      <c r="BP276" s="26" t="s">
        <v>1077</v>
      </c>
      <c r="BQ276" s="26" t="s">
        <v>548</v>
      </c>
      <c r="BR276" s="26"/>
      <c r="BS276" s="26"/>
      <c r="BT276" s="26"/>
      <c r="BU276" s="26"/>
      <c r="BV276" s="26"/>
      <c r="BW276" s="31"/>
      <c r="BX276" s="31"/>
      <c r="BY276" s="31"/>
      <c r="BZ276" s="31"/>
      <c r="CA276" s="31"/>
      <c r="CB276" s="31"/>
      <c r="CC276" s="31" t="s">
        <v>7440</v>
      </c>
      <c r="CD276" s="31" t="s">
        <v>7441</v>
      </c>
      <c r="CE276" s="31" t="s">
        <v>7442</v>
      </c>
      <c r="CF276" s="31" t="s">
        <v>7443</v>
      </c>
      <c r="CG276" s="31" t="s">
        <v>7443</v>
      </c>
      <c r="CH276" s="31" t="s">
        <v>7444</v>
      </c>
      <c r="CI276" s="31" t="s">
        <v>7445</v>
      </c>
      <c r="CJ276" s="31" t="s">
        <v>7446</v>
      </c>
      <c r="CK276" s="31" t="s">
        <v>7447</v>
      </c>
      <c r="CL276" s="31" t="s">
        <v>7447</v>
      </c>
      <c r="CM276" s="31" t="s">
        <v>7446</v>
      </c>
      <c r="CN276" s="31" t="s">
        <v>7446</v>
      </c>
      <c r="CO276" s="31" t="s">
        <v>7446</v>
      </c>
      <c r="CP276" s="31" t="s">
        <v>7446</v>
      </c>
      <c r="CQ276" s="31" t="s">
        <v>7448</v>
      </c>
      <c r="CR276" s="31" t="s">
        <v>7447</v>
      </c>
      <c r="CS276" s="31" t="s">
        <v>7449</v>
      </c>
      <c r="CT276" s="31" t="s">
        <v>7450</v>
      </c>
      <c r="CU276" s="31"/>
      <c r="CV276" s="31"/>
      <c r="CW276" s="31"/>
      <c r="CX276" s="31"/>
      <c r="CY276" s="31"/>
      <c r="CZ276" s="31"/>
      <c r="DA276" s="31"/>
      <c r="DB276" s="31"/>
      <c r="DC276" s="31"/>
      <c r="DD276" s="31"/>
      <c r="DE276" s="31" t="s">
        <v>7448</v>
      </c>
      <c r="DF276" s="31" t="s">
        <v>7451</v>
      </c>
      <c r="DG276" s="31" t="s">
        <v>7452</v>
      </c>
      <c r="DH276" s="31"/>
      <c r="DI276" s="31"/>
      <c r="DJ276" s="31"/>
      <c r="DK276" s="31"/>
      <c r="DL276" s="31"/>
      <c r="DM276" s="31"/>
      <c r="DN276" s="31"/>
      <c r="DO276" s="31"/>
      <c r="DP276" s="31"/>
      <c r="DQ276" s="31"/>
      <c r="DR276" s="31"/>
      <c r="DS276" s="31"/>
      <c r="DT276" s="31"/>
      <c r="DU276" s="31"/>
      <c r="DV276" s="31" t="s">
        <v>7453</v>
      </c>
      <c r="DW276" s="31" t="s">
        <v>7453</v>
      </c>
      <c r="DX276" s="31" t="s">
        <v>7453</v>
      </c>
      <c r="DY276" s="31" t="s">
        <v>213</v>
      </c>
      <c r="DZ276" s="31" t="s">
        <v>213</v>
      </c>
      <c r="EA276" s="31" t="s">
        <v>5912</v>
      </c>
      <c r="EB276" s="31" t="s">
        <v>5912</v>
      </c>
      <c r="EC276" s="31" t="s">
        <v>7454</v>
      </c>
      <c r="ED276" s="31" t="s">
        <v>7455</v>
      </c>
      <c r="EE276" s="31" t="s">
        <v>7455</v>
      </c>
      <c r="EF276" s="31" t="s">
        <v>213</v>
      </c>
      <c r="EG276" s="31" t="s">
        <v>708</v>
      </c>
      <c r="EH276" s="31" t="s">
        <v>213</v>
      </c>
      <c r="EI276" s="31" t="s">
        <v>213</v>
      </c>
      <c r="EJ276" s="31" t="s">
        <v>213</v>
      </c>
      <c r="EK276" s="31" t="s">
        <v>213</v>
      </c>
      <c r="EL276" s="31" t="s">
        <v>7453</v>
      </c>
      <c r="EM276" s="31" t="s">
        <v>7453</v>
      </c>
      <c r="EN276" s="31" t="s">
        <v>213</v>
      </c>
      <c r="EO276" s="31" t="s">
        <v>213</v>
      </c>
      <c r="EP276" s="31" t="s">
        <v>213</v>
      </c>
      <c r="EQ276" s="31" t="s">
        <v>213</v>
      </c>
      <c r="ER276" s="31" t="s">
        <v>218</v>
      </c>
      <c r="ES276" s="31" t="s">
        <v>218</v>
      </c>
      <c r="ET276" s="31" t="s">
        <v>218</v>
      </c>
      <c r="EU276" s="31" t="s">
        <v>218</v>
      </c>
      <c r="EV276" s="31"/>
      <c r="EW276" s="31"/>
      <c r="EX276" s="31" t="s">
        <v>7456</v>
      </c>
      <c r="EY276" s="31" t="s">
        <v>7456</v>
      </c>
      <c r="EZ276" s="31" t="s">
        <v>7457</v>
      </c>
      <c r="FA276" s="31" t="s">
        <v>219</v>
      </c>
      <c r="FB276" s="31" t="s">
        <v>219</v>
      </c>
      <c r="FC276" s="31"/>
      <c r="FD276" s="31"/>
      <c r="FE276" s="31" t="s">
        <v>219</v>
      </c>
    </row>
    <row r="277" ht="90.75" customHeight="1">
      <c r="A277" s="16" t="s">
        <v>7458</v>
      </c>
      <c r="B277" s="24">
        <v>266.0</v>
      </c>
      <c r="C277" s="25" t="s">
        <v>7459</v>
      </c>
      <c r="D277" s="26" t="str">
        <f t="shared" si="41"/>
        <v/>
      </c>
      <c r="E277" s="27" t="str">
        <f t="shared" si="42"/>
        <v/>
      </c>
      <c r="F277" s="28" t="str">
        <f t="shared" ref="F277:G277" si="292">image("https://www.serebii.net/pokedex-bw/type/"&amp;lower(H277)&amp;".gif")</f>
        <v/>
      </c>
      <c r="G277" s="28" t="str">
        <f t="shared" si="292"/>
        <v/>
      </c>
      <c r="H277" s="29" t="s">
        <v>486</v>
      </c>
      <c r="I277" s="26"/>
      <c r="J277" s="26" t="s">
        <v>539</v>
      </c>
      <c r="K277" s="26" t="s">
        <v>293</v>
      </c>
      <c r="L277" s="26" t="s">
        <v>633</v>
      </c>
      <c r="M277" s="30" t="s">
        <v>541</v>
      </c>
      <c r="N277" s="26"/>
      <c r="O277" s="26"/>
      <c r="P277" s="26" t="s">
        <v>543</v>
      </c>
      <c r="Q277" s="26" t="s">
        <v>544</v>
      </c>
      <c r="R277" s="26" t="s">
        <v>184</v>
      </c>
      <c r="S277" s="26" t="s">
        <v>545</v>
      </c>
      <c r="T277" s="26" t="s">
        <v>495</v>
      </c>
      <c r="U277" s="26" t="s">
        <v>1827</v>
      </c>
      <c r="V277" s="26" t="s">
        <v>1828</v>
      </c>
      <c r="W277" s="26" t="s">
        <v>496</v>
      </c>
      <c r="X277" s="26" t="s">
        <v>497</v>
      </c>
      <c r="Y277" s="26">
        <v>50.0</v>
      </c>
      <c r="Z277" s="26">
        <v>35.0</v>
      </c>
      <c r="AA277" s="26">
        <v>55.0</v>
      </c>
      <c r="AB277" s="26">
        <v>25.0</v>
      </c>
      <c r="AC277" s="26">
        <v>25.0</v>
      </c>
      <c r="AD277" s="26">
        <v>15.0</v>
      </c>
      <c r="AE277" s="30">
        <f t="shared" si="37"/>
        <v>205</v>
      </c>
      <c r="AF277" s="26" t="s">
        <v>7439</v>
      </c>
      <c r="AG277" s="26"/>
      <c r="AH277" s="26"/>
      <c r="AI277" s="26"/>
      <c r="AJ277" s="26"/>
      <c r="AK277" s="26"/>
      <c r="AL277" s="26"/>
      <c r="AM277" s="26" t="s">
        <v>586</v>
      </c>
      <c r="AN277" s="26" t="s">
        <v>586</v>
      </c>
      <c r="AO277" s="26" t="s">
        <v>586</v>
      </c>
      <c r="AP277" s="26"/>
      <c r="AQ277" s="26"/>
      <c r="AR277" s="26" t="s">
        <v>1122</v>
      </c>
      <c r="AS277" s="26" t="s">
        <v>1122</v>
      </c>
      <c r="AT277" s="26" t="s">
        <v>1122</v>
      </c>
      <c r="AU277" s="26"/>
      <c r="AV277" s="26"/>
      <c r="AW277" s="26"/>
      <c r="AX277" s="26"/>
      <c r="AY277" s="26"/>
      <c r="AZ277" s="26"/>
      <c r="BA277" s="26"/>
      <c r="BB277" s="26"/>
      <c r="BC277" s="26" t="s">
        <v>586</v>
      </c>
      <c r="BD277" s="26" t="s">
        <v>586</v>
      </c>
      <c r="BE277" s="26"/>
      <c r="BF277" s="26"/>
      <c r="BG277" s="26"/>
      <c r="BH277" s="26"/>
      <c r="BI277" s="26"/>
      <c r="BJ277" s="26"/>
      <c r="BK277" s="26"/>
      <c r="BL277" s="26"/>
      <c r="BM277" s="26"/>
      <c r="BN277" s="26"/>
      <c r="BO277" s="26" t="s">
        <v>1122</v>
      </c>
      <c r="BP277" s="26" t="s">
        <v>1122</v>
      </c>
      <c r="BQ277" s="26" t="s">
        <v>585</v>
      </c>
      <c r="BR277" s="26"/>
      <c r="BS277" s="26"/>
      <c r="BT277" s="26"/>
      <c r="BU277" s="26"/>
      <c r="BV277" s="26"/>
      <c r="BW277" s="31"/>
      <c r="BX277" s="31"/>
      <c r="BY277" s="31"/>
      <c r="BZ277" s="31"/>
      <c r="CA277" s="31"/>
      <c r="CB277" s="31"/>
      <c r="CC277" s="31" t="s">
        <v>7460</v>
      </c>
      <c r="CD277" s="31" t="s">
        <v>7461</v>
      </c>
      <c r="CE277" s="31" t="s">
        <v>7462</v>
      </c>
      <c r="CF277" s="31" t="s">
        <v>7463</v>
      </c>
      <c r="CG277" s="31" t="s">
        <v>7463</v>
      </c>
      <c r="CH277" s="31" t="s">
        <v>7464</v>
      </c>
      <c r="CI277" s="31" t="s">
        <v>7465</v>
      </c>
      <c r="CJ277" s="31" t="s">
        <v>7466</v>
      </c>
      <c r="CK277" s="31" t="s">
        <v>7467</v>
      </c>
      <c r="CL277" s="31" t="s">
        <v>7467</v>
      </c>
      <c r="CM277" s="31" t="s">
        <v>7466</v>
      </c>
      <c r="CN277" s="31" t="s">
        <v>7466</v>
      </c>
      <c r="CO277" s="31" t="s">
        <v>7466</v>
      </c>
      <c r="CP277" s="31" t="s">
        <v>7466</v>
      </c>
      <c r="CQ277" s="31" t="s">
        <v>7466</v>
      </c>
      <c r="CR277" s="31" t="s">
        <v>7465</v>
      </c>
      <c r="CS277" s="31" t="s">
        <v>7468</v>
      </c>
      <c r="CT277" s="31" t="s">
        <v>7469</v>
      </c>
      <c r="CU277" s="31"/>
      <c r="CV277" s="31"/>
      <c r="CW277" s="31"/>
      <c r="CX277" s="31"/>
      <c r="CY277" s="31"/>
      <c r="CZ277" s="31"/>
      <c r="DA277" s="31"/>
      <c r="DB277" s="31"/>
      <c r="DC277" s="31"/>
      <c r="DD277" s="31"/>
      <c r="DE277" s="31" t="s">
        <v>7464</v>
      </c>
      <c r="DF277" s="31" t="s">
        <v>7470</v>
      </c>
      <c r="DG277" s="31" t="s">
        <v>7471</v>
      </c>
      <c r="DH277" s="31"/>
      <c r="DI277" s="31"/>
      <c r="DJ277" s="31"/>
      <c r="DK277" s="31"/>
      <c r="DL277" s="31"/>
      <c r="DM277" s="31"/>
      <c r="DN277" s="31"/>
      <c r="DO277" s="31"/>
      <c r="DP277" s="31"/>
      <c r="DQ277" s="31"/>
      <c r="DR277" s="31"/>
      <c r="DS277" s="31"/>
      <c r="DT277" s="31"/>
      <c r="DU277" s="31"/>
      <c r="DV277" s="31" t="s">
        <v>1787</v>
      </c>
      <c r="DW277" s="31" t="s">
        <v>1787</v>
      </c>
      <c r="DX277" s="31" t="s">
        <v>1787</v>
      </c>
      <c r="DY277" s="31" t="s">
        <v>213</v>
      </c>
      <c r="DZ277" s="31" t="s">
        <v>213</v>
      </c>
      <c r="EA277" s="31" t="s">
        <v>5912</v>
      </c>
      <c r="EB277" s="31" t="s">
        <v>7472</v>
      </c>
      <c r="EC277" s="31" t="s">
        <v>7473</v>
      </c>
      <c r="ED277" s="31" t="s">
        <v>524</v>
      </c>
      <c r="EE277" s="31" t="s">
        <v>524</v>
      </c>
      <c r="EF277" s="31" t="s">
        <v>213</v>
      </c>
      <c r="EG277" s="31" t="s">
        <v>7472</v>
      </c>
      <c r="EH277" s="31" t="s">
        <v>213</v>
      </c>
      <c r="EI277" s="31" t="s">
        <v>213</v>
      </c>
      <c r="EJ277" s="31" t="s">
        <v>213</v>
      </c>
      <c r="EK277" s="31" t="s">
        <v>213</v>
      </c>
      <c r="EL277" s="31" t="s">
        <v>1787</v>
      </c>
      <c r="EM277" s="31" t="s">
        <v>1787</v>
      </c>
      <c r="EN277" s="31" t="s">
        <v>213</v>
      </c>
      <c r="EO277" s="31" t="s">
        <v>213</v>
      </c>
      <c r="EP277" s="31" t="s">
        <v>213</v>
      </c>
      <c r="EQ277" s="31" t="s">
        <v>213</v>
      </c>
      <c r="ER277" s="31" t="s">
        <v>218</v>
      </c>
      <c r="ES277" s="31" t="s">
        <v>218</v>
      </c>
      <c r="ET277" s="31" t="s">
        <v>218</v>
      </c>
      <c r="EU277" s="31" t="s">
        <v>218</v>
      </c>
      <c r="EV277" s="31"/>
      <c r="EW277" s="31"/>
      <c r="EX277" s="31" t="s">
        <v>7456</v>
      </c>
      <c r="EY277" s="31" t="s">
        <v>7472</v>
      </c>
      <c r="EZ277" s="31" t="s">
        <v>7474</v>
      </c>
      <c r="FA277" s="31" t="s">
        <v>219</v>
      </c>
      <c r="FB277" s="31" t="s">
        <v>219</v>
      </c>
      <c r="FC277" s="31"/>
      <c r="FD277" s="31"/>
      <c r="FE277" s="31" t="s">
        <v>219</v>
      </c>
    </row>
    <row r="278" ht="90.75" customHeight="1">
      <c r="A278" s="16" t="s">
        <v>7475</v>
      </c>
      <c r="B278" s="24">
        <v>267.0</v>
      </c>
      <c r="C278" s="25" t="s">
        <v>7476</v>
      </c>
      <c r="D278" s="26" t="str">
        <f t="shared" si="41"/>
        <v/>
      </c>
      <c r="E278" s="27" t="str">
        <f t="shared" si="42"/>
        <v/>
      </c>
      <c r="F278" s="28" t="str">
        <f t="shared" ref="F278:G278" si="293">image("https://www.serebii.net/pokedex-bw/type/"&amp;lower(H278)&amp;".gif")</f>
        <v/>
      </c>
      <c r="G278" s="28" t="str">
        <f t="shared" si="293"/>
        <v/>
      </c>
      <c r="H278" s="29" t="s">
        <v>486</v>
      </c>
      <c r="I278" s="26" t="s">
        <v>348</v>
      </c>
      <c r="J278" s="26" t="s">
        <v>578</v>
      </c>
      <c r="K278" s="26" t="s">
        <v>222</v>
      </c>
      <c r="L278" s="26" t="s">
        <v>7477</v>
      </c>
      <c r="M278" s="26" t="s">
        <v>654</v>
      </c>
      <c r="N278" s="26"/>
      <c r="O278" s="26" t="s">
        <v>1160</v>
      </c>
      <c r="P278" s="26" t="s">
        <v>351</v>
      </c>
      <c r="Q278" s="26" t="s">
        <v>183</v>
      </c>
      <c r="R278" s="26" t="s">
        <v>184</v>
      </c>
      <c r="S278" s="26" t="s">
        <v>582</v>
      </c>
      <c r="T278" s="26" t="s">
        <v>495</v>
      </c>
      <c r="U278" s="26" t="s">
        <v>1827</v>
      </c>
      <c r="V278" s="26" t="s">
        <v>1828</v>
      </c>
      <c r="W278" s="26" t="s">
        <v>496</v>
      </c>
      <c r="X278" s="26" t="s">
        <v>497</v>
      </c>
      <c r="Y278" s="26">
        <v>60.0</v>
      </c>
      <c r="Z278" s="26">
        <v>70.0</v>
      </c>
      <c r="AA278" s="26">
        <v>50.0</v>
      </c>
      <c r="AB278" s="26">
        <v>100.0</v>
      </c>
      <c r="AC278" s="26">
        <v>50.0</v>
      </c>
      <c r="AD278" s="26">
        <v>65.0</v>
      </c>
      <c r="AE278" s="30">
        <f t="shared" si="37"/>
        <v>395</v>
      </c>
      <c r="AF278" s="26" t="s">
        <v>7439</v>
      </c>
      <c r="AG278" s="26"/>
      <c r="AH278" s="26"/>
      <c r="AI278" s="26"/>
      <c r="AJ278" s="26"/>
      <c r="AK278" s="26"/>
      <c r="AL278" s="26"/>
      <c r="AM278" s="26" t="s">
        <v>689</v>
      </c>
      <c r="AN278" s="26" t="s">
        <v>689</v>
      </c>
      <c r="AO278" s="26" t="s">
        <v>689</v>
      </c>
      <c r="AP278" s="26"/>
      <c r="AQ278" s="26"/>
      <c r="AR278" s="26" t="s">
        <v>917</v>
      </c>
      <c r="AS278" s="26" t="s">
        <v>917</v>
      </c>
      <c r="AT278" s="26" t="s">
        <v>917</v>
      </c>
      <c r="AU278" s="26"/>
      <c r="AV278" s="26"/>
      <c r="AW278" s="26"/>
      <c r="AX278" s="26"/>
      <c r="AY278" s="26"/>
      <c r="AZ278" s="26"/>
      <c r="BA278" s="26"/>
      <c r="BB278" s="26"/>
      <c r="BC278" s="26" t="s">
        <v>689</v>
      </c>
      <c r="BD278" s="26" t="s">
        <v>689</v>
      </c>
      <c r="BE278" s="26"/>
      <c r="BF278" s="26"/>
      <c r="BG278" s="26"/>
      <c r="BH278" s="26"/>
      <c r="BI278" s="26"/>
      <c r="BJ278" s="26"/>
      <c r="BK278" s="26"/>
      <c r="BL278" s="26"/>
      <c r="BM278" s="26"/>
      <c r="BN278" s="26"/>
      <c r="BO278" s="26" t="s">
        <v>917</v>
      </c>
      <c r="BP278" s="26" t="s">
        <v>917</v>
      </c>
      <c r="BQ278" s="26" t="s">
        <v>658</v>
      </c>
      <c r="BR278" s="26"/>
      <c r="BS278" s="26"/>
      <c r="BT278" s="26"/>
      <c r="BU278" s="26"/>
      <c r="BV278" s="26"/>
      <c r="BW278" s="31"/>
      <c r="BX278" s="31"/>
      <c r="BY278" s="31"/>
      <c r="BZ278" s="31"/>
      <c r="CA278" s="31"/>
      <c r="CB278" s="31"/>
      <c r="CC278" s="31" t="s">
        <v>7478</v>
      </c>
      <c r="CD278" s="31" t="s">
        <v>7479</v>
      </c>
      <c r="CE278" s="31" t="s">
        <v>7480</v>
      </c>
      <c r="CF278" s="31" t="s">
        <v>7481</v>
      </c>
      <c r="CG278" s="31" t="s">
        <v>7481</v>
      </c>
      <c r="CH278" s="31" t="s">
        <v>7482</v>
      </c>
      <c r="CI278" s="31" t="s">
        <v>7483</v>
      </c>
      <c r="CJ278" s="31" t="s">
        <v>7484</v>
      </c>
      <c r="CK278" s="31" t="s">
        <v>7485</v>
      </c>
      <c r="CL278" s="31" t="s">
        <v>7485</v>
      </c>
      <c r="CM278" s="31" t="s">
        <v>7484</v>
      </c>
      <c r="CN278" s="31" t="s">
        <v>7484</v>
      </c>
      <c r="CO278" s="31" t="s">
        <v>7484</v>
      </c>
      <c r="CP278" s="31" t="s">
        <v>7484</v>
      </c>
      <c r="CQ278" s="31" t="s">
        <v>7485</v>
      </c>
      <c r="CR278" s="31" t="s">
        <v>7482</v>
      </c>
      <c r="CS278" s="31" t="s">
        <v>7486</v>
      </c>
      <c r="CT278" s="31" t="s">
        <v>7487</v>
      </c>
      <c r="CU278" s="31"/>
      <c r="CV278" s="31"/>
      <c r="CW278" s="31"/>
      <c r="CX278" s="31"/>
      <c r="CY278" s="31"/>
      <c r="CZ278" s="31"/>
      <c r="DA278" s="31"/>
      <c r="DB278" s="31"/>
      <c r="DC278" s="31"/>
      <c r="DD278" s="31"/>
      <c r="DE278" s="31" t="s">
        <v>7482</v>
      </c>
      <c r="DF278" s="31" t="s">
        <v>7483</v>
      </c>
      <c r="DG278" s="31" t="s">
        <v>7488</v>
      </c>
      <c r="DH278" s="31"/>
      <c r="DI278" s="31"/>
      <c r="DJ278" s="31"/>
      <c r="DK278" s="31"/>
      <c r="DL278" s="31"/>
      <c r="DM278" s="31"/>
      <c r="DN278" s="31"/>
      <c r="DO278" s="31"/>
      <c r="DP278" s="31"/>
      <c r="DQ278" s="31"/>
      <c r="DR278" s="31"/>
      <c r="DS278" s="31"/>
      <c r="DT278" s="31"/>
      <c r="DU278" s="31"/>
      <c r="DV278" s="31" t="s">
        <v>7489</v>
      </c>
      <c r="DW278" s="31" t="s">
        <v>7489</v>
      </c>
      <c r="DX278" s="31" t="s">
        <v>7489</v>
      </c>
      <c r="DY278" s="31" t="s">
        <v>213</v>
      </c>
      <c r="DZ278" s="31" t="s">
        <v>213</v>
      </c>
      <c r="EA278" s="31" t="s">
        <v>7490</v>
      </c>
      <c r="EB278" s="31" t="s">
        <v>5632</v>
      </c>
      <c r="EC278" s="31" t="s">
        <v>7491</v>
      </c>
      <c r="ED278" s="31" t="s">
        <v>524</v>
      </c>
      <c r="EE278" s="31" t="s">
        <v>524</v>
      </c>
      <c r="EF278" s="31" t="s">
        <v>213</v>
      </c>
      <c r="EG278" s="31" t="s">
        <v>7489</v>
      </c>
      <c r="EH278" s="31" t="s">
        <v>213</v>
      </c>
      <c r="EI278" s="31" t="s">
        <v>213</v>
      </c>
      <c r="EJ278" s="31" t="s">
        <v>213</v>
      </c>
      <c r="EK278" s="31" t="s">
        <v>213</v>
      </c>
      <c r="EL278" s="31" t="s">
        <v>7489</v>
      </c>
      <c r="EM278" s="31" t="s">
        <v>7489</v>
      </c>
      <c r="EN278" s="31" t="s">
        <v>213</v>
      </c>
      <c r="EO278" s="31" t="s">
        <v>213</v>
      </c>
      <c r="EP278" s="31" t="s">
        <v>213</v>
      </c>
      <c r="EQ278" s="31" t="s">
        <v>213</v>
      </c>
      <c r="ER278" s="31" t="s">
        <v>218</v>
      </c>
      <c r="ES278" s="31" t="s">
        <v>218</v>
      </c>
      <c r="ET278" s="31" t="s">
        <v>218</v>
      </c>
      <c r="EU278" s="31" t="s">
        <v>218</v>
      </c>
      <c r="EV278" s="31"/>
      <c r="EW278" s="31"/>
      <c r="EX278" s="31" t="s">
        <v>7490</v>
      </c>
      <c r="EY278" s="31" t="s">
        <v>5632</v>
      </c>
      <c r="EZ278" s="31" t="s">
        <v>7492</v>
      </c>
      <c r="FA278" s="31" t="s">
        <v>219</v>
      </c>
      <c r="FB278" s="31" t="s">
        <v>219</v>
      </c>
      <c r="FC278" s="31"/>
      <c r="FD278" s="31"/>
      <c r="FE278" s="31" t="s">
        <v>219</v>
      </c>
    </row>
    <row r="279" ht="90.75" customHeight="1">
      <c r="A279" s="16" t="s">
        <v>7493</v>
      </c>
      <c r="B279" s="24">
        <v>268.0</v>
      </c>
      <c r="C279" s="25" t="s">
        <v>7494</v>
      </c>
      <c r="D279" s="26" t="str">
        <f t="shared" si="41"/>
        <v/>
      </c>
      <c r="E279" s="27" t="str">
        <f t="shared" si="42"/>
        <v/>
      </c>
      <c r="F279" s="28" t="str">
        <f t="shared" ref="F279:G279" si="294">image("https://www.serebii.net/pokedex-bw/type/"&amp;lower(H279)&amp;".gif")</f>
        <v/>
      </c>
      <c r="G279" s="28" t="str">
        <f t="shared" si="294"/>
        <v/>
      </c>
      <c r="H279" s="29" t="s">
        <v>486</v>
      </c>
      <c r="I279" s="26"/>
      <c r="J279" s="26" t="s">
        <v>539</v>
      </c>
      <c r="K279" s="26" t="s">
        <v>178</v>
      </c>
      <c r="L279" s="26" t="s">
        <v>4830</v>
      </c>
      <c r="M279" s="30" t="s">
        <v>541</v>
      </c>
      <c r="N279" s="26"/>
      <c r="O279" s="26"/>
      <c r="P279" s="26" t="s">
        <v>543</v>
      </c>
      <c r="Q279" s="26" t="s">
        <v>544</v>
      </c>
      <c r="R279" s="26" t="s">
        <v>184</v>
      </c>
      <c r="S279" s="26" t="s">
        <v>545</v>
      </c>
      <c r="T279" s="26" t="s">
        <v>495</v>
      </c>
      <c r="U279" s="26" t="s">
        <v>1827</v>
      </c>
      <c r="V279" s="26" t="s">
        <v>1828</v>
      </c>
      <c r="W279" s="26" t="s">
        <v>496</v>
      </c>
      <c r="X279" s="26" t="s">
        <v>497</v>
      </c>
      <c r="Y279" s="26">
        <v>50.0</v>
      </c>
      <c r="Z279" s="26">
        <v>35.0</v>
      </c>
      <c r="AA279" s="26">
        <v>55.0</v>
      </c>
      <c r="AB279" s="26">
        <v>25.0</v>
      </c>
      <c r="AC279" s="26">
        <v>25.0</v>
      </c>
      <c r="AD279" s="26">
        <v>15.0</v>
      </c>
      <c r="AE279" s="30">
        <f t="shared" si="37"/>
        <v>205</v>
      </c>
      <c r="AF279" s="26" t="s">
        <v>7439</v>
      </c>
      <c r="AG279" s="26"/>
      <c r="AH279" s="26"/>
      <c r="AI279" s="26"/>
      <c r="AJ279" s="26"/>
      <c r="AK279" s="26"/>
      <c r="AL279" s="26"/>
      <c r="AM279" s="26" t="s">
        <v>502</v>
      </c>
      <c r="AN279" s="26" t="s">
        <v>502</v>
      </c>
      <c r="AO279" s="26" t="s">
        <v>502</v>
      </c>
      <c r="AP279" s="26"/>
      <c r="AQ279" s="26"/>
      <c r="AR279" s="26" t="s">
        <v>948</v>
      </c>
      <c r="AS279" s="26" t="s">
        <v>948</v>
      </c>
      <c r="AT279" s="26" t="s">
        <v>948</v>
      </c>
      <c r="AU279" s="26"/>
      <c r="AV279" s="26"/>
      <c r="AW279" s="26"/>
      <c r="AX279" s="26"/>
      <c r="AY279" s="26"/>
      <c r="AZ279" s="26"/>
      <c r="BA279" s="26"/>
      <c r="BB279" s="26"/>
      <c r="BC279" s="26" t="s">
        <v>502</v>
      </c>
      <c r="BD279" s="26" t="s">
        <v>502</v>
      </c>
      <c r="BE279" s="26"/>
      <c r="BF279" s="26"/>
      <c r="BG279" s="26"/>
      <c r="BH279" s="26"/>
      <c r="BI279" s="26"/>
      <c r="BJ279" s="26"/>
      <c r="BK279" s="26"/>
      <c r="BL279" s="26"/>
      <c r="BM279" s="26"/>
      <c r="BN279" s="26"/>
      <c r="BO279" s="26" t="s">
        <v>948</v>
      </c>
      <c r="BP279" s="26" t="s">
        <v>948</v>
      </c>
      <c r="BQ279" s="26" t="s">
        <v>690</v>
      </c>
      <c r="BR279" s="26"/>
      <c r="BS279" s="26"/>
      <c r="BT279" s="26"/>
      <c r="BU279" s="26"/>
      <c r="BV279" s="26"/>
      <c r="BW279" s="31"/>
      <c r="BX279" s="31"/>
      <c r="BY279" s="31"/>
      <c r="BZ279" s="31"/>
      <c r="CA279" s="31"/>
      <c r="CB279" s="31"/>
      <c r="CC279" s="31" t="s">
        <v>7495</v>
      </c>
      <c r="CD279" s="31" t="s">
        <v>7496</v>
      </c>
      <c r="CE279" s="31" t="s">
        <v>7497</v>
      </c>
      <c r="CF279" s="31" t="s">
        <v>7498</v>
      </c>
      <c r="CG279" s="31" t="s">
        <v>7498</v>
      </c>
      <c r="CH279" s="31" t="s">
        <v>7499</v>
      </c>
      <c r="CI279" s="31" t="s">
        <v>7500</v>
      </c>
      <c r="CJ279" s="31" t="s">
        <v>7501</v>
      </c>
      <c r="CK279" s="31" t="s">
        <v>7502</v>
      </c>
      <c r="CL279" s="31" t="s">
        <v>7502</v>
      </c>
      <c r="CM279" s="31" t="s">
        <v>7501</v>
      </c>
      <c r="CN279" s="31" t="s">
        <v>7501</v>
      </c>
      <c r="CO279" s="31" t="s">
        <v>7501</v>
      </c>
      <c r="CP279" s="31" t="s">
        <v>7501</v>
      </c>
      <c r="CQ279" s="31" t="s">
        <v>7498</v>
      </c>
      <c r="CR279" s="31" t="s">
        <v>7501</v>
      </c>
      <c r="CS279" s="31" t="s">
        <v>7503</v>
      </c>
      <c r="CT279" s="31" t="s">
        <v>7504</v>
      </c>
      <c r="CU279" s="31"/>
      <c r="CV279" s="31"/>
      <c r="CW279" s="31"/>
      <c r="CX279" s="31"/>
      <c r="CY279" s="31"/>
      <c r="CZ279" s="31"/>
      <c r="DA279" s="31"/>
      <c r="DB279" s="31"/>
      <c r="DC279" s="31"/>
      <c r="DD279" s="31"/>
      <c r="DE279" s="31" t="s">
        <v>7499</v>
      </c>
      <c r="DF279" s="31" t="s">
        <v>7500</v>
      </c>
      <c r="DG279" s="31" t="s">
        <v>7505</v>
      </c>
      <c r="DH279" s="31"/>
      <c r="DI279" s="31"/>
      <c r="DJ279" s="31"/>
      <c r="DK279" s="31"/>
      <c r="DL279" s="31"/>
      <c r="DM279" s="31"/>
      <c r="DN279" s="31"/>
      <c r="DO279" s="31"/>
      <c r="DP279" s="31"/>
      <c r="DQ279" s="31"/>
      <c r="DR279" s="31"/>
      <c r="DS279" s="31"/>
      <c r="DT279" s="31"/>
      <c r="DU279" s="31"/>
      <c r="DV279" s="31" t="s">
        <v>1787</v>
      </c>
      <c r="DW279" s="31" t="s">
        <v>1787</v>
      </c>
      <c r="DX279" s="31" t="s">
        <v>1787</v>
      </c>
      <c r="DY279" s="31" t="s">
        <v>213</v>
      </c>
      <c r="DZ279" s="31" t="s">
        <v>213</v>
      </c>
      <c r="EA279" s="31" t="s">
        <v>7472</v>
      </c>
      <c r="EB279" s="31" t="s">
        <v>5912</v>
      </c>
      <c r="EC279" s="31" t="s">
        <v>7473</v>
      </c>
      <c r="ED279" s="31" t="s">
        <v>524</v>
      </c>
      <c r="EE279" s="31" t="s">
        <v>524</v>
      </c>
      <c r="EF279" s="31" t="s">
        <v>213</v>
      </c>
      <c r="EG279" s="31" t="s">
        <v>7472</v>
      </c>
      <c r="EH279" s="31" t="s">
        <v>213</v>
      </c>
      <c r="EI279" s="31" t="s">
        <v>213</v>
      </c>
      <c r="EJ279" s="31" t="s">
        <v>213</v>
      </c>
      <c r="EK279" s="31" t="s">
        <v>213</v>
      </c>
      <c r="EL279" s="31" t="s">
        <v>1787</v>
      </c>
      <c r="EM279" s="31" t="s">
        <v>1787</v>
      </c>
      <c r="EN279" s="31" t="s">
        <v>213</v>
      </c>
      <c r="EO279" s="31" t="s">
        <v>213</v>
      </c>
      <c r="EP279" s="31" t="s">
        <v>213</v>
      </c>
      <c r="EQ279" s="31" t="s">
        <v>213</v>
      </c>
      <c r="ER279" s="31" t="s">
        <v>218</v>
      </c>
      <c r="ES279" s="31" t="s">
        <v>218</v>
      </c>
      <c r="ET279" s="31" t="s">
        <v>218</v>
      </c>
      <c r="EU279" s="31" t="s">
        <v>218</v>
      </c>
      <c r="EV279" s="31"/>
      <c r="EW279" s="31"/>
      <c r="EX279" s="31" t="s">
        <v>7472</v>
      </c>
      <c r="EY279" s="31" t="s">
        <v>7456</v>
      </c>
      <c r="EZ279" s="31" t="s">
        <v>7474</v>
      </c>
      <c r="FA279" s="31" t="s">
        <v>219</v>
      </c>
      <c r="FB279" s="31" t="s">
        <v>219</v>
      </c>
      <c r="FC279" s="31"/>
      <c r="FD279" s="31"/>
      <c r="FE279" s="31" t="s">
        <v>219</v>
      </c>
    </row>
    <row r="280" ht="90.75" customHeight="1">
      <c r="A280" s="16" t="s">
        <v>7506</v>
      </c>
      <c r="B280" s="24">
        <v>269.0</v>
      </c>
      <c r="C280" s="25" t="s">
        <v>7507</v>
      </c>
      <c r="D280" s="26" t="str">
        <f t="shared" si="41"/>
        <v/>
      </c>
      <c r="E280" s="27" t="str">
        <f t="shared" si="42"/>
        <v/>
      </c>
      <c r="F280" s="28" t="str">
        <f t="shared" ref="F280:G280" si="295">image("https://www.serebii.net/pokedex-bw/type/"&amp;lower(H280)&amp;".gif")</f>
        <v/>
      </c>
      <c r="G280" s="28" t="str">
        <f t="shared" si="295"/>
        <v/>
      </c>
      <c r="H280" s="29" t="s">
        <v>486</v>
      </c>
      <c r="I280" s="26" t="s">
        <v>176</v>
      </c>
      <c r="J280" s="26" t="s">
        <v>1854</v>
      </c>
      <c r="K280" s="26" t="s">
        <v>876</v>
      </c>
      <c r="L280" s="26" t="s">
        <v>7508</v>
      </c>
      <c r="M280" s="26" t="s">
        <v>490</v>
      </c>
      <c r="N280" s="26"/>
      <c r="O280" s="26" t="s">
        <v>580</v>
      </c>
      <c r="P280" s="26" t="s">
        <v>456</v>
      </c>
      <c r="Q280" s="26" t="s">
        <v>183</v>
      </c>
      <c r="R280" s="26" t="s">
        <v>184</v>
      </c>
      <c r="S280" s="26" t="s">
        <v>4363</v>
      </c>
      <c r="T280" s="26" t="s">
        <v>495</v>
      </c>
      <c r="U280" s="26" t="s">
        <v>1827</v>
      </c>
      <c r="V280" s="26" t="s">
        <v>1828</v>
      </c>
      <c r="W280" s="26" t="s">
        <v>496</v>
      </c>
      <c r="X280" s="26" t="s">
        <v>497</v>
      </c>
      <c r="Y280" s="26">
        <v>60.0</v>
      </c>
      <c r="Z280" s="26">
        <v>50.0</v>
      </c>
      <c r="AA280" s="26">
        <v>70.0</v>
      </c>
      <c r="AB280" s="26">
        <v>50.0</v>
      </c>
      <c r="AC280" s="26">
        <v>90.0</v>
      </c>
      <c r="AD280" s="26">
        <v>65.0</v>
      </c>
      <c r="AE280" s="30">
        <f t="shared" si="37"/>
        <v>385</v>
      </c>
      <c r="AF280" s="26" t="s">
        <v>7439</v>
      </c>
      <c r="AG280" s="26"/>
      <c r="AH280" s="26"/>
      <c r="AI280" s="26"/>
      <c r="AJ280" s="26"/>
      <c r="AK280" s="26"/>
      <c r="AL280" s="26"/>
      <c r="AM280" s="26" t="s">
        <v>548</v>
      </c>
      <c r="AN280" s="26" t="s">
        <v>548</v>
      </c>
      <c r="AO280" s="26" t="s">
        <v>548</v>
      </c>
      <c r="AP280" s="26"/>
      <c r="AQ280" s="26"/>
      <c r="AR280" s="26" t="s">
        <v>1955</v>
      </c>
      <c r="AS280" s="26" t="s">
        <v>1955</v>
      </c>
      <c r="AT280" s="26" t="s">
        <v>1955</v>
      </c>
      <c r="AU280" s="26"/>
      <c r="AV280" s="26"/>
      <c r="AW280" s="26"/>
      <c r="AX280" s="26"/>
      <c r="AY280" s="26"/>
      <c r="AZ280" s="26"/>
      <c r="BA280" s="26"/>
      <c r="BB280" s="26"/>
      <c r="BC280" s="26" t="s">
        <v>548</v>
      </c>
      <c r="BD280" s="26" t="s">
        <v>548</v>
      </c>
      <c r="BE280" s="26"/>
      <c r="BF280" s="26"/>
      <c r="BG280" s="26"/>
      <c r="BH280" s="26"/>
      <c r="BI280" s="26"/>
      <c r="BJ280" s="26"/>
      <c r="BK280" s="26"/>
      <c r="BL280" s="26"/>
      <c r="BM280" s="26"/>
      <c r="BN280" s="26"/>
      <c r="BO280" s="26" t="s">
        <v>1955</v>
      </c>
      <c r="BP280" s="26" t="s">
        <v>1955</v>
      </c>
      <c r="BQ280" s="26" t="s">
        <v>718</v>
      </c>
      <c r="BR280" s="26"/>
      <c r="BS280" s="26"/>
      <c r="BT280" s="26"/>
      <c r="BU280" s="26"/>
      <c r="BV280" s="26"/>
      <c r="BW280" s="31"/>
      <c r="BX280" s="31"/>
      <c r="BY280" s="31"/>
      <c r="BZ280" s="31"/>
      <c r="CA280" s="31"/>
      <c r="CB280" s="31"/>
      <c r="CC280" s="31" t="s">
        <v>7509</v>
      </c>
      <c r="CD280" s="31" t="s">
        <v>7510</v>
      </c>
      <c r="CE280" s="31" t="s">
        <v>7511</v>
      </c>
      <c r="CF280" s="31" t="s">
        <v>7512</v>
      </c>
      <c r="CG280" s="31" t="s">
        <v>7512</v>
      </c>
      <c r="CH280" s="31" t="s">
        <v>7513</v>
      </c>
      <c r="CI280" s="31" t="s">
        <v>7514</v>
      </c>
      <c r="CJ280" s="31" t="s">
        <v>7515</v>
      </c>
      <c r="CK280" s="31" t="s">
        <v>7516</v>
      </c>
      <c r="CL280" s="31" t="s">
        <v>7516</v>
      </c>
      <c r="CM280" s="31" t="s">
        <v>7515</v>
      </c>
      <c r="CN280" s="31" t="s">
        <v>7515</v>
      </c>
      <c r="CO280" s="31" t="s">
        <v>7515</v>
      </c>
      <c r="CP280" s="31" t="s">
        <v>7515</v>
      </c>
      <c r="CQ280" s="31" t="s">
        <v>7513</v>
      </c>
      <c r="CR280" s="31" t="s">
        <v>7514</v>
      </c>
      <c r="CS280" s="31" t="s">
        <v>7517</v>
      </c>
      <c r="CT280" s="31" t="s">
        <v>7518</v>
      </c>
      <c r="CU280" s="31"/>
      <c r="CV280" s="31"/>
      <c r="CW280" s="31"/>
      <c r="CX280" s="31"/>
      <c r="CY280" s="31"/>
      <c r="CZ280" s="31"/>
      <c r="DA280" s="31"/>
      <c r="DB280" s="31"/>
      <c r="DC280" s="31"/>
      <c r="DD280" s="31"/>
      <c r="DE280" s="31" t="s">
        <v>7519</v>
      </c>
      <c r="DF280" s="31" t="s">
        <v>7514</v>
      </c>
      <c r="DG280" s="31" t="s">
        <v>7520</v>
      </c>
      <c r="DH280" s="31"/>
      <c r="DI280" s="31"/>
      <c r="DJ280" s="31"/>
      <c r="DK280" s="31"/>
      <c r="DL280" s="31"/>
      <c r="DM280" s="31"/>
      <c r="DN280" s="31"/>
      <c r="DO280" s="31"/>
      <c r="DP280" s="31"/>
      <c r="DQ280" s="31"/>
      <c r="DR280" s="31"/>
      <c r="DS280" s="31"/>
      <c r="DT280" s="31"/>
      <c r="DU280" s="31"/>
      <c r="DV280" s="31" t="s">
        <v>7489</v>
      </c>
      <c r="DW280" s="31" t="s">
        <v>7489</v>
      </c>
      <c r="DX280" s="31" t="s">
        <v>7489</v>
      </c>
      <c r="DY280" s="31" t="s">
        <v>213</v>
      </c>
      <c r="DZ280" s="31" t="s">
        <v>213</v>
      </c>
      <c r="EA280" s="31" t="s">
        <v>7489</v>
      </c>
      <c r="EB280" s="31" t="s">
        <v>7521</v>
      </c>
      <c r="EC280" s="31" t="s">
        <v>7491</v>
      </c>
      <c r="ED280" s="31" t="s">
        <v>524</v>
      </c>
      <c r="EE280" s="31" t="s">
        <v>524</v>
      </c>
      <c r="EF280" s="31" t="s">
        <v>213</v>
      </c>
      <c r="EG280" s="31" t="s">
        <v>7489</v>
      </c>
      <c r="EH280" s="31" t="s">
        <v>213</v>
      </c>
      <c r="EI280" s="31" t="s">
        <v>213</v>
      </c>
      <c r="EJ280" s="31" t="s">
        <v>213</v>
      </c>
      <c r="EK280" s="31" t="s">
        <v>213</v>
      </c>
      <c r="EL280" s="31" t="s">
        <v>7489</v>
      </c>
      <c r="EM280" s="31" t="s">
        <v>7489</v>
      </c>
      <c r="EN280" s="31" t="s">
        <v>213</v>
      </c>
      <c r="EO280" s="31" t="s">
        <v>213</v>
      </c>
      <c r="EP280" s="31" t="s">
        <v>213</v>
      </c>
      <c r="EQ280" s="31" t="s">
        <v>213</v>
      </c>
      <c r="ER280" s="31" t="s">
        <v>218</v>
      </c>
      <c r="ES280" s="31" t="s">
        <v>218</v>
      </c>
      <c r="ET280" s="31" t="s">
        <v>218</v>
      </c>
      <c r="EU280" s="31" t="s">
        <v>218</v>
      </c>
      <c r="EV280" s="31"/>
      <c r="EW280" s="31"/>
      <c r="EX280" s="31" t="s">
        <v>7489</v>
      </c>
      <c r="EY280" s="31" t="s">
        <v>7521</v>
      </c>
      <c r="EZ280" s="31" t="s">
        <v>7492</v>
      </c>
      <c r="FA280" s="31" t="s">
        <v>219</v>
      </c>
      <c r="FB280" s="31" t="s">
        <v>219</v>
      </c>
      <c r="FC280" s="31"/>
      <c r="FD280" s="31"/>
      <c r="FE280" s="31" t="s">
        <v>219</v>
      </c>
    </row>
    <row r="281" ht="90.75" customHeight="1">
      <c r="A281" s="16" t="s">
        <v>7522</v>
      </c>
      <c r="B281" s="24">
        <v>270.0</v>
      </c>
      <c r="C281" s="25" t="s">
        <v>7523</v>
      </c>
      <c r="D281" s="26" t="str">
        <f t="shared" si="41"/>
        <v/>
      </c>
      <c r="E281" s="27" t="str">
        <f t="shared" si="42"/>
        <v/>
      </c>
      <c r="F281" s="28" t="str">
        <f t="shared" ref="F281:G281" si="296">image("https://www.serebii.net/pokedex-bw/type/"&amp;lower(H281)&amp;".gif")</f>
        <v/>
      </c>
      <c r="G281" s="28" t="str">
        <f t="shared" si="296"/>
        <v/>
      </c>
      <c r="H281" s="29" t="s">
        <v>391</v>
      </c>
      <c r="I281" s="26" t="s">
        <v>175</v>
      </c>
      <c r="J281" s="26" t="s">
        <v>7524</v>
      </c>
      <c r="K281" s="26" t="s">
        <v>393</v>
      </c>
      <c r="L281" s="26" t="s">
        <v>7525</v>
      </c>
      <c r="M281" s="26" t="s">
        <v>2025</v>
      </c>
      <c r="N281" s="26" t="s">
        <v>396</v>
      </c>
      <c r="O281" s="26" t="s">
        <v>2892</v>
      </c>
      <c r="P281" s="26" t="s">
        <v>1825</v>
      </c>
      <c r="Q281" s="26" t="s">
        <v>493</v>
      </c>
      <c r="R281" s="26" t="s">
        <v>184</v>
      </c>
      <c r="S281" s="26" t="s">
        <v>5534</v>
      </c>
      <c r="T281" s="26" t="s">
        <v>186</v>
      </c>
      <c r="U281" s="26" t="s">
        <v>175</v>
      </c>
      <c r="V281" s="26" t="s">
        <v>399</v>
      </c>
      <c r="W281" s="26" t="s">
        <v>496</v>
      </c>
      <c r="X281" s="26" t="s">
        <v>497</v>
      </c>
      <c r="Y281" s="26">
        <v>40.0</v>
      </c>
      <c r="Z281" s="26">
        <v>30.0</v>
      </c>
      <c r="AA281" s="26">
        <v>30.0</v>
      </c>
      <c r="AB281" s="26">
        <v>40.0</v>
      </c>
      <c r="AC281" s="26">
        <v>50.0</v>
      </c>
      <c r="AD281" s="26">
        <v>30.0</v>
      </c>
      <c r="AE281" s="30">
        <f t="shared" si="37"/>
        <v>220</v>
      </c>
      <c r="AF281" s="26" t="s">
        <v>7526</v>
      </c>
      <c r="AG281" s="26"/>
      <c r="AH281" s="26"/>
      <c r="AI281" s="26"/>
      <c r="AJ281" s="26"/>
      <c r="AK281" s="26"/>
      <c r="AL281" s="26"/>
      <c r="AM281" s="26" t="s">
        <v>585</v>
      </c>
      <c r="AN281" s="26" t="s">
        <v>585</v>
      </c>
      <c r="AO281" s="26" t="s">
        <v>585</v>
      </c>
      <c r="AP281" s="26"/>
      <c r="AQ281" s="26"/>
      <c r="AR281" s="26"/>
      <c r="AS281" s="26"/>
      <c r="AT281" s="26"/>
      <c r="AU281" s="26"/>
      <c r="AV281" s="26"/>
      <c r="AW281" s="26"/>
      <c r="AX281" s="26"/>
      <c r="AY281" s="26"/>
      <c r="AZ281" s="26"/>
      <c r="BA281" s="26" t="s">
        <v>1677</v>
      </c>
      <c r="BB281" s="26" t="s">
        <v>1677</v>
      </c>
      <c r="BC281" s="26" t="s">
        <v>585</v>
      </c>
      <c r="BD281" s="26" t="s">
        <v>585</v>
      </c>
      <c r="BE281" s="26"/>
      <c r="BF281" s="26"/>
      <c r="BG281" s="26"/>
      <c r="BH281" s="26"/>
      <c r="BI281" s="26"/>
      <c r="BJ281" s="26"/>
      <c r="BK281" s="26" t="s">
        <v>984</v>
      </c>
      <c r="BL281" s="26" t="s">
        <v>984</v>
      </c>
      <c r="BM281" s="26"/>
      <c r="BN281" s="26"/>
      <c r="BO281" s="26"/>
      <c r="BP281" s="26"/>
      <c r="BQ281" s="26"/>
      <c r="BR281" s="26"/>
      <c r="BS281" s="26"/>
      <c r="BT281" s="26" t="s">
        <v>983</v>
      </c>
      <c r="BU281" s="26"/>
      <c r="BV281" s="26"/>
      <c r="BW281" s="31"/>
      <c r="BX281" s="31"/>
      <c r="BY281" s="31"/>
      <c r="BZ281" s="31"/>
      <c r="CA281" s="31"/>
      <c r="CB281" s="31"/>
      <c r="CC281" s="31" t="s">
        <v>7527</v>
      </c>
      <c r="CD281" s="31" t="s">
        <v>7528</v>
      </c>
      <c r="CE281" s="31" t="s">
        <v>7529</v>
      </c>
      <c r="CF281" s="31" t="s">
        <v>7530</v>
      </c>
      <c r="CG281" s="31" t="s">
        <v>7530</v>
      </c>
      <c r="CH281" s="31" t="s">
        <v>7531</v>
      </c>
      <c r="CI281" s="31" t="s">
        <v>7531</v>
      </c>
      <c r="CJ281" s="31" t="s">
        <v>7531</v>
      </c>
      <c r="CK281" s="31" t="s">
        <v>7532</v>
      </c>
      <c r="CL281" s="31" t="s">
        <v>7532</v>
      </c>
      <c r="CM281" s="31" t="s">
        <v>7531</v>
      </c>
      <c r="CN281" s="31" t="s">
        <v>7531</v>
      </c>
      <c r="CO281" s="31" t="s">
        <v>7531</v>
      </c>
      <c r="CP281" s="31" t="s">
        <v>7531</v>
      </c>
      <c r="CQ281" s="31" t="s">
        <v>7531</v>
      </c>
      <c r="CR281" s="31" t="s">
        <v>7530</v>
      </c>
      <c r="CS281" s="31" t="s">
        <v>7533</v>
      </c>
      <c r="CT281" s="31" t="s">
        <v>7534</v>
      </c>
      <c r="CU281" s="31"/>
      <c r="CV281" s="31"/>
      <c r="CW281" s="31"/>
      <c r="CX281" s="31"/>
      <c r="CY281" s="31"/>
      <c r="CZ281" s="31"/>
      <c r="DA281" s="31" t="s">
        <v>7530</v>
      </c>
      <c r="DB281" s="31" t="s">
        <v>7532</v>
      </c>
      <c r="DC281" s="31"/>
      <c r="DD281" s="31"/>
      <c r="DE281" s="31" t="s">
        <v>7535</v>
      </c>
      <c r="DF281" s="31" t="s">
        <v>7535</v>
      </c>
      <c r="DG281" s="31"/>
      <c r="DH281" s="31"/>
      <c r="DI281" s="31"/>
      <c r="DJ281" s="31"/>
      <c r="DK281" s="31"/>
      <c r="DL281" s="31"/>
      <c r="DM281" s="31"/>
      <c r="DN281" s="31"/>
      <c r="DO281" s="31"/>
      <c r="DP281" s="31"/>
      <c r="DQ281" s="31"/>
      <c r="DR281" s="31"/>
      <c r="DS281" s="31"/>
      <c r="DT281" s="31"/>
      <c r="DU281" s="31"/>
      <c r="DV281" s="31" t="s">
        <v>213</v>
      </c>
      <c r="DW281" s="31" t="s">
        <v>7536</v>
      </c>
      <c r="DX281" s="31" t="s">
        <v>7536</v>
      </c>
      <c r="DY281" s="31" t="s">
        <v>213</v>
      </c>
      <c r="DZ281" s="31" t="s">
        <v>213</v>
      </c>
      <c r="EA281" s="31" t="s">
        <v>7537</v>
      </c>
      <c r="EB281" s="31" t="s">
        <v>7537</v>
      </c>
      <c r="EC281" s="31" t="s">
        <v>7537</v>
      </c>
      <c r="ED281" s="31" t="s">
        <v>213</v>
      </c>
      <c r="EE281" s="31" t="s">
        <v>213</v>
      </c>
      <c r="EF281" s="31" t="s">
        <v>213</v>
      </c>
      <c r="EG281" s="31" t="s">
        <v>708</v>
      </c>
      <c r="EH281" s="31" t="s">
        <v>213</v>
      </c>
      <c r="EI281" s="31" t="s">
        <v>213</v>
      </c>
      <c r="EJ281" s="31" t="s">
        <v>7538</v>
      </c>
      <c r="EK281" s="31" t="s">
        <v>7538</v>
      </c>
      <c r="EL281" s="31" t="s">
        <v>213</v>
      </c>
      <c r="EM281" s="31" t="s">
        <v>7536</v>
      </c>
      <c r="EN281" s="31" t="s">
        <v>213</v>
      </c>
      <c r="EO281" s="31" t="s">
        <v>213</v>
      </c>
      <c r="EP281" s="31" t="s">
        <v>7538</v>
      </c>
      <c r="EQ281" s="31" t="s">
        <v>7538</v>
      </c>
      <c r="ER281" s="31" t="s">
        <v>218</v>
      </c>
      <c r="ES281" s="31" t="s">
        <v>218</v>
      </c>
      <c r="ET281" s="31" t="s">
        <v>213</v>
      </c>
      <c r="EU281" s="31" t="s">
        <v>7539</v>
      </c>
      <c r="EV281" s="31"/>
      <c r="EW281" s="31"/>
      <c r="EX281" s="31" t="s">
        <v>213</v>
      </c>
      <c r="EY281" s="31" t="s">
        <v>7540</v>
      </c>
      <c r="EZ281" s="31" t="s">
        <v>218</v>
      </c>
      <c r="FA281" s="31" t="s">
        <v>219</v>
      </c>
      <c r="FB281" s="31" t="s">
        <v>219</v>
      </c>
      <c r="FC281" s="31"/>
      <c r="FD281" s="31"/>
      <c r="FE281" s="31" t="s">
        <v>219</v>
      </c>
    </row>
    <row r="282" ht="90.75" customHeight="1">
      <c r="A282" s="16" t="s">
        <v>7541</v>
      </c>
      <c r="B282" s="24">
        <v>271.0</v>
      </c>
      <c r="C282" s="25" t="s">
        <v>7542</v>
      </c>
      <c r="D282" s="26" t="str">
        <f t="shared" si="41"/>
        <v/>
      </c>
      <c r="E282" s="27" t="str">
        <f t="shared" si="42"/>
        <v/>
      </c>
      <c r="F282" s="28" t="str">
        <f t="shared" ref="F282:G282" si="297">image("https://www.serebii.net/pokedex-bw/type/"&amp;lower(H282)&amp;".gif")</f>
        <v/>
      </c>
      <c r="G282" s="28" t="str">
        <f t="shared" si="297"/>
        <v/>
      </c>
      <c r="H282" s="29" t="s">
        <v>391</v>
      </c>
      <c r="I282" s="26" t="s">
        <v>175</v>
      </c>
      <c r="J282" s="26" t="s">
        <v>7543</v>
      </c>
      <c r="K282" s="26" t="s">
        <v>876</v>
      </c>
      <c r="L282" s="26" t="s">
        <v>5281</v>
      </c>
      <c r="M282" s="26" t="s">
        <v>2025</v>
      </c>
      <c r="N282" s="26" t="s">
        <v>396</v>
      </c>
      <c r="O282" s="26" t="s">
        <v>2892</v>
      </c>
      <c r="P282" s="26" t="s">
        <v>2669</v>
      </c>
      <c r="Q282" s="26" t="s">
        <v>544</v>
      </c>
      <c r="R282" s="26" t="s">
        <v>184</v>
      </c>
      <c r="S282" s="26" t="s">
        <v>5865</v>
      </c>
      <c r="T282" s="26" t="s">
        <v>186</v>
      </c>
      <c r="U282" s="26" t="s">
        <v>175</v>
      </c>
      <c r="V282" s="26" t="s">
        <v>399</v>
      </c>
      <c r="W282" s="26" t="s">
        <v>496</v>
      </c>
      <c r="X282" s="26" t="s">
        <v>497</v>
      </c>
      <c r="Y282" s="26">
        <v>60.0</v>
      </c>
      <c r="Z282" s="26">
        <v>50.0</v>
      </c>
      <c r="AA282" s="26">
        <v>50.0</v>
      </c>
      <c r="AB282" s="26">
        <v>60.0</v>
      </c>
      <c r="AC282" s="26">
        <v>70.0</v>
      </c>
      <c r="AD282" s="26">
        <v>50.0</v>
      </c>
      <c r="AE282" s="30">
        <f t="shared" si="37"/>
        <v>340</v>
      </c>
      <c r="AF282" s="26" t="s">
        <v>7526</v>
      </c>
      <c r="AG282" s="26"/>
      <c r="AH282" s="26"/>
      <c r="AI282" s="26"/>
      <c r="AJ282" s="26"/>
      <c r="AK282" s="26"/>
      <c r="AL282" s="26"/>
      <c r="AM282" s="26" t="s">
        <v>658</v>
      </c>
      <c r="AN282" s="26" t="s">
        <v>658</v>
      </c>
      <c r="AO282" s="26" t="s">
        <v>658</v>
      </c>
      <c r="AP282" s="26"/>
      <c r="AQ282" s="26"/>
      <c r="AR282" s="26"/>
      <c r="AS282" s="26"/>
      <c r="AT282" s="26"/>
      <c r="AU282" s="26"/>
      <c r="AV282" s="26"/>
      <c r="AW282" s="26"/>
      <c r="AX282" s="26"/>
      <c r="AY282" s="26"/>
      <c r="AZ282" s="26"/>
      <c r="BA282" s="26" t="s">
        <v>988</v>
      </c>
      <c r="BB282" s="26" t="s">
        <v>988</v>
      </c>
      <c r="BC282" s="26" t="s">
        <v>658</v>
      </c>
      <c r="BD282" s="26" t="s">
        <v>658</v>
      </c>
      <c r="BE282" s="26"/>
      <c r="BF282" s="26"/>
      <c r="BG282" s="26"/>
      <c r="BH282" s="26"/>
      <c r="BI282" s="26"/>
      <c r="BJ282" s="26"/>
      <c r="BK282" s="26" t="s">
        <v>918</v>
      </c>
      <c r="BL282" s="26" t="s">
        <v>918</v>
      </c>
      <c r="BM282" s="26"/>
      <c r="BN282" s="26"/>
      <c r="BO282" s="26"/>
      <c r="BP282" s="26"/>
      <c r="BQ282" s="26"/>
      <c r="BR282" s="26"/>
      <c r="BS282" s="26"/>
      <c r="BT282" s="26" t="s">
        <v>1035</v>
      </c>
      <c r="BU282" s="26"/>
      <c r="BV282" s="26"/>
      <c r="BW282" s="31"/>
      <c r="BX282" s="31"/>
      <c r="BY282" s="31"/>
      <c r="BZ282" s="31"/>
      <c r="CA282" s="31"/>
      <c r="CB282" s="31"/>
      <c r="CC282" s="31" t="s">
        <v>7544</v>
      </c>
      <c r="CD282" s="31" t="s">
        <v>7545</v>
      </c>
      <c r="CE282" s="31" t="s">
        <v>7546</v>
      </c>
      <c r="CF282" s="31" t="s">
        <v>7547</v>
      </c>
      <c r="CG282" s="31" t="s">
        <v>7547</v>
      </c>
      <c r="CH282" s="31" t="s">
        <v>7548</v>
      </c>
      <c r="CI282" s="31" t="s">
        <v>7548</v>
      </c>
      <c r="CJ282" s="31" t="s">
        <v>7548</v>
      </c>
      <c r="CK282" s="31" t="s">
        <v>7549</v>
      </c>
      <c r="CL282" s="31" t="s">
        <v>7549</v>
      </c>
      <c r="CM282" s="31" t="s">
        <v>7548</v>
      </c>
      <c r="CN282" s="31" t="s">
        <v>7548</v>
      </c>
      <c r="CO282" s="31" t="s">
        <v>7548</v>
      </c>
      <c r="CP282" s="31" t="s">
        <v>7548</v>
      </c>
      <c r="CQ282" s="31" t="s">
        <v>7550</v>
      </c>
      <c r="CR282" s="31" t="s">
        <v>7548</v>
      </c>
      <c r="CS282" s="31" t="s">
        <v>7551</v>
      </c>
      <c r="CT282" s="31" t="s">
        <v>7552</v>
      </c>
      <c r="CU282" s="31"/>
      <c r="CV282" s="31"/>
      <c r="CW282" s="31"/>
      <c r="CX282" s="31"/>
      <c r="CY282" s="31"/>
      <c r="CZ282" s="31"/>
      <c r="DA282" s="31" t="s">
        <v>7549</v>
      </c>
      <c r="DB282" s="31" t="s">
        <v>7547</v>
      </c>
      <c r="DC282" s="31"/>
      <c r="DD282" s="31"/>
      <c r="DE282" s="31" t="s">
        <v>7548</v>
      </c>
      <c r="DF282" s="31" t="s">
        <v>7548</v>
      </c>
      <c r="DG282" s="31"/>
      <c r="DH282" s="31"/>
      <c r="DI282" s="31"/>
      <c r="DJ282" s="31"/>
      <c r="DK282" s="31"/>
      <c r="DL282" s="31"/>
      <c r="DM282" s="31"/>
      <c r="DN282" s="31"/>
      <c r="DO282" s="31"/>
      <c r="DP282" s="31"/>
      <c r="DQ282" s="31"/>
      <c r="DR282" s="31"/>
      <c r="DS282" s="31"/>
      <c r="DT282" s="31"/>
      <c r="DU282" s="31"/>
      <c r="DV282" s="31" t="s">
        <v>213</v>
      </c>
      <c r="DW282" s="31" t="s">
        <v>7553</v>
      </c>
      <c r="DX282" s="31" t="s">
        <v>7553</v>
      </c>
      <c r="DY282" s="31" t="s">
        <v>213</v>
      </c>
      <c r="DZ282" s="31" t="s">
        <v>213</v>
      </c>
      <c r="EA282" s="31" t="s">
        <v>7554</v>
      </c>
      <c r="EB282" s="31" t="s">
        <v>7554</v>
      </c>
      <c r="EC282" s="31" t="s">
        <v>7554</v>
      </c>
      <c r="ED282" s="31" t="s">
        <v>213</v>
      </c>
      <c r="EE282" s="31" t="s">
        <v>213</v>
      </c>
      <c r="EF282" s="31" t="s">
        <v>213</v>
      </c>
      <c r="EG282" s="31" t="s">
        <v>7555</v>
      </c>
      <c r="EH282" s="31" t="s">
        <v>213</v>
      </c>
      <c r="EI282" s="31" t="s">
        <v>213</v>
      </c>
      <c r="EJ282" s="31" t="s">
        <v>7556</v>
      </c>
      <c r="EK282" s="31" t="s">
        <v>7556</v>
      </c>
      <c r="EL282" s="31" t="s">
        <v>213</v>
      </c>
      <c r="EM282" s="31" t="s">
        <v>7553</v>
      </c>
      <c r="EN282" s="31" t="s">
        <v>213</v>
      </c>
      <c r="EO282" s="31" t="s">
        <v>213</v>
      </c>
      <c r="EP282" s="31" t="s">
        <v>4957</v>
      </c>
      <c r="EQ282" s="31" t="s">
        <v>4957</v>
      </c>
      <c r="ER282" s="31" t="s">
        <v>218</v>
      </c>
      <c r="ES282" s="31" t="s">
        <v>218</v>
      </c>
      <c r="ET282" s="31" t="s">
        <v>213</v>
      </c>
      <c r="EU282" s="31" t="s">
        <v>7557</v>
      </c>
      <c r="EV282" s="31"/>
      <c r="EW282" s="31"/>
      <c r="EX282" s="31" t="s">
        <v>213</v>
      </c>
      <c r="EY282" s="31" t="s">
        <v>7540</v>
      </c>
      <c r="EZ282" s="31" t="s">
        <v>218</v>
      </c>
      <c r="FA282" s="31" t="s">
        <v>219</v>
      </c>
      <c r="FB282" s="31" t="s">
        <v>219</v>
      </c>
      <c r="FC282" s="31"/>
      <c r="FD282" s="31"/>
      <c r="FE282" s="31" t="s">
        <v>219</v>
      </c>
    </row>
    <row r="283" ht="90.75" customHeight="1">
      <c r="A283" s="16" t="s">
        <v>7558</v>
      </c>
      <c r="B283" s="24">
        <v>272.0</v>
      </c>
      <c r="C283" s="25" t="s">
        <v>7559</v>
      </c>
      <c r="D283" s="26" t="str">
        <f t="shared" si="41"/>
        <v/>
      </c>
      <c r="E283" s="27" t="str">
        <f t="shared" si="42"/>
        <v/>
      </c>
      <c r="F283" s="28" t="str">
        <f t="shared" ref="F283:G283" si="298">image("https://www.serebii.net/pokedex-bw/type/"&amp;lower(H283)&amp;".gif")</f>
        <v/>
      </c>
      <c r="G283" s="28" t="str">
        <f t="shared" si="298"/>
        <v/>
      </c>
      <c r="H283" s="29" t="s">
        <v>391</v>
      </c>
      <c r="I283" s="26" t="s">
        <v>175</v>
      </c>
      <c r="J283" s="26" t="s">
        <v>7560</v>
      </c>
      <c r="K283" s="26" t="s">
        <v>743</v>
      </c>
      <c r="L283" s="26" t="s">
        <v>1623</v>
      </c>
      <c r="M283" s="26" t="s">
        <v>2025</v>
      </c>
      <c r="N283" s="26" t="s">
        <v>396</v>
      </c>
      <c r="O283" s="26" t="s">
        <v>2892</v>
      </c>
      <c r="P283" s="26" t="s">
        <v>456</v>
      </c>
      <c r="Q283" s="26" t="s">
        <v>183</v>
      </c>
      <c r="R283" s="26" t="s">
        <v>184</v>
      </c>
      <c r="S283" s="26" t="s">
        <v>746</v>
      </c>
      <c r="T283" s="26" t="s">
        <v>186</v>
      </c>
      <c r="U283" s="26" t="s">
        <v>175</v>
      </c>
      <c r="V283" s="26" t="s">
        <v>399</v>
      </c>
      <c r="W283" s="26" t="s">
        <v>496</v>
      </c>
      <c r="X283" s="26" t="s">
        <v>497</v>
      </c>
      <c r="Y283" s="26">
        <v>80.0</v>
      </c>
      <c r="Z283" s="26">
        <v>70.0</v>
      </c>
      <c r="AA283" s="26">
        <v>70.0</v>
      </c>
      <c r="AB283" s="26">
        <v>90.0</v>
      </c>
      <c r="AC283" s="26">
        <v>100.0</v>
      </c>
      <c r="AD283" s="26">
        <v>70.0</v>
      </c>
      <c r="AE283" s="30">
        <f t="shared" si="37"/>
        <v>480</v>
      </c>
      <c r="AF283" s="26" t="s">
        <v>7526</v>
      </c>
      <c r="AG283" s="26"/>
      <c r="AH283" s="26"/>
      <c r="AI283" s="26"/>
      <c r="AJ283" s="26"/>
      <c r="AK283" s="26"/>
      <c r="AL283" s="26"/>
      <c r="AM283" s="26" t="s">
        <v>690</v>
      </c>
      <c r="AN283" s="26" t="s">
        <v>690</v>
      </c>
      <c r="AO283" s="26" t="s">
        <v>690</v>
      </c>
      <c r="AP283" s="26"/>
      <c r="AQ283" s="26"/>
      <c r="AR283" s="26"/>
      <c r="AS283" s="26"/>
      <c r="AT283" s="26"/>
      <c r="AU283" s="26"/>
      <c r="AV283" s="26"/>
      <c r="AW283" s="26"/>
      <c r="AX283" s="26"/>
      <c r="AY283" s="26"/>
      <c r="AZ283" s="26"/>
      <c r="BA283" s="26" t="s">
        <v>1038</v>
      </c>
      <c r="BB283" s="26" t="s">
        <v>1038</v>
      </c>
      <c r="BC283" s="26" t="s">
        <v>690</v>
      </c>
      <c r="BD283" s="26" t="s">
        <v>690</v>
      </c>
      <c r="BE283" s="26"/>
      <c r="BF283" s="26"/>
      <c r="BG283" s="26"/>
      <c r="BH283" s="26"/>
      <c r="BI283" s="26"/>
      <c r="BJ283" s="26"/>
      <c r="BK283" s="26" t="s">
        <v>949</v>
      </c>
      <c r="BL283" s="26" t="s">
        <v>949</v>
      </c>
      <c r="BM283" s="26"/>
      <c r="BN283" s="26"/>
      <c r="BO283" s="26"/>
      <c r="BP283" s="26"/>
      <c r="BQ283" s="26"/>
      <c r="BR283" s="26"/>
      <c r="BS283" s="26"/>
      <c r="BT283" s="26" t="s">
        <v>1237</v>
      </c>
      <c r="BU283" s="26"/>
      <c r="BV283" s="26"/>
      <c r="BW283" s="31"/>
      <c r="BX283" s="31"/>
      <c r="BY283" s="31"/>
      <c r="BZ283" s="31"/>
      <c r="CA283" s="31"/>
      <c r="CB283" s="31"/>
      <c r="CC283" s="31" t="s">
        <v>7561</v>
      </c>
      <c r="CD283" s="31" t="s">
        <v>7562</v>
      </c>
      <c r="CE283" s="31" t="s">
        <v>7563</v>
      </c>
      <c r="CF283" s="31" t="s">
        <v>7564</v>
      </c>
      <c r="CG283" s="31" t="s">
        <v>7564</v>
      </c>
      <c r="CH283" s="31" t="s">
        <v>7565</v>
      </c>
      <c r="CI283" s="31" t="s">
        <v>7565</v>
      </c>
      <c r="CJ283" s="31" t="s">
        <v>7565</v>
      </c>
      <c r="CK283" s="31" t="s">
        <v>7566</v>
      </c>
      <c r="CL283" s="31" t="s">
        <v>7566</v>
      </c>
      <c r="CM283" s="31" t="s">
        <v>7565</v>
      </c>
      <c r="CN283" s="31" t="s">
        <v>7565</v>
      </c>
      <c r="CO283" s="31" t="s">
        <v>7565</v>
      </c>
      <c r="CP283" s="31" t="s">
        <v>7565</v>
      </c>
      <c r="CQ283" s="31" t="s">
        <v>7565</v>
      </c>
      <c r="CR283" s="31" t="s">
        <v>7567</v>
      </c>
      <c r="CS283" s="31" t="s">
        <v>7568</v>
      </c>
      <c r="CT283" s="31" t="s">
        <v>7569</v>
      </c>
      <c r="CU283" s="31"/>
      <c r="CV283" s="31"/>
      <c r="CW283" s="31"/>
      <c r="CX283" s="31"/>
      <c r="CY283" s="31"/>
      <c r="CZ283" s="31"/>
      <c r="DA283" s="31" t="s">
        <v>7567</v>
      </c>
      <c r="DB283" s="31" t="s">
        <v>7566</v>
      </c>
      <c r="DC283" s="31"/>
      <c r="DD283" s="31"/>
      <c r="DE283" s="31" t="s">
        <v>7565</v>
      </c>
      <c r="DF283" s="31" t="s">
        <v>7565</v>
      </c>
      <c r="DG283" s="31"/>
      <c r="DH283" s="31"/>
      <c r="DI283" s="31"/>
      <c r="DJ283" s="31"/>
      <c r="DK283" s="31"/>
      <c r="DL283" s="31"/>
      <c r="DM283" s="31"/>
      <c r="DN283" s="31"/>
      <c r="DO283" s="31"/>
      <c r="DP283" s="31"/>
      <c r="DQ283" s="31"/>
      <c r="DR283" s="31"/>
      <c r="DS283" s="31"/>
      <c r="DT283" s="31"/>
      <c r="DU283" s="31"/>
      <c r="DV283" s="31" t="s">
        <v>213</v>
      </c>
      <c r="DW283" s="31" t="s">
        <v>7570</v>
      </c>
      <c r="DX283" s="31" t="s">
        <v>7570</v>
      </c>
      <c r="DY283" s="31" t="s">
        <v>213</v>
      </c>
      <c r="DZ283" s="31" t="s">
        <v>213</v>
      </c>
      <c r="EA283" s="31" t="s">
        <v>7570</v>
      </c>
      <c r="EB283" s="31" t="s">
        <v>7570</v>
      </c>
      <c r="EC283" s="31" t="s">
        <v>7570</v>
      </c>
      <c r="ED283" s="31" t="s">
        <v>213</v>
      </c>
      <c r="EE283" s="31" t="s">
        <v>213</v>
      </c>
      <c r="EF283" s="31" t="s">
        <v>213</v>
      </c>
      <c r="EG283" s="31" t="s">
        <v>7570</v>
      </c>
      <c r="EH283" s="31" t="s">
        <v>213</v>
      </c>
      <c r="EI283" s="31" t="s">
        <v>213</v>
      </c>
      <c r="EJ283" s="31" t="s">
        <v>7570</v>
      </c>
      <c r="EK283" s="31" t="s">
        <v>7570</v>
      </c>
      <c r="EL283" s="31" t="s">
        <v>213</v>
      </c>
      <c r="EM283" s="31" t="s">
        <v>7570</v>
      </c>
      <c r="EN283" s="31" t="s">
        <v>213</v>
      </c>
      <c r="EO283" s="31" t="s">
        <v>213</v>
      </c>
      <c r="EP283" s="31" t="s">
        <v>7570</v>
      </c>
      <c r="EQ283" s="31" t="s">
        <v>7570</v>
      </c>
      <c r="ER283" s="31" t="s">
        <v>218</v>
      </c>
      <c r="ES283" s="31" t="s">
        <v>218</v>
      </c>
      <c r="ET283" s="31" t="s">
        <v>213</v>
      </c>
      <c r="EU283" s="31" t="s">
        <v>7570</v>
      </c>
      <c r="EV283" s="31"/>
      <c r="EW283" s="31"/>
      <c r="EX283" s="31" t="s">
        <v>213</v>
      </c>
      <c r="EY283" s="31" t="s">
        <v>7570</v>
      </c>
      <c r="EZ283" s="31" t="s">
        <v>218</v>
      </c>
      <c r="FA283" s="31" t="s">
        <v>219</v>
      </c>
      <c r="FB283" s="31" t="s">
        <v>219</v>
      </c>
      <c r="FC283" s="31"/>
      <c r="FD283" s="31"/>
      <c r="FE283" s="31" t="s">
        <v>219</v>
      </c>
    </row>
    <row r="284" ht="90.75" customHeight="1">
      <c r="A284" s="16" t="s">
        <v>7571</v>
      </c>
      <c r="B284" s="24">
        <v>273.0</v>
      </c>
      <c r="C284" s="25" t="s">
        <v>7572</v>
      </c>
      <c r="D284" s="26" t="str">
        <f t="shared" si="41"/>
        <v/>
      </c>
      <c r="E284" s="27" t="str">
        <f t="shared" si="42"/>
        <v/>
      </c>
      <c r="F284" s="28" t="str">
        <f t="shared" ref="F284:G284" si="299">image("https://www.serebii.net/pokedex-bw/type/"&amp;lower(H284)&amp;".gif")</f>
        <v/>
      </c>
      <c r="G284" s="28" t="str">
        <f t="shared" si="299"/>
        <v/>
      </c>
      <c r="H284" s="29" t="s">
        <v>175</v>
      </c>
      <c r="I284" s="26"/>
      <c r="J284" s="26" t="s">
        <v>7573</v>
      </c>
      <c r="K284" s="26" t="s">
        <v>393</v>
      </c>
      <c r="L284" s="26" t="s">
        <v>2556</v>
      </c>
      <c r="M284" s="26" t="s">
        <v>181</v>
      </c>
      <c r="N284" s="26" t="s">
        <v>3084</v>
      </c>
      <c r="O284" s="26" t="s">
        <v>6475</v>
      </c>
      <c r="P284" s="26" t="s">
        <v>397</v>
      </c>
      <c r="Q284" s="26" t="s">
        <v>493</v>
      </c>
      <c r="R284" s="26" t="s">
        <v>184</v>
      </c>
      <c r="S284" s="26" t="s">
        <v>5534</v>
      </c>
      <c r="T284" s="26" t="s">
        <v>186</v>
      </c>
      <c r="U284" s="26" t="s">
        <v>915</v>
      </c>
      <c r="V284" s="26" t="s">
        <v>175</v>
      </c>
      <c r="W284" s="26" t="s">
        <v>496</v>
      </c>
      <c r="X284" s="26" t="s">
        <v>497</v>
      </c>
      <c r="Y284" s="26">
        <v>40.0</v>
      </c>
      <c r="Z284" s="26">
        <v>40.0</v>
      </c>
      <c r="AA284" s="26">
        <v>50.0</v>
      </c>
      <c r="AB284" s="26">
        <v>30.0</v>
      </c>
      <c r="AC284" s="26">
        <v>30.0</v>
      </c>
      <c r="AD284" s="26">
        <v>30.0</v>
      </c>
      <c r="AE284" s="30">
        <f t="shared" si="37"/>
        <v>220</v>
      </c>
      <c r="AF284" s="26" t="s">
        <v>7574</v>
      </c>
      <c r="AG284" s="26"/>
      <c r="AH284" s="26"/>
      <c r="AI284" s="26"/>
      <c r="AJ284" s="26"/>
      <c r="AK284" s="26"/>
      <c r="AL284" s="26"/>
      <c r="AM284" s="26" t="s">
        <v>718</v>
      </c>
      <c r="AN284" s="26" t="s">
        <v>718</v>
      </c>
      <c r="AO284" s="26" t="s">
        <v>718</v>
      </c>
      <c r="AP284" s="26"/>
      <c r="AQ284" s="26"/>
      <c r="AR284" s="26"/>
      <c r="AS284" s="26"/>
      <c r="AT284" s="26"/>
      <c r="AU284" s="26"/>
      <c r="AV284" s="26"/>
      <c r="AW284" s="26"/>
      <c r="AX284" s="26"/>
      <c r="AY284" s="26"/>
      <c r="AZ284" s="26"/>
      <c r="BA284" s="26"/>
      <c r="BB284" s="26"/>
      <c r="BC284" s="26" t="s">
        <v>718</v>
      </c>
      <c r="BD284" s="26" t="s">
        <v>718</v>
      </c>
      <c r="BE284" s="26"/>
      <c r="BF284" s="26"/>
      <c r="BG284" s="26"/>
      <c r="BH284" s="26"/>
      <c r="BI284" s="26"/>
      <c r="BJ284" s="26"/>
      <c r="BK284" s="26" t="s">
        <v>1498</v>
      </c>
      <c r="BL284" s="26" t="s">
        <v>1498</v>
      </c>
      <c r="BM284" s="26"/>
      <c r="BN284" s="26"/>
      <c r="BO284" s="26"/>
      <c r="BP284" s="26"/>
      <c r="BQ284" s="26"/>
      <c r="BR284" s="26"/>
      <c r="BS284" s="26"/>
      <c r="BT284" s="26" t="s">
        <v>1040</v>
      </c>
      <c r="BU284" s="26"/>
      <c r="BV284" s="26"/>
      <c r="BW284" s="31"/>
      <c r="BX284" s="31"/>
      <c r="BY284" s="31"/>
      <c r="BZ284" s="31"/>
      <c r="CA284" s="31"/>
      <c r="CB284" s="31"/>
      <c r="CC284" s="31" t="s">
        <v>7575</v>
      </c>
      <c r="CD284" s="31" t="s">
        <v>7576</v>
      </c>
      <c r="CE284" s="31" t="s">
        <v>7577</v>
      </c>
      <c r="CF284" s="31" t="s">
        <v>7578</v>
      </c>
      <c r="CG284" s="31" t="s">
        <v>7578</v>
      </c>
      <c r="CH284" s="31" t="s">
        <v>7579</v>
      </c>
      <c r="CI284" s="31" t="s">
        <v>7579</v>
      </c>
      <c r="CJ284" s="31" t="s">
        <v>7579</v>
      </c>
      <c r="CK284" s="31" t="s">
        <v>7580</v>
      </c>
      <c r="CL284" s="31" t="s">
        <v>7580</v>
      </c>
      <c r="CM284" s="31" t="s">
        <v>7579</v>
      </c>
      <c r="CN284" s="31" t="s">
        <v>7579</v>
      </c>
      <c r="CO284" s="31" t="s">
        <v>7579</v>
      </c>
      <c r="CP284" s="31" t="s">
        <v>7579</v>
      </c>
      <c r="CQ284" s="31" t="s">
        <v>7580</v>
      </c>
      <c r="CR284" s="31" t="s">
        <v>7579</v>
      </c>
      <c r="CS284" s="31" t="s">
        <v>7581</v>
      </c>
      <c r="CT284" s="31" t="s">
        <v>7582</v>
      </c>
      <c r="CU284" s="31"/>
      <c r="CV284" s="31"/>
      <c r="CW284" s="31"/>
      <c r="CX284" s="31"/>
      <c r="CY284" s="31"/>
      <c r="CZ284" s="31"/>
      <c r="DA284" s="31" t="s">
        <v>7583</v>
      </c>
      <c r="DB284" s="31" t="s">
        <v>7580</v>
      </c>
      <c r="DC284" s="31"/>
      <c r="DD284" s="31"/>
      <c r="DE284" s="31" t="s">
        <v>7584</v>
      </c>
      <c r="DF284" s="31" t="s">
        <v>7584</v>
      </c>
      <c r="DG284" s="31"/>
      <c r="DH284" s="31"/>
      <c r="DI284" s="31"/>
      <c r="DJ284" s="31"/>
      <c r="DK284" s="31"/>
      <c r="DL284" s="31"/>
      <c r="DM284" s="31"/>
      <c r="DN284" s="31"/>
      <c r="DO284" s="31"/>
      <c r="DP284" s="31"/>
      <c r="DQ284" s="31"/>
      <c r="DR284" s="31"/>
      <c r="DS284" s="31"/>
      <c r="DT284" s="31"/>
      <c r="DU284" s="31"/>
      <c r="DV284" s="31" t="s">
        <v>7536</v>
      </c>
      <c r="DW284" s="31" t="s">
        <v>213</v>
      </c>
      <c r="DX284" s="31" t="s">
        <v>7585</v>
      </c>
      <c r="DY284" s="31" t="s">
        <v>213</v>
      </c>
      <c r="DZ284" s="31" t="s">
        <v>213</v>
      </c>
      <c r="EA284" s="31" t="s">
        <v>7586</v>
      </c>
      <c r="EB284" s="31" t="s">
        <v>7586</v>
      </c>
      <c r="EC284" s="31" t="s">
        <v>7586</v>
      </c>
      <c r="ED284" s="31" t="s">
        <v>522</v>
      </c>
      <c r="EE284" s="31" t="s">
        <v>522</v>
      </c>
      <c r="EF284" s="31" t="s">
        <v>213</v>
      </c>
      <c r="EG284" s="31" t="s">
        <v>708</v>
      </c>
      <c r="EH284" s="31" t="s">
        <v>7587</v>
      </c>
      <c r="EI284" s="31" t="s">
        <v>7587</v>
      </c>
      <c r="EJ284" s="31" t="s">
        <v>213</v>
      </c>
      <c r="EK284" s="31" t="s">
        <v>213</v>
      </c>
      <c r="EL284" s="31" t="s">
        <v>7536</v>
      </c>
      <c r="EM284" s="31" t="s">
        <v>213</v>
      </c>
      <c r="EN284" s="31" t="s">
        <v>213</v>
      </c>
      <c r="EO284" s="31" t="s">
        <v>213</v>
      </c>
      <c r="EP284" s="31" t="s">
        <v>7587</v>
      </c>
      <c r="EQ284" s="31" t="s">
        <v>7587</v>
      </c>
      <c r="ER284" s="31" t="s">
        <v>218</v>
      </c>
      <c r="ES284" s="31" t="s">
        <v>218</v>
      </c>
      <c r="ET284" s="31" t="s">
        <v>7588</v>
      </c>
      <c r="EU284" s="31" t="s">
        <v>213</v>
      </c>
      <c r="EV284" s="31"/>
      <c r="EW284" s="31"/>
      <c r="EX284" s="31" t="s">
        <v>5156</v>
      </c>
      <c r="EY284" s="31" t="s">
        <v>213</v>
      </c>
      <c r="EZ284" s="31" t="s">
        <v>218</v>
      </c>
      <c r="FA284" s="31" t="s">
        <v>219</v>
      </c>
      <c r="FB284" s="31" t="s">
        <v>219</v>
      </c>
      <c r="FC284" s="31"/>
      <c r="FD284" s="31"/>
      <c r="FE284" s="31" t="s">
        <v>219</v>
      </c>
    </row>
    <row r="285" ht="90.75" customHeight="1">
      <c r="A285" s="16" t="s">
        <v>7589</v>
      </c>
      <c r="B285" s="24">
        <v>274.0</v>
      </c>
      <c r="C285" s="25" t="s">
        <v>7590</v>
      </c>
      <c r="D285" s="26" t="str">
        <f t="shared" si="41"/>
        <v/>
      </c>
      <c r="E285" s="27" t="str">
        <f t="shared" si="42"/>
        <v/>
      </c>
      <c r="F285" s="28" t="str">
        <f t="shared" ref="F285:G285" si="300">image("https://www.serebii.net/pokedex-bw/type/"&amp;lower(H285)&amp;".gif")</f>
        <v/>
      </c>
      <c r="G285" s="28" t="str">
        <f t="shared" si="300"/>
        <v/>
      </c>
      <c r="H285" s="29" t="s">
        <v>175</v>
      </c>
      <c r="I285" s="26" t="s">
        <v>6037</v>
      </c>
      <c r="J285" s="26" t="s">
        <v>7591</v>
      </c>
      <c r="K285" s="26" t="s">
        <v>222</v>
      </c>
      <c r="L285" s="26" t="s">
        <v>2114</v>
      </c>
      <c r="M285" s="26" t="s">
        <v>181</v>
      </c>
      <c r="N285" s="26" t="s">
        <v>3084</v>
      </c>
      <c r="O285" s="26" t="s">
        <v>6475</v>
      </c>
      <c r="P285" s="26" t="s">
        <v>946</v>
      </c>
      <c r="Q285" s="26" t="s">
        <v>544</v>
      </c>
      <c r="R285" s="26" t="s">
        <v>184</v>
      </c>
      <c r="S285" s="26" t="s">
        <v>5865</v>
      </c>
      <c r="T285" s="26" t="s">
        <v>186</v>
      </c>
      <c r="U285" s="26" t="s">
        <v>915</v>
      </c>
      <c r="V285" s="26" t="s">
        <v>175</v>
      </c>
      <c r="W285" s="26" t="s">
        <v>496</v>
      </c>
      <c r="X285" s="26" t="s">
        <v>497</v>
      </c>
      <c r="Y285" s="26">
        <v>70.0</v>
      </c>
      <c r="Z285" s="26">
        <v>70.0</v>
      </c>
      <c r="AA285" s="26">
        <v>40.0</v>
      </c>
      <c r="AB285" s="26">
        <v>60.0</v>
      </c>
      <c r="AC285" s="26">
        <v>40.0</v>
      </c>
      <c r="AD285" s="26">
        <v>60.0</v>
      </c>
      <c r="AE285" s="30">
        <f t="shared" si="37"/>
        <v>340</v>
      </c>
      <c r="AF285" s="26" t="s">
        <v>7574</v>
      </c>
      <c r="AG285" s="26"/>
      <c r="AH285" s="26"/>
      <c r="AI285" s="26"/>
      <c r="AJ285" s="26"/>
      <c r="AK285" s="26"/>
      <c r="AL285" s="26"/>
      <c r="AM285" s="26" t="s">
        <v>501</v>
      </c>
      <c r="AN285" s="26" t="s">
        <v>501</v>
      </c>
      <c r="AO285" s="26" t="s">
        <v>501</v>
      </c>
      <c r="AP285" s="26"/>
      <c r="AQ285" s="26"/>
      <c r="AR285" s="26"/>
      <c r="AS285" s="26"/>
      <c r="AT285" s="26"/>
      <c r="AU285" s="26"/>
      <c r="AV285" s="26"/>
      <c r="AW285" s="26"/>
      <c r="AX285" s="26"/>
      <c r="AY285" s="26"/>
      <c r="AZ285" s="26"/>
      <c r="BA285" s="26"/>
      <c r="BB285" s="26"/>
      <c r="BC285" s="26" t="s">
        <v>501</v>
      </c>
      <c r="BD285" s="26" t="s">
        <v>501</v>
      </c>
      <c r="BE285" s="26"/>
      <c r="BF285" s="26"/>
      <c r="BG285" s="26"/>
      <c r="BH285" s="26"/>
      <c r="BI285" s="26"/>
      <c r="BJ285" s="26"/>
      <c r="BK285" s="26" t="s">
        <v>1540</v>
      </c>
      <c r="BL285" s="26" t="s">
        <v>1540</v>
      </c>
      <c r="BM285" s="26"/>
      <c r="BN285" s="26"/>
      <c r="BO285" s="26"/>
      <c r="BP285" s="26"/>
      <c r="BQ285" s="26"/>
      <c r="BR285" s="26"/>
      <c r="BS285" s="26"/>
      <c r="BT285" s="26" t="s">
        <v>1677</v>
      </c>
      <c r="BU285" s="26"/>
      <c r="BV285" s="26"/>
      <c r="BW285" s="31"/>
      <c r="BX285" s="31"/>
      <c r="BY285" s="31"/>
      <c r="BZ285" s="31"/>
      <c r="CA285" s="31"/>
      <c r="CB285" s="31"/>
      <c r="CC285" s="31" t="s">
        <v>7592</v>
      </c>
      <c r="CD285" s="31" t="s">
        <v>7593</v>
      </c>
      <c r="CE285" s="31" t="s">
        <v>7594</v>
      </c>
      <c r="CF285" s="31" t="s">
        <v>7595</v>
      </c>
      <c r="CG285" s="31" t="s">
        <v>7595</v>
      </c>
      <c r="CH285" s="31" t="s">
        <v>7596</v>
      </c>
      <c r="CI285" s="31" t="s">
        <v>7596</v>
      </c>
      <c r="CJ285" s="31" t="s">
        <v>7596</v>
      </c>
      <c r="CK285" s="31" t="s">
        <v>7597</v>
      </c>
      <c r="CL285" s="31" t="s">
        <v>7597</v>
      </c>
      <c r="CM285" s="31" t="s">
        <v>7596</v>
      </c>
      <c r="CN285" s="31" t="s">
        <v>7596</v>
      </c>
      <c r="CO285" s="31" t="s">
        <v>7596</v>
      </c>
      <c r="CP285" s="31" t="s">
        <v>7596</v>
      </c>
      <c r="CQ285" s="31" t="s">
        <v>7596</v>
      </c>
      <c r="CR285" s="31" t="s">
        <v>7597</v>
      </c>
      <c r="CS285" s="31" t="s">
        <v>7598</v>
      </c>
      <c r="CT285" s="31" t="s">
        <v>7599</v>
      </c>
      <c r="CU285" s="31"/>
      <c r="CV285" s="31"/>
      <c r="CW285" s="31"/>
      <c r="CX285" s="31"/>
      <c r="CY285" s="31"/>
      <c r="CZ285" s="31"/>
      <c r="DA285" s="31" t="s">
        <v>7597</v>
      </c>
      <c r="DB285" s="31" t="s">
        <v>7600</v>
      </c>
      <c r="DC285" s="31"/>
      <c r="DD285" s="31"/>
      <c r="DE285" s="31" t="s">
        <v>7601</v>
      </c>
      <c r="DF285" s="31" t="s">
        <v>7601</v>
      </c>
      <c r="DG285" s="31"/>
      <c r="DH285" s="31"/>
      <c r="DI285" s="31"/>
      <c r="DJ285" s="31"/>
      <c r="DK285" s="31"/>
      <c r="DL285" s="31"/>
      <c r="DM285" s="31"/>
      <c r="DN285" s="31"/>
      <c r="DO285" s="31"/>
      <c r="DP285" s="31"/>
      <c r="DQ285" s="31"/>
      <c r="DR285" s="31"/>
      <c r="DS285" s="31"/>
      <c r="DT285" s="31"/>
      <c r="DU285" s="31"/>
      <c r="DV285" s="31" t="s">
        <v>7553</v>
      </c>
      <c r="DW285" s="31" t="s">
        <v>213</v>
      </c>
      <c r="DX285" s="31" t="s">
        <v>7553</v>
      </c>
      <c r="DY285" s="31" t="s">
        <v>213</v>
      </c>
      <c r="DZ285" s="31" t="s">
        <v>213</v>
      </c>
      <c r="EA285" s="31" t="s">
        <v>7602</v>
      </c>
      <c r="EB285" s="31" t="s">
        <v>7602</v>
      </c>
      <c r="EC285" s="31" t="s">
        <v>7602</v>
      </c>
      <c r="ED285" s="31" t="s">
        <v>7603</v>
      </c>
      <c r="EE285" s="31" t="s">
        <v>7603</v>
      </c>
      <c r="EF285" s="31" t="s">
        <v>213</v>
      </c>
      <c r="EG285" s="31" t="s">
        <v>7603</v>
      </c>
      <c r="EH285" s="31" t="s">
        <v>4492</v>
      </c>
      <c r="EI285" s="31" t="s">
        <v>4492</v>
      </c>
      <c r="EJ285" s="31" t="s">
        <v>213</v>
      </c>
      <c r="EK285" s="31" t="s">
        <v>213</v>
      </c>
      <c r="EL285" s="31" t="s">
        <v>7553</v>
      </c>
      <c r="EM285" s="31" t="s">
        <v>213</v>
      </c>
      <c r="EN285" s="31" t="s">
        <v>213</v>
      </c>
      <c r="EO285" s="31" t="s">
        <v>213</v>
      </c>
      <c r="EP285" s="31" t="s">
        <v>4957</v>
      </c>
      <c r="EQ285" s="31" t="s">
        <v>4957</v>
      </c>
      <c r="ER285" s="31" t="s">
        <v>218</v>
      </c>
      <c r="ES285" s="31" t="s">
        <v>218</v>
      </c>
      <c r="ET285" s="31" t="s">
        <v>7604</v>
      </c>
      <c r="EU285" s="31" t="s">
        <v>213</v>
      </c>
      <c r="EV285" s="31"/>
      <c r="EW285" s="31"/>
      <c r="EX285" s="31" t="s">
        <v>5156</v>
      </c>
      <c r="EY285" s="31" t="s">
        <v>213</v>
      </c>
      <c r="EZ285" s="31" t="s">
        <v>218</v>
      </c>
      <c r="FA285" s="31" t="s">
        <v>219</v>
      </c>
      <c r="FB285" s="31" t="s">
        <v>219</v>
      </c>
      <c r="FC285" s="31"/>
      <c r="FD285" s="31"/>
      <c r="FE285" s="31" t="s">
        <v>219</v>
      </c>
    </row>
    <row r="286" ht="90.75" customHeight="1">
      <c r="A286" s="16" t="s">
        <v>7605</v>
      </c>
      <c r="B286" s="24">
        <v>275.0</v>
      </c>
      <c r="C286" s="25" t="s">
        <v>7606</v>
      </c>
      <c r="D286" s="26" t="str">
        <f t="shared" si="41"/>
        <v/>
      </c>
      <c r="E286" s="27" t="str">
        <f t="shared" si="42"/>
        <v/>
      </c>
      <c r="F286" s="28" t="str">
        <f t="shared" ref="F286:G286" si="301">image("https://www.serebii.net/pokedex-bw/type/"&amp;lower(H286)&amp;".gif")</f>
        <v/>
      </c>
      <c r="G286" s="28" t="str">
        <f t="shared" si="301"/>
        <v/>
      </c>
      <c r="H286" s="29" t="s">
        <v>175</v>
      </c>
      <c r="I286" s="26" t="s">
        <v>6037</v>
      </c>
      <c r="J286" s="26" t="s">
        <v>7607</v>
      </c>
      <c r="K286" s="26" t="s">
        <v>1231</v>
      </c>
      <c r="L286" s="26" t="s">
        <v>7608</v>
      </c>
      <c r="M286" s="26" t="s">
        <v>181</v>
      </c>
      <c r="N286" s="26" t="s">
        <v>7609</v>
      </c>
      <c r="O286" s="26" t="s">
        <v>6475</v>
      </c>
      <c r="P286" s="26" t="s">
        <v>1300</v>
      </c>
      <c r="Q286" s="26" t="s">
        <v>183</v>
      </c>
      <c r="R286" s="26" t="s">
        <v>184</v>
      </c>
      <c r="S286" s="26" t="s">
        <v>746</v>
      </c>
      <c r="T286" s="26" t="s">
        <v>186</v>
      </c>
      <c r="U286" s="26" t="s">
        <v>915</v>
      </c>
      <c r="V286" s="26" t="s">
        <v>175</v>
      </c>
      <c r="W286" s="26" t="s">
        <v>496</v>
      </c>
      <c r="X286" s="26" t="s">
        <v>497</v>
      </c>
      <c r="Y286" s="26">
        <v>90.0</v>
      </c>
      <c r="Z286" s="26">
        <v>100.0</v>
      </c>
      <c r="AA286" s="26">
        <v>60.0</v>
      </c>
      <c r="AB286" s="26">
        <v>90.0</v>
      </c>
      <c r="AC286" s="26">
        <v>60.0</v>
      </c>
      <c r="AD286" s="26">
        <v>80.0</v>
      </c>
      <c r="AE286" s="30">
        <f t="shared" si="37"/>
        <v>480</v>
      </c>
      <c r="AF286" s="26" t="s">
        <v>7574</v>
      </c>
      <c r="AG286" s="26"/>
      <c r="AH286" s="26"/>
      <c r="AI286" s="26"/>
      <c r="AJ286" s="26"/>
      <c r="AK286" s="26"/>
      <c r="AL286" s="26"/>
      <c r="AM286" s="26" t="s">
        <v>500</v>
      </c>
      <c r="AN286" s="26" t="s">
        <v>500</v>
      </c>
      <c r="AO286" s="26" t="s">
        <v>500</v>
      </c>
      <c r="AP286" s="26"/>
      <c r="AQ286" s="26"/>
      <c r="AR286" s="26"/>
      <c r="AS286" s="26"/>
      <c r="AT286" s="26"/>
      <c r="AU286" s="26"/>
      <c r="AV286" s="26"/>
      <c r="AW286" s="26"/>
      <c r="AX286" s="26"/>
      <c r="AY286" s="26"/>
      <c r="AZ286" s="26"/>
      <c r="BA286" s="26"/>
      <c r="BB286" s="26"/>
      <c r="BC286" s="26" t="s">
        <v>500</v>
      </c>
      <c r="BD286" s="26" t="s">
        <v>500</v>
      </c>
      <c r="BE286" s="26"/>
      <c r="BF286" s="26"/>
      <c r="BG286" s="26"/>
      <c r="BH286" s="26"/>
      <c r="BI286" s="26"/>
      <c r="BJ286" s="26"/>
      <c r="BK286" s="26" t="s">
        <v>1333</v>
      </c>
      <c r="BL286" s="26" t="s">
        <v>1333</v>
      </c>
      <c r="BM286" s="26"/>
      <c r="BN286" s="26"/>
      <c r="BO286" s="26"/>
      <c r="BP286" s="26"/>
      <c r="BQ286" s="26"/>
      <c r="BR286" s="26"/>
      <c r="BS286" s="26"/>
      <c r="BT286" s="26" t="s">
        <v>988</v>
      </c>
      <c r="BU286" s="26"/>
      <c r="BV286" s="26"/>
      <c r="BW286" s="31"/>
      <c r="BX286" s="31"/>
      <c r="BY286" s="31"/>
      <c r="BZ286" s="31"/>
      <c r="CA286" s="31"/>
      <c r="CB286" s="31"/>
      <c r="CC286" s="31" t="s">
        <v>7610</v>
      </c>
      <c r="CD286" s="31" t="s">
        <v>7611</v>
      </c>
      <c r="CE286" s="31" t="s">
        <v>7612</v>
      </c>
      <c r="CF286" s="31" t="s">
        <v>7613</v>
      </c>
      <c r="CG286" s="31" t="s">
        <v>7613</v>
      </c>
      <c r="CH286" s="31" t="s">
        <v>7614</v>
      </c>
      <c r="CI286" s="31" t="s">
        <v>7614</v>
      </c>
      <c r="CJ286" s="31" t="s">
        <v>7614</v>
      </c>
      <c r="CK286" s="31" t="s">
        <v>7615</v>
      </c>
      <c r="CL286" s="31" t="s">
        <v>7615</v>
      </c>
      <c r="CM286" s="31" t="s">
        <v>7614</v>
      </c>
      <c r="CN286" s="31" t="s">
        <v>7614</v>
      </c>
      <c r="CO286" s="31" t="s">
        <v>7614</v>
      </c>
      <c r="CP286" s="31" t="s">
        <v>7614</v>
      </c>
      <c r="CQ286" s="31" t="s">
        <v>7616</v>
      </c>
      <c r="CR286" s="31" t="s">
        <v>7617</v>
      </c>
      <c r="CS286" s="31" t="s">
        <v>7618</v>
      </c>
      <c r="CT286" s="31" t="s">
        <v>7619</v>
      </c>
      <c r="CU286" s="31"/>
      <c r="CV286" s="31"/>
      <c r="CW286" s="31"/>
      <c r="CX286" s="31"/>
      <c r="CY286" s="31"/>
      <c r="CZ286" s="31"/>
      <c r="DA286" s="31" t="s">
        <v>7616</v>
      </c>
      <c r="DB286" s="31" t="s">
        <v>7615</v>
      </c>
      <c r="DC286" s="31"/>
      <c r="DD286" s="31"/>
      <c r="DE286" s="31" t="s">
        <v>7620</v>
      </c>
      <c r="DF286" s="31" t="s">
        <v>7620</v>
      </c>
      <c r="DG286" s="31"/>
      <c r="DH286" s="31"/>
      <c r="DI286" s="31"/>
      <c r="DJ286" s="31"/>
      <c r="DK286" s="31"/>
      <c r="DL286" s="31"/>
      <c r="DM286" s="31"/>
      <c r="DN286" s="31"/>
      <c r="DO286" s="31"/>
      <c r="DP286" s="31"/>
      <c r="DQ286" s="31"/>
      <c r="DR286" s="31"/>
      <c r="DS286" s="31"/>
      <c r="DT286" s="31"/>
      <c r="DU286" s="31"/>
      <c r="DV286" s="31" t="s">
        <v>7621</v>
      </c>
      <c r="DW286" s="31" t="s">
        <v>213</v>
      </c>
      <c r="DX286" s="31" t="s">
        <v>7621</v>
      </c>
      <c r="DY286" s="31" t="s">
        <v>213</v>
      </c>
      <c r="DZ286" s="31" t="s">
        <v>213</v>
      </c>
      <c r="EA286" s="31" t="s">
        <v>7621</v>
      </c>
      <c r="EB286" s="31" t="s">
        <v>7621</v>
      </c>
      <c r="EC286" s="31" t="s">
        <v>7621</v>
      </c>
      <c r="ED286" s="31" t="s">
        <v>7621</v>
      </c>
      <c r="EE286" s="31" t="s">
        <v>7621</v>
      </c>
      <c r="EF286" s="31" t="s">
        <v>213</v>
      </c>
      <c r="EG286" s="31" t="s">
        <v>7621</v>
      </c>
      <c r="EH286" s="31" t="s">
        <v>4492</v>
      </c>
      <c r="EI286" s="31" t="s">
        <v>4492</v>
      </c>
      <c r="EJ286" s="31" t="s">
        <v>213</v>
      </c>
      <c r="EK286" s="31" t="s">
        <v>213</v>
      </c>
      <c r="EL286" s="31" t="s">
        <v>7621</v>
      </c>
      <c r="EM286" s="31" t="s">
        <v>213</v>
      </c>
      <c r="EN286" s="31" t="s">
        <v>213</v>
      </c>
      <c r="EO286" s="31" t="s">
        <v>213</v>
      </c>
      <c r="EP286" s="31" t="s">
        <v>7621</v>
      </c>
      <c r="EQ286" s="31" t="s">
        <v>7621</v>
      </c>
      <c r="ER286" s="31" t="s">
        <v>218</v>
      </c>
      <c r="ES286" s="31" t="s">
        <v>218</v>
      </c>
      <c r="ET286" s="31" t="s">
        <v>7621</v>
      </c>
      <c r="EU286" s="31" t="s">
        <v>213</v>
      </c>
      <c r="EV286" s="31"/>
      <c r="EW286" s="31"/>
      <c r="EX286" s="31" t="s">
        <v>7621</v>
      </c>
      <c r="EY286" s="31" t="s">
        <v>213</v>
      </c>
      <c r="EZ286" s="31" t="s">
        <v>218</v>
      </c>
      <c r="FA286" s="31" t="s">
        <v>219</v>
      </c>
      <c r="FB286" s="31" t="s">
        <v>219</v>
      </c>
      <c r="FC286" s="31"/>
      <c r="FD286" s="31"/>
      <c r="FE286" s="31" t="s">
        <v>219</v>
      </c>
    </row>
    <row r="287" ht="90.75" customHeight="1">
      <c r="A287" s="16" t="s">
        <v>7622</v>
      </c>
      <c r="B287" s="24">
        <v>276.0</v>
      </c>
      <c r="C287" s="25" t="s">
        <v>7623</v>
      </c>
      <c r="D287" s="26" t="str">
        <f t="shared" si="41"/>
        <v/>
      </c>
      <c r="E287" s="27" t="str">
        <f t="shared" si="42"/>
        <v/>
      </c>
      <c r="F287" s="28" t="str">
        <f t="shared" ref="F287:G287" si="302">image("https://www.serebii.net/pokedex-bw/type/"&amp;lower(H287)&amp;".gif")</f>
        <v/>
      </c>
      <c r="G287" s="28" t="str">
        <f t="shared" si="302"/>
        <v/>
      </c>
      <c r="H287" s="29" t="s">
        <v>681</v>
      </c>
      <c r="I287" s="26" t="s">
        <v>348</v>
      </c>
      <c r="J287" s="26" t="s">
        <v>7624</v>
      </c>
      <c r="K287" s="26" t="s">
        <v>488</v>
      </c>
      <c r="L287" s="26" t="s">
        <v>7625</v>
      </c>
      <c r="M287" s="26" t="s">
        <v>766</v>
      </c>
      <c r="N287" s="26"/>
      <c r="O287" s="26" t="s">
        <v>4016</v>
      </c>
      <c r="P287" s="26" t="s">
        <v>297</v>
      </c>
      <c r="Q287" s="26" t="s">
        <v>2336</v>
      </c>
      <c r="R287" s="26" t="s">
        <v>184</v>
      </c>
      <c r="S287" s="26" t="s">
        <v>7626</v>
      </c>
      <c r="T287" s="26" t="s">
        <v>186</v>
      </c>
      <c r="U287" s="26" t="s">
        <v>769</v>
      </c>
      <c r="V287" s="26" t="s">
        <v>846</v>
      </c>
      <c r="W287" s="26" t="s">
        <v>496</v>
      </c>
      <c r="X287" s="26" t="s">
        <v>497</v>
      </c>
      <c r="Y287" s="26">
        <v>40.0</v>
      </c>
      <c r="Z287" s="26">
        <v>55.0</v>
      </c>
      <c r="AA287" s="26">
        <v>30.0</v>
      </c>
      <c r="AB287" s="26">
        <v>30.0</v>
      </c>
      <c r="AC287" s="26">
        <v>30.0</v>
      </c>
      <c r="AD287" s="26">
        <v>85.0</v>
      </c>
      <c r="AE287" s="30">
        <f t="shared" si="37"/>
        <v>270</v>
      </c>
      <c r="AF287" s="26" t="s">
        <v>7627</v>
      </c>
      <c r="AG287" s="26"/>
      <c r="AH287" s="26"/>
      <c r="AI287" s="26"/>
      <c r="AJ287" s="26"/>
      <c r="AK287" s="26"/>
      <c r="AL287" s="26"/>
      <c r="AM287" s="26" t="s">
        <v>547</v>
      </c>
      <c r="AN287" s="26" t="s">
        <v>547</v>
      </c>
      <c r="AO287" s="26" t="s">
        <v>547</v>
      </c>
      <c r="AP287" s="26"/>
      <c r="AQ287" s="26"/>
      <c r="AR287" s="26"/>
      <c r="AS287" s="26"/>
      <c r="AT287" s="26"/>
      <c r="AU287" s="26"/>
      <c r="AV287" s="26"/>
      <c r="AW287" s="26"/>
      <c r="AX287" s="26"/>
      <c r="AY287" s="26"/>
      <c r="AZ287" s="26"/>
      <c r="BA287" s="26" t="s">
        <v>585</v>
      </c>
      <c r="BB287" s="26" t="s">
        <v>585</v>
      </c>
      <c r="BC287" s="26" t="s">
        <v>547</v>
      </c>
      <c r="BD287" s="26" t="s">
        <v>547</v>
      </c>
      <c r="BE287" s="26"/>
      <c r="BF287" s="26"/>
      <c r="BG287" s="26"/>
      <c r="BH287" s="26"/>
      <c r="BI287" s="26"/>
      <c r="BJ287" s="26"/>
      <c r="BK287" s="26"/>
      <c r="BL287" s="26"/>
      <c r="BM287" s="26"/>
      <c r="BN287" s="26"/>
      <c r="BO287" s="26"/>
      <c r="BP287" s="26"/>
      <c r="BQ287" s="26"/>
      <c r="BR287" s="26"/>
      <c r="BS287" s="26"/>
      <c r="BT287" s="26"/>
      <c r="BU287" s="26"/>
      <c r="BV287" s="26"/>
      <c r="BW287" s="31"/>
      <c r="BX287" s="31"/>
      <c r="BY287" s="31"/>
      <c r="BZ287" s="31"/>
      <c r="CA287" s="31"/>
      <c r="CB287" s="31"/>
      <c r="CC287" s="31" t="s">
        <v>7628</v>
      </c>
      <c r="CD287" s="31" t="s">
        <v>7629</v>
      </c>
      <c r="CE287" s="31" t="s">
        <v>7630</v>
      </c>
      <c r="CF287" s="31" t="s">
        <v>7631</v>
      </c>
      <c r="CG287" s="31" t="s">
        <v>7631</v>
      </c>
      <c r="CH287" s="31" t="s">
        <v>7632</v>
      </c>
      <c r="CI287" s="31" t="s">
        <v>7632</v>
      </c>
      <c r="CJ287" s="31" t="s">
        <v>7632</v>
      </c>
      <c r="CK287" s="31" t="s">
        <v>7633</v>
      </c>
      <c r="CL287" s="31" t="s">
        <v>7633</v>
      </c>
      <c r="CM287" s="31" t="s">
        <v>7632</v>
      </c>
      <c r="CN287" s="31" t="s">
        <v>7632</v>
      </c>
      <c r="CO287" s="31" t="s">
        <v>7632</v>
      </c>
      <c r="CP287" s="31" t="s">
        <v>7632</v>
      </c>
      <c r="CQ287" s="31" t="s">
        <v>7632</v>
      </c>
      <c r="CR287" s="31" t="s">
        <v>7631</v>
      </c>
      <c r="CS287" s="31" t="s">
        <v>7634</v>
      </c>
      <c r="CT287" s="31" t="s">
        <v>7635</v>
      </c>
      <c r="CU287" s="31"/>
      <c r="CV287" s="31"/>
      <c r="CW287" s="31"/>
      <c r="CX287" s="31"/>
      <c r="CY287" s="31"/>
      <c r="CZ287" s="31"/>
      <c r="DA287" s="31"/>
      <c r="DB287" s="31"/>
      <c r="DC287" s="31"/>
      <c r="DD287" s="31"/>
      <c r="DE287" s="31" t="s">
        <v>7632</v>
      </c>
      <c r="DF287" s="31" t="s">
        <v>7632</v>
      </c>
      <c r="DG287" s="31"/>
      <c r="DH287" s="31"/>
      <c r="DI287" s="31"/>
      <c r="DJ287" s="31"/>
      <c r="DK287" s="31"/>
      <c r="DL287" s="31"/>
      <c r="DM287" s="31"/>
      <c r="DN287" s="31"/>
      <c r="DO287" s="31"/>
      <c r="DP287" s="31"/>
      <c r="DQ287" s="31"/>
      <c r="DR287" s="31"/>
      <c r="DS287" s="31"/>
      <c r="DT287" s="31"/>
      <c r="DU287" s="31"/>
      <c r="DV287" s="31" t="s">
        <v>7636</v>
      </c>
      <c r="DW287" s="31" t="s">
        <v>7636</v>
      </c>
      <c r="DX287" s="31" t="s">
        <v>7636</v>
      </c>
      <c r="DY287" s="31" t="s">
        <v>213</v>
      </c>
      <c r="DZ287" s="31" t="s">
        <v>213</v>
      </c>
      <c r="EA287" s="31" t="s">
        <v>7637</v>
      </c>
      <c r="EB287" s="31" t="s">
        <v>7637</v>
      </c>
      <c r="EC287" s="31" t="s">
        <v>7637</v>
      </c>
      <c r="ED287" s="31" t="s">
        <v>7638</v>
      </c>
      <c r="EE287" s="31" t="s">
        <v>7638</v>
      </c>
      <c r="EF287" s="31" t="s">
        <v>7637</v>
      </c>
      <c r="EG287" s="31" t="s">
        <v>7637</v>
      </c>
      <c r="EH287" s="31" t="s">
        <v>213</v>
      </c>
      <c r="EI287" s="31" t="s">
        <v>213</v>
      </c>
      <c r="EJ287" s="31" t="s">
        <v>970</v>
      </c>
      <c r="EK287" s="31" t="s">
        <v>970</v>
      </c>
      <c r="EL287" s="31" t="s">
        <v>7636</v>
      </c>
      <c r="EM287" s="31" t="s">
        <v>7636</v>
      </c>
      <c r="EN287" s="31" t="s">
        <v>213</v>
      </c>
      <c r="EO287" s="31" t="s">
        <v>213</v>
      </c>
      <c r="EP287" s="31" t="s">
        <v>7637</v>
      </c>
      <c r="EQ287" s="31" t="s">
        <v>7637</v>
      </c>
      <c r="ER287" s="31" t="s">
        <v>218</v>
      </c>
      <c r="ES287" s="31" t="s">
        <v>218</v>
      </c>
      <c r="ET287" s="31" t="s">
        <v>218</v>
      </c>
      <c r="EU287" s="31" t="s">
        <v>218</v>
      </c>
      <c r="EV287" s="31"/>
      <c r="EW287" s="31"/>
      <c r="EX287" s="31" t="s">
        <v>7637</v>
      </c>
      <c r="EY287" s="31" t="s">
        <v>7637</v>
      </c>
      <c r="EZ287" s="31" t="s">
        <v>218</v>
      </c>
      <c r="FA287" s="31" t="s">
        <v>219</v>
      </c>
      <c r="FB287" s="31" t="s">
        <v>219</v>
      </c>
      <c r="FC287" s="31"/>
      <c r="FD287" s="31"/>
      <c r="FE287" s="31" t="s">
        <v>219</v>
      </c>
    </row>
    <row r="288" ht="90.75" customHeight="1">
      <c r="A288" s="16" t="s">
        <v>7639</v>
      </c>
      <c r="B288" s="24">
        <v>277.0</v>
      </c>
      <c r="C288" s="25" t="s">
        <v>7640</v>
      </c>
      <c r="D288" s="26" t="str">
        <f t="shared" si="41"/>
        <v/>
      </c>
      <c r="E288" s="27" t="str">
        <f t="shared" si="42"/>
        <v/>
      </c>
      <c r="F288" s="28" t="str">
        <f t="shared" ref="F288:G288" si="303">image("https://www.serebii.net/pokedex-bw/type/"&amp;lower(H288)&amp;".gif")</f>
        <v/>
      </c>
      <c r="G288" s="28" t="str">
        <f t="shared" si="303"/>
        <v/>
      </c>
      <c r="H288" s="29" t="s">
        <v>681</v>
      </c>
      <c r="I288" s="26" t="s">
        <v>348</v>
      </c>
      <c r="J288" s="26" t="s">
        <v>7641</v>
      </c>
      <c r="K288" s="26" t="s">
        <v>178</v>
      </c>
      <c r="L288" s="26" t="s">
        <v>7642</v>
      </c>
      <c r="M288" s="26" t="s">
        <v>766</v>
      </c>
      <c r="N288" s="26"/>
      <c r="O288" s="26" t="s">
        <v>4016</v>
      </c>
      <c r="P288" s="26" t="s">
        <v>716</v>
      </c>
      <c r="Q288" s="26" t="s">
        <v>183</v>
      </c>
      <c r="R288" s="26" t="s">
        <v>184</v>
      </c>
      <c r="S288" s="26" t="s">
        <v>1624</v>
      </c>
      <c r="T288" s="26" t="s">
        <v>186</v>
      </c>
      <c r="U288" s="26" t="s">
        <v>769</v>
      </c>
      <c r="V288" s="26" t="s">
        <v>846</v>
      </c>
      <c r="W288" s="26" t="s">
        <v>496</v>
      </c>
      <c r="X288" s="26" t="s">
        <v>497</v>
      </c>
      <c r="Y288" s="26">
        <v>60.0</v>
      </c>
      <c r="Z288" s="26">
        <v>85.0</v>
      </c>
      <c r="AA288" s="26">
        <v>60.0</v>
      </c>
      <c r="AB288" s="26">
        <v>75.0</v>
      </c>
      <c r="AC288" s="26">
        <v>50.0</v>
      </c>
      <c r="AD288" s="26">
        <v>125.0</v>
      </c>
      <c r="AE288" s="30">
        <f t="shared" si="37"/>
        <v>455</v>
      </c>
      <c r="AF288" s="26" t="s">
        <v>7627</v>
      </c>
      <c r="AG288" s="26"/>
      <c r="AH288" s="26"/>
      <c r="AI288" s="26"/>
      <c r="AJ288" s="26"/>
      <c r="AK288" s="26"/>
      <c r="AL288" s="26"/>
      <c r="AM288" s="26" t="s">
        <v>584</v>
      </c>
      <c r="AN288" s="26" t="s">
        <v>584</v>
      </c>
      <c r="AO288" s="26" t="s">
        <v>584</v>
      </c>
      <c r="AP288" s="26"/>
      <c r="AQ288" s="26"/>
      <c r="AR288" s="26"/>
      <c r="AS288" s="26"/>
      <c r="AT288" s="26"/>
      <c r="AU288" s="26"/>
      <c r="AV288" s="26"/>
      <c r="AW288" s="26"/>
      <c r="AX288" s="26"/>
      <c r="AY288" s="26"/>
      <c r="AZ288" s="26"/>
      <c r="BA288" s="26" t="s">
        <v>658</v>
      </c>
      <c r="BB288" s="26" t="s">
        <v>658</v>
      </c>
      <c r="BC288" s="26" t="s">
        <v>584</v>
      </c>
      <c r="BD288" s="26" t="s">
        <v>584</v>
      </c>
      <c r="BE288" s="26"/>
      <c r="BF288" s="26"/>
      <c r="BG288" s="26"/>
      <c r="BH288" s="26"/>
      <c r="BI288" s="26"/>
      <c r="BJ288" s="26"/>
      <c r="BK288" s="26"/>
      <c r="BL288" s="26"/>
      <c r="BM288" s="26"/>
      <c r="BN288" s="26"/>
      <c r="BO288" s="26"/>
      <c r="BP288" s="26"/>
      <c r="BQ288" s="26"/>
      <c r="BR288" s="26"/>
      <c r="BS288" s="26"/>
      <c r="BT288" s="26"/>
      <c r="BU288" s="26"/>
      <c r="BV288" s="26"/>
      <c r="BW288" s="31"/>
      <c r="BX288" s="31"/>
      <c r="BY288" s="31"/>
      <c r="BZ288" s="31"/>
      <c r="CA288" s="31"/>
      <c r="CB288" s="31"/>
      <c r="CC288" s="31" t="s">
        <v>7643</v>
      </c>
      <c r="CD288" s="31" t="s">
        <v>7644</v>
      </c>
      <c r="CE288" s="31" t="s">
        <v>7645</v>
      </c>
      <c r="CF288" s="31" t="s">
        <v>7646</v>
      </c>
      <c r="CG288" s="31" t="s">
        <v>7646</v>
      </c>
      <c r="CH288" s="31" t="s">
        <v>7647</v>
      </c>
      <c r="CI288" s="31" t="s">
        <v>7647</v>
      </c>
      <c r="CJ288" s="31" t="s">
        <v>7647</v>
      </c>
      <c r="CK288" s="31" t="s">
        <v>7648</v>
      </c>
      <c r="CL288" s="31" t="s">
        <v>7648</v>
      </c>
      <c r="CM288" s="31" t="s">
        <v>7647</v>
      </c>
      <c r="CN288" s="31" t="s">
        <v>7647</v>
      </c>
      <c r="CO288" s="31" t="s">
        <v>7647</v>
      </c>
      <c r="CP288" s="31" t="s">
        <v>7647</v>
      </c>
      <c r="CQ288" s="31" t="s">
        <v>7646</v>
      </c>
      <c r="CR288" s="31" t="s">
        <v>7648</v>
      </c>
      <c r="CS288" s="31" t="s">
        <v>7649</v>
      </c>
      <c r="CT288" s="31" t="s">
        <v>7650</v>
      </c>
      <c r="CU288" s="31"/>
      <c r="CV288" s="31"/>
      <c r="CW288" s="31"/>
      <c r="CX288" s="31"/>
      <c r="CY288" s="31"/>
      <c r="CZ288" s="31"/>
      <c r="DA288" s="31"/>
      <c r="DB288" s="31"/>
      <c r="DC288" s="31"/>
      <c r="DD288" s="31"/>
      <c r="DE288" s="31" t="s">
        <v>7651</v>
      </c>
      <c r="DF288" s="31" t="s">
        <v>7651</v>
      </c>
      <c r="DG288" s="31"/>
      <c r="DH288" s="31"/>
      <c r="DI288" s="31"/>
      <c r="DJ288" s="31"/>
      <c r="DK288" s="31"/>
      <c r="DL288" s="31"/>
      <c r="DM288" s="31"/>
      <c r="DN288" s="31"/>
      <c r="DO288" s="31"/>
      <c r="DP288" s="31"/>
      <c r="DQ288" s="31"/>
      <c r="DR288" s="31"/>
      <c r="DS288" s="31"/>
      <c r="DT288" s="31"/>
      <c r="DU288" s="31"/>
      <c r="DV288" s="31" t="s">
        <v>1529</v>
      </c>
      <c r="DW288" s="31" t="s">
        <v>1529</v>
      </c>
      <c r="DX288" s="31" t="s">
        <v>1529</v>
      </c>
      <c r="DY288" s="31" t="s">
        <v>213</v>
      </c>
      <c r="DZ288" s="31" t="s">
        <v>213</v>
      </c>
      <c r="EA288" s="31" t="s">
        <v>7652</v>
      </c>
      <c r="EB288" s="31" t="s">
        <v>7652</v>
      </c>
      <c r="EC288" s="31" t="s">
        <v>7652</v>
      </c>
      <c r="ED288" s="31" t="s">
        <v>7653</v>
      </c>
      <c r="EE288" s="31" t="s">
        <v>7653</v>
      </c>
      <c r="EF288" s="31" t="s">
        <v>1659</v>
      </c>
      <c r="EG288" s="31" t="s">
        <v>1659</v>
      </c>
      <c r="EH288" s="31" t="s">
        <v>213</v>
      </c>
      <c r="EI288" s="31" t="s">
        <v>213</v>
      </c>
      <c r="EJ288" s="31" t="s">
        <v>7653</v>
      </c>
      <c r="EK288" s="31" t="s">
        <v>7653</v>
      </c>
      <c r="EL288" s="31" t="s">
        <v>7653</v>
      </c>
      <c r="EM288" s="31" t="s">
        <v>7653</v>
      </c>
      <c r="EN288" s="31" t="s">
        <v>213</v>
      </c>
      <c r="EO288" s="31" t="s">
        <v>213</v>
      </c>
      <c r="EP288" s="31" t="s">
        <v>4957</v>
      </c>
      <c r="EQ288" s="31" t="s">
        <v>4957</v>
      </c>
      <c r="ER288" s="31" t="s">
        <v>218</v>
      </c>
      <c r="ES288" s="31" t="s">
        <v>218</v>
      </c>
      <c r="ET288" s="31" t="s">
        <v>218</v>
      </c>
      <c r="EU288" s="31" t="s">
        <v>218</v>
      </c>
      <c r="EV288" s="31"/>
      <c r="EW288" s="31"/>
      <c r="EX288" s="31" t="s">
        <v>7652</v>
      </c>
      <c r="EY288" s="31" t="s">
        <v>7652</v>
      </c>
      <c r="EZ288" s="31" t="s">
        <v>218</v>
      </c>
      <c r="FA288" s="31" t="s">
        <v>219</v>
      </c>
      <c r="FB288" s="31" t="s">
        <v>219</v>
      </c>
      <c r="FC288" s="31"/>
      <c r="FD288" s="31"/>
      <c r="FE288" s="31" t="s">
        <v>219</v>
      </c>
    </row>
    <row r="289" ht="90.75" customHeight="1">
      <c r="A289" s="16" t="s">
        <v>7654</v>
      </c>
      <c r="B289" s="24">
        <v>278.0</v>
      </c>
      <c r="C289" s="25" t="s">
        <v>7655</v>
      </c>
      <c r="D289" s="26" t="str">
        <f t="shared" si="41"/>
        <v/>
      </c>
      <c r="E289" s="27" t="str">
        <f t="shared" si="42"/>
        <v/>
      </c>
      <c r="F289" s="28" t="str">
        <f t="shared" ref="F289:G289" si="304">image("https://www.serebii.net/pokedex-bw/type/"&amp;lower(H289)&amp;".gif")</f>
        <v/>
      </c>
      <c r="G289" s="28" t="str">
        <f t="shared" si="304"/>
        <v/>
      </c>
      <c r="H289" s="29" t="s">
        <v>391</v>
      </c>
      <c r="I289" s="26" t="s">
        <v>348</v>
      </c>
      <c r="J289" s="26" t="s">
        <v>7656</v>
      </c>
      <c r="K289" s="26" t="s">
        <v>293</v>
      </c>
      <c r="L289" s="26" t="s">
        <v>3854</v>
      </c>
      <c r="M289" s="26" t="s">
        <v>684</v>
      </c>
      <c r="N289" s="26" t="s">
        <v>3138</v>
      </c>
      <c r="O289" s="26" t="s">
        <v>396</v>
      </c>
      <c r="P289" s="26" t="s">
        <v>297</v>
      </c>
      <c r="Q289" s="26" t="s">
        <v>978</v>
      </c>
      <c r="R289" s="26" t="s">
        <v>184</v>
      </c>
      <c r="S289" s="26" t="s">
        <v>7626</v>
      </c>
      <c r="T289" s="26" t="s">
        <v>495</v>
      </c>
      <c r="U289" s="26" t="s">
        <v>348</v>
      </c>
      <c r="V289" s="26" t="s">
        <v>399</v>
      </c>
      <c r="W289" s="26" t="s">
        <v>496</v>
      </c>
      <c r="X289" s="26" t="s">
        <v>189</v>
      </c>
      <c r="Y289" s="26">
        <v>40.0</v>
      </c>
      <c r="Z289" s="26">
        <v>30.0</v>
      </c>
      <c r="AA289" s="26">
        <v>30.0</v>
      </c>
      <c r="AB289" s="26">
        <v>55.0</v>
      </c>
      <c r="AC289" s="26">
        <v>30.0</v>
      </c>
      <c r="AD289" s="26">
        <v>85.0</v>
      </c>
      <c r="AE289" s="30">
        <f t="shared" si="37"/>
        <v>270</v>
      </c>
      <c r="AF289" s="26" t="s">
        <v>7657</v>
      </c>
      <c r="AG289" s="26"/>
      <c r="AH289" s="26"/>
      <c r="AI289" s="26"/>
      <c r="AJ289" s="26"/>
      <c r="AK289" s="26"/>
      <c r="AL289" s="26"/>
      <c r="AM289" s="26" t="s">
        <v>617</v>
      </c>
      <c r="AN289" s="26" t="s">
        <v>617</v>
      </c>
      <c r="AO289" s="26" t="s">
        <v>617</v>
      </c>
      <c r="AP289" s="26"/>
      <c r="AQ289" s="26"/>
      <c r="AR289" s="26" t="s">
        <v>2530</v>
      </c>
      <c r="AS289" s="26" t="s">
        <v>2530</v>
      </c>
      <c r="AT289" s="26" t="s">
        <v>2530</v>
      </c>
      <c r="AU289" s="26"/>
      <c r="AV289" s="26"/>
      <c r="AW289" s="26"/>
      <c r="AX289" s="26"/>
      <c r="AY289" s="26" t="s">
        <v>1380</v>
      </c>
      <c r="AZ289" s="26" t="s">
        <v>1380</v>
      </c>
      <c r="BA289" s="26" t="s">
        <v>502</v>
      </c>
      <c r="BB289" s="26" t="s">
        <v>502</v>
      </c>
      <c r="BC289" s="26" t="s">
        <v>617</v>
      </c>
      <c r="BD289" s="26" t="s">
        <v>617</v>
      </c>
      <c r="BE289" s="26" t="s">
        <v>1540</v>
      </c>
      <c r="BF289" s="26" t="s">
        <v>1540</v>
      </c>
      <c r="BG289" s="26" t="s">
        <v>1795</v>
      </c>
      <c r="BH289" s="26" t="s">
        <v>1795</v>
      </c>
      <c r="BI289" s="26"/>
      <c r="BJ289" s="26"/>
      <c r="BK289" s="26" t="s">
        <v>950</v>
      </c>
      <c r="BL289" s="26" t="s">
        <v>950</v>
      </c>
      <c r="BM289" s="26" t="s">
        <v>1077</v>
      </c>
      <c r="BN289" s="26"/>
      <c r="BO289" s="26" t="s">
        <v>2530</v>
      </c>
      <c r="BP289" s="26" t="s">
        <v>2530</v>
      </c>
      <c r="BQ289" s="26"/>
      <c r="BR289" s="26" t="s">
        <v>1888</v>
      </c>
      <c r="BS289" s="26" t="s">
        <v>1888</v>
      </c>
      <c r="BT289" s="26"/>
      <c r="BU289" s="26"/>
      <c r="BV289" s="26"/>
      <c r="BW289" s="31"/>
      <c r="BX289" s="31"/>
      <c r="BY289" s="31"/>
      <c r="BZ289" s="31"/>
      <c r="CA289" s="31"/>
      <c r="CB289" s="31"/>
      <c r="CC289" s="31" t="s">
        <v>7658</v>
      </c>
      <c r="CD289" s="31" t="s">
        <v>7659</v>
      </c>
      <c r="CE289" s="31" t="s">
        <v>7660</v>
      </c>
      <c r="CF289" s="31" t="s">
        <v>7661</v>
      </c>
      <c r="CG289" s="31" t="s">
        <v>7661</v>
      </c>
      <c r="CH289" s="31" t="s">
        <v>7662</v>
      </c>
      <c r="CI289" s="31" t="s">
        <v>7663</v>
      </c>
      <c r="CJ289" s="31" t="s">
        <v>7664</v>
      </c>
      <c r="CK289" s="31" t="s">
        <v>7665</v>
      </c>
      <c r="CL289" s="31" t="s">
        <v>7665</v>
      </c>
      <c r="CM289" s="31" t="s">
        <v>7664</v>
      </c>
      <c r="CN289" s="31" t="s">
        <v>7664</v>
      </c>
      <c r="CO289" s="31" t="s">
        <v>7666</v>
      </c>
      <c r="CP289" s="31" t="s">
        <v>7666</v>
      </c>
      <c r="CQ289" s="31" t="s">
        <v>7663</v>
      </c>
      <c r="CR289" s="31" t="s">
        <v>7662</v>
      </c>
      <c r="CS289" s="31" t="s">
        <v>7667</v>
      </c>
      <c r="CT289" s="31" t="s">
        <v>7668</v>
      </c>
      <c r="CU289" s="31" t="s">
        <v>7669</v>
      </c>
      <c r="CV289" s="31" t="s">
        <v>7670</v>
      </c>
      <c r="CW289" s="31" t="s">
        <v>7671</v>
      </c>
      <c r="CX289" s="31" t="s">
        <v>7672</v>
      </c>
      <c r="CY289" s="31"/>
      <c r="CZ289" s="31"/>
      <c r="DA289" s="31" t="s">
        <v>7666</v>
      </c>
      <c r="DB289" s="31" t="s">
        <v>7665</v>
      </c>
      <c r="DC289" s="31"/>
      <c r="DD289" s="31"/>
      <c r="DE289" s="31" t="s">
        <v>7662</v>
      </c>
      <c r="DF289" s="31" t="s">
        <v>7663</v>
      </c>
      <c r="DG289" s="31"/>
      <c r="DH289" s="31" t="s">
        <v>7664</v>
      </c>
      <c r="DI289" s="31" t="s">
        <v>7661</v>
      </c>
      <c r="DJ289" s="31"/>
      <c r="DK289" s="31"/>
      <c r="DL289" s="31"/>
      <c r="DM289" s="31"/>
      <c r="DN289" s="31"/>
      <c r="DO289" s="31"/>
      <c r="DP289" s="31"/>
      <c r="DQ289" s="31"/>
      <c r="DR289" s="31"/>
      <c r="DS289" s="31"/>
      <c r="DT289" s="31"/>
      <c r="DU289" s="31"/>
      <c r="DV289" s="31" t="s">
        <v>7673</v>
      </c>
      <c r="DW289" s="31" t="s">
        <v>7673</v>
      </c>
      <c r="DX289" s="31" t="s">
        <v>7673</v>
      </c>
      <c r="DY289" s="31" t="s">
        <v>213</v>
      </c>
      <c r="DZ289" s="31" t="s">
        <v>213</v>
      </c>
      <c r="EA289" s="31" t="s">
        <v>7674</v>
      </c>
      <c r="EB289" s="31" t="s">
        <v>7674</v>
      </c>
      <c r="EC289" s="31" t="s">
        <v>7675</v>
      </c>
      <c r="ED289" s="31" t="s">
        <v>420</v>
      </c>
      <c r="EE289" s="31" t="s">
        <v>420</v>
      </c>
      <c r="EF289" s="31" t="s">
        <v>3287</v>
      </c>
      <c r="EG289" s="31" t="s">
        <v>3287</v>
      </c>
      <c r="EH289" s="31" t="s">
        <v>7676</v>
      </c>
      <c r="EI289" s="31" t="s">
        <v>7676</v>
      </c>
      <c r="EJ289" s="31" t="s">
        <v>7677</v>
      </c>
      <c r="EK289" s="31" t="s">
        <v>7677</v>
      </c>
      <c r="EL289" s="31" t="s">
        <v>7678</v>
      </c>
      <c r="EM289" s="31" t="s">
        <v>7678</v>
      </c>
      <c r="EN289" s="31" t="s">
        <v>7679</v>
      </c>
      <c r="EO289" s="31" t="s">
        <v>7679</v>
      </c>
      <c r="EP289" s="31" t="s">
        <v>7679</v>
      </c>
      <c r="EQ289" s="31" t="s">
        <v>7679</v>
      </c>
      <c r="ER289" s="31" t="s">
        <v>218</v>
      </c>
      <c r="ES289" s="31" t="s">
        <v>218</v>
      </c>
      <c r="ET289" s="31" t="s">
        <v>7680</v>
      </c>
      <c r="EU289" s="31" t="s">
        <v>7680</v>
      </c>
      <c r="EV289" s="31"/>
      <c r="EW289" s="31"/>
      <c r="EX289" s="31" t="s">
        <v>7681</v>
      </c>
      <c r="EY289" s="31" t="s">
        <v>7681</v>
      </c>
      <c r="EZ289" s="31" t="s">
        <v>218</v>
      </c>
      <c r="FA289" s="31" t="s">
        <v>7682</v>
      </c>
      <c r="FB289" s="31" t="s">
        <v>7682</v>
      </c>
      <c r="FC289" s="31"/>
      <c r="FD289" s="31"/>
      <c r="FE289" s="31" t="s">
        <v>219</v>
      </c>
    </row>
    <row r="290" ht="90.75" customHeight="1">
      <c r="A290" s="16" t="s">
        <v>7683</v>
      </c>
      <c r="B290" s="24">
        <v>279.0</v>
      </c>
      <c r="C290" s="25" t="s">
        <v>7684</v>
      </c>
      <c r="D290" s="26" t="str">
        <f t="shared" si="41"/>
        <v/>
      </c>
      <c r="E290" s="27" t="str">
        <f t="shared" si="42"/>
        <v/>
      </c>
      <c r="F290" s="28" t="str">
        <f t="shared" ref="F290:G290" si="305">image("https://www.serebii.net/pokedex-bw/type/"&amp;lower(H290)&amp;".gif")</f>
        <v/>
      </c>
      <c r="G290" s="28" t="str">
        <f t="shared" si="305"/>
        <v/>
      </c>
      <c r="H290" s="29" t="s">
        <v>391</v>
      </c>
      <c r="I290" s="26" t="s">
        <v>348</v>
      </c>
      <c r="J290" s="26" t="s">
        <v>7685</v>
      </c>
      <c r="K290" s="26" t="s">
        <v>876</v>
      </c>
      <c r="L290" s="26" t="s">
        <v>2114</v>
      </c>
      <c r="M290" s="26" t="s">
        <v>684</v>
      </c>
      <c r="N290" s="26" t="s">
        <v>5821</v>
      </c>
      <c r="O290" s="26" t="s">
        <v>396</v>
      </c>
      <c r="P290" s="26" t="s">
        <v>543</v>
      </c>
      <c r="Q290" s="26" t="s">
        <v>183</v>
      </c>
      <c r="R290" s="26" t="s">
        <v>184</v>
      </c>
      <c r="S290" s="26" t="s">
        <v>1990</v>
      </c>
      <c r="T290" s="26" t="s">
        <v>495</v>
      </c>
      <c r="U290" s="26" t="s">
        <v>348</v>
      </c>
      <c r="V290" s="26" t="s">
        <v>399</v>
      </c>
      <c r="W290" s="26" t="s">
        <v>496</v>
      </c>
      <c r="X290" s="26" t="s">
        <v>189</v>
      </c>
      <c r="Y290" s="26">
        <v>60.0</v>
      </c>
      <c r="Z290" s="26">
        <v>50.0</v>
      </c>
      <c r="AA290" s="26">
        <v>100.0</v>
      </c>
      <c r="AB290" s="26">
        <v>95.0</v>
      </c>
      <c r="AC290" s="26">
        <v>70.0</v>
      </c>
      <c r="AD290" s="26">
        <v>65.0</v>
      </c>
      <c r="AE290" s="30">
        <f t="shared" si="37"/>
        <v>440</v>
      </c>
      <c r="AF290" s="26" t="s">
        <v>7657</v>
      </c>
      <c r="AG290" s="26"/>
      <c r="AH290" s="26"/>
      <c r="AI290" s="26"/>
      <c r="AJ290" s="26"/>
      <c r="AK290" s="26"/>
      <c r="AL290" s="26"/>
      <c r="AM290" s="26" t="s">
        <v>634</v>
      </c>
      <c r="AN290" s="26" t="s">
        <v>634</v>
      </c>
      <c r="AO290" s="26" t="s">
        <v>634</v>
      </c>
      <c r="AP290" s="26"/>
      <c r="AQ290" s="26"/>
      <c r="AR290" s="26" t="s">
        <v>1501</v>
      </c>
      <c r="AS290" s="26" t="s">
        <v>1501</v>
      </c>
      <c r="AT290" s="26" t="s">
        <v>1501</v>
      </c>
      <c r="AU290" s="26"/>
      <c r="AV290" s="26"/>
      <c r="AW290" s="26"/>
      <c r="AX290" s="26"/>
      <c r="AY290" s="26" t="s">
        <v>2179</v>
      </c>
      <c r="AZ290" s="26" t="s">
        <v>2179</v>
      </c>
      <c r="BA290" s="26" t="s">
        <v>548</v>
      </c>
      <c r="BB290" s="26" t="s">
        <v>548</v>
      </c>
      <c r="BC290" s="26" t="s">
        <v>634</v>
      </c>
      <c r="BD290" s="26" t="s">
        <v>634</v>
      </c>
      <c r="BE290" s="26" t="s">
        <v>1333</v>
      </c>
      <c r="BF290" s="26" t="s">
        <v>1333</v>
      </c>
      <c r="BG290" s="26" t="s">
        <v>1077</v>
      </c>
      <c r="BH290" s="26" t="s">
        <v>1077</v>
      </c>
      <c r="BI290" s="26"/>
      <c r="BJ290" s="26"/>
      <c r="BK290" s="26" t="s">
        <v>1576</v>
      </c>
      <c r="BL290" s="26" t="s">
        <v>1576</v>
      </c>
      <c r="BM290" s="26" t="s">
        <v>1122</v>
      </c>
      <c r="BN290" s="26"/>
      <c r="BO290" s="26" t="s">
        <v>1501</v>
      </c>
      <c r="BP290" s="26" t="s">
        <v>1501</v>
      </c>
      <c r="BQ290" s="26"/>
      <c r="BR290" s="26" t="s">
        <v>1922</v>
      </c>
      <c r="BS290" s="26" t="s">
        <v>1922</v>
      </c>
      <c r="BT290" s="26"/>
      <c r="BU290" s="26"/>
      <c r="BV290" s="26"/>
      <c r="BW290" s="31"/>
      <c r="BX290" s="31"/>
      <c r="BY290" s="31"/>
      <c r="BZ290" s="31"/>
      <c r="CA290" s="31"/>
      <c r="CB290" s="31"/>
      <c r="CC290" s="31" t="s">
        <v>7686</v>
      </c>
      <c r="CD290" s="31" t="s">
        <v>7687</v>
      </c>
      <c r="CE290" s="31" t="s">
        <v>7688</v>
      </c>
      <c r="CF290" s="31" t="s">
        <v>7689</v>
      </c>
      <c r="CG290" s="31" t="s">
        <v>7689</v>
      </c>
      <c r="CH290" s="31" t="s">
        <v>7690</v>
      </c>
      <c r="CI290" s="31" t="s">
        <v>7691</v>
      </c>
      <c r="CJ290" s="31" t="s">
        <v>7692</v>
      </c>
      <c r="CK290" s="31" t="s">
        <v>7693</v>
      </c>
      <c r="CL290" s="31" t="s">
        <v>7693</v>
      </c>
      <c r="CM290" s="31" t="s">
        <v>7692</v>
      </c>
      <c r="CN290" s="31" t="s">
        <v>7692</v>
      </c>
      <c r="CO290" s="31" t="s">
        <v>7694</v>
      </c>
      <c r="CP290" s="31" t="s">
        <v>7694</v>
      </c>
      <c r="CQ290" s="31" t="s">
        <v>7690</v>
      </c>
      <c r="CR290" s="31" t="s">
        <v>7692</v>
      </c>
      <c r="CS290" s="31" t="s">
        <v>7695</v>
      </c>
      <c r="CT290" s="31" t="s">
        <v>7696</v>
      </c>
      <c r="CU290" s="31" t="s">
        <v>7697</v>
      </c>
      <c r="CV290" s="31" t="s">
        <v>7698</v>
      </c>
      <c r="CW290" s="31" t="s">
        <v>7699</v>
      </c>
      <c r="CX290" s="31" t="s">
        <v>7700</v>
      </c>
      <c r="CY290" s="31"/>
      <c r="CZ290" s="31"/>
      <c r="DA290" s="31" t="s">
        <v>7692</v>
      </c>
      <c r="DB290" s="31" t="s">
        <v>7694</v>
      </c>
      <c r="DC290" s="31"/>
      <c r="DD290" s="31"/>
      <c r="DE290" s="31" t="s">
        <v>7690</v>
      </c>
      <c r="DF290" s="31" t="s">
        <v>7691</v>
      </c>
      <c r="DG290" s="31"/>
      <c r="DH290" s="31" t="s">
        <v>7701</v>
      </c>
      <c r="DI290" s="31" t="s">
        <v>7693</v>
      </c>
      <c r="DJ290" s="31"/>
      <c r="DK290" s="31"/>
      <c r="DL290" s="31"/>
      <c r="DM290" s="31"/>
      <c r="DN290" s="31"/>
      <c r="DO290" s="31"/>
      <c r="DP290" s="31"/>
      <c r="DQ290" s="31"/>
      <c r="DR290" s="31"/>
      <c r="DS290" s="31"/>
      <c r="DT290" s="31"/>
      <c r="DU290" s="31"/>
      <c r="DV290" s="31" t="s">
        <v>7702</v>
      </c>
      <c r="DW290" s="31" t="s">
        <v>7702</v>
      </c>
      <c r="DX290" s="31" t="s">
        <v>7702</v>
      </c>
      <c r="DY290" s="31" t="s">
        <v>213</v>
      </c>
      <c r="DZ290" s="31" t="s">
        <v>213</v>
      </c>
      <c r="EA290" s="31" t="s">
        <v>7703</v>
      </c>
      <c r="EB290" s="31" t="s">
        <v>7703</v>
      </c>
      <c r="EC290" s="31" t="s">
        <v>7704</v>
      </c>
      <c r="ED290" s="31" t="s">
        <v>7705</v>
      </c>
      <c r="EE290" s="31" t="s">
        <v>7705</v>
      </c>
      <c r="EF290" s="31" t="s">
        <v>3287</v>
      </c>
      <c r="EG290" s="31" t="s">
        <v>3287</v>
      </c>
      <c r="EH290" s="31" t="s">
        <v>7706</v>
      </c>
      <c r="EI290" s="31" t="s">
        <v>7706</v>
      </c>
      <c r="EJ290" s="31" t="s">
        <v>7705</v>
      </c>
      <c r="EK290" s="31" t="s">
        <v>7705</v>
      </c>
      <c r="EL290" s="31" t="s">
        <v>7707</v>
      </c>
      <c r="EM290" s="31" t="s">
        <v>7707</v>
      </c>
      <c r="EN290" s="31" t="s">
        <v>7708</v>
      </c>
      <c r="EO290" s="31" t="s">
        <v>7708</v>
      </c>
      <c r="EP290" s="31" t="s">
        <v>7709</v>
      </c>
      <c r="EQ290" s="31" t="s">
        <v>7709</v>
      </c>
      <c r="ER290" s="31" t="s">
        <v>218</v>
      </c>
      <c r="ES290" s="31" t="s">
        <v>218</v>
      </c>
      <c r="ET290" s="31" t="s">
        <v>7710</v>
      </c>
      <c r="EU290" s="31" t="s">
        <v>7710</v>
      </c>
      <c r="EV290" s="31"/>
      <c r="EW290" s="31"/>
      <c r="EX290" s="31" t="s">
        <v>7711</v>
      </c>
      <c r="EY290" s="31" t="s">
        <v>7711</v>
      </c>
      <c r="EZ290" s="31" t="s">
        <v>218</v>
      </c>
      <c r="FA290" s="31" t="s">
        <v>7712</v>
      </c>
      <c r="FB290" s="31" t="s">
        <v>7712</v>
      </c>
      <c r="FC290" s="31"/>
      <c r="FD290" s="31"/>
      <c r="FE290" s="31" t="s">
        <v>219</v>
      </c>
    </row>
    <row r="291" ht="90.75" customHeight="1">
      <c r="A291" s="16" t="s">
        <v>7713</v>
      </c>
      <c r="B291" s="24">
        <v>280.0</v>
      </c>
      <c r="C291" s="25" t="s">
        <v>7714</v>
      </c>
      <c r="D291" s="26" t="str">
        <f t="shared" si="41"/>
        <v/>
      </c>
      <c r="E291" s="27" t="str">
        <f t="shared" si="42"/>
        <v/>
      </c>
      <c r="F291" s="28" t="str">
        <f t="shared" ref="F291:G291" si="306">image("https://www.serebii.net/pokedex-bw/type/"&amp;lower(H291)&amp;".gif")</f>
        <v/>
      </c>
      <c r="G291" s="28" t="str">
        <f t="shared" si="306"/>
        <v/>
      </c>
      <c r="H291" s="29" t="s">
        <v>2333</v>
      </c>
      <c r="I291" s="26" t="s">
        <v>980</v>
      </c>
      <c r="J291" s="26" t="s">
        <v>7715</v>
      </c>
      <c r="K291" s="26" t="s">
        <v>974</v>
      </c>
      <c r="L291" s="26" t="s">
        <v>7716</v>
      </c>
      <c r="M291" s="26" t="s">
        <v>2335</v>
      </c>
      <c r="N291" s="26" t="s">
        <v>4740</v>
      </c>
      <c r="O291" s="26" t="s">
        <v>6168</v>
      </c>
      <c r="P291" s="26" t="s">
        <v>182</v>
      </c>
      <c r="Q291" s="26" t="s">
        <v>1161</v>
      </c>
      <c r="R291" s="26" t="s">
        <v>4935</v>
      </c>
      <c r="S291" s="26" t="s">
        <v>4456</v>
      </c>
      <c r="T291" s="26" t="s">
        <v>2174</v>
      </c>
      <c r="U291" s="26" t="s">
        <v>7717</v>
      </c>
      <c r="V291" s="26" t="s">
        <v>7718</v>
      </c>
      <c r="W291" s="26" t="s">
        <v>496</v>
      </c>
      <c r="X291" s="26" t="s">
        <v>189</v>
      </c>
      <c r="Y291" s="26">
        <v>28.0</v>
      </c>
      <c r="Z291" s="26">
        <v>25.0</v>
      </c>
      <c r="AA291" s="26">
        <v>25.0</v>
      </c>
      <c r="AB291" s="26">
        <v>45.0</v>
      </c>
      <c r="AC291" s="26">
        <v>35.0</v>
      </c>
      <c r="AD291" s="26">
        <v>40.0</v>
      </c>
      <c r="AE291" s="30">
        <f t="shared" si="37"/>
        <v>198</v>
      </c>
      <c r="AF291" s="26" t="s">
        <v>7719</v>
      </c>
      <c r="AG291" s="26"/>
      <c r="AH291" s="26"/>
      <c r="AI291" s="26"/>
      <c r="AJ291" s="26"/>
      <c r="AK291" s="26"/>
      <c r="AL291" s="26"/>
      <c r="AM291" s="26" t="s">
        <v>657</v>
      </c>
      <c r="AN291" s="26" t="s">
        <v>657</v>
      </c>
      <c r="AO291" s="26" t="s">
        <v>657</v>
      </c>
      <c r="AP291" s="26"/>
      <c r="AQ291" s="26"/>
      <c r="AR291" s="26"/>
      <c r="AS291" s="26"/>
      <c r="AT291" s="26" t="s">
        <v>1034</v>
      </c>
      <c r="AU291" s="26"/>
      <c r="AV291" s="26"/>
      <c r="AW291" s="26"/>
      <c r="AX291" s="26"/>
      <c r="AY291" s="26"/>
      <c r="AZ291" s="26"/>
      <c r="BA291" s="26" t="s">
        <v>1625</v>
      </c>
      <c r="BB291" s="26" t="s">
        <v>1625</v>
      </c>
      <c r="BC291" s="26" t="s">
        <v>657</v>
      </c>
      <c r="BD291" s="26" t="s">
        <v>657</v>
      </c>
      <c r="BE291" s="26"/>
      <c r="BF291" s="26"/>
      <c r="BG291" s="26"/>
      <c r="BH291" s="26"/>
      <c r="BI291" s="26"/>
      <c r="BJ291" s="26"/>
      <c r="BK291" s="26" t="s">
        <v>1501</v>
      </c>
      <c r="BL291" s="26" t="s">
        <v>1501</v>
      </c>
      <c r="BM291" s="26" t="s">
        <v>1301</v>
      </c>
      <c r="BN291" s="26"/>
      <c r="BO291" s="26"/>
      <c r="BP291" s="26"/>
      <c r="BQ291" s="26" t="s">
        <v>1378</v>
      </c>
      <c r="BR291" s="26" t="s">
        <v>950</v>
      </c>
      <c r="BS291" s="26" t="s">
        <v>950</v>
      </c>
      <c r="BT291" s="26" t="s">
        <v>1038</v>
      </c>
      <c r="BU291" s="26"/>
      <c r="BV291" s="26" t="s">
        <v>431</v>
      </c>
      <c r="BW291" s="31"/>
      <c r="BX291" s="31"/>
      <c r="BY291" s="31"/>
      <c r="BZ291" s="31"/>
      <c r="CA291" s="31"/>
      <c r="CB291" s="31"/>
      <c r="CC291" s="31" t="s">
        <v>7720</v>
      </c>
      <c r="CD291" s="31" t="s">
        <v>7721</v>
      </c>
      <c r="CE291" s="31" t="s">
        <v>7722</v>
      </c>
      <c r="CF291" s="31" t="s">
        <v>7723</v>
      </c>
      <c r="CG291" s="31" t="s">
        <v>7723</v>
      </c>
      <c r="CH291" s="31" t="s">
        <v>7724</v>
      </c>
      <c r="CI291" s="31" t="s">
        <v>7724</v>
      </c>
      <c r="CJ291" s="31" t="s">
        <v>7725</v>
      </c>
      <c r="CK291" s="31" t="s">
        <v>7726</v>
      </c>
      <c r="CL291" s="31" t="s">
        <v>7726</v>
      </c>
      <c r="CM291" s="31" t="s">
        <v>7725</v>
      </c>
      <c r="CN291" s="31" t="s">
        <v>7725</v>
      </c>
      <c r="CO291" s="31" t="s">
        <v>7725</v>
      </c>
      <c r="CP291" s="31" t="s">
        <v>7725</v>
      </c>
      <c r="CQ291" s="31" t="s">
        <v>7725</v>
      </c>
      <c r="CR291" s="31" t="s">
        <v>7727</v>
      </c>
      <c r="CS291" s="31" t="s">
        <v>7728</v>
      </c>
      <c r="CT291" s="31" t="s">
        <v>7729</v>
      </c>
      <c r="CU291" s="31"/>
      <c r="CV291" s="31"/>
      <c r="CW291" s="31"/>
      <c r="CX291" s="31"/>
      <c r="CY291" s="31"/>
      <c r="CZ291" s="31"/>
      <c r="DA291" s="31" t="s">
        <v>7727</v>
      </c>
      <c r="DB291" s="31" t="s">
        <v>7725</v>
      </c>
      <c r="DC291" s="31"/>
      <c r="DD291" s="31"/>
      <c r="DE291" s="31" t="s">
        <v>7724</v>
      </c>
      <c r="DF291" s="31" t="s">
        <v>7724</v>
      </c>
      <c r="DG291" s="31" t="s">
        <v>7730</v>
      </c>
      <c r="DH291" s="31" t="s">
        <v>7726</v>
      </c>
      <c r="DI291" s="31" t="s">
        <v>7727</v>
      </c>
      <c r="DJ291" s="31"/>
      <c r="DK291" s="31"/>
      <c r="DL291" s="31"/>
      <c r="DM291" s="31"/>
      <c r="DN291" s="31"/>
      <c r="DO291" s="31"/>
      <c r="DP291" s="31"/>
      <c r="DQ291" s="31"/>
      <c r="DR291" s="31"/>
      <c r="DS291" s="31"/>
      <c r="DT291" s="31"/>
      <c r="DU291" s="31"/>
      <c r="DV291" s="31" t="s">
        <v>7731</v>
      </c>
      <c r="DW291" s="31" t="s">
        <v>7731</v>
      </c>
      <c r="DX291" s="31" t="s">
        <v>7731</v>
      </c>
      <c r="DY291" s="31" t="s">
        <v>213</v>
      </c>
      <c r="DZ291" s="31" t="s">
        <v>213</v>
      </c>
      <c r="EA291" s="31" t="s">
        <v>7732</v>
      </c>
      <c r="EB291" s="31" t="s">
        <v>7732</v>
      </c>
      <c r="EC291" s="31" t="s">
        <v>7733</v>
      </c>
      <c r="ED291" s="31" t="s">
        <v>5527</v>
      </c>
      <c r="EE291" s="31" t="s">
        <v>5527</v>
      </c>
      <c r="EF291" s="31" t="s">
        <v>213</v>
      </c>
      <c r="EG291" s="31" t="s">
        <v>708</v>
      </c>
      <c r="EH291" s="31" t="s">
        <v>213</v>
      </c>
      <c r="EI291" s="31" t="s">
        <v>213</v>
      </c>
      <c r="EJ291" s="31" t="s">
        <v>7734</v>
      </c>
      <c r="EK291" s="31" t="s">
        <v>7734</v>
      </c>
      <c r="EL291" s="31" t="s">
        <v>7731</v>
      </c>
      <c r="EM291" s="31" t="s">
        <v>7731</v>
      </c>
      <c r="EN291" s="31" t="s">
        <v>213</v>
      </c>
      <c r="EO291" s="31" t="s">
        <v>213</v>
      </c>
      <c r="EP291" s="31" t="s">
        <v>1698</v>
      </c>
      <c r="EQ291" s="31" t="s">
        <v>1698</v>
      </c>
      <c r="ER291" s="31" t="s">
        <v>218</v>
      </c>
      <c r="ES291" s="31" t="s">
        <v>218</v>
      </c>
      <c r="ET291" s="31" t="s">
        <v>7735</v>
      </c>
      <c r="EU291" s="31" t="s">
        <v>7735</v>
      </c>
      <c r="EV291" s="31"/>
      <c r="EW291" s="31"/>
      <c r="EX291" s="31" t="s">
        <v>7736</v>
      </c>
      <c r="EY291" s="31" t="s">
        <v>7736</v>
      </c>
      <c r="EZ291" s="31" t="s">
        <v>7737</v>
      </c>
      <c r="FA291" s="31" t="s">
        <v>7738</v>
      </c>
      <c r="FB291" s="31" t="s">
        <v>7738</v>
      </c>
      <c r="FC291" s="31"/>
      <c r="FD291" s="31"/>
      <c r="FE291" s="31" t="s">
        <v>219</v>
      </c>
    </row>
    <row r="292" ht="90.75" customHeight="1">
      <c r="A292" s="16" t="s">
        <v>7739</v>
      </c>
      <c r="B292" s="24">
        <v>281.0</v>
      </c>
      <c r="C292" s="25" t="s">
        <v>7740</v>
      </c>
      <c r="D292" s="26" t="str">
        <f t="shared" si="41"/>
        <v/>
      </c>
      <c r="E292" s="27" t="str">
        <f t="shared" si="42"/>
        <v/>
      </c>
      <c r="F292" s="28" t="str">
        <f t="shared" ref="F292:G292" si="307">image("https://www.serebii.net/pokedex-bw/type/"&amp;lower(H292)&amp;".gif")</f>
        <v/>
      </c>
      <c r="G292" s="28" t="str">
        <f t="shared" si="307"/>
        <v/>
      </c>
      <c r="H292" s="29" t="s">
        <v>2333</v>
      </c>
      <c r="I292" s="26" t="s">
        <v>980</v>
      </c>
      <c r="J292" s="26" t="s">
        <v>7741</v>
      </c>
      <c r="K292" s="26" t="s">
        <v>1031</v>
      </c>
      <c r="L292" s="26" t="s">
        <v>7742</v>
      </c>
      <c r="M292" s="26" t="s">
        <v>2335</v>
      </c>
      <c r="N292" s="26" t="s">
        <v>4740</v>
      </c>
      <c r="O292" s="26" t="s">
        <v>6168</v>
      </c>
      <c r="P292" s="26" t="s">
        <v>1707</v>
      </c>
      <c r="Q292" s="26" t="s">
        <v>544</v>
      </c>
      <c r="R292" s="26" t="s">
        <v>4935</v>
      </c>
      <c r="S292" s="26" t="s">
        <v>7743</v>
      </c>
      <c r="T292" s="26" t="s">
        <v>2174</v>
      </c>
      <c r="U292" s="26" t="s">
        <v>7717</v>
      </c>
      <c r="V292" s="26" t="s">
        <v>7718</v>
      </c>
      <c r="W292" s="26" t="s">
        <v>496</v>
      </c>
      <c r="X292" s="26" t="s">
        <v>189</v>
      </c>
      <c r="Y292" s="26">
        <v>38.0</v>
      </c>
      <c r="Z292" s="26">
        <v>35.0</v>
      </c>
      <c r="AA292" s="26">
        <v>35.0</v>
      </c>
      <c r="AB292" s="26">
        <v>65.0</v>
      </c>
      <c r="AC292" s="26">
        <v>55.0</v>
      </c>
      <c r="AD292" s="26">
        <v>50.0</v>
      </c>
      <c r="AE292" s="30">
        <f t="shared" si="37"/>
        <v>278</v>
      </c>
      <c r="AF292" s="26" t="s">
        <v>7719</v>
      </c>
      <c r="AG292" s="26"/>
      <c r="AH292" s="26"/>
      <c r="AI292" s="26"/>
      <c r="AJ292" s="26"/>
      <c r="AK292" s="26"/>
      <c r="AL292" s="26"/>
      <c r="AM292" s="26" t="s">
        <v>1200</v>
      </c>
      <c r="AN292" s="26" t="s">
        <v>1200</v>
      </c>
      <c r="AO292" s="26" t="s">
        <v>1200</v>
      </c>
      <c r="AP292" s="26"/>
      <c r="AQ292" s="26"/>
      <c r="AR292" s="26"/>
      <c r="AS292" s="26"/>
      <c r="AT292" s="26" t="s">
        <v>1462</v>
      </c>
      <c r="AU292" s="26"/>
      <c r="AV292" s="26"/>
      <c r="AW292" s="26"/>
      <c r="AX292" s="26"/>
      <c r="AY292" s="26"/>
      <c r="AZ292" s="26"/>
      <c r="BA292" s="26" t="s">
        <v>1166</v>
      </c>
      <c r="BB292" s="26" t="s">
        <v>1166</v>
      </c>
      <c r="BC292" s="26" t="s">
        <v>1200</v>
      </c>
      <c r="BD292" s="26" t="s">
        <v>1200</v>
      </c>
      <c r="BE292" s="26"/>
      <c r="BF292" s="26"/>
      <c r="BG292" s="26"/>
      <c r="BH292" s="26"/>
      <c r="BI292" s="26"/>
      <c r="BJ292" s="26"/>
      <c r="BK292" s="26" t="s">
        <v>1543</v>
      </c>
      <c r="BL292" s="26" t="s">
        <v>1543</v>
      </c>
      <c r="BM292" s="26" t="s">
        <v>1332</v>
      </c>
      <c r="BN292" s="26"/>
      <c r="BO292" s="26"/>
      <c r="BP292" s="26"/>
      <c r="BQ292" s="26" t="s">
        <v>2339</v>
      </c>
      <c r="BR292" s="26" t="s">
        <v>1576</v>
      </c>
      <c r="BS292" s="26" t="s">
        <v>1576</v>
      </c>
      <c r="BT292" s="26" t="s">
        <v>2177</v>
      </c>
      <c r="BU292" s="26"/>
      <c r="BV292" s="26" t="s">
        <v>460</v>
      </c>
      <c r="BW292" s="31"/>
      <c r="BX292" s="31"/>
      <c r="BY292" s="31"/>
      <c r="BZ292" s="31"/>
      <c r="CA292" s="31"/>
      <c r="CB292" s="31"/>
      <c r="CC292" s="31" t="s">
        <v>7744</v>
      </c>
      <c r="CD292" s="31" t="s">
        <v>7745</v>
      </c>
      <c r="CE292" s="31" t="s">
        <v>7746</v>
      </c>
      <c r="CF292" s="31" t="s">
        <v>7747</v>
      </c>
      <c r="CG292" s="31" t="s">
        <v>7747</v>
      </c>
      <c r="CH292" s="31" t="s">
        <v>7748</v>
      </c>
      <c r="CI292" s="31" t="s">
        <v>7748</v>
      </c>
      <c r="CJ292" s="31" t="s">
        <v>7749</v>
      </c>
      <c r="CK292" s="31" t="s">
        <v>7750</v>
      </c>
      <c r="CL292" s="31" t="s">
        <v>7750</v>
      </c>
      <c r="CM292" s="31" t="s">
        <v>7749</v>
      </c>
      <c r="CN292" s="31" t="s">
        <v>7749</v>
      </c>
      <c r="CO292" s="31" t="s">
        <v>7749</v>
      </c>
      <c r="CP292" s="31" t="s">
        <v>7749</v>
      </c>
      <c r="CQ292" s="31" t="s">
        <v>7751</v>
      </c>
      <c r="CR292" s="31" t="s">
        <v>7750</v>
      </c>
      <c r="CS292" s="31" t="s">
        <v>7752</v>
      </c>
      <c r="CT292" s="31" t="s">
        <v>7753</v>
      </c>
      <c r="CU292" s="31"/>
      <c r="CV292" s="31"/>
      <c r="CW292" s="31"/>
      <c r="CX292" s="31"/>
      <c r="CY292" s="31"/>
      <c r="CZ292" s="31"/>
      <c r="DA292" s="31" t="s">
        <v>7749</v>
      </c>
      <c r="DB292" s="31" t="s">
        <v>7750</v>
      </c>
      <c r="DC292" s="31"/>
      <c r="DD292" s="31"/>
      <c r="DE292" s="31" t="s">
        <v>7748</v>
      </c>
      <c r="DF292" s="31" t="s">
        <v>7748</v>
      </c>
      <c r="DG292" s="31" t="s">
        <v>7754</v>
      </c>
      <c r="DH292" s="31" t="s">
        <v>7750</v>
      </c>
      <c r="DI292" s="31" t="s">
        <v>7751</v>
      </c>
      <c r="DJ292" s="31"/>
      <c r="DK292" s="31"/>
      <c r="DL292" s="31"/>
      <c r="DM292" s="31"/>
      <c r="DN292" s="31"/>
      <c r="DO292" s="31"/>
      <c r="DP292" s="31"/>
      <c r="DQ292" s="31"/>
      <c r="DR292" s="31"/>
      <c r="DS292" s="31"/>
      <c r="DT292" s="31"/>
      <c r="DU292" s="31"/>
      <c r="DV292" s="31" t="s">
        <v>7755</v>
      </c>
      <c r="DW292" s="31" t="s">
        <v>7755</v>
      </c>
      <c r="DX292" s="31" t="s">
        <v>7755</v>
      </c>
      <c r="DY292" s="31" t="s">
        <v>213</v>
      </c>
      <c r="DZ292" s="31" t="s">
        <v>213</v>
      </c>
      <c r="EA292" s="31" t="s">
        <v>7732</v>
      </c>
      <c r="EB292" s="31" t="s">
        <v>7732</v>
      </c>
      <c r="EC292" s="31" t="s">
        <v>7756</v>
      </c>
      <c r="ED292" s="31" t="s">
        <v>7755</v>
      </c>
      <c r="EE292" s="31" t="s">
        <v>7755</v>
      </c>
      <c r="EF292" s="31" t="s">
        <v>213</v>
      </c>
      <c r="EG292" s="31" t="s">
        <v>7755</v>
      </c>
      <c r="EH292" s="31" t="s">
        <v>213</v>
      </c>
      <c r="EI292" s="31" t="s">
        <v>213</v>
      </c>
      <c r="EJ292" s="31" t="s">
        <v>7755</v>
      </c>
      <c r="EK292" s="31" t="s">
        <v>7755</v>
      </c>
      <c r="EL292" s="31" t="s">
        <v>7755</v>
      </c>
      <c r="EM292" s="31" t="s">
        <v>7755</v>
      </c>
      <c r="EN292" s="31" t="s">
        <v>213</v>
      </c>
      <c r="EO292" s="31" t="s">
        <v>213</v>
      </c>
      <c r="EP292" s="31" t="s">
        <v>7755</v>
      </c>
      <c r="EQ292" s="31" t="s">
        <v>7755</v>
      </c>
      <c r="ER292" s="31" t="s">
        <v>218</v>
      </c>
      <c r="ES292" s="31" t="s">
        <v>218</v>
      </c>
      <c r="ET292" s="31" t="s">
        <v>7755</v>
      </c>
      <c r="EU292" s="31" t="s">
        <v>7755</v>
      </c>
      <c r="EV292" s="31"/>
      <c r="EW292" s="31"/>
      <c r="EX292" s="31" t="s">
        <v>7757</v>
      </c>
      <c r="EY292" s="31" t="s">
        <v>7757</v>
      </c>
      <c r="EZ292" s="31" t="s">
        <v>7758</v>
      </c>
      <c r="FA292" s="31" t="s">
        <v>3231</v>
      </c>
      <c r="FB292" s="31" t="s">
        <v>3231</v>
      </c>
      <c r="FC292" s="31"/>
      <c r="FD292" s="31"/>
      <c r="FE292" s="31" t="s">
        <v>219</v>
      </c>
    </row>
    <row r="293" ht="90.75" customHeight="1">
      <c r="A293" s="16" t="s">
        <v>7759</v>
      </c>
      <c r="B293" s="24">
        <v>282.0</v>
      </c>
      <c r="C293" s="25" t="s">
        <v>7760</v>
      </c>
      <c r="D293" s="26" t="str">
        <f t="shared" si="41"/>
        <v/>
      </c>
      <c r="E293" s="27" t="str">
        <f t="shared" si="42"/>
        <v/>
      </c>
      <c r="F293" s="28" t="str">
        <f t="shared" ref="F293:G293" si="308">image("https://www.serebii.net/pokedex-bw/type/"&amp;lower(H293)&amp;".gif")</f>
        <v/>
      </c>
      <c r="G293" s="28" t="str">
        <f t="shared" si="308"/>
        <v/>
      </c>
      <c r="H293" s="29" t="s">
        <v>2333</v>
      </c>
      <c r="I293" s="26" t="s">
        <v>980</v>
      </c>
      <c r="J293" s="26" t="s">
        <v>7761</v>
      </c>
      <c r="K293" s="26" t="s">
        <v>454</v>
      </c>
      <c r="L293" s="26" t="s">
        <v>7762</v>
      </c>
      <c r="M293" s="26" t="s">
        <v>2335</v>
      </c>
      <c r="N293" s="26" t="s">
        <v>4740</v>
      </c>
      <c r="O293" s="26" t="s">
        <v>6168</v>
      </c>
      <c r="P293" s="26" t="s">
        <v>351</v>
      </c>
      <c r="Q293" s="26" t="s">
        <v>183</v>
      </c>
      <c r="R293" s="26" t="s">
        <v>4935</v>
      </c>
      <c r="S293" s="26" t="s">
        <v>7763</v>
      </c>
      <c r="T293" s="26" t="s">
        <v>2174</v>
      </c>
      <c r="U293" s="26" t="s">
        <v>7717</v>
      </c>
      <c r="V293" s="26" t="s">
        <v>7718</v>
      </c>
      <c r="W293" s="26" t="s">
        <v>496</v>
      </c>
      <c r="X293" s="26" t="s">
        <v>189</v>
      </c>
      <c r="Y293" s="26">
        <v>68.0</v>
      </c>
      <c r="Z293" s="26">
        <v>65.0</v>
      </c>
      <c r="AA293" s="26">
        <v>65.0</v>
      </c>
      <c r="AB293" s="26">
        <v>125.0</v>
      </c>
      <c r="AC293" s="26">
        <v>115.0</v>
      </c>
      <c r="AD293" s="26">
        <v>80.0</v>
      </c>
      <c r="AE293" s="30">
        <f t="shared" si="37"/>
        <v>518</v>
      </c>
      <c r="AF293" s="26" t="s">
        <v>7719</v>
      </c>
      <c r="AG293" s="26"/>
      <c r="AH293" s="26"/>
      <c r="AI293" s="26"/>
      <c r="AJ293" s="26"/>
      <c r="AK293" s="26"/>
      <c r="AL293" s="26"/>
      <c r="AM293" s="26" t="s">
        <v>1236</v>
      </c>
      <c r="AN293" s="26" t="s">
        <v>1236</v>
      </c>
      <c r="AO293" s="26" t="s">
        <v>1236</v>
      </c>
      <c r="AP293" s="26"/>
      <c r="AQ293" s="26"/>
      <c r="AR293" s="26"/>
      <c r="AS293" s="26"/>
      <c r="AT293" s="26" t="s">
        <v>2072</v>
      </c>
      <c r="AU293" s="26"/>
      <c r="AV293" s="26"/>
      <c r="AW293" s="26"/>
      <c r="AX293" s="26"/>
      <c r="AY293" s="26"/>
      <c r="AZ293" s="26"/>
      <c r="BA293" s="26" t="s">
        <v>1202</v>
      </c>
      <c r="BB293" s="26" t="s">
        <v>1202</v>
      </c>
      <c r="BC293" s="26" t="s">
        <v>1236</v>
      </c>
      <c r="BD293" s="26" t="s">
        <v>1236</v>
      </c>
      <c r="BE293" s="26"/>
      <c r="BF293" s="26"/>
      <c r="BG293" s="26"/>
      <c r="BH293" s="26"/>
      <c r="BI293" s="26"/>
      <c r="BJ293" s="26"/>
      <c r="BK293" s="26" t="s">
        <v>3601</v>
      </c>
      <c r="BL293" s="26" t="s">
        <v>3601</v>
      </c>
      <c r="BM293" s="26" t="s">
        <v>984</v>
      </c>
      <c r="BN293" s="26"/>
      <c r="BO293" s="26"/>
      <c r="BP293" s="26"/>
      <c r="BQ293" s="26" t="s">
        <v>2380</v>
      </c>
      <c r="BR293" s="26" t="s">
        <v>1625</v>
      </c>
      <c r="BS293" s="26" t="s">
        <v>1625</v>
      </c>
      <c r="BT293" s="26" t="s">
        <v>772</v>
      </c>
      <c r="BU293" s="26"/>
      <c r="BV293" s="26" t="s">
        <v>1334</v>
      </c>
      <c r="BW293" s="31"/>
      <c r="BX293" s="31"/>
      <c r="BY293" s="31"/>
      <c r="BZ293" s="31"/>
      <c r="CA293" s="31"/>
      <c r="CB293" s="31"/>
      <c r="CC293" s="31" t="s">
        <v>7764</v>
      </c>
      <c r="CD293" s="31" t="s">
        <v>7765</v>
      </c>
      <c r="CE293" s="31" t="s">
        <v>7766</v>
      </c>
      <c r="CF293" s="31" t="s">
        <v>7767</v>
      </c>
      <c r="CG293" s="31" t="s">
        <v>7767</v>
      </c>
      <c r="CH293" s="31" t="s">
        <v>7768</v>
      </c>
      <c r="CI293" s="31" t="s">
        <v>7768</v>
      </c>
      <c r="CJ293" s="31" t="s">
        <v>7769</v>
      </c>
      <c r="CK293" s="31" t="s">
        <v>7770</v>
      </c>
      <c r="CL293" s="31" t="s">
        <v>7770</v>
      </c>
      <c r="CM293" s="31" t="s">
        <v>7769</v>
      </c>
      <c r="CN293" s="31" t="s">
        <v>7769</v>
      </c>
      <c r="CO293" s="31" t="s">
        <v>7769</v>
      </c>
      <c r="CP293" s="31" t="s">
        <v>7769</v>
      </c>
      <c r="CQ293" s="31" t="s">
        <v>7769</v>
      </c>
      <c r="CR293" s="31" t="s">
        <v>7771</v>
      </c>
      <c r="CS293" s="31" t="s">
        <v>7772</v>
      </c>
      <c r="CT293" s="31" t="s">
        <v>7773</v>
      </c>
      <c r="CU293" s="31"/>
      <c r="CV293" s="31"/>
      <c r="CW293" s="31"/>
      <c r="CX293" s="31"/>
      <c r="CY293" s="31"/>
      <c r="CZ293" s="31"/>
      <c r="DA293" s="31" t="s">
        <v>7771</v>
      </c>
      <c r="DB293" s="31" t="s">
        <v>7769</v>
      </c>
      <c r="DC293" s="31"/>
      <c r="DD293" s="31"/>
      <c r="DE293" s="31" t="s">
        <v>7768</v>
      </c>
      <c r="DF293" s="31" t="s">
        <v>7768</v>
      </c>
      <c r="DG293" s="31" t="s">
        <v>7774</v>
      </c>
      <c r="DH293" s="31" t="s">
        <v>7769</v>
      </c>
      <c r="DI293" s="31" t="s">
        <v>7770</v>
      </c>
      <c r="DJ293" s="31"/>
      <c r="DK293" s="31"/>
      <c r="DL293" s="31"/>
      <c r="DM293" s="31"/>
      <c r="DN293" s="31"/>
      <c r="DO293" s="31"/>
      <c r="DP293" s="31"/>
      <c r="DQ293" s="31"/>
      <c r="DR293" s="31"/>
      <c r="DS293" s="31"/>
      <c r="DT293" s="31"/>
      <c r="DU293" s="31"/>
      <c r="DV293" s="31" t="s">
        <v>7775</v>
      </c>
      <c r="DW293" s="31" t="s">
        <v>7775</v>
      </c>
      <c r="DX293" s="31" t="s">
        <v>7775</v>
      </c>
      <c r="DY293" s="31" t="s">
        <v>213</v>
      </c>
      <c r="DZ293" s="31" t="s">
        <v>213</v>
      </c>
      <c r="EA293" s="31" t="s">
        <v>7775</v>
      </c>
      <c r="EB293" s="31" t="s">
        <v>7775</v>
      </c>
      <c r="EC293" s="31" t="s">
        <v>7775</v>
      </c>
      <c r="ED293" s="31" t="s">
        <v>7775</v>
      </c>
      <c r="EE293" s="31" t="s">
        <v>7775</v>
      </c>
      <c r="EF293" s="31" t="s">
        <v>213</v>
      </c>
      <c r="EG293" s="31" t="s">
        <v>7775</v>
      </c>
      <c r="EH293" s="31" t="s">
        <v>213</v>
      </c>
      <c r="EI293" s="31" t="s">
        <v>213</v>
      </c>
      <c r="EJ293" s="31" t="s">
        <v>7775</v>
      </c>
      <c r="EK293" s="31" t="s">
        <v>7775</v>
      </c>
      <c r="EL293" s="31" t="s">
        <v>7775</v>
      </c>
      <c r="EM293" s="31" t="s">
        <v>7775</v>
      </c>
      <c r="EN293" s="31" t="s">
        <v>213</v>
      </c>
      <c r="EO293" s="31" t="s">
        <v>213</v>
      </c>
      <c r="EP293" s="31" t="s">
        <v>7775</v>
      </c>
      <c r="EQ293" s="31" t="s">
        <v>7775</v>
      </c>
      <c r="ER293" s="31" t="s">
        <v>218</v>
      </c>
      <c r="ES293" s="31" t="s">
        <v>218</v>
      </c>
      <c r="ET293" s="31" t="s">
        <v>7776</v>
      </c>
      <c r="EU293" s="31" t="s">
        <v>7776</v>
      </c>
      <c r="EV293" s="31"/>
      <c r="EW293" s="31"/>
      <c r="EX293" s="31" t="s">
        <v>7775</v>
      </c>
      <c r="EY293" s="31" t="s">
        <v>7775</v>
      </c>
      <c r="EZ293" s="31" t="s">
        <v>7777</v>
      </c>
      <c r="FA293" s="31" t="s">
        <v>219</v>
      </c>
      <c r="FB293" s="31" t="s">
        <v>219</v>
      </c>
      <c r="FC293" s="31"/>
      <c r="FD293" s="31"/>
      <c r="FE293" s="31" t="s">
        <v>219</v>
      </c>
    </row>
    <row r="294" ht="90.75" customHeight="1">
      <c r="A294" s="16" t="s">
        <v>7778</v>
      </c>
      <c r="B294" s="24">
        <v>283.0</v>
      </c>
      <c r="C294" s="25" t="s">
        <v>7779</v>
      </c>
      <c r="D294" s="26" t="str">
        <f t="shared" si="41"/>
        <v/>
      </c>
      <c r="E294" s="27" t="str">
        <f t="shared" si="42"/>
        <v/>
      </c>
      <c r="F294" s="28" t="str">
        <f t="shared" ref="F294:G294" si="309">image("https://www.serebii.net/pokedex-bw/type/"&amp;lower(H294)&amp;".gif")</f>
        <v/>
      </c>
      <c r="G294" s="28" t="str">
        <f t="shared" si="309"/>
        <v/>
      </c>
      <c r="H294" s="29" t="s">
        <v>486</v>
      </c>
      <c r="I294" s="26" t="s">
        <v>391</v>
      </c>
      <c r="J294" s="26" t="s">
        <v>7780</v>
      </c>
      <c r="K294" s="26" t="s">
        <v>393</v>
      </c>
      <c r="L294" s="26" t="s">
        <v>7781</v>
      </c>
      <c r="M294" s="26" t="s">
        <v>2025</v>
      </c>
      <c r="N294" s="26"/>
      <c r="O294" s="26" t="s">
        <v>396</v>
      </c>
      <c r="P294" s="26" t="s">
        <v>297</v>
      </c>
      <c r="Q294" s="26" t="s">
        <v>2336</v>
      </c>
      <c r="R294" s="26" t="s">
        <v>184</v>
      </c>
      <c r="S294" s="26" t="s">
        <v>7626</v>
      </c>
      <c r="T294" s="26" t="s">
        <v>495</v>
      </c>
      <c r="U294" s="26" t="s">
        <v>486</v>
      </c>
      <c r="V294" s="26" t="s">
        <v>399</v>
      </c>
      <c r="W294" s="26" t="s">
        <v>496</v>
      </c>
      <c r="X294" s="26" t="s">
        <v>497</v>
      </c>
      <c r="Y294" s="26">
        <v>40.0</v>
      </c>
      <c r="Z294" s="26">
        <v>30.0</v>
      </c>
      <c r="AA294" s="26">
        <v>32.0</v>
      </c>
      <c r="AB294" s="26">
        <v>50.0</v>
      </c>
      <c r="AC294" s="26">
        <v>52.0</v>
      </c>
      <c r="AD294" s="26">
        <v>65.0</v>
      </c>
      <c r="AE294" s="30">
        <f t="shared" si="37"/>
        <v>269</v>
      </c>
      <c r="AF294" s="26" t="s">
        <v>7782</v>
      </c>
      <c r="AG294" s="26"/>
      <c r="AH294" s="26"/>
      <c r="AI294" s="26"/>
      <c r="AJ294" s="26"/>
      <c r="AK294" s="26"/>
      <c r="AL294" s="26"/>
      <c r="AM294" s="26" t="s">
        <v>986</v>
      </c>
      <c r="AN294" s="26" t="s">
        <v>986</v>
      </c>
      <c r="AO294" s="26" t="s">
        <v>986</v>
      </c>
      <c r="AP294" s="26"/>
      <c r="AQ294" s="26"/>
      <c r="AR294" s="26"/>
      <c r="AS294" s="26"/>
      <c r="AT294" s="26"/>
      <c r="AU294" s="26"/>
      <c r="AV294" s="26"/>
      <c r="AW294" s="26"/>
      <c r="AX294" s="26"/>
      <c r="AY294" s="26"/>
      <c r="AZ294" s="26"/>
      <c r="BA294" s="26" t="s">
        <v>1795</v>
      </c>
      <c r="BB294" s="26" t="s">
        <v>1795</v>
      </c>
      <c r="BC294" s="26" t="s">
        <v>1036</v>
      </c>
      <c r="BD294" s="26" t="s">
        <v>1036</v>
      </c>
      <c r="BE294" s="26" t="s">
        <v>1541</v>
      </c>
      <c r="BF294" s="26" t="s">
        <v>1541</v>
      </c>
      <c r="BG294" s="26" t="s">
        <v>462</v>
      </c>
      <c r="BH294" s="26" t="s">
        <v>462</v>
      </c>
      <c r="BI294" s="26"/>
      <c r="BJ294" s="26"/>
      <c r="BK294" s="26"/>
      <c r="BL294" s="26"/>
      <c r="BM294" s="26"/>
      <c r="BN294" s="26"/>
      <c r="BO294" s="26"/>
      <c r="BP294" s="26"/>
      <c r="BQ294" s="26"/>
      <c r="BR294" s="26" t="s">
        <v>1122</v>
      </c>
      <c r="BS294" s="26" t="s">
        <v>1122</v>
      </c>
      <c r="BT294" s="26" t="s">
        <v>232</v>
      </c>
      <c r="BU294" s="26"/>
      <c r="BV294" s="26"/>
      <c r="BW294" s="31"/>
      <c r="BX294" s="31"/>
      <c r="BY294" s="31"/>
      <c r="BZ294" s="31"/>
      <c r="CA294" s="31"/>
      <c r="CB294" s="31"/>
      <c r="CC294" s="31" t="s">
        <v>7783</v>
      </c>
      <c r="CD294" s="31" t="s">
        <v>7784</v>
      </c>
      <c r="CE294" s="31" t="s">
        <v>7785</v>
      </c>
      <c r="CF294" s="31" t="s">
        <v>7786</v>
      </c>
      <c r="CG294" s="31" t="s">
        <v>7786</v>
      </c>
      <c r="CH294" s="31" t="s">
        <v>7787</v>
      </c>
      <c r="CI294" s="31" t="s">
        <v>7787</v>
      </c>
      <c r="CJ294" s="31" t="s">
        <v>7787</v>
      </c>
      <c r="CK294" s="31" t="s">
        <v>7788</v>
      </c>
      <c r="CL294" s="31" t="s">
        <v>7788</v>
      </c>
      <c r="CM294" s="31" t="s">
        <v>7787</v>
      </c>
      <c r="CN294" s="31" t="s">
        <v>7787</v>
      </c>
      <c r="CO294" s="31" t="s">
        <v>7787</v>
      </c>
      <c r="CP294" s="31" t="s">
        <v>7787</v>
      </c>
      <c r="CQ294" s="31" t="s">
        <v>7786</v>
      </c>
      <c r="CR294" s="31" t="s">
        <v>7787</v>
      </c>
      <c r="CS294" s="31" t="s">
        <v>7789</v>
      </c>
      <c r="CT294" s="31" t="s">
        <v>7790</v>
      </c>
      <c r="CU294" s="31" t="s">
        <v>7791</v>
      </c>
      <c r="CV294" s="31" t="s">
        <v>7792</v>
      </c>
      <c r="CW294" s="31" t="s">
        <v>7793</v>
      </c>
      <c r="CX294" s="31" t="s">
        <v>7794</v>
      </c>
      <c r="CY294" s="31"/>
      <c r="CZ294" s="31"/>
      <c r="DA294" s="31"/>
      <c r="DB294" s="31"/>
      <c r="DC294" s="31"/>
      <c r="DD294" s="31"/>
      <c r="DE294" s="31" t="s">
        <v>7795</v>
      </c>
      <c r="DF294" s="31" t="s">
        <v>7795</v>
      </c>
      <c r="DG294" s="31"/>
      <c r="DH294" s="31" t="s">
        <v>7786</v>
      </c>
      <c r="DI294" s="31" t="s">
        <v>7788</v>
      </c>
      <c r="DJ294" s="31"/>
      <c r="DK294" s="31"/>
      <c r="DL294" s="31"/>
      <c r="DM294" s="31"/>
      <c r="DN294" s="31"/>
      <c r="DO294" s="31"/>
      <c r="DP294" s="31"/>
      <c r="DQ294" s="31"/>
      <c r="DR294" s="31"/>
      <c r="DS294" s="31"/>
      <c r="DT294" s="31"/>
      <c r="DU294" s="31"/>
      <c r="DV294" s="31" t="s">
        <v>7796</v>
      </c>
      <c r="DW294" s="31" t="s">
        <v>7796</v>
      </c>
      <c r="DX294" s="31" t="s">
        <v>213</v>
      </c>
      <c r="DY294" s="31" t="s">
        <v>213</v>
      </c>
      <c r="DZ294" s="31" t="s">
        <v>213</v>
      </c>
      <c r="EA294" s="31" t="s">
        <v>7797</v>
      </c>
      <c r="EB294" s="31" t="s">
        <v>7797</v>
      </c>
      <c r="EC294" s="31" t="s">
        <v>706</v>
      </c>
      <c r="ED294" s="31" t="s">
        <v>213</v>
      </c>
      <c r="EE294" s="31" t="s">
        <v>213</v>
      </c>
      <c r="EF294" s="31" t="s">
        <v>213</v>
      </c>
      <c r="EG294" s="31" t="s">
        <v>708</v>
      </c>
      <c r="EH294" s="31" t="s">
        <v>213</v>
      </c>
      <c r="EI294" s="31" t="s">
        <v>213</v>
      </c>
      <c r="EJ294" s="31" t="s">
        <v>7798</v>
      </c>
      <c r="EK294" s="31" t="s">
        <v>7798</v>
      </c>
      <c r="EL294" s="31" t="s">
        <v>5762</v>
      </c>
      <c r="EM294" s="31" t="s">
        <v>5762</v>
      </c>
      <c r="EN294" s="31" t="s">
        <v>2273</v>
      </c>
      <c r="EO294" s="31" t="s">
        <v>2273</v>
      </c>
      <c r="EP294" s="31" t="s">
        <v>2273</v>
      </c>
      <c r="EQ294" s="31" t="s">
        <v>2273</v>
      </c>
      <c r="ER294" s="31" t="s">
        <v>218</v>
      </c>
      <c r="ES294" s="31" t="s">
        <v>218</v>
      </c>
      <c r="ET294" s="31" t="s">
        <v>218</v>
      </c>
      <c r="EU294" s="31" t="s">
        <v>218</v>
      </c>
      <c r="EV294" s="31"/>
      <c r="EW294" s="31"/>
      <c r="EX294" s="31" t="s">
        <v>7799</v>
      </c>
      <c r="EY294" s="31" t="s">
        <v>7799</v>
      </c>
      <c r="EZ294" s="31" t="s">
        <v>218</v>
      </c>
      <c r="FA294" s="31" t="s">
        <v>7800</v>
      </c>
      <c r="FB294" s="31" t="s">
        <v>7800</v>
      </c>
      <c r="FC294" s="31"/>
      <c r="FD294" s="31"/>
      <c r="FE294" s="31" t="s">
        <v>219</v>
      </c>
    </row>
    <row r="295" ht="90.75" customHeight="1">
      <c r="A295" s="16" t="s">
        <v>7801</v>
      </c>
      <c r="B295" s="24">
        <v>284.0</v>
      </c>
      <c r="C295" s="25" t="s">
        <v>7802</v>
      </c>
      <c r="D295" s="26" t="str">
        <f t="shared" si="41"/>
        <v/>
      </c>
      <c r="E295" s="27" t="str">
        <f t="shared" si="42"/>
        <v/>
      </c>
      <c r="F295" s="28" t="str">
        <f t="shared" ref="F295:G295" si="310">image("https://www.serebii.net/pokedex-bw/type/"&amp;lower(H295)&amp;".gif")</f>
        <v/>
      </c>
      <c r="G295" s="28" t="str">
        <f t="shared" si="310"/>
        <v/>
      </c>
      <c r="H295" s="29" t="s">
        <v>486</v>
      </c>
      <c r="I295" s="26" t="s">
        <v>348</v>
      </c>
      <c r="J295" s="26" t="s">
        <v>7803</v>
      </c>
      <c r="K295" s="26" t="s">
        <v>1031</v>
      </c>
      <c r="L295" s="26" t="s">
        <v>7438</v>
      </c>
      <c r="M295" s="26" t="s">
        <v>911</v>
      </c>
      <c r="N295" s="26"/>
      <c r="O295" s="26" t="s">
        <v>912</v>
      </c>
      <c r="P295" s="26" t="s">
        <v>224</v>
      </c>
      <c r="Q295" s="26" t="s">
        <v>1032</v>
      </c>
      <c r="R295" s="26" t="s">
        <v>184</v>
      </c>
      <c r="S295" s="26" t="s">
        <v>1624</v>
      </c>
      <c r="T295" s="26" t="s">
        <v>495</v>
      </c>
      <c r="U295" s="26" t="s">
        <v>486</v>
      </c>
      <c r="V295" s="26" t="s">
        <v>399</v>
      </c>
      <c r="W295" s="26" t="s">
        <v>496</v>
      </c>
      <c r="X295" s="26" t="s">
        <v>497</v>
      </c>
      <c r="Y295" s="26">
        <v>70.0</v>
      </c>
      <c r="Z295" s="26">
        <v>60.0</v>
      </c>
      <c r="AA295" s="26">
        <v>62.0</v>
      </c>
      <c r="AB295" s="26">
        <v>100.0</v>
      </c>
      <c r="AC295" s="26">
        <v>82.0</v>
      </c>
      <c r="AD295" s="26">
        <v>80.0</v>
      </c>
      <c r="AE295" s="30">
        <f t="shared" si="37"/>
        <v>454</v>
      </c>
      <c r="AF295" s="26" t="s">
        <v>7782</v>
      </c>
      <c r="AG295" s="26"/>
      <c r="AH295" s="26"/>
      <c r="AI295" s="26"/>
      <c r="AJ295" s="26"/>
      <c r="AK295" s="26"/>
      <c r="AL295" s="26"/>
      <c r="AM295" s="26" t="s">
        <v>1036</v>
      </c>
      <c r="AN295" s="26" t="s">
        <v>1036</v>
      </c>
      <c r="AO295" s="26" t="s">
        <v>1036</v>
      </c>
      <c r="AP295" s="26"/>
      <c r="AQ295" s="26"/>
      <c r="AR295" s="26"/>
      <c r="AS295" s="26"/>
      <c r="AT295" s="26"/>
      <c r="AU295" s="26"/>
      <c r="AV295" s="26"/>
      <c r="AW295" s="26"/>
      <c r="AX295" s="26"/>
      <c r="AY295" s="26"/>
      <c r="AZ295" s="26"/>
      <c r="BA295" s="26" t="s">
        <v>1077</v>
      </c>
      <c r="BB295" s="26" t="s">
        <v>1077</v>
      </c>
      <c r="BC295" s="26" t="s">
        <v>1301</v>
      </c>
      <c r="BD295" s="26" t="s">
        <v>1301</v>
      </c>
      <c r="BE295" s="26" t="s">
        <v>2027</v>
      </c>
      <c r="BF295" s="26" t="s">
        <v>2027</v>
      </c>
      <c r="BG295" s="26" t="s">
        <v>4906</v>
      </c>
      <c r="BH295" s="26" t="s">
        <v>4906</v>
      </c>
      <c r="BI295" s="26"/>
      <c r="BJ295" s="26"/>
      <c r="BK295" s="26"/>
      <c r="BL295" s="26"/>
      <c r="BM295" s="26"/>
      <c r="BN295" s="26"/>
      <c r="BO295" s="26"/>
      <c r="BP295" s="26"/>
      <c r="BQ295" s="26"/>
      <c r="BR295" s="26" t="s">
        <v>917</v>
      </c>
      <c r="BS295" s="26" t="s">
        <v>917</v>
      </c>
      <c r="BT295" s="26" t="s">
        <v>257</v>
      </c>
      <c r="BU295" s="26"/>
      <c r="BV295" s="26"/>
      <c r="BW295" s="31"/>
      <c r="BX295" s="31"/>
      <c r="BY295" s="31"/>
      <c r="BZ295" s="31"/>
      <c r="CA295" s="31"/>
      <c r="CB295" s="31"/>
      <c r="CC295" s="31" t="s">
        <v>7804</v>
      </c>
      <c r="CD295" s="31" t="s">
        <v>7805</v>
      </c>
      <c r="CE295" s="31" t="s">
        <v>7806</v>
      </c>
      <c r="CF295" s="31" t="s">
        <v>7807</v>
      </c>
      <c r="CG295" s="31" t="s">
        <v>7807</v>
      </c>
      <c r="CH295" s="31" t="s">
        <v>7808</v>
      </c>
      <c r="CI295" s="31" t="s">
        <v>7808</v>
      </c>
      <c r="CJ295" s="31" t="s">
        <v>7808</v>
      </c>
      <c r="CK295" s="31" t="s">
        <v>7809</v>
      </c>
      <c r="CL295" s="31" t="s">
        <v>7809</v>
      </c>
      <c r="CM295" s="31" t="s">
        <v>7808</v>
      </c>
      <c r="CN295" s="31" t="s">
        <v>7808</v>
      </c>
      <c r="CO295" s="31" t="s">
        <v>7808</v>
      </c>
      <c r="CP295" s="31" t="s">
        <v>7808</v>
      </c>
      <c r="CQ295" s="31" t="s">
        <v>7808</v>
      </c>
      <c r="CR295" s="31" t="s">
        <v>7809</v>
      </c>
      <c r="CS295" s="31" t="s">
        <v>7810</v>
      </c>
      <c r="CT295" s="31" t="s">
        <v>7811</v>
      </c>
      <c r="CU295" s="31" t="s">
        <v>7812</v>
      </c>
      <c r="CV295" s="31" t="s">
        <v>7813</v>
      </c>
      <c r="CW295" s="31" t="s">
        <v>7814</v>
      </c>
      <c r="CX295" s="31" t="s">
        <v>7815</v>
      </c>
      <c r="CY295" s="31"/>
      <c r="CZ295" s="31"/>
      <c r="DA295" s="31"/>
      <c r="DB295" s="31"/>
      <c r="DC295" s="31"/>
      <c r="DD295" s="31"/>
      <c r="DE295" s="31" t="s">
        <v>7808</v>
      </c>
      <c r="DF295" s="31" t="s">
        <v>7808</v>
      </c>
      <c r="DG295" s="31"/>
      <c r="DH295" s="31" t="s">
        <v>7816</v>
      </c>
      <c r="DI295" s="31" t="s">
        <v>7807</v>
      </c>
      <c r="DJ295" s="31"/>
      <c r="DK295" s="31"/>
      <c r="DL295" s="31"/>
      <c r="DM295" s="31"/>
      <c r="DN295" s="31"/>
      <c r="DO295" s="31"/>
      <c r="DP295" s="31"/>
      <c r="DQ295" s="31"/>
      <c r="DR295" s="31"/>
      <c r="DS295" s="31"/>
      <c r="DT295" s="31"/>
      <c r="DU295" s="31"/>
      <c r="DV295" s="31" t="s">
        <v>7817</v>
      </c>
      <c r="DW295" s="31" t="s">
        <v>7817</v>
      </c>
      <c r="DX295" s="31" t="s">
        <v>213</v>
      </c>
      <c r="DY295" s="31" t="s">
        <v>213</v>
      </c>
      <c r="DZ295" s="31" t="s">
        <v>213</v>
      </c>
      <c r="EA295" s="31" t="s">
        <v>7817</v>
      </c>
      <c r="EB295" s="31" t="s">
        <v>7817</v>
      </c>
      <c r="EC295" s="31" t="s">
        <v>706</v>
      </c>
      <c r="ED295" s="31" t="s">
        <v>213</v>
      </c>
      <c r="EE295" s="31" t="s">
        <v>213</v>
      </c>
      <c r="EF295" s="31" t="s">
        <v>213</v>
      </c>
      <c r="EG295" s="31" t="s">
        <v>7817</v>
      </c>
      <c r="EH295" s="31" t="s">
        <v>213</v>
      </c>
      <c r="EI295" s="31" t="s">
        <v>213</v>
      </c>
      <c r="EJ295" s="31" t="s">
        <v>316</v>
      </c>
      <c r="EK295" s="31" t="s">
        <v>316</v>
      </c>
      <c r="EL295" s="31" t="s">
        <v>5762</v>
      </c>
      <c r="EM295" s="31" t="s">
        <v>5762</v>
      </c>
      <c r="EN295" s="31" t="s">
        <v>2017</v>
      </c>
      <c r="EO295" s="31" t="s">
        <v>2017</v>
      </c>
      <c r="EP295" s="31" t="s">
        <v>2017</v>
      </c>
      <c r="EQ295" s="31" t="s">
        <v>2017</v>
      </c>
      <c r="ER295" s="31" t="s">
        <v>218</v>
      </c>
      <c r="ES295" s="31" t="s">
        <v>218</v>
      </c>
      <c r="ET295" s="31" t="s">
        <v>218</v>
      </c>
      <c r="EU295" s="31" t="s">
        <v>218</v>
      </c>
      <c r="EV295" s="31"/>
      <c r="EW295" s="31"/>
      <c r="EX295" s="31" t="s">
        <v>7817</v>
      </c>
      <c r="EY295" s="31" t="s">
        <v>7817</v>
      </c>
      <c r="EZ295" s="31" t="s">
        <v>218</v>
      </c>
      <c r="FA295" s="31" t="s">
        <v>7818</v>
      </c>
      <c r="FB295" s="31" t="s">
        <v>7818</v>
      </c>
      <c r="FC295" s="31"/>
      <c r="FD295" s="31"/>
      <c r="FE295" s="31" t="s">
        <v>219</v>
      </c>
    </row>
    <row r="296" ht="90.75" customHeight="1">
      <c r="A296" s="16" t="s">
        <v>7819</v>
      </c>
      <c r="B296" s="24">
        <v>285.0</v>
      </c>
      <c r="C296" s="25" t="s">
        <v>7820</v>
      </c>
      <c r="D296" s="26" t="str">
        <f t="shared" si="41"/>
        <v/>
      </c>
      <c r="E296" s="27" t="str">
        <f t="shared" si="42"/>
        <v/>
      </c>
      <c r="F296" s="28" t="str">
        <f t="shared" ref="F296:G296" si="311">image("https://www.serebii.net/pokedex-bw/type/"&amp;lower(H296)&amp;".gif")</f>
        <v/>
      </c>
      <c r="G296" s="28" t="str">
        <f t="shared" si="311"/>
        <v/>
      </c>
      <c r="H296" s="29" t="s">
        <v>175</v>
      </c>
      <c r="I296" s="26"/>
      <c r="J296" s="26" t="s">
        <v>1759</v>
      </c>
      <c r="K296" s="26" t="s">
        <v>974</v>
      </c>
      <c r="L296" s="26" t="s">
        <v>7821</v>
      </c>
      <c r="M296" s="26" t="s">
        <v>1740</v>
      </c>
      <c r="N296" s="26" t="s">
        <v>7822</v>
      </c>
      <c r="O296" s="26" t="s">
        <v>4687</v>
      </c>
      <c r="P296" s="26" t="s">
        <v>492</v>
      </c>
      <c r="Q296" s="26" t="s">
        <v>493</v>
      </c>
      <c r="R296" s="26" t="s">
        <v>184</v>
      </c>
      <c r="S296" s="26" t="s">
        <v>4040</v>
      </c>
      <c r="T296" s="26" t="s">
        <v>7823</v>
      </c>
      <c r="U296" s="26" t="s">
        <v>980</v>
      </c>
      <c r="V296" s="26" t="s">
        <v>175</v>
      </c>
      <c r="W296" s="26" t="s">
        <v>496</v>
      </c>
      <c r="X296" s="26" t="s">
        <v>497</v>
      </c>
      <c r="Y296" s="26">
        <v>60.0</v>
      </c>
      <c r="Z296" s="26">
        <v>40.0</v>
      </c>
      <c r="AA296" s="26">
        <v>60.0</v>
      </c>
      <c r="AB296" s="26">
        <v>40.0</v>
      </c>
      <c r="AC296" s="26">
        <v>60.0</v>
      </c>
      <c r="AD296" s="26">
        <v>35.0</v>
      </c>
      <c r="AE296" s="30">
        <f t="shared" si="37"/>
        <v>295</v>
      </c>
      <c r="AF296" s="26" t="s">
        <v>7824</v>
      </c>
      <c r="AG296" s="26"/>
      <c r="AH296" s="26"/>
      <c r="AI296" s="26"/>
      <c r="AJ296" s="26"/>
      <c r="AK296" s="26"/>
      <c r="AL296" s="26"/>
      <c r="AM296" s="26" t="s">
        <v>1301</v>
      </c>
      <c r="AN296" s="26" t="s">
        <v>1301</v>
      </c>
      <c r="AO296" s="26" t="s">
        <v>1301</v>
      </c>
      <c r="AP296" s="26"/>
      <c r="AQ296" s="26"/>
      <c r="AR296" s="26"/>
      <c r="AS296" s="26"/>
      <c r="AT296" s="26"/>
      <c r="AU296" s="26"/>
      <c r="AV296" s="26"/>
      <c r="AW296" s="26"/>
      <c r="AX296" s="26"/>
      <c r="AY296" s="26"/>
      <c r="AZ296" s="26"/>
      <c r="BA296" s="26"/>
      <c r="BB296" s="26"/>
      <c r="BC296" s="26" t="s">
        <v>1332</v>
      </c>
      <c r="BD296" s="26" t="s">
        <v>1332</v>
      </c>
      <c r="BE296" s="26"/>
      <c r="BF296" s="26"/>
      <c r="BG296" s="26"/>
      <c r="BH296" s="26"/>
      <c r="BI296" s="26"/>
      <c r="BJ296" s="26"/>
      <c r="BK296" s="26"/>
      <c r="BL296" s="26"/>
      <c r="BM296" s="26"/>
      <c r="BN296" s="26"/>
      <c r="BO296" s="26"/>
      <c r="BP296" s="26"/>
      <c r="BQ296" s="26"/>
      <c r="BR296" s="26" t="s">
        <v>1237</v>
      </c>
      <c r="BS296" s="26" t="s">
        <v>1237</v>
      </c>
      <c r="BT296" s="26"/>
      <c r="BU296" s="26"/>
      <c r="BV296" s="26"/>
      <c r="BW296" s="31"/>
      <c r="BX296" s="31"/>
      <c r="BY296" s="31"/>
      <c r="BZ296" s="31"/>
      <c r="CA296" s="31"/>
      <c r="CB296" s="31"/>
      <c r="CC296" s="31" t="s">
        <v>7825</v>
      </c>
      <c r="CD296" s="31" t="s">
        <v>7826</v>
      </c>
      <c r="CE296" s="31" t="s">
        <v>7827</v>
      </c>
      <c r="CF296" s="31" t="s">
        <v>7828</v>
      </c>
      <c r="CG296" s="31" t="s">
        <v>7828</v>
      </c>
      <c r="CH296" s="31" t="s">
        <v>7829</v>
      </c>
      <c r="CI296" s="31" t="s">
        <v>7829</v>
      </c>
      <c r="CJ296" s="31" t="s">
        <v>7829</v>
      </c>
      <c r="CK296" s="31" t="s">
        <v>7830</v>
      </c>
      <c r="CL296" s="31" t="s">
        <v>7830</v>
      </c>
      <c r="CM296" s="31" t="s">
        <v>7829</v>
      </c>
      <c r="CN296" s="31" t="s">
        <v>7829</v>
      </c>
      <c r="CO296" s="31" t="s">
        <v>7829</v>
      </c>
      <c r="CP296" s="31" t="s">
        <v>7829</v>
      </c>
      <c r="CQ296" s="31" t="s">
        <v>7828</v>
      </c>
      <c r="CR296" s="31" t="s">
        <v>7829</v>
      </c>
      <c r="CS296" s="31" t="s">
        <v>7831</v>
      </c>
      <c r="CT296" s="31" t="s">
        <v>7832</v>
      </c>
      <c r="CU296" s="31"/>
      <c r="CV296" s="31"/>
      <c r="CW296" s="31"/>
      <c r="CX296" s="31"/>
      <c r="CY296" s="31"/>
      <c r="CZ296" s="31"/>
      <c r="DA296" s="31"/>
      <c r="DB296" s="31"/>
      <c r="DC296" s="31"/>
      <c r="DD296" s="31"/>
      <c r="DE296" s="31" t="s">
        <v>7833</v>
      </c>
      <c r="DF296" s="31" t="s">
        <v>7833</v>
      </c>
      <c r="DG296" s="31"/>
      <c r="DH296" s="31" t="s">
        <v>7828</v>
      </c>
      <c r="DI296" s="31" t="s">
        <v>7830</v>
      </c>
      <c r="DJ296" s="31"/>
      <c r="DK296" s="31"/>
      <c r="DL296" s="31"/>
      <c r="DM296" s="31"/>
      <c r="DN296" s="31"/>
      <c r="DO296" s="31"/>
      <c r="DP296" s="31"/>
      <c r="DQ296" s="31"/>
      <c r="DR296" s="31"/>
      <c r="DS296" s="31"/>
      <c r="DT296" s="31"/>
      <c r="DU296" s="31"/>
      <c r="DV296" s="31" t="s">
        <v>1787</v>
      </c>
      <c r="DW296" s="31" t="s">
        <v>1787</v>
      </c>
      <c r="DX296" s="31" t="s">
        <v>1787</v>
      </c>
      <c r="DY296" s="31" t="s">
        <v>213</v>
      </c>
      <c r="DZ296" s="31" t="s">
        <v>213</v>
      </c>
      <c r="EA296" s="31" t="s">
        <v>968</v>
      </c>
      <c r="EB296" s="31" t="s">
        <v>968</v>
      </c>
      <c r="EC296" s="31" t="s">
        <v>968</v>
      </c>
      <c r="ED296" s="31" t="s">
        <v>522</v>
      </c>
      <c r="EE296" s="31" t="s">
        <v>522</v>
      </c>
      <c r="EF296" s="31" t="s">
        <v>1189</v>
      </c>
      <c r="EG296" s="31" t="s">
        <v>213</v>
      </c>
      <c r="EH296" s="31" t="s">
        <v>213</v>
      </c>
      <c r="EI296" s="31" t="s">
        <v>213</v>
      </c>
      <c r="EJ296" s="31" t="s">
        <v>213</v>
      </c>
      <c r="EK296" s="31" t="s">
        <v>213</v>
      </c>
      <c r="EL296" s="31" t="s">
        <v>1787</v>
      </c>
      <c r="EM296" s="31" t="s">
        <v>1787</v>
      </c>
      <c r="EN296" s="31" t="s">
        <v>213</v>
      </c>
      <c r="EO296" s="31" t="s">
        <v>213</v>
      </c>
      <c r="EP296" s="31" t="s">
        <v>213</v>
      </c>
      <c r="EQ296" s="31" t="s">
        <v>213</v>
      </c>
      <c r="ER296" s="31" t="s">
        <v>218</v>
      </c>
      <c r="ES296" s="31" t="s">
        <v>218</v>
      </c>
      <c r="ET296" s="31" t="s">
        <v>218</v>
      </c>
      <c r="EU296" s="31" t="s">
        <v>218</v>
      </c>
      <c r="EV296" s="31"/>
      <c r="EW296" s="31"/>
      <c r="EX296" s="31" t="s">
        <v>213</v>
      </c>
      <c r="EY296" s="31" t="s">
        <v>213</v>
      </c>
      <c r="EZ296" s="31" t="s">
        <v>218</v>
      </c>
      <c r="FA296" s="31" t="s">
        <v>7834</v>
      </c>
      <c r="FB296" s="31" t="s">
        <v>7834</v>
      </c>
      <c r="FC296" s="31"/>
      <c r="FD296" s="31"/>
      <c r="FE296" s="31" t="s">
        <v>219</v>
      </c>
    </row>
    <row r="297" ht="90.75" customHeight="1">
      <c r="A297" s="16" t="s">
        <v>7835</v>
      </c>
      <c r="B297" s="24">
        <v>286.0</v>
      </c>
      <c r="C297" s="25" t="s">
        <v>7836</v>
      </c>
      <c r="D297" s="26" t="str">
        <f t="shared" si="41"/>
        <v/>
      </c>
      <c r="E297" s="27" t="str">
        <f t="shared" si="42"/>
        <v/>
      </c>
      <c r="F297" s="28" t="str">
        <f t="shared" ref="F297:G297" si="312">image("https://www.serebii.net/pokedex-bw/type/"&amp;lower(H297)&amp;".gif")</f>
        <v/>
      </c>
      <c r="G297" s="28" t="str">
        <f t="shared" si="312"/>
        <v/>
      </c>
      <c r="H297" s="29" t="s">
        <v>175</v>
      </c>
      <c r="I297" s="26" t="s">
        <v>2112</v>
      </c>
      <c r="J297" s="26" t="s">
        <v>1759</v>
      </c>
      <c r="K297" s="26" t="s">
        <v>876</v>
      </c>
      <c r="L297" s="26" t="s">
        <v>3083</v>
      </c>
      <c r="M297" s="26" t="s">
        <v>1740</v>
      </c>
      <c r="N297" s="26" t="s">
        <v>7822</v>
      </c>
      <c r="O297" s="26" t="s">
        <v>1953</v>
      </c>
      <c r="P297" s="26" t="s">
        <v>946</v>
      </c>
      <c r="Q297" s="26" t="s">
        <v>878</v>
      </c>
      <c r="R297" s="26" t="s">
        <v>184</v>
      </c>
      <c r="S297" s="26" t="s">
        <v>4236</v>
      </c>
      <c r="T297" s="26" t="s">
        <v>7823</v>
      </c>
      <c r="U297" s="26" t="s">
        <v>980</v>
      </c>
      <c r="V297" s="26" t="s">
        <v>175</v>
      </c>
      <c r="W297" s="26" t="s">
        <v>496</v>
      </c>
      <c r="X297" s="26" t="s">
        <v>497</v>
      </c>
      <c r="Y297" s="26">
        <v>60.0</v>
      </c>
      <c r="Z297" s="26">
        <v>130.0</v>
      </c>
      <c r="AA297" s="26">
        <v>80.0</v>
      </c>
      <c r="AB297" s="26">
        <v>60.0</v>
      </c>
      <c r="AC297" s="26">
        <v>60.0</v>
      </c>
      <c r="AD297" s="26">
        <v>70.0</v>
      </c>
      <c r="AE297" s="30">
        <f t="shared" si="37"/>
        <v>460</v>
      </c>
      <c r="AF297" s="26" t="s">
        <v>7824</v>
      </c>
      <c r="AG297" s="26"/>
      <c r="AH297" s="26"/>
      <c r="AI297" s="26"/>
      <c r="AJ297" s="26"/>
      <c r="AK297" s="26"/>
      <c r="AL297" s="26"/>
      <c r="AM297" s="26" t="s">
        <v>1332</v>
      </c>
      <c r="AN297" s="26" t="s">
        <v>1332</v>
      </c>
      <c r="AO297" s="26" t="s">
        <v>1332</v>
      </c>
      <c r="AP297" s="26"/>
      <c r="AQ297" s="26"/>
      <c r="AR297" s="26"/>
      <c r="AS297" s="26"/>
      <c r="AT297" s="26"/>
      <c r="AU297" s="26"/>
      <c r="AV297" s="26"/>
      <c r="AW297" s="26"/>
      <c r="AX297" s="26"/>
      <c r="AY297" s="26"/>
      <c r="AZ297" s="26"/>
      <c r="BA297" s="26"/>
      <c r="BB297" s="26"/>
      <c r="BC297" s="26" t="s">
        <v>984</v>
      </c>
      <c r="BD297" s="26" t="s">
        <v>984</v>
      </c>
      <c r="BE297" s="26"/>
      <c r="BF297" s="26"/>
      <c r="BG297" s="26"/>
      <c r="BH297" s="26"/>
      <c r="BI297" s="26"/>
      <c r="BJ297" s="26"/>
      <c r="BK297" s="26"/>
      <c r="BL297" s="26"/>
      <c r="BM297" s="26"/>
      <c r="BN297" s="26"/>
      <c r="BO297" s="26"/>
      <c r="BP297" s="26"/>
      <c r="BQ297" s="26"/>
      <c r="BR297" s="26" t="s">
        <v>1259</v>
      </c>
      <c r="BS297" s="26" t="s">
        <v>1259</v>
      </c>
      <c r="BT297" s="26"/>
      <c r="BU297" s="26"/>
      <c r="BV297" s="26"/>
      <c r="BW297" s="31"/>
      <c r="BX297" s="31"/>
      <c r="BY297" s="31"/>
      <c r="BZ297" s="31"/>
      <c r="CA297" s="31"/>
      <c r="CB297" s="31"/>
      <c r="CC297" s="31" t="s">
        <v>7837</v>
      </c>
      <c r="CD297" s="31" t="s">
        <v>7838</v>
      </c>
      <c r="CE297" s="31" t="s">
        <v>7839</v>
      </c>
      <c r="CF297" s="31" t="s">
        <v>7840</v>
      </c>
      <c r="CG297" s="31" t="s">
        <v>7840</v>
      </c>
      <c r="CH297" s="31" t="s">
        <v>7841</v>
      </c>
      <c r="CI297" s="31" t="s">
        <v>7841</v>
      </c>
      <c r="CJ297" s="31" t="s">
        <v>7841</v>
      </c>
      <c r="CK297" s="31" t="s">
        <v>7842</v>
      </c>
      <c r="CL297" s="31" t="s">
        <v>7842</v>
      </c>
      <c r="CM297" s="31" t="s">
        <v>7841</v>
      </c>
      <c r="CN297" s="31" t="s">
        <v>7841</v>
      </c>
      <c r="CO297" s="31" t="s">
        <v>7841</v>
      </c>
      <c r="CP297" s="31" t="s">
        <v>7841</v>
      </c>
      <c r="CQ297" s="31" t="s">
        <v>7841</v>
      </c>
      <c r="CR297" s="31" t="s">
        <v>7842</v>
      </c>
      <c r="CS297" s="31" t="s">
        <v>7843</v>
      </c>
      <c r="CT297" s="31" t="s">
        <v>7844</v>
      </c>
      <c r="CU297" s="31"/>
      <c r="CV297" s="31"/>
      <c r="CW297" s="31"/>
      <c r="CX297" s="31"/>
      <c r="CY297" s="31"/>
      <c r="CZ297" s="31"/>
      <c r="DA297" s="31"/>
      <c r="DB297" s="31"/>
      <c r="DC297" s="31"/>
      <c r="DD297" s="31"/>
      <c r="DE297" s="31" t="s">
        <v>7841</v>
      </c>
      <c r="DF297" s="31" t="s">
        <v>7841</v>
      </c>
      <c r="DG297" s="31"/>
      <c r="DH297" s="31" t="s">
        <v>7842</v>
      </c>
      <c r="DI297" s="31" t="s">
        <v>7840</v>
      </c>
      <c r="DJ297" s="31"/>
      <c r="DK297" s="31"/>
      <c r="DL297" s="31"/>
      <c r="DM297" s="31"/>
      <c r="DN297" s="31"/>
      <c r="DO297" s="31"/>
      <c r="DP297" s="31"/>
      <c r="DQ297" s="31"/>
      <c r="DR297" s="31"/>
      <c r="DS297" s="31"/>
      <c r="DT297" s="31"/>
      <c r="DU297" s="31"/>
      <c r="DV297" s="31" t="s">
        <v>7845</v>
      </c>
      <c r="DW297" s="31" t="s">
        <v>7845</v>
      </c>
      <c r="DX297" s="31" t="s">
        <v>7845</v>
      </c>
      <c r="DY297" s="31" t="s">
        <v>213</v>
      </c>
      <c r="DZ297" s="31" t="s">
        <v>213</v>
      </c>
      <c r="EA297" s="31" t="s">
        <v>7845</v>
      </c>
      <c r="EB297" s="31" t="s">
        <v>7845</v>
      </c>
      <c r="EC297" s="31" t="s">
        <v>7845</v>
      </c>
      <c r="ED297" s="31" t="s">
        <v>7845</v>
      </c>
      <c r="EE297" s="31" t="s">
        <v>7845</v>
      </c>
      <c r="EF297" s="31" t="s">
        <v>7845</v>
      </c>
      <c r="EG297" s="31" t="s">
        <v>213</v>
      </c>
      <c r="EH297" s="31" t="s">
        <v>213</v>
      </c>
      <c r="EI297" s="31" t="s">
        <v>213</v>
      </c>
      <c r="EJ297" s="31" t="s">
        <v>213</v>
      </c>
      <c r="EK297" s="31" t="s">
        <v>213</v>
      </c>
      <c r="EL297" s="31" t="s">
        <v>7845</v>
      </c>
      <c r="EM297" s="31" t="s">
        <v>7845</v>
      </c>
      <c r="EN297" s="31" t="s">
        <v>213</v>
      </c>
      <c r="EO297" s="31" t="s">
        <v>213</v>
      </c>
      <c r="EP297" s="31" t="s">
        <v>213</v>
      </c>
      <c r="EQ297" s="31" t="s">
        <v>213</v>
      </c>
      <c r="ER297" s="31" t="s">
        <v>218</v>
      </c>
      <c r="ES297" s="31" t="s">
        <v>218</v>
      </c>
      <c r="ET297" s="31" t="s">
        <v>218</v>
      </c>
      <c r="EU297" s="31" t="s">
        <v>218</v>
      </c>
      <c r="EV297" s="31"/>
      <c r="EW297" s="31"/>
      <c r="EX297" s="31" t="s">
        <v>213</v>
      </c>
      <c r="EY297" s="31" t="s">
        <v>213</v>
      </c>
      <c r="EZ297" s="31" t="s">
        <v>218</v>
      </c>
      <c r="FA297" s="31" t="s">
        <v>2019</v>
      </c>
      <c r="FB297" s="31" t="s">
        <v>2019</v>
      </c>
      <c r="FC297" s="31"/>
      <c r="FD297" s="31"/>
      <c r="FE297" s="31" t="s">
        <v>219</v>
      </c>
    </row>
    <row r="298" ht="90.75" customHeight="1">
      <c r="A298" s="16" t="s">
        <v>7846</v>
      </c>
      <c r="B298" s="24">
        <v>287.0</v>
      </c>
      <c r="C298" s="25" t="s">
        <v>7847</v>
      </c>
      <c r="D298" s="26" t="str">
        <f t="shared" si="41"/>
        <v/>
      </c>
      <c r="E298" s="27" t="str">
        <f t="shared" si="42"/>
        <v/>
      </c>
      <c r="F298" s="28" t="str">
        <f t="shared" ref="F298:G298" si="313">image("https://www.serebii.net/pokedex-bw/type/"&amp;lower(H298)&amp;".gif")</f>
        <v/>
      </c>
      <c r="G298" s="28" t="str">
        <f t="shared" si="313"/>
        <v/>
      </c>
      <c r="H298" s="29" t="s">
        <v>681</v>
      </c>
      <c r="I298" s="26"/>
      <c r="J298" s="26" t="s">
        <v>7848</v>
      </c>
      <c r="K298" s="26" t="s">
        <v>1031</v>
      </c>
      <c r="L298" s="26" t="s">
        <v>7849</v>
      </c>
      <c r="M298" s="30" t="s">
        <v>7850</v>
      </c>
      <c r="N298" s="26"/>
      <c r="O298" s="26"/>
      <c r="P298" s="26" t="s">
        <v>492</v>
      </c>
      <c r="Q298" s="26" t="s">
        <v>493</v>
      </c>
      <c r="R298" s="26" t="s">
        <v>184</v>
      </c>
      <c r="S298" s="26" t="s">
        <v>5661</v>
      </c>
      <c r="T298" s="26" t="s">
        <v>2174</v>
      </c>
      <c r="U298" s="26" t="s">
        <v>769</v>
      </c>
      <c r="V298" s="26" t="s">
        <v>770</v>
      </c>
      <c r="W298" s="26" t="s">
        <v>496</v>
      </c>
      <c r="X298" s="26" t="s">
        <v>497</v>
      </c>
      <c r="Y298" s="26">
        <v>60.0</v>
      </c>
      <c r="Z298" s="26">
        <v>60.0</v>
      </c>
      <c r="AA298" s="26">
        <v>60.0</v>
      </c>
      <c r="AB298" s="26">
        <v>35.0</v>
      </c>
      <c r="AC298" s="26">
        <v>35.0</v>
      </c>
      <c r="AD298" s="26">
        <v>30.0</v>
      </c>
      <c r="AE298" s="30">
        <f t="shared" si="37"/>
        <v>280</v>
      </c>
      <c r="AF298" s="26" t="s">
        <v>7851</v>
      </c>
      <c r="AG298" s="26"/>
      <c r="AH298" s="26"/>
      <c r="AI298" s="26"/>
      <c r="AJ298" s="26"/>
      <c r="AK298" s="26"/>
      <c r="AL298" s="26"/>
      <c r="AM298" s="26" t="s">
        <v>984</v>
      </c>
      <c r="AN298" s="26" t="s">
        <v>984</v>
      </c>
      <c r="AO298" s="26" t="s">
        <v>984</v>
      </c>
      <c r="AP298" s="26"/>
      <c r="AQ298" s="26"/>
      <c r="AR298" s="26"/>
      <c r="AS298" s="26"/>
      <c r="AT298" s="26"/>
      <c r="AU298" s="26"/>
      <c r="AV298" s="26"/>
      <c r="AW298" s="26"/>
      <c r="AX298" s="26"/>
      <c r="AY298" s="26" t="s">
        <v>6396</v>
      </c>
      <c r="AZ298" s="26" t="s">
        <v>6396</v>
      </c>
      <c r="BA298" s="26"/>
      <c r="BB298" s="26"/>
      <c r="BC298" s="26" t="s">
        <v>918</v>
      </c>
      <c r="BD298" s="26" t="s">
        <v>918</v>
      </c>
      <c r="BE298" s="26"/>
      <c r="BF298" s="26"/>
      <c r="BG298" s="26"/>
      <c r="BH298" s="26"/>
      <c r="BI298" s="26"/>
      <c r="BJ298" s="26"/>
      <c r="BK298" s="26"/>
      <c r="BL298" s="26"/>
      <c r="BM298" s="26"/>
      <c r="BN298" s="26"/>
      <c r="BO298" s="26"/>
      <c r="BP298" s="26"/>
      <c r="BQ298" s="26"/>
      <c r="BR298" s="26" t="s">
        <v>2180</v>
      </c>
      <c r="BS298" s="26" t="s">
        <v>2180</v>
      </c>
      <c r="BT298" s="26"/>
      <c r="BU298" s="26" t="s">
        <v>772</v>
      </c>
      <c r="BV298" s="26"/>
      <c r="BW298" s="31"/>
      <c r="BX298" s="31"/>
      <c r="BY298" s="31"/>
      <c r="BZ298" s="31"/>
      <c r="CA298" s="31"/>
      <c r="CB298" s="31"/>
      <c r="CC298" s="31" t="s">
        <v>7852</v>
      </c>
      <c r="CD298" s="31" t="s">
        <v>7853</v>
      </c>
      <c r="CE298" s="31" t="s">
        <v>7854</v>
      </c>
      <c r="CF298" s="31" t="s">
        <v>7855</v>
      </c>
      <c r="CG298" s="31" t="s">
        <v>7855</v>
      </c>
      <c r="CH298" s="31" t="s">
        <v>7856</v>
      </c>
      <c r="CI298" s="31" t="s">
        <v>7856</v>
      </c>
      <c r="CJ298" s="31" t="s">
        <v>7856</v>
      </c>
      <c r="CK298" s="31" t="s">
        <v>7857</v>
      </c>
      <c r="CL298" s="31" t="s">
        <v>7857</v>
      </c>
      <c r="CM298" s="31" t="s">
        <v>7856</v>
      </c>
      <c r="CN298" s="31" t="s">
        <v>7856</v>
      </c>
      <c r="CO298" s="31" t="s">
        <v>7858</v>
      </c>
      <c r="CP298" s="31" t="s">
        <v>7858</v>
      </c>
      <c r="CQ298" s="31" t="s">
        <v>7859</v>
      </c>
      <c r="CR298" s="31" t="s">
        <v>7858</v>
      </c>
      <c r="CS298" s="31" t="s">
        <v>7860</v>
      </c>
      <c r="CT298" s="31" t="s">
        <v>7861</v>
      </c>
      <c r="CU298" s="31"/>
      <c r="CV298" s="31"/>
      <c r="CW298" s="31"/>
      <c r="CX298" s="31"/>
      <c r="CY298" s="31"/>
      <c r="CZ298" s="31"/>
      <c r="DA298" s="31"/>
      <c r="DB298" s="31"/>
      <c r="DC298" s="31"/>
      <c r="DD298" s="31"/>
      <c r="DE298" s="31" t="s">
        <v>7856</v>
      </c>
      <c r="DF298" s="31" t="s">
        <v>7856</v>
      </c>
      <c r="DG298" s="31"/>
      <c r="DH298" s="31" t="s">
        <v>7855</v>
      </c>
      <c r="DI298" s="31" t="s">
        <v>7859</v>
      </c>
      <c r="DJ298" s="31"/>
      <c r="DK298" s="31"/>
      <c r="DL298" s="31"/>
      <c r="DM298" s="31"/>
      <c r="DN298" s="31"/>
      <c r="DO298" s="31"/>
      <c r="DP298" s="31"/>
      <c r="DQ298" s="31"/>
      <c r="DR298" s="31"/>
      <c r="DS298" s="31"/>
      <c r="DT298" s="31"/>
      <c r="DU298" s="31"/>
      <c r="DV298" s="31" t="s">
        <v>1787</v>
      </c>
      <c r="DW298" s="31" t="s">
        <v>1787</v>
      </c>
      <c r="DX298" s="31" t="s">
        <v>1787</v>
      </c>
      <c r="DY298" s="31" t="s">
        <v>213</v>
      </c>
      <c r="DZ298" s="31" t="s">
        <v>213</v>
      </c>
      <c r="EA298" s="31" t="s">
        <v>570</v>
      </c>
      <c r="EB298" s="31" t="s">
        <v>570</v>
      </c>
      <c r="EC298" s="31" t="s">
        <v>570</v>
      </c>
      <c r="ED298" s="31" t="s">
        <v>7134</v>
      </c>
      <c r="EE298" s="31" t="s">
        <v>7134</v>
      </c>
      <c r="EF298" s="31" t="s">
        <v>213</v>
      </c>
      <c r="EG298" s="31" t="s">
        <v>708</v>
      </c>
      <c r="EH298" s="31" t="s">
        <v>7862</v>
      </c>
      <c r="EI298" s="31" t="s">
        <v>7862</v>
      </c>
      <c r="EJ298" s="31" t="s">
        <v>213</v>
      </c>
      <c r="EK298" s="31" t="s">
        <v>213</v>
      </c>
      <c r="EL298" s="31" t="s">
        <v>1787</v>
      </c>
      <c r="EM298" s="31" t="s">
        <v>1787</v>
      </c>
      <c r="EN298" s="31" t="s">
        <v>7862</v>
      </c>
      <c r="EO298" s="31" t="s">
        <v>7862</v>
      </c>
      <c r="EP298" s="31" t="s">
        <v>213</v>
      </c>
      <c r="EQ298" s="31" t="s">
        <v>213</v>
      </c>
      <c r="ER298" s="31" t="s">
        <v>218</v>
      </c>
      <c r="ES298" s="31" t="s">
        <v>218</v>
      </c>
      <c r="ET298" s="31" t="s">
        <v>218</v>
      </c>
      <c r="EU298" s="31" t="s">
        <v>218</v>
      </c>
      <c r="EV298" s="31"/>
      <c r="EW298" s="31"/>
      <c r="EX298" s="31" t="s">
        <v>570</v>
      </c>
      <c r="EY298" s="31" t="s">
        <v>570</v>
      </c>
      <c r="EZ298" s="31" t="s">
        <v>218</v>
      </c>
      <c r="FA298" s="31" t="s">
        <v>7863</v>
      </c>
      <c r="FB298" s="31" t="s">
        <v>7863</v>
      </c>
      <c r="FC298" s="31"/>
      <c r="FD298" s="31"/>
      <c r="FE298" s="31" t="s">
        <v>219</v>
      </c>
    </row>
    <row r="299" ht="90.75" customHeight="1">
      <c r="A299" s="16" t="s">
        <v>7864</v>
      </c>
      <c r="B299" s="24">
        <v>288.0</v>
      </c>
      <c r="C299" s="25" t="s">
        <v>7865</v>
      </c>
      <c r="D299" s="26" t="str">
        <f t="shared" si="41"/>
        <v/>
      </c>
      <c r="E299" s="27" t="str">
        <f t="shared" si="42"/>
        <v/>
      </c>
      <c r="F299" s="28" t="str">
        <f t="shared" ref="F299:G299" si="314">image("https://www.serebii.net/pokedex-bw/type/"&amp;lower(H299)&amp;".gif")</f>
        <v/>
      </c>
      <c r="G299" s="28" t="str">
        <f t="shared" si="314"/>
        <v/>
      </c>
      <c r="H299" s="29" t="s">
        <v>681</v>
      </c>
      <c r="I299" s="26"/>
      <c r="J299" s="26" t="s">
        <v>7866</v>
      </c>
      <c r="K299" s="26" t="s">
        <v>675</v>
      </c>
      <c r="L299" s="26" t="s">
        <v>7867</v>
      </c>
      <c r="M299" s="30" t="s">
        <v>2115</v>
      </c>
      <c r="N299" s="26"/>
      <c r="O299" s="26"/>
      <c r="P299" s="26" t="s">
        <v>716</v>
      </c>
      <c r="Q299" s="26" t="s">
        <v>544</v>
      </c>
      <c r="R299" s="26" t="s">
        <v>184</v>
      </c>
      <c r="S299" s="26" t="s">
        <v>1990</v>
      </c>
      <c r="T299" s="26" t="s">
        <v>2174</v>
      </c>
      <c r="U299" s="26" t="s">
        <v>769</v>
      </c>
      <c r="V299" s="26" t="s">
        <v>770</v>
      </c>
      <c r="W299" s="26" t="s">
        <v>496</v>
      </c>
      <c r="X299" s="26" t="s">
        <v>497</v>
      </c>
      <c r="Y299" s="26">
        <v>80.0</v>
      </c>
      <c r="Z299" s="26">
        <v>80.0</v>
      </c>
      <c r="AA299" s="26">
        <v>80.0</v>
      </c>
      <c r="AB299" s="26">
        <v>55.0</v>
      </c>
      <c r="AC299" s="26">
        <v>55.0</v>
      </c>
      <c r="AD299" s="26">
        <v>90.0</v>
      </c>
      <c r="AE299" s="30">
        <f t="shared" si="37"/>
        <v>440</v>
      </c>
      <c r="AF299" s="26" t="s">
        <v>7851</v>
      </c>
      <c r="AG299" s="26"/>
      <c r="AH299" s="26"/>
      <c r="AI299" s="26"/>
      <c r="AJ299" s="26"/>
      <c r="AK299" s="26"/>
      <c r="AL299" s="26"/>
      <c r="AM299" s="26" t="s">
        <v>918</v>
      </c>
      <c r="AN299" s="26" t="s">
        <v>918</v>
      </c>
      <c r="AO299" s="26" t="s">
        <v>918</v>
      </c>
      <c r="AP299" s="26"/>
      <c r="AQ299" s="26"/>
      <c r="AR299" s="26"/>
      <c r="AS299" s="26"/>
      <c r="AT299" s="26"/>
      <c r="AU299" s="26"/>
      <c r="AV299" s="26"/>
      <c r="AW299" s="26"/>
      <c r="AX299" s="26"/>
      <c r="AY299" s="26" t="s">
        <v>6066</v>
      </c>
      <c r="AZ299" s="26" t="s">
        <v>6066</v>
      </c>
      <c r="BA299" s="26"/>
      <c r="BB299" s="26"/>
      <c r="BC299" s="26" t="s">
        <v>949</v>
      </c>
      <c r="BD299" s="26" t="s">
        <v>949</v>
      </c>
      <c r="BE299" s="26"/>
      <c r="BF299" s="26"/>
      <c r="BG299" s="26"/>
      <c r="BH299" s="26"/>
      <c r="BI299" s="26"/>
      <c r="BJ299" s="26"/>
      <c r="BK299" s="26"/>
      <c r="BL299" s="26"/>
      <c r="BM299" s="26"/>
      <c r="BN299" s="26"/>
      <c r="BO299" s="26"/>
      <c r="BP299" s="26"/>
      <c r="BQ299" s="26"/>
      <c r="BR299" s="26" t="s">
        <v>2119</v>
      </c>
      <c r="BS299" s="26" t="s">
        <v>2119</v>
      </c>
      <c r="BT299" s="26"/>
      <c r="BU299" s="26" t="s">
        <v>812</v>
      </c>
      <c r="BV299" s="26"/>
      <c r="BW299" s="31"/>
      <c r="BX299" s="31"/>
      <c r="BY299" s="31"/>
      <c r="BZ299" s="31"/>
      <c r="CA299" s="31"/>
      <c r="CB299" s="31"/>
      <c r="CC299" s="31" t="s">
        <v>7868</v>
      </c>
      <c r="CD299" s="31" t="s">
        <v>7869</v>
      </c>
      <c r="CE299" s="31" t="s">
        <v>7870</v>
      </c>
      <c r="CF299" s="31" t="s">
        <v>7871</v>
      </c>
      <c r="CG299" s="31" t="s">
        <v>7871</v>
      </c>
      <c r="CH299" s="31" t="s">
        <v>7872</v>
      </c>
      <c r="CI299" s="31" t="s">
        <v>7872</v>
      </c>
      <c r="CJ299" s="31" t="s">
        <v>7872</v>
      </c>
      <c r="CK299" s="31" t="s">
        <v>7873</v>
      </c>
      <c r="CL299" s="31" t="s">
        <v>7873</v>
      </c>
      <c r="CM299" s="31" t="s">
        <v>7872</v>
      </c>
      <c r="CN299" s="31" t="s">
        <v>7872</v>
      </c>
      <c r="CO299" s="31" t="s">
        <v>7874</v>
      </c>
      <c r="CP299" s="31" t="s">
        <v>7874</v>
      </c>
      <c r="CQ299" s="31" t="s">
        <v>7874</v>
      </c>
      <c r="CR299" s="31" t="s">
        <v>7873</v>
      </c>
      <c r="CS299" s="31" t="s">
        <v>7875</v>
      </c>
      <c r="CT299" s="31" t="s">
        <v>7876</v>
      </c>
      <c r="CU299" s="31"/>
      <c r="CV299" s="31"/>
      <c r="CW299" s="31"/>
      <c r="CX299" s="31"/>
      <c r="CY299" s="31"/>
      <c r="CZ299" s="31"/>
      <c r="DA299" s="31"/>
      <c r="DB299" s="31"/>
      <c r="DC299" s="31"/>
      <c r="DD299" s="31"/>
      <c r="DE299" s="31" t="s">
        <v>7877</v>
      </c>
      <c r="DF299" s="31" t="s">
        <v>7877</v>
      </c>
      <c r="DG299" s="31"/>
      <c r="DH299" s="31" t="s">
        <v>7873</v>
      </c>
      <c r="DI299" s="31" t="s">
        <v>7871</v>
      </c>
      <c r="DJ299" s="31"/>
      <c r="DK299" s="31"/>
      <c r="DL299" s="31"/>
      <c r="DM299" s="31"/>
      <c r="DN299" s="31"/>
      <c r="DO299" s="31"/>
      <c r="DP299" s="31"/>
      <c r="DQ299" s="31"/>
      <c r="DR299" s="31"/>
      <c r="DS299" s="31"/>
      <c r="DT299" s="31"/>
      <c r="DU299" s="31"/>
      <c r="DV299" s="31" t="s">
        <v>7878</v>
      </c>
      <c r="DW299" s="31" t="s">
        <v>7878</v>
      </c>
      <c r="DX299" s="31" t="s">
        <v>7878</v>
      </c>
      <c r="DY299" s="31" t="s">
        <v>213</v>
      </c>
      <c r="DZ299" s="31" t="s">
        <v>213</v>
      </c>
      <c r="EA299" s="31" t="s">
        <v>7878</v>
      </c>
      <c r="EB299" s="31" t="s">
        <v>7878</v>
      </c>
      <c r="EC299" s="31" t="s">
        <v>7878</v>
      </c>
      <c r="ED299" s="31" t="s">
        <v>7878</v>
      </c>
      <c r="EE299" s="31" t="s">
        <v>7878</v>
      </c>
      <c r="EF299" s="31" t="s">
        <v>213</v>
      </c>
      <c r="EG299" s="31" t="s">
        <v>7878</v>
      </c>
      <c r="EH299" s="31" t="s">
        <v>7879</v>
      </c>
      <c r="EI299" s="31" t="s">
        <v>7879</v>
      </c>
      <c r="EJ299" s="31" t="s">
        <v>213</v>
      </c>
      <c r="EK299" s="31" t="s">
        <v>213</v>
      </c>
      <c r="EL299" s="31" t="s">
        <v>7878</v>
      </c>
      <c r="EM299" s="31" t="s">
        <v>7878</v>
      </c>
      <c r="EN299" s="31" t="s">
        <v>1189</v>
      </c>
      <c r="EO299" s="31" t="s">
        <v>1189</v>
      </c>
      <c r="EP299" s="31" t="s">
        <v>213</v>
      </c>
      <c r="EQ299" s="31" t="s">
        <v>213</v>
      </c>
      <c r="ER299" s="31" t="s">
        <v>218</v>
      </c>
      <c r="ES299" s="31" t="s">
        <v>218</v>
      </c>
      <c r="ET299" s="31" t="s">
        <v>218</v>
      </c>
      <c r="EU299" s="31" t="s">
        <v>218</v>
      </c>
      <c r="EV299" s="31"/>
      <c r="EW299" s="31"/>
      <c r="EX299" s="31" t="s">
        <v>7878</v>
      </c>
      <c r="EY299" s="31" t="s">
        <v>7878</v>
      </c>
      <c r="EZ299" s="31" t="s">
        <v>218</v>
      </c>
      <c r="FA299" s="31" t="s">
        <v>7834</v>
      </c>
      <c r="FB299" s="31" t="s">
        <v>7834</v>
      </c>
      <c r="FC299" s="31"/>
      <c r="FD299" s="31"/>
      <c r="FE299" s="31" t="s">
        <v>219</v>
      </c>
    </row>
    <row r="300" ht="90.75" customHeight="1">
      <c r="A300" s="16" t="s">
        <v>7880</v>
      </c>
      <c r="B300" s="24">
        <v>289.0</v>
      </c>
      <c r="C300" s="25" t="s">
        <v>7881</v>
      </c>
      <c r="D300" s="26" t="str">
        <f t="shared" si="41"/>
        <v/>
      </c>
      <c r="E300" s="27" t="str">
        <f t="shared" si="42"/>
        <v/>
      </c>
      <c r="F300" s="28" t="str">
        <f t="shared" ref="F300:G300" si="315">image("https://www.serebii.net/pokedex-bw/type/"&amp;lower(H300)&amp;".gif")</f>
        <v/>
      </c>
      <c r="G300" s="28" t="str">
        <f t="shared" si="315"/>
        <v/>
      </c>
      <c r="H300" s="29" t="s">
        <v>681</v>
      </c>
      <c r="I300" s="26"/>
      <c r="J300" s="26" t="s">
        <v>7882</v>
      </c>
      <c r="K300" s="26" t="s">
        <v>247</v>
      </c>
      <c r="L300" s="26" t="s">
        <v>7883</v>
      </c>
      <c r="M300" s="30" t="s">
        <v>7850</v>
      </c>
      <c r="N300" s="26"/>
      <c r="O300" s="26"/>
      <c r="P300" s="26" t="s">
        <v>1234</v>
      </c>
      <c r="Q300" s="26" t="s">
        <v>183</v>
      </c>
      <c r="R300" s="26" t="s">
        <v>184</v>
      </c>
      <c r="S300" s="26" t="s">
        <v>7884</v>
      </c>
      <c r="T300" s="26" t="s">
        <v>2174</v>
      </c>
      <c r="U300" s="26" t="s">
        <v>769</v>
      </c>
      <c r="V300" s="26" t="s">
        <v>770</v>
      </c>
      <c r="W300" s="26" t="s">
        <v>496</v>
      </c>
      <c r="X300" s="26" t="s">
        <v>497</v>
      </c>
      <c r="Y300" s="26">
        <v>150.0</v>
      </c>
      <c r="Z300" s="26">
        <v>160.0</v>
      </c>
      <c r="AA300" s="26">
        <v>100.0</v>
      </c>
      <c r="AB300" s="26">
        <v>95.0</v>
      </c>
      <c r="AC300" s="26">
        <v>65.0</v>
      </c>
      <c r="AD300" s="26">
        <v>100.0</v>
      </c>
      <c r="AE300" s="30">
        <f t="shared" si="37"/>
        <v>670</v>
      </c>
      <c r="AF300" s="26" t="s">
        <v>7851</v>
      </c>
      <c r="AG300" s="26"/>
      <c r="AH300" s="26"/>
      <c r="AI300" s="26"/>
      <c r="AJ300" s="26"/>
      <c r="AK300" s="26"/>
      <c r="AL300" s="26"/>
      <c r="AM300" s="26" t="s">
        <v>949</v>
      </c>
      <c r="AN300" s="26" t="s">
        <v>949</v>
      </c>
      <c r="AO300" s="26" t="s">
        <v>949</v>
      </c>
      <c r="AP300" s="26"/>
      <c r="AQ300" s="26"/>
      <c r="AR300" s="26"/>
      <c r="AS300" s="26"/>
      <c r="AT300" s="26"/>
      <c r="AU300" s="26"/>
      <c r="AV300" s="26"/>
      <c r="AW300" s="26"/>
      <c r="AX300" s="26"/>
      <c r="AY300" s="26" t="s">
        <v>7885</v>
      </c>
      <c r="AZ300" s="26" t="s">
        <v>7885</v>
      </c>
      <c r="BA300" s="26"/>
      <c r="BB300" s="26"/>
      <c r="BC300" s="26" t="s">
        <v>1498</v>
      </c>
      <c r="BD300" s="26" t="s">
        <v>1498</v>
      </c>
      <c r="BE300" s="26"/>
      <c r="BF300" s="26"/>
      <c r="BG300" s="26"/>
      <c r="BH300" s="26"/>
      <c r="BI300" s="26"/>
      <c r="BJ300" s="26"/>
      <c r="BK300" s="26"/>
      <c r="BL300" s="26"/>
      <c r="BM300" s="26"/>
      <c r="BN300" s="26"/>
      <c r="BO300" s="26"/>
      <c r="BP300" s="26"/>
      <c r="BQ300" s="26"/>
      <c r="BR300" s="26" t="s">
        <v>194</v>
      </c>
      <c r="BS300" s="26" t="s">
        <v>194</v>
      </c>
      <c r="BT300" s="26"/>
      <c r="BU300" s="26" t="s">
        <v>919</v>
      </c>
      <c r="BV300" s="26"/>
      <c r="BW300" s="31"/>
      <c r="BX300" s="31"/>
      <c r="BY300" s="31"/>
      <c r="BZ300" s="31"/>
      <c r="CA300" s="31"/>
      <c r="CB300" s="31"/>
      <c r="CC300" s="31" t="s">
        <v>7886</v>
      </c>
      <c r="CD300" s="31" t="s">
        <v>7887</v>
      </c>
      <c r="CE300" s="31" t="s">
        <v>7888</v>
      </c>
      <c r="CF300" s="31" t="s">
        <v>7889</v>
      </c>
      <c r="CG300" s="31" t="s">
        <v>7889</v>
      </c>
      <c r="CH300" s="31" t="s">
        <v>7890</v>
      </c>
      <c r="CI300" s="31" t="s">
        <v>7890</v>
      </c>
      <c r="CJ300" s="31" t="s">
        <v>7890</v>
      </c>
      <c r="CK300" s="31" t="s">
        <v>7891</v>
      </c>
      <c r="CL300" s="31" t="s">
        <v>7891</v>
      </c>
      <c r="CM300" s="31" t="s">
        <v>7890</v>
      </c>
      <c r="CN300" s="31" t="s">
        <v>7890</v>
      </c>
      <c r="CO300" s="31" t="s">
        <v>7892</v>
      </c>
      <c r="CP300" s="31" t="s">
        <v>7892</v>
      </c>
      <c r="CQ300" s="31" t="s">
        <v>7891</v>
      </c>
      <c r="CR300" s="31" t="s">
        <v>7893</v>
      </c>
      <c r="CS300" s="31" t="s">
        <v>7894</v>
      </c>
      <c r="CT300" s="31" t="s">
        <v>7895</v>
      </c>
      <c r="CU300" s="31"/>
      <c r="CV300" s="31"/>
      <c r="CW300" s="31"/>
      <c r="CX300" s="31"/>
      <c r="CY300" s="31"/>
      <c r="CZ300" s="31"/>
      <c r="DA300" s="31"/>
      <c r="DB300" s="31"/>
      <c r="DC300" s="31"/>
      <c r="DD300" s="31"/>
      <c r="DE300" s="31" t="s">
        <v>7896</v>
      </c>
      <c r="DF300" s="31" t="s">
        <v>7896</v>
      </c>
      <c r="DG300" s="31"/>
      <c r="DH300" s="31" t="s">
        <v>7893</v>
      </c>
      <c r="DI300" s="31" t="s">
        <v>7892</v>
      </c>
      <c r="DJ300" s="31"/>
      <c r="DK300" s="31"/>
      <c r="DL300" s="31"/>
      <c r="DM300" s="31"/>
      <c r="DN300" s="31"/>
      <c r="DO300" s="31"/>
      <c r="DP300" s="31"/>
      <c r="DQ300" s="31"/>
      <c r="DR300" s="31"/>
      <c r="DS300" s="31"/>
      <c r="DT300" s="31"/>
      <c r="DU300" s="31"/>
      <c r="DV300" s="31" t="s">
        <v>7897</v>
      </c>
      <c r="DW300" s="31" t="s">
        <v>7897</v>
      </c>
      <c r="DX300" s="31" t="s">
        <v>7897</v>
      </c>
      <c r="DY300" s="31" t="s">
        <v>213</v>
      </c>
      <c r="DZ300" s="31" t="s">
        <v>213</v>
      </c>
      <c r="EA300" s="31" t="s">
        <v>7897</v>
      </c>
      <c r="EB300" s="31" t="s">
        <v>7897</v>
      </c>
      <c r="EC300" s="31" t="s">
        <v>7897</v>
      </c>
      <c r="ED300" s="31" t="s">
        <v>7897</v>
      </c>
      <c r="EE300" s="31" t="s">
        <v>7897</v>
      </c>
      <c r="EF300" s="31" t="s">
        <v>213</v>
      </c>
      <c r="EG300" s="31" t="s">
        <v>7897</v>
      </c>
      <c r="EH300" s="31" t="s">
        <v>7879</v>
      </c>
      <c r="EI300" s="31" t="s">
        <v>7879</v>
      </c>
      <c r="EJ300" s="31" t="s">
        <v>213</v>
      </c>
      <c r="EK300" s="31" t="s">
        <v>213</v>
      </c>
      <c r="EL300" s="31" t="s">
        <v>7897</v>
      </c>
      <c r="EM300" s="31" t="s">
        <v>7897</v>
      </c>
      <c r="EN300" s="31" t="s">
        <v>7897</v>
      </c>
      <c r="EO300" s="31" t="s">
        <v>7897</v>
      </c>
      <c r="EP300" s="31" t="s">
        <v>213</v>
      </c>
      <c r="EQ300" s="31" t="s">
        <v>213</v>
      </c>
      <c r="ER300" s="31" t="s">
        <v>218</v>
      </c>
      <c r="ES300" s="31" t="s">
        <v>218</v>
      </c>
      <c r="ET300" s="31" t="s">
        <v>218</v>
      </c>
      <c r="EU300" s="31" t="s">
        <v>218</v>
      </c>
      <c r="EV300" s="31"/>
      <c r="EW300" s="31"/>
      <c r="EX300" s="31" t="s">
        <v>7897</v>
      </c>
      <c r="EY300" s="31" t="s">
        <v>7897</v>
      </c>
      <c r="EZ300" s="31" t="s">
        <v>218</v>
      </c>
      <c r="FA300" s="31" t="s">
        <v>2959</v>
      </c>
      <c r="FB300" s="31" t="s">
        <v>2959</v>
      </c>
      <c r="FC300" s="31"/>
      <c r="FD300" s="31"/>
      <c r="FE300" s="31" t="s">
        <v>219</v>
      </c>
    </row>
    <row r="301" ht="90.75" customHeight="1">
      <c r="A301" s="16" t="s">
        <v>7898</v>
      </c>
      <c r="B301" s="24">
        <v>290.0</v>
      </c>
      <c r="C301" s="25" t="s">
        <v>7899</v>
      </c>
      <c r="D301" s="26" t="str">
        <f t="shared" si="41"/>
        <v/>
      </c>
      <c r="E301" s="27" t="str">
        <f t="shared" si="42"/>
        <v/>
      </c>
      <c r="F301" s="28" t="str">
        <f t="shared" ref="F301:G301" si="316">image("https://www.serebii.net/pokedex-bw/type/"&amp;lower(H301)&amp;".gif")</f>
        <v/>
      </c>
      <c r="G301" s="28" t="str">
        <f t="shared" si="316"/>
        <v/>
      </c>
      <c r="H301" s="29" t="s">
        <v>486</v>
      </c>
      <c r="I301" s="26" t="s">
        <v>1071</v>
      </c>
      <c r="J301" s="26" t="s">
        <v>7900</v>
      </c>
      <c r="K301" s="26" t="s">
        <v>393</v>
      </c>
      <c r="L301" s="26" t="s">
        <v>1493</v>
      </c>
      <c r="M301" s="26" t="s">
        <v>580</v>
      </c>
      <c r="N301" s="26"/>
      <c r="O301" s="26" t="s">
        <v>491</v>
      </c>
      <c r="P301" s="26" t="s">
        <v>397</v>
      </c>
      <c r="Q301" s="26" t="s">
        <v>493</v>
      </c>
      <c r="R301" s="26" t="s">
        <v>184</v>
      </c>
      <c r="S301" s="26" t="s">
        <v>1886</v>
      </c>
      <c r="T301" s="26" t="s">
        <v>7901</v>
      </c>
      <c r="U301" s="26" t="s">
        <v>1827</v>
      </c>
      <c r="V301" s="26" t="s">
        <v>1828</v>
      </c>
      <c r="W301" s="26" t="s">
        <v>496</v>
      </c>
      <c r="X301" s="26" t="s">
        <v>497</v>
      </c>
      <c r="Y301" s="26">
        <v>31.0</v>
      </c>
      <c r="Z301" s="26">
        <v>45.0</v>
      </c>
      <c r="AA301" s="26">
        <v>90.0</v>
      </c>
      <c r="AB301" s="26">
        <v>30.0</v>
      </c>
      <c r="AC301" s="26">
        <v>30.0</v>
      </c>
      <c r="AD301" s="26">
        <v>40.0</v>
      </c>
      <c r="AE301" s="30">
        <f t="shared" si="37"/>
        <v>266</v>
      </c>
      <c r="AF301" s="26" t="s">
        <v>7902</v>
      </c>
      <c r="AG301" s="26"/>
      <c r="AH301" s="26"/>
      <c r="AI301" s="26"/>
      <c r="AJ301" s="26"/>
      <c r="AK301" s="26"/>
      <c r="AL301" s="26"/>
      <c r="AM301" s="26" t="s">
        <v>1377</v>
      </c>
      <c r="AN301" s="26" t="s">
        <v>1377</v>
      </c>
      <c r="AO301" s="26" t="s">
        <v>1377</v>
      </c>
      <c r="AP301" s="26"/>
      <c r="AQ301" s="26"/>
      <c r="AR301" s="26"/>
      <c r="AS301" s="26"/>
      <c r="AT301" s="26"/>
      <c r="AU301" s="26"/>
      <c r="AV301" s="26"/>
      <c r="AW301" s="26"/>
      <c r="AX301" s="26"/>
      <c r="AY301" s="26"/>
      <c r="AZ301" s="26"/>
      <c r="BA301" s="26" t="s">
        <v>3203</v>
      </c>
      <c r="BB301" s="26" t="s">
        <v>3203</v>
      </c>
      <c r="BC301" s="26" t="s">
        <v>1675</v>
      </c>
      <c r="BD301" s="26" t="s">
        <v>1675</v>
      </c>
      <c r="BE301" s="26"/>
      <c r="BF301" s="26"/>
      <c r="BG301" s="26"/>
      <c r="BH301" s="26"/>
      <c r="BI301" s="26"/>
      <c r="BJ301" s="26"/>
      <c r="BK301" s="26" t="s">
        <v>983</v>
      </c>
      <c r="BL301" s="26" t="s">
        <v>983</v>
      </c>
      <c r="BM301" s="26"/>
      <c r="BN301" s="26"/>
      <c r="BO301" s="26"/>
      <c r="BP301" s="26"/>
      <c r="BQ301" s="26"/>
      <c r="BR301" s="26"/>
      <c r="BS301" s="26"/>
      <c r="BT301" s="26"/>
      <c r="BU301" s="26"/>
      <c r="BV301" s="26"/>
      <c r="BW301" s="31"/>
      <c r="BX301" s="31"/>
      <c r="BY301" s="31"/>
      <c r="BZ301" s="31"/>
      <c r="CA301" s="31"/>
      <c r="CB301" s="31"/>
      <c r="CC301" s="31" t="s">
        <v>7903</v>
      </c>
      <c r="CD301" s="31" t="s">
        <v>7904</v>
      </c>
      <c r="CE301" s="31" t="s">
        <v>7905</v>
      </c>
      <c r="CF301" s="31" t="s">
        <v>7906</v>
      </c>
      <c r="CG301" s="31" t="s">
        <v>7906</v>
      </c>
      <c r="CH301" s="31" t="s">
        <v>7907</v>
      </c>
      <c r="CI301" s="31" t="s">
        <v>7907</v>
      </c>
      <c r="CJ301" s="31" t="s">
        <v>7907</v>
      </c>
      <c r="CK301" s="31" t="s">
        <v>7908</v>
      </c>
      <c r="CL301" s="31" t="s">
        <v>7908</v>
      </c>
      <c r="CM301" s="31" t="s">
        <v>7907</v>
      </c>
      <c r="CN301" s="31" t="s">
        <v>7907</v>
      </c>
      <c r="CO301" s="31" t="s">
        <v>7907</v>
      </c>
      <c r="CP301" s="31" t="s">
        <v>7907</v>
      </c>
      <c r="CQ301" s="31" t="s">
        <v>7906</v>
      </c>
      <c r="CR301" s="31" t="s">
        <v>7908</v>
      </c>
      <c r="CS301" s="31" t="s">
        <v>7909</v>
      </c>
      <c r="CT301" s="31" t="s">
        <v>7910</v>
      </c>
      <c r="CU301" s="31"/>
      <c r="CV301" s="31"/>
      <c r="CW301" s="31"/>
      <c r="CX301" s="31"/>
      <c r="CY301" s="31"/>
      <c r="CZ301" s="31"/>
      <c r="DA301" s="31" t="s">
        <v>7906</v>
      </c>
      <c r="DB301" s="31" t="s">
        <v>7908</v>
      </c>
      <c r="DC301" s="31"/>
      <c r="DD301" s="31"/>
      <c r="DE301" s="31" t="s">
        <v>7907</v>
      </c>
      <c r="DF301" s="31" t="s">
        <v>7907</v>
      </c>
      <c r="DG301" s="31"/>
      <c r="DH301" s="31"/>
      <c r="DI301" s="31"/>
      <c r="DJ301" s="31"/>
      <c r="DK301" s="31"/>
      <c r="DL301" s="31"/>
      <c r="DM301" s="31"/>
      <c r="DN301" s="31"/>
      <c r="DO301" s="31"/>
      <c r="DP301" s="31"/>
      <c r="DQ301" s="31"/>
      <c r="DR301" s="31"/>
      <c r="DS301" s="31"/>
      <c r="DT301" s="31"/>
      <c r="DU301" s="31"/>
      <c r="DV301" s="31" t="s">
        <v>4648</v>
      </c>
      <c r="DW301" s="31" t="s">
        <v>4648</v>
      </c>
      <c r="DX301" s="31" t="s">
        <v>4648</v>
      </c>
      <c r="DY301" s="31" t="s">
        <v>213</v>
      </c>
      <c r="DZ301" s="31" t="s">
        <v>213</v>
      </c>
      <c r="EA301" s="31" t="s">
        <v>570</v>
      </c>
      <c r="EB301" s="31" t="s">
        <v>570</v>
      </c>
      <c r="EC301" s="31" t="s">
        <v>570</v>
      </c>
      <c r="ED301" s="31" t="s">
        <v>524</v>
      </c>
      <c r="EE301" s="31" t="s">
        <v>524</v>
      </c>
      <c r="EF301" s="31" t="s">
        <v>213</v>
      </c>
      <c r="EG301" s="31" t="s">
        <v>213</v>
      </c>
      <c r="EH301" s="31" t="s">
        <v>213</v>
      </c>
      <c r="EI301" s="31" t="s">
        <v>213</v>
      </c>
      <c r="EJ301" s="31" t="s">
        <v>1698</v>
      </c>
      <c r="EK301" s="31" t="s">
        <v>1698</v>
      </c>
      <c r="EL301" s="31" t="s">
        <v>4648</v>
      </c>
      <c r="EM301" s="31" t="s">
        <v>4648</v>
      </c>
      <c r="EN301" s="31" t="s">
        <v>213</v>
      </c>
      <c r="EO301" s="31" t="s">
        <v>213</v>
      </c>
      <c r="EP301" s="31" t="s">
        <v>213</v>
      </c>
      <c r="EQ301" s="31" t="s">
        <v>213</v>
      </c>
      <c r="ER301" s="31" t="s">
        <v>218</v>
      </c>
      <c r="ES301" s="31" t="s">
        <v>218</v>
      </c>
      <c r="ET301" s="31" t="s">
        <v>7911</v>
      </c>
      <c r="EU301" s="31" t="s">
        <v>7911</v>
      </c>
      <c r="EV301" s="31"/>
      <c r="EW301" s="31"/>
      <c r="EX301" s="31" t="s">
        <v>7456</v>
      </c>
      <c r="EY301" s="31" t="s">
        <v>7456</v>
      </c>
      <c r="EZ301" s="31" t="s">
        <v>218</v>
      </c>
      <c r="FA301" s="31" t="s">
        <v>219</v>
      </c>
      <c r="FB301" s="31" t="s">
        <v>219</v>
      </c>
      <c r="FC301" s="31"/>
      <c r="FD301" s="31"/>
      <c r="FE301" s="31" t="s">
        <v>219</v>
      </c>
    </row>
    <row r="302" ht="90.75" customHeight="1">
      <c r="A302" s="16" t="s">
        <v>7912</v>
      </c>
      <c r="B302" s="24">
        <v>291.0</v>
      </c>
      <c r="C302" s="25" t="s">
        <v>7913</v>
      </c>
      <c r="D302" s="26" t="str">
        <f t="shared" si="41"/>
        <v/>
      </c>
      <c r="E302" s="27" t="str">
        <f t="shared" si="42"/>
        <v/>
      </c>
      <c r="F302" s="28" t="str">
        <f t="shared" ref="F302:G302" si="317">image("https://www.serebii.net/pokedex-bw/type/"&amp;lower(H302)&amp;".gif")</f>
        <v/>
      </c>
      <c r="G302" s="28" t="str">
        <f t="shared" si="317"/>
        <v/>
      </c>
      <c r="H302" s="29" t="s">
        <v>486</v>
      </c>
      <c r="I302" s="26" t="s">
        <v>348</v>
      </c>
      <c r="J302" s="26" t="s">
        <v>7914</v>
      </c>
      <c r="K302" s="26" t="s">
        <v>1031</v>
      </c>
      <c r="L302" s="26" t="s">
        <v>1072</v>
      </c>
      <c r="M302" s="26" t="s">
        <v>5953</v>
      </c>
      <c r="N302" s="26"/>
      <c r="O302" s="26" t="s">
        <v>1573</v>
      </c>
      <c r="P302" s="26" t="s">
        <v>716</v>
      </c>
      <c r="Q302" s="26" t="s">
        <v>544</v>
      </c>
      <c r="R302" s="26" t="s">
        <v>184</v>
      </c>
      <c r="S302" s="26" t="s">
        <v>7915</v>
      </c>
      <c r="T302" s="26" t="s">
        <v>7901</v>
      </c>
      <c r="U302" s="26" t="s">
        <v>1827</v>
      </c>
      <c r="V302" s="26" t="s">
        <v>1828</v>
      </c>
      <c r="W302" s="26" t="s">
        <v>496</v>
      </c>
      <c r="X302" s="26" t="s">
        <v>497</v>
      </c>
      <c r="Y302" s="26">
        <v>61.0</v>
      </c>
      <c r="Z302" s="26">
        <v>90.0</v>
      </c>
      <c r="AA302" s="26">
        <v>45.0</v>
      </c>
      <c r="AB302" s="26">
        <v>50.0</v>
      </c>
      <c r="AC302" s="26">
        <v>50.0</v>
      </c>
      <c r="AD302" s="26">
        <v>160.0</v>
      </c>
      <c r="AE302" s="30">
        <f t="shared" si="37"/>
        <v>456</v>
      </c>
      <c r="AF302" s="26" t="s">
        <v>7902</v>
      </c>
      <c r="AG302" s="26"/>
      <c r="AH302" s="26"/>
      <c r="AI302" s="26"/>
      <c r="AJ302" s="26"/>
      <c r="AK302" s="26"/>
      <c r="AL302" s="26"/>
      <c r="AM302" s="26" t="s">
        <v>1675</v>
      </c>
      <c r="AN302" s="26" t="s">
        <v>1675</v>
      </c>
      <c r="AO302" s="26" t="s">
        <v>1675</v>
      </c>
      <c r="AP302" s="26"/>
      <c r="AQ302" s="26"/>
      <c r="AR302" s="26"/>
      <c r="AS302" s="26"/>
      <c r="AT302" s="26"/>
      <c r="AU302" s="26"/>
      <c r="AV302" s="26"/>
      <c r="AW302" s="26"/>
      <c r="AX302" s="26"/>
      <c r="AY302" s="26"/>
      <c r="AZ302" s="26"/>
      <c r="BA302" s="26" t="s">
        <v>1078</v>
      </c>
      <c r="BB302" s="26" t="s">
        <v>1078</v>
      </c>
      <c r="BC302" s="26" t="s">
        <v>1338</v>
      </c>
      <c r="BD302" s="26" t="s">
        <v>1338</v>
      </c>
      <c r="BE302" s="26"/>
      <c r="BF302" s="26"/>
      <c r="BG302" s="26"/>
      <c r="BH302" s="26"/>
      <c r="BI302" s="26"/>
      <c r="BJ302" s="26"/>
      <c r="BK302" s="26" t="s">
        <v>1035</v>
      </c>
      <c r="BL302" s="26" t="s">
        <v>1035</v>
      </c>
      <c r="BM302" s="26"/>
      <c r="BN302" s="26"/>
      <c r="BO302" s="26"/>
      <c r="BP302" s="26"/>
      <c r="BQ302" s="26"/>
      <c r="BR302" s="26"/>
      <c r="BS302" s="26"/>
      <c r="BT302" s="26"/>
      <c r="BU302" s="26"/>
      <c r="BV302" s="26"/>
      <c r="BW302" s="31"/>
      <c r="BX302" s="31"/>
      <c r="BY302" s="31"/>
      <c r="BZ302" s="31"/>
      <c r="CA302" s="31"/>
      <c r="CB302" s="31"/>
      <c r="CC302" s="31" t="s">
        <v>7916</v>
      </c>
      <c r="CD302" s="31" t="s">
        <v>7917</v>
      </c>
      <c r="CE302" s="31" t="s">
        <v>7918</v>
      </c>
      <c r="CF302" s="31" t="s">
        <v>7919</v>
      </c>
      <c r="CG302" s="31" t="s">
        <v>7919</v>
      </c>
      <c r="CH302" s="31" t="s">
        <v>7920</v>
      </c>
      <c r="CI302" s="31" t="s">
        <v>7920</v>
      </c>
      <c r="CJ302" s="31" t="s">
        <v>7920</v>
      </c>
      <c r="CK302" s="31" t="s">
        <v>7921</v>
      </c>
      <c r="CL302" s="31" t="s">
        <v>7921</v>
      </c>
      <c r="CM302" s="31" t="s">
        <v>7920</v>
      </c>
      <c r="CN302" s="31" t="s">
        <v>7920</v>
      </c>
      <c r="CO302" s="31" t="s">
        <v>7920</v>
      </c>
      <c r="CP302" s="31" t="s">
        <v>7920</v>
      </c>
      <c r="CQ302" s="31" t="s">
        <v>7921</v>
      </c>
      <c r="CR302" s="31" t="s">
        <v>7920</v>
      </c>
      <c r="CS302" s="31" t="s">
        <v>7922</v>
      </c>
      <c r="CT302" s="31" t="s">
        <v>7923</v>
      </c>
      <c r="CU302" s="31"/>
      <c r="CV302" s="31"/>
      <c r="CW302" s="31"/>
      <c r="CX302" s="31"/>
      <c r="CY302" s="31"/>
      <c r="CZ302" s="31"/>
      <c r="DA302" s="31" t="s">
        <v>7921</v>
      </c>
      <c r="DB302" s="31" t="s">
        <v>7924</v>
      </c>
      <c r="DC302" s="31"/>
      <c r="DD302" s="31"/>
      <c r="DE302" s="31" t="s">
        <v>7925</v>
      </c>
      <c r="DF302" s="31" t="s">
        <v>7925</v>
      </c>
      <c r="DG302" s="31"/>
      <c r="DH302" s="31"/>
      <c r="DI302" s="31"/>
      <c r="DJ302" s="31"/>
      <c r="DK302" s="31"/>
      <c r="DL302" s="31"/>
      <c r="DM302" s="31"/>
      <c r="DN302" s="31"/>
      <c r="DO302" s="31"/>
      <c r="DP302" s="31"/>
      <c r="DQ302" s="31"/>
      <c r="DR302" s="31"/>
      <c r="DS302" s="31"/>
      <c r="DT302" s="31"/>
      <c r="DU302" s="31"/>
      <c r="DV302" s="31" t="s">
        <v>7926</v>
      </c>
      <c r="DW302" s="31" t="s">
        <v>7926</v>
      </c>
      <c r="DX302" s="31" t="s">
        <v>7926</v>
      </c>
      <c r="DY302" s="31" t="s">
        <v>213</v>
      </c>
      <c r="DZ302" s="31" t="s">
        <v>213</v>
      </c>
      <c r="EA302" s="31" t="s">
        <v>7926</v>
      </c>
      <c r="EB302" s="31" t="s">
        <v>7926</v>
      </c>
      <c r="EC302" s="31" t="s">
        <v>7926</v>
      </c>
      <c r="ED302" s="31" t="s">
        <v>7926</v>
      </c>
      <c r="EE302" s="31" t="s">
        <v>7926</v>
      </c>
      <c r="EF302" s="31" t="s">
        <v>213</v>
      </c>
      <c r="EG302" s="31" t="s">
        <v>213</v>
      </c>
      <c r="EH302" s="31" t="s">
        <v>213</v>
      </c>
      <c r="EI302" s="31" t="s">
        <v>213</v>
      </c>
      <c r="EJ302" s="31" t="s">
        <v>7926</v>
      </c>
      <c r="EK302" s="31" t="s">
        <v>7926</v>
      </c>
      <c r="EL302" s="31" t="s">
        <v>7926</v>
      </c>
      <c r="EM302" s="31" t="s">
        <v>7926</v>
      </c>
      <c r="EN302" s="31" t="s">
        <v>213</v>
      </c>
      <c r="EO302" s="31" t="s">
        <v>213</v>
      </c>
      <c r="EP302" s="31" t="s">
        <v>213</v>
      </c>
      <c r="EQ302" s="31" t="s">
        <v>213</v>
      </c>
      <c r="ER302" s="31" t="s">
        <v>218</v>
      </c>
      <c r="ES302" s="31" t="s">
        <v>218</v>
      </c>
      <c r="ET302" s="31" t="s">
        <v>5613</v>
      </c>
      <c r="EU302" s="31" t="s">
        <v>5613</v>
      </c>
      <c r="EV302" s="31"/>
      <c r="EW302" s="31"/>
      <c r="EX302" s="31" t="s">
        <v>7926</v>
      </c>
      <c r="EY302" s="31" t="s">
        <v>7926</v>
      </c>
      <c r="EZ302" s="31" t="s">
        <v>218</v>
      </c>
      <c r="FA302" s="31" t="s">
        <v>219</v>
      </c>
      <c r="FB302" s="31" t="s">
        <v>219</v>
      </c>
      <c r="FC302" s="31"/>
      <c r="FD302" s="31"/>
      <c r="FE302" s="31" t="s">
        <v>219</v>
      </c>
    </row>
    <row r="303" ht="90.75" customHeight="1">
      <c r="A303" s="16" t="s">
        <v>7927</v>
      </c>
      <c r="B303" s="24">
        <v>292.0</v>
      </c>
      <c r="C303" s="25" t="s">
        <v>7928</v>
      </c>
      <c r="D303" s="26" t="str">
        <f t="shared" si="41"/>
        <v/>
      </c>
      <c r="E303" s="27" t="str">
        <f t="shared" si="42"/>
        <v/>
      </c>
      <c r="F303" s="28" t="str">
        <f t="shared" ref="F303:G303" si="318">image("https://www.serebii.net/pokedex-bw/type/"&amp;lower(H303)&amp;".gif")</f>
        <v/>
      </c>
      <c r="G303" s="28" t="str">
        <f t="shared" si="318"/>
        <v/>
      </c>
      <c r="H303" s="29" t="s">
        <v>486</v>
      </c>
      <c r="I303" s="26" t="s">
        <v>3317</v>
      </c>
      <c r="J303" s="26" t="s">
        <v>7929</v>
      </c>
      <c r="K303" s="26" t="s">
        <v>1031</v>
      </c>
      <c r="L303" s="26" t="s">
        <v>7930</v>
      </c>
      <c r="M303" s="30" t="s">
        <v>7931</v>
      </c>
      <c r="N303" s="26" t="s">
        <v>542</v>
      </c>
      <c r="O303" s="26"/>
      <c r="P303" s="26" t="s">
        <v>1196</v>
      </c>
      <c r="Q303" s="26" t="s">
        <v>183</v>
      </c>
      <c r="R303" s="26" t="s">
        <v>184</v>
      </c>
      <c r="S303" s="26" t="s">
        <v>7932</v>
      </c>
      <c r="T303" s="26" t="s">
        <v>7901</v>
      </c>
      <c r="U303" s="26" t="s">
        <v>2711</v>
      </c>
      <c r="V303" s="26" t="s">
        <v>770</v>
      </c>
      <c r="W303" s="26" t="s">
        <v>2967</v>
      </c>
      <c r="X303" s="26" t="s">
        <v>497</v>
      </c>
      <c r="Y303" s="26">
        <v>1.0</v>
      </c>
      <c r="Z303" s="26">
        <v>90.0</v>
      </c>
      <c r="AA303" s="26">
        <v>45.0</v>
      </c>
      <c r="AB303" s="26">
        <v>30.0</v>
      </c>
      <c r="AC303" s="26">
        <v>30.0</v>
      </c>
      <c r="AD303" s="26">
        <v>40.0</v>
      </c>
      <c r="AE303" s="30">
        <f t="shared" si="37"/>
        <v>236</v>
      </c>
      <c r="AF303" s="26" t="s">
        <v>7902</v>
      </c>
      <c r="AG303" s="26"/>
      <c r="AH303" s="26"/>
      <c r="AI303" s="26"/>
      <c r="AJ303" s="26"/>
      <c r="AK303" s="26"/>
      <c r="AL303" s="26"/>
      <c r="AM303" s="26" t="s">
        <v>1338</v>
      </c>
      <c r="AN303" s="26" t="s">
        <v>1338</v>
      </c>
      <c r="AO303" s="26" t="s">
        <v>1338</v>
      </c>
      <c r="AP303" s="26"/>
      <c r="AQ303" s="26"/>
      <c r="AR303" s="26"/>
      <c r="AS303" s="26"/>
      <c r="AT303" s="26"/>
      <c r="AU303" s="26"/>
      <c r="AV303" s="26"/>
      <c r="AW303" s="26"/>
      <c r="AX303" s="26"/>
      <c r="AY303" s="26"/>
      <c r="AZ303" s="26"/>
      <c r="BA303" s="26" t="s">
        <v>1079</v>
      </c>
      <c r="BB303" s="26" t="s">
        <v>1079</v>
      </c>
      <c r="BC303" s="26" t="s">
        <v>1383</v>
      </c>
      <c r="BD303" s="26" t="s">
        <v>1383</v>
      </c>
      <c r="BE303" s="26"/>
      <c r="BF303" s="26"/>
      <c r="BG303" s="26"/>
      <c r="BH303" s="26"/>
      <c r="BI303" s="26"/>
      <c r="BJ303" s="26"/>
      <c r="BK303" s="26" t="s">
        <v>1237</v>
      </c>
      <c r="BL303" s="26" t="s">
        <v>1237</v>
      </c>
      <c r="BM303" s="26"/>
      <c r="BN303" s="26"/>
      <c r="BO303" s="26"/>
      <c r="BP303" s="26"/>
      <c r="BQ303" s="26"/>
      <c r="BR303" s="26"/>
      <c r="BS303" s="26"/>
      <c r="BT303" s="26"/>
      <c r="BU303" s="26"/>
      <c r="BV303" s="26"/>
      <c r="BW303" s="31"/>
      <c r="BX303" s="31"/>
      <c r="BY303" s="31"/>
      <c r="BZ303" s="31"/>
      <c r="CA303" s="31"/>
      <c r="CB303" s="31"/>
      <c r="CC303" s="31" t="s">
        <v>7933</v>
      </c>
      <c r="CD303" s="31" t="s">
        <v>7934</v>
      </c>
      <c r="CE303" s="31" t="s">
        <v>7935</v>
      </c>
      <c r="CF303" s="31" t="s">
        <v>7936</v>
      </c>
      <c r="CG303" s="31" t="s">
        <v>7936</v>
      </c>
      <c r="CH303" s="31" t="s">
        <v>7937</v>
      </c>
      <c r="CI303" s="31" t="s">
        <v>7937</v>
      </c>
      <c r="CJ303" s="31" t="s">
        <v>7937</v>
      </c>
      <c r="CK303" s="31" t="s">
        <v>7938</v>
      </c>
      <c r="CL303" s="31" t="s">
        <v>7938</v>
      </c>
      <c r="CM303" s="31" t="s">
        <v>7937</v>
      </c>
      <c r="CN303" s="31" t="s">
        <v>7937</v>
      </c>
      <c r="CO303" s="31" t="s">
        <v>7937</v>
      </c>
      <c r="CP303" s="31" t="s">
        <v>7937</v>
      </c>
      <c r="CQ303" s="31" t="s">
        <v>7937</v>
      </c>
      <c r="CR303" s="31" t="s">
        <v>7939</v>
      </c>
      <c r="CS303" s="31" t="s">
        <v>7940</v>
      </c>
      <c r="CT303" s="31" t="s">
        <v>7941</v>
      </c>
      <c r="CU303" s="31"/>
      <c r="CV303" s="31"/>
      <c r="CW303" s="31"/>
      <c r="CX303" s="31"/>
      <c r="CY303" s="31"/>
      <c r="CZ303" s="31"/>
      <c r="DA303" s="31" t="s">
        <v>7939</v>
      </c>
      <c r="DB303" s="31" t="s">
        <v>7942</v>
      </c>
      <c r="DC303" s="31"/>
      <c r="DD303" s="31"/>
      <c r="DE303" s="31" t="s">
        <v>7943</v>
      </c>
      <c r="DF303" s="31" t="s">
        <v>7943</v>
      </c>
      <c r="DG303" s="31"/>
      <c r="DH303" s="31"/>
      <c r="DI303" s="31"/>
      <c r="DJ303" s="31"/>
      <c r="DK303" s="31"/>
      <c r="DL303" s="31"/>
      <c r="DM303" s="31"/>
      <c r="DN303" s="31"/>
      <c r="DO303" s="31"/>
      <c r="DP303" s="31"/>
      <c r="DQ303" s="31"/>
      <c r="DR303" s="31"/>
      <c r="DS303" s="31"/>
      <c r="DT303" s="31"/>
      <c r="DU303" s="31"/>
      <c r="DV303" s="31" t="s">
        <v>7926</v>
      </c>
      <c r="DW303" s="31" t="s">
        <v>7926</v>
      </c>
      <c r="DX303" s="31" t="s">
        <v>7926</v>
      </c>
      <c r="DY303" s="31" t="s">
        <v>213</v>
      </c>
      <c r="DZ303" s="31" t="s">
        <v>213</v>
      </c>
      <c r="EA303" s="31" t="s">
        <v>7926</v>
      </c>
      <c r="EB303" s="31" t="s">
        <v>7926</v>
      </c>
      <c r="EC303" s="31" t="s">
        <v>7926</v>
      </c>
      <c r="ED303" s="31" t="s">
        <v>7926</v>
      </c>
      <c r="EE303" s="31" t="s">
        <v>7926</v>
      </c>
      <c r="EF303" s="31" t="s">
        <v>213</v>
      </c>
      <c r="EG303" s="31" t="s">
        <v>213</v>
      </c>
      <c r="EH303" s="31" t="s">
        <v>213</v>
      </c>
      <c r="EI303" s="31" t="s">
        <v>213</v>
      </c>
      <c r="EJ303" s="31" t="s">
        <v>7926</v>
      </c>
      <c r="EK303" s="31" t="s">
        <v>7926</v>
      </c>
      <c r="EL303" s="31" t="s">
        <v>7926</v>
      </c>
      <c r="EM303" s="31" t="s">
        <v>7926</v>
      </c>
      <c r="EN303" s="31" t="s">
        <v>213</v>
      </c>
      <c r="EO303" s="31" t="s">
        <v>213</v>
      </c>
      <c r="EP303" s="31" t="s">
        <v>213</v>
      </c>
      <c r="EQ303" s="31" t="s">
        <v>213</v>
      </c>
      <c r="ER303" s="31" t="s">
        <v>218</v>
      </c>
      <c r="ES303" s="31" t="s">
        <v>218</v>
      </c>
      <c r="ET303" s="31" t="s">
        <v>7926</v>
      </c>
      <c r="EU303" s="31" t="s">
        <v>7926</v>
      </c>
      <c r="EV303" s="31"/>
      <c r="EW303" s="31"/>
      <c r="EX303" s="31" t="s">
        <v>7926</v>
      </c>
      <c r="EY303" s="31" t="s">
        <v>7926</v>
      </c>
      <c r="EZ303" s="31" t="s">
        <v>218</v>
      </c>
      <c r="FA303" s="31" t="s">
        <v>219</v>
      </c>
      <c r="FB303" s="31" t="s">
        <v>219</v>
      </c>
      <c r="FC303" s="31"/>
      <c r="FD303" s="31"/>
      <c r="FE303" s="31" t="s">
        <v>219</v>
      </c>
    </row>
    <row r="304" ht="90.75" customHeight="1">
      <c r="A304" s="16" t="s">
        <v>7944</v>
      </c>
      <c r="B304" s="24">
        <v>293.0</v>
      </c>
      <c r="C304" s="25" t="s">
        <v>7945</v>
      </c>
      <c r="D304" s="26" t="str">
        <f t="shared" si="41"/>
        <v/>
      </c>
      <c r="E304" s="27" t="str">
        <f t="shared" si="42"/>
        <v/>
      </c>
      <c r="F304" s="28" t="str">
        <f t="shared" ref="F304:G304" si="319">image("https://www.serebii.net/pokedex-bw/type/"&amp;lower(H304)&amp;".gif")</f>
        <v/>
      </c>
      <c r="G304" s="28" t="str">
        <f t="shared" si="319"/>
        <v/>
      </c>
      <c r="H304" s="29" t="s">
        <v>681</v>
      </c>
      <c r="I304" s="26"/>
      <c r="J304" s="26" t="s">
        <v>7946</v>
      </c>
      <c r="K304" s="26" t="s">
        <v>293</v>
      </c>
      <c r="L304" s="26" t="s">
        <v>7947</v>
      </c>
      <c r="M304" s="26" t="s">
        <v>3570</v>
      </c>
      <c r="N304" s="26"/>
      <c r="O304" s="26" t="s">
        <v>4455</v>
      </c>
      <c r="P304" s="26" t="s">
        <v>492</v>
      </c>
      <c r="Q304" s="26" t="s">
        <v>978</v>
      </c>
      <c r="R304" s="26" t="s">
        <v>184</v>
      </c>
      <c r="S304" s="26" t="s">
        <v>7948</v>
      </c>
      <c r="T304" s="26" t="s">
        <v>186</v>
      </c>
      <c r="U304" s="26" t="s">
        <v>915</v>
      </c>
      <c r="V304" s="26" t="s">
        <v>187</v>
      </c>
      <c r="W304" s="26" t="s">
        <v>496</v>
      </c>
      <c r="X304" s="26" t="s">
        <v>189</v>
      </c>
      <c r="Y304" s="26">
        <v>64.0</v>
      </c>
      <c r="Z304" s="26">
        <v>51.0</v>
      </c>
      <c r="AA304" s="26">
        <v>23.0</v>
      </c>
      <c r="AB304" s="26">
        <v>51.0</v>
      </c>
      <c r="AC304" s="26">
        <v>23.0</v>
      </c>
      <c r="AD304" s="26">
        <v>28.0</v>
      </c>
      <c r="AE304" s="30">
        <f t="shared" si="37"/>
        <v>240</v>
      </c>
      <c r="AF304" s="26" t="s">
        <v>7949</v>
      </c>
      <c r="AG304" s="26"/>
      <c r="AH304" s="26"/>
      <c r="AI304" s="26"/>
      <c r="AJ304" s="26"/>
      <c r="AK304" s="26"/>
      <c r="AL304" s="26"/>
      <c r="AM304" s="26" t="s">
        <v>1383</v>
      </c>
      <c r="AN304" s="26" t="s">
        <v>1383</v>
      </c>
      <c r="AO304" s="26" t="s">
        <v>1383</v>
      </c>
      <c r="AP304" s="26"/>
      <c r="AQ304" s="26"/>
      <c r="AR304" s="26"/>
      <c r="AS304" s="26"/>
      <c r="AT304" s="26"/>
      <c r="AU304" s="26"/>
      <c r="AV304" s="26"/>
      <c r="AW304" s="26"/>
      <c r="AX304" s="26"/>
      <c r="AY304" s="26"/>
      <c r="AZ304" s="26"/>
      <c r="BA304" s="26" t="s">
        <v>2027</v>
      </c>
      <c r="BB304" s="26" t="s">
        <v>2027</v>
      </c>
      <c r="BC304" s="26" t="s">
        <v>1764</v>
      </c>
      <c r="BD304" s="26" t="s">
        <v>1764</v>
      </c>
      <c r="BE304" s="26"/>
      <c r="BF304" s="26"/>
      <c r="BG304" s="26"/>
      <c r="BH304" s="26"/>
      <c r="BI304" s="26"/>
      <c r="BJ304" s="26"/>
      <c r="BK304" s="26"/>
      <c r="BL304" s="26"/>
      <c r="BM304" s="26" t="s">
        <v>197</v>
      </c>
      <c r="BN304" s="26"/>
      <c r="BO304" s="26"/>
      <c r="BP304" s="26"/>
      <c r="BQ304" s="26"/>
      <c r="BR304" s="26"/>
      <c r="BS304" s="26"/>
      <c r="BT304" s="26"/>
      <c r="BU304" s="26"/>
      <c r="BV304" s="26"/>
      <c r="BW304" s="31"/>
      <c r="BX304" s="31"/>
      <c r="BY304" s="31"/>
      <c r="BZ304" s="31"/>
      <c r="CA304" s="31"/>
      <c r="CB304" s="31"/>
      <c r="CC304" s="31" t="s">
        <v>7950</v>
      </c>
      <c r="CD304" s="31" t="s">
        <v>7951</v>
      </c>
      <c r="CE304" s="31" t="s">
        <v>7952</v>
      </c>
      <c r="CF304" s="31" t="s">
        <v>7953</v>
      </c>
      <c r="CG304" s="31" t="s">
        <v>7953</v>
      </c>
      <c r="CH304" s="31" t="s">
        <v>7954</v>
      </c>
      <c r="CI304" s="31" t="s">
        <v>7954</v>
      </c>
      <c r="CJ304" s="31" t="s">
        <v>7954</v>
      </c>
      <c r="CK304" s="31" t="s">
        <v>7955</v>
      </c>
      <c r="CL304" s="31" t="s">
        <v>7955</v>
      </c>
      <c r="CM304" s="31" t="s">
        <v>7954</v>
      </c>
      <c r="CN304" s="31" t="s">
        <v>7954</v>
      </c>
      <c r="CO304" s="31" t="s">
        <v>7954</v>
      </c>
      <c r="CP304" s="31" t="s">
        <v>7954</v>
      </c>
      <c r="CQ304" s="31" t="s">
        <v>7956</v>
      </c>
      <c r="CR304" s="31" t="s">
        <v>7955</v>
      </c>
      <c r="CS304" s="31" t="s">
        <v>7957</v>
      </c>
      <c r="CT304" s="31" t="s">
        <v>7958</v>
      </c>
      <c r="CU304" s="31"/>
      <c r="CV304" s="31"/>
      <c r="CW304" s="31"/>
      <c r="CX304" s="31"/>
      <c r="CY304" s="31"/>
      <c r="CZ304" s="31"/>
      <c r="DA304" s="31" t="s">
        <v>7959</v>
      </c>
      <c r="DB304" s="31" t="s">
        <v>7960</v>
      </c>
      <c r="DC304" s="31"/>
      <c r="DD304" s="31"/>
      <c r="DE304" s="31" t="s">
        <v>7954</v>
      </c>
      <c r="DF304" s="31" t="s">
        <v>7954</v>
      </c>
      <c r="DG304" s="31"/>
      <c r="DH304" s="31"/>
      <c r="DI304" s="31"/>
      <c r="DJ304" s="31"/>
      <c r="DK304" s="31"/>
      <c r="DL304" s="31"/>
      <c r="DM304" s="31"/>
      <c r="DN304" s="31"/>
      <c r="DO304" s="31"/>
      <c r="DP304" s="31"/>
      <c r="DQ304" s="31"/>
      <c r="DR304" s="31"/>
      <c r="DS304" s="31"/>
      <c r="DT304" s="31"/>
      <c r="DU304" s="31"/>
      <c r="DV304" s="31" t="s">
        <v>7961</v>
      </c>
      <c r="DW304" s="31" t="s">
        <v>7961</v>
      </c>
      <c r="DX304" s="31" t="s">
        <v>7962</v>
      </c>
      <c r="DY304" s="31" t="s">
        <v>213</v>
      </c>
      <c r="DZ304" s="31" t="s">
        <v>213</v>
      </c>
      <c r="EA304" s="31" t="s">
        <v>7963</v>
      </c>
      <c r="EB304" s="31" t="s">
        <v>7963</v>
      </c>
      <c r="EC304" s="31" t="s">
        <v>7963</v>
      </c>
      <c r="ED304" s="31" t="s">
        <v>7433</v>
      </c>
      <c r="EE304" s="31" t="s">
        <v>7433</v>
      </c>
      <c r="EF304" s="31" t="s">
        <v>213</v>
      </c>
      <c r="EG304" s="31" t="s">
        <v>708</v>
      </c>
      <c r="EH304" s="31" t="s">
        <v>213</v>
      </c>
      <c r="EI304" s="31" t="s">
        <v>213</v>
      </c>
      <c r="EJ304" s="31" t="s">
        <v>1613</v>
      </c>
      <c r="EK304" s="31" t="s">
        <v>1613</v>
      </c>
      <c r="EL304" s="31" t="s">
        <v>7964</v>
      </c>
      <c r="EM304" s="31" t="s">
        <v>7964</v>
      </c>
      <c r="EN304" s="31" t="s">
        <v>213</v>
      </c>
      <c r="EO304" s="31" t="s">
        <v>213</v>
      </c>
      <c r="EP304" s="31" t="s">
        <v>213</v>
      </c>
      <c r="EQ304" s="31" t="s">
        <v>213</v>
      </c>
      <c r="ER304" s="31" t="s">
        <v>218</v>
      </c>
      <c r="ES304" s="31" t="s">
        <v>218</v>
      </c>
      <c r="ET304" s="31" t="s">
        <v>2275</v>
      </c>
      <c r="EU304" s="31" t="s">
        <v>2275</v>
      </c>
      <c r="EV304" s="31"/>
      <c r="EW304" s="31"/>
      <c r="EX304" s="31" t="s">
        <v>7963</v>
      </c>
      <c r="EY304" s="31" t="s">
        <v>7963</v>
      </c>
      <c r="EZ304" s="31" t="s">
        <v>218</v>
      </c>
      <c r="FA304" s="31" t="s">
        <v>219</v>
      </c>
      <c r="FB304" s="31" t="s">
        <v>219</v>
      </c>
      <c r="FC304" s="31"/>
      <c r="FD304" s="31"/>
      <c r="FE304" s="31" t="s">
        <v>219</v>
      </c>
    </row>
    <row r="305" ht="90.75" customHeight="1">
      <c r="A305" s="16" t="s">
        <v>7965</v>
      </c>
      <c r="B305" s="24">
        <v>294.0</v>
      </c>
      <c r="C305" s="25" t="s">
        <v>7966</v>
      </c>
      <c r="D305" s="26" t="str">
        <f t="shared" si="41"/>
        <v/>
      </c>
      <c r="E305" s="27" t="str">
        <f t="shared" si="42"/>
        <v/>
      </c>
      <c r="F305" s="28" t="str">
        <f t="shared" ref="F305:G305" si="320">image("https://www.serebii.net/pokedex-bw/type/"&amp;lower(H305)&amp;".gif")</f>
        <v/>
      </c>
      <c r="G305" s="28" t="str">
        <f t="shared" si="320"/>
        <v/>
      </c>
      <c r="H305" s="29" t="s">
        <v>681</v>
      </c>
      <c r="I305" s="26"/>
      <c r="J305" s="26" t="s">
        <v>7967</v>
      </c>
      <c r="K305" s="26" t="s">
        <v>222</v>
      </c>
      <c r="L305" s="26" t="s">
        <v>676</v>
      </c>
      <c r="M305" s="26" t="s">
        <v>3570</v>
      </c>
      <c r="N305" s="26"/>
      <c r="O305" s="26" t="s">
        <v>4016</v>
      </c>
      <c r="P305" s="26" t="s">
        <v>1196</v>
      </c>
      <c r="Q305" s="26" t="s">
        <v>544</v>
      </c>
      <c r="R305" s="26" t="s">
        <v>184</v>
      </c>
      <c r="S305" s="26" t="s">
        <v>7968</v>
      </c>
      <c r="T305" s="26" t="s">
        <v>186</v>
      </c>
      <c r="U305" s="26" t="s">
        <v>915</v>
      </c>
      <c r="V305" s="26" t="s">
        <v>187</v>
      </c>
      <c r="W305" s="26" t="s">
        <v>496</v>
      </c>
      <c r="X305" s="26" t="s">
        <v>189</v>
      </c>
      <c r="Y305" s="26">
        <v>84.0</v>
      </c>
      <c r="Z305" s="26">
        <v>71.0</v>
      </c>
      <c r="AA305" s="26">
        <v>43.0</v>
      </c>
      <c r="AB305" s="26">
        <v>71.0</v>
      </c>
      <c r="AC305" s="26">
        <v>43.0</v>
      </c>
      <c r="AD305" s="26">
        <v>48.0</v>
      </c>
      <c r="AE305" s="30">
        <f t="shared" si="37"/>
        <v>360</v>
      </c>
      <c r="AF305" s="26" t="s">
        <v>7949</v>
      </c>
      <c r="AG305" s="26"/>
      <c r="AH305" s="26"/>
      <c r="AI305" s="26"/>
      <c r="AJ305" s="26"/>
      <c r="AK305" s="26"/>
      <c r="AL305" s="26"/>
      <c r="AM305" s="26" t="s">
        <v>1764</v>
      </c>
      <c r="AN305" s="26" t="s">
        <v>1764</v>
      </c>
      <c r="AO305" s="26" t="s">
        <v>1764</v>
      </c>
      <c r="AP305" s="26"/>
      <c r="AQ305" s="26"/>
      <c r="AR305" s="26"/>
      <c r="AS305" s="26"/>
      <c r="AT305" s="26"/>
      <c r="AU305" s="26"/>
      <c r="AV305" s="26"/>
      <c r="AW305" s="26"/>
      <c r="AX305" s="26"/>
      <c r="AY305" s="26"/>
      <c r="AZ305" s="26"/>
      <c r="BA305" s="26" t="s">
        <v>1957</v>
      </c>
      <c r="BB305" s="26" t="s">
        <v>1957</v>
      </c>
      <c r="BC305" s="26" t="s">
        <v>1795</v>
      </c>
      <c r="BD305" s="26" t="s">
        <v>1795</v>
      </c>
      <c r="BE305" s="26"/>
      <c r="BF305" s="26"/>
      <c r="BG305" s="26"/>
      <c r="BH305" s="26"/>
      <c r="BI305" s="26"/>
      <c r="BJ305" s="26"/>
      <c r="BK305" s="26"/>
      <c r="BL305" s="26"/>
      <c r="BM305" s="26" t="s">
        <v>232</v>
      </c>
      <c r="BN305" s="26"/>
      <c r="BO305" s="26"/>
      <c r="BP305" s="26"/>
      <c r="BQ305" s="26"/>
      <c r="BR305" s="26"/>
      <c r="BS305" s="26"/>
      <c r="BT305" s="26"/>
      <c r="BU305" s="26"/>
      <c r="BV305" s="26"/>
      <c r="BW305" s="31"/>
      <c r="BX305" s="31"/>
      <c r="BY305" s="31"/>
      <c r="BZ305" s="31"/>
      <c r="CA305" s="31"/>
      <c r="CB305" s="31"/>
      <c r="CC305" s="31" t="s">
        <v>7969</v>
      </c>
      <c r="CD305" s="31" t="s">
        <v>7970</v>
      </c>
      <c r="CE305" s="31" t="s">
        <v>7971</v>
      </c>
      <c r="CF305" s="31" t="s">
        <v>7972</v>
      </c>
      <c r="CG305" s="31" t="s">
        <v>7972</v>
      </c>
      <c r="CH305" s="31" t="s">
        <v>7973</v>
      </c>
      <c r="CI305" s="31" t="s">
        <v>7973</v>
      </c>
      <c r="CJ305" s="31" t="s">
        <v>7973</v>
      </c>
      <c r="CK305" s="31" t="s">
        <v>7974</v>
      </c>
      <c r="CL305" s="31" t="s">
        <v>7974</v>
      </c>
      <c r="CM305" s="31" t="s">
        <v>7973</v>
      </c>
      <c r="CN305" s="31" t="s">
        <v>7973</v>
      </c>
      <c r="CO305" s="31" t="s">
        <v>7973</v>
      </c>
      <c r="CP305" s="31" t="s">
        <v>7973</v>
      </c>
      <c r="CQ305" s="31" t="s">
        <v>7974</v>
      </c>
      <c r="CR305" s="31" t="s">
        <v>7973</v>
      </c>
      <c r="CS305" s="31" t="s">
        <v>7975</v>
      </c>
      <c r="CT305" s="31" t="s">
        <v>7976</v>
      </c>
      <c r="CU305" s="31"/>
      <c r="CV305" s="31"/>
      <c r="CW305" s="31"/>
      <c r="CX305" s="31"/>
      <c r="CY305" s="31"/>
      <c r="CZ305" s="31"/>
      <c r="DA305" s="31" t="s">
        <v>7977</v>
      </c>
      <c r="DB305" s="31" t="s">
        <v>7978</v>
      </c>
      <c r="DC305" s="31"/>
      <c r="DD305" s="31"/>
      <c r="DE305" s="31" t="s">
        <v>7973</v>
      </c>
      <c r="DF305" s="31" t="s">
        <v>7973</v>
      </c>
      <c r="DG305" s="31"/>
      <c r="DH305" s="31"/>
      <c r="DI305" s="31"/>
      <c r="DJ305" s="31"/>
      <c r="DK305" s="31"/>
      <c r="DL305" s="31"/>
      <c r="DM305" s="31"/>
      <c r="DN305" s="31"/>
      <c r="DO305" s="31"/>
      <c r="DP305" s="31"/>
      <c r="DQ305" s="31"/>
      <c r="DR305" s="31"/>
      <c r="DS305" s="31"/>
      <c r="DT305" s="31"/>
      <c r="DU305" s="31"/>
      <c r="DV305" s="31" t="s">
        <v>906</v>
      </c>
      <c r="DW305" s="31" t="s">
        <v>906</v>
      </c>
      <c r="DX305" s="31" t="s">
        <v>7979</v>
      </c>
      <c r="DY305" s="31" t="s">
        <v>213</v>
      </c>
      <c r="DZ305" s="31" t="s">
        <v>213</v>
      </c>
      <c r="EA305" s="31" t="s">
        <v>1369</v>
      </c>
      <c r="EB305" s="31" t="s">
        <v>1369</v>
      </c>
      <c r="EC305" s="31" t="s">
        <v>1369</v>
      </c>
      <c r="ED305" s="31" t="s">
        <v>7980</v>
      </c>
      <c r="EE305" s="31" t="s">
        <v>7980</v>
      </c>
      <c r="EF305" s="31" t="s">
        <v>213</v>
      </c>
      <c r="EG305" s="31" t="s">
        <v>7980</v>
      </c>
      <c r="EH305" s="31" t="s">
        <v>213</v>
      </c>
      <c r="EI305" s="31" t="s">
        <v>213</v>
      </c>
      <c r="EJ305" s="31" t="s">
        <v>7980</v>
      </c>
      <c r="EK305" s="31" t="s">
        <v>7980</v>
      </c>
      <c r="EL305" s="31" t="s">
        <v>906</v>
      </c>
      <c r="EM305" s="31" t="s">
        <v>906</v>
      </c>
      <c r="EN305" s="31" t="s">
        <v>213</v>
      </c>
      <c r="EO305" s="31" t="s">
        <v>213</v>
      </c>
      <c r="EP305" s="31" t="s">
        <v>213</v>
      </c>
      <c r="EQ305" s="31" t="s">
        <v>213</v>
      </c>
      <c r="ER305" s="31" t="s">
        <v>218</v>
      </c>
      <c r="ES305" s="31" t="s">
        <v>218</v>
      </c>
      <c r="ET305" s="31" t="s">
        <v>7980</v>
      </c>
      <c r="EU305" s="31" t="s">
        <v>7980</v>
      </c>
      <c r="EV305" s="31"/>
      <c r="EW305" s="31"/>
      <c r="EX305" s="31" t="s">
        <v>1369</v>
      </c>
      <c r="EY305" s="31" t="s">
        <v>1369</v>
      </c>
      <c r="EZ305" s="31" t="s">
        <v>218</v>
      </c>
      <c r="FA305" s="31" t="s">
        <v>219</v>
      </c>
      <c r="FB305" s="31" t="s">
        <v>219</v>
      </c>
      <c r="FC305" s="31"/>
      <c r="FD305" s="31"/>
      <c r="FE305" s="31" t="s">
        <v>219</v>
      </c>
    </row>
    <row r="306" ht="90.75" customHeight="1">
      <c r="A306" s="16" t="s">
        <v>7981</v>
      </c>
      <c r="B306" s="24">
        <v>295.0</v>
      </c>
      <c r="C306" s="25" t="s">
        <v>7982</v>
      </c>
      <c r="D306" s="26" t="str">
        <f t="shared" si="41"/>
        <v/>
      </c>
      <c r="E306" s="27" t="str">
        <f t="shared" si="42"/>
        <v/>
      </c>
      <c r="F306" s="28" t="str">
        <f t="shared" ref="F306:G306" si="321">image("https://www.serebii.net/pokedex-bw/type/"&amp;lower(H306)&amp;".gif")</f>
        <v/>
      </c>
      <c r="G306" s="28" t="str">
        <f t="shared" si="321"/>
        <v/>
      </c>
      <c r="H306" s="29" t="s">
        <v>681</v>
      </c>
      <c r="I306" s="26"/>
      <c r="J306" s="26" t="s">
        <v>7983</v>
      </c>
      <c r="K306" s="26" t="s">
        <v>743</v>
      </c>
      <c r="L306" s="26" t="s">
        <v>7984</v>
      </c>
      <c r="M306" s="26" t="s">
        <v>3570</v>
      </c>
      <c r="N306" s="26"/>
      <c r="O306" s="26" t="s">
        <v>4016</v>
      </c>
      <c r="P306" s="26" t="s">
        <v>1234</v>
      </c>
      <c r="Q306" s="26" t="s">
        <v>183</v>
      </c>
      <c r="R306" s="26" t="s">
        <v>184</v>
      </c>
      <c r="S306" s="26" t="s">
        <v>1741</v>
      </c>
      <c r="T306" s="26" t="s">
        <v>186</v>
      </c>
      <c r="U306" s="26" t="s">
        <v>915</v>
      </c>
      <c r="V306" s="26" t="s">
        <v>187</v>
      </c>
      <c r="W306" s="26" t="s">
        <v>496</v>
      </c>
      <c r="X306" s="26" t="s">
        <v>189</v>
      </c>
      <c r="Y306" s="26">
        <v>104.0</v>
      </c>
      <c r="Z306" s="26">
        <v>91.0</v>
      </c>
      <c r="AA306" s="26">
        <v>63.0</v>
      </c>
      <c r="AB306" s="26">
        <v>91.0</v>
      </c>
      <c r="AC306" s="26">
        <v>73.0</v>
      </c>
      <c r="AD306" s="26">
        <v>68.0</v>
      </c>
      <c r="AE306" s="30">
        <f t="shared" si="37"/>
        <v>490</v>
      </c>
      <c r="AF306" s="26" t="s">
        <v>7949</v>
      </c>
      <c r="AG306" s="26"/>
      <c r="AH306" s="26"/>
      <c r="AI306" s="26"/>
      <c r="AJ306" s="26"/>
      <c r="AK306" s="26"/>
      <c r="AL306" s="26"/>
      <c r="AM306" s="26" t="s">
        <v>1795</v>
      </c>
      <c r="AN306" s="26" t="s">
        <v>1795</v>
      </c>
      <c r="AO306" s="26" t="s">
        <v>1795</v>
      </c>
      <c r="AP306" s="26"/>
      <c r="AQ306" s="26"/>
      <c r="AR306" s="26"/>
      <c r="AS306" s="26"/>
      <c r="AT306" s="26"/>
      <c r="AU306" s="26"/>
      <c r="AV306" s="26"/>
      <c r="AW306" s="26"/>
      <c r="AX306" s="26"/>
      <c r="AY306" s="26"/>
      <c r="AZ306" s="26"/>
      <c r="BA306" s="26" t="s">
        <v>1993</v>
      </c>
      <c r="BB306" s="26" t="s">
        <v>1993</v>
      </c>
      <c r="BC306" s="26" t="s">
        <v>1077</v>
      </c>
      <c r="BD306" s="26" t="s">
        <v>1077</v>
      </c>
      <c r="BE306" s="26"/>
      <c r="BF306" s="26"/>
      <c r="BG306" s="26"/>
      <c r="BH306" s="26"/>
      <c r="BI306" s="26"/>
      <c r="BJ306" s="26"/>
      <c r="BK306" s="26"/>
      <c r="BL306" s="26"/>
      <c r="BM306" s="26" t="s">
        <v>257</v>
      </c>
      <c r="BN306" s="26"/>
      <c r="BO306" s="26"/>
      <c r="BP306" s="26"/>
      <c r="BQ306" s="26"/>
      <c r="BR306" s="26"/>
      <c r="BS306" s="26"/>
      <c r="BT306" s="26"/>
      <c r="BU306" s="26"/>
      <c r="BV306" s="26"/>
      <c r="BW306" s="31"/>
      <c r="BX306" s="31"/>
      <c r="BY306" s="31"/>
      <c r="BZ306" s="31"/>
      <c r="CA306" s="31"/>
      <c r="CB306" s="31"/>
      <c r="CC306" s="31" t="s">
        <v>7985</v>
      </c>
      <c r="CD306" s="31" t="s">
        <v>7986</v>
      </c>
      <c r="CE306" s="31" t="s">
        <v>7987</v>
      </c>
      <c r="CF306" s="31" t="s">
        <v>7988</v>
      </c>
      <c r="CG306" s="31" t="s">
        <v>7988</v>
      </c>
      <c r="CH306" s="31" t="s">
        <v>7989</v>
      </c>
      <c r="CI306" s="31" t="s">
        <v>7989</v>
      </c>
      <c r="CJ306" s="31" t="s">
        <v>7989</v>
      </c>
      <c r="CK306" s="31" t="s">
        <v>7990</v>
      </c>
      <c r="CL306" s="31" t="s">
        <v>7990</v>
      </c>
      <c r="CM306" s="31" t="s">
        <v>7989</v>
      </c>
      <c r="CN306" s="31" t="s">
        <v>7989</v>
      </c>
      <c r="CO306" s="31" t="s">
        <v>7989</v>
      </c>
      <c r="CP306" s="31" t="s">
        <v>7989</v>
      </c>
      <c r="CQ306" s="31" t="s">
        <v>7989</v>
      </c>
      <c r="CR306" s="31" t="s">
        <v>7990</v>
      </c>
      <c r="CS306" s="31" t="s">
        <v>7991</v>
      </c>
      <c r="CT306" s="31" t="s">
        <v>7992</v>
      </c>
      <c r="CU306" s="31"/>
      <c r="CV306" s="31"/>
      <c r="CW306" s="31"/>
      <c r="CX306" s="31"/>
      <c r="CY306" s="31"/>
      <c r="CZ306" s="31"/>
      <c r="DA306" s="31" t="s">
        <v>7993</v>
      </c>
      <c r="DB306" s="31" t="s">
        <v>7994</v>
      </c>
      <c r="DC306" s="31"/>
      <c r="DD306" s="31"/>
      <c r="DE306" s="31" t="s">
        <v>7989</v>
      </c>
      <c r="DF306" s="31" t="s">
        <v>7989</v>
      </c>
      <c r="DG306" s="31"/>
      <c r="DH306" s="31"/>
      <c r="DI306" s="31"/>
      <c r="DJ306" s="31"/>
      <c r="DK306" s="31"/>
      <c r="DL306" s="31"/>
      <c r="DM306" s="31"/>
      <c r="DN306" s="31"/>
      <c r="DO306" s="31"/>
      <c r="DP306" s="31"/>
      <c r="DQ306" s="31"/>
      <c r="DR306" s="31"/>
      <c r="DS306" s="31"/>
      <c r="DT306" s="31"/>
      <c r="DU306" s="31"/>
      <c r="DV306" s="31" t="s">
        <v>7995</v>
      </c>
      <c r="DW306" s="31" t="s">
        <v>7995</v>
      </c>
      <c r="DX306" s="31" t="s">
        <v>7995</v>
      </c>
      <c r="DY306" s="31" t="s">
        <v>213</v>
      </c>
      <c r="DZ306" s="31" t="s">
        <v>213</v>
      </c>
      <c r="EA306" s="31" t="s">
        <v>7995</v>
      </c>
      <c r="EB306" s="31" t="s">
        <v>7995</v>
      </c>
      <c r="EC306" s="31" t="s">
        <v>7995</v>
      </c>
      <c r="ED306" s="31" t="s">
        <v>7995</v>
      </c>
      <c r="EE306" s="31" t="s">
        <v>7995</v>
      </c>
      <c r="EF306" s="31" t="s">
        <v>213</v>
      </c>
      <c r="EG306" s="31" t="s">
        <v>7995</v>
      </c>
      <c r="EH306" s="31" t="s">
        <v>213</v>
      </c>
      <c r="EI306" s="31" t="s">
        <v>213</v>
      </c>
      <c r="EJ306" s="31" t="s">
        <v>7995</v>
      </c>
      <c r="EK306" s="31" t="s">
        <v>7995</v>
      </c>
      <c r="EL306" s="31" t="s">
        <v>7995</v>
      </c>
      <c r="EM306" s="31" t="s">
        <v>7995</v>
      </c>
      <c r="EN306" s="31" t="s">
        <v>213</v>
      </c>
      <c r="EO306" s="31" t="s">
        <v>213</v>
      </c>
      <c r="EP306" s="31" t="s">
        <v>213</v>
      </c>
      <c r="EQ306" s="31" t="s">
        <v>213</v>
      </c>
      <c r="ER306" s="31" t="s">
        <v>218</v>
      </c>
      <c r="ES306" s="31" t="s">
        <v>218</v>
      </c>
      <c r="ET306" s="31" t="s">
        <v>7995</v>
      </c>
      <c r="EU306" s="31" t="s">
        <v>7995</v>
      </c>
      <c r="EV306" s="31"/>
      <c r="EW306" s="31"/>
      <c r="EX306" s="31" t="s">
        <v>7995</v>
      </c>
      <c r="EY306" s="31" t="s">
        <v>7995</v>
      </c>
      <c r="EZ306" s="31" t="s">
        <v>218</v>
      </c>
      <c r="FA306" s="31" t="s">
        <v>219</v>
      </c>
      <c r="FB306" s="31" t="s">
        <v>219</v>
      </c>
      <c r="FC306" s="31"/>
      <c r="FD306" s="31"/>
      <c r="FE306" s="31" t="s">
        <v>219</v>
      </c>
    </row>
    <row r="307" ht="90.75" customHeight="1">
      <c r="A307" s="16" t="s">
        <v>7996</v>
      </c>
      <c r="B307" s="24">
        <v>296.0</v>
      </c>
      <c r="C307" s="25" t="s">
        <v>7997</v>
      </c>
      <c r="D307" s="26" t="str">
        <f t="shared" si="41"/>
        <v/>
      </c>
      <c r="E307" s="27" t="str">
        <f t="shared" si="42"/>
        <v/>
      </c>
      <c r="F307" s="28" t="str">
        <f t="shared" ref="F307:G307" si="322">image("https://www.serebii.net/pokedex-bw/type/"&amp;lower(H307)&amp;".gif")</f>
        <v/>
      </c>
      <c r="G307" s="28" t="str">
        <f t="shared" si="322"/>
        <v/>
      </c>
      <c r="H307" s="29" t="s">
        <v>2112</v>
      </c>
      <c r="I307" s="26"/>
      <c r="J307" s="26" t="s">
        <v>7998</v>
      </c>
      <c r="K307" s="26" t="s">
        <v>222</v>
      </c>
      <c r="L307" s="26" t="s">
        <v>7999</v>
      </c>
      <c r="M307" s="26" t="s">
        <v>272</v>
      </c>
      <c r="N307" s="26" t="s">
        <v>766</v>
      </c>
      <c r="O307" s="26" t="s">
        <v>1233</v>
      </c>
      <c r="P307" s="26" t="s">
        <v>492</v>
      </c>
      <c r="Q307" s="26" t="s">
        <v>2448</v>
      </c>
      <c r="R307" s="26" t="s">
        <v>184</v>
      </c>
      <c r="S307" s="26" t="s">
        <v>8000</v>
      </c>
      <c r="T307" s="26" t="s">
        <v>7823</v>
      </c>
      <c r="U307" s="26" t="s">
        <v>2337</v>
      </c>
      <c r="V307" s="26" t="s">
        <v>1828</v>
      </c>
      <c r="W307" s="26" t="s">
        <v>2175</v>
      </c>
      <c r="X307" s="26" t="s">
        <v>189</v>
      </c>
      <c r="Y307" s="26">
        <v>72.0</v>
      </c>
      <c r="Z307" s="26">
        <v>60.0</v>
      </c>
      <c r="AA307" s="26">
        <v>30.0</v>
      </c>
      <c r="AB307" s="26">
        <v>20.0</v>
      </c>
      <c r="AC307" s="26">
        <v>30.0</v>
      </c>
      <c r="AD307" s="26">
        <v>25.0</v>
      </c>
      <c r="AE307" s="30">
        <f t="shared" si="37"/>
        <v>237</v>
      </c>
      <c r="AF307" s="26" t="s">
        <v>8001</v>
      </c>
      <c r="AG307" s="26"/>
      <c r="AH307" s="26"/>
      <c r="AI307" s="26"/>
      <c r="AJ307" s="26"/>
      <c r="AK307" s="26"/>
      <c r="AL307" s="26"/>
      <c r="AM307" s="26" t="s">
        <v>1077</v>
      </c>
      <c r="AN307" s="26" t="s">
        <v>1077</v>
      </c>
      <c r="AO307" s="26" t="s">
        <v>1077</v>
      </c>
      <c r="AP307" s="26"/>
      <c r="AQ307" s="26"/>
      <c r="AR307" s="26"/>
      <c r="AS307" s="26"/>
      <c r="AT307" s="26"/>
      <c r="AU307" s="26"/>
      <c r="AV307" s="26"/>
      <c r="AW307" s="26"/>
      <c r="AX307" s="26"/>
      <c r="AY307" s="26"/>
      <c r="AZ307" s="26"/>
      <c r="BA307" s="26" t="s">
        <v>1165</v>
      </c>
      <c r="BB307" s="26" t="s">
        <v>1165</v>
      </c>
      <c r="BC307" s="26" t="s">
        <v>1122</v>
      </c>
      <c r="BD307" s="26" t="s">
        <v>1122</v>
      </c>
      <c r="BE307" s="26" t="s">
        <v>988</v>
      </c>
      <c r="BF307" s="26" t="s">
        <v>988</v>
      </c>
      <c r="BG307" s="26" t="s">
        <v>195</v>
      </c>
      <c r="BH307" s="26" t="s">
        <v>195</v>
      </c>
      <c r="BI307" s="26"/>
      <c r="BJ307" s="26"/>
      <c r="BK307" s="26"/>
      <c r="BL307" s="26"/>
      <c r="BM307" s="26"/>
      <c r="BN307" s="26"/>
      <c r="BO307" s="26"/>
      <c r="BP307" s="26"/>
      <c r="BQ307" s="26"/>
      <c r="BR307" s="26" t="s">
        <v>1084</v>
      </c>
      <c r="BS307" s="26" t="s">
        <v>1084</v>
      </c>
      <c r="BT307" s="26"/>
      <c r="BU307" s="26"/>
      <c r="BV307" s="26"/>
      <c r="BW307" s="31"/>
      <c r="BX307" s="31"/>
      <c r="BY307" s="31"/>
      <c r="BZ307" s="31"/>
      <c r="CA307" s="31"/>
      <c r="CB307" s="31"/>
      <c r="CC307" s="31" t="s">
        <v>8002</v>
      </c>
      <c r="CD307" s="31" t="s">
        <v>8003</v>
      </c>
      <c r="CE307" s="31" t="s">
        <v>8004</v>
      </c>
      <c r="CF307" s="31" t="s">
        <v>8005</v>
      </c>
      <c r="CG307" s="31" t="s">
        <v>8005</v>
      </c>
      <c r="CH307" s="31" t="s">
        <v>8006</v>
      </c>
      <c r="CI307" s="31" t="s">
        <v>8006</v>
      </c>
      <c r="CJ307" s="31" t="s">
        <v>8006</v>
      </c>
      <c r="CK307" s="31" t="s">
        <v>8007</v>
      </c>
      <c r="CL307" s="31" t="s">
        <v>8007</v>
      </c>
      <c r="CM307" s="31" t="s">
        <v>8006</v>
      </c>
      <c r="CN307" s="31" t="s">
        <v>8006</v>
      </c>
      <c r="CO307" s="31" t="s">
        <v>8006</v>
      </c>
      <c r="CP307" s="31" t="s">
        <v>8006</v>
      </c>
      <c r="CQ307" s="31" t="s">
        <v>8007</v>
      </c>
      <c r="CR307" s="31" t="s">
        <v>8008</v>
      </c>
      <c r="CS307" s="31" t="s">
        <v>8009</v>
      </c>
      <c r="CT307" s="31" t="s">
        <v>8010</v>
      </c>
      <c r="CU307" s="31" t="s">
        <v>8011</v>
      </c>
      <c r="CV307" s="31" t="s">
        <v>8012</v>
      </c>
      <c r="CW307" s="31" t="s">
        <v>8013</v>
      </c>
      <c r="CX307" s="31" t="s">
        <v>8014</v>
      </c>
      <c r="CY307" s="31"/>
      <c r="CZ307" s="31"/>
      <c r="DA307" s="31"/>
      <c r="DB307" s="31"/>
      <c r="DC307" s="31"/>
      <c r="DD307" s="31"/>
      <c r="DE307" s="31" t="s">
        <v>8006</v>
      </c>
      <c r="DF307" s="31" t="s">
        <v>8006</v>
      </c>
      <c r="DG307" s="31"/>
      <c r="DH307" s="31" t="s">
        <v>8008</v>
      </c>
      <c r="DI307" s="31" t="s">
        <v>8007</v>
      </c>
      <c r="DJ307" s="31"/>
      <c r="DK307" s="31"/>
      <c r="DL307" s="31"/>
      <c r="DM307" s="31"/>
      <c r="DN307" s="31"/>
      <c r="DO307" s="31"/>
      <c r="DP307" s="31"/>
      <c r="DQ307" s="31"/>
      <c r="DR307" s="31"/>
      <c r="DS307" s="31"/>
      <c r="DT307" s="31"/>
      <c r="DU307" s="31"/>
      <c r="DV307" s="31" t="s">
        <v>8015</v>
      </c>
      <c r="DW307" s="31" t="s">
        <v>8015</v>
      </c>
      <c r="DX307" s="31" t="s">
        <v>8016</v>
      </c>
      <c r="DY307" s="31" t="s">
        <v>213</v>
      </c>
      <c r="DZ307" s="31" t="s">
        <v>213</v>
      </c>
      <c r="EA307" s="31" t="s">
        <v>868</v>
      </c>
      <c r="EB307" s="31" t="s">
        <v>868</v>
      </c>
      <c r="EC307" s="31" t="s">
        <v>868</v>
      </c>
      <c r="ED307" s="31" t="s">
        <v>8017</v>
      </c>
      <c r="EE307" s="31" t="s">
        <v>8017</v>
      </c>
      <c r="EF307" s="31" t="s">
        <v>213</v>
      </c>
      <c r="EG307" s="31" t="s">
        <v>213</v>
      </c>
      <c r="EH307" s="31" t="s">
        <v>213</v>
      </c>
      <c r="EI307" s="31" t="s">
        <v>213</v>
      </c>
      <c r="EJ307" s="31" t="s">
        <v>8018</v>
      </c>
      <c r="EK307" s="31" t="s">
        <v>8018</v>
      </c>
      <c r="EL307" s="31" t="s">
        <v>8019</v>
      </c>
      <c r="EM307" s="31" t="s">
        <v>8019</v>
      </c>
      <c r="EN307" s="31" t="s">
        <v>215</v>
      </c>
      <c r="EO307" s="31" t="s">
        <v>215</v>
      </c>
      <c r="EP307" s="31" t="s">
        <v>215</v>
      </c>
      <c r="EQ307" s="31" t="s">
        <v>215</v>
      </c>
      <c r="ER307" s="31" t="s">
        <v>218</v>
      </c>
      <c r="ES307" s="31" t="s">
        <v>218</v>
      </c>
      <c r="ET307" s="31" t="s">
        <v>218</v>
      </c>
      <c r="EU307" s="31" t="s">
        <v>218</v>
      </c>
      <c r="EV307" s="31"/>
      <c r="EW307" s="31"/>
      <c r="EX307" s="31" t="s">
        <v>868</v>
      </c>
      <c r="EY307" s="31" t="s">
        <v>868</v>
      </c>
      <c r="EZ307" s="31" t="s">
        <v>218</v>
      </c>
      <c r="FA307" s="31" t="s">
        <v>8020</v>
      </c>
      <c r="FB307" s="31" t="s">
        <v>8020</v>
      </c>
      <c r="FC307" s="31"/>
      <c r="FD307" s="31"/>
      <c r="FE307" s="31" t="s">
        <v>219</v>
      </c>
    </row>
    <row r="308" ht="90.75" customHeight="1">
      <c r="A308" s="16" t="s">
        <v>8021</v>
      </c>
      <c r="B308" s="24">
        <v>297.0</v>
      </c>
      <c r="C308" s="25" t="s">
        <v>8022</v>
      </c>
      <c r="D308" s="26" t="str">
        <f t="shared" si="41"/>
        <v/>
      </c>
      <c r="E308" s="27" t="str">
        <f t="shared" si="42"/>
        <v/>
      </c>
      <c r="F308" s="28" t="str">
        <f t="shared" ref="F308:G308" si="323">image("https://www.serebii.net/pokedex-bw/type/"&amp;lower(H308)&amp;".gif")</f>
        <v/>
      </c>
      <c r="G308" s="28" t="str">
        <f t="shared" si="323"/>
        <v/>
      </c>
      <c r="H308" s="29" t="s">
        <v>2112</v>
      </c>
      <c r="I308" s="26"/>
      <c r="J308" s="26" t="s">
        <v>8023</v>
      </c>
      <c r="K308" s="26" t="s">
        <v>5248</v>
      </c>
      <c r="L308" s="26" t="s">
        <v>8024</v>
      </c>
      <c r="M308" s="26" t="s">
        <v>272</v>
      </c>
      <c r="N308" s="26" t="s">
        <v>766</v>
      </c>
      <c r="O308" s="26" t="s">
        <v>1233</v>
      </c>
      <c r="P308" s="26" t="s">
        <v>1196</v>
      </c>
      <c r="Q308" s="26" t="s">
        <v>2336</v>
      </c>
      <c r="R308" s="26" t="s">
        <v>184</v>
      </c>
      <c r="S308" s="26" t="s">
        <v>3175</v>
      </c>
      <c r="T308" s="26" t="s">
        <v>7823</v>
      </c>
      <c r="U308" s="26" t="s">
        <v>2337</v>
      </c>
      <c r="V308" s="26" t="s">
        <v>1828</v>
      </c>
      <c r="W308" s="26" t="s">
        <v>2175</v>
      </c>
      <c r="X308" s="26" t="s">
        <v>189</v>
      </c>
      <c r="Y308" s="26">
        <v>144.0</v>
      </c>
      <c r="Z308" s="26">
        <v>120.0</v>
      </c>
      <c r="AA308" s="26">
        <v>60.0</v>
      </c>
      <c r="AB308" s="26">
        <v>40.0</v>
      </c>
      <c r="AC308" s="26">
        <v>60.0</v>
      </c>
      <c r="AD308" s="26">
        <v>50.0</v>
      </c>
      <c r="AE308" s="30">
        <f t="shared" si="37"/>
        <v>474</v>
      </c>
      <c r="AF308" s="26" t="s">
        <v>8001</v>
      </c>
      <c r="AG308" s="26"/>
      <c r="AH308" s="26"/>
      <c r="AI308" s="26"/>
      <c r="AJ308" s="26"/>
      <c r="AK308" s="26"/>
      <c r="AL308" s="26"/>
      <c r="AM308" s="26" t="s">
        <v>1122</v>
      </c>
      <c r="AN308" s="26" t="s">
        <v>1122</v>
      </c>
      <c r="AO308" s="26" t="s">
        <v>1122</v>
      </c>
      <c r="AP308" s="26"/>
      <c r="AQ308" s="26"/>
      <c r="AR308" s="26"/>
      <c r="AS308" s="26"/>
      <c r="AT308" s="26"/>
      <c r="AU308" s="26"/>
      <c r="AV308" s="26"/>
      <c r="AW308" s="26"/>
      <c r="AX308" s="26"/>
      <c r="AY308" s="26"/>
      <c r="AZ308" s="26"/>
      <c r="BA308" s="26" t="s">
        <v>1201</v>
      </c>
      <c r="BB308" s="26" t="s">
        <v>1201</v>
      </c>
      <c r="BC308" s="26" t="s">
        <v>917</v>
      </c>
      <c r="BD308" s="26" t="s">
        <v>917</v>
      </c>
      <c r="BE308" s="26" t="s">
        <v>1038</v>
      </c>
      <c r="BF308" s="26" t="s">
        <v>1038</v>
      </c>
      <c r="BG308" s="26" t="s">
        <v>230</v>
      </c>
      <c r="BH308" s="26" t="s">
        <v>230</v>
      </c>
      <c r="BI308" s="26"/>
      <c r="BJ308" s="26"/>
      <c r="BK308" s="26"/>
      <c r="BL308" s="26"/>
      <c r="BM308" s="26"/>
      <c r="BN308" s="26"/>
      <c r="BO308" s="26"/>
      <c r="BP308" s="26"/>
      <c r="BQ308" s="26"/>
      <c r="BR308" s="26" t="s">
        <v>1081</v>
      </c>
      <c r="BS308" s="26" t="s">
        <v>1081</v>
      </c>
      <c r="BT308" s="26"/>
      <c r="BU308" s="26"/>
      <c r="BV308" s="26"/>
      <c r="BW308" s="31"/>
      <c r="BX308" s="31"/>
      <c r="BY308" s="31"/>
      <c r="BZ308" s="31"/>
      <c r="CA308" s="31"/>
      <c r="CB308" s="31"/>
      <c r="CC308" s="31" t="s">
        <v>8025</v>
      </c>
      <c r="CD308" s="31" t="s">
        <v>8026</v>
      </c>
      <c r="CE308" s="31" t="s">
        <v>8027</v>
      </c>
      <c r="CF308" s="31" t="s">
        <v>8028</v>
      </c>
      <c r="CG308" s="31" t="s">
        <v>8028</v>
      </c>
      <c r="CH308" s="31" t="s">
        <v>8029</v>
      </c>
      <c r="CI308" s="31" t="s">
        <v>8029</v>
      </c>
      <c r="CJ308" s="31" t="s">
        <v>8029</v>
      </c>
      <c r="CK308" s="31" t="s">
        <v>8030</v>
      </c>
      <c r="CL308" s="31" t="s">
        <v>8030</v>
      </c>
      <c r="CM308" s="31" t="s">
        <v>8029</v>
      </c>
      <c r="CN308" s="31" t="s">
        <v>8029</v>
      </c>
      <c r="CO308" s="31" t="s">
        <v>8029</v>
      </c>
      <c r="CP308" s="31" t="s">
        <v>8029</v>
      </c>
      <c r="CQ308" s="31" t="s">
        <v>8028</v>
      </c>
      <c r="CR308" s="31" t="s">
        <v>8029</v>
      </c>
      <c r="CS308" s="31" t="s">
        <v>8031</v>
      </c>
      <c r="CT308" s="31" t="s">
        <v>8032</v>
      </c>
      <c r="CU308" s="31" t="s">
        <v>8033</v>
      </c>
      <c r="CV308" s="31" t="s">
        <v>8034</v>
      </c>
      <c r="CW308" s="31" t="s">
        <v>8035</v>
      </c>
      <c r="CX308" s="31" t="s">
        <v>8036</v>
      </c>
      <c r="CY308" s="31"/>
      <c r="CZ308" s="31"/>
      <c r="DA308" s="31"/>
      <c r="DB308" s="31"/>
      <c r="DC308" s="31"/>
      <c r="DD308" s="31"/>
      <c r="DE308" s="31" t="s">
        <v>8037</v>
      </c>
      <c r="DF308" s="31" t="s">
        <v>8037</v>
      </c>
      <c r="DG308" s="31"/>
      <c r="DH308" s="31" t="s">
        <v>8030</v>
      </c>
      <c r="DI308" s="31" t="s">
        <v>8028</v>
      </c>
      <c r="DJ308" s="31"/>
      <c r="DK308" s="31"/>
      <c r="DL308" s="31"/>
      <c r="DM308" s="31"/>
      <c r="DN308" s="31"/>
      <c r="DO308" s="31"/>
      <c r="DP308" s="31"/>
      <c r="DQ308" s="31"/>
      <c r="DR308" s="31"/>
      <c r="DS308" s="31"/>
      <c r="DT308" s="31"/>
      <c r="DU308" s="31"/>
      <c r="DV308" s="31" t="s">
        <v>906</v>
      </c>
      <c r="DW308" s="31" t="s">
        <v>906</v>
      </c>
      <c r="DX308" s="31" t="s">
        <v>906</v>
      </c>
      <c r="DY308" s="31" t="s">
        <v>213</v>
      </c>
      <c r="DZ308" s="31" t="s">
        <v>213</v>
      </c>
      <c r="EA308" s="31" t="s">
        <v>8038</v>
      </c>
      <c r="EB308" s="31" t="s">
        <v>8038</v>
      </c>
      <c r="EC308" s="31" t="s">
        <v>8038</v>
      </c>
      <c r="ED308" s="31" t="s">
        <v>8038</v>
      </c>
      <c r="EE308" s="31" t="s">
        <v>8038</v>
      </c>
      <c r="EF308" s="31" t="s">
        <v>213</v>
      </c>
      <c r="EG308" s="31" t="s">
        <v>213</v>
      </c>
      <c r="EH308" s="31" t="s">
        <v>213</v>
      </c>
      <c r="EI308" s="31" t="s">
        <v>213</v>
      </c>
      <c r="EJ308" s="31" t="s">
        <v>1189</v>
      </c>
      <c r="EK308" s="31" t="s">
        <v>1189</v>
      </c>
      <c r="EL308" s="31" t="s">
        <v>906</v>
      </c>
      <c r="EM308" s="31" t="s">
        <v>906</v>
      </c>
      <c r="EN308" s="31" t="s">
        <v>2167</v>
      </c>
      <c r="EO308" s="31" t="s">
        <v>2167</v>
      </c>
      <c r="EP308" s="31" t="s">
        <v>2167</v>
      </c>
      <c r="EQ308" s="31" t="s">
        <v>2167</v>
      </c>
      <c r="ER308" s="31" t="s">
        <v>218</v>
      </c>
      <c r="ES308" s="31" t="s">
        <v>218</v>
      </c>
      <c r="ET308" s="31" t="s">
        <v>218</v>
      </c>
      <c r="EU308" s="31" t="s">
        <v>218</v>
      </c>
      <c r="EV308" s="31"/>
      <c r="EW308" s="31"/>
      <c r="EX308" s="31" t="s">
        <v>8038</v>
      </c>
      <c r="EY308" s="31" t="s">
        <v>8038</v>
      </c>
      <c r="EZ308" s="31" t="s">
        <v>218</v>
      </c>
      <c r="FA308" s="31" t="s">
        <v>8020</v>
      </c>
      <c r="FB308" s="31" t="s">
        <v>8020</v>
      </c>
      <c r="FC308" s="31"/>
      <c r="FD308" s="31"/>
      <c r="FE308" s="31" t="s">
        <v>219</v>
      </c>
    </row>
    <row r="309" ht="90.75" customHeight="1">
      <c r="A309" s="16" t="s">
        <v>8039</v>
      </c>
      <c r="B309" s="24">
        <v>298.0</v>
      </c>
      <c r="C309" s="25" t="s">
        <v>8040</v>
      </c>
      <c r="D309" s="26" t="str">
        <f t="shared" si="41"/>
        <v/>
      </c>
      <c r="E309" s="27" t="str">
        <f t="shared" si="42"/>
        <v/>
      </c>
      <c r="F309" s="28" t="str">
        <f t="shared" ref="F309:G309" si="324">image("https://www.serebii.net/pokedex-bw/type/"&amp;lower(H309)&amp;".gif")</f>
        <v/>
      </c>
      <c r="G309" s="28" t="str">
        <f t="shared" si="324"/>
        <v/>
      </c>
      <c r="H309" s="29" t="s">
        <v>681</v>
      </c>
      <c r="I309" s="26" t="s">
        <v>980</v>
      </c>
      <c r="J309" s="26" t="s">
        <v>8041</v>
      </c>
      <c r="K309" s="26" t="s">
        <v>1882</v>
      </c>
      <c r="L309" s="26" t="s">
        <v>844</v>
      </c>
      <c r="M309" s="26" t="s">
        <v>272</v>
      </c>
      <c r="N309" s="26" t="s">
        <v>5731</v>
      </c>
      <c r="O309" s="26" t="s">
        <v>5732</v>
      </c>
      <c r="P309" s="26" t="s">
        <v>492</v>
      </c>
      <c r="Q309" s="26" t="s">
        <v>1325</v>
      </c>
      <c r="R309" s="26" t="s">
        <v>184</v>
      </c>
      <c r="S309" s="26" t="s">
        <v>8042</v>
      </c>
      <c r="T309" s="26" t="s">
        <v>1328</v>
      </c>
      <c r="U309" s="26" t="s">
        <v>1198</v>
      </c>
      <c r="V309" s="26" t="s">
        <v>1199</v>
      </c>
      <c r="W309" s="26" t="s">
        <v>1330</v>
      </c>
      <c r="X309" s="26" t="s">
        <v>981</v>
      </c>
      <c r="Y309" s="26">
        <v>50.0</v>
      </c>
      <c r="Z309" s="26">
        <v>20.0</v>
      </c>
      <c r="AA309" s="26">
        <v>40.0</v>
      </c>
      <c r="AB309" s="26">
        <v>20.0</v>
      </c>
      <c r="AC309" s="26">
        <v>40.0</v>
      </c>
      <c r="AD309" s="26">
        <v>20.0</v>
      </c>
      <c r="AE309" s="30">
        <f t="shared" si="37"/>
        <v>190</v>
      </c>
      <c r="AF309" s="26" t="s">
        <v>5734</v>
      </c>
      <c r="AG309" s="26"/>
      <c r="AH309" s="26"/>
      <c r="AI309" s="26"/>
      <c r="AJ309" s="26"/>
      <c r="AK309" s="26"/>
      <c r="AL309" s="26"/>
      <c r="AM309" s="26" t="s">
        <v>1040</v>
      </c>
      <c r="AN309" s="26" t="s">
        <v>1040</v>
      </c>
      <c r="AO309" s="26" t="s">
        <v>1040</v>
      </c>
      <c r="AP309" s="26"/>
      <c r="AQ309" s="26"/>
      <c r="AR309" s="26" t="s">
        <v>4306</v>
      </c>
      <c r="AS309" s="26" t="s">
        <v>4306</v>
      </c>
      <c r="AT309" s="26" t="s">
        <v>4306</v>
      </c>
      <c r="AU309" s="26"/>
      <c r="AV309" s="26"/>
      <c r="AW309" s="26"/>
      <c r="AX309" s="26"/>
      <c r="AY309" s="26" t="s">
        <v>1200</v>
      </c>
      <c r="AZ309" s="26" t="s">
        <v>1200</v>
      </c>
      <c r="BA309" s="26" t="s">
        <v>1333</v>
      </c>
      <c r="BB309" s="26" t="s">
        <v>1333</v>
      </c>
      <c r="BC309" s="26" t="s">
        <v>1677</v>
      </c>
      <c r="BD309" s="26" t="s">
        <v>1677</v>
      </c>
      <c r="BE309" s="26"/>
      <c r="BF309" s="26"/>
      <c r="BG309" s="26"/>
      <c r="BH309" s="26"/>
      <c r="BI309" s="26"/>
      <c r="BJ309" s="26"/>
      <c r="BK309" s="26"/>
      <c r="BL309" s="26"/>
      <c r="BM309" s="26" t="s">
        <v>1541</v>
      </c>
      <c r="BN309" s="26"/>
      <c r="BO309" s="26" t="s">
        <v>4306</v>
      </c>
      <c r="BP309" s="26" t="s">
        <v>4306</v>
      </c>
      <c r="BQ309" s="26"/>
      <c r="BR309" s="26" t="s">
        <v>1764</v>
      </c>
      <c r="BS309" s="26" t="s">
        <v>1764</v>
      </c>
      <c r="BT309" s="26"/>
      <c r="BU309" s="26"/>
      <c r="BV309" s="26"/>
      <c r="BW309" s="31"/>
      <c r="BX309" s="31"/>
      <c r="BY309" s="31"/>
      <c r="BZ309" s="31"/>
      <c r="CA309" s="31"/>
      <c r="CB309" s="31"/>
      <c r="CC309" s="31" t="s">
        <v>8043</v>
      </c>
      <c r="CD309" s="31" t="s">
        <v>8044</v>
      </c>
      <c r="CE309" s="31" t="s">
        <v>8045</v>
      </c>
      <c r="CF309" s="31" t="s">
        <v>8046</v>
      </c>
      <c r="CG309" s="31" t="s">
        <v>8046</v>
      </c>
      <c r="CH309" s="31" t="s">
        <v>8047</v>
      </c>
      <c r="CI309" s="31" t="s">
        <v>8048</v>
      </c>
      <c r="CJ309" s="31" t="s">
        <v>8049</v>
      </c>
      <c r="CK309" s="31" t="s">
        <v>8050</v>
      </c>
      <c r="CL309" s="31" t="s">
        <v>8050</v>
      </c>
      <c r="CM309" s="31" t="s">
        <v>8049</v>
      </c>
      <c r="CN309" s="31" t="s">
        <v>8049</v>
      </c>
      <c r="CO309" s="31" t="s">
        <v>8051</v>
      </c>
      <c r="CP309" s="31" t="s">
        <v>8051</v>
      </c>
      <c r="CQ309" s="31" t="s">
        <v>8047</v>
      </c>
      <c r="CR309" s="31" t="s">
        <v>8051</v>
      </c>
      <c r="CS309" s="31" t="s">
        <v>8052</v>
      </c>
      <c r="CT309" s="31" t="s">
        <v>8053</v>
      </c>
      <c r="CU309" s="31"/>
      <c r="CV309" s="31"/>
      <c r="CW309" s="31"/>
      <c r="CX309" s="31"/>
      <c r="CY309" s="31"/>
      <c r="CZ309" s="31"/>
      <c r="DA309" s="31" t="s">
        <v>8054</v>
      </c>
      <c r="DB309" s="31" t="s">
        <v>8055</v>
      </c>
      <c r="DC309" s="31"/>
      <c r="DD309" s="31"/>
      <c r="DE309" s="31" t="s">
        <v>8056</v>
      </c>
      <c r="DF309" s="31" t="s">
        <v>8048</v>
      </c>
      <c r="DG309" s="31"/>
      <c r="DH309" s="31" t="s">
        <v>8049</v>
      </c>
      <c r="DI309" s="31" t="s">
        <v>8050</v>
      </c>
      <c r="DJ309" s="31"/>
      <c r="DK309" s="31"/>
      <c r="DL309" s="31"/>
      <c r="DM309" s="31"/>
      <c r="DN309" s="31"/>
      <c r="DO309" s="31"/>
      <c r="DP309" s="31"/>
      <c r="DQ309" s="31"/>
      <c r="DR309" s="31"/>
      <c r="DS309" s="31"/>
      <c r="DT309" s="31"/>
      <c r="DU309" s="31"/>
      <c r="DV309" s="31" t="s">
        <v>8057</v>
      </c>
      <c r="DW309" s="31" t="s">
        <v>8057</v>
      </c>
      <c r="DX309" s="31" t="s">
        <v>8057</v>
      </c>
      <c r="DY309" s="31" t="s">
        <v>8057</v>
      </c>
      <c r="DZ309" s="31" t="s">
        <v>8057</v>
      </c>
      <c r="EA309" s="31" t="s">
        <v>5758</v>
      </c>
      <c r="EB309" s="31" t="s">
        <v>5758</v>
      </c>
      <c r="EC309" s="31" t="s">
        <v>1020</v>
      </c>
      <c r="ED309" s="31" t="s">
        <v>8057</v>
      </c>
      <c r="EE309" s="31" t="s">
        <v>8057</v>
      </c>
      <c r="EF309" s="31" t="s">
        <v>213</v>
      </c>
      <c r="EG309" s="31" t="s">
        <v>708</v>
      </c>
      <c r="EH309" s="31" t="s">
        <v>8058</v>
      </c>
      <c r="EI309" s="31" t="s">
        <v>8058</v>
      </c>
      <c r="EJ309" s="31" t="s">
        <v>6274</v>
      </c>
      <c r="EK309" s="31" t="s">
        <v>6274</v>
      </c>
      <c r="EL309" s="31" t="s">
        <v>8057</v>
      </c>
      <c r="EM309" s="31" t="s">
        <v>8057</v>
      </c>
      <c r="EN309" s="31" t="s">
        <v>8057</v>
      </c>
      <c r="EO309" s="31" t="s">
        <v>8057</v>
      </c>
      <c r="EP309" s="31" t="s">
        <v>213</v>
      </c>
      <c r="EQ309" s="31" t="s">
        <v>213</v>
      </c>
      <c r="ER309" s="31" t="s">
        <v>218</v>
      </c>
      <c r="ES309" s="31" t="s">
        <v>218</v>
      </c>
      <c r="ET309" s="31" t="s">
        <v>2275</v>
      </c>
      <c r="EU309" s="31" t="s">
        <v>2275</v>
      </c>
      <c r="EV309" s="31"/>
      <c r="EW309" s="31"/>
      <c r="EX309" s="31" t="s">
        <v>968</v>
      </c>
      <c r="EY309" s="31" t="s">
        <v>968</v>
      </c>
      <c r="EZ309" s="31" t="s">
        <v>218</v>
      </c>
      <c r="FA309" s="31" t="s">
        <v>2067</v>
      </c>
      <c r="FB309" s="31" t="s">
        <v>2067</v>
      </c>
      <c r="FC309" s="31"/>
      <c r="FD309" s="31"/>
      <c r="FE309" s="31" t="s">
        <v>219</v>
      </c>
    </row>
    <row r="310" ht="90.75" customHeight="1">
      <c r="A310" s="16" t="s">
        <v>8059</v>
      </c>
      <c r="B310" s="24">
        <v>299.0</v>
      </c>
      <c r="C310" s="25" t="s">
        <v>8060</v>
      </c>
      <c r="D310" s="26" t="str">
        <f t="shared" si="41"/>
        <v/>
      </c>
      <c r="E310" s="27" t="str">
        <f t="shared" si="42"/>
        <v/>
      </c>
      <c r="F310" s="28" t="str">
        <f t="shared" ref="F310:G310" si="325">image("https://www.serebii.net/pokedex-bw/type/"&amp;lower(H310)&amp;".gif")</f>
        <v/>
      </c>
      <c r="G310" s="28" t="str">
        <f t="shared" si="325"/>
        <v/>
      </c>
      <c r="H310" s="29" t="s">
        <v>2707</v>
      </c>
      <c r="I310" s="26"/>
      <c r="J310" s="26" t="s">
        <v>8061</v>
      </c>
      <c r="K310" s="26" t="s">
        <v>222</v>
      </c>
      <c r="L310" s="26" t="s">
        <v>8062</v>
      </c>
      <c r="M310" s="26" t="s">
        <v>2710</v>
      </c>
      <c r="N310" s="26" t="s">
        <v>2964</v>
      </c>
      <c r="O310" s="26" t="s">
        <v>1885</v>
      </c>
      <c r="P310" s="26" t="s">
        <v>397</v>
      </c>
      <c r="Q310" s="26" t="s">
        <v>493</v>
      </c>
      <c r="R310" s="26" t="s">
        <v>184</v>
      </c>
      <c r="S310" s="26" t="s">
        <v>8063</v>
      </c>
      <c r="T310" s="26" t="s">
        <v>495</v>
      </c>
      <c r="U310" s="26" t="s">
        <v>2711</v>
      </c>
      <c r="V310" s="26" t="s">
        <v>770</v>
      </c>
      <c r="W310" s="26" t="s">
        <v>496</v>
      </c>
      <c r="X310" s="26" t="s">
        <v>189</v>
      </c>
      <c r="Y310" s="26">
        <v>30.0</v>
      </c>
      <c r="Z310" s="26">
        <v>45.0</v>
      </c>
      <c r="AA310" s="26">
        <v>135.0</v>
      </c>
      <c r="AB310" s="26">
        <v>45.0</v>
      </c>
      <c r="AC310" s="26">
        <v>90.0</v>
      </c>
      <c r="AD310" s="26">
        <v>30.0</v>
      </c>
      <c r="AE310" s="30">
        <f t="shared" si="37"/>
        <v>375</v>
      </c>
      <c r="AF310" s="26" t="s">
        <v>8064</v>
      </c>
      <c r="AG310" s="26"/>
      <c r="AH310" s="26"/>
      <c r="AI310" s="26"/>
      <c r="AJ310" s="26"/>
      <c r="AK310" s="26"/>
      <c r="AL310" s="26"/>
      <c r="AM310" s="26" t="s">
        <v>812</v>
      </c>
      <c r="AN310" s="26" t="s">
        <v>812</v>
      </c>
      <c r="AO310" s="26" t="s">
        <v>812</v>
      </c>
      <c r="AP310" s="26"/>
      <c r="AQ310" s="26"/>
      <c r="AR310" s="26"/>
      <c r="AS310" s="26"/>
      <c r="AT310" s="26" t="s">
        <v>434</v>
      </c>
      <c r="AU310" s="26"/>
      <c r="AV310" s="26"/>
      <c r="AW310" s="26"/>
      <c r="AX310" s="26"/>
      <c r="AY310" s="26" t="s">
        <v>196</v>
      </c>
      <c r="AZ310" s="26" t="s">
        <v>196</v>
      </c>
      <c r="BA310" s="26" t="s">
        <v>1742</v>
      </c>
      <c r="BB310" s="26" t="s">
        <v>1742</v>
      </c>
      <c r="BC310" s="26" t="s">
        <v>919</v>
      </c>
      <c r="BD310" s="26" t="s">
        <v>919</v>
      </c>
      <c r="BE310" s="26" t="s">
        <v>3725</v>
      </c>
      <c r="BF310" s="26" t="s">
        <v>3725</v>
      </c>
      <c r="BG310" s="26" t="s">
        <v>1460</v>
      </c>
      <c r="BH310" s="26" t="s">
        <v>1460</v>
      </c>
      <c r="BI310" s="26"/>
      <c r="BJ310" s="26"/>
      <c r="BK310" s="26"/>
      <c r="BL310" s="26"/>
      <c r="BM310" s="26"/>
      <c r="BN310" s="26"/>
      <c r="BO310" s="26"/>
      <c r="BP310" s="26"/>
      <c r="BQ310" s="26" t="s">
        <v>4042</v>
      </c>
      <c r="BR310" s="26"/>
      <c r="BS310" s="26"/>
      <c r="BT310" s="26" t="s">
        <v>1259</v>
      </c>
      <c r="BU310" s="26"/>
      <c r="BV310" s="26"/>
      <c r="BW310" s="31"/>
      <c r="BX310" s="31"/>
      <c r="BY310" s="31"/>
      <c r="BZ310" s="31"/>
      <c r="CA310" s="31"/>
      <c r="CB310" s="31"/>
      <c r="CC310" s="31" t="s">
        <v>8065</v>
      </c>
      <c r="CD310" s="31" t="s">
        <v>8066</v>
      </c>
      <c r="CE310" s="31" t="s">
        <v>8067</v>
      </c>
      <c r="CF310" s="31" t="s">
        <v>8068</v>
      </c>
      <c r="CG310" s="31" t="s">
        <v>8068</v>
      </c>
      <c r="CH310" s="31" t="s">
        <v>8069</v>
      </c>
      <c r="CI310" s="31" t="s">
        <v>8069</v>
      </c>
      <c r="CJ310" s="31" t="s">
        <v>8070</v>
      </c>
      <c r="CK310" s="31" t="s">
        <v>8071</v>
      </c>
      <c r="CL310" s="31" t="s">
        <v>8071</v>
      </c>
      <c r="CM310" s="31" t="s">
        <v>8070</v>
      </c>
      <c r="CN310" s="31" t="s">
        <v>8070</v>
      </c>
      <c r="CO310" s="31" t="s">
        <v>8072</v>
      </c>
      <c r="CP310" s="31" t="s">
        <v>8072</v>
      </c>
      <c r="CQ310" s="31" t="s">
        <v>8072</v>
      </c>
      <c r="CR310" s="31" t="s">
        <v>8073</v>
      </c>
      <c r="CS310" s="31" t="s">
        <v>8074</v>
      </c>
      <c r="CT310" s="31" t="s">
        <v>8075</v>
      </c>
      <c r="CU310" s="31" t="s">
        <v>8076</v>
      </c>
      <c r="CV310" s="31" t="s">
        <v>8077</v>
      </c>
      <c r="CW310" s="31" t="s">
        <v>8078</v>
      </c>
      <c r="CX310" s="31" t="s">
        <v>8079</v>
      </c>
      <c r="CY310" s="31"/>
      <c r="CZ310" s="31"/>
      <c r="DA310" s="31"/>
      <c r="DB310" s="31"/>
      <c r="DC310" s="31"/>
      <c r="DD310" s="31"/>
      <c r="DE310" s="31" t="s">
        <v>8069</v>
      </c>
      <c r="DF310" s="31" t="s">
        <v>8069</v>
      </c>
      <c r="DG310" s="31" t="s">
        <v>8080</v>
      </c>
      <c r="DH310" s="31"/>
      <c r="DI310" s="31"/>
      <c r="DJ310" s="31"/>
      <c r="DK310" s="31"/>
      <c r="DL310" s="31"/>
      <c r="DM310" s="31"/>
      <c r="DN310" s="31"/>
      <c r="DO310" s="31"/>
      <c r="DP310" s="31"/>
      <c r="DQ310" s="31"/>
      <c r="DR310" s="31"/>
      <c r="DS310" s="31"/>
      <c r="DT310" s="31"/>
      <c r="DU310" s="31"/>
      <c r="DV310" s="31" t="s">
        <v>2367</v>
      </c>
      <c r="DW310" s="31" t="s">
        <v>2367</v>
      </c>
      <c r="DX310" s="31" t="s">
        <v>2367</v>
      </c>
      <c r="DY310" s="31" t="s">
        <v>213</v>
      </c>
      <c r="DZ310" s="31" t="s">
        <v>213</v>
      </c>
      <c r="EA310" s="31" t="s">
        <v>6296</v>
      </c>
      <c r="EB310" s="31" t="s">
        <v>6296</v>
      </c>
      <c r="EC310" s="31" t="s">
        <v>1369</v>
      </c>
      <c r="ED310" s="31" t="s">
        <v>213</v>
      </c>
      <c r="EE310" s="31" t="s">
        <v>213</v>
      </c>
      <c r="EF310" s="31" t="s">
        <v>213</v>
      </c>
      <c r="EG310" s="31" t="s">
        <v>213</v>
      </c>
      <c r="EH310" s="31" t="s">
        <v>8081</v>
      </c>
      <c r="EI310" s="31" t="s">
        <v>8081</v>
      </c>
      <c r="EJ310" s="31" t="s">
        <v>761</v>
      </c>
      <c r="EK310" s="31" t="s">
        <v>761</v>
      </c>
      <c r="EL310" s="31" t="s">
        <v>2367</v>
      </c>
      <c r="EM310" s="31" t="s">
        <v>2367</v>
      </c>
      <c r="EN310" s="31" t="s">
        <v>5654</v>
      </c>
      <c r="EO310" s="31" t="s">
        <v>5654</v>
      </c>
      <c r="EP310" s="31" t="s">
        <v>5654</v>
      </c>
      <c r="EQ310" s="31" t="s">
        <v>5654</v>
      </c>
      <c r="ER310" s="31" t="s">
        <v>218</v>
      </c>
      <c r="ES310" s="31" t="s">
        <v>218</v>
      </c>
      <c r="ET310" s="31" t="s">
        <v>218</v>
      </c>
      <c r="EU310" s="31" t="s">
        <v>218</v>
      </c>
      <c r="EV310" s="31"/>
      <c r="EW310" s="31"/>
      <c r="EX310" s="31" t="s">
        <v>6296</v>
      </c>
      <c r="EY310" s="31" t="s">
        <v>6296</v>
      </c>
      <c r="EZ310" s="31" t="s">
        <v>8082</v>
      </c>
      <c r="FA310" s="31" t="s">
        <v>219</v>
      </c>
      <c r="FB310" s="31" t="s">
        <v>219</v>
      </c>
      <c r="FC310" s="31"/>
      <c r="FD310" s="31"/>
      <c r="FE310" s="31" t="s">
        <v>219</v>
      </c>
    </row>
    <row r="311" ht="90.75" customHeight="1">
      <c r="A311" s="16" t="s">
        <v>8083</v>
      </c>
      <c r="B311" s="24">
        <v>300.0</v>
      </c>
      <c r="C311" s="25" t="s">
        <v>8084</v>
      </c>
      <c r="D311" s="26" t="str">
        <f t="shared" si="41"/>
        <v/>
      </c>
      <c r="E311" s="27" t="str">
        <f t="shared" si="42"/>
        <v/>
      </c>
      <c r="F311" s="28" t="str">
        <f t="shared" ref="F311:G311" si="326">image("https://www.serebii.net/pokedex-bw/type/"&amp;lower(H311)&amp;".gif")</f>
        <v/>
      </c>
      <c r="G311" s="28" t="str">
        <f t="shared" si="326"/>
        <v/>
      </c>
      <c r="H311" s="29" t="s">
        <v>681</v>
      </c>
      <c r="I311" s="26"/>
      <c r="J311" s="26" t="s">
        <v>8085</v>
      </c>
      <c r="K311" s="26" t="s">
        <v>293</v>
      </c>
      <c r="L311" s="26" t="s">
        <v>8086</v>
      </c>
      <c r="M311" s="26" t="s">
        <v>1322</v>
      </c>
      <c r="N311" s="26" t="s">
        <v>8087</v>
      </c>
      <c r="O311" s="26" t="s">
        <v>1856</v>
      </c>
      <c r="P311" s="26" t="s">
        <v>297</v>
      </c>
      <c r="Q311" s="26" t="s">
        <v>493</v>
      </c>
      <c r="R311" s="26" t="s">
        <v>184</v>
      </c>
      <c r="S311" s="26" t="s">
        <v>845</v>
      </c>
      <c r="T311" s="26" t="s">
        <v>1328</v>
      </c>
      <c r="U311" s="26" t="s">
        <v>980</v>
      </c>
      <c r="V311" s="26" t="s">
        <v>915</v>
      </c>
      <c r="W311" s="26" t="s">
        <v>1330</v>
      </c>
      <c r="X311" s="26" t="s">
        <v>497</v>
      </c>
      <c r="Y311" s="26">
        <v>50.0</v>
      </c>
      <c r="Z311" s="26">
        <v>45.0</v>
      </c>
      <c r="AA311" s="26">
        <v>45.0</v>
      </c>
      <c r="AB311" s="26">
        <v>35.0</v>
      </c>
      <c r="AC311" s="26">
        <v>35.0</v>
      </c>
      <c r="AD311" s="26">
        <v>50.0</v>
      </c>
      <c r="AE311" s="30">
        <f t="shared" si="37"/>
        <v>260</v>
      </c>
      <c r="AF311" s="26" t="s">
        <v>8088</v>
      </c>
      <c r="AG311" s="26"/>
      <c r="AH311" s="26"/>
      <c r="AI311" s="26"/>
      <c r="AJ311" s="26"/>
      <c r="AK311" s="26"/>
      <c r="AL311" s="26"/>
      <c r="AM311" s="26" t="s">
        <v>919</v>
      </c>
      <c r="AN311" s="26" t="s">
        <v>919</v>
      </c>
      <c r="AO311" s="26" t="s">
        <v>919</v>
      </c>
      <c r="AP311" s="26"/>
      <c r="AQ311" s="26"/>
      <c r="AR311" s="26"/>
      <c r="AS311" s="26"/>
      <c r="AT311" s="26"/>
      <c r="AU311" s="26"/>
      <c r="AV311" s="26"/>
      <c r="AW311" s="26"/>
      <c r="AX311" s="26"/>
      <c r="AY311" s="26" t="s">
        <v>2180</v>
      </c>
      <c r="AZ311" s="26" t="s">
        <v>2180</v>
      </c>
      <c r="BA311" s="26" t="s">
        <v>2180</v>
      </c>
      <c r="BB311" s="26" t="s">
        <v>2180</v>
      </c>
      <c r="BC311" s="26" t="s">
        <v>1576</v>
      </c>
      <c r="BD311" s="26" t="s">
        <v>1576</v>
      </c>
      <c r="BE311" s="26"/>
      <c r="BF311" s="26"/>
      <c r="BG311" s="26"/>
      <c r="BH311" s="26"/>
      <c r="BI311" s="26"/>
      <c r="BJ311" s="26"/>
      <c r="BK311" s="26"/>
      <c r="BL311" s="26"/>
      <c r="BM311" s="26"/>
      <c r="BN311" s="26"/>
      <c r="BO311" s="26"/>
      <c r="BP311" s="26"/>
      <c r="BQ311" s="26"/>
      <c r="BR311" s="26"/>
      <c r="BS311" s="26"/>
      <c r="BT311" s="26"/>
      <c r="BU311" s="26"/>
      <c r="BV311" s="26"/>
      <c r="BW311" s="31"/>
      <c r="BX311" s="31"/>
      <c r="BY311" s="31"/>
      <c r="BZ311" s="31"/>
      <c r="CA311" s="31"/>
      <c r="CB311" s="31"/>
      <c r="CC311" s="31" t="s">
        <v>8089</v>
      </c>
      <c r="CD311" s="31" t="s">
        <v>8090</v>
      </c>
      <c r="CE311" s="31" t="s">
        <v>8091</v>
      </c>
      <c r="CF311" s="31" t="s">
        <v>8092</v>
      </c>
      <c r="CG311" s="31" t="s">
        <v>8092</v>
      </c>
      <c r="CH311" s="31" t="s">
        <v>8093</v>
      </c>
      <c r="CI311" s="31" t="s">
        <v>8093</v>
      </c>
      <c r="CJ311" s="31" t="s">
        <v>8093</v>
      </c>
      <c r="CK311" s="31" t="s">
        <v>8094</v>
      </c>
      <c r="CL311" s="31" t="s">
        <v>8094</v>
      </c>
      <c r="CM311" s="31" t="s">
        <v>8093</v>
      </c>
      <c r="CN311" s="31" t="s">
        <v>8093</v>
      </c>
      <c r="CO311" s="31" t="s">
        <v>8095</v>
      </c>
      <c r="CP311" s="31" t="s">
        <v>8095</v>
      </c>
      <c r="CQ311" s="31" t="s">
        <v>8093</v>
      </c>
      <c r="CR311" s="31" t="s">
        <v>8095</v>
      </c>
      <c r="CS311" s="31" t="s">
        <v>8096</v>
      </c>
      <c r="CT311" s="31" t="s">
        <v>8097</v>
      </c>
      <c r="CU311" s="31"/>
      <c r="CV311" s="31"/>
      <c r="CW311" s="31"/>
      <c r="CX311" s="31"/>
      <c r="CY311" s="31"/>
      <c r="CZ311" s="31"/>
      <c r="DA311" s="31"/>
      <c r="DB311" s="31"/>
      <c r="DC311" s="31"/>
      <c r="DD311" s="31"/>
      <c r="DE311" s="31" t="s">
        <v>8098</v>
      </c>
      <c r="DF311" s="31" t="s">
        <v>8098</v>
      </c>
      <c r="DG311" s="31"/>
      <c r="DH311" s="31"/>
      <c r="DI311" s="31"/>
      <c r="DJ311" s="31"/>
      <c r="DK311" s="31"/>
      <c r="DL311" s="31"/>
      <c r="DM311" s="31"/>
      <c r="DN311" s="31"/>
      <c r="DO311" s="31"/>
      <c r="DP311" s="31"/>
      <c r="DQ311" s="31"/>
      <c r="DR311" s="31"/>
      <c r="DS311" s="31"/>
      <c r="DT311" s="31"/>
      <c r="DU311" s="31"/>
      <c r="DV311" s="31" t="s">
        <v>8099</v>
      </c>
      <c r="DW311" s="31" t="s">
        <v>8099</v>
      </c>
      <c r="DX311" s="31" t="s">
        <v>4648</v>
      </c>
      <c r="DY311" s="31" t="s">
        <v>213</v>
      </c>
      <c r="DZ311" s="31" t="s">
        <v>213</v>
      </c>
      <c r="EA311" s="31" t="s">
        <v>4355</v>
      </c>
      <c r="EB311" s="31" t="s">
        <v>4355</v>
      </c>
      <c r="EC311" s="31" t="s">
        <v>4355</v>
      </c>
      <c r="ED311" s="31" t="s">
        <v>213</v>
      </c>
      <c r="EE311" s="31" t="s">
        <v>213</v>
      </c>
      <c r="EF311" s="31" t="s">
        <v>213</v>
      </c>
      <c r="EG311" s="31" t="s">
        <v>213</v>
      </c>
      <c r="EH311" s="31" t="s">
        <v>213</v>
      </c>
      <c r="EI311" s="31" t="s">
        <v>4646</v>
      </c>
      <c r="EJ311" s="31" t="s">
        <v>672</v>
      </c>
      <c r="EK311" s="31" t="s">
        <v>672</v>
      </c>
      <c r="EL311" s="31" t="s">
        <v>8099</v>
      </c>
      <c r="EM311" s="31" t="s">
        <v>8099</v>
      </c>
      <c r="EN311" s="31" t="s">
        <v>213</v>
      </c>
      <c r="EO311" s="31" t="s">
        <v>213</v>
      </c>
      <c r="EP311" s="31" t="s">
        <v>213</v>
      </c>
      <c r="EQ311" s="31" t="s">
        <v>213</v>
      </c>
      <c r="ER311" s="31" t="s">
        <v>218</v>
      </c>
      <c r="ES311" s="31" t="s">
        <v>218</v>
      </c>
      <c r="ET311" s="31" t="s">
        <v>218</v>
      </c>
      <c r="EU311" s="31" t="s">
        <v>218</v>
      </c>
      <c r="EV311" s="31"/>
      <c r="EW311" s="31"/>
      <c r="EX311" s="31" t="s">
        <v>8100</v>
      </c>
      <c r="EY311" s="31" t="s">
        <v>8100</v>
      </c>
      <c r="EZ311" s="31" t="s">
        <v>218</v>
      </c>
      <c r="FA311" s="31" t="s">
        <v>219</v>
      </c>
      <c r="FB311" s="31" t="s">
        <v>219</v>
      </c>
      <c r="FC311" s="31"/>
      <c r="FD311" s="31"/>
      <c r="FE311" s="31" t="s">
        <v>219</v>
      </c>
    </row>
    <row r="312" ht="90.75" customHeight="1">
      <c r="A312" s="16" t="s">
        <v>8101</v>
      </c>
      <c r="B312" s="24">
        <v>301.0</v>
      </c>
      <c r="C312" s="25" t="s">
        <v>8102</v>
      </c>
      <c r="D312" s="26" t="str">
        <f t="shared" si="41"/>
        <v/>
      </c>
      <c r="E312" s="27" t="str">
        <f t="shared" si="42"/>
        <v/>
      </c>
      <c r="F312" s="28" t="str">
        <f t="shared" ref="F312:G312" si="327">image("https://www.serebii.net/pokedex-bw/type/"&amp;lower(H312)&amp;".gif")</f>
        <v/>
      </c>
      <c r="G312" s="28" t="str">
        <f t="shared" si="327"/>
        <v/>
      </c>
      <c r="H312" s="29" t="s">
        <v>681</v>
      </c>
      <c r="I312" s="26"/>
      <c r="J312" s="26" t="s">
        <v>8103</v>
      </c>
      <c r="K312" s="26" t="s">
        <v>322</v>
      </c>
      <c r="L312" s="26" t="s">
        <v>8104</v>
      </c>
      <c r="M312" s="26" t="s">
        <v>1322</v>
      </c>
      <c r="N312" s="26" t="s">
        <v>8087</v>
      </c>
      <c r="O312" s="26" t="s">
        <v>1856</v>
      </c>
      <c r="P312" s="26" t="s">
        <v>8105</v>
      </c>
      <c r="Q312" s="26" t="s">
        <v>2670</v>
      </c>
      <c r="R312" s="26" t="s">
        <v>184</v>
      </c>
      <c r="S312" s="26" t="s">
        <v>2379</v>
      </c>
      <c r="T312" s="26" t="s">
        <v>1328</v>
      </c>
      <c r="U312" s="26" t="s">
        <v>980</v>
      </c>
      <c r="V312" s="26" t="s">
        <v>915</v>
      </c>
      <c r="W312" s="26" t="s">
        <v>1330</v>
      </c>
      <c r="X312" s="26" t="s">
        <v>497</v>
      </c>
      <c r="Y312" s="26">
        <v>70.0</v>
      </c>
      <c r="Z312" s="26">
        <v>65.0</v>
      </c>
      <c r="AA312" s="26">
        <v>65.0</v>
      </c>
      <c r="AB312" s="26">
        <v>55.0</v>
      </c>
      <c r="AC312" s="26">
        <v>55.0</v>
      </c>
      <c r="AD312" s="26">
        <v>90.0</v>
      </c>
      <c r="AE312" s="30">
        <f t="shared" si="37"/>
        <v>400</v>
      </c>
      <c r="AF312" s="26" t="s">
        <v>8088</v>
      </c>
      <c r="AG312" s="26"/>
      <c r="AH312" s="26"/>
      <c r="AI312" s="26"/>
      <c r="AJ312" s="26"/>
      <c r="AK312" s="26"/>
      <c r="AL312" s="26"/>
      <c r="AM312" s="26" t="s">
        <v>950</v>
      </c>
      <c r="AN312" s="26" t="s">
        <v>950</v>
      </c>
      <c r="AO312" s="26" t="s">
        <v>950</v>
      </c>
      <c r="AP312" s="26"/>
      <c r="AQ312" s="26"/>
      <c r="AR312" s="26"/>
      <c r="AS312" s="26"/>
      <c r="AT312" s="26"/>
      <c r="AU312" s="26"/>
      <c r="AV312" s="26"/>
      <c r="AW312" s="26"/>
      <c r="AX312" s="26"/>
      <c r="AY312" s="26" t="s">
        <v>2119</v>
      </c>
      <c r="AZ312" s="26" t="s">
        <v>2119</v>
      </c>
      <c r="BA312" s="26" t="s">
        <v>2119</v>
      </c>
      <c r="BB312" s="26" t="s">
        <v>2119</v>
      </c>
      <c r="BC312" s="26" t="s">
        <v>1625</v>
      </c>
      <c r="BD312" s="26" t="s">
        <v>1625</v>
      </c>
      <c r="BE312" s="26"/>
      <c r="BF312" s="26"/>
      <c r="BG312" s="26"/>
      <c r="BH312" s="26"/>
      <c r="BI312" s="26"/>
      <c r="BJ312" s="26"/>
      <c r="BK312" s="26"/>
      <c r="BL312" s="26"/>
      <c r="BM312" s="26"/>
      <c r="BN312" s="26"/>
      <c r="BO312" s="26"/>
      <c r="BP312" s="26"/>
      <c r="BQ312" s="26"/>
      <c r="BR312" s="26"/>
      <c r="BS312" s="26"/>
      <c r="BT312" s="26"/>
      <c r="BU312" s="26"/>
      <c r="BV312" s="26"/>
      <c r="BW312" s="31"/>
      <c r="BX312" s="31"/>
      <c r="BY312" s="31"/>
      <c r="BZ312" s="31"/>
      <c r="CA312" s="31"/>
      <c r="CB312" s="31"/>
      <c r="CC312" s="31" t="s">
        <v>8106</v>
      </c>
      <c r="CD312" s="31" t="s">
        <v>8107</v>
      </c>
      <c r="CE312" s="31" t="s">
        <v>8108</v>
      </c>
      <c r="CF312" s="31" t="s">
        <v>8109</v>
      </c>
      <c r="CG312" s="31" t="s">
        <v>8109</v>
      </c>
      <c r="CH312" s="31" t="s">
        <v>8110</v>
      </c>
      <c r="CI312" s="31" t="s">
        <v>8110</v>
      </c>
      <c r="CJ312" s="31" t="s">
        <v>8110</v>
      </c>
      <c r="CK312" s="31" t="s">
        <v>8111</v>
      </c>
      <c r="CL312" s="31" t="s">
        <v>8111</v>
      </c>
      <c r="CM312" s="31" t="s">
        <v>8110</v>
      </c>
      <c r="CN312" s="31" t="s">
        <v>8110</v>
      </c>
      <c r="CO312" s="31" t="s">
        <v>8112</v>
      </c>
      <c r="CP312" s="31" t="s">
        <v>8112</v>
      </c>
      <c r="CQ312" s="31" t="s">
        <v>8111</v>
      </c>
      <c r="CR312" s="31" t="s">
        <v>8110</v>
      </c>
      <c r="CS312" s="31" t="s">
        <v>8113</v>
      </c>
      <c r="CT312" s="31" t="s">
        <v>8114</v>
      </c>
      <c r="CU312" s="31"/>
      <c r="CV312" s="31"/>
      <c r="CW312" s="31"/>
      <c r="CX312" s="31"/>
      <c r="CY312" s="31"/>
      <c r="CZ312" s="31"/>
      <c r="DA312" s="31"/>
      <c r="DB312" s="31"/>
      <c r="DC312" s="31"/>
      <c r="DD312" s="31"/>
      <c r="DE312" s="31" t="s">
        <v>8115</v>
      </c>
      <c r="DF312" s="31" t="s">
        <v>8115</v>
      </c>
      <c r="DG312" s="31"/>
      <c r="DH312" s="31"/>
      <c r="DI312" s="31"/>
      <c r="DJ312" s="31"/>
      <c r="DK312" s="31"/>
      <c r="DL312" s="31"/>
      <c r="DM312" s="31"/>
      <c r="DN312" s="31"/>
      <c r="DO312" s="31"/>
      <c r="DP312" s="31"/>
      <c r="DQ312" s="31"/>
      <c r="DR312" s="31"/>
      <c r="DS312" s="31"/>
      <c r="DT312" s="31"/>
      <c r="DU312" s="31"/>
      <c r="DV312" s="31" t="s">
        <v>8116</v>
      </c>
      <c r="DW312" s="31" t="s">
        <v>8116</v>
      </c>
      <c r="DX312" s="31" t="s">
        <v>8116</v>
      </c>
      <c r="DY312" s="31" t="s">
        <v>213</v>
      </c>
      <c r="DZ312" s="31" t="s">
        <v>213</v>
      </c>
      <c r="EA312" s="31" t="s">
        <v>8116</v>
      </c>
      <c r="EB312" s="31" t="s">
        <v>8116</v>
      </c>
      <c r="EC312" s="31" t="s">
        <v>8116</v>
      </c>
      <c r="ED312" s="31" t="s">
        <v>213</v>
      </c>
      <c r="EE312" s="31" t="s">
        <v>213</v>
      </c>
      <c r="EF312" s="31" t="s">
        <v>213</v>
      </c>
      <c r="EG312" s="31" t="s">
        <v>213</v>
      </c>
      <c r="EH312" s="31" t="s">
        <v>213</v>
      </c>
      <c r="EI312" s="31" t="s">
        <v>4646</v>
      </c>
      <c r="EJ312" s="31" t="s">
        <v>8116</v>
      </c>
      <c r="EK312" s="31" t="s">
        <v>8116</v>
      </c>
      <c r="EL312" s="31" t="s">
        <v>8116</v>
      </c>
      <c r="EM312" s="31" t="s">
        <v>8116</v>
      </c>
      <c r="EN312" s="31" t="s">
        <v>213</v>
      </c>
      <c r="EO312" s="31" t="s">
        <v>213</v>
      </c>
      <c r="EP312" s="31" t="s">
        <v>213</v>
      </c>
      <c r="EQ312" s="31" t="s">
        <v>213</v>
      </c>
      <c r="ER312" s="31" t="s">
        <v>218</v>
      </c>
      <c r="ES312" s="31" t="s">
        <v>218</v>
      </c>
      <c r="ET312" s="31" t="s">
        <v>218</v>
      </c>
      <c r="EU312" s="31" t="s">
        <v>218</v>
      </c>
      <c r="EV312" s="31"/>
      <c r="EW312" s="31"/>
      <c r="EX312" s="31" t="s">
        <v>8116</v>
      </c>
      <c r="EY312" s="31" t="s">
        <v>8116</v>
      </c>
      <c r="EZ312" s="31" t="s">
        <v>218</v>
      </c>
      <c r="FA312" s="31" t="s">
        <v>219</v>
      </c>
      <c r="FB312" s="31" t="s">
        <v>219</v>
      </c>
      <c r="FC312" s="31"/>
      <c r="FD312" s="31"/>
      <c r="FE312" s="31" t="s">
        <v>219</v>
      </c>
    </row>
    <row r="313" ht="90.75" customHeight="1">
      <c r="A313" s="16" t="s">
        <v>8117</v>
      </c>
      <c r="B313" s="24">
        <v>302.0</v>
      </c>
      <c r="C313" s="25" t="s">
        <v>8118</v>
      </c>
      <c r="D313" s="26" t="str">
        <f t="shared" si="41"/>
        <v/>
      </c>
      <c r="E313" s="27" t="str">
        <f t="shared" si="42"/>
        <v/>
      </c>
      <c r="F313" s="28" t="str">
        <f t="shared" ref="F313:G313" si="328">image("https://www.serebii.net/pokedex-bw/type/"&amp;lower(H313)&amp;".gif")</f>
        <v/>
      </c>
      <c r="G313" s="28" t="str">
        <f t="shared" si="328"/>
        <v/>
      </c>
      <c r="H313" s="29" t="s">
        <v>6037</v>
      </c>
      <c r="I313" s="26" t="s">
        <v>3317</v>
      </c>
      <c r="J313" s="26" t="s">
        <v>6061</v>
      </c>
      <c r="K313" s="26" t="s">
        <v>393</v>
      </c>
      <c r="L313" s="26" t="s">
        <v>8086</v>
      </c>
      <c r="M313" s="26" t="s">
        <v>684</v>
      </c>
      <c r="N313" s="26" t="s">
        <v>8119</v>
      </c>
      <c r="O313" s="26" t="s">
        <v>6063</v>
      </c>
      <c r="P313" s="26" t="s">
        <v>5237</v>
      </c>
      <c r="Q313" s="26" t="s">
        <v>183</v>
      </c>
      <c r="R313" s="26" t="s">
        <v>4935</v>
      </c>
      <c r="S313" s="26" t="s">
        <v>8120</v>
      </c>
      <c r="T313" s="26" t="s">
        <v>186</v>
      </c>
      <c r="U313" s="26" t="s">
        <v>2337</v>
      </c>
      <c r="V313" s="26" t="s">
        <v>1828</v>
      </c>
      <c r="W313" s="26" t="s">
        <v>496</v>
      </c>
      <c r="X313" s="26" t="s">
        <v>3426</v>
      </c>
      <c r="Y313" s="26">
        <v>50.0</v>
      </c>
      <c r="Z313" s="26">
        <v>75.0</v>
      </c>
      <c r="AA313" s="26">
        <v>75.0</v>
      </c>
      <c r="AB313" s="26">
        <v>65.0</v>
      </c>
      <c r="AC313" s="26">
        <v>65.0</v>
      </c>
      <c r="AD313" s="26">
        <v>50.0</v>
      </c>
      <c r="AE313" s="30">
        <f t="shared" si="37"/>
        <v>380</v>
      </c>
      <c r="AF313" s="26"/>
      <c r="AG313" s="26"/>
      <c r="AH313" s="26"/>
      <c r="AI313" s="26"/>
      <c r="AJ313" s="26"/>
      <c r="AK313" s="26"/>
      <c r="AL313" s="26"/>
      <c r="AM313" s="26" t="s">
        <v>195</v>
      </c>
      <c r="AN313" s="26" t="s">
        <v>195</v>
      </c>
      <c r="AO313" s="26" t="s">
        <v>195</v>
      </c>
      <c r="AP313" s="26"/>
      <c r="AQ313" s="26"/>
      <c r="AR313" s="26"/>
      <c r="AS313" s="26"/>
      <c r="AT313" s="26"/>
      <c r="AU313" s="26"/>
      <c r="AV313" s="26"/>
      <c r="AW313" s="26"/>
      <c r="AX313" s="26"/>
      <c r="AY313" s="26"/>
      <c r="AZ313" s="26"/>
      <c r="BA313" s="26" t="s">
        <v>4272</v>
      </c>
      <c r="BB313" s="26" t="s">
        <v>4272</v>
      </c>
      <c r="BC313" s="26" t="s">
        <v>255</v>
      </c>
      <c r="BD313" s="26" t="s">
        <v>255</v>
      </c>
      <c r="BE313" s="26" t="s">
        <v>2339</v>
      </c>
      <c r="BF313" s="26" t="s">
        <v>2339</v>
      </c>
      <c r="BG313" s="26" t="s">
        <v>4306</v>
      </c>
      <c r="BH313" s="26" t="s">
        <v>4306</v>
      </c>
      <c r="BI313" s="26"/>
      <c r="BJ313" s="26"/>
      <c r="BK313" s="26" t="s">
        <v>7186</v>
      </c>
      <c r="BL313" s="26" t="s">
        <v>7186</v>
      </c>
      <c r="BM313" s="26"/>
      <c r="BN313" s="26" t="s">
        <v>4395</v>
      </c>
      <c r="BO313" s="26"/>
      <c r="BP313" s="26"/>
      <c r="BQ313" s="26"/>
      <c r="BR313" s="26" t="s">
        <v>8121</v>
      </c>
      <c r="BS313" s="26" t="s">
        <v>8121</v>
      </c>
      <c r="BT313" s="26"/>
      <c r="BU313" s="26"/>
      <c r="BV313" s="26" t="s">
        <v>1888</v>
      </c>
      <c r="BW313" s="31"/>
      <c r="BX313" s="31"/>
      <c r="BY313" s="31"/>
      <c r="BZ313" s="31"/>
      <c r="CA313" s="31"/>
      <c r="CB313" s="31"/>
      <c r="CC313" s="31" t="s">
        <v>8122</v>
      </c>
      <c r="CD313" s="31" t="s">
        <v>8123</v>
      </c>
      <c r="CE313" s="31" t="s">
        <v>8124</v>
      </c>
      <c r="CF313" s="31" t="s">
        <v>8125</v>
      </c>
      <c r="CG313" s="31" t="s">
        <v>8125</v>
      </c>
      <c r="CH313" s="31" t="s">
        <v>8126</v>
      </c>
      <c r="CI313" s="31" t="s">
        <v>8126</v>
      </c>
      <c r="CJ313" s="31" t="s">
        <v>8126</v>
      </c>
      <c r="CK313" s="31" t="s">
        <v>8127</v>
      </c>
      <c r="CL313" s="31" t="s">
        <v>8127</v>
      </c>
      <c r="CM313" s="31" t="s">
        <v>8126</v>
      </c>
      <c r="CN313" s="31" t="s">
        <v>8126</v>
      </c>
      <c r="CO313" s="31" t="s">
        <v>8126</v>
      </c>
      <c r="CP313" s="31" t="s">
        <v>8126</v>
      </c>
      <c r="CQ313" s="31" t="s">
        <v>8126</v>
      </c>
      <c r="CR313" s="31" t="s">
        <v>8127</v>
      </c>
      <c r="CS313" s="31" t="s">
        <v>8128</v>
      </c>
      <c r="CT313" s="31" t="s">
        <v>8129</v>
      </c>
      <c r="CU313" s="31" t="s">
        <v>8130</v>
      </c>
      <c r="CV313" s="31" t="s">
        <v>8131</v>
      </c>
      <c r="CW313" s="31" t="s">
        <v>8132</v>
      </c>
      <c r="CX313" s="31" t="s">
        <v>8133</v>
      </c>
      <c r="CY313" s="31"/>
      <c r="CZ313" s="31"/>
      <c r="DA313" s="31" t="s">
        <v>8131</v>
      </c>
      <c r="DB313" s="31" t="s">
        <v>8125</v>
      </c>
      <c r="DC313" s="31"/>
      <c r="DD313" s="31"/>
      <c r="DE313" s="31" t="s">
        <v>8126</v>
      </c>
      <c r="DF313" s="31" t="s">
        <v>8126</v>
      </c>
      <c r="DG313" s="31"/>
      <c r="DH313" s="31" t="s">
        <v>8127</v>
      </c>
      <c r="DI313" s="31" t="s">
        <v>8133</v>
      </c>
      <c r="DJ313" s="31"/>
      <c r="DK313" s="31"/>
      <c r="DL313" s="31"/>
      <c r="DM313" s="31"/>
      <c r="DN313" s="31"/>
      <c r="DO313" s="31"/>
      <c r="DP313" s="31"/>
      <c r="DQ313" s="31"/>
      <c r="DR313" s="31"/>
      <c r="DS313" s="31"/>
      <c r="DT313" s="31"/>
      <c r="DU313" s="31"/>
      <c r="DV313" s="31" t="s">
        <v>213</v>
      </c>
      <c r="DW313" s="31" t="s">
        <v>8134</v>
      </c>
      <c r="DX313" s="31" t="s">
        <v>8134</v>
      </c>
      <c r="DY313" s="31" t="s">
        <v>213</v>
      </c>
      <c r="DZ313" s="31" t="s">
        <v>213</v>
      </c>
      <c r="EA313" s="31" t="s">
        <v>6387</v>
      </c>
      <c r="EB313" s="31" t="s">
        <v>6387</v>
      </c>
      <c r="EC313" s="31" t="s">
        <v>6387</v>
      </c>
      <c r="ED313" s="31" t="s">
        <v>2164</v>
      </c>
      <c r="EE313" s="31" t="s">
        <v>213</v>
      </c>
      <c r="EF313" s="31" t="s">
        <v>2784</v>
      </c>
      <c r="EG313" s="31" t="s">
        <v>2784</v>
      </c>
      <c r="EH313" s="31" t="s">
        <v>213</v>
      </c>
      <c r="EI313" s="31" t="s">
        <v>213</v>
      </c>
      <c r="EJ313" s="31" t="s">
        <v>4260</v>
      </c>
      <c r="EK313" s="31" t="s">
        <v>4260</v>
      </c>
      <c r="EL313" s="31" t="s">
        <v>213</v>
      </c>
      <c r="EM313" s="31" t="s">
        <v>8134</v>
      </c>
      <c r="EN313" s="31" t="s">
        <v>8135</v>
      </c>
      <c r="EO313" s="31" t="s">
        <v>8135</v>
      </c>
      <c r="EP313" s="31" t="s">
        <v>8135</v>
      </c>
      <c r="EQ313" s="31" t="s">
        <v>8135</v>
      </c>
      <c r="ER313" s="31" t="s">
        <v>218</v>
      </c>
      <c r="ES313" s="31" t="s">
        <v>218</v>
      </c>
      <c r="ET313" s="31" t="s">
        <v>213</v>
      </c>
      <c r="EU313" s="31" t="s">
        <v>8136</v>
      </c>
      <c r="EV313" s="31"/>
      <c r="EW313" s="31"/>
      <c r="EX313" s="31" t="s">
        <v>213</v>
      </c>
      <c r="EY313" s="31" t="s">
        <v>8137</v>
      </c>
      <c r="EZ313" s="31" t="s">
        <v>218</v>
      </c>
      <c r="FA313" s="31" t="s">
        <v>1947</v>
      </c>
      <c r="FB313" s="31" t="s">
        <v>1947</v>
      </c>
      <c r="FC313" s="31"/>
      <c r="FD313" s="31"/>
      <c r="FE313" s="31" t="s">
        <v>219</v>
      </c>
    </row>
    <row r="314" ht="90.75" customHeight="1">
      <c r="A314" s="16" t="s">
        <v>8138</v>
      </c>
      <c r="B314" s="24">
        <v>303.0</v>
      </c>
      <c r="C314" s="25" t="s">
        <v>8139</v>
      </c>
      <c r="D314" s="26" t="str">
        <f t="shared" si="41"/>
        <v/>
      </c>
      <c r="E314" s="27" t="str">
        <f t="shared" si="42"/>
        <v/>
      </c>
      <c r="F314" s="28" t="str">
        <f t="shared" ref="F314:G314" si="329">image("https://www.serebii.net/pokedex-bw/type/"&amp;lower(H314)&amp;".gif")</f>
        <v/>
      </c>
      <c r="G314" s="28" t="str">
        <f t="shared" si="329"/>
        <v/>
      </c>
      <c r="H314" s="29" t="s">
        <v>2962</v>
      </c>
      <c r="I314" s="26" t="s">
        <v>980</v>
      </c>
      <c r="J314" s="26" t="s">
        <v>8140</v>
      </c>
      <c r="K314" s="26" t="s">
        <v>293</v>
      </c>
      <c r="L314" s="26" t="s">
        <v>4830</v>
      </c>
      <c r="M314" s="26" t="s">
        <v>3516</v>
      </c>
      <c r="N314" s="26" t="s">
        <v>911</v>
      </c>
      <c r="O314" s="26" t="s">
        <v>1233</v>
      </c>
      <c r="P314" s="26" t="s">
        <v>5237</v>
      </c>
      <c r="Q314" s="26" t="s">
        <v>183</v>
      </c>
      <c r="R314" s="26" t="s">
        <v>184</v>
      </c>
      <c r="S314" s="26" t="s">
        <v>8120</v>
      </c>
      <c r="T314" s="26" t="s">
        <v>1328</v>
      </c>
      <c r="U314" s="26" t="s">
        <v>980</v>
      </c>
      <c r="V314" s="26" t="s">
        <v>915</v>
      </c>
      <c r="W314" s="26" t="s">
        <v>496</v>
      </c>
      <c r="X314" s="26" t="s">
        <v>189</v>
      </c>
      <c r="Y314" s="26">
        <v>50.0</v>
      </c>
      <c r="Z314" s="26">
        <v>85.0</v>
      </c>
      <c r="AA314" s="26">
        <v>85.0</v>
      </c>
      <c r="AB314" s="26">
        <v>55.0</v>
      </c>
      <c r="AC314" s="26">
        <v>55.0</v>
      </c>
      <c r="AD314" s="26">
        <v>50.0</v>
      </c>
      <c r="AE314" s="30">
        <f t="shared" si="37"/>
        <v>380</v>
      </c>
      <c r="AF314" s="26"/>
      <c r="AG314" s="26"/>
      <c r="AH314" s="26"/>
      <c r="AI314" s="26"/>
      <c r="AJ314" s="26"/>
      <c r="AK314" s="26"/>
      <c r="AL314" s="26"/>
      <c r="AM314" s="26" t="s">
        <v>230</v>
      </c>
      <c r="AN314" s="26" t="s">
        <v>230</v>
      </c>
      <c r="AO314" s="26" t="s">
        <v>230</v>
      </c>
      <c r="AP314" s="26"/>
      <c r="AQ314" s="26"/>
      <c r="AR314" s="26"/>
      <c r="AS314" s="26"/>
      <c r="AT314" s="26"/>
      <c r="AU314" s="26"/>
      <c r="AV314" s="26"/>
      <c r="AW314" s="26"/>
      <c r="AX314" s="26"/>
      <c r="AY314" s="26"/>
      <c r="AZ314" s="26"/>
      <c r="BA314" s="26" t="s">
        <v>1576</v>
      </c>
      <c r="BB314" s="26" t="s">
        <v>1576</v>
      </c>
      <c r="BC314" s="26" t="s">
        <v>282</v>
      </c>
      <c r="BD314" s="26" t="s">
        <v>282</v>
      </c>
      <c r="BE314" s="26"/>
      <c r="BF314" s="26"/>
      <c r="BG314" s="26" t="s">
        <v>1413</v>
      </c>
      <c r="BH314" s="26" t="s">
        <v>1413</v>
      </c>
      <c r="BI314" s="26"/>
      <c r="BJ314" s="26"/>
      <c r="BK314" s="26" t="s">
        <v>6988</v>
      </c>
      <c r="BL314" s="26" t="s">
        <v>6988</v>
      </c>
      <c r="BM314" s="26"/>
      <c r="BN314" s="26" t="s">
        <v>4365</v>
      </c>
      <c r="BO314" s="26"/>
      <c r="BP314" s="26"/>
      <c r="BQ314" s="26"/>
      <c r="BR314" s="26"/>
      <c r="BS314" s="26"/>
      <c r="BT314" s="26"/>
      <c r="BU314" s="26"/>
      <c r="BV314" s="26" t="s">
        <v>1922</v>
      </c>
      <c r="BW314" s="31"/>
      <c r="BX314" s="31"/>
      <c r="BY314" s="31"/>
      <c r="BZ314" s="31"/>
      <c r="CA314" s="31"/>
      <c r="CB314" s="31"/>
      <c r="CC314" s="31" t="s">
        <v>8141</v>
      </c>
      <c r="CD314" s="31" t="s">
        <v>8142</v>
      </c>
      <c r="CE314" s="31" t="s">
        <v>8143</v>
      </c>
      <c r="CF314" s="31" t="s">
        <v>8144</v>
      </c>
      <c r="CG314" s="31" t="s">
        <v>8144</v>
      </c>
      <c r="CH314" s="31" t="s">
        <v>8145</v>
      </c>
      <c r="CI314" s="31" t="s">
        <v>8145</v>
      </c>
      <c r="CJ314" s="31" t="s">
        <v>8145</v>
      </c>
      <c r="CK314" s="31" t="s">
        <v>8146</v>
      </c>
      <c r="CL314" s="31" t="s">
        <v>8146</v>
      </c>
      <c r="CM314" s="31" t="s">
        <v>8145</v>
      </c>
      <c r="CN314" s="31" t="s">
        <v>8145</v>
      </c>
      <c r="CO314" s="31" t="s">
        <v>8145</v>
      </c>
      <c r="CP314" s="31" t="s">
        <v>8145</v>
      </c>
      <c r="CQ314" s="31" t="s">
        <v>8144</v>
      </c>
      <c r="CR314" s="31" t="s">
        <v>8145</v>
      </c>
      <c r="CS314" s="31" t="s">
        <v>8147</v>
      </c>
      <c r="CT314" s="31" t="s">
        <v>8148</v>
      </c>
      <c r="CU314" s="31"/>
      <c r="CV314" s="31"/>
      <c r="CW314" s="31" t="s">
        <v>8149</v>
      </c>
      <c r="CX314" s="31" t="s">
        <v>8150</v>
      </c>
      <c r="CY314" s="31"/>
      <c r="CZ314" s="31"/>
      <c r="DA314" s="31" t="s">
        <v>8144</v>
      </c>
      <c r="DB314" s="31" t="s">
        <v>8146</v>
      </c>
      <c r="DC314" s="31"/>
      <c r="DD314" s="31"/>
      <c r="DE314" s="31" t="s">
        <v>8145</v>
      </c>
      <c r="DF314" s="31" t="s">
        <v>8145</v>
      </c>
      <c r="DG314" s="31"/>
      <c r="DH314" s="31"/>
      <c r="DI314" s="31"/>
      <c r="DJ314" s="31"/>
      <c r="DK314" s="31"/>
      <c r="DL314" s="31"/>
      <c r="DM314" s="31"/>
      <c r="DN314" s="31"/>
      <c r="DO314" s="31"/>
      <c r="DP314" s="31"/>
      <c r="DQ314" s="31"/>
      <c r="DR314" s="31"/>
      <c r="DS314" s="31"/>
      <c r="DT314" s="31"/>
      <c r="DU314" s="31"/>
      <c r="DV314" s="31" t="s">
        <v>8134</v>
      </c>
      <c r="DW314" s="31" t="s">
        <v>213</v>
      </c>
      <c r="DX314" s="31" t="s">
        <v>906</v>
      </c>
      <c r="DY314" s="31" t="s">
        <v>213</v>
      </c>
      <c r="DZ314" s="31" t="s">
        <v>213</v>
      </c>
      <c r="EA314" s="31" t="s">
        <v>6387</v>
      </c>
      <c r="EB314" s="31" t="s">
        <v>6387</v>
      </c>
      <c r="EC314" s="31" t="s">
        <v>6387</v>
      </c>
      <c r="ED314" s="31" t="s">
        <v>213</v>
      </c>
      <c r="EE314" s="31" t="s">
        <v>2164</v>
      </c>
      <c r="EF314" s="31" t="s">
        <v>2784</v>
      </c>
      <c r="EG314" s="31" t="s">
        <v>2784</v>
      </c>
      <c r="EH314" s="31" t="s">
        <v>213</v>
      </c>
      <c r="EI314" s="31" t="s">
        <v>213</v>
      </c>
      <c r="EJ314" s="31" t="s">
        <v>2480</v>
      </c>
      <c r="EK314" s="31" t="s">
        <v>2480</v>
      </c>
      <c r="EL314" s="31" t="s">
        <v>8134</v>
      </c>
      <c r="EM314" s="31" t="s">
        <v>213</v>
      </c>
      <c r="EN314" s="31" t="s">
        <v>213</v>
      </c>
      <c r="EO314" s="31" t="s">
        <v>213</v>
      </c>
      <c r="EP314" s="31" t="s">
        <v>2482</v>
      </c>
      <c r="EQ314" s="31" t="s">
        <v>2482</v>
      </c>
      <c r="ER314" s="31" t="s">
        <v>218</v>
      </c>
      <c r="ES314" s="31" t="s">
        <v>218</v>
      </c>
      <c r="ET314" s="31" t="s">
        <v>8151</v>
      </c>
      <c r="EU314" s="31" t="s">
        <v>213</v>
      </c>
      <c r="EV314" s="31"/>
      <c r="EW314" s="31"/>
      <c r="EX314" s="31" t="s">
        <v>8137</v>
      </c>
      <c r="EY314" s="31" t="s">
        <v>213</v>
      </c>
      <c r="EZ314" s="31" t="s">
        <v>218</v>
      </c>
      <c r="FA314" s="31" t="s">
        <v>219</v>
      </c>
      <c r="FB314" s="31" t="s">
        <v>219</v>
      </c>
      <c r="FC314" s="31"/>
      <c r="FD314" s="31"/>
      <c r="FE314" s="31" t="s">
        <v>219</v>
      </c>
    </row>
    <row r="315" ht="90.75" customHeight="1">
      <c r="A315" s="16" t="s">
        <v>8152</v>
      </c>
      <c r="B315" s="24">
        <v>304.0</v>
      </c>
      <c r="C315" s="25" t="s">
        <v>8153</v>
      </c>
      <c r="D315" s="26" t="str">
        <f t="shared" si="41"/>
        <v/>
      </c>
      <c r="E315" s="27" t="str">
        <f t="shared" si="42"/>
        <v/>
      </c>
      <c r="F315" s="28" t="str">
        <f t="shared" ref="F315:G315" si="330">image("https://www.serebii.net/pokedex-bw/type/"&amp;lower(H315)&amp;".gif")</f>
        <v/>
      </c>
      <c r="G315" s="28" t="str">
        <f t="shared" si="330"/>
        <v/>
      </c>
      <c r="H315" s="29" t="s">
        <v>2962</v>
      </c>
      <c r="I315" s="26" t="s">
        <v>2707</v>
      </c>
      <c r="J315" s="26" t="s">
        <v>8154</v>
      </c>
      <c r="K315" s="26" t="s">
        <v>974</v>
      </c>
      <c r="L315" s="26" t="s">
        <v>1232</v>
      </c>
      <c r="M315" s="26" t="s">
        <v>2710</v>
      </c>
      <c r="N315" s="26" t="s">
        <v>2709</v>
      </c>
      <c r="O315" s="26" t="s">
        <v>8155</v>
      </c>
      <c r="P315" s="26" t="s">
        <v>397</v>
      </c>
      <c r="Q315" s="26" t="s">
        <v>2448</v>
      </c>
      <c r="R315" s="26" t="s">
        <v>4935</v>
      </c>
      <c r="S315" s="26" t="s">
        <v>3462</v>
      </c>
      <c r="T315" s="26" t="s">
        <v>2174</v>
      </c>
      <c r="U315" s="26" t="s">
        <v>2711</v>
      </c>
      <c r="V315" s="26" t="s">
        <v>3692</v>
      </c>
      <c r="W315" s="26" t="s">
        <v>496</v>
      </c>
      <c r="X315" s="26" t="s">
        <v>4621</v>
      </c>
      <c r="Y315" s="26">
        <v>50.0</v>
      </c>
      <c r="Z315" s="26">
        <v>70.0</v>
      </c>
      <c r="AA315" s="26">
        <v>100.0</v>
      </c>
      <c r="AB315" s="26">
        <v>40.0</v>
      </c>
      <c r="AC315" s="26">
        <v>40.0</v>
      </c>
      <c r="AD315" s="26">
        <v>30.0</v>
      </c>
      <c r="AE315" s="30">
        <f t="shared" si="37"/>
        <v>330</v>
      </c>
      <c r="AF315" s="26" t="s">
        <v>8156</v>
      </c>
      <c r="AG315" s="26"/>
      <c r="AH315" s="26"/>
      <c r="AI315" s="26"/>
      <c r="AJ315" s="26"/>
      <c r="AK315" s="26"/>
      <c r="AL315" s="26"/>
      <c r="AM315" s="26" t="s">
        <v>255</v>
      </c>
      <c r="AN315" s="26" t="s">
        <v>255</v>
      </c>
      <c r="AO315" s="26" t="s">
        <v>255</v>
      </c>
      <c r="AP315" s="26"/>
      <c r="AQ315" s="26"/>
      <c r="AR315" s="26"/>
      <c r="AS315" s="26"/>
      <c r="AT315" s="26"/>
      <c r="AU315" s="26"/>
      <c r="AV315" s="26"/>
      <c r="AW315" s="26"/>
      <c r="AX315" s="26"/>
      <c r="AY315" s="26" t="s">
        <v>256</v>
      </c>
      <c r="AZ315" s="26" t="s">
        <v>256</v>
      </c>
      <c r="BA315" s="26" t="s">
        <v>1278</v>
      </c>
      <c r="BB315" s="26" t="s">
        <v>1278</v>
      </c>
      <c r="BC315" s="26" t="s">
        <v>432</v>
      </c>
      <c r="BD315" s="26" t="s">
        <v>432</v>
      </c>
      <c r="BE315" s="26"/>
      <c r="BF315" s="26"/>
      <c r="BG315" s="26"/>
      <c r="BH315" s="26"/>
      <c r="BI315" s="26"/>
      <c r="BJ315" s="26"/>
      <c r="BK315" s="26"/>
      <c r="BL315" s="26"/>
      <c r="BM315" s="26"/>
      <c r="BN315" s="26" t="s">
        <v>4075</v>
      </c>
      <c r="BO315" s="26"/>
      <c r="BP315" s="26"/>
      <c r="BQ315" s="26"/>
      <c r="BR315" s="26"/>
      <c r="BS315" s="26"/>
      <c r="BT315" s="26"/>
      <c r="BU315" s="26"/>
      <c r="BV315" s="26" t="s">
        <v>3086</v>
      </c>
      <c r="BW315" s="31"/>
      <c r="BX315" s="31"/>
      <c r="BY315" s="31"/>
      <c r="BZ315" s="31"/>
      <c r="CA315" s="31"/>
      <c r="CB315" s="31"/>
      <c r="CC315" s="31" t="s">
        <v>8157</v>
      </c>
      <c r="CD315" s="31" t="s">
        <v>8158</v>
      </c>
      <c r="CE315" s="31" t="s">
        <v>8159</v>
      </c>
      <c r="CF315" s="31" t="s">
        <v>8160</v>
      </c>
      <c r="CG315" s="31" t="s">
        <v>8160</v>
      </c>
      <c r="CH315" s="31" t="s">
        <v>8161</v>
      </c>
      <c r="CI315" s="31" t="s">
        <v>8161</v>
      </c>
      <c r="CJ315" s="31" t="s">
        <v>8161</v>
      </c>
      <c r="CK315" s="31" t="s">
        <v>8162</v>
      </c>
      <c r="CL315" s="31" t="s">
        <v>8162</v>
      </c>
      <c r="CM315" s="31" t="s">
        <v>8161</v>
      </c>
      <c r="CN315" s="31" t="s">
        <v>8161</v>
      </c>
      <c r="CO315" s="31" t="s">
        <v>8163</v>
      </c>
      <c r="CP315" s="31" t="s">
        <v>8163</v>
      </c>
      <c r="CQ315" s="31" t="s">
        <v>8161</v>
      </c>
      <c r="CR315" s="31" t="s">
        <v>8162</v>
      </c>
      <c r="CS315" s="31" t="s">
        <v>8164</v>
      </c>
      <c r="CT315" s="31" t="s">
        <v>8165</v>
      </c>
      <c r="CU315" s="31"/>
      <c r="CV315" s="31"/>
      <c r="CW315" s="31"/>
      <c r="CX315" s="31"/>
      <c r="CY315" s="31"/>
      <c r="CZ315" s="31"/>
      <c r="DA315" s="31" t="s">
        <v>8166</v>
      </c>
      <c r="DB315" s="31" t="s">
        <v>8167</v>
      </c>
      <c r="DC315" s="31"/>
      <c r="DD315" s="31"/>
      <c r="DE315" s="31" t="s">
        <v>8168</v>
      </c>
      <c r="DF315" s="31" t="s">
        <v>8168</v>
      </c>
      <c r="DG315" s="31"/>
      <c r="DH315" s="31"/>
      <c r="DI315" s="31"/>
      <c r="DJ315" s="31"/>
      <c r="DK315" s="31"/>
      <c r="DL315" s="31"/>
      <c r="DM315" s="31"/>
      <c r="DN315" s="31"/>
      <c r="DO315" s="31"/>
      <c r="DP315" s="31"/>
      <c r="DQ315" s="31"/>
      <c r="DR315" s="31"/>
      <c r="DS315" s="31"/>
      <c r="DT315" s="31"/>
      <c r="DU315" s="31"/>
      <c r="DV315" s="31" t="s">
        <v>8016</v>
      </c>
      <c r="DW315" s="31" t="s">
        <v>8016</v>
      </c>
      <c r="DX315" s="31" t="s">
        <v>8016</v>
      </c>
      <c r="DY315" s="31" t="s">
        <v>213</v>
      </c>
      <c r="DZ315" s="31" t="s">
        <v>213</v>
      </c>
      <c r="EA315" s="31" t="s">
        <v>3002</v>
      </c>
      <c r="EB315" s="31" t="s">
        <v>213</v>
      </c>
      <c r="EC315" s="31" t="s">
        <v>3002</v>
      </c>
      <c r="ED315" s="31" t="s">
        <v>213</v>
      </c>
      <c r="EE315" s="31" t="s">
        <v>213</v>
      </c>
      <c r="EF315" s="31" t="s">
        <v>213</v>
      </c>
      <c r="EG315" s="31" t="s">
        <v>708</v>
      </c>
      <c r="EH315" s="31" t="s">
        <v>8169</v>
      </c>
      <c r="EI315" s="31" t="s">
        <v>8169</v>
      </c>
      <c r="EJ315" s="31" t="s">
        <v>7157</v>
      </c>
      <c r="EK315" s="31" t="s">
        <v>213</v>
      </c>
      <c r="EL315" s="31" t="s">
        <v>8016</v>
      </c>
      <c r="EM315" s="31" t="s">
        <v>8016</v>
      </c>
      <c r="EN315" s="31" t="s">
        <v>213</v>
      </c>
      <c r="EO315" s="31" t="s">
        <v>213</v>
      </c>
      <c r="EP315" s="31" t="s">
        <v>8170</v>
      </c>
      <c r="EQ315" s="31" t="s">
        <v>8170</v>
      </c>
      <c r="ER315" s="31" t="s">
        <v>218</v>
      </c>
      <c r="ES315" s="31" t="s">
        <v>218</v>
      </c>
      <c r="ET315" s="31" t="s">
        <v>8171</v>
      </c>
      <c r="EU315" s="31" t="s">
        <v>8171</v>
      </c>
      <c r="EV315" s="31"/>
      <c r="EW315" s="31"/>
      <c r="EX315" s="31" t="s">
        <v>8172</v>
      </c>
      <c r="EY315" s="31" t="s">
        <v>8173</v>
      </c>
      <c r="EZ315" s="31" t="s">
        <v>218</v>
      </c>
      <c r="FA315" s="31" t="s">
        <v>219</v>
      </c>
      <c r="FB315" s="31" t="s">
        <v>219</v>
      </c>
      <c r="FC315" s="31"/>
      <c r="FD315" s="31"/>
      <c r="FE315" s="31" t="s">
        <v>219</v>
      </c>
    </row>
    <row r="316" ht="90.75" customHeight="1">
      <c r="A316" s="16" t="s">
        <v>8174</v>
      </c>
      <c r="B316" s="24">
        <v>305.0</v>
      </c>
      <c r="C316" s="25" t="s">
        <v>8175</v>
      </c>
      <c r="D316" s="26" t="str">
        <f t="shared" si="41"/>
        <v/>
      </c>
      <c r="E316" s="27" t="str">
        <f t="shared" si="42"/>
        <v/>
      </c>
      <c r="F316" s="28" t="str">
        <f t="shared" ref="F316:G316" si="331">image("https://www.serebii.net/pokedex-bw/type/"&amp;lower(H316)&amp;".gif")</f>
        <v/>
      </c>
      <c r="G316" s="28" t="str">
        <f t="shared" si="331"/>
        <v/>
      </c>
      <c r="H316" s="29" t="s">
        <v>2962</v>
      </c>
      <c r="I316" s="26" t="s">
        <v>2707</v>
      </c>
      <c r="J316" s="26" t="s">
        <v>8154</v>
      </c>
      <c r="K316" s="26" t="s">
        <v>1276</v>
      </c>
      <c r="L316" s="26" t="s">
        <v>3174</v>
      </c>
      <c r="M316" s="26" t="s">
        <v>2710</v>
      </c>
      <c r="N316" s="26" t="s">
        <v>2709</v>
      </c>
      <c r="O316" s="26" t="s">
        <v>8155</v>
      </c>
      <c r="P316" s="26" t="s">
        <v>543</v>
      </c>
      <c r="Q316" s="26" t="s">
        <v>878</v>
      </c>
      <c r="R316" s="26" t="s">
        <v>4935</v>
      </c>
      <c r="S316" s="26" t="s">
        <v>5996</v>
      </c>
      <c r="T316" s="26" t="s">
        <v>2174</v>
      </c>
      <c r="U316" s="26" t="s">
        <v>2711</v>
      </c>
      <c r="V316" s="26" t="s">
        <v>3692</v>
      </c>
      <c r="W316" s="26" t="s">
        <v>496</v>
      </c>
      <c r="X316" s="26" t="s">
        <v>4621</v>
      </c>
      <c r="Y316" s="26">
        <v>60.0</v>
      </c>
      <c r="Z316" s="26">
        <v>90.0</v>
      </c>
      <c r="AA316" s="26">
        <v>140.0</v>
      </c>
      <c r="AB316" s="26">
        <v>50.0</v>
      </c>
      <c r="AC316" s="26">
        <v>50.0</v>
      </c>
      <c r="AD316" s="26">
        <v>40.0</v>
      </c>
      <c r="AE316" s="30">
        <f t="shared" si="37"/>
        <v>430</v>
      </c>
      <c r="AF316" s="26" t="s">
        <v>8156</v>
      </c>
      <c r="AG316" s="26"/>
      <c r="AH316" s="26"/>
      <c r="AI316" s="26"/>
      <c r="AJ316" s="26"/>
      <c r="AK316" s="26"/>
      <c r="AL316" s="26"/>
      <c r="AM316" s="26" t="s">
        <v>282</v>
      </c>
      <c r="AN316" s="26" t="s">
        <v>282</v>
      </c>
      <c r="AO316" s="26" t="s">
        <v>282</v>
      </c>
      <c r="AP316" s="26"/>
      <c r="AQ316" s="26"/>
      <c r="AR316" s="26"/>
      <c r="AS316" s="26"/>
      <c r="AT316" s="26"/>
      <c r="AU316" s="26"/>
      <c r="AV316" s="26"/>
      <c r="AW316" s="26"/>
      <c r="AX316" s="26"/>
      <c r="AY316" s="26" t="s">
        <v>283</v>
      </c>
      <c r="AZ316" s="26" t="s">
        <v>283</v>
      </c>
      <c r="BA316" s="26" t="s">
        <v>1302</v>
      </c>
      <c r="BB316" s="26" t="s">
        <v>1302</v>
      </c>
      <c r="BC316" s="26" t="s">
        <v>461</v>
      </c>
      <c r="BD316" s="26" t="s">
        <v>461</v>
      </c>
      <c r="BE316" s="26"/>
      <c r="BF316" s="26"/>
      <c r="BG316" s="26"/>
      <c r="BH316" s="26"/>
      <c r="BI316" s="26"/>
      <c r="BJ316" s="26"/>
      <c r="BK316" s="26"/>
      <c r="BL316" s="26"/>
      <c r="BM316" s="26"/>
      <c r="BN316" s="26" t="s">
        <v>3573</v>
      </c>
      <c r="BO316" s="26"/>
      <c r="BP316" s="26"/>
      <c r="BQ316" s="26"/>
      <c r="BR316" s="26"/>
      <c r="BS316" s="26"/>
      <c r="BT316" s="26"/>
      <c r="BU316" s="26"/>
      <c r="BV316" s="26" t="s">
        <v>1339</v>
      </c>
      <c r="BW316" s="31"/>
      <c r="BX316" s="31"/>
      <c r="BY316" s="31"/>
      <c r="BZ316" s="31"/>
      <c r="CA316" s="31"/>
      <c r="CB316" s="31"/>
      <c r="CC316" s="31" t="s">
        <v>8176</v>
      </c>
      <c r="CD316" s="31" t="s">
        <v>8177</v>
      </c>
      <c r="CE316" s="31" t="s">
        <v>8178</v>
      </c>
      <c r="CF316" s="31" t="s">
        <v>8179</v>
      </c>
      <c r="CG316" s="31" t="s">
        <v>8179</v>
      </c>
      <c r="CH316" s="31" t="s">
        <v>8180</v>
      </c>
      <c r="CI316" s="31" t="s">
        <v>8180</v>
      </c>
      <c r="CJ316" s="31" t="s">
        <v>8180</v>
      </c>
      <c r="CK316" s="31" t="s">
        <v>8181</v>
      </c>
      <c r="CL316" s="31" t="s">
        <v>8181</v>
      </c>
      <c r="CM316" s="31" t="s">
        <v>8180</v>
      </c>
      <c r="CN316" s="31" t="s">
        <v>8180</v>
      </c>
      <c r="CO316" s="31" t="s">
        <v>8182</v>
      </c>
      <c r="CP316" s="31" t="s">
        <v>8182</v>
      </c>
      <c r="CQ316" s="31" t="s">
        <v>8181</v>
      </c>
      <c r="CR316" s="31" t="s">
        <v>8179</v>
      </c>
      <c r="CS316" s="31" t="s">
        <v>8183</v>
      </c>
      <c r="CT316" s="31" t="s">
        <v>8184</v>
      </c>
      <c r="CU316" s="31"/>
      <c r="CV316" s="31"/>
      <c r="CW316" s="31"/>
      <c r="CX316" s="31"/>
      <c r="CY316" s="31"/>
      <c r="CZ316" s="31"/>
      <c r="DA316" s="31" t="s">
        <v>8185</v>
      </c>
      <c r="DB316" s="31" t="s">
        <v>8186</v>
      </c>
      <c r="DC316" s="31"/>
      <c r="DD316" s="31"/>
      <c r="DE316" s="31" t="s">
        <v>8180</v>
      </c>
      <c r="DF316" s="31" t="s">
        <v>8180</v>
      </c>
      <c r="DG316" s="31"/>
      <c r="DH316" s="31"/>
      <c r="DI316" s="31"/>
      <c r="DJ316" s="31"/>
      <c r="DK316" s="31"/>
      <c r="DL316" s="31"/>
      <c r="DM316" s="31"/>
      <c r="DN316" s="31"/>
      <c r="DO316" s="31"/>
      <c r="DP316" s="31"/>
      <c r="DQ316" s="31"/>
      <c r="DR316" s="31"/>
      <c r="DS316" s="31"/>
      <c r="DT316" s="31"/>
      <c r="DU316" s="31"/>
      <c r="DV316" s="31" t="s">
        <v>906</v>
      </c>
      <c r="DW316" s="31" t="s">
        <v>906</v>
      </c>
      <c r="DX316" s="31" t="s">
        <v>906</v>
      </c>
      <c r="DY316" s="31" t="s">
        <v>213</v>
      </c>
      <c r="DZ316" s="31" t="s">
        <v>213</v>
      </c>
      <c r="EA316" s="31" t="s">
        <v>8187</v>
      </c>
      <c r="EB316" s="31" t="s">
        <v>213</v>
      </c>
      <c r="EC316" s="31" t="s">
        <v>8187</v>
      </c>
      <c r="ED316" s="31" t="s">
        <v>213</v>
      </c>
      <c r="EE316" s="31" t="s">
        <v>213</v>
      </c>
      <c r="EF316" s="31" t="s">
        <v>213</v>
      </c>
      <c r="EG316" s="31" t="s">
        <v>8187</v>
      </c>
      <c r="EH316" s="31" t="s">
        <v>8188</v>
      </c>
      <c r="EI316" s="31" t="s">
        <v>8188</v>
      </c>
      <c r="EJ316" s="31" t="s">
        <v>1153</v>
      </c>
      <c r="EK316" s="31" t="s">
        <v>213</v>
      </c>
      <c r="EL316" s="31" t="s">
        <v>906</v>
      </c>
      <c r="EM316" s="31" t="s">
        <v>906</v>
      </c>
      <c r="EN316" s="31" t="s">
        <v>213</v>
      </c>
      <c r="EO316" s="31" t="s">
        <v>213</v>
      </c>
      <c r="EP316" s="31" t="s">
        <v>8187</v>
      </c>
      <c r="EQ316" s="31" t="s">
        <v>8187</v>
      </c>
      <c r="ER316" s="31" t="s">
        <v>218</v>
      </c>
      <c r="ES316" s="31" t="s">
        <v>218</v>
      </c>
      <c r="ET316" s="31" t="s">
        <v>8187</v>
      </c>
      <c r="EU316" s="31" t="s">
        <v>8187</v>
      </c>
      <c r="EV316" s="31"/>
      <c r="EW316" s="31"/>
      <c r="EX316" s="31" t="s">
        <v>8173</v>
      </c>
      <c r="EY316" s="31" t="s">
        <v>8173</v>
      </c>
      <c r="EZ316" s="31" t="s">
        <v>218</v>
      </c>
      <c r="FA316" s="31" t="s">
        <v>219</v>
      </c>
      <c r="FB316" s="31" t="s">
        <v>219</v>
      </c>
      <c r="FC316" s="31"/>
      <c r="FD316" s="31"/>
      <c r="FE316" s="31" t="s">
        <v>219</v>
      </c>
    </row>
    <row r="317" ht="90.75" customHeight="1">
      <c r="A317" s="16" t="s">
        <v>8189</v>
      </c>
      <c r="B317" s="24">
        <v>306.0</v>
      </c>
      <c r="C317" s="25" t="s">
        <v>8190</v>
      </c>
      <c r="D317" s="26" t="str">
        <f t="shared" si="41"/>
        <v/>
      </c>
      <c r="E317" s="27" t="str">
        <f t="shared" si="42"/>
        <v/>
      </c>
      <c r="F317" s="28" t="str">
        <f t="shared" ref="F317:G317" si="332">image("https://www.serebii.net/pokedex-bw/type/"&amp;lower(H317)&amp;".gif")</f>
        <v/>
      </c>
      <c r="G317" s="28" t="str">
        <f t="shared" si="332"/>
        <v/>
      </c>
      <c r="H317" s="29" t="s">
        <v>2962</v>
      </c>
      <c r="I317" s="26" t="s">
        <v>2707</v>
      </c>
      <c r="J317" s="26" t="s">
        <v>8154</v>
      </c>
      <c r="K317" s="26" t="s">
        <v>4902</v>
      </c>
      <c r="L317" s="26" t="s">
        <v>8191</v>
      </c>
      <c r="M317" s="26" t="s">
        <v>2710</v>
      </c>
      <c r="N317" s="26" t="s">
        <v>2709</v>
      </c>
      <c r="O317" s="26" t="s">
        <v>8155</v>
      </c>
      <c r="P317" s="26" t="s">
        <v>2307</v>
      </c>
      <c r="Q317" s="26" t="s">
        <v>183</v>
      </c>
      <c r="R317" s="26" t="s">
        <v>4935</v>
      </c>
      <c r="S317" s="26" t="s">
        <v>457</v>
      </c>
      <c r="T317" s="26" t="s">
        <v>2174</v>
      </c>
      <c r="U317" s="26" t="s">
        <v>2711</v>
      </c>
      <c r="V317" s="26" t="s">
        <v>3692</v>
      </c>
      <c r="W317" s="26" t="s">
        <v>496</v>
      </c>
      <c r="X317" s="26" t="s">
        <v>4621</v>
      </c>
      <c r="Y317" s="26">
        <v>70.0</v>
      </c>
      <c r="Z317" s="26">
        <v>110.0</v>
      </c>
      <c r="AA317" s="26">
        <v>180.0</v>
      </c>
      <c r="AB317" s="26">
        <v>60.0</v>
      </c>
      <c r="AC317" s="26">
        <v>60.0</v>
      </c>
      <c r="AD317" s="26">
        <v>50.0</v>
      </c>
      <c r="AE317" s="30">
        <f t="shared" si="37"/>
        <v>530</v>
      </c>
      <c r="AF317" s="26" t="s">
        <v>8156</v>
      </c>
      <c r="AG317" s="26"/>
      <c r="AH317" s="26"/>
      <c r="AI317" s="26"/>
      <c r="AJ317" s="26"/>
      <c r="AK317" s="26"/>
      <c r="AL317" s="26"/>
      <c r="AM317" s="26" t="s">
        <v>432</v>
      </c>
      <c r="AN317" s="26" t="s">
        <v>432</v>
      </c>
      <c r="AO317" s="26" t="s">
        <v>432</v>
      </c>
      <c r="AP317" s="26"/>
      <c r="AQ317" s="26"/>
      <c r="AR317" s="26"/>
      <c r="AS317" s="26"/>
      <c r="AT317" s="26"/>
      <c r="AU317" s="26"/>
      <c r="AV317" s="26"/>
      <c r="AW317" s="26"/>
      <c r="AX317" s="26"/>
      <c r="AY317" s="26" t="s">
        <v>330</v>
      </c>
      <c r="AZ317" s="26" t="s">
        <v>330</v>
      </c>
      <c r="BA317" s="26" t="s">
        <v>1378</v>
      </c>
      <c r="BB317" s="26" t="s">
        <v>1378</v>
      </c>
      <c r="BC317" s="26" t="s">
        <v>881</v>
      </c>
      <c r="BD317" s="26" t="s">
        <v>881</v>
      </c>
      <c r="BE317" s="26"/>
      <c r="BF317" s="26"/>
      <c r="BG317" s="26"/>
      <c r="BH317" s="26"/>
      <c r="BI317" s="26"/>
      <c r="BJ317" s="26"/>
      <c r="BK317" s="26"/>
      <c r="BL317" s="26"/>
      <c r="BM317" s="26"/>
      <c r="BN317" s="26" t="s">
        <v>3602</v>
      </c>
      <c r="BO317" s="26"/>
      <c r="BP317" s="26"/>
      <c r="BQ317" s="26"/>
      <c r="BR317" s="26"/>
      <c r="BS317" s="26"/>
      <c r="BT317" s="26"/>
      <c r="BU317" s="26"/>
      <c r="BV317" s="26" t="s">
        <v>1384</v>
      </c>
      <c r="BW317" s="31"/>
      <c r="BX317" s="31"/>
      <c r="BY317" s="31"/>
      <c r="BZ317" s="31"/>
      <c r="CA317" s="31"/>
      <c r="CB317" s="31"/>
      <c r="CC317" s="31" t="s">
        <v>8192</v>
      </c>
      <c r="CD317" s="31" t="s">
        <v>8193</v>
      </c>
      <c r="CE317" s="31" t="s">
        <v>8194</v>
      </c>
      <c r="CF317" s="31" t="s">
        <v>8195</v>
      </c>
      <c r="CG317" s="31" t="s">
        <v>8195</v>
      </c>
      <c r="CH317" s="31" t="s">
        <v>8196</v>
      </c>
      <c r="CI317" s="31" t="s">
        <v>8196</v>
      </c>
      <c r="CJ317" s="31" t="s">
        <v>8196</v>
      </c>
      <c r="CK317" s="31" t="s">
        <v>8197</v>
      </c>
      <c r="CL317" s="31" t="s">
        <v>8197</v>
      </c>
      <c r="CM317" s="31" t="s">
        <v>8196</v>
      </c>
      <c r="CN317" s="31" t="s">
        <v>8196</v>
      </c>
      <c r="CO317" s="31" t="s">
        <v>8198</v>
      </c>
      <c r="CP317" s="31" t="s">
        <v>8198</v>
      </c>
      <c r="CQ317" s="31" t="s">
        <v>8198</v>
      </c>
      <c r="CR317" s="31" t="s">
        <v>8196</v>
      </c>
      <c r="CS317" s="31" t="s">
        <v>8199</v>
      </c>
      <c r="CT317" s="31" t="s">
        <v>8200</v>
      </c>
      <c r="CU317" s="31"/>
      <c r="CV317" s="31"/>
      <c r="CW317" s="31"/>
      <c r="CX317" s="31"/>
      <c r="CY317" s="31"/>
      <c r="CZ317" s="31"/>
      <c r="DA317" s="31" t="s">
        <v>8201</v>
      </c>
      <c r="DB317" s="31" t="s">
        <v>8202</v>
      </c>
      <c r="DC317" s="31"/>
      <c r="DD317" s="31"/>
      <c r="DE317" s="31" t="s">
        <v>8196</v>
      </c>
      <c r="DF317" s="31" t="s">
        <v>8196</v>
      </c>
      <c r="DG317" s="31"/>
      <c r="DH317" s="31"/>
      <c r="DI317" s="31"/>
      <c r="DJ317" s="31"/>
      <c r="DK317" s="31"/>
      <c r="DL317" s="31"/>
      <c r="DM317" s="31"/>
      <c r="DN317" s="31"/>
      <c r="DO317" s="31"/>
      <c r="DP317" s="31"/>
      <c r="DQ317" s="31"/>
      <c r="DR317" s="31"/>
      <c r="DS317" s="31"/>
      <c r="DT317" s="31"/>
      <c r="DU317" s="31"/>
      <c r="DV317" s="31" t="s">
        <v>8203</v>
      </c>
      <c r="DW317" s="31" t="s">
        <v>8203</v>
      </c>
      <c r="DX317" s="31" t="s">
        <v>8203</v>
      </c>
      <c r="DY317" s="31" t="s">
        <v>213</v>
      </c>
      <c r="DZ317" s="31" t="s">
        <v>213</v>
      </c>
      <c r="EA317" s="31" t="s">
        <v>8203</v>
      </c>
      <c r="EB317" s="31" t="s">
        <v>213</v>
      </c>
      <c r="EC317" s="31" t="s">
        <v>8203</v>
      </c>
      <c r="ED317" s="31" t="s">
        <v>213</v>
      </c>
      <c r="EE317" s="31" t="s">
        <v>213</v>
      </c>
      <c r="EF317" s="31" t="s">
        <v>213</v>
      </c>
      <c r="EG317" s="31" t="s">
        <v>8203</v>
      </c>
      <c r="EH317" s="31" t="s">
        <v>8203</v>
      </c>
      <c r="EI317" s="31" t="s">
        <v>8203</v>
      </c>
      <c r="EJ317" s="31" t="s">
        <v>8203</v>
      </c>
      <c r="EK317" s="31" t="s">
        <v>213</v>
      </c>
      <c r="EL317" s="31" t="s">
        <v>8203</v>
      </c>
      <c r="EM317" s="31" t="s">
        <v>8203</v>
      </c>
      <c r="EN317" s="31" t="s">
        <v>213</v>
      </c>
      <c r="EO317" s="31" t="s">
        <v>213</v>
      </c>
      <c r="EP317" s="31" t="s">
        <v>2167</v>
      </c>
      <c r="EQ317" s="31" t="s">
        <v>2167</v>
      </c>
      <c r="ER317" s="31" t="s">
        <v>218</v>
      </c>
      <c r="ES317" s="31" t="s">
        <v>218</v>
      </c>
      <c r="ET317" s="31" t="s">
        <v>8203</v>
      </c>
      <c r="EU317" s="31" t="s">
        <v>8203</v>
      </c>
      <c r="EV317" s="31"/>
      <c r="EW317" s="31"/>
      <c r="EX317" s="31" t="s">
        <v>8203</v>
      </c>
      <c r="EY317" s="31" t="s">
        <v>8203</v>
      </c>
      <c r="EZ317" s="31" t="s">
        <v>218</v>
      </c>
      <c r="FA317" s="31" t="s">
        <v>219</v>
      </c>
      <c r="FB317" s="31" t="s">
        <v>219</v>
      </c>
      <c r="FC317" s="31"/>
      <c r="FD317" s="31"/>
      <c r="FE317" s="31" t="s">
        <v>219</v>
      </c>
    </row>
    <row r="318" ht="90.75" customHeight="1">
      <c r="A318" s="16" t="s">
        <v>8204</v>
      </c>
      <c r="B318" s="24">
        <v>307.0</v>
      </c>
      <c r="C318" s="25" t="s">
        <v>8205</v>
      </c>
      <c r="D318" s="26" t="str">
        <f t="shared" si="41"/>
        <v/>
      </c>
      <c r="E318" s="27" t="str">
        <f t="shared" si="42"/>
        <v/>
      </c>
      <c r="F318" s="28" t="str">
        <f t="shared" ref="F318:G318" si="333">image("https://www.serebii.net/pokedex-bw/type/"&amp;lower(H318)&amp;".gif")</f>
        <v/>
      </c>
      <c r="G318" s="28" t="str">
        <f t="shared" si="333"/>
        <v/>
      </c>
      <c r="H318" s="29" t="s">
        <v>2112</v>
      </c>
      <c r="I318" s="26" t="s">
        <v>2333</v>
      </c>
      <c r="J318" s="26" t="s">
        <v>8206</v>
      </c>
      <c r="K318" s="26" t="s">
        <v>293</v>
      </c>
      <c r="L318" s="26" t="s">
        <v>8207</v>
      </c>
      <c r="M318" s="26" t="s">
        <v>8208</v>
      </c>
      <c r="N318" s="26"/>
      <c r="O318" s="26" t="s">
        <v>6168</v>
      </c>
      <c r="P318" s="26" t="s">
        <v>297</v>
      </c>
      <c r="Q318" s="26" t="s">
        <v>2448</v>
      </c>
      <c r="R318" s="26" t="s">
        <v>184</v>
      </c>
      <c r="S318" s="26" t="s">
        <v>5661</v>
      </c>
      <c r="T318" s="26" t="s">
        <v>495</v>
      </c>
      <c r="U318" s="26" t="s">
        <v>2337</v>
      </c>
      <c r="V318" s="26" t="s">
        <v>1828</v>
      </c>
      <c r="W318" s="26" t="s">
        <v>496</v>
      </c>
      <c r="X318" s="26" t="s">
        <v>189</v>
      </c>
      <c r="Y318" s="26">
        <v>30.0</v>
      </c>
      <c r="Z318" s="26">
        <v>40.0</v>
      </c>
      <c r="AA318" s="26">
        <v>55.0</v>
      </c>
      <c r="AB318" s="26">
        <v>40.0</v>
      </c>
      <c r="AC318" s="26">
        <v>55.0</v>
      </c>
      <c r="AD318" s="26">
        <v>60.0</v>
      </c>
      <c r="AE318" s="30">
        <f t="shared" si="37"/>
        <v>280</v>
      </c>
      <c r="AF318" s="26" t="s">
        <v>8209</v>
      </c>
      <c r="AG318" s="26"/>
      <c r="AH318" s="26"/>
      <c r="AI318" s="26"/>
      <c r="AJ318" s="26"/>
      <c r="AK318" s="26"/>
      <c r="AL318" s="26"/>
      <c r="AM318" s="26" t="s">
        <v>2489</v>
      </c>
      <c r="AN318" s="26" t="s">
        <v>2489</v>
      </c>
      <c r="AO318" s="26" t="s">
        <v>2489</v>
      </c>
      <c r="AP318" s="26"/>
      <c r="AQ318" s="26"/>
      <c r="AR318" s="26" t="s">
        <v>403</v>
      </c>
      <c r="AS318" s="26" t="s">
        <v>403</v>
      </c>
      <c r="AT318" s="26" t="s">
        <v>403</v>
      </c>
      <c r="AU318" s="26"/>
      <c r="AV318" s="26"/>
      <c r="AW318" s="26"/>
      <c r="AX318" s="26"/>
      <c r="AY318" s="26"/>
      <c r="AZ318" s="26"/>
      <c r="BA318" s="26" t="s">
        <v>1502</v>
      </c>
      <c r="BB318" s="26" t="s">
        <v>1502</v>
      </c>
      <c r="BC318" s="26" t="s">
        <v>2180</v>
      </c>
      <c r="BD318" s="26" t="s">
        <v>2180</v>
      </c>
      <c r="BE318" s="26"/>
      <c r="BF318" s="26"/>
      <c r="BG318" s="26"/>
      <c r="BH318" s="26"/>
      <c r="BI318" s="26"/>
      <c r="BJ318" s="26"/>
      <c r="BK318" s="26"/>
      <c r="BL318" s="26"/>
      <c r="BM318" s="26"/>
      <c r="BN318" s="26"/>
      <c r="BO318" s="26" t="s">
        <v>403</v>
      </c>
      <c r="BP318" s="26" t="s">
        <v>403</v>
      </c>
      <c r="BQ318" s="26"/>
      <c r="BR318" s="26" t="s">
        <v>1459</v>
      </c>
      <c r="BS318" s="26" t="s">
        <v>1459</v>
      </c>
      <c r="BT318" s="26"/>
      <c r="BU318" s="26"/>
      <c r="BV318" s="26" t="s">
        <v>281</v>
      </c>
      <c r="BW318" s="31"/>
      <c r="BX318" s="31"/>
      <c r="BY318" s="31"/>
      <c r="BZ318" s="31"/>
      <c r="CA318" s="31"/>
      <c r="CB318" s="31"/>
      <c r="CC318" s="31" t="s">
        <v>8210</v>
      </c>
      <c r="CD318" s="31" t="s">
        <v>8211</v>
      </c>
      <c r="CE318" s="31" t="s">
        <v>8212</v>
      </c>
      <c r="CF318" s="31" t="s">
        <v>8213</v>
      </c>
      <c r="CG318" s="31" t="s">
        <v>8213</v>
      </c>
      <c r="CH318" s="31" t="s">
        <v>8214</v>
      </c>
      <c r="CI318" s="31" t="s">
        <v>8215</v>
      </c>
      <c r="CJ318" s="31" t="s">
        <v>8216</v>
      </c>
      <c r="CK318" s="31" t="s">
        <v>8217</v>
      </c>
      <c r="CL318" s="31" t="s">
        <v>8217</v>
      </c>
      <c r="CM318" s="31" t="s">
        <v>8216</v>
      </c>
      <c r="CN318" s="31" t="s">
        <v>8216</v>
      </c>
      <c r="CO318" s="31" t="s">
        <v>8216</v>
      </c>
      <c r="CP318" s="31" t="s">
        <v>8216</v>
      </c>
      <c r="CQ318" s="31" t="s">
        <v>8216</v>
      </c>
      <c r="CR318" s="31" t="s">
        <v>8214</v>
      </c>
      <c r="CS318" s="31" t="s">
        <v>8218</v>
      </c>
      <c r="CT318" s="31" t="s">
        <v>8219</v>
      </c>
      <c r="CU318" s="31"/>
      <c r="CV318" s="31"/>
      <c r="CW318" s="31"/>
      <c r="CX318" s="31"/>
      <c r="CY318" s="31"/>
      <c r="CZ318" s="31"/>
      <c r="DA318" s="31"/>
      <c r="DB318" s="31"/>
      <c r="DC318" s="31"/>
      <c r="DD318" s="31"/>
      <c r="DE318" s="31" t="s">
        <v>8220</v>
      </c>
      <c r="DF318" s="31" t="s">
        <v>8215</v>
      </c>
      <c r="DG318" s="31"/>
      <c r="DH318" s="31" t="s">
        <v>8213</v>
      </c>
      <c r="DI318" s="31" t="s">
        <v>8217</v>
      </c>
      <c r="DJ318" s="31"/>
      <c r="DK318" s="31"/>
      <c r="DL318" s="31"/>
      <c r="DM318" s="31"/>
      <c r="DN318" s="31"/>
      <c r="DO318" s="31"/>
      <c r="DP318" s="31"/>
      <c r="DQ318" s="31"/>
      <c r="DR318" s="31"/>
      <c r="DS318" s="31"/>
      <c r="DT318" s="31"/>
      <c r="DU318" s="31"/>
      <c r="DV318" s="31" t="s">
        <v>8221</v>
      </c>
      <c r="DW318" s="31" t="s">
        <v>8221</v>
      </c>
      <c r="DX318" s="31" t="s">
        <v>213</v>
      </c>
      <c r="DY318" s="31" t="s">
        <v>213</v>
      </c>
      <c r="DZ318" s="31" t="s">
        <v>213</v>
      </c>
      <c r="EA318" s="31" t="s">
        <v>8222</v>
      </c>
      <c r="EB318" s="31" t="s">
        <v>8222</v>
      </c>
      <c r="EC318" s="31" t="s">
        <v>8223</v>
      </c>
      <c r="ED318" s="31" t="s">
        <v>7413</v>
      </c>
      <c r="EE318" s="31" t="s">
        <v>7413</v>
      </c>
      <c r="EF318" s="31" t="s">
        <v>213</v>
      </c>
      <c r="EG318" s="31" t="s">
        <v>213</v>
      </c>
      <c r="EH318" s="31" t="s">
        <v>213</v>
      </c>
      <c r="EI318" s="31" t="s">
        <v>213</v>
      </c>
      <c r="EJ318" s="31" t="s">
        <v>1613</v>
      </c>
      <c r="EK318" s="31" t="s">
        <v>1613</v>
      </c>
      <c r="EL318" s="31" t="s">
        <v>1441</v>
      </c>
      <c r="EM318" s="31" t="s">
        <v>1441</v>
      </c>
      <c r="EN318" s="31" t="s">
        <v>213</v>
      </c>
      <c r="EO318" s="31" t="s">
        <v>213</v>
      </c>
      <c r="EP318" s="31" t="s">
        <v>8224</v>
      </c>
      <c r="EQ318" s="31" t="s">
        <v>8224</v>
      </c>
      <c r="ER318" s="31" t="s">
        <v>218</v>
      </c>
      <c r="ES318" s="31" t="s">
        <v>218</v>
      </c>
      <c r="ET318" s="31" t="s">
        <v>218</v>
      </c>
      <c r="EU318" s="31" t="s">
        <v>218</v>
      </c>
      <c r="EV318" s="31"/>
      <c r="EW318" s="31"/>
      <c r="EX318" s="31" t="s">
        <v>8225</v>
      </c>
      <c r="EY318" s="31" t="s">
        <v>8225</v>
      </c>
      <c r="EZ318" s="31" t="s">
        <v>218</v>
      </c>
      <c r="FA318" s="31" t="s">
        <v>8226</v>
      </c>
      <c r="FB318" s="31" t="s">
        <v>8226</v>
      </c>
      <c r="FC318" s="31"/>
      <c r="FD318" s="31"/>
      <c r="FE318" s="31" t="s">
        <v>219</v>
      </c>
    </row>
    <row r="319" ht="90.75" customHeight="1">
      <c r="A319" s="16" t="s">
        <v>8227</v>
      </c>
      <c r="B319" s="24">
        <v>308.0</v>
      </c>
      <c r="C319" s="25" t="s">
        <v>8228</v>
      </c>
      <c r="D319" s="26" t="str">
        <f t="shared" si="41"/>
        <v/>
      </c>
      <c r="E319" s="27" t="str">
        <f t="shared" si="42"/>
        <v/>
      </c>
      <c r="F319" s="28" t="str">
        <f t="shared" ref="F319:G319" si="334">image("https://www.serebii.net/pokedex-bw/type/"&amp;lower(H319)&amp;".gif")</f>
        <v/>
      </c>
      <c r="G319" s="28" t="str">
        <f t="shared" si="334"/>
        <v/>
      </c>
      <c r="H319" s="29" t="s">
        <v>2112</v>
      </c>
      <c r="I319" s="26" t="s">
        <v>2333</v>
      </c>
      <c r="J319" s="26" t="s">
        <v>8206</v>
      </c>
      <c r="K319" s="26" t="s">
        <v>1231</v>
      </c>
      <c r="L319" s="26" t="s">
        <v>8229</v>
      </c>
      <c r="M319" s="26" t="s">
        <v>8208</v>
      </c>
      <c r="N319" s="26"/>
      <c r="O319" s="26" t="s">
        <v>6168</v>
      </c>
      <c r="P319" s="26" t="s">
        <v>716</v>
      </c>
      <c r="Q319" s="26" t="s">
        <v>878</v>
      </c>
      <c r="R319" s="26" t="s">
        <v>184</v>
      </c>
      <c r="S319" s="26" t="s">
        <v>5791</v>
      </c>
      <c r="T319" s="26" t="s">
        <v>495</v>
      </c>
      <c r="U319" s="26" t="s">
        <v>2337</v>
      </c>
      <c r="V319" s="26" t="s">
        <v>1828</v>
      </c>
      <c r="W319" s="26" t="s">
        <v>496</v>
      </c>
      <c r="X319" s="26" t="s">
        <v>189</v>
      </c>
      <c r="Y319" s="26">
        <v>60.0</v>
      </c>
      <c r="Z319" s="26">
        <v>60.0</v>
      </c>
      <c r="AA319" s="26">
        <v>75.0</v>
      </c>
      <c r="AB319" s="26">
        <v>60.0</v>
      </c>
      <c r="AC319" s="26">
        <v>75.0</v>
      </c>
      <c r="AD319" s="26">
        <v>80.0</v>
      </c>
      <c r="AE319" s="30">
        <f t="shared" si="37"/>
        <v>410</v>
      </c>
      <c r="AF319" s="26" t="s">
        <v>8209</v>
      </c>
      <c r="AG319" s="26"/>
      <c r="AH319" s="26"/>
      <c r="AI319" s="26"/>
      <c r="AJ319" s="26"/>
      <c r="AK319" s="26"/>
      <c r="AL319" s="26"/>
      <c r="AM319" s="26" t="s">
        <v>2529</v>
      </c>
      <c r="AN319" s="26" t="s">
        <v>2529</v>
      </c>
      <c r="AO319" s="26" t="s">
        <v>2529</v>
      </c>
      <c r="AP319" s="26"/>
      <c r="AQ319" s="26"/>
      <c r="AR319" s="26" t="s">
        <v>431</v>
      </c>
      <c r="AS319" s="26" t="s">
        <v>431</v>
      </c>
      <c r="AT319" s="26" t="s">
        <v>431</v>
      </c>
      <c r="AU319" s="26"/>
      <c r="AV319" s="26"/>
      <c r="AW319" s="26"/>
      <c r="AX319" s="26"/>
      <c r="AY319" s="26"/>
      <c r="AZ319" s="26"/>
      <c r="BA319" s="26" t="s">
        <v>1544</v>
      </c>
      <c r="BB319" s="26" t="s">
        <v>1544</v>
      </c>
      <c r="BC319" s="26" t="s">
        <v>2119</v>
      </c>
      <c r="BD319" s="26" t="s">
        <v>2119</v>
      </c>
      <c r="BE319" s="26"/>
      <c r="BF319" s="26"/>
      <c r="BG319" s="26"/>
      <c r="BH319" s="26"/>
      <c r="BI319" s="26"/>
      <c r="BJ319" s="26"/>
      <c r="BK319" s="26"/>
      <c r="BL319" s="26"/>
      <c r="BM319" s="26"/>
      <c r="BN319" s="26"/>
      <c r="BO319" s="26" t="s">
        <v>431</v>
      </c>
      <c r="BP319" s="26" t="s">
        <v>431</v>
      </c>
      <c r="BQ319" s="26"/>
      <c r="BR319" s="26" t="s">
        <v>2626</v>
      </c>
      <c r="BS319" s="26" t="s">
        <v>2626</v>
      </c>
      <c r="BT319" s="26"/>
      <c r="BU319" s="26"/>
      <c r="BV319" s="26" t="s">
        <v>328</v>
      </c>
      <c r="BW319" s="31"/>
      <c r="BX319" s="31"/>
      <c r="BY319" s="31"/>
      <c r="BZ319" s="31"/>
      <c r="CA319" s="31"/>
      <c r="CB319" s="31"/>
      <c r="CC319" s="31" t="s">
        <v>8230</v>
      </c>
      <c r="CD319" s="31" t="s">
        <v>8231</v>
      </c>
      <c r="CE319" s="31" t="s">
        <v>8232</v>
      </c>
      <c r="CF319" s="31" t="s">
        <v>8233</v>
      </c>
      <c r="CG319" s="31" t="s">
        <v>8233</v>
      </c>
      <c r="CH319" s="31" t="s">
        <v>8234</v>
      </c>
      <c r="CI319" s="31" t="s">
        <v>8235</v>
      </c>
      <c r="CJ319" s="31" t="s">
        <v>8236</v>
      </c>
      <c r="CK319" s="31" t="s">
        <v>8237</v>
      </c>
      <c r="CL319" s="31" t="s">
        <v>8237</v>
      </c>
      <c r="CM319" s="31" t="s">
        <v>8236</v>
      </c>
      <c r="CN319" s="31" t="s">
        <v>8236</v>
      </c>
      <c r="CO319" s="31" t="s">
        <v>8236</v>
      </c>
      <c r="CP319" s="31" t="s">
        <v>8236</v>
      </c>
      <c r="CQ319" s="31" t="s">
        <v>8233</v>
      </c>
      <c r="CR319" s="31" t="s">
        <v>8237</v>
      </c>
      <c r="CS319" s="31" t="s">
        <v>8238</v>
      </c>
      <c r="CT319" s="31" t="s">
        <v>8239</v>
      </c>
      <c r="CU319" s="31"/>
      <c r="CV319" s="31"/>
      <c r="CW319" s="31"/>
      <c r="CX319" s="31"/>
      <c r="CY319" s="31"/>
      <c r="CZ319" s="31"/>
      <c r="DA319" s="31"/>
      <c r="DB319" s="31"/>
      <c r="DC319" s="31"/>
      <c r="DD319" s="31"/>
      <c r="DE319" s="31" t="s">
        <v>8234</v>
      </c>
      <c r="DF319" s="31" t="s">
        <v>8235</v>
      </c>
      <c r="DG319" s="31"/>
      <c r="DH319" s="31" t="s">
        <v>8237</v>
      </c>
      <c r="DI319" s="31" t="s">
        <v>8233</v>
      </c>
      <c r="DJ319" s="31"/>
      <c r="DK319" s="31"/>
      <c r="DL319" s="31"/>
      <c r="DM319" s="31"/>
      <c r="DN319" s="31"/>
      <c r="DO319" s="31"/>
      <c r="DP319" s="31"/>
      <c r="DQ319" s="31"/>
      <c r="DR319" s="31"/>
      <c r="DS319" s="31"/>
      <c r="DT319" s="31"/>
      <c r="DU319" s="31"/>
      <c r="DV319" s="31" t="s">
        <v>906</v>
      </c>
      <c r="DW319" s="31" t="s">
        <v>906</v>
      </c>
      <c r="DX319" s="31" t="s">
        <v>213</v>
      </c>
      <c r="DY319" s="31" t="s">
        <v>213</v>
      </c>
      <c r="DZ319" s="31" t="s">
        <v>213</v>
      </c>
      <c r="EA319" s="31" t="s">
        <v>8240</v>
      </c>
      <c r="EB319" s="31" t="s">
        <v>8240</v>
      </c>
      <c r="EC319" s="31" t="s">
        <v>1369</v>
      </c>
      <c r="ED319" s="31" t="s">
        <v>8241</v>
      </c>
      <c r="EE319" s="31" t="s">
        <v>8241</v>
      </c>
      <c r="EF319" s="31" t="s">
        <v>213</v>
      </c>
      <c r="EG319" s="31" t="s">
        <v>213</v>
      </c>
      <c r="EH319" s="31" t="s">
        <v>213</v>
      </c>
      <c r="EI319" s="31" t="s">
        <v>213</v>
      </c>
      <c r="EJ319" s="31" t="s">
        <v>8241</v>
      </c>
      <c r="EK319" s="31" t="s">
        <v>8241</v>
      </c>
      <c r="EL319" s="31" t="s">
        <v>906</v>
      </c>
      <c r="EM319" s="31" t="s">
        <v>906</v>
      </c>
      <c r="EN319" s="31" t="s">
        <v>213</v>
      </c>
      <c r="EO319" s="31" t="s">
        <v>213</v>
      </c>
      <c r="EP319" s="31" t="s">
        <v>4957</v>
      </c>
      <c r="EQ319" s="31" t="s">
        <v>4957</v>
      </c>
      <c r="ER319" s="31" t="s">
        <v>218</v>
      </c>
      <c r="ES319" s="31" t="s">
        <v>218</v>
      </c>
      <c r="ET319" s="31" t="s">
        <v>218</v>
      </c>
      <c r="EU319" s="31" t="s">
        <v>218</v>
      </c>
      <c r="EV319" s="31"/>
      <c r="EW319" s="31"/>
      <c r="EX319" s="31" t="s">
        <v>8240</v>
      </c>
      <c r="EY319" s="31" t="s">
        <v>8240</v>
      </c>
      <c r="EZ319" s="31" t="s">
        <v>218</v>
      </c>
      <c r="FA319" s="31" t="s">
        <v>8226</v>
      </c>
      <c r="FB319" s="31" t="s">
        <v>8226</v>
      </c>
      <c r="FC319" s="31"/>
      <c r="FD319" s="31"/>
      <c r="FE319" s="31" t="s">
        <v>219</v>
      </c>
    </row>
    <row r="320" ht="90.75" customHeight="1">
      <c r="A320" s="16" t="s">
        <v>8242</v>
      </c>
      <c r="B320" s="24">
        <v>309.0</v>
      </c>
      <c r="C320" s="25" t="s">
        <v>8243</v>
      </c>
      <c r="D320" s="26" t="str">
        <f t="shared" si="41"/>
        <v/>
      </c>
      <c r="E320" s="27" t="str">
        <f t="shared" si="42"/>
        <v/>
      </c>
      <c r="F320" s="28" t="str">
        <f t="shared" ref="F320:G320" si="335">image("https://www.serebii.net/pokedex-bw/type/"&amp;lower(H320)&amp;".gif")</f>
        <v/>
      </c>
      <c r="G320" s="28" t="str">
        <f t="shared" si="335"/>
        <v/>
      </c>
      <c r="H320" s="29" t="s">
        <v>973</v>
      </c>
      <c r="I320" s="26"/>
      <c r="J320" s="26" t="s">
        <v>4684</v>
      </c>
      <c r="K320" s="26" t="s">
        <v>293</v>
      </c>
      <c r="L320" s="26" t="s">
        <v>8244</v>
      </c>
      <c r="M320" s="26" t="s">
        <v>976</v>
      </c>
      <c r="N320" s="26" t="s">
        <v>977</v>
      </c>
      <c r="O320" s="26" t="s">
        <v>8245</v>
      </c>
      <c r="P320" s="26" t="s">
        <v>297</v>
      </c>
      <c r="Q320" s="26" t="s">
        <v>544</v>
      </c>
      <c r="R320" s="26" t="s">
        <v>184</v>
      </c>
      <c r="S320" s="26" t="s">
        <v>4040</v>
      </c>
      <c r="T320" s="26" t="s">
        <v>2174</v>
      </c>
      <c r="U320" s="26" t="s">
        <v>769</v>
      </c>
      <c r="V320" s="26" t="s">
        <v>770</v>
      </c>
      <c r="W320" s="26" t="s">
        <v>496</v>
      </c>
      <c r="X320" s="26" t="s">
        <v>189</v>
      </c>
      <c r="Y320" s="26">
        <v>40.0</v>
      </c>
      <c r="Z320" s="26">
        <v>45.0</v>
      </c>
      <c r="AA320" s="26">
        <v>40.0</v>
      </c>
      <c r="AB320" s="26">
        <v>65.0</v>
      </c>
      <c r="AC320" s="26">
        <v>40.0</v>
      </c>
      <c r="AD320" s="26">
        <v>65.0</v>
      </c>
      <c r="AE320" s="30">
        <f t="shared" si="37"/>
        <v>295</v>
      </c>
      <c r="AF320" s="26" t="s">
        <v>8246</v>
      </c>
      <c r="AG320" s="26"/>
      <c r="AH320" s="26"/>
      <c r="AI320" s="26"/>
      <c r="AJ320" s="26"/>
      <c r="AK320" s="26"/>
      <c r="AL320" s="26"/>
      <c r="AM320" s="26" t="s">
        <v>2180</v>
      </c>
      <c r="AN320" s="26" t="s">
        <v>2180</v>
      </c>
      <c r="AO320" s="26" t="s">
        <v>2180</v>
      </c>
      <c r="AP320" s="26"/>
      <c r="AQ320" s="26"/>
      <c r="AR320" s="26"/>
      <c r="AS320" s="26"/>
      <c r="AT320" s="26"/>
      <c r="AU320" s="26"/>
      <c r="AV320" s="26"/>
      <c r="AW320" s="26"/>
      <c r="AX320" s="26"/>
      <c r="AY320" s="26"/>
      <c r="AZ320" s="26"/>
      <c r="BA320" s="26" t="s">
        <v>461</v>
      </c>
      <c r="BB320" s="26" t="s">
        <v>461</v>
      </c>
      <c r="BC320" s="26" t="s">
        <v>194</v>
      </c>
      <c r="BD320" s="26" t="s">
        <v>194</v>
      </c>
      <c r="BE320" s="26"/>
      <c r="BF320" s="26"/>
      <c r="BG320" s="26" t="s">
        <v>7164</v>
      </c>
      <c r="BH320" s="26" t="s">
        <v>7164</v>
      </c>
      <c r="BI320" s="26"/>
      <c r="BJ320" s="26"/>
      <c r="BK320" s="26" t="s">
        <v>1202</v>
      </c>
      <c r="BL320" s="26" t="s">
        <v>1202</v>
      </c>
      <c r="BM320" s="26"/>
      <c r="BN320" s="26"/>
      <c r="BO320" s="26"/>
      <c r="BP320" s="26"/>
      <c r="BQ320" s="26"/>
      <c r="BR320" s="26"/>
      <c r="BS320" s="26"/>
      <c r="BT320" s="26"/>
      <c r="BU320" s="26"/>
      <c r="BV320" s="26" t="s">
        <v>355</v>
      </c>
      <c r="BW320" s="31"/>
      <c r="BX320" s="31"/>
      <c r="BY320" s="31"/>
      <c r="BZ320" s="31"/>
      <c r="CA320" s="31"/>
      <c r="CB320" s="31"/>
      <c r="CC320" s="31" t="s">
        <v>8247</v>
      </c>
      <c r="CD320" s="31" t="s">
        <v>8248</v>
      </c>
      <c r="CE320" s="31" t="s">
        <v>8249</v>
      </c>
      <c r="CF320" s="31" t="s">
        <v>8250</v>
      </c>
      <c r="CG320" s="31" t="s">
        <v>8250</v>
      </c>
      <c r="CH320" s="31" t="s">
        <v>8251</v>
      </c>
      <c r="CI320" s="31" t="s">
        <v>8251</v>
      </c>
      <c r="CJ320" s="31" t="s">
        <v>8251</v>
      </c>
      <c r="CK320" s="31" t="s">
        <v>8252</v>
      </c>
      <c r="CL320" s="31" t="s">
        <v>8252</v>
      </c>
      <c r="CM320" s="31" t="s">
        <v>8251</v>
      </c>
      <c r="CN320" s="31" t="s">
        <v>8251</v>
      </c>
      <c r="CO320" s="31" t="s">
        <v>8251</v>
      </c>
      <c r="CP320" s="31" t="s">
        <v>8251</v>
      </c>
      <c r="CQ320" s="31" t="s">
        <v>8251</v>
      </c>
      <c r="CR320" s="31" t="s">
        <v>8250</v>
      </c>
      <c r="CS320" s="31" t="s">
        <v>8253</v>
      </c>
      <c r="CT320" s="31" t="s">
        <v>8254</v>
      </c>
      <c r="CU320" s="31"/>
      <c r="CV320" s="31"/>
      <c r="CW320" s="31" t="s">
        <v>8255</v>
      </c>
      <c r="CX320" s="31" t="s">
        <v>8256</v>
      </c>
      <c r="CY320" s="31"/>
      <c r="CZ320" s="31"/>
      <c r="DA320" s="31" t="s">
        <v>8250</v>
      </c>
      <c r="DB320" s="31" t="s">
        <v>8252</v>
      </c>
      <c r="DC320" s="31"/>
      <c r="DD320" s="31"/>
      <c r="DE320" s="31" t="s">
        <v>8251</v>
      </c>
      <c r="DF320" s="31" t="s">
        <v>8251</v>
      </c>
      <c r="DG320" s="31"/>
      <c r="DH320" s="31"/>
      <c r="DI320" s="31"/>
      <c r="DJ320" s="31"/>
      <c r="DK320" s="31"/>
      <c r="DL320" s="31"/>
      <c r="DM320" s="31"/>
      <c r="DN320" s="31"/>
      <c r="DO320" s="31"/>
      <c r="DP320" s="31"/>
      <c r="DQ320" s="31"/>
      <c r="DR320" s="31"/>
      <c r="DS320" s="31"/>
      <c r="DT320" s="31"/>
      <c r="DU320" s="31"/>
      <c r="DV320" s="31" t="s">
        <v>8257</v>
      </c>
      <c r="DW320" s="31" t="s">
        <v>8257</v>
      </c>
      <c r="DX320" s="31" t="s">
        <v>8257</v>
      </c>
      <c r="DY320" s="31" t="s">
        <v>213</v>
      </c>
      <c r="DZ320" s="31" t="s">
        <v>213</v>
      </c>
      <c r="EA320" s="31" t="s">
        <v>5676</v>
      </c>
      <c r="EB320" s="31" t="s">
        <v>5676</v>
      </c>
      <c r="EC320" s="31" t="s">
        <v>5676</v>
      </c>
      <c r="ED320" s="31" t="s">
        <v>213</v>
      </c>
      <c r="EE320" s="31" t="s">
        <v>213</v>
      </c>
      <c r="EF320" s="31" t="s">
        <v>213</v>
      </c>
      <c r="EG320" s="31" t="s">
        <v>213</v>
      </c>
      <c r="EH320" s="31" t="s">
        <v>213</v>
      </c>
      <c r="EI320" s="31" t="s">
        <v>213</v>
      </c>
      <c r="EJ320" s="31" t="s">
        <v>213</v>
      </c>
      <c r="EK320" s="31" t="s">
        <v>761</v>
      </c>
      <c r="EL320" s="31" t="s">
        <v>8257</v>
      </c>
      <c r="EM320" s="31" t="s">
        <v>8257</v>
      </c>
      <c r="EN320" s="31" t="s">
        <v>213</v>
      </c>
      <c r="EO320" s="31" t="s">
        <v>213</v>
      </c>
      <c r="EP320" s="31" t="s">
        <v>213</v>
      </c>
      <c r="EQ320" s="31" t="s">
        <v>2410</v>
      </c>
      <c r="ER320" s="31" t="s">
        <v>218</v>
      </c>
      <c r="ES320" s="31" t="s">
        <v>218</v>
      </c>
      <c r="ET320" s="31" t="s">
        <v>8258</v>
      </c>
      <c r="EU320" s="31" t="s">
        <v>8258</v>
      </c>
      <c r="EV320" s="31"/>
      <c r="EW320" s="31"/>
      <c r="EX320" s="31" t="s">
        <v>5676</v>
      </c>
      <c r="EY320" s="31" t="s">
        <v>5676</v>
      </c>
      <c r="EZ320" s="31" t="s">
        <v>218</v>
      </c>
      <c r="FA320" s="31" t="s">
        <v>219</v>
      </c>
      <c r="FB320" s="31" t="s">
        <v>219</v>
      </c>
      <c r="FC320" s="31"/>
      <c r="FD320" s="31"/>
      <c r="FE320" s="31" t="s">
        <v>219</v>
      </c>
    </row>
    <row r="321" ht="90.75" customHeight="1">
      <c r="A321" s="16" t="s">
        <v>8259</v>
      </c>
      <c r="B321" s="24">
        <v>310.0</v>
      </c>
      <c r="C321" s="25" t="s">
        <v>8260</v>
      </c>
      <c r="D321" s="26" t="str">
        <f t="shared" si="41"/>
        <v/>
      </c>
      <c r="E321" s="27" t="str">
        <f t="shared" si="42"/>
        <v/>
      </c>
      <c r="F321" s="28" t="str">
        <f t="shared" ref="F321:G321" si="336">image("https://www.serebii.net/pokedex-bw/type/"&amp;lower(H321)&amp;".gif")</f>
        <v/>
      </c>
      <c r="G321" s="28" t="str">
        <f t="shared" si="336"/>
        <v/>
      </c>
      <c r="H321" s="29" t="s">
        <v>973</v>
      </c>
      <c r="I321" s="26"/>
      <c r="J321" s="26" t="s">
        <v>8261</v>
      </c>
      <c r="K321" s="26" t="s">
        <v>743</v>
      </c>
      <c r="L321" s="26" t="s">
        <v>8262</v>
      </c>
      <c r="M321" s="26" t="s">
        <v>976</v>
      </c>
      <c r="N321" s="26" t="s">
        <v>977</v>
      </c>
      <c r="O321" s="26" t="s">
        <v>8245</v>
      </c>
      <c r="P321" s="26" t="s">
        <v>716</v>
      </c>
      <c r="Q321" s="26" t="s">
        <v>183</v>
      </c>
      <c r="R321" s="26" t="s">
        <v>184</v>
      </c>
      <c r="S321" s="26" t="s">
        <v>3175</v>
      </c>
      <c r="T321" s="26" t="s">
        <v>2174</v>
      </c>
      <c r="U321" s="26" t="s">
        <v>769</v>
      </c>
      <c r="V321" s="26" t="s">
        <v>770</v>
      </c>
      <c r="W321" s="26" t="s">
        <v>496</v>
      </c>
      <c r="X321" s="26" t="s">
        <v>189</v>
      </c>
      <c r="Y321" s="26">
        <v>70.0</v>
      </c>
      <c r="Z321" s="26">
        <v>75.0</v>
      </c>
      <c r="AA321" s="26">
        <v>60.0</v>
      </c>
      <c r="AB321" s="26">
        <v>105.0</v>
      </c>
      <c r="AC321" s="26">
        <v>60.0</v>
      </c>
      <c r="AD321" s="26">
        <v>105.0</v>
      </c>
      <c r="AE321" s="30">
        <f t="shared" si="37"/>
        <v>475</v>
      </c>
      <c r="AF321" s="26" t="s">
        <v>8246</v>
      </c>
      <c r="AG321" s="26"/>
      <c r="AH321" s="26"/>
      <c r="AI321" s="26"/>
      <c r="AJ321" s="26"/>
      <c r="AK321" s="26"/>
      <c r="AL321" s="26"/>
      <c r="AM321" s="26" t="s">
        <v>2119</v>
      </c>
      <c r="AN321" s="26" t="s">
        <v>2119</v>
      </c>
      <c r="AO321" s="26" t="s">
        <v>2119</v>
      </c>
      <c r="AP321" s="26"/>
      <c r="AQ321" s="26"/>
      <c r="AR321" s="26"/>
      <c r="AS321" s="26"/>
      <c r="AT321" s="26"/>
      <c r="AU321" s="26"/>
      <c r="AV321" s="26"/>
      <c r="AW321" s="26"/>
      <c r="AX321" s="26"/>
      <c r="AY321" s="26"/>
      <c r="AZ321" s="26"/>
      <c r="BA321" s="26" t="s">
        <v>881</v>
      </c>
      <c r="BB321" s="26" t="s">
        <v>881</v>
      </c>
      <c r="BC321" s="26" t="s">
        <v>229</v>
      </c>
      <c r="BD321" s="26" t="s">
        <v>229</v>
      </c>
      <c r="BE321" s="26"/>
      <c r="BF321" s="26"/>
      <c r="BG321" s="26" t="s">
        <v>7186</v>
      </c>
      <c r="BH321" s="26" t="s">
        <v>7186</v>
      </c>
      <c r="BI321" s="26"/>
      <c r="BJ321" s="26"/>
      <c r="BK321" s="26" t="s">
        <v>1238</v>
      </c>
      <c r="BL321" s="26" t="s">
        <v>1238</v>
      </c>
      <c r="BM321" s="26"/>
      <c r="BN321" s="26"/>
      <c r="BO321" s="26"/>
      <c r="BP321" s="26"/>
      <c r="BQ321" s="26"/>
      <c r="BR321" s="26"/>
      <c r="BS321" s="26"/>
      <c r="BT321" s="26"/>
      <c r="BU321" s="26"/>
      <c r="BV321" s="26" t="s">
        <v>403</v>
      </c>
      <c r="BW321" s="31"/>
      <c r="BX321" s="31"/>
      <c r="BY321" s="31"/>
      <c r="BZ321" s="31"/>
      <c r="CA321" s="31"/>
      <c r="CB321" s="31"/>
      <c r="CC321" s="31" t="s">
        <v>8263</v>
      </c>
      <c r="CD321" s="31" t="s">
        <v>8264</v>
      </c>
      <c r="CE321" s="31" t="s">
        <v>8265</v>
      </c>
      <c r="CF321" s="31" t="s">
        <v>8266</v>
      </c>
      <c r="CG321" s="31" t="s">
        <v>8266</v>
      </c>
      <c r="CH321" s="31" t="s">
        <v>8267</v>
      </c>
      <c r="CI321" s="31" t="s">
        <v>8267</v>
      </c>
      <c r="CJ321" s="31" t="s">
        <v>8267</v>
      </c>
      <c r="CK321" s="31" t="s">
        <v>8268</v>
      </c>
      <c r="CL321" s="31" t="s">
        <v>8268</v>
      </c>
      <c r="CM321" s="31" t="s">
        <v>8267</v>
      </c>
      <c r="CN321" s="31" t="s">
        <v>8267</v>
      </c>
      <c r="CO321" s="31" t="s">
        <v>8267</v>
      </c>
      <c r="CP321" s="31" t="s">
        <v>8267</v>
      </c>
      <c r="CQ321" s="31" t="s">
        <v>8266</v>
      </c>
      <c r="CR321" s="31" t="s">
        <v>8267</v>
      </c>
      <c r="CS321" s="31" t="s">
        <v>8269</v>
      </c>
      <c r="CT321" s="31" t="s">
        <v>8270</v>
      </c>
      <c r="CU321" s="31"/>
      <c r="CV321" s="31"/>
      <c r="CW321" s="31" t="s">
        <v>8271</v>
      </c>
      <c r="CX321" s="31" t="s">
        <v>8272</v>
      </c>
      <c r="CY321" s="31"/>
      <c r="CZ321" s="31"/>
      <c r="DA321" s="31" t="s">
        <v>8272</v>
      </c>
      <c r="DB321" s="31" t="s">
        <v>8266</v>
      </c>
      <c r="DC321" s="31"/>
      <c r="DD321" s="31"/>
      <c r="DE321" s="31" t="s">
        <v>8273</v>
      </c>
      <c r="DF321" s="31" t="s">
        <v>8273</v>
      </c>
      <c r="DG321" s="31"/>
      <c r="DH321" s="31"/>
      <c r="DI321" s="31"/>
      <c r="DJ321" s="31"/>
      <c r="DK321" s="31"/>
      <c r="DL321" s="31"/>
      <c r="DM321" s="31"/>
      <c r="DN321" s="31"/>
      <c r="DO321" s="31"/>
      <c r="DP321" s="31"/>
      <c r="DQ321" s="31"/>
      <c r="DR321" s="31"/>
      <c r="DS321" s="31"/>
      <c r="DT321" s="31"/>
      <c r="DU321" s="31"/>
      <c r="DV321" s="31" t="s">
        <v>837</v>
      </c>
      <c r="DW321" s="31" t="s">
        <v>837</v>
      </c>
      <c r="DX321" s="31" t="s">
        <v>837</v>
      </c>
      <c r="DY321" s="31" t="s">
        <v>213</v>
      </c>
      <c r="DZ321" s="31" t="s">
        <v>213</v>
      </c>
      <c r="EA321" s="31" t="s">
        <v>8274</v>
      </c>
      <c r="EB321" s="31" t="s">
        <v>8274</v>
      </c>
      <c r="EC321" s="31" t="s">
        <v>8274</v>
      </c>
      <c r="ED321" s="31" t="s">
        <v>213</v>
      </c>
      <c r="EE321" s="31" t="s">
        <v>213</v>
      </c>
      <c r="EF321" s="31" t="s">
        <v>213</v>
      </c>
      <c r="EG321" s="31" t="s">
        <v>213</v>
      </c>
      <c r="EH321" s="31" t="s">
        <v>213</v>
      </c>
      <c r="EI321" s="31" t="s">
        <v>213</v>
      </c>
      <c r="EJ321" s="31" t="s">
        <v>213</v>
      </c>
      <c r="EK321" s="31" t="s">
        <v>8274</v>
      </c>
      <c r="EL321" s="31" t="s">
        <v>8274</v>
      </c>
      <c r="EM321" s="31" t="s">
        <v>8274</v>
      </c>
      <c r="EN321" s="31" t="s">
        <v>213</v>
      </c>
      <c r="EO321" s="31" t="s">
        <v>213</v>
      </c>
      <c r="EP321" s="31" t="s">
        <v>213</v>
      </c>
      <c r="EQ321" s="31" t="s">
        <v>572</v>
      </c>
      <c r="ER321" s="31" t="s">
        <v>218</v>
      </c>
      <c r="ES321" s="31" t="s">
        <v>218</v>
      </c>
      <c r="ET321" s="31" t="s">
        <v>8275</v>
      </c>
      <c r="EU321" s="31" t="s">
        <v>8275</v>
      </c>
      <c r="EV321" s="31"/>
      <c r="EW321" s="31"/>
      <c r="EX321" s="31" t="s">
        <v>8274</v>
      </c>
      <c r="EY321" s="31" t="s">
        <v>8274</v>
      </c>
      <c r="EZ321" s="31" t="s">
        <v>218</v>
      </c>
      <c r="FA321" s="31" t="s">
        <v>219</v>
      </c>
      <c r="FB321" s="31" t="s">
        <v>219</v>
      </c>
      <c r="FC321" s="31"/>
      <c r="FD321" s="31"/>
      <c r="FE321" s="31" t="s">
        <v>219</v>
      </c>
    </row>
    <row r="322" ht="90.75" customHeight="1">
      <c r="A322" s="16" t="s">
        <v>8276</v>
      </c>
      <c r="B322" s="24">
        <v>311.0</v>
      </c>
      <c r="C322" s="25" t="s">
        <v>8277</v>
      </c>
      <c r="D322" s="26" t="str">
        <f t="shared" si="41"/>
        <v/>
      </c>
      <c r="E322" s="27" t="str">
        <f t="shared" si="42"/>
        <v/>
      </c>
      <c r="F322" s="28" t="str">
        <f t="shared" ref="F322:G322" si="337">image("https://www.serebii.net/pokedex-bw/type/"&amp;lower(H322)&amp;".gif")</f>
        <v/>
      </c>
      <c r="G322" s="28" t="str">
        <f t="shared" si="337"/>
        <v/>
      </c>
      <c r="H322" s="29" t="s">
        <v>973</v>
      </c>
      <c r="I322" s="26"/>
      <c r="J322" s="26" t="s">
        <v>8278</v>
      </c>
      <c r="K322" s="26" t="s">
        <v>974</v>
      </c>
      <c r="L322" s="26" t="s">
        <v>1951</v>
      </c>
      <c r="M322" s="26" t="s">
        <v>5660</v>
      </c>
      <c r="N322" s="26"/>
      <c r="O322" s="26" t="s">
        <v>977</v>
      </c>
      <c r="P322" s="26" t="s">
        <v>297</v>
      </c>
      <c r="Q322" s="26" t="s">
        <v>2336</v>
      </c>
      <c r="R322" s="26" t="s">
        <v>184</v>
      </c>
      <c r="S322" s="26" t="s">
        <v>225</v>
      </c>
      <c r="T322" s="26" t="s">
        <v>495</v>
      </c>
      <c r="U322" s="26" t="s">
        <v>769</v>
      </c>
      <c r="V322" s="26" t="s">
        <v>1329</v>
      </c>
      <c r="W322" s="26" t="s">
        <v>496</v>
      </c>
      <c r="X322" s="26" t="s">
        <v>189</v>
      </c>
      <c r="Y322" s="26">
        <v>60.0</v>
      </c>
      <c r="Z322" s="26">
        <v>50.0</v>
      </c>
      <c r="AA322" s="26">
        <v>40.0</v>
      </c>
      <c r="AB322" s="26">
        <v>85.0</v>
      </c>
      <c r="AC322" s="26">
        <v>75.0</v>
      </c>
      <c r="AD322" s="26">
        <v>95.0</v>
      </c>
      <c r="AE322" s="30">
        <f t="shared" si="37"/>
        <v>405</v>
      </c>
      <c r="AF322" s="26"/>
      <c r="AG322" s="26"/>
      <c r="AH322" s="26"/>
      <c r="AI322" s="26"/>
      <c r="AJ322" s="26"/>
      <c r="AK322" s="26"/>
      <c r="AL322" s="26"/>
      <c r="AM322" s="26" t="s">
        <v>194</v>
      </c>
      <c r="AN322" s="26" t="s">
        <v>194</v>
      </c>
      <c r="AO322" s="26" t="s">
        <v>194</v>
      </c>
      <c r="AP322" s="26"/>
      <c r="AQ322" s="26"/>
      <c r="AR322" s="26"/>
      <c r="AS322" s="26"/>
      <c r="AT322" s="26"/>
      <c r="AU322" s="26"/>
      <c r="AV322" s="26"/>
      <c r="AW322" s="26"/>
      <c r="AX322" s="26"/>
      <c r="AY322" s="26"/>
      <c r="AZ322" s="26"/>
      <c r="BA322" s="26" t="s">
        <v>1201</v>
      </c>
      <c r="BB322" s="26" t="s">
        <v>1201</v>
      </c>
      <c r="BC322" s="26" t="s">
        <v>254</v>
      </c>
      <c r="BD322" s="26" t="s">
        <v>254</v>
      </c>
      <c r="BE322" s="26"/>
      <c r="BF322" s="26"/>
      <c r="BG322" s="26"/>
      <c r="BH322" s="26"/>
      <c r="BI322" s="26"/>
      <c r="BJ322" s="26"/>
      <c r="BK322" s="26"/>
      <c r="BL322" s="26"/>
      <c r="BM322" s="26"/>
      <c r="BN322" s="26"/>
      <c r="BO322" s="26"/>
      <c r="BP322" s="26"/>
      <c r="BQ322" s="26"/>
      <c r="BR322" s="26"/>
      <c r="BS322" s="26"/>
      <c r="BT322" s="26"/>
      <c r="BU322" s="26" t="s">
        <v>2530</v>
      </c>
      <c r="BV322" s="26"/>
      <c r="BW322" s="31"/>
      <c r="BX322" s="31"/>
      <c r="BY322" s="31"/>
      <c r="BZ322" s="31"/>
      <c r="CA322" s="31"/>
      <c r="CB322" s="31"/>
      <c r="CC322" s="31" t="s">
        <v>8279</v>
      </c>
      <c r="CD322" s="31" t="s">
        <v>8280</v>
      </c>
      <c r="CE322" s="31" t="s">
        <v>8281</v>
      </c>
      <c r="CF322" s="31" t="s">
        <v>8282</v>
      </c>
      <c r="CG322" s="31" t="s">
        <v>8282</v>
      </c>
      <c r="CH322" s="31" t="s">
        <v>8283</v>
      </c>
      <c r="CI322" s="31" t="s">
        <v>8283</v>
      </c>
      <c r="CJ322" s="31" t="s">
        <v>8283</v>
      </c>
      <c r="CK322" s="31" t="s">
        <v>8284</v>
      </c>
      <c r="CL322" s="31" t="s">
        <v>8284</v>
      </c>
      <c r="CM322" s="31" t="s">
        <v>8283</v>
      </c>
      <c r="CN322" s="31" t="s">
        <v>8283</v>
      </c>
      <c r="CO322" s="31" t="s">
        <v>8283</v>
      </c>
      <c r="CP322" s="31" t="s">
        <v>8283</v>
      </c>
      <c r="CQ322" s="31" t="s">
        <v>8283</v>
      </c>
      <c r="CR322" s="31" t="s">
        <v>8284</v>
      </c>
      <c r="CS322" s="31" t="s">
        <v>8285</v>
      </c>
      <c r="CT322" s="31" t="s">
        <v>8286</v>
      </c>
      <c r="CU322" s="31"/>
      <c r="CV322" s="31"/>
      <c r="CW322" s="31"/>
      <c r="CX322" s="31"/>
      <c r="CY322" s="31"/>
      <c r="CZ322" s="31"/>
      <c r="DA322" s="31"/>
      <c r="DB322" s="31"/>
      <c r="DC322" s="31"/>
      <c r="DD322" s="31"/>
      <c r="DE322" s="31" t="s">
        <v>8283</v>
      </c>
      <c r="DF322" s="31" t="s">
        <v>8283</v>
      </c>
      <c r="DG322" s="31"/>
      <c r="DH322" s="31"/>
      <c r="DI322" s="31"/>
      <c r="DJ322" s="31"/>
      <c r="DK322" s="31"/>
      <c r="DL322" s="31"/>
      <c r="DM322" s="31"/>
      <c r="DN322" s="31"/>
      <c r="DO322" s="31"/>
      <c r="DP322" s="31"/>
      <c r="DQ322" s="31"/>
      <c r="DR322" s="31"/>
      <c r="DS322" s="31"/>
      <c r="DT322" s="31"/>
      <c r="DU322" s="31"/>
      <c r="DV322" s="31" t="s">
        <v>8287</v>
      </c>
      <c r="DW322" s="31" t="s">
        <v>8287</v>
      </c>
      <c r="DX322" s="31" t="s">
        <v>8288</v>
      </c>
      <c r="DY322" s="31" t="s">
        <v>213</v>
      </c>
      <c r="DZ322" s="31" t="s">
        <v>213</v>
      </c>
      <c r="EA322" s="31" t="s">
        <v>1020</v>
      </c>
      <c r="EB322" s="31" t="s">
        <v>1020</v>
      </c>
      <c r="EC322" s="31" t="s">
        <v>1020</v>
      </c>
      <c r="ED322" s="31" t="s">
        <v>8289</v>
      </c>
      <c r="EE322" s="31" t="s">
        <v>8289</v>
      </c>
      <c r="EF322" s="31" t="s">
        <v>1698</v>
      </c>
      <c r="EG322" s="31" t="s">
        <v>213</v>
      </c>
      <c r="EH322" s="31" t="s">
        <v>213</v>
      </c>
      <c r="EI322" s="31" t="s">
        <v>213</v>
      </c>
      <c r="EJ322" s="31" t="s">
        <v>1726</v>
      </c>
      <c r="EK322" s="31" t="s">
        <v>1726</v>
      </c>
      <c r="EL322" s="31" t="s">
        <v>8288</v>
      </c>
      <c r="EM322" s="31" t="s">
        <v>8288</v>
      </c>
      <c r="EN322" s="31" t="s">
        <v>213</v>
      </c>
      <c r="EO322" s="31" t="s">
        <v>213</v>
      </c>
      <c r="EP322" s="31" t="s">
        <v>213</v>
      </c>
      <c r="EQ322" s="31" t="s">
        <v>213</v>
      </c>
      <c r="ER322" s="31" t="s">
        <v>218</v>
      </c>
      <c r="ES322" s="31" t="s">
        <v>218</v>
      </c>
      <c r="ET322" s="31" t="s">
        <v>218</v>
      </c>
      <c r="EU322" s="31" t="s">
        <v>218</v>
      </c>
      <c r="EV322" s="31"/>
      <c r="EW322" s="31"/>
      <c r="EX322" s="31" t="s">
        <v>213</v>
      </c>
      <c r="EY322" s="31" t="s">
        <v>213</v>
      </c>
      <c r="EZ322" s="31" t="s">
        <v>218</v>
      </c>
      <c r="FA322" s="31" t="s">
        <v>219</v>
      </c>
      <c r="FB322" s="31" t="s">
        <v>219</v>
      </c>
      <c r="FC322" s="31"/>
      <c r="FD322" s="31"/>
      <c r="FE322" s="31" t="s">
        <v>219</v>
      </c>
    </row>
    <row r="323" ht="90.75" customHeight="1">
      <c r="A323" s="16" t="s">
        <v>8290</v>
      </c>
      <c r="B323" s="24">
        <v>312.0</v>
      </c>
      <c r="C323" s="25" t="s">
        <v>8291</v>
      </c>
      <c r="D323" s="26" t="str">
        <f t="shared" si="41"/>
        <v/>
      </c>
      <c r="E323" s="27" t="str">
        <f t="shared" si="42"/>
        <v/>
      </c>
      <c r="F323" s="28" t="str">
        <f t="shared" ref="F323:G323" si="338">image("https://www.serebii.net/pokedex-bw/type/"&amp;lower(H323)&amp;".gif")</f>
        <v/>
      </c>
      <c r="G323" s="28" t="str">
        <f t="shared" si="338"/>
        <v/>
      </c>
      <c r="H323" s="29" t="s">
        <v>973</v>
      </c>
      <c r="I323" s="26"/>
      <c r="J323" s="26" t="s">
        <v>8278</v>
      </c>
      <c r="K323" s="26" t="s">
        <v>974</v>
      </c>
      <c r="L323" s="26" t="s">
        <v>1951</v>
      </c>
      <c r="M323" s="26" t="s">
        <v>8245</v>
      </c>
      <c r="N323" s="26"/>
      <c r="O323" s="26" t="s">
        <v>4686</v>
      </c>
      <c r="P323" s="26" t="s">
        <v>297</v>
      </c>
      <c r="Q323" s="26" t="s">
        <v>2336</v>
      </c>
      <c r="R323" s="26" t="s">
        <v>184</v>
      </c>
      <c r="S323" s="26" t="s">
        <v>225</v>
      </c>
      <c r="T323" s="26" t="s">
        <v>495</v>
      </c>
      <c r="U323" s="26" t="s">
        <v>769</v>
      </c>
      <c r="V323" s="26" t="s">
        <v>1329</v>
      </c>
      <c r="W323" s="26" t="s">
        <v>496</v>
      </c>
      <c r="X323" s="26" t="s">
        <v>189</v>
      </c>
      <c r="Y323" s="26">
        <v>60.0</v>
      </c>
      <c r="Z323" s="26">
        <v>40.0</v>
      </c>
      <c r="AA323" s="26">
        <v>50.0</v>
      </c>
      <c r="AB323" s="26">
        <v>75.0</v>
      </c>
      <c r="AC323" s="26">
        <v>85.0</v>
      </c>
      <c r="AD323" s="26">
        <v>95.0</v>
      </c>
      <c r="AE323" s="30">
        <f t="shared" si="37"/>
        <v>405</v>
      </c>
      <c r="AF323" s="26"/>
      <c r="AG323" s="26"/>
      <c r="AH323" s="26"/>
      <c r="AI323" s="26"/>
      <c r="AJ323" s="26"/>
      <c r="AK323" s="26"/>
      <c r="AL323" s="26"/>
      <c r="AM323" s="26" t="s">
        <v>229</v>
      </c>
      <c r="AN323" s="26" t="s">
        <v>229</v>
      </c>
      <c r="AO323" s="26" t="s">
        <v>229</v>
      </c>
      <c r="AP323" s="26"/>
      <c r="AQ323" s="26"/>
      <c r="AR323" s="26"/>
      <c r="AS323" s="26"/>
      <c r="AT323" s="26"/>
      <c r="AU323" s="26"/>
      <c r="AV323" s="26"/>
      <c r="AW323" s="26"/>
      <c r="AX323" s="26"/>
      <c r="AY323" s="26"/>
      <c r="AZ323" s="26"/>
      <c r="BA323" s="26" t="s">
        <v>1080</v>
      </c>
      <c r="BB323" s="26" t="s">
        <v>1080</v>
      </c>
      <c r="BC323" s="26" t="s">
        <v>281</v>
      </c>
      <c r="BD323" s="26" t="s">
        <v>281</v>
      </c>
      <c r="BE323" s="26"/>
      <c r="BF323" s="26"/>
      <c r="BG323" s="26"/>
      <c r="BH323" s="26"/>
      <c r="BI323" s="26"/>
      <c r="BJ323" s="26"/>
      <c r="BK323" s="26"/>
      <c r="BL323" s="26"/>
      <c r="BM323" s="26"/>
      <c r="BN323" s="26"/>
      <c r="BO323" s="26"/>
      <c r="BP323" s="26"/>
      <c r="BQ323" s="26"/>
      <c r="BR323" s="26"/>
      <c r="BS323" s="26"/>
      <c r="BT323" s="26"/>
      <c r="BU323" s="26" t="s">
        <v>1501</v>
      </c>
      <c r="BV323" s="26"/>
      <c r="BW323" s="31"/>
      <c r="BX323" s="31"/>
      <c r="BY323" s="31"/>
      <c r="BZ323" s="31"/>
      <c r="CA323" s="31"/>
      <c r="CB323" s="31"/>
      <c r="CC323" s="31" t="s">
        <v>8292</v>
      </c>
      <c r="CD323" s="31" t="s">
        <v>8293</v>
      </c>
      <c r="CE323" s="31" t="s">
        <v>8294</v>
      </c>
      <c r="CF323" s="31" t="s">
        <v>8295</v>
      </c>
      <c r="CG323" s="31" t="s">
        <v>8295</v>
      </c>
      <c r="CH323" s="31" t="s">
        <v>8296</v>
      </c>
      <c r="CI323" s="31" t="s">
        <v>8296</v>
      </c>
      <c r="CJ323" s="31" t="s">
        <v>8296</v>
      </c>
      <c r="CK323" s="31" t="s">
        <v>8297</v>
      </c>
      <c r="CL323" s="31" t="s">
        <v>8297</v>
      </c>
      <c r="CM323" s="31" t="s">
        <v>8296</v>
      </c>
      <c r="CN323" s="31" t="s">
        <v>8296</v>
      </c>
      <c r="CO323" s="31" t="s">
        <v>8296</v>
      </c>
      <c r="CP323" s="31" t="s">
        <v>8296</v>
      </c>
      <c r="CQ323" s="31" t="s">
        <v>8298</v>
      </c>
      <c r="CR323" s="31" t="s">
        <v>8296</v>
      </c>
      <c r="CS323" s="31" t="s">
        <v>8299</v>
      </c>
      <c r="CT323" s="31" t="s">
        <v>8300</v>
      </c>
      <c r="CU323" s="31"/>
      <c r="CV323" s="31"/>
      <c r="CW323" s="31"/>
      <c r="CX323" s="31"/>
      <c r="CY323" s="31"/>
      <c r="CZ323" s="31"/>
      <c r="DA323" s="31"/>
      <c r="DB323" s="31"/>
      <c r="DC323" s="31"/>
      <c r="DD323" s="31"/>
      <c r="DE323" s="31" t="s">
        <v>8296</v>
      </c>
      <c r="DF323" s="31" t="s">
        <v>8296</v>
      </c>
      <c r="DG323" s="31"/>
      <c r="DH323" s="31"/>
      <c r="DI323" s="31"/>
      <c r="DJ323" s="31"/>
      <c r="DK323" s="31"/>
      <c r="DL323" s="31"/>
      <c r="DM323" s="31"/>
      <c r="DN323" s="31"/>
      <c r="DO323" s="31"/>
      <c r="DP323" s="31"/>
      <c r="DQ323" s="31"/>
      <c r="DR323" s="31"/>
      <c r="DS323" s="31"/>
      <c r="DT323" s="31"/>
      <c r="DU323" s="31"/>
      <c r="DV323" s="31" t="s">
        <v>8288</v>
      </c>
      <c r="DW323" s="31" t="s">
        <v>8288</v>
      </c>
      <c r="DX323" s="31" t="s">
        <v>8288</v>
      </c>
      <c r="DY323" s="31" t="s">
        <v>213</v>
      </c>
      <c r="DZ323" s="31" t="s">
        <v>213</v>
      </c>
      <c r="EA323" s="31" t="s">
        <v>1020</v>
      </c>
      <c r="EB323" s="31" t="s">
        <v>1020</v>
      </c>
      <c r="EC323" s="31" t="s">
        <v>1020</v>
      </c>
      <c r="ED323" s="31" t="s">
        <v>8289</v>
      </c>
      <c r="EE323" s="31" t="s">
        <v>8289</v>
      </c>
      <c r="EF323" s="31" t="s">
        <v>213</v>
      </c>
      <c r="EG323" s="31" t="s">
        <v>1698</v>
      </c>
      <c r="EH323" s="31" t="s">
        <v>213</v>
      </c>
      <c r="EI323" s="31" t="s">
        <v>213</v>
      </c>
      <c r="EJ323" s="31" t="s">
        <v>1726</v>
      </c>
      <c r="EK323" s="31" t="s">
        <v>1726</v>
      </c>
      <c r="EL323" s="31" t="s">
        <v>8288</v>
      </c>
      <c r="EM323" s="31" t="s">
        <v>8288</v>
      </c>
      <c r="EN323" s="31" t="s">
        <v>213</v>
      </c>
      <c r="EO323" s="31" t="s">
        <v>213</v>
      </c>
      <c r="EP323" s="31" t="s">
        <v>213</v>
      </c>
      <c r="EQ323" s="31" t="s">
        <v>213</v>
      </c>
      <c r="ER323" s="31" t="s">
        <v>218</v>
      </c>
      <c r="ES323" s="31" t="s">
        <v>218</v>
      </c>
      <c r="ET323" s="31" t="s">
        <v>218</v>
      </c>
      <c r="EU323" s="31" t="s">
        <v>218</v>
      </c>
      <c r="EV323" s="31"/>
      <c r="EW323" s="31"/>
      <c r="EX323" s="31" t="s">
        <v>213</v>
      </c>
      <c r="EY323" s="31" t="s">
        <v>213</v>
      </c>
      <c r="EZ323" s="31" t="s">
        <v>218</v>
      </c>
      <c r="FA323" s="31" t="s">
        <v>219</v>
      </c>
      <c r="FB323" s="31" t="s">
        <v>219</v>
      </c>
      <c r="FC323" s="31"/>
      <c r="FD323" s="31"/>
      <c r="FE323" s="31" t="s">
        <v>219</v>
      </c>
    </row>
    <row r="324" ht="90.75" customHeight="1">
      <c r="A324" s="16" t="s">
        <v>8301</v>
      </c>
      <c r="B324" s="24">
        <v>313.0</v>
      </c>
      <c r="C324" s="25" t="s">
        <v>8302</v>
      </c>
      <c r="D324" s="26" t="str">
        <f t="shared" si="41"/>
        <v/>
      </c>
      <c r="E324" s="27" t="str">
        <f t="shared" si="42"/>
        <v/>
      </c>
      <c r="F324" s="28" t="str">
        <f t="shared" ref="F324:G324" si="339">image("https://www.serebii.net/pokedex-bw/type/"&amp;lower(H324)&amp;".gif")</f>
        <v/>
      </c>
      <c r="G324" s="28" t="str">
        <f t="shared" si="339"/>
        <v/>
      </c>
      <c r="H324" s="29" t="s">
        <v>486</v>
      </c>
      <c r="I324" s="26"/>
      <c r="J324" s="26" t="s">
        <v>8303</v>
      </c>
      <c r="K324" s="26" t="s">
        <v>178</v>
      </c>
      <c r="L324" s="26" t="s">
        <v>8304</v>
      </c>
      <c r="M324" s="26" t="s">
        <v>4165</v>
      </c>
      <c r="N324" s="26" t="s">
        <v>654</v>
      </c>
      <c r="O324" s="26" t="s">
        <v>6063</v>
      </c>
      <c r="P324" s="26" t="s">
        <v>297</v>
      </c>
      <c r="Q324" s="26" t="s">
        <v>1325</v>
      </c>
      <c r="R324" s="26" t="s">
        <v>184</v>
      </c>
      <c r="S324" s="26" t="s">
        <v>5996</v>
      </c>
      <c r="T324" s="26" t="s">
        <v>7901</v>
      </c>
      <c r="U324" s="26" t="s">
        <v>486</v>
      </c>
      <c r="V324" s="26" t="s">
        <v>7718</v>
      </c>
      <c r="W324" s="26" t="s">
        <v>1257</v>
      </c>
      <c r="X324" s="26" t="s">
        <v>497</v>
      </c>
      <c r="Y324" s="26">
        <v>65.0</v>
      </c>
      <c r="Z324" s="26">
        <v>73.0</v>
      </c>
      <c r="AA324" s="26">
        <v>75.0</v>
      </c>
      <c r="AB324" s="26">
        <v>47.0</v>
      </c>
      <c r="AC324" s="26">
        <v>85.0</v>
      </c>
      <c r="AD324" s="26">
        <v>85.0</v>
      </c>
      <c r="AE324" s="30">
        <f t="shared" si="37"/>
        <v>430</v>
      </c>
      <c r="AF324" s="26"/>
      <c r="AG324" s="26"/>
      <c r="AH324" s="26"/>
      <c r="AI324" s="26"/>
      <c r="AJ324" s="26"/>
      <c r="AK324" s="26"/>
      <c r="AL324" s="26"/>
      <c r="AM324" s="26" t="s">
        <v>403</v>
      </c>
      <c r="AN324" s="26" t="s">
        <v>403</v>
      </c>
      <c r="AO324" s="26" t="s">
        <v>403</v>
      </c>
      <c r="AP324" s="26"/>
      <c r="AQ324" s="26"/>
      <c r="AR324" s="26"/>
      <c r="AS324" s="26"/>
      <c r="AT324" s="26"/>
      <c r="AU324" s="26"/>
      <c r="AV324" s="26"/>
      <c r="AW324" s="26"/>
      <c r="AX324" s="26"/>
      <c r="AY324" s="26"/>
      <c r="AZ324" s="26"/>
      <c r="BA324" s="26" t="s">
        <v>1922</v>
      </c>
      <c r="BB324" s="26" t="s">
        <v>1922</v>
      </c>
      <c r="BC324" s="26" t="s">
        <v>1334</v>
      </c>
      <c r="BD324" s="26" t="s">
        <v>1334</v>
      </c>
      <c r="BE324" s="26"/>
      <c r="BF324" s="26"/>
      <c r="BG324" s="26"/>
      <c r="BH324" s="26"/>
      <c r="BI324" s="26"/>
      <c r="BJ324" s="26"/>
      <c r="BK324" s="26"/>
      <c r="BL324" s="26"/>
      <c r="BM324" s="26"/>
      <c r="BN324" s="26"/>
      <c r="BO324" s="26"/>
      <c r="BP324" s="26"/>
      <c r="BQ324" s="26"/>
      <c r="BR324" s="26"/>
      <c r="BS324" s="26"/>
      <c r="BT324" s="26" t="s">
        <v>458</v>
      </c>
      <c r="BU324" s="26"/>
      <c r="BV324" s="26"/>
      <c r="BW324" s="31"/>
      <c r="BX324" s="31"/>
      <c r="BY324" s="31"/>
      <c r="BZ324" s="31"/>
      <c r="CA324" s="31"/>
      <c r="CB324" s="31"/>
      <c r="CC324" s="31" t="s">
        <v>8305</v>
      </c>
      <c r="CD324" s="31" t="s">
        <v>8306</v>
      </c>
      <c r="CE324" s="31" t="s">
        <v>8307</v>
      </c>
      <c r="CF324" s="31" t="s">
        <v>8308</v>
      </c>
      <c r="CG324" s="31" t="s">
        <v>8308</v>
      </c>
      <c r="CH324" s="31" t="s">
        <v>8309</v>
      </c>
      <c r="CI324" s="31" t="s">
        <v>8309</v>
      </c>
      <c r="CJ324" s="31" t="s">
        <v>8309</v>
      </c>
      <c r="CK324" s="31" t="s">
        <v>8310</v>
      </c>
      <c r="CL324" s="31" t="s">
        <v>8310</v>
      </c>
      <c r="CM324" s="31" t="s">
        <v>8311</v>
      </c>
      <c r="CN324" s="31" t="s">
        <v>8311</v>
      </c>
      <c r="CO324" s="31" t="s">
        <v>8311</v>
      </c>
      <c r="CP324" s="31" t="s">
        <v>8311</v>
      </c>
      <c r="CQ324" s="31" t="s">
        <v>8311</v>
      </c>
      <c r="CR324" s="31" t="s">
        <v>8308</v>
      </c>
      <c r="CS324" s="31" t="s">
        <v>8312</v>
      </c>
      <c r="CT324" s="31" t="s">
        <v>8313</v>
      </c>
      <c r="CU324" s="31"/>
      <c r="CV324" s="31"/>
      <c r="CW324" s="31"/>
      <c r="CX324" s="31"/>
      <c r="CY324" s="31"/>
      <c r="CZ324" s="31"/>
      <c r="DA324" s="31"/>
      <c r="DB324" s="31"/>
      <c r="DC324" s="31"/>
      <c r="DD324" s="31"/>
      <c r="DE324" s="31" t="s">
        <v>8311</v>
      </c>
      <c r="DF324" s="31" t="s">
        <v>8311</v>
      </c>
      <c r="DG324" s="31"/>
      <c r="DH324" s="31"/>
      <c r="DI324" s="31"/>
      <c r="DJ324" s="31"/>
      <c r="DK324" s="31"/>
      <c r="DL324" s="31"/>
      <c r="DM324" s="31"/>
      <c r="DN324" s="31"/>
      <c r="DO324" s="31"/>
      <c r="DP324" s="31"/>
      <c r="DQ324" s="31"/>
      <c r="DR324" s="31"/>
      <c r="DS324" s="31"/>
      <c r="DT324" s="31"/>
      <c r="DU324" s="31"/>
      <c r="DV324" s="31" t="s">
        <v>801</v>
      </c>
      <c r="DW324" s="31" t="s">
        <v>801</v>
      </c>
      <c r="DX324" s="31" t="s">
        <v>801</v>
      </c>
      <c r="DY324" s="31" t="s">
        <v>213</v>
      </c>
      <c r="DZ324" s="31" t="s">
        <v>213</v>
      </c>
      <c r="EA324" s="31" t="s">
        <v>706</v>
      </c>
      <c r="EB324" s="31" t="s">
        <v>706</v>
      </c>
      <c r="EC324" s="31" t="s">
        <v>706</v>
      </c>
      <c r="ED324" s="31" t="s">
        <v>524</v>
      </c>
      <c r="EE324" s="31" t="s">
        <v>524</v>
      </c>
      <c r="EF324" s="31" t="s">
        <v>316</v>
      </c>
      <c r="EG324" s="31" t="s">
        <v>213</v>
      </c>
      <c r="EH324" s="31" t="s">
        <v>213</v>
      </c>
      <c r="EI324" s="31" t="s">
        <v>213</v>
      </c>
      <c r="EJ324" s="31" t="s">
        <v>2013</v>
      </c>
      <c r="EK324" s="31" t="s">
        <v>2013</v>
      </c>
      <c r="EL324" s="31" t="s">
        <v>801</v>
      </c>
      <c r="EM324" s="31" t="s">
        <v>801</v>
      </c>
      <c r="EN324" s="31" t="s">
        <v>213</v>
      </c>
      <c r="EO324" s="31" t="s">
        <v>213</v>
      </c>
      <c r="EP324" s="31" t="s">
        <v>213</v>
      </c>
      <c r="EQ324" s="31" t="s">
        <v>213</v>
      </c>
      <c r="ER324" s="31" t="s">
        <v>218</v>
      </c>
      <c r="ES324" s="31" t="s">
        <v>218</v>
      </c>
      <c r="ET324" s="31" t="s">
        <v>218</v>
      </c>
      <c r="EU324" s="31" t="s">
        <v>218</v>
      </c>
      <c r="EV324" s="31"/>
      <c r="EW324" s="31"/>
      <c r="EX324" s="31" t="s">
        <v>8314</v>
      </c>
      <c r="EY324" s="31" t="s">
        <v>8314</v>
      </c>
      <c r="EZ324" s="31" t="s">
        <v>218</v>
      </c>
      <c r="FA324" s="31" t="s">
        <v>219</v>
      </c>
      <c r="FB324" s="31" t="s">
        <v>219</v>
      </c>
      <c r="FC324" s="31"/>
      <c r="FD324" s="31"/>
      <c r="FE324" s="31" t="s">
        <v>219</v>
      </c>
    </row>
    <row r="325" ht="90.75" customHeight="1">
      <c r="A325" s="16" t="s">
        <v>8315</v>
      </c>
      <c r="B325" s="24">
        <v>314.0</v>
      </c>
      <c r="C325" s="25" t="s">
        <v>8316</v>
      </c>
      <c r="D325" s="26" t="str">
        <f t="shared" si="41"/>
        <v/>
      </c>
      <c r="E325" s="27" t="str">
        <f t="shared" si="42"/>
        <v/>
      </c>
      <c r="F325" s="28" t="str">
        <f t="shared" ref="F325:G325" si="340">image("https://www.serebii.net/pokedex-bw/type/"&amp;lower(H325)&amp;".gif")</f>
        <v/>
      </c>
      <c r="G325" s="28" t="str">
        <f t="shared" si="340"/>
        <v/>
      </c>
      <c r="H325" s="29" t="s">
        <v>486</v>
      </c>
      <c r="I325" s="26"/>
      <c r="J325" s="26" t="s">
        <v>8303</v>
      </c>
      <c r="K325" s="26" t="s">
        <v>293</v>
      </c>
      <c r="L325" s="26" t="s">
        <v>8304</v>
      </c>
      <c r="M325" s="26" t="s">
        <v>2891</v>
      </c>
      <c r="N325" s="26" t="s">
        <v>581</v>
      </c>
      <c r="O325" s="26" t="s">
        <v>6063</v>
      </c>
      <c r="P325" s="26" t="s">
        <v>297</v>
      </c>
      <c r="Q325" s="26" t="s">
        <v>1325</v>
      </c>
      <c r="R325" s="26" t="s">
        <v>184</v>
      </c>
      <c r="S325" s="26" t="s">
        <v>5996</v>
      </c>
      <c r="T325" s="26" t="s">
        <v>7823</v>
      </c>
      <c r="U325" s="26" t="s">
        <v>486</v>
      </c>
      <c r="V325" s="26" t="s">
        <v>7718</v>
      </c>
      <c r="W325" s="26" t="s">
        <v>1163</v>
      </c>
      <c r="X325" s="26" t="s">
        <v>497</v>
      </c>
      <c r="Y325" s="26">
        <v>65.0</v>
      </c>
      <c r="Z325" s="26">
        <v>47.0</v>
      </c>
      <c r="AA325" s="26">
        <v>75.0</v>
      </c>
      <c r="AB325" s="26">
        <v>73.0</v>
      </c>
      <c r="AC325" s="26">
        <v>85.0</v>
      </c>
      <c r="AD325" s="26">
        <v>85.0</v>
      </c>
      <c r="AE325" s="30">
        <f t="shared" si="37"/>
        <v>430</v>
      </c>
      <c r="AF325" s="26"/>
      <c r="AG325" s="26"/>
      <c r="AH325" s="26"/>
      <c r="AI325" s="26"/>
      <c r="AJ325" s="26"/>
      <c r="AK325" s="26"/>
      <c r="AL325" s="26"/>
      <c r="AM325" s="26" t="s">
        <v>431</v>
      </c>
      <c r="AN325" s="26" t="s">
        <v>431</v>
      </c>
      <c r="AO325" s="26" t="s">
        <v>431</v>
      </c>
      <c r="AP325" s="26"/>
      <c r="AQ325" s="26"/>
      <c r="AR325" s="26"/>
      <c r="AS325" s="26"/>
      <c r="AT325" s="26"/>
      <c r="AU325" s="26"/>
      <c r="AV325" s="26"/>
      <c r="AW325" s="26"/>
      <c r="AX325" s="26"/>
      <c r="AY325" s="26"/>
      <c r="AZ325" s="26"/>
      <c r="BA325" s="26" t="s">
        <v>1889</v>
      </c>
      <c r="BB325" s="26" t="s">
        <v>1889</v>
      </c>
      <c r="BC325" s="26" t="s">
        <v>1379</v>
      </c>
      <c r="BD325" s="26" t="s">
        <v>1379</v>
      </c>
      <c r="BE325" s="26"/>
      <c r="BF325" s="26"/>
      <c r="BG325" s="26"/>
      <c r="BH325" s="26"/>
      <c r="BI325" s="26"/>
      <c r="BJ325" s="26"/>
      <c r="BK325" s="26"/>
      <c r="BL325" s="26"/>
      <c r="BM325" s="26"/>
      <c r="BN325" s="26"/>
      <c r="BO325" s="26"/>
      <c r="BP325" s="26"/>
      <c r="BQ325" s="26"/>
      <c r="BR325" s="26"/>
      <c r="BS325" s="26"/>
      <c r="BT325" s="26" t="s">
        <v>499</v>
      </c>
      <c r="BU325" s="26"/>
      <c r="BV325" s="26"/>
      <c r="BW325" s="31"/>
      <c r="BX325" s="31"/>
      <c r="BY325" s="31"/>
      <c r="BZ325" s="31"/>
      <c r="CA325" s="31"/>
      <c r="CB325" s="31"/>
      <c r="CC325" s="31" t="s">
        <v>8317</v>
      </c>
      <c r="CD325" s="31" t="s">
        <v>8318</v>
      </c>
      <c r="CE325" s="31" t="s">
        <v>8319</v>
      </c>
      <c r="CF325" s="31" t="s">
        <v>8320</v>
      </c>
      <c r="CG325" s="31" t="s">
        <v>8320</v>
      </c>
      <c r="CH325" s="31" t="s">
        <v>8321</v>
      </c>
      <c r="CI325" s="31" t="s">
        <v>8321</v>
      </c>
      <c r="CJ325" s="31" t="s">
        <v>8321</v>
      </c>
      <c r="CK325" s="31" t="s">
        <v>8322</v>
      </c>
      <c r="CL325" s="31" t="s">
        <v>8322</v>
      </c>
      <c r="CM325" s="31" t="s">
        <v>8323</v>
      </c>
      <c r="CN325" s="31" t="s">
        <v>8323</v>
      </c>
      <c r="CO325" s="31" t="s">
        <v>8323</v>
      </c>
      <c r="CP325" s="31" t="s">
        <v>8323</v>
      </c>
      <c r="CQ325" s="31" t="s">
        <v>8324</v>
      </c>
      <c r="CR325" s="31" t="s">
        <v>8323</v>
      </c>
      <c r="CS325" s="31" t="s">
        <v>8325</v>
      </c>
      <c r="CT325" s="31" t="s">
        <v>8326</v>
      </c>
      <c r="CU325" s="31"/>
      <c r="CV325" s="31"/>
      <c r="CW325" s="31"/>
      <c r="CX325" s="31"/>
      <c r="CY325" s="31"/>
      <c r="CZ325" s="31"/>
      <c r="DA325" s="31"/>
      <c r="DB325" s="31"/>
      <c r="DC325" s="31"/>
      <c r="DD325" s="31"/>
      <c r="DE325" s="31" t="s">
        <v>8323</v>
      </c>
      <c r="DF325" s="31" t="s">
        <v>8323</v>
      </c>
      <c r="DG325" s="31"/>
      <c r="DH325" s="31"/>
      <c r="DI325" s="31"/>
      <c r="DJ325" s="31"/>
      <c r="DK325" s="31"/>
      <c r="DL325" s="31"/>
      <c r="DM325" s="31"/>
      <c r="DN325" s="31"/>
      <c r="DO325" s="31"/>
      <c r="DP325" s="31"/>
      <c r="DQ325" s="31"/>
      <c r="DR325" s="31"/>
      <c r="DS325" s="31"/>
      <c r="DT325" s="31"/>
      <c r="DU325" s="31"/>
      <c r="DV325" s="31" t="s">
        <v>801</v>
      </c>
      <c r="DW325" s="31" t="s">
        <v>801</v>
      </c>
      <c r="DX325" s="31" t="s">
        <v>801</v>
      </c>
      <c r="DY325" s="31" t="s">
        <v>213</v>
      </c>
      <c r="DZ325" s="31" t="s">
        <v>213</v>
      </c>
      <c r="EA325" s="31" t="s">
        <v>706</v>
      </c>
      <c r="EB325" s="31" t="s">
        <v>706</v>
      </c>
      <c r="EC325" s="31" t="s">
        <v>706</v>
      </c>
      <c r="ED325" s="31" t="s">
        <v>524</v>
      </c>
      <c r="EE325" s="31" t="s">
        <v>524</v>
      </c>
      <c r="EF325" s="31" t="s">
        <v>213</v>
      </c>
      <c r="EG325" s="31" t="s">
        <v>316</v>
      </c>
      <c r="EH325" s="31" t="s">
        <v>213</v>
      </c>
      <c r="EI325" s="31" t="s">
        <v>213</v>
      </c>
      <c r="EJ325" s="31" t="s">
        <v>2013</v>
      </c>
      <c r="EK325" s="31" t="s">
        <v>2013</v>
      </c>
      <c r="EL325" s="31" t="s">
        <v>801</v>
      </c>
      <c r="EM325" s="31" t="s">
        <v>801</v>
      </c>
      <c r="EN325" s="31" t="s">
        <v>213</v>
      </c>
      <c r="EO325" s="31" t="s">
        <v>213</v>
      </c>
      <c r="EP325" s="31" t="s">
        <v>213</v>
      </c>
      <c r="EQ325" s="31" t="s">
        <v>213</v>
      </c>
      <c r="ER325" s="31" t="s">
        <v>218</v>
      </c>
      <c r="ES325" s="31" t="s">
        <v>218</v>
      </c>
      <c r="ET325" s="31" t="s">
        <v>218</v>
      </c>
      <c r="EU325" s="31" t="s">
        <v>218</v>
      </c>
      <c r="EV325" s="31"/>
      <c r="EW325" s="31"/>
      <c r="EX325" s="31" t="s">
        <v>8314</v>
      </c>
      <c r="EY325" s="31" t="s">
        <v>8314</v>
      </c>
      <c r="EZ325" s="31" t="s">
        <v>218</v>
      </c>
      <c r="FA325" s="31" t="s">
        <v>219</v>
      </c>
      <c r="FB325" s="31" t="s">
        <v>219</v>
      </c>
      <c r="FC325" s="31"/>
      <c r="FD325" s="31"/>
      <c r="FE325" s="31" t="s">
        <v>219</v>
      </c>
    </row>
    <row r="326" ht="90.75" customHeight="1">
      <c r="A326" s="16" t="s">
        <v>8327</v>
      </c>
      <c r="B326" s="24">
        <v>315.0</v>
      </c>
      <c r="C326" s="25" t="s">
        <v>8328</v>
      </c>
      <c r="D326" s="26" t="str">
        <f t="shared" si="41"/>
        <v/>
      </c>
      <c r="E326" s="27" t="str">
        <f t="shared" si="42"/>
        <v/>
      </c>
      <c r="F326" s="28" t="str">
        <f t="shared" ref="F326:G326" si="341">image("https://www.serebii.net/pokedex-bw/type/"&amp;lower(H326)&amp;".gif")</f>
        <v/>
      </c>
      <c r="G326" s="28" t="str">
        <f t="shared" si="341"/>
        <v/>
      </c>
      <c r="H326" s="29" t="s">
        <v>175</v>
      </c>
      <c r="I326" s="26" t="s">
        <v>176</v>
      </c>
      <c r="J326" s="26" t="s">
        <v>8329</v>
      </c>
      <c r="K326" s="26" t="s">
        <v>488</v>
      </c>
      <c r="L326" s="26" t="s">
        <v>844</v>
      </c>
      <c r="M326" s="26" t="s">
        <v>3941</v>
      </c>
      <c r="N326" s="26" t="s">
        <v>1159</v>
      </c>
      <c r="O326" s="26" t="s">
        <v>3985</v>
      </c>
      <c r="P326" s="26" t="s">
        <v>1707</v>
      </c>
      <c r="Q326" s="26" t="s">
        <v>1325</v>
      </c>
      <c r="R326" s="26" t="s">
        <v>184</v>
      </c>
      <c r="S326" s="26" t="s">
        <v>2379</v>
      </c>
      <c r="T326" s="26" t="s">
        <v>186</v>
      </c>
      <c r="U326" s="26" t="s">
        <v>980</v>
      </c>
      <c r="V326" s="26" t="s">
        <v>175</v>
      </c>
      <c r="W326" s="26" t="s">
        <v>496</v>
      </c>
      <c r="X326" s="26" t="s">
        <v>189</v>
      </c>
      <c r="Y326" s="26">
        <v>50.0</v>
      </c>
      <c r="Z326" s="26">
        <v>60.0</v>
      </c>
      <c r="AA326" s="26">
        <v>45.0</v>
      </c>
      <c r="AB326" s="26">
        <v>100.0</v>
      </c>
      <c r="AC326" s="26">
        <v>80.0</v>
      </c>
      <c r="AD326" s="26">
        <v>65.0</v>
      </c>
      <c r="AE326" s="30">
        <f t="shared" si="37"/>
        <v>400</v>
      </c>
      <c r="AF326" s="26" t="s">
        <v>8330</v>
      </c>
      <c r="AG326" s="26"/>
      <c r="AH326" s="26"/>
      <c r="AI326" s="26"/>
      <c r="AJ326" s="26"/>
      <c r="AK326" s="26"/>
      <c r="AL326" s="26"/>
      <c r="AM326" s="26" t="s">
        <v>2146</v>
      </c>
      <c r="AN326" s="26" t="s">
        <v>2146</v>
      </c>
      <c r="AO326" s="26" t="s">
        <v>2146</v>
      </c>
      <c r="AP326" s="26"/>
      <c r="AQ326" s="26"/>
      <c r="AR326" s="26" t="s">
        <v>584</v>
      </c>
      <c r="AS326" s="26" t="s">
        <v>584</v>
      </c>
      <c r="AT326" s="26" t="s">
        <v>584</v>
      </c>
      <c r="AU326" s="26"/>
      <c r="AV326" s="26"/>
      <c r="AW326" s="26"/>
      <c r="AX326" s="26"/>
      <c r="AY326" s="26" t="s">
        <v>1889</v>
      </c>
      <c r="AZ326" s="26" t="s">
        <v>1889</v>
      </c>
      <c r="BA326" s="26" t="s">
        <v>432</v>
      </c>
      <c r="BB326" s="26" t="s">
        <v>432</v>
      </c>
      <c r="BC326" s="26" t="s">
        <v>1124</v>
      </c>
      <c r="BD326" s="26" t="s">
        <v>1124</v>
      </c>
      <c r="BE326" s="26"/>
      <c r="BF326" s="26"/>
      <c r="BG326" s="26"/>
      <c r="BH326" s="26"/>
      <c r="BI326" s="26"/>
      <c r="BJ326" s="26"/>
      <c r="BK326" s="26" t="s">
        <v>812</v>
      </c>
      <c r="BL326" s="26" t="s">
        <v>812</v>
      </c>
      <c r="BM326" s="26"/>
      <c r="BN326" s="26"/>
      <c r="BO326" s="26" t="s">
        <v>584</v>
      </c>
      <c r="BP326" s="26" t="s">
        <v>584</v>
      </c>
      <c r="BQ326" s="26" t="s">
        <v>1379</v>
      </c>
      <c r="BR326" s="26"/>
      <c r="BS326" s="26"/>
      <c r="BT326" s="26"/>
      <c r="BU326" s="26"/>
      <c r="BV326" s="26" t="s">
        <v>1200</v>
      </c>
      <c r="BW326" s="31"/>
      <c r="BX326" s="31"/>
      <c r="BY326" s="31"/>
      <c r="BZ326" s="31"/>
      <c r="CA326" s="31"/>
      <c r="CB326" s="31"/>
      <c r="CC326" s="31" t="s">
        <v>8331</v>
      </c>
      <c r="CD326" s="31" t="s">
        <v>8332</v>
      </c>
      <c r="CE326" s="31" t="s">
        <v>8333</v>
      </c>
      <c r="CF326" s="31" t="s">
        <v>8334</v>
      </c>
      <c r="CG326" s="31" t="s">
        <v>8334</v>
      </c>
      <c r="CH326" s="31" t="s">
        <v>8335</v>
      </c>
      <c r="CI326" s="31" t="s">
        <v>8336</v>
      </c>
      <c r="CJ326" s="31" t="s">
        <v>8337</v>
      </c>
      <c r="CK326" s="31" t="s">
        <v>8338</v>
      </c>
      <c r="CL326" s="31" t="s">
        <v>8338</v>
      </c>
      <c r="CM326" s="31" t="s">
        <v>8339</v>
      </c>
      <c r="CN326" s="31" t="s">
        <v>8339</v>
      </c>
      <c r="CO326" s="31" t="s">
        <v>8340</v>
      </c>
      <c r="CP326" s="31" t="s">
        <v>8340</v>
      </c>
      <c r="CQ326" s="31" t="s">
        <v>8340</v>
      </c>
      <c r="CR326" s="31" t="s">
        <v>8341</v>
      </c>
      <c r="CS326" s="31" t="s">
        <v>8342</v>
      </c>
      <c r="CT326" s="31" t="s">
        <v>8343</v>
      </c>
      <c r="CU326" s="31"/>
      <c r="CV326" s="31"/>
      <c r="CW326" s="31"/>
      <c r="CX326" s="31"/>
      <c r="CY326" s="31"/>
      <c r="CZ326" s="31"/>
      <c r="DA326" s="31" t="s">
        <v>8344</v>
      </c>
      <c r="DB326" s="31" t="s">
        <v>8340</v>
      </c>
      <c r="DC326" s="31"/>
      <c r="DD326" s="31"/>
      <c r="DE326" s="31" t="s">
        <v>8345</v>
      </c>
      <c r="DF326" s="31" t="s">
        <v>8336</v>
      </c>
      <c r="DG326" s="31" t="s">
        <v>8346</v>
      </c>
      <c r="DH326" s="31"/>
      <c r="DI326" s="31"/>
      <c r="DJ326" s="31"/>
      <c r="DK326" s="31"/>
      <c r="DL326" s="31"/>
      <c r="DM326" s="31"/>
      <c r="DN326" s="31"/>
      <c r="DO326" s="31"/>
      <c r="DP326" s="31"/>
      <c r="DQ326" s="31"/>
      <c r="DR326" s="31"/>
      <c r="DS326" s="31"/>
      <c r="DT326" s="31"/>
      <c r="DU326" s="31"/>
      <c r="DV326" s="31" t="s">
        <v>801</v>
      </c>
      <c r="DW326" s="31" t="s">
        <v>801</v>
      </c>
      <c r="DX326" s="31" t="s">
        <v>213</v>
      </c>
      <c r="DY326" s="31" t="s">
        <v>213</v>
      </c>
      <c r="DZ326" s="31" t="s">
        <v>213</v>
      </c>
      <c r="EA326" s="31" t="s">
        <v>8347</v>
      </c>
      <c r="EB326" s="31" t="s">
        <v>8348</v>
      </c>
      <c r="EC326" s="31" t="s">
        <v>8349</v>
      </c>
      <c r="ED326" s="31" t="s">
        <v>8350</v>
      </c>
      <c r="EE326" s="31" t="s">
        <v>8350</v>
      </c>
      <c r="EF326" s="31" t="s">
        <v>213</v>
      </c>
      <c r="EG326" s="31" t="s">
        <v>8350</v>
      </c>
      <c r="EH326" s="31" t="s">
        <v>8351</v>
      </c>
      <c r="EI326" s="31" t="s">
        <v>8351</v>
      </c>
      <c r="EJ326" s="31" t="s">
        <v>2013</v>
      </c>
      <c r="EK326" s="31" t="s">
        <v>2013</v>
      </c>
      <c r="EL326" s="31" t="s">
        <v>801</v>
      </c>
      <c r="EM326" s="31" t="s">
        <v>801</v>
      </c>
      <c r="EN326" s="31" t="s">
        <v>8352</v>
      </c>
      <c r="EO326" s="31" t="s">
        <v>8352</v>
      </c>
      <c r="EP326" s="31" t="s">
        <v>213</v>
      </c>
      <c r="EQ326" s="31" t="s">
        <v>213</v>
      </c>
      <c r="ER326" s="31" t="s">
        <v>218</v>
      </c>
      <c r="ES326" s="31" t="s">
        <v>218</v>
      </c>
      <c r="ET326" s="31" t="s">
        <v>8353</v>
      </c>
      <c r="EU326" s="31" t="s">
        <v>8353</v>
      </c>
      <c r="EV326" s="31"/>
      <c r="EW326" s="31"/>
      <c r="EX326" s="31" t="s">
        <v>8354</v>
      </c>
      <c r="EY326" s="31" t="s">
        <v>8355</v>
      </c>
      <c r="EZ326" s="31" t="s">
        <v>8356</v>
      </c>
      <c r="FA326" s="31" t="s">
        <v>219</v>
      </c>
      <c r="FB326" s="31" t="s">
        <v>219</v>
      </c>
      <c r="FC326" s="31"/>
      <c r="FD326" s="31"/>
      <c r="FE326" s="31" t="s">
        <v>219</v>
      </c>
    </row>
    <row r="327" ht="90.75" customHeight="1">
      <c r="A327" s="16" t="s">
        <v>8357</v>
      </c>
      <c r="B327" s="24">
        <v>316.0</v>
      </c>
      <c r="C327" s="25" t="s">
        <v>8358</v>
      </c>
      <c r="D327" s="26" t="str">
        <f t="shared" si="41"/>
        <v/>
      </c>
      <c r="E327" s="27" t="str">
        <f t="shared" si="42"/>
        <v/>
      </c>
      <c r="F327" s="28" t="str">
        <f t="shared" ref="F327:G327" si="342">image("https://www.serebii.net/pokedex-bw/type/"&amp;lower(H327)&amp;".gif")</f>
        <v/>
      </c>
      <c r="G327" s="28" t="str">
        <f t="shared" si="342"/>
        <v/>
      </c>
      <c r="H327" s="29" t="s">
        <v>176</v>
      </c>
      <c r="I327" s="26"/>
      <c r="J327" s="26" t="s">
        <v>8359</v>
      </c>
      <c r="K327" s="26" t="s">
        <v>974</v>
      </c>
      <c r="L327" s="26" t="s">
        <v>8360</v>
      </c>
      <c r="M327" s="26" t="s">
        <v>2623</v>
      </c>
      <c r="N327" s="26" t="s">
        <v>3198</v>
      </c>
      <c r="O327" s="26" t="s">
        <v>2557</v>
      </c>
      <c r="P327" s="26" t="s">
        <v>492</v>
      </c>
      <c r="Q327" s="26" t="s">
        <v>3517</v>
      </c>
      <c r="R327" s="26" t="s">
        <v>184</v>
      </c>
      <c r="S327" s="26" t="s">
        <v>1075</v>
      </c>
      <c r="T327" s="26" t="s">
        <v>7823</v>
      </c>
      <c r="U327" s="26" t="s">
        <v>3200</v>
      </c>
      <c r="V327" s="26" t="s">
        <v>3201</v>
      </c>
      <c r="W327" s="26" t="s">
        <v>496</v>
      </c>
      <c r="X327" s="26" t="s">
        <v>189</v>
      </c>
      <c r="Y327" s="26">
        <v>70.0</v>
      </c>
      <c r="Z327" s="26">
        <v>43.0</v>
      </c>
      <c r="AA327" s="26">
        <v>53.0</v>
      </c>
      <c r="AB327" s="26">
        <v>43.0</v>
      </c>
      <c r="AC327" s="26">
        <v>53.0</v>
      </c>
      <c r="AD327" s="26">
        <v>40.0</v>
      </c>
      <c r="AE327" s="30">
        <f t="shared" si="37"/>
        <v>302</v>
      </c>
      <c r="AF327" s="26" t="s">
        <v>8361</v>
      </c>
      <c r="AG327" s="26"/>
      <c r="AH327" s="26"/>
      <c r="AI327" s="26"/>
      <c r="AJ327" s="26"/>
      <c r="AK327" s="26"/>
      <c r="AL327" s="26"/>
      <c r="AM327" s="26" t="s">
        <v>1165</v>
      </c>
      <c r="AN327" s="26" t="s">
        <v>1165</v>
      </c>
      <c r="AO327" s="26" t="s">
        <v>1165</v>
      </c>
      <c r="AP327" s="26"/>
      <c r="AQ327" s="26"/>
      <c r="AR327" s="26"/>
      <c r="AS327" s="26"/>
      <c r="AT327" s="26"/>
      <c r="AU327" s="26"/>
      <c r="AV327" s="26"/>
      <c r="AW327" s="26"/>
      <c r="AX327" s="26"/>
      <c r="AY327" s="26"/>
      <c r="AZ327" s="26"/>
      <c r="BA327" s="26" t="s">
        <v>1124</v>
      </c>
      <c r="BB327" s="26" t="s">
        <v>1124</v>
      </c>
      <c r="BC327" s="26" t="s">
        <v>1302</v>
      </c>
      <c r="BD327" s="26" t="s">
        <v>1302</v>
      </c>
      <c r="BE327" s="26"/>
      <c r="BF327" s="26"/>
      <c r="BG327" s="26"/>
      <c r="BH327" s="26"/>
      <c r="BI327" s="26"/>
      <c r="BJ327" s="26"/>
      <c r="BK327" s="26"/>
      <c r="BL327" s="26"/>
      <c r="BM327" s="26"/>
      <c r="BN327" s="26"/>
      <c r="BO327" s="26"/>
      <c r="BP327" s="26"/>
      <c r="BQ327" s="26"/>
      <c r="BR327" s="26" t="s">
        <v>1541</v>
      </c>
      <c r="BS327" s="26" t="s">
        <v>1541</v>
      </c>
      <c r="BT327" s="26"/>
      <c r="BU327" s="26"/>
      <c r="BV327" s="26"/>
      <c r="BW327" s="31"/>
      <c r="BX327" s="31"/>
      <c r="BY327" s="31"/>
      <c r="BZ327" s="31"/>
      <c r="CA327" s="31"/>
      <c r="CB327" s="31"/>
      <c r="CC327" s="31" t="s">
        <v>8362</v>
      </c>
      <c r="CD327" s="31" t="s">
        <v>8363</v>
      </c>
      <c r="CE327" s="31" t="s">
        <v>8364</v>
      </c>
      <c r="CF327" s="31" t="s">
        <v>8365</v>
      </c>
      <c r="CG327" s="31" t="s">
        <v>8365</v>
      </c>
      <c r="CH327" s="31" t="s">
        <v>8366</v>
      </c>
      <c r="CI327" s="31" t="s">
        <v>8366</v>
      </c>
      <c r="CJ327" s="31" t="s">
        <v>8366</v>
      </c>
      <c r="CK327" s="31" t="s">
        <v>8367</v>
      </c>
      <c r="CL327" s="31" t="s">
        <v>8367</v>
      </c>
      <c r="CM327" s="31" t="s">
        <v>8366</v>
      </c>
      <c r="CN327" s="31" t="s">
        <v>8366</v>
      </c>
      <c r="CO327" s="31" t="s">
        <v>8366</v>
      </c>
      <c r="CP327" s="31" t="s">
        <v>8366</v>
      </c>
      <c r="CQ327" s="31" t="s">
        <v>8367</v>
      </c>
      <c r="CR327" s="31" t="s">
        <v>8365</v>
      </c>
      <c r="CS327" s="31" t="s">
        <v>8368</v>
      </c>
      <c r="CT327" s="31" t="s">
        <v>8369</v>
      </c>
      <c r="CU327" s="31"/>
      <c r="CV327" s="31"/>
      <c r="CW327" s="31"/>
      <c r="CX327" s="31"/>
      <c r="CY327" s="31"/>
      <c r="CZ327" s="31"/>
      <c r="DA327" s="31"/>
      <c r="DB327" s="31"/>
      <c r="DC327" s="31"/>
      <c r="DD327" s="31"/>
      <c r="DE327" s="31" t="s">
        <v>8366</v>
      </c>
      <c r="DF327" s="31" t="s">
        <v>8366</v>
      </c>
      <c r="DG327" s="31"/>
      <c r="DH327" s="31" t="s">
        <v>8365</v>
      </c>
      <c r="DI327" s="31" t="s">
        <v>8367</v>
      </c>
      <c r="DJ327" s="31"/>
      <c r="DK327" s="31"/>
      <c r="DL327" s="31"/>
      <c r="DM327" s="31"/>
      <c r="DN327" s="31"/>
      <c r="DO327" s="31"/>
      <c r="DP327" s="31"/>
      <c r="DQ327" s="31"/>
      <c r="DR327" s="31"/>
      <c r="DS327" s="31"/>
      <c r="DT327" s="31"/>
      <c r="DU327" s="31"/>
      <c r="DV327" s="31" t="s">
        <v>8288</v>
      </c>
      <c r="DW327" s="31" t="s">
        <v>8288</v>
      </c>
      <c r="DX327" s="31" t="s">
        <v>8288</v>
      </c>
      <c r="DY327" s="31" t="s">
        <v>213</v>
      </c>
      <c r="DZ327" s="31" t="s">
        <v>213</v>
      </c>
      <c r="EA327" s="31" t="s">
        <v>968</v>
      </c>
      <c r="EB327" s="31" t="s">
        <v>968</v>
      </c>
      <c r="EC327" s="31" t="s">
        <v>968</v>
      </c>
      <c r="ED327" s="31" t="s">
        <v>213</v>
      </c>
      <c r="EE327" s="31" t="s">
        <v>316</v>
      </c>
      <c r="EF327" s="31" t="s">
        <v>213</v>
      </c>
      <c r="EG327" s="31" t="s">
        <v>213</v>
      </c>
      <c r="EH327" s="31" t="s">
        <v>213</v>
      </c>
      <c r="EI327" s="31" t="s">
        <v>213</v>
      </c>
      <c r="EJ327" s="31" t="s">
        <v>1726</v>
      </c>
      <c r="EK327" s="31" t="s">
        <v>1726</v>
      </c>
      <c r="EL327" s="31" t="s">
        <v>8288</v>
      </c>
      <c r="EM327" s="31" t="s">
        <v>8288</v>
      </c>
      <c r="EN327" s="31" t="s">
        <v>213</v>
      </c>
      <c r="EO327" s="31" t="s">
        <v>213</v>
      </c>
      <c r="EP327" s="31" t="s">
        <v>213</v>
      </c>
      <c r="EQ327" s="31" t="s">
        <v>213</v>
      </c>
      <c r="ER327" s="31" t="s">
        <v>218</v>
      </c>
      <c r="ES327" s="31" t="s">
        <v>218</v>
      </c>
      <c r="ET327" s="31" t="s">
        <v>218</v>
      </c>
      <c r="EU327" s="31" t="s">
        <v>218</v>
      </c>
      <c r="EV327" s="31"/>
      <c r="EW327" s="31"/>
      <c r="EX327" s="31" t="s">
        <v>213</v>
      </c>
      <c r="EY327" s="31" t="s">
        <v>213</v>
      </c>
      <c r="EZ327" s="31" t="s">
        <v>218</v>
      </c>
      <c r="FA327" s="31" t="s">
        <v>219</v>
      </c>
      <c r="FB327" s="31" t="s">
        <v>8370</v>
      </c>
      <c r="FC327" s="31"/>
      <c r="FD327" s="31"/>
      <c r="FE327" s="31" t="s">
        <v>219</v>
      </c>
    </row>
    <row r="328" ht="90.75" customHeight="1">
      <c r="A328" s="16" t="s">
        <v>8371</v>
      </c>
      <c r="B328" s="24">
        <v>317.0</v>
      </c>
      <c r="C328" s="25" t="s">
        <v>8372</v>
      </c>
      <c r="D328" s="26" t="str">
        <f t="shared" si="41"/>
        <v/>
      </c>
      <c r="E328" s="27" t="str">
        <f t="shared" si="42"/>
        <v/>
      </c>
      <c r="F328" s="28" t="str">
        <f t="shared" ref="F328:G328" si="343">image("https://www.serebii.net/pokedex-bw/type/"&amp;lower(H328)&amp;".gif")</f>
        <v/>
      </c>
      <c r="G328" s="28" t="str">
        <f t="shared" si="343"/>
        <v/>
      </c>
      <c r="H328" s="29" t="s">
        <v>176</v>
      </c>
      <c r="I328" s="26"/>
      <c r="J328" s="26" t="s">
        <v>8373</v>
      </c>
      <c r="K328" s="26" t="s">
        <v>349</v>
      </c>
      <c r="L328" s="26" t="s">
        <v>4015</v>
      </c>
      <c r="M328" s="26" t="s">
        <v>2623</v>
      </c>
      <c r="N328" s="26" t="s">
        <v>3198</v>
      </c>
      <c r="O328" s="26" t="s">
        <v>2557</v>
      </c>
      <c r="P328" s="26" t="s">
        <v>1196</v>
      </c>
      <c r="Q328" s="26" t="s">
        <v>1032</v>
      </c>
      <c r="R328" s="26" t="s">
        <v>184</v>
      </c>
      <c r="S328" s="26" t="s">
        <v>3014</v>
      </c>
      <c r="T328" s="26" t="s">
        <v>7823</v>
      </c>
      <c r="U328" s="26" t="s">
        <v>3200</v>
      </c>
      <c r="V328" s="26" t="s">
        <v>3201</v>
      </c>
      <c r="W328" s="26" t="s">
        <v>496</v>
      </c>
      <c r="X328" s="26" t="s">
        <v>189</v>
      </c>
      <c r="Y328" s="26">
        <v>100.0</v>
      </c>
      <c r="Z328" s="26">
        <v>73.0</v>
      </c>
      <c r="AA328" s="26">
        <v>83.0</v>
      </c>
      <c r="AB328" s="26">
        <v>73.0</v>
      </c>
      <c r="AC328" s="26">
        <v>83.0</v>
      </c>
      <c r="AD328" s="26">
        <v>55.0</v>
      </c>
      <c r="AE328" s="30">
        <f t="shared" si="37"/>
        <v>467</v>
      </c>
      <c r="AF328" s="26" t="s">
        <v>8361</v>
      </c>
      <c r="AG328" s="26"/>
      <c r="AH328" s="26"/>
      <c r="AI328" s="26"/>
      <c r="AJ328" s="26"/>
      <c r="AK328" s="26"/>
      <c r="AL328" s="26"/>
      <c r="AM328" s="26" t="s">
        <v>1201</v>
      </c>
      <c r="AN328" s="26" t="s">
        <v>1201</v>
      </c>
      <c r="AO328" s="26" t="s">
        <v>1201</v>
      </c>
      <c r="AP328" s="26"/>
      <c r="AQ328" s="26"/>
      <c r="AR328" s="26"/>
      <c r="AS328" s="26"/>
      <c r="AT328" s="26"/>
      <c r="AU328" s="26"/>
      <c r="AV328" s="26"/>
      <c r="AW328" s="26"/>
      <c r="AX328" s="26"/>
      <c r="AY328" s="26"/>
      <c r="AZ328" s="26"/>
      <c r="BA328" s="26" t="s">
        <v>1278</v>
      </c>
      <c r="BB328" s="26" t="s">
        <v>1278</v>
      </c>
      <c r="BC328" s="26" t="s">
        <v>1378</v>
      </c>
      <c r="BD328" s="26" t="s">
        <v>1378</v>
      </c>
      <c r="BE328" s="26"/>
      <c r="BF328" s="26"/>
      <c r="BG328" s="26"/>
      <c r="BH328" s="26"/>
      <c r="BI328" s="26"/>
      <c r="BJ328" s="26"/>
      <c r="BK328" s="26"/>
      <c r="BL328" s="26"/>
      <c r="BM328" s="26"/>
      <c r="BN328" s="26"/>
      <c r="BO328" s="26"/>
      <c r="BP328" s="26"/>
      <c r="BQ328" s="26"/>
      <c r="BR328" s="26" t="s">
        <v>2027</v>
      </c>
      <c r="BS328" s="26" t="s">
        <v>2027</v>
      </c>
      <c r="BT328" s="26"/>
      <c r="BU328" s="26"/>
      <c r="BV328" s="26"/>
      <c r="BW328" s="31"/>
      <c r="BX328" s="31"/>
      <c r="BY328" s="31"/>
      <c r="BZ328" s="31"/>
      <c r="CA328" s="31"/>
      <c r="CB328" s="31"/>
      <c r="CC328" s="31" t="s">
        <v>8374</v>
      </c>
      <c r="CD328" s="31" t="s">
        <v>8375</v>
      </c>
      <c r="CE328" s="31" t="s">
        <v>8376</v>
      </c>
      <c r="CF328" s="31" t="s">
        <v>8377</v>
      </c>
      <c r="CG328" s="31" t="s">
        <v>8377</v>
      </c>
      <c r="CH328" s="31" t="s">
        <v>8378</v>
      </c>
      <c r="CI328" s="31" t="s">
        <v>8378</v>
      </c>
      <c r="CJ328" s="31" t="s">
        <v>8378</v>
      </c>
      <c r="CK328" s="31" t="s">
        <v>8379</v>
      </c>
      <c r="CL328" s="31" t="s">
        <v>8379</v>
      </c>
      <c r="CM328" s="31" t="s">
        <v>8378</v>
      </c>
      <c r="CN328" s="31" t="s">
        <v>8378</v>
      </c>
      <c r="CO328" s="31" t="s">
        <v>8378</v>
      </c>
      <c r="CP328" s="31" t="s">
        <v>8378</v>
      </c>
      <c r="CQ328" s="31" t="s">
        <v>8378</v>
      </c>
      <c r="CR328" s="31" t="s">
        <v>8379</v>
      </c>
      <c r="CS328" s="31" t="s">
        <v>8380</v>
      </c>
      <c r="CT328" s="31" t="s">
        <v>8381</v>
      </c>
      <c r="CU328" s="31"/>
      <c r="CV328" s="31"/>
      <c r="CW328" s="31"/>
      <c r="CX328" s="31"/>
      <c r="CY328" s="31"/>
      <c r="CZ328" s="31"/>
      <c r="DA328" s="31"/>
      <c r="DB328" s="31"/>
      <c r="DC328" s="31"/>
      <c r="DD328" s="31"/>
      <c r="DE328" s="31" t="s">
        <v>8378</v>
      </c>
      <c r="DF328" s="31" t="s">
        <v>8378</v>
      </c>
      <c r="DG328" s="31"/>
      <c r="DH328" s="31" t="s">
        <v>8379</v>
      </c>
      <c r="DI328" s="31" t="s">
        <v>8377</v>
      </c>
      <c r="DJ328" s="31"/>
      <c r="DK328" s="31"/>
      <c r="DL328" s="31"/>
      <c r="DM328" s="31"/>
      <c r="DN328" s="31"/>
      <c r="DO328" s="31"/>
      <c r="DP328" s="31"/>
      <c r="DQ328" s="31"/>
      <c r="DR328" s="31"/>
      <c r="DS328" s="31"/>
      <c r="DT328" s="31"/>
      <c r="DU328" s="31"/>
      <c r="DV328" s="31" t="s">
        <v>8382</v>
      </c>
      <c r="DW328" s="31" t="s">
        <v>8382</v>
      </c>
      <c r="DX328" s="31" t="s">
        <v>8382</v>
      </c>
      <c r="DY328" s="31" t="s">
        <v>213</v>
      </c>
      <c r="DZ328" s="31" t="s">
        <v>213</v>
      </c>
      <c r="EA328" s="31" t="s">
        <v>8382</v>
      </c>
      <c r="EB328" s="31" t="s">
        <v>8382</v>
      </c>
      <c r="EC328" s="31" t="s">
        <v>8382</v>
      </c>
      <c r="ED328" s="31" t="s">
        <v>213</v>
      </c>
      <c r="EE328" s="31" t="s">
        <v>8382</v>
      </c>
      <c r="EF328" s="31" t="s">
        <v>213</v>
      </c>
      <c r="EG328" s="31" t="s">
        <v>213</v>
      </c>
      <c r="EH328" s="31" t="s">
        <v>213</v>
      </c>
      <c r="EI328" s="31" t="s">
        <v>213</v>
      </c>
      <c r="EJ328" s="31" t="s">
        <v>8382</v>
      </c>
      <c r="EK328" s="31" t="s">
        <v>8382</v>
      </c>
      <c r="EL328" s="31" t="s">
        <v>8382</v>
      </c>
      <c r="EM328" s="31" t="s">
        <v>8382</v>
      </c>
      <c r="EN328" s="31" t="s">
        <v>213</v>
      </c>
      <c r="EO328" s="31" t="s">
        <v>213</v>
      </c>
      <c r="EP328" s="31" t="s">
        <v>213</v>
      </c>
      <c r="EQ328" s="31" t="s">
        <v>213</v>
      </c>
      <c r="ER328" s="31" t="s">
        <v>218</v>
      </c>
      <c r="ES328" s="31" t="s">
        <v>218</v>
      </c>
      <c r="ET328" s="31" t="s">
        <v>218</v>
      </c>
      <c r="EU328" s="31" t="s">
        <v>218</v>
      </c>
      <c r="EV328" s="31"/>
      <c r="EW328" s="31"/>
      <c r="EX328" s="31" t="s">
        <v>213</v>
      </c>
      <c r="EY328" s="31" t="s">
        <v>213</v>
      </c>
      <c r="EZ328" s="31" t="s">
        <v>218</v>
      </c>
      <c r="FA328" s="31" t="s">
        <v>219</v>
      </c>
      <c r="FB328" s="31" t="s">
        <v>2959</v>
      </c>
      <c r="FC328" s="31"/>
      <c r="FD328" s="31"/>
      <c r="FE328" s="31" t="s">
        <v>219</v>
      </c>
    </row>
    <row r="329" ht="90.75" customHeight="1">
      <c r="A329" s="16" t="s">
        <v>8383</v>
      </c>
      <c r="B329" s="24">
        <v>318.0</v>
      </c>
      <c r="C329" s="25" t="s">
        <v>8384</v>
      </c>
      <c r="D329" s="26" t="str">
        <f t="shared" si="41"/>
        <v/>
      </c>
      <c r="E329" s="27" t="str">
        <f t="shared" si="42"/>
        <v/>
      </c>
      <c r="F329" s="28" t="str">
        <f t="shared" ref="F329:G329" si="344">image("https://www.serebii.net/pokedex-bw/type/"&amp;lower(H329)&amp;".gif")</f>
        <v/>
      </c>
      <c r="G329" s="28" t="str">
        <f t="shared" si="344"/>
        <v/>
      </c>
      <c r="H329" s="29" t="s">
        <v>391</v>
      </c>
      <c r="I329" s="26" t="s">
        <v>6037</v>
      </c>
      <c r="J329" s="26" t="s">
        <v>8385</v>
      </c>
      <c r="K329" s="26" t="s">
        <v>1031</v>
      </c>
      <c r="L329" s="26" t="s">
        <v>8386</v>
      </c>
      <c r="M329" s="26" t="s">
        <v>8387</v>
      </c>
      <c r="N329" s="26"/>
      <c r="O329" s="26" t="s">
        <v>5953</v>
      </c>
      <c r="P329" s="26" t="s">
        <v>913</v>
      </c>
      <c r="Q329" s="26" t="s">
        <v>3517</v>
      </c>
      <c r="R329" s="26" t="s">
        <v>4935</v>
      </c>
      <c r="S329" s="26" t="s">
        <v>1826</v>
      </c>
      <c r="T329" s="26" t="s">
        <v>2174</v>
      </c>
      <c r="U329" s="26" t="s">
        <v>2244</v>
      </c>
      <c r="V329" s="26" t="s">
        <v>1329</v>
      </c>
      <c r="W329" s="26" t="s">
        <v>496</v>
      </c>
      <c r="X329" s="26" t="s">
        <v>189</v>
      </c>
      <c r="Y329" s="26">
        <v>45.0</v>
      </c>
      <c r="Z329" s="26">
        <v>90.0</v>
      </c>
      <c r="AA329" s="26">
        <v>20.0</v>
      </c>
      <c r="AB329" s="26">
        <v>65.0</v>
      </c>
      <c r="AC329" s="26">
        <v>20.0</v>
      </c>
      <c r="AD329" s="26">
        <v>65.0</v>
      </c>
      <c r="AE329" s="30">
        <f t="shared" si="37"/>
        <v>305</v>
      </c>
      <c r="AF329" s="26" t="s">
        <v>8388</v>
      </c>
      <c r="AG329" s="26"/>
      <c r="AH329" s="26"/>
      <c r="AI329" s="26"/>
      <c r="AJ329" s="26"/>
      <c r="AK329" s="26"/>
      <c r="AL329" s="26"/>
      <c r="AM329" s="26" t="s">
        <v>1080</v>
      </c>
      <c r="AN329" s="26" t="s">
        <v>1080</v>
      </c>
      <c r="AO329" s="26" t="s">
        <v>1080</v>
      </c>
      <c r="AP329" s="26"/>
      <c r="AQ329" s="26"/>
      <c r="AR329" s="26"/>
      <c r="AS329" s="26"/>
      <c r="AT329" s="26"/>
      <c r="AU329" s="26"/>
      <c r="AV329" s="26"/>
      <c r="AW329" s="26"/>
      <c r="AX329" s="26"/>
      <c r="AY329" s="26"/>
      <c r="AZ329" s="26"/>
      <c r="BA329" s="26" t="s">
        <v>1677</v>
      </c>
      <c r="BB329" s="26" t="s">
        <v>1677</v>
      </c>
      <c r="BC329" s="26" t="s">
        <v>2339</v>
      </c>
      <c r="BD329" s="26" t="s">
        <v>2339</v>
      </c>
      <c r="BE329" s="26" t="s">
        <v>3886</v>
      </c>
      <c r="BF329" s="26" t="s">
        <v>3886</v>
      </c>
      <c r="BG329" s="26" t="s">
        <v>8389</v>
      </c>
      <c r="BH329" s="26" t="s">
        <v>8389</v>
      </c>
      <c r="BI329" s="26"/>
      <c r="BJ329" s="26"/>
      <c r="BK329" s="26"/>
      <c r="BL329" s="26"/>
      <c r="BM329" s="26" t="s">
        <v>3203</v>
      </c>
      <c r="BN329" s="26"/>
      <c r="BO329" s="26"/>
      <c r="BP329" s="26"/>
      <c r="BQ329" s="26"/>
      <c r="BR329" s="26"/>
      <c r="BS329" s="26"/>
      <c r="BT329" s="26"/>
      <c r="BU329" s="26"/>
      <c r="BV329" s="26" t="s">
        <v>2027</v>
      </c>
      <c r="BW329" s="31"/>
      <c r="BX329" s="31"/>
      <c r="BY329" s="31"/>
      <c r="BZ329" s="31"/>
      <c r="CA329" s="31"/>
      <c r="CB329" s="31"/>
      <c r="CC329" s="31" t="s">
        <v>8390</v>
      </c>
      <c r="CD329" s="31" t="s">
        <v>8391</v>
      </c>
      <c r="CE329" s="31" t="s">
        <v>8392</v>
      </c>
      <c r="CF329" s="31" t="s">
        <v>8393</v>
      </c>
      <c r="CG329" s="31" t="s">
        <v>8393</v>
      </c>
      <c r="CH329" s="31" t="s">
        <v>8394</v>
      </c>
      <c r="CI329" s="31" t="s">
        <v>8394</v>
      </c>
      <c r="CJ329" s="31" t="s">
        <v>8394</v>
      </c>
      <c r="CK329" s="31" t="s">
        <v>8395</v>
      </c>
      <c r="CL329" s="31" t="s">
        <v>8395</v>
      </c>
      <c r="CM329" s="31" t="s">
        <v>8394</v>
      </c>
      <c r="CN329" s="31" t="s">
        <v>8394</v>
      </c>
      <c r="CO329" s="31" t="s">
        <v>8394</v>
      </c>
      <c r="CP329" s="31" t="s">
        <v>8394</v>
      </c>
      <c r="CQ329" s="31" t="s">
        <v>8395</v>
      </c>
      <c r="CR329" s="31" t="s">
        <v>8393</v>
      </c>
      <c r="CS329" s="31" t="s">
        <v>8396</v>
      </c>
      <c r="CT329" s="31" t="s">
        <v>8397</v>
      </c>
      <c r="CU329" s="31" t="s">
        <v>8398</v>
      </c>
      <c r="CV329" s="31" t="s">
        <v>8399</v>
      </c>
      <c r="CW329" s="31" t="s">
        <v>8400</v>
      </c>
      <c r="CX329" s="31" t="s">
        <v>8401</v>
      </c>
      <c r="CY329" s="31"/>
      <c r="CZ329" s="31"/>
      <c r="DA329" s="31" t="s">
        <v>8402</v>
      </c>
      <c r="DB329" s="31" t="s">
        <v>8403</v>
      </c>
      <c r="DC329" s="31"/>
      <c r="DD329" s="31"/>
      <c r="DE329" s="31" t="s">
        <v>8394</v>
      </c>
      <c r="DF329" s="31" t="s">
        <v>8394</v>
      </c>
      <c r="DG329" s="31"/>
      <c r="DH329" s="31"/>
      <c r="DI329" s="31"/>
      <c r="DJ329" s="31"/>
      <c r="DK329" s="31"/>
      <c r="DL329" s="31"/>
      <c r="DM329" s="31"/>
      <c r="DN329" s="31"/>
      <c r="DO329" s="31"/>
      <c r="DP329" s="31"/>
      <c r="DQ329" s="31"/>
      <c r="DR329" s="31"/>
      <c r="DS329" s="31"/>
      <c r="DT329" s="31"/>
      <c r="DU329" s="31"/>
      <c r="DV329" s="31" t="s">
        <v>7431</v>
      </c>
      <c r="DW329" s="31" t="s">
        <v>7431</v>
      </c>
      <c r="DX329" s="31" t="s">
        <v>7431</v>
      </c>
      <c r="DY329" s="31" t="s">
        <v>213</v>
      </c>
      <c r="DZ329" s="31" t="s">
        <v>213</v>
      </c>
      <c r="EA329" s="31" t="s">
        <v>968</v>
      </c>
      <c r="EB329" s="31" t="s">
        <v>968</v>
      </c>
      <c r="EC329" s="31" t="s">
        <v>968</v>
      </c>
      <c r="ED329" s="31" t="s">
        <v>213</v>
      </c>
      <c r="EE329" s="31" t="s">
        <v>213</v>
      </c>
      <c r="EF329" s="31" t="s">
        <v>4573</v>
      </c>
      <c r="EG329" s="31" t="s">
        <v>4573</v>
      </c>
      <c r="EH329" s="31" t="s">
        <v>4573</v>
      </c>
      <c r="EI329" s="31" t="s">
        <v>4573</v>
      </c>
      <c r="EJ329" s="31" t="s">
        <v>5785</v>
      </c>
      <c r="EK329" s="31" t="s">
        <v>5785</v>
      </c>
      <c r="EL329" s="31" t="s">
        <v>7431</v>
      </c>
      <c r="EM329" s="31" t="s">
        <v>7431</v>
      </c>
      <c r="EN329" s="31" t="s">
        <v>8404</v>
      </c>
      <c r="EO329" s="31" t="s">
        <v>8404</v>
      </c>
      <c r="EP329" s="31" t="s">
        <v>8405</v>
      </c>
      <c r="EQ329" s="31" t="s">
        <v>8405</v>
      </c>
      <c r="ER329" s="31" t="s">
        <v>218</v>
      </c>
      <c r="ES329" s="31" t="s">
        <v>218</v>
      </c>
      <c r="ET329" s="31" t="s">
        <v>4297</v>
      </c>
      <c r="EU329" s="31" t="s">
        <v>4297</v>
      </c>
      <c r="EV329" s="31"/>
      <c r="EW329" s="31"/>
      <c r="EX329" s="31" t="s">
        <v>8406</v>
      </c>
      <c r="EY329" s="31" t="s">
        <v>8406</v>
      </c>
      <c r="EZ329" s="31" t="s">
        <v>218</v>
      </c>
      <c r="FA329" s="31" t="s">
        <v>219</v>
      </c>
      <c r="FB329" s="31" t="s">
        <v>219</v>
      </c>
      <c r="FC329" s="31"/>
      <c r="FD329" s="31"/>
      <c r="FE329" s="31" t="s">
        <v>219</v>
      </c>
    </row>
    <row r="330" ht="90.75" customHeight="1">
      <c r="A330" s="16" t="s">
        <v>8407</v>
      </c>
      <c r="B330" s="24">
        <v>319.0</v>
      </c>
      <c r="C330" s="25" t="s">
        <v>8408</v>
      </c>
      <c r="D330" s="26" t="str">
        <f t="shared" si="41"/>
        <v/>
      </c>
      <c r="E330" s="27" t="str">
        <f t="shared" si="42"/>
        <v/>
      </c>
      <c r="F330" s="28" t="str">
        <f t="shared" ref="F330:G330" si="345">image("https://www.serebii.net/pokedex-bw/type/"&amp;lower(H330)&amp;".gif")</f>
        <v/>
      </c>
      <c r="G330" s="28" t="str">
        <f t="shared" si="345"/>
        <v/>
      </c>
      <c r="H330" s="29" t="s">
        <v>391</v>
      </c>
      <c r="I330" s="26" t="s">
        <v>6037</v>
      </c>
      <c r="J330" s="26" t="s">
        <v>8409</v>
      </c>
      <c r="K330" s="26" t="s">
        <v>3108</v>
      </c>
      <c r="L330" s="26" t="s">
        <v>5249</v>
      </c>
      <c r="M330" s="26" t="s">
        <v>8387</v>
      </c>
      <c r="N330" s="26"/>
      <c r="O330" s="26" t="s">
        <v>5953</v>
      </c>
      <c r="P330" s="26" t="s">
        <v>946</v>
      </c>
      <c r="Q330" s="26" t="s">
        <v>2670</v>
      </c>
      <c r="R330" s="26" t="s">
        <v>4935</v>
      </c>
      <c r="S330" s="26" t="s">
        <v>4236</v>
      </c>
      <c r="T330" s="26" t="s">
        <v>2174</v>
      </c>
      <c r="U330" s="26" t="s">
        <v>2244</v>
      </c>
      <c r="V330" s="26" t="s">
        <v>1329</v>
      </c>
      <c r="W330" s="26" t="s">
        <v>496</v>
      </c>
      <c r="X330" s="26" t="s">
        <v>189</v>
      </c>
      <c r="Y330" s="26">
        <v>70.0</v>
      </c>
      <c r="Z330" s="26">
        <v>120.0</v>
      </c>
      <c r="AA330" s="26">
        <v>40.0</v>
      </c>
      <c r="AB330" s="26">
        <v>95.0</v>
      </c>
      <c r="AC330" s="26">
        <v>40.0</v>
      </c>
      <c r="AD330" s="26">
        <v>95.0</v>
      </c>
      <c r="AE330" s="30">
        <f t="shared" si="37"/>
        <v>460</v>
      </c>
      <c r="AF330" s="26" t="s">
        <v>8388</v>
      </c>
      <c r="AG330" s="26"/>
      <c r="AH330" s="26"/>
      <c r="AI330" s="26"/>
      <c r="AJ330" s="26"/>
      <c r="AK330" s="26"/>
      <c r="AL330" s="26"/>
      <c r="AM330" s="26" t="s">
        <v>1124</v>
      </c>
      <c r="AN330" s="26" t="s">
        <v>1124</v>
      </c>
      <c r="AO330" s="26" t="s">
        <v>1124</v>
      </c>
      <c r="AP330" s="26"/>
      <c r="AQ330" s="26"/>
      <c r="AR330" s="26"/>
      <c r="AS330" s="26"/>
      <c r="AT330" s="26"/>
      <c r="AU330" s="26"/>
      <c r="AV330" s="26"/>
      <c r="AW330" s="26"/>
      <c r="AX330" s="26"/>
      <c r="AY330" s="26"/>
      <c r="AZ330" s="26"/>
      <c r="BA330" s="26" t="s">
        <v>988</v>
      </c>
      <c r="BB330" s="26" t="s">
        <v>988</v>
      </c>
      <c r="BC330" s="26" t="s">
        <v>2380</v>
      </c>
      <c r="BD330" s="26" t="s">
        <v>2380</v>
      </c>
      <c r="BE330" s="26" t="s">
        <v>3142</v>
      </c>
      <c r="BF330" s="26" t="s">
        <v>3142</v>
      </c>
      <c r="BG330" s="26" t="s">
        <v>8410</v>
      </c>
      <c r="BH330" s="26" t="s">
        <v>8410</v>
      </c>
      <c r="BI330" s="26"/>
      <c r="BJ330" s="26"/>
      <c r="BK330" s="26"/>
      <c r="BL330" s="26"/>
      <c r="BM330" s="26" t="s">
        <v>1078</v>
      </c>
      <c r="BN330" s="26"/>
      <c r="BO330" s="26"/>
      <c r="BP330" s="26"/>
      <c r="BQ330" s="26"/>
      <c r="BR330" s="26"/>
      <c r="BS330" s="26"/>
      <c r="BT330" s="26"/>
      <c r="BU330" s="26"/>
      <c r="BV330" s="26" t="s">
        <v>1957</v>
      </c>
      <c r="BW330" s="31"/>
      <c r="BX330" s="31"/>
      <c r="BY330" s="31"/>
      <c r="BZ330" s="31"/>
      <c r="CA330" s="31"/>
      <c r="CB330" s="31"/>
      <c r="CC330" s="31" t="s">
        <v>8411</v>
      </c>
      <c r="CD330" s="31" t="s">
        <v>8412</v>
      </c>
      <c r="CE330" s="31" t="s">
        <v>8413</v>
      </c>
      <c r="CF330" s="31" t="s">
        <v>8414</v>
      </c>
      <c r="CG330" s="31" t="s">
        <v>8414</v>
      </c>
      <c r="CH330" s="31" t="s">
        <v>8415</v>
      </c>
      <c r="CI330" s="31" t="s">
        <v>8415</v>
      </c>
      <c r="CJ330" s="31" t="s">
        <v>8415</v>
      </c>
      <c r="CK330" s="31" t="s">
        <v>8416</v>
      </c>
      <c r="CL330" s="31" t="s">
        <v>8416</v>
      </c>
      <c r="CM330" s="31" t="s">
        <v>8415</v>
      </c>
      <c r="CN330" s="31" t="s">
        <v>8415</v>
      </c>
      <c r="CO330" s="31" t="s">
        <v>8415</v>
      </c>
      <c r="CP330" s="31" t="s">
        <v>8415</v>
      </c>
      <c r="CQ330" s="31" t="s">
        <v>8415</v>
      </c>
      <c r="CR330" s="31" t="s">
        <v>8416</v>
      </c>
      <c r="CS330" s="31" t="s">
        <v>8417</v>
      </c>
      <c r="CT330" s="31" t="s">
        <v>8418</v>
      </c>
      <c r="CU330" s="31" t="s">
        <v>8419</v>
      </c>
      <c r="CV330" s="31" t="s">
        <v>8420</v>
      </c>
      <c r="CW330" s="31" t="s">
        <v>8421</v>
      </c>
      <c r="CX330" s="31" t="s">
        <v>8422</v>
      </c>
      <c r="CY330" s="31"/>
      <c r="CZ330" s="31"/>
      <c r="DA330" s="31" t="s">
        <v>8423</v>
      </c>
      <c r="DB330" s="31" t="s">
        <v>8424</v>
      </c>
      <c r="DC330" s="31"/>
      <c r="DD330" s="31"/>
      <c r="DE330" s="31" t="s">
        <v>8425</v>
      </c>
      <c r="DF330" s="31" t="s">
        <v>8425</v>
      </c>
      <c r="DG330" s="31"/>
      <c r="DH330" s="31"/>
      <c r="DI330" s="31"/>
      <c r="DJ330" s="31"/>
      <c r="DK330" s="31"/>
      <c r="DL330" s="31"/>
      <c r="DM330" s="31"/>
      <c r="DN330" s="31"/>
      <c r="DO330" s="31"/>
      <c r="DP330" s="31"/>
      <c r="DQ330" s="31"/>
      <c r="DR330" s="31"/>
      <c r="DS330" s="31"/>
      <c r="DT330" s="31"/>
      <c r="DU330" s="31"/>
      <c r="DV330" s="31" t="s">
        <v>8426</v>
      </c>
      <c r="DW330" s="31" t="s">
        <v>8426</v>
      </c>
      <c r="DX330" s="31" t="s">
        <v>8426</v>
      </c>
      <c r="DY330" s="31" t="s">
        <v>213</v>
      </c>
      <c r="DZ330" s="31" t="s">
        <v>213</v>
      </c>
      <c r="EA330" s="31" t="s">
        <v>8427</v>
      </c>
      <c r="EB330" s="31" t="s">
        <v>8427</v>
      </c>
      <c r="EC330" s="31" t="s">
        <v>8428</v>
      </c>
      <c r="ED330" s="31" t="s">
        <v>213</v>
      </c>
      <c r="EE330" s="31" t="s">
        <v>213</v>
      </c>
      <c r="EF330" s="31" t="s">
        <v>4573</v>
      </c>
      <c r="EG330" s="31" t="s">
        <v>4573</v>
      </c>
      <c r="EH330" s="31" t="s">
        <v>4573</v>
      </c>
      <c r="EI330" s="31" t="s">
        <v>4573</v>
      </c>
      <c r="EJ330" s="31" t="s">
        <v>5785</v>
      </c>
      <c r="EK330" s="31" t="s">
        <v>5785</v>
      </c>
      <c r="EL330" s="31" t="s">
        <v>7431</v>
      </c>
      <c r="EM330" s="31" t="s">
        <v>7431</v>
      </c>
      <c r="EN330" s="31" t="s">
        <v>8429</v>
      </c>
      <c r="EO330" s="31" t="s">
        <v>8429</v>
      </c>
      <c r="EP330" s="31" t="s">
        <v>8405</v>
      </c>
      <c r="EQ330" s="31" t="s">
        <v>8405</v>
      </c>
      <c r="ER330" s="31" t="s">
        <v>218</v>
      </c>
      <c r="ES330" s="31" t="s">
        <v>218</v>
      </c>
      <c r="ET330" s="31" t="s">
        <v>8430</v>
      </c>
      <c r="EU330" s="31" t="s">
        <v>8430</v>
      </c>
      <c r="EV330" s="31"/>
      <c r="EW330" s="31"/>
      <c r="EX330" s="31" t="s">
        <v>8427</v>
      </c>
      <c r="EY330" s="31" t="s">
        <v>8427</v>
      </c>
      <c r="EZ330" s="31" t="s">
        <v>218</v>
      </c>
      <c r="FA330" s="31" t="s">
        <v>219</v>
      </c>
      <c r="FB330" s="31" t="s">
        <v>219</v>
      </c>
      <c r="FC330" s="31"/>
      <c r="FD330" s="31"/>
      <c r="FE330" s="31" t="s">
        <v>219</v>
      </c>
    </row>
    <row r="331" ht="90.75" customHeight="1">
      <c r="A331" s="16" t="s">
        <v>8431</v>
      </c>
      <c r="B331" s="24">
        <v>320.0</v>
      </c>
      <c r="C331" s="25" t="s">
        <v>8432</v>
      </c>
      <c r="D331" s="26" t="str">
        <f t="shared" si="41"/>
        <v/>
      </c>
      <c r="E331" s="27" t="str">
        <f t="shared" si="42"/>
        <v/>
      </c>
      <c r="F331" s="28" t="str">
        <f t="shared" ref="F331:G331" si="346">image("https://www.serebii.net/pokedex-bw/type/"&amp;lower(H331)&amp;".gif")</f>
        <v/>
      </c>
      <c r="G331" s="28" t="str">
        <f t="shared" si="346"/>
        <v/>
      </c>
      <c r="H331" s="29" t="s">
        <v>391</v>
      </c>
      <c r="I331" s="26"/>
      <c r="J331" s="26" t="s">
        <v>8433</v>
      </c>
      <c r="K331" s="26" t="s">
        <v>247</v>
      </c>
      <c r="L331" s="26" t="s">
        <v>2528</v>
      </c>
      <c r="M331" s="26" t="s">
        <v>4097</v>
      </c>
      <c r="N331" s="26" t="s">
        <v>2891</v>
      </c>
      <c r="O331" s="26" t="s">
        <v>4875</v>
      </c>
      <c r="P331" s="26" t="s">
        <v>492</v>
      </c>
      <c r="Q331" s="26" t="s">
        <v>8434</v>
      </c>
      <c r="R331" s="26" t="s">
        <v>184</v>
      </c>
      <c r="S331" s="26" t="s">
        <v>8435</v>
      </c>
      <c r="T331" s="26" t="s">
        <v>7823</v>
      </c>
      <c r="U331" s="26" t="s">
        <v>915</v>
      </c>
      <c r="V331" s="26" t="s">
        <v>4457</v>
      </c>
      <c r="W331" s="26" t="s">
        <v>496</v>
      </c>
      <c r="X331" s="26" t="s">
        <v>3946</v>
      </c>
      <c r="Y331" s="26">
        <v>130.0</v>
      </c>
      <c r="Z331" s="26">
        <v>70.0</v>
      </c>
      <c r="AA331" s="26">
        <v>35.0</v>
      </c>
      <c r="AB331" s="26">
        <v>70.0</v>
      </c>
      <c r="AC331" s="26">
        <v>35.0</v>
      </c>
      <c r="AD331" s="26">
        <v>60.0</v>
      </c>
      <c r="AE331" s="30">
        <f t="shared" si="37"/>
        <v>400</v>
      </c>
      <c r="AF331" s="26" t="s">
        <v>8436</v>
      </c>
      <c r="AG331" s="26"/>
      <c r="AH331" s="26"/>
      <c r="AI331" s="26"/>
      <c r="AJ331" s="26"/>
      <c r="AK331" s="26"/>
      <c r="AL331" s="26"/>
      <c r="AM331" s="26" t="s">
        <v>1278</v>
      </c>
      <c r="AN331" s="26" t="s">
        <v>1278</v>
      </c>
      <c r="AO331" s="26" t="s">
        <v>1278</v>
      </c>
      <c r="AP331" s="26"/>
      <c r="AQ331" s="26"/>
      <c r="AR331" s="26"/>
      <c r="AS331" s="26"/>
      <c r="AT331" s="26"/>
      <c r="AU331" s="26"/>
      <c r="AV331" s="26"/>
      <c r="AW331" s="26"/>
      <c r="AX331" s="26"/>
      <c r="AY331" s="26" t="s">
        <v>4938</v>
      </c>
      <c r="AZ331" s="26" t="s">
        <v>4938</v>
      </c>
      <c r="BA331" s="26" t="s">
        <v>617</v>
      </c>
      <c r="BB331" s="26" t="s">
        <v>617</v>
      </c>
      <c r="BC331" s="26" t="s">
        <v>983</v>
      </c>
      <c r="BD331" s="26" t="s">
        <v>983</v>
      </c>
      <c r="BE331" s="26" t="s">
        <v>3176</v>
      </c>
      <c r="BF331" s="26" t="s">
        <v>3176</v>
      </c>
      <c r="BG331" s="26" t="s">
        <v>8437</v>
      </c>
      <c r="BH331" s="26" t="s">
        <v>8437</v>
      </c>
      <c r="BI331" s="26"/>
      <c r="BJ331" s="26"/>
      <c r="BK331" s="26" t="s">
        <v>3665</v>
      </c>
      <c r="BL331" s="26" t="s">
        <v>3665</v>
      </c>
      <c r="BM331" s="26" t="s">
        <v>4042</v>
      </c>
      <c r="BN331" s="26"/>
      <c r="BO331" s="26"/>
      <c r="BP331" s="26"/>
      <c r="BQ331" s="26"/>
      <c r="BR331" s="26"/>
      <c r="BS331" s="26"/>
      <c r="BT331" s="26"/>
      <c r="BU331" s="26"/>
      <c r="BV331" s="26"/>
      <c r="BW331" s="31"/>
      <c r="BX331" s="31"/>
      <c r="BY331" s="31"/>
      <c r="BZ331" s="31"/>
      <c r="CA331" s="31"/>
      <c r="CB331" s="31"/>
      <c r="CC331" s="31" t="s">
        <v>8438</v>
      </c>
      <c r="CD331" s="31" t="s">
        <v>8439</v>
      </c>
      <c r="CE331" s="31" t="s">
        <v>8440</v>
      </c>
      <c r="CF331" s="31" t="s">
        <v>8441</v>
      </c>
      <c r="CG331" s="31" t="s">
        <v>8441</v>
      </c>
      <c r="CH331" s="31" t="s">
        <v>8442</v>
      </c>
      <c r="CI331" s="31" t="s">
        <v>8442</v>
      </c>
      <c r="CJ331" s="31" t="s">
        <v>8442</v>
      </c>
      <c r="CK331" s="31" t="s">
        <v>8443</v>
      </c>
      <c r="CL331" s="31" t="s">
        <v>8443</v>
      </c>
      <c r="CM331" s="31" t="s">
        <v>8442</v>
      </c>
      <c r="CN331" s="31" t="s">
        <v>8442</v>
      </c>
      <c r="CO331" s="31" t="s">
        <v>8444</v>
      </c>
      <c r="CP331" s="31" t="s">
        <v>8444</v>
      </c>
      <c r="CQ331" s="31" t="s">
        <v>8443</v>
      </c>
      <c r="CR331" s="31" t="s">
        <v>8444</v>
      </c>
      <c r="CS331" s="31" t="s">
        <v>8445</v>
      </c>
      <c r="CT331" s="31" t="s">
        <v>8446</v>
      </c>
      <c r="CU331" s="31" t="s">
        <v>8447</v>
      </c>
      <c r="CV331" s="31" t="s">
        <v>8448</v>
      </c>
      <c r="CW331" s="31" t="s">
        <v>8449</v>
      </c>
      <c r="CX331" s="31" t="s">
        <v>8450</v>
      </c>
      <c r="CY331" s="31"/>
      <c r="CZ331" s="31"/>
      <c r="DA331" s="31" t="s">
        <v>8448</v>
      </c>
      <c r="DB331" s="31" t="s">
        <v>8441</v>
      </c>
      <c r="DC331" s="31"/>
      <c r="DD331" s="31"/>
      <c r="DE331" s="31" t="s">
        <v>8451</v>
      </c>
      <c r="DF331" s="31" t="s">
        <v>8451</v>
      </c>
      <c r="DG331" s="31"/>
      <c r="DH331" s="31"/>
      <c r="DI331" s="31"/>
      <c r="DJ331" s="31"/>
      <c r="DK331" s="31"/>
      <c r="DL331" s="31"/>
      <c r="DM331" s="31"/>
      <c r="DN331" s="31"/>
      <c r="DO331" s="31"/>
      <c r="DP331" s="31"/>
      <c r="DQ331" s="31"/>
      <c r="DR331" s="31"/>
      <c r="DS331" s="31"/>
      <c r="DT331" s="31"/>
      <c r="DU331" s="31"/>
      <c r="DV331" s="31" t="s">
        <v>8452</v>
      </c>
      <c r="DW331" s="31" t="s">
        <v>8452</v>
      </c>
      <c r="DX331" s="31" t="s">
        <v>8452</v>
      </c>
      <c r="DY331" s="31" t="s">
        <v>213</v>
      </c>
      <c r="DZ331" s="31" t="s">
        <v>213</v>
      </c>
      <c r="EA331" s="31" t="s">
        <v>8453</v>
      </c>
      <c r="EB331" s="31" t="s">
        <v>8453</v>
      </c>
      <c r="EC331" s="31" t="s">
        <v>5592</v>
      </c>
      <c r="ED331" s="31" t="s">
        <v>213</v>
      </c>
      <c r="EE331" s="31" t="s">
        <v>213</v>
      </c>
      <c r="EF331" s="31" t="s">
        <v>6673</v>
      </c>
      <c r="EG331" s="31" t="s">
        <v>6673</v>
      </c>
      <c r="EH331" s="31" t="s">
        <v>5475</v>
      </c>
      <c r="EI331" s="31" t="s">
        <v>5475</v>
      </c>
      <c r="EJ331" s="31" t="s">
        <v>8454</v>
      </c>
      <c r="EK331" s="31" t="s">
        <v>8454</v>
      </c>
      <c r="EL331" s="31" t="s">
        <v>8455</v>
      </c>
      <c r="EM331" s="31" t="s">
        <v>8455</v>
      </c>
      <c r="EN331" s="31" t="s">
        <v>8456</v>
      </c>
      <c r="EO331" s="31" t="s">
        <v>8456</v>
      </c>
      <c r="EP331" s="31" t="s">
        <v>8457</v>
      </c>
      <c r="EQ331" s="31" t="s">
        <v>8457</v>
      </c>
      <c r="ER331" s="31" t="s">
        <v>218</v>
      </c>
      <c r="ES331" s="31" t="s">
        <v>218</v>
      </c>
      <c r="ET331" s="31" t="s">
        <v>8458</v>
      </c>
      <c r="EU331" s="31" t="s">
        <v>8458</v>
      </c>
      <c r="EV331" s="31"/>
      <c r="EW331" s="31"/>
      <c r="EX331" s="31" t="s">
        <v>8453</v>
      </c>
      <c r="EY331" s="31" t="s">
        <v>8453</v>
      </c>
      <c r="EZ331" s="31" t="s">
        <v>218</v>
      </c>
      <c r="FA331" s="31" t="s">
        <v>219</v>
      </c>
      <c r="FB331" s="31" t="s">
        <v>219</v>
      </c>
      <c r="FC331" s="31"/>
      <c r="FD331" s="31"/>
      <c r="FE331" s="31" t="s">
        <v>219</v>
      </c>
    </row>
    <row r="332" ht="90.75" customHeight="1">
      <c r="A332" s="16" t="s">
        <v>8459</v>
      </c>
      <c r="B332" s="24">
        <v>321.0</v>
      </c>
      <c r="C332" s="25" t="s">
        <v>8460</v>
      </c>
      <c r="D332" s="26" t="str">
        <f t="shared" si="41"/>
        <v/>
      </c>
      <c r="E332" s="27" t="str">
        <f t="shared" si="42"/>
        <v/>
      </c>
      <c r="F332" s="28" t="str">
        <f t="shared" ref="F332:G332" si="347">image("https://www.serebii.net/pokedex-bw/type/"&amp;lower(H332)&amp;".gif")</f>
        <v/>
      </c>
      <c r="G332" s="28" t="str">
        <f t="shared" si="347"/>
        <v/>
      </c>
      <c r="H332" s="29" t="s">
        <v>391</v>
      </c>
      <c r="I332" s="26"/>
      <c r="J332" s="26" t="s">
        <v>8461</v>
      </c>
      <c r="K332" s="26" t="s">
        <v>8462</v>
      </c>
      <c r="L332" s="26" t="s">
        <v>8463</v>
      </c>
      <c r="M332" s="26" t="s">
        <v>4097</v>
      </c>
      <c r="N332" s="26" t="s">
        <v>2891</v>
      </c>
      <c r="O332" s="26" t="s">
        <v>4875</v>
      </c>
      <c r="P332" s="26" t="s">
        <v>1196</v>
      </c>
      <c r="Q332" s="26" t="s">
        <v>2670</v>
      </c>
      <c r="R332" s="26" t="s">
        <v>184</v>
      </c>
      <c r="S332" s="26" t="s">
        <v>2071</v>
      </c>
      <c r="T332" s="26" t="s">
        <v>7823</v>
      </c>
      <c r="U332" s="26" t="s">
        <v>915</v>
      </c>
      <c r="V332" s="26" t="s">
        <v>4457</v>
      </c>
      <c r="W332" s="26" t="s">
        <v>496</v>
      </c>
      <c r="X332" s="26" t="s">
        <v>3946</v>
      </c>
      <c r="Y332" s="26">
        <v>170.0</v>
      </c>
      <c r="Z332" s="26">
        <v>90.0</v>
      </c>
      <c r="AA332" s="26">
        <v>45.0</v>
      </c>
      <c r="AB332" s="26">
        <v>90.0</v>
      </c>
      <c r="AC332" s="26">
        <v>45.0</v>
      </c>
      <c r="AD332" s="26">
        <v>60.0</v>
      </c>
      <c r="AE332" s="30">
        <f t="shared" si="37"/>
        <v>500</v>
      </c>
      <c r="AF332" s="26" t="s">
        <v>8436</v>
      </c>
      <c r="AG332" s="26"/>
      <c r="AH332" s="26"/>
      <c r="AI332" s="26"/>
      <c r="AJ332" s="26"/>
      <c r="AK332" s="26"/>
      <c r="AL332" s="26"/>
      <c r="AM332" s="26" t="s">
        <v>1302</v>
      </c>
      <c r="AN332" s="26" t="s">
        <v>1302</v>
      </c>
      <c r="AO332" s="26" t="s">
        <v>1302</v>
      </c>
      <c r="AP332" s="26"/>
      <c r="AQ332" s="26"/>
      <c r="AR332" s="26"/>
      <c r="AS332" s="26"/>
      <c r="AT332" s="26"/>
      <c r="AU332" s="26"/>
      <c r="AV332" s="26"/>
      <c r="AW332" s="26"/>
      <c r="AX332" s="26"/>
      <c r="AY332" s="26" t="s">
        <v>4961</v>
      </c>
      <c r="AZ332" s="26" t="s">
        <v>4961</v>
      </c>
      <c r="BA332" s="26" t="s">
        <v>634</v>
      </c>
      <c r="BB332" s="26" t="s">
        <v>634</v>
      </c>
      <c r="BC332" s="26" t="s">
        <v>1035</v>
      </c>
      <c r="BD332" s="26" t="s">
        <v>1035</v>
      </c>
      <c r="BE332" s="26" t="s">
        <v>8464</v>
      </c>
      <c r="BF332" s="26" t="s">
        <v>8464</v>
      </c>
      <c r="BG332" s="26" t="s">
        <v>8465</v>
      </c>
      <c r="BH332" s="26" t="s">
        <v>8465</v>
      </c>
      <c r="BI332" s="26"/>
      <c r="BJ332" s="26"/>
      <c r="BK332" s="26" t="s">
        <v>8466</v>
      </c>
      <c r="BL332" s="26" t="s">
        <v>8466</v>
      </c>
      <c r="BM332" s="26" t="s">
        <v>4075</v>
      </c>
      <c r="BN332" s="26"/>
      <c r="BO332" s="26"/>
      <c r="BP332" s="26"/>
      <c r="BQ332" s="26"/>
      <c r="BR332" s="26"/>
      <c r="BS332" s="26"/>
      <c r="BT332" s="26"/>
      <c r="BU332" s="26"/>
      <c r="BV332" s="26"/>
      <c r="BW332" s="31"/>
      <c r="BX332" s="31"/>
      <c r="BY332" s="31"/>
      <c r="BZ332" s="31"/>
      <c r="CA332" s="31"/>
      <c r="CB332" s="31"/>
      <c r="CC332" s="31" t="s">
        <v>8467</v>
      </c>
      <c r="CD332" s="31" t="s">
        <v>8468</v>
      </c>
      <c r="CE332" s="31" t="s">
        <v>8469</v>
      </c>
      <c r="CF332" s="31" t="s">
        <v>8470</v>
      </c>
      <c r="CG332" s="31" t="s">
        <v>8470</v>
      </c>
      <c r="CH332" s="31" t="s">
        <v>8471</v>
      </c>
      <c r="CI332" s="31" t="s">
        <v>8471</v>
      </c>
      <c r="CJ332" s="31" t="s">
        <v>8471</v>
      </c>
      <c r="CK332" s="31" t="s">
        <v>8472</v>
      </c>
      <c r="CL332" s="31" t="s">
        <v>8472</v>
      </c>
      <c r="CM332" s="31" t="s">
        <v>8471</v>
      </c>
      <c r="CN332" s="31" t="s">
        <v>8471</v>
      </c>
      <c r="CO332" s="31" t="s">
        <v>8473</v>
      </c>
      <c r="CP332" s="31" t="s">
        <v>8473</v>
      </c>
      <c r="CQ332" s="31" t="s">
        <v>8473</v>
      </c>
      <c r="CR332" s="31" t="s">
        <v>8471</v>
      </c>
      <c r="CS332" s="31" t="s">
        <v>8474</v>
      </c>
      <c r="CT332" s="31" t="s">
        <v>8475</v>
      </c>
      <c r="CU332" s="31" t="s">
        <v>8476</v>
      </c>
      <c r="CV332" s="31" t="s">
        <v>8477</v>
      </c>
      <c r="CW332" s="31" t="s">
        <v>8478</v>
      </c>
      <c r="CX332" s="31" t="s">
        <v>8479</v>
      </c>
      <c r="CY332" s="31"/>
      <c r="CZ332" s="31"/>
      <c r="DA332" s="31" t="s">
        <v>8473</v>
      </c>
      <c r="DB332" s="31" t="s">
        <v>8477</v>
      </c>
      <c r="DC332" s="31"/>
      <c r="DD332" s="31"/>
      <c r="DE332" s="31" t="s">
        <v>8480</v>
      </c>
      <c r="DF332" s="31" t="s">
        <v>8480</v>
      </c>
      <c r="DG332" s="31"/>
      <c r="DH332" s="31"/>
      <c r="DI332" s="31"/>
      <c r="DJ332" s="31"/>
      <c r="DK332" s="31"/>
      <c r="DL332" s="31"/>
      <c r="DM332" s="31"/>
      <c r="DN332" s="31"/>
      <c r="DO332" s="31"/>
      <c r="DP332" s="31"/>
      <c r="DQ332" s="31"/>
      <c r="DR332" s="31"/>
      <c r="DS332" s="31"/>
      <c r="DT332" s="31"/>
      <c r="DU332" s="31"/>
      <c r="DV332" s="31" t="s">
        <v>8481</v>
      </c>
      <c r="DW332" s="31" t="s">
        <v>8481</v>
      </c>
      <c r="DX332" s="31" t="s">
        <v>8481</v>
      </c>
      <c r="DY332" s="31" t="s">
        <v>213</v>
      </c>
      <c r="DZ332" s="31" t="s">
        <v>213</v>
      </c>
      <c r="EA332" s="31" t="s">
        <v>8453</v>
      </c>
      <c r="EB332" s="31" t="s">
        <v>8453</v>
      </c>
      <c r="EC332" s="31" t="s">
        <v>5592</v>
      </c>
      <c r="ED332" s="31" t="s">
        <v>213</v>
      </c>
      <c r="EE332" s="31" t="s">
        <v>213</v>
      </c>
      <c r="EF332" s="31" t="s">
        <v>5475</v>
      </c>
      <c r="EG332" s="31" t="s">
        <v>5475</v>
      </c>
      <c r="EH332" s="31" t="s">
        <v>5475</v>
      </c>
      <c r="EI332" s="31" t="s">
        <v>5475</v>
      </c>
      <c r="EJ332" s="31" t="s">
        <v>8482</v>
      </c>
      <c r="EK332" s="31" t="s">
        <v>8482</v>
      </c>
      <c r="EL332" s="31" t="s">
        <v>8482</v>
      </c>
      <c r="EM332" s="31" t="s">
        <v>8482</v>
      </c>
      <c r="EN332" s="31" t="s">
        <v>8456</v>
      </c>
      <c r="EO332" s="31" t="s">
        <v>8456</v>
      </c>
      <c r="EP332" s="31" t="s">
        <v>8457</v>
      </c>
      <c r="EQ332" s="31" t="s">
        <v>8457</v>
      </c>
      <c r="ER332" s="31" t="s">
        <v>218</v>
      </c>
      <c r="ES332" s="31" t="s">
        <v>218</v>
      </c>
      <c r="ET332" s="31" t="s">
        <v>2164</v>
      </c>
      <c r="EU332" s="31" t="s">
        <v>2164</v>
      </c>
      <c r="EV332" s="31"/>
      <c r="EW332" s="31"/>
      <c r="EX332" s="31" t="s">
        <v>8453</v>
      </c>
      <c r="EY332" s="31" t="s">
        <v>8453</v>
      </c>
      <c r="EZ332" s="31" t="s">
        <v>218</v>
      </c>
      <c r="FA332" s="31" t="s">
        <v>219</v>
      </c>
      <c r="FB332" s="31" t="s">
        <v>219</v>
      </c>
      <c r="FC332" s="31"/>
      <c r="FD332" s="31"/>
      <c r="FE332" s="31" t="s">
        <v>219</v>
      </c>
    </row>
    <row r="333" ht="90.75" customHeight="1">
      <c r="A333" s="16" t="s">
        <v>8483</v>
      </c>
      <c r="B333" s="24">
        <v>322.0</v>
      </c>
      <c r="C333" s="25" t="s">
        <v>8484</v>
      </c>
      <c r="D333" s="26" t="str">
        <f t="shared" si="41"/>
        <v/>
      </c>
      <c r="E333" s="27" t="str">
        <f t="shared" si="42"/>
        <v/>
      </c>
      <c r="F333" s="28" t="str">
        <f t="shared" ref="F333:G333" si="348">image("https://www.serebii.net/pokedex-bw/type/"&amp;lower(H333)&amp;".gif")</f>
        <v/>
      </c>
      <c r="G333" s="28" t="str">
        <f t="shared" si="348"/>
        <v/>
      </c>
      <c r="H333" s="29" t="s">
        <v>291</v>
      </c>
      <c r="I333" s="26" t="s">
        <v>1071</v>
      </c>
      <c r="J333" s="26" t="s">
        <v>8485</v>
      </c>
      <c r="K333" s="26" t="s">
        <v>178</v>
      </c>
      <c r="L333" s="26" t="s">
        <v>7849</v>
      </c>
      <c r="M333" s="26" t="s">
        <v>2891</v>
      </c>
      <c r="N333" s="26" t="s">
        <v>8486</v>
      </c>
      <c r="O333" s="26" t="s">
        <v>2892</v>
      </c>
      <c r="P333" s="26" t="s">
        <v>182</v>
      </c>
      <c r="Q333" s="26" t="s">
        <v>493</v>
      </c>
      <c r="R333" s="26" t="s">
        <v>184</v>
      </c>
      <c r="S333" s="26" t="s">
        <v>1826</v>
      </c>
      <c r="T333" s="26" t="s">
        <v>495</v>
      </c>
      <c r="U333" s="26" t="s">
        <v>769</v>
      </c>
      <c r="V333" s="26" t="s">
        <v>770</v>
      </c>
      <c r="W333" s="26" t="s">
        <v>496</v>
      </c>
      <c r="X333" s="26" t="s">
        <v>189</v>
      </c>
      <c r="Y333" s="26">
        <v>60.0</v>
      </c>
      <c r="Z333" s="26">
        <v>60.0</v>
      </c>
      <c r="AA333" s="26">
        <v>40.0</v>
      </c>
      <c r="AB333" s="26">
        <v>65.0</v>
      </c>
      <c r="AC333" s="26">
        <v>45.0</v>
      </c>
      <c r="AD333" s="26">
        <v>35.0</v>
      </c>
      <c r="AE333" s="30">
        <f t="shared" si="37"/>
        <v>305</v>
      </c>
      <c r="AF333" s="26" t="s">
        <v>8487</v>
      </c>
      <c r="AG333" s="26"/>
      <c r="AH333" s="26"/>
      <c r="AI333" s="26"/>
      <c r="AJ333" s="26"/>
      <c r="AK333" s="26"/>
      <c r="AL333" s="26"/>
      <c r="AM333" s="26" t="s">
        <v>1378</v>
      </c>
      <c r="AN333" s="26" t="s">
        <v>1378</v>
      </c>
      <c r="AO333" s="26" t="s">
        <v>1378</v>
      </c>
      <c r="AP333" s="26"/>
      <c r="AQ333" s="26"/>
      <c r="AR333" s="26"/>
      <c r="AS333" s="26"/>
      <c r="AT333" s="26"/>
      <c r="AU333" s="26"/>
      <c r="AV333" s="26"/>
      <c r="AW333" s="26"/>
      <c r="AX333" s="26"/>
      <c r="AY333" s="26" t="s">
        <v>3087</v>
      </c>
      <c r="AZ333" s="26" t="s">
        <v>3087</v>
      </c>
      <c r="BA333" s="26"/>
      <c r="BB333" s="26"/>
      <c r="BC333" s="26" t="s">
        <v>1237</v>
      </c>
      <c r="BD333" s="26" t="s">
        <v>1237</v>
      </c>
      <c r="BE333" s="26"/>
      <c r="BF333" s="26"/>
      <c r="BG333" s="26"/>
      <c r="BH333" s="26"/>
      <c r="BI333" s="26"/>
      <c r="BJ333" s="26"/>
      <c r="BK333" s="26"/>
      <c r="BL333" s="26"/>
      <c r="BM333" s="26"/>
      <c r="BN333" s="26"/>
      <c r="BO333" s="26"/>
      <c r="BP333" s="26"/>
      <c r="BQ333" s="26"/>
      <c r="BR333" s="26" t="s">
        <v>284</v>
      </c>
      <c r="BS333" s="26" t="s">
        <v>284</v>
      </c>
      <c r="BT333" s="26"/>
      <c r="BU333" s="26" t="s">
        <v>1413</v>
      </c>
      <c r="BV333" s="26" t="s">
        <v>1084</v>
      </c>
      <c r="BW333" s="31"/>
      <c r="BX333" s="31"/>
      <c r="BY333" s="31"/>
      <c r="BZ333" s="31"/>
      <c r="CA333" s="31"/>
      <c r="CB333" s="31"/>
      <c r="CC333" s="31" t="s">
        <v>8488</v>
      </c>
      <c r="CD333" s="31" t="s">
        <v>8489</v>
      </c>
      <c r="CE333" s="31" t="s">
        <v>8490</v>
      </c>
      <c r="CF333" s="31" t="s">
        <v>8491</v>
      </c>
      <c r="CG333" s="31" t="s">
        <v>8491</v>
      </c>
      <c r="CH333" s="31" t="s">
        <v>8492</v>
      </c>
      <c r="CI333" s="31" t="s">
        <v>8492</v>
      </c>
      <c r="CJ333" s="31" t="s">
        <v>8492</v>
      </c>
      <c r="CK333" s="31" t="s">
        <v>8493</v>
      </c>
      <c r="CL333" s="31" t="s">
        <v>8493</v>
      </c>
      <c r="CM333" s="31" t="s">
        <v>8492</v>
      </c>
      <c r="CN333" s="31" t="s">
        <v>8492</v>
      </c>
      <c r="CO333" s="31" t="s">
        <v>8494</v>
      </c>
      <c r="CP333" s="31" t="s">
        <v>8494</v>
      </c>
      <c r="CQ333" s="31" t="s">
        <v>8492</v>
      </c>
      <c r="CR333" s="31" t="s">
        <v>8495</v>
      </c>
      <c r="CS333" s="31" t="s">
        <v>8496</v>
      </c>
      <c r="CT333" s="31" t="s">
        <v>8497</v>
      </c>
      <c r="CU333" s="31"/>
      <c r="CV333" s="31"/>
      <c r="CW333" s="31"/>
      <c r="CX333" s="31"/>
      <c r="CY333" s="31"/>
      <c r="CZ333" s="31"/>
      <c r="DA333" s="31"/>
      <c r="DB333" s="31"/>
      <c r="DC333" s="31"/>
      <c r="DD333" s="31"/>
      <c r="DE333" s="31" t="s">
        <v>8498</v>
      </c>
      <c r="DF333" s="31" t="s">
        <v>8498</v>
      </c>
      <c r="DG333" s="31"/>
      <c r="DH333" s="31" t="s">
        <v>8491</v>
      </c>
      <c r="DI333" s="31" t="s">
        <v>8493</v>
      </c>
      <c r="DJ333" s="31"/>
      <c r="DK333" s="31"/>
      <c r="DL333" s="31"/>
      <c r="DM333" s="31"/>
      <c r="DN333" s="31"/>
      <c r="DO333" s="31"/>
      <c r="DP333" s="31"/>
      <c r="DQ333" s="31"/>
      <c r="DR333" s="31"/>
      <c r="DS333" s="31"/>
      <c r="DT333" s="31"/>
      <c r="DU333" s="31"/>
      <c r="DV333" s="31" t="s">
        <v>2474</v>
      </c>
      <c r="DW333" s="31" t="s">
        <v>2474</v>
      </c>
      <c r="DX333" s="31" t="s">
        <v>2474</v>
      </c>
      <c r="DY333" s="31" t="s">
        <v>213</v>
      </c>
      <c r="DZ333" s="31" t="s">
        <v>213</v>
      </c>
      <c r="EA333" s="31" t="s">
        <v>3876</v>
      </c>
      <c r="EB333" s="31" t="s">
        <v>3876</v>
      </c>
      <c r="EC333" s="31" t="s">
        <v>3876</v>
      </c>
      <c r="ED333" s="31" t="s">
        <v>8499</v>
      </c>
      <c r="EE333" s="31" t="s">
        <v>8499</v>
      </c>
      <c r="EF333" s="31" t="s">
        <v>213</v>
      </c>
      <c r="EG333" s="31" t="s">
        <v>213</v>
      </c>
      <c r="EH333" s="31" t="s">
        <v>213</v>
      </c>
      <c r="EI333" s="31" t="s">
        <v>6781</v>
      </c>
      <c r="EJ333" s="31" t="s">
        <v>213</v>
      </c>
      <c r="EK333" s="31" t="s">
        <v>213</v>
      </c>
      <c r="EL333" s="31" t="s">
        <v>2474</v>
      </c>
      <c r="EM333" s="31" t="s">
        <v>2474</v>
      </c>
      <c r="EN333" s="31" t="s">
        <v>213</v>
      </c>
      <c r="EO333" s="31" t="s">
        <v>213</v>
      </c>
      <c r="EP333" s="31" t="s">
        <v>213</v>
      </c>
      <c r="EQ333" s="31" t="s">
        <v>213</v>
      </c>
      <c r="ER333" s="31" t="s">
        <v>218</v>
      </c>
      <c r="ES333" s="31" t="s">
        <v>218</v>
      </c>
      <c r="ET333" s="31" t="s">
        <v>218</v>
      </c>
      <c r="EU333" s="31" t="s">
        <v>218</v>
      </c>
      <c r="EV333" s="31"/>
      <c r="EW333" s="31"/>
      <c r="EX333" s="31" t="s">
        <v>8500</v>
      </c>
      <c r="EY333" s="31" t="s">
        <v>8500</v>
      </c>
      <c r="EZ333" s="31" t="s">
        <v>218</v>
      </c>
      <c r="FA333" s="31" t="s">
        <v>8501</v>
      </c>
      <c r="FB333" s="31" t="s">
        <v>8501</v>
      </c>
      <c r="FC333" s="31"/>
      <c r="FD333" s="31"/>
      <c r="FE333" s="31" t="s">
        <v>219</v>
      </c>
    </row>
    <row r="334" ht="90.75" customHeight="1">
      <c r="A334" s="16" t="s">
        <v>8502</v>
      </c>
      <c r="B334" s="24">
        <v>323.0</v>
      </c>
      <c r="C334" s="25" t="s">
        <v>8503</v>
      </c>
      <c r="D334" s="26" t="str">
        <f t="shared" si="41"/>
        <v/>
      </c>
      <c r="E334" s="27" t="str">
        <f t="shared" si="42"/>
        <v/>
      </c>
      <c r="F334" s="28" t="str">
        <f t="shared" ref="F334:G334" si="349">image("https://www.serebii.net/pokedex-bw/type/"&amp;lower(H334)&amp;".gif")</f>
        <v/>
      </c>
      <c r="G334" s="28" t="str">
        <f t="shared" si="349"/>
        <v/>
      </c>
      <c r="H334" s="29" t="s">
        <v>291</v>
      </c>
      <c r="I334" s="26" t="s">
        <v>1071</v>
      </c>
      <c r="J334" s="26" t="s">
        <v>8504</v>
      </c>
      <c r="K334" s="26" t="s">
        <v>2210</v>
      </c>
      <c r="L334" s="26" t="s">
        <v>4544</v>
      </c>
      <c r="M334" s="26" t="s">
        <v>6552</v>
      </c>
      <c r="N334" s="26" t="s">
        <v>8505</v>
      </c>
      <c r="O334" s="26" t="s">
        <v>2116</v>
      </c>
      <c r="P334" s="26" t="s">
        <v>6148</v>
      </c>
      <c r="Q334" s="26" t="s">
        <v>1325</v>
      </c>
      <c r="R334" s="26" t="s">
        <v>184</v>
      </c>
      <c r="S334" s="26" t="s">
        <v>4236</v>
      </c>
      <c r="T334" s="26" t="s">
        <v>495</v>
      </c>
      <c r="U334" s="26" t="s">
        <v>769</v>
      </c>
      <c r="V334" s="26" t="s">
        <v>770</v>
      </c>
      <c r="W334" s="26" t="s">
        <v>496</v>
      </c>
      <c r="X334" s="26" t="s">
        <v>189</v>
      </c>
      <c r="Y334" s="26">
        <v>70.0</v>
      </c>
      <c r="Z334" s="26">
        <v>100.0</v>
      </c>
      <c r="AA334" s="26">
        <v>70.0</v>
      </c>
      <c r="AB334" s="26">
        <v>105.0</v>
      </c>
      <c r="AC334" s="26">
        <v>75.0</v>
      </c>
      <c r="AD334" s="26">
        <v>40.0</v>
      </c>
      <c r="AE334" s="30">
        <f t="shared" si="37"/>
        <v>460</v>
      </c>
      <c r="AF334" s="26" t="s">
        <v>8487</v>
      </c>
      <c r="AG334" s="26"/>
      <c r="AH334" s="26"/>
      <c r="AI334" s="26"/>
      <c r="AJ334" s="26"/>
      <c r="AK334" s="26"/>
      <c r="AL334" s="26"/>
      <c r="AM334" s="26" t="s">
        <v>2339</v>
      </c>
      <c r="AN334" s="26" t="s">
        <v>2339</v>
      </c>
      <c r="AO334" s="26" t="s">
        <v>2339</v>
      </c>
      <c r="AP334" s="26"/>
      <c r="AQ334" s="26"/>
      <c r="AR334" s="26"/>
      <c r="AS334" s="26"/>
      <c r="AT334" s="26"/>
      <c r="AU334" s="26"/>
      <c r="AV334" s="26"/>
      <c r="AW334" s="26"/>
      <c r="AX334" s="26"/>
      <c r="AY334" s="26" t="s">
        <v>3111</v>
      </c>
      <c r="AZ334" s="26" t="s">
        <v>3111</v>
      </c>
      <c r="BA334" s="26"/>
      <c r="BB334" s="26"/>
      <c r="BC334" s="26" t="s">
        <v>1259</v>
      </c>
      <c r="BD334" s="26" t="s">
        <v>1259</v>
      </c>
      <c r="BE334" s="26"/>
      <c r="BF334" s="26"/>
      <c r="BG334" s="26"/>
      <c r="BH334" s="26"/>
      <c r="BI334" s="26"/>
      <c r="BJ334" s="26"/>
      <c r="BK334" s="26"/>
      <c r="BL334" s="26"/>
      <c r="BM334" s="26"/>
      <c r="BN334" s="26"/>
      <c r="BO334" s="26"/>
      <c r="BP334" s="26"/>
      <c r="BQ334" s="26"/>
      <c r="BR334" s="26" t="s">
        <v>331</v>
      </c>
      <c r="BS334" s="26" t="s">
        <v>331</v>
      </c>
      <c r="BT334" s="26"/>
      <c r="BU334" s="26" t="s">
        <v>1456</v>
      </c>
      <c r="BV334" s="26" t="s">
        <v>1081</v>
      </c>
      <c r="BW334" s="31"/>
      <c r="BX334" s="31"/>
      <c r="BY334" s="31"/>
      <c r="BZ334" s="31"/>
      <c r="CA334" s="31"/>
      <c r="CB334" s="31"/>
      <c r="CC334" s="31" t="s">
        <v>8506</v>
      </c>
      <c r="CD334" s="31" t="s">
        <v>8507</v>
      </c>
      <c r="CE334" s="31" t="s">
        <v>8508</v>
      </c>
      <c r="CF334" s="31" t="s">
        <v>8509</v>
      </c>
      <c r="CG334" s="31" t="s">
        <v>8509</v>
      </c>
      <c r="CH334" s="31" t="s">
        <v>8510</v>
      </c>
      <c r="CI334" s="31" t="s">
        <v>8510</v>
      </c>
      <c r="CJ334" s="31" t="s">
        <v>8510</v>
      </c>
      <c r="CK334" s="31" t="s">
        <v>8511</v>
      </c>
      <c r="CL334" s="31" t="s">
        <v>8511</v>
      </c>
      <c r="CM334" s="31" t="s">
        <v>8510</v>
      </c>
      <c r="CN334" s="31" t="s">
        <v>8510</v>
      </c>
      <c r="CO334" s="31" t="s">
        <v>8512</v>
      </c>
      <c r="CP334" s="31" t="s">
        <v>8512</v>
      </c>
      <c r="CQ334" s="31" t="s">
        <v>8512</v>
      </c>
      <c r="CR334" s="31" t="s">
        <v>8509</v>
      </c>
      <c r="CS334" s="31" t="s">
        <v>8513</v>
      </c>
      <c r="CT334" s="31" t="s">
        <v>8514</v>
      </c>
      <c r="CU334" s="31"/>
      <c r="CV334" s="31"/>
      <c r="CW334" s="31"/>
      <c r="CX334" s="31"/>
      <c r="CY334" s="31"/>
      <c r="CZ334" s="31"/>
      <c r="DA334" s="31"/>
      <c r="DB334" s="31"/>
      <c r="DC334" s="31"/>
      <c r="DD334" s="31"/>
      <c r="DE334" s="31" t="s">
        <v>8510</v>
      </c>
      <c r="DF334" s="31" t="s">
        <v>8510</v>
      </c>
      <c r="DG334" s="31"/>
      <c r="DH334" s="31" t="s">
        <v>8511</v>
      </c>
      <c r="DI334" s="31" t="s">
        <v>8509</v>
      </c>
      <c r="DJ334" s="31"/>
      <c r="DK334" s="31"/>
      <c r="DL334" s="31"/>
      <c r="DM334" s="31"/>
      <c r="DN334" s="31"/>
      <c r="DO334" s="31"/>
      <c r="DP334" s="31"/>
      <c r="DQ334" s="31"/>
      <c r="DR334" s="31"/>
      <c r="DS334" s="31"/>
      <c r="DT334" s="31"/>
      <c r="DU334" s="31"/>
      <c r="DV334" s="31" t="s">
        <v>8515</v>
      </c>
      <c r="DW334" s="31" t="s">
        <v>8515</v>
      </c>
      <c r="DX334" s="31" t="s">
        <v>8515</v>
      </c>
      <c r="DY334" s="31" t="s">
        <v>213</v>
      </c>
      <c r="DZ334" s="31" t="s">
        <v>213</v>
      </c>
      <c r="EA334" s="31" t="s">
        <v>3876</v>
      </c>
      <c r="EB334" s="31" t="s">
        <v>3876</v>
      </c>
      <c r="EC334" s="31" t="s">
        <v>3876</v>
      </c>
      <c r="ED334" s="31" t="s">
        <v>8515</v>
      </c>
      <c r="EE334" s="31" t="s">
        <v>8515</v>
      </c>
      <c r="EF334" s="31" t="s">
        <v>213</v>
      </c>
      <c r="EG334" s="31" t="s">
        <v>213</v>
      </c>
      <c r="EH334" s="31" t="s">
        <v>213</v>
      </c>
      <c r="EI334" s="31" t="s">
        <v>6781</v>
      </c>
      <c r="EJ334" s="31" t="s">
        <v>213</v>
      </c>
      <c r="EK334" s="31" t="s">
        <v>213</v>
      </c>
      <c r="EL334" s="31" t="s">
        <v>8515</v>
      </c>
      <c r="EM334" s="31" t="s">
        <v>8515</v>
      </c>
      <c r="EN334" s="31" t="s">
        <v>213</v>
      </c>
      <c r="EO334" s="31" t="s">
        <v>213</v>
      </c>
      <c r="EP334" s="31" t="s">
        <v>213</v>
      </c>
      <c r="EQ334" s="31" t="s">
        <v>213</v>
      </c>
      <c r="ER334" s="31" t="s">
        <v>218</v>
      </c>
      <c r="ES334" s="31" t="s">
        <v>218</v>
      </c>
      <c r="ET334" s="31" t="s">
        <v>218</v>
      </c>
      <c r="EU334" s="31" t="s">
        <v>218</v>
      </c>
      <c r="EV334" s="31"/>
      <c r="EW334" s="31"/>
      <c r="EX334" s="31" t="s">
        <v>8500</v>
      </c>
      <c r="EY334" s="31" t="s">
        <v>8500</v>
      </c>
      <c r="EZ334" s="31" t="s">
        <v>218</v>
      </c>
      <c r="FA334" s="31" t="s">
        <v>8516</v>
      </c>
      <c r="FB334" s="31" t="s">
        <v>8516</v>
      </c>
      <c r="FC334" s="31"/>
      <c r="FD334" s="31"/>
      <c r="FE334" s="31" t="s">
        <v>219</v>
      </c>
    </row>
    <row r="335" ht="90.75" customHeight="1">
      <c r="A335" s="16" t="s">
        <v>8517</v>
      </c>
      <c r="B335" s="24">
        <v>324.0</v>
      </c>
      <c r="C335" s="25" t="s">
        <v>8518</v>
      </c>
      <c r="D335" s="26" t="str">
        <f t="shared" si="41"/>
        <v/>
      </c>
      <c r="E335" s="27" t="str">
        <f t="shared" si="42"/>
        <v/>
      </c>
      <c r="F335" s="28" t="str">
        <f t="shared" ref="F335:G335" si="350">image("https://www.serebii.net/pokedex-bw/type/"&amp;lower(H335)&amp;".gif")</f>
        <v/>
      </c>
      <c r="G335" s="28" t="str">
        <f t="shared" si="350"/>
        <v/>
      </c>
      <c r="H335" s="29" t="s">
        <v>291</v>
      </c>
      <c r="I335" s="26"/>
      <c r="J335" s="26" t="s">
        <v>8519</v>
      </c>
      <c r="K335" s="26" t="s">
        <v>393</v>
      </c>
      <c r="L335" s="26" t="s">
        <v>8520</v>
      </c>
      <c r="M335" s="26" t="s">
        <v>8521</v>
      </c>
      <c r="N335" s="26" t="s">
        <v>385</v>
      </c>
      <c r="O335" s="26" t="s">
        <v>3261</v>
      </c>
      <c r="P335" s="26" t="s">
        <v>543</v>
      </c>
      <c r="Q335" s="26" t="s">
        <v>878</v>
      </c>
      <c r="R335" s="26" t="s">
        <v>184</v>
      </c>
      <c r="S335" s="26" t="s">
        <v>3110</v>
      </c>
      <c r="T335" s="26" t="s">
        <v>495</v>
      </c>
      <c r="U335" s="26" t="s">
        <v>769</v>
      </c>
      <c r="V335" s="26" t="s">
        <v>770</v>
      </c>
      <c r="W335" s="26" t="s">
        <v>496</v>
      </c>
      <c r="X335" s="26" t="s">
        <v>189</v>
      </c>
      <c r="Y335" s="26">
        <v>70.0</v>
      </c>
      <c r="Z335" s="26">
        <v>85.0</v>
      </c>
      <c r="AA335" s="26">
        <v>140.0</v>
      </c>
      <c r="AB335" s="26">
        <v>85.0</v>
      </c>
      <c r="AC335" s="26">
        <v>70.0</v>
      </c>
      <c r="AD335" s="26">
        <v>20.0</v>
      </c>
      <c r="AE335" s="30">
        <f t="shared" si="37"/>
        <v>470</v>
      </c>
      <c r="AF335" s="26"/>
      <c r="AG335" s="26"/>
      <c r="AH335" s="26"/>
      <c r="AI335" s="26"/>
      <c r="AJ335" s="26"/>
      <c r="AK335" s="26"/>
      <c r="AL335" s="26"/>
      <c r="AM335" s="26" t="s">
        <v>1035</v>
      </c>
      <c r="AN335" s="26" t="s">
        <v>1035</v>
      </c>
      <c r="AO335" s="26" t="s">
        <v>1035</v>
      </c>
      <c r="AP335" s="26"/>
      <c r="AQ335" s="26"/>
      <c r="AR335" s="26"/>
      <c r="AS335" s="26"/>
      <c r="AT335" s="26"/>
      <c r="AU335" s="26"/>
      <c r="AV335" s="26"/>
      <c r="AW335" s="26"/>
      <c r="AX335" s="26"/>
      <c r="AY335" s="26"/>
      <c r="AZ335" s="26"/>
      <c r="BA335" s="26" t="s">
        <v>1201</v>
      </c>
      <c r="BB335" s="26" t="s">
        <v>1201</v>
      </c>
      <c r="BC335" s="26" t="s">
        <v>880</v>
      </c>
      <c r="BD335" s="26" t="s">
        <v>880</v>
      </c>
      <c r="BE335" s="26" t="s">
        <v>4017</v>
      </c>
      <c r="BF335" s="26" t="s">
        <v>4017</v>
      </c>
      <c r="BG335" s="26" t="s">
        <v>8522</v>
      </c>
      <c r="BH335" s="26" t="s">
        <v>8522</v>
      </c>
      <c r="BI335" s="26"/>
      <c r="BJ335" s="26"/>
      <c r="BK335" s="26" t="s">
        <v>2797</v>
      </c>
      <c r="BL335" s="26" t="s">
        <v>2797</v>
      </c>
      <c r="BM335" s="26" t="s">
        <v>4906</v>
      </c>
      <c r="BN335" s="26"/>
      <c r="BO335" s="26"/>
      <c r="BP335" s="26"/>
      <c r="BQ335" s="26"/>
      <c r="BR335" s="26" t="s">
        <v>257</v>
      </c>
      <c r="BS335" s="26" t="s">
        <v>257</v>
      </c>
      <c r="BT335" s="26"/>
      <c r="BU335" s="26" t="s">
        <v>403</v>
      </c>
      <c r="BV335" s="26"/>
      <c r="BW335" s="31"/>
      <c r="BX335" s="31"/>
      <c r="BY335" s="31"/>
      <c r="BZ335" s="31"/>
      <c r="CA335" s="31"/>
      <c r="CB335" s="31"/>
      <c r="CC335" s="31" t="s">
        <v>8523</v>
      </c>
      <c r="CD335" s="31" t="s">
        <v>8524</v>
      </c>
      <c r="CE335" s="31" t="s">
        <v>8525</v>
      </c>
      <c r="CF335" s="31" t="s">
        <v>8526</v>
      </c>
      <c r="CG335" s="31" t="s">
        <v>8526</v>
      </c>
      <c r="CH335" s="31" t="s">
        <v>8527</v>
      </c>
      <c r="CI335" s="31" t="s">
        <v>8527</v>
      </c>
      <c r="CJ335" s="31" t="s">
        <v>8527</v>
      </c>
      <c r="CK335" s="31" t="s">
        <v>8528</v>
      </c>
      <c r="CL335" s="31" t="s">
        <v>8528</v>
      </c>
      <c r="CM335" s="31" t="s">
        <v>8527</v>
      </c>
      <c r="CN335" s="31" t="s">
        <v>8527</v>
      </c>
      <c r="CO335" s="31" t="s">
        <v>8527</v>
      </c>
      <c r="CP335" s="31" t="s">
        <v>8527</v>
      </c>
      <c r="CQ335" s="31" t="s">
        <v>8528</v>
      </c>
      <c r="CR335" s="31" t="s">
        <v>8527</v>
      </c>
      <c r="CS335" s="31" t="s">
        <v>8529</v>
      </c>
      <c r="CT335" s="31" t="s">
        <v>8530</v>
      </c>
      <c r="CU335" s="31" t="s">
        <v>8531</v>
      </c>
      <c r="CV335" s="31" t="s">
        <v>8532</v>
      </c>
      <c r="CW335" s="31" t="s">
        <v>8533</v>
      </c>
      <c r="CX335" s="31" t="s">
        <v>8534</v>
      </c>
      <c r="CY335" s="31"/>
      <c r="CZ335" s="31"/>
      <c r="DA335" s="31" t="s">
        <v>8527</v>
      </c>
      <c r="DB335" s="31" t="s">
        <v>8528</v>
      </c>
      <c r="DC335" s="31"/>
      <c r="DD335" s="31"/>
      <c r="DE335" s="31" t="s">
        <v>8535</v>
      </c>
      <c r="DF335" s="31" t="s">
        <v>8535</v>
      </c>
      <c r="DG335" s="31"/>
      <c r="DH335" s="31" t="s">
        <v>8527</v>
      </c>
      <c r="DI335" s="31" t="s">
        <v>8531</v>
      </c>
      <c r="DJ335" s="31"/>
      <c r="DK335" s="31"/>
      <c r="DL335" s="31"/>
      <c r="DM335" s="31"/>
      <c r="DN335" s="31"/>
      <c r="DO335" s="31"/>
      <c r="DP335" s="31"/>
      <c r="DQ335" s="31"/>
      <c r="DR335" s="31"/>
      <c r="DS335" s="31"/>
      <c r="DT335" s="31"/>
      <c r="DU335" s="31"/>
      <c r="DV335" s="31" t="s">
        <v>1912</v>
      </c>
      <c r="DW335" s="31" t="s">
        <v>1912</v>
      </c>
      <c r="DX335" s="31" t="s">
        <v>8536</v>
      </c>
      <c r="DY335" s="31" t="s">
        <v>213</v>
      </c>
      <c r="DZ335" s="31" t="s">
        <v>213</v>
      </c>
      <c r="EA335" s="31" t="s">
        <v>3876</v>
      </c>
      <c r="EB335" s="31" t="s">
        <v>3876</v>
      </c>
      <c r="EC335" s="31" t="s">
        <v>3876</v>
      </c>
      <c r="ED335" s="31" t="s">
        <v>213</v>
      </c>
      <c r="EE335" s="31" t="s">
        <v>213</v>
      </c>
      <c r="EF335" s="31" t="s">
        <v>213</v>
      </c>
      <c r="EG335" s="31" t="s">
        <v>213</v>
      </c>
      <c r="EH335" s="31" t="s">
        <v>213</v>
      </c>
      <c r="EI335" s="31" t="s">
        <v>213</v>
      </c>
      <c r="EJ335" s="31" t="s">
        <v>3656</v>
      </c>
      <c r="EK335" s="31" t="s">
        <v>3656</v>
      </c>
      <c r="EL335" s="31" t="s">
        <v>1912</v>
      </c>
      <c r="EM335" s="31" t="s">
        <v>1912</v>
      </c>
      <c r="EN335" s="31" t="s">
        <v>2748</v>
      </c>
      <c r="EO335" s="31" t="s">
        <v>2748</v>
      </c>
      <c r="EP335" s="31" t="s">
        <v>2748</v>
      </c>
      <c r="EQ335" s="31" t="s">
        <v>2748</v>
      </c>
      <c r="ER335" s="31" t="s">
        <v>218</v>
      </c>
      <c r="ES335" s="31" t="s">
        <v>218</v>
      </c>
      <c r="ET335" s="31" t="s">
        <v>8537</v>
      </c>
      <c r="EU335" s="31" t="s">
        <v>8537</v>
      </c>
      <c r="EV335" s="31"/>
      <c r="EW335" s="31"/>
      <c r="EX335" s="31" t="s">
        <v>8538</v>
      </c>
      <c r="EY335" s="31" t="s">
        <v>8538</v>
      </c>
      <c r="EZ335" s="31" t="s">
        <v>218</v>
      </c>
      <c r="FA335" s="31" t="s">
        <v>8539</v>
      </c>
      <c r="FB335" s="31" t="s">
        <v>8539</v>
      </c>
      <c r="FC335" s="31"/>
      <c r="FD335" s="31"/>
      <c r="FE335" s="31" t="s">
        <v>219</v>
      </c>
    </row>
    <row r="336" ht="90.75" customHeight="1">
      <c r="A336" s="16" t="s">
        <v>8540</v>
      </c>
      <c r="B336" s="24">
        <v>325.0</v>
      </c>
      <c r="C336" s="25" t="s">
        <v>8541</v>
      </c>
      <c r="D336" s="26" t="str">
        <f t="shared" si="41"/>
        <v/>
      </c>
      <c r="E336" s="27" t="str">
        <f t="shared" si="42"/>
        <v/>
      </c>
      <c r="F336" s="28" t="str">
        <f t="shared" ref="F336:G336" si="351">image("https://www.serebii.net/pokedex-bw/type/"&amp;lower(H336)&amp;".gif")</f>
        <v/>
      </c>
      <c r="G336" s="28" t="str">
        <f t="shared" si="351"/>
        <v/>
      </c>
      <c r="H336" s="29" t="s">
        <v>2333</v>
      </c>
      <c r="I336" s="26"/>
      <c r="J336" s="26" t="s">
        <v>8542</v>
      </c>
      <c r="K336" s="26" t="s">
        <v>178</v>
      </c>
      <c r="L336" s="26" t="s">
        <v>8543</v>
      </c>
      <c r="M336" s="26" t="s">
        <v>272</v>
      </c>
      <c r="N336" s="26" t="s">
        <v>2892</v>
      </c>
      <c r="O336" s="26" t="s">
        <v>2557</v>
      </c>
      <c r="P336" s="26" t="s">
        <v>1825</v>
      </c>
      <c r="Q336" s="26" t="s">
        <v>493</v>
      </c>
      <c r="R336" s="26" t="s">
        <v>184</v>
      </c>
      <c r="S336" s="26" t="s">
        <v>3462</v>
      </c>
      <c r="T336" s="26" t="s">
        <v>1328</v>
      </c>
      <c r="U336" s="26" t="s">
        <v>769</v>
      </c>
      <c r="V336" s="26" t="s">
        <v>770</v>
      </c>
      <c r="W336" s="26" t="s">
        <v>496</v>
      </c>
      <c r="X336" s="26" t="s">
        <v>189</v>
      </c>
      <c r="Y336" s="26">
        <v>60.0</v>
      </c>
      <c r="Z336" s="26">
        <v>25.0</v>
      </c>
      <c r="AA336" s="26">
        <v>35.0</v>
      </c>
      <c r="AB336" s="26">
        <v>70.0</v>
      </c>
      <c r="AC336" s="26">
        <v>80.0</v>
      </c>
      <c r="AD336" s="26">
        <v>60.0</v>
      </c>
      <c r="AE336" s="30">
        <f t="shared" si="37"/>
        <v>330</v>
      </c>
      <c r="AF336" s="26" t="s">
        <v>8544</v>
      </c>
      <c r="AG336" s="26"/>
      <c r="AH336" s="26"/>
      <c r="AI336" s="26"/>
      <c r="AJ336" s="26"/>
      <c r="AK336" s="26"/>
      <c r="AL336" s="26"/>
      <c r="AM336" s="26" t="s">
        <v>880</v>
      </c>
      <c r="AN336" s="26" t="s">
        <v>880</v>
      </c>
      <c r="AO336" s="26" t="s">
        <v>880</v>
      </c>
      <c r="AP336" s="26"/>
      <c r="AQ336" s="26"/>
      <c r="AR336" s="26"/>
      <c r="AS336" s="26"/>
      <c r="AT336" s="26"/>
      <c r="AU336" s="26"/>
      <c r="AV336" s="26"/>
      <c r="AW336" s="26"/>
      <c r="AX336" s="26"/>
      <c r="AY336" s="26" t="s">
        <v>2829</v>
      </c>
      <c r="AZ336" s="26" t="s">
        <v>2829</v>
      </c>
      <c r="BA336" s="26" t="s">
        <v>401</v>
      </c>
      <c r="BB336" s="26" t="s">
        <v>401</v>
      </c>
      <c r="BC336" s="26" t="s">
        <v>3143</v>
      </c>
      <c r="BD336" s="26" t="s">
        <v>3143</v>
      </c>
      <c r="BE336" s="26"/>
      <c r="BF336" s="26"/>
      <c r="BG336" s="26"/>
      <c r="BH336" s="26"/>
      <c r="BI336" s="26"/>
      <c r="BJ336" s="26"/>
      <c r="BK336" s="26"/>
      <c r="BL336" s="26"/>
      <c r="BM336" s="26"/>
      <c r="BN336" s="26"/>
      <c r="BO336" s="26"/>
      <c r="BP336" s="26"/>
      <c r="BQ336" s="26"/>
      <c r="BR336" s="26" t="s">
        <v>3203</v>
      </c>
      <c r="BS336" s="26" t="s">
        <v>3203</v>
      </c>
      <c r="BT336" s="26" t="s">
        <v>1413</v>
      </c>
      <c r="BU336" s="26"/>
      <c r="BV336" s="26"/>
      <c r="BW336" s="31"/>
      <c r="BX336" s="31"/>
      <c r="BY336" s="31"/>
      <c r="BZ336" s="31"/>
      <c r="CA336" s="31"/>
      <c r="CB336" s="31"/>
      <c r="CC336" s="31" t="s">
        <v>8545</v>
      </c>
      <c r="CD336" s="31" t="s">
        <v>8546</v>
      </c>
      <c r="CE336" s="31" t="s">
        <v>8547</v>
      </c>
      <c r="CF336" s="31" t="s">
        <v>8548</v>
      </c>
      <c r="CG336" s="31" t="s">
        <v>8548</v>
      </c>
      <c r="CH336" s="31" t="s">
        <v>8549</v>
      </c>
      <c r="CI336" s="31" t="s">
        <v>8549</v>
      </c>
      <c r="CJ336" s="31" t="s">
        <v>8549</v>
      </c>
      <c r="CK336" s="31" t="s">
        <v>8550</v>
      </c>
      <c r="CL336" s="31" t="s">
        <v>8550</v>
      </c>
      <c r="CM336" s="31" t="s">
        <v>8549</v>
      </c>
      <c r="CN336" s="31" t="s">
        <v>8549</v>
      </c>
      <c r="CO336" s="31" t="s">
        <v>8551</v>
      </c>
      <c r="CP336" s="31" t="s">
        <v>8551</v>
      </c>
      <c r="CQ336" s="31" t="s">
        <v>8549</v>
      </c>
      <c r="CR336" s="31" t="s">
        <v>8552</v>
      </c>
      <c r="CS336" s="31" t="s">
        <v>8553</v>
      </c>
      <c r="CT336" s="31" t="s">
        <v>8554</v>
      </c>
      <c r="CU336" s="31"/>
      <c r="CV336" s="31"/>
      <c r="CW336" s="31"/>
      <c r="CX336" s="31"/>
      <c r="CY336" s="31"/>
      <c r="CZ336" s="31"/>
      <c r="DA336" s="31"/>
      <c r="DB336" s="31"/>
      <c r="DC336" s="31"/>
      <c r="DD336" s="31"/>
      <c r="DE336" s="31" t="s">
        <v>8549</v>
      </c>
      <c r="DF336" s="31" t="s">
        <v>8549</v>
      </c>
      <c r="DG336" s="31"/>
      <c r="DH336" s="31" t="s">
        <v>8555</v>
      </c>
      <c r="DI336" s="31" t="s">
        <v>8551</v>
      </c>
      <c r="DJ336" s="31"/>
      <c r="DK336" s="31"/>
      <c r="DL336" s="31"/>
      <c r="DM336" s="31"/>
      <c r="DN336" s="31"/>
      <c r="DO336" s="31"/>
      <c r="DP336" s="31"/>
      <c r="DQ336" s="31"/>
      <c r="DR336" s="31"/>
      <c r="DS336" s="31"/>
      <c r="DT336" s="31"/>
      <c r="DU336" s="31"/>
      <c r="DV336" s="31" t="s">
        <v>2141</v>
      </c>
      <c r="DW336" s="31" t="s">
        <v>2141</v>
      </c>
      <c r="DX336" s="31" t="s">
        <v>2141</v>
      </c>
      <c r="DY336" s="31" t="s">
        <v>213</v>
      </c>
      <c r="DZ336" s="31" t="s">
        <v>213</v>
      </c>
      <c r="EA336" s="31" t="s">
        <v>7377</v>
      </c>
      <c r="EB336" s="31" t="s">
        <v>7377</v>
      </c>
      <c r="EC336" s="31" t="s">
        <v>7377</v>
      </c>
      <c r="ED336" s="31" t="s">
        <v>8499</v>
      </c>
      <c r="EE336" s="31" t="s">
        <v>8499</v>
      </c>
      <c r="EF336" s="31" t="s">
        <v>213</v>
      </c>
      <c r="EG336" s="31" t="s">
        <v>213</v>
      </c>
      <c r="EH336" s="31" t="s">
        <v>6781</v>
      </c>
      <c r="EI336" s="31" t="s">
        <v>213</v>
      </c>
      <c r="EJ336" s="31" t="s">
        <v>970</v>
      </c>
      <c r="EK336" s="31" t="s">
        <v>970</v>
      </c>
      <c r="EL336" s="31" t="s">
        <v>2141</v>
      </c>
      <c r="EM336" s="31" t="s">
        <v>2141</v>
      </c>
      <c r="EN336" s="31" t="s">
        <v>213</v>
      </c>
      <c r="EO336" s="31" t="s">
        <v>213</v>
      </c>
      <c r="EP336" s="31" t="s">
        <v>8556</v>
      </c>
      <c r="EQ336" s="31" t="s">
        <v>8556</v>
      </c>
      <c r="ER336" s="31" t="s">
        <v>218</v>
      </c>
      <c r="ES336" s="31" t="s">
        <v>218</v>
      </c>
      <c r="ET336" s="31" t="s">
        <v>218</v>
      </c>
      <c r="EU336" s="31" t="s">
        <v>218</v>
      </c>
      <c r="EV336" s="31"/>
      <c r="EW336" s="31"/>
      <c r="EX336" s="31" t="s">
        <v>7377</v>
      </c>
      <c r="EY336" s="31" t="s">
        <v>7377</v>
      </c>
      <c r="EZ336" s="31" t="s">
        <v>218</v>
      </c>
      <c r="FA336" s="31" t="s">
        <v>8557</v>
      </c>
      <c r="FB336" s="31" t="s">
        <v>8557</v>
      </c>
      <c r="FC336" s="31"/>
      <c r="FD336" s="31"/>
      <c r="FE336" s="31" t="s">
        <v>219</v>
      </c>
    </row>
    <row r="337" ht="90.75" customHeight="1">
      <c r="A337" s="16" t="s">
        <v>8558</v>
      </c>
      <c r="B337" s="24">
        <v>326.0</v>
      </c>
      <c r="C337" s="25" t="s">
        <v>8559</v>
      </c>
      <c r="D337" s="26" t="str">
        <f t="shared" si="41"/>
        <v/>
      </c>
      <c r="E337" s="27" t="str">
        <f t="shared" si="42"/>
        <v/>
      </c>
      <c r="F337" s="28" t="str">
        <f t="shared" ref="F337:G337" si="352">image("https://www.serebii.net/pokedex-bw/type/"&amp;lower(H337)&amp;".gif")</f>
        <v/>
      </c>
      <c r="G337" s="28" t="str">
        <f t="shared" si="352"/>
        <v/>
      </c>
      <c r="H337" s="29" t="s">
        <v>2333</v>
      </c>
      <c r="I337" s="26"/>
      <c r="J337" s="26" t="s">
        <v>8560</v>
      </c>
      <c r="K337" s="26" t="s">
        <v>1276</v>
      </c>
      <c r="L337" s="26" t="s">
        <v>8561</v>
      </c>
      <c r="M337" s="26" t="s">
        <v>272</v>
      </c>
      <c r="N337" s="26" t="s">
        <v>2892</v>
      </c>
      <c r="O337" s="26" t="s">
        <v>2557</v>
      </c>
      <c r="P337" s="26" t="s">
        <v>2669</v>
      </c>
      <c r="Q337" s="26" t="s">
        <v>2670</v>
      </c>
      <c r="R337" s="26" t="s">
        <v>184</v>
      </c>
      <c r="S337" s="26" t="s">
        <v>3110</v>
      </c>
      <c r="T337" s="26" t="s">
        <v>1328</v>
      </c>
      <c r="U337" s="26" t="s">
        <v>769</v>
      </c>
      <c r="V337" s="26" t="s">
        <v>770</v>
      </c>
      <c r="W337" s="26" t="s">
        <v>496</v>
      </c>
      <c r="X337" s="26" t="s">
        <v>189</v>
      </c>
      <c r="Y337" s="26">
        <v>80.0</v>
      </c>
      <c r="Z337" s="26">
        <v>45.0</v>
      </c>
      <c r="AA337" s="26">
        <v>65.0</v>
      </c>
      <c r="AB337" s="26">
        <v>90.0</v>
      </c>
      <c r="AC337" s="26">
        <v>110.0</v>
      </c>
      <c r="AD337" s="26">
        <v>80.0</v>
      </c>
      <c r="AE337" s="30">
        <f t="shared" si="37"/>
        <v>470</v>
      </c>
      <c r="AF337" s="26" t="s">
        <v>8544</v>
      </c>
      <c r="AG337" s="26"/>
      <c r="AH337" s="26"/>
      <c r="AI337" s="26"/>
      <c r="AJ337" s="26"/>
      <c r="AK337" s="26"/>
      <c r="AL337" s="26"/>
      <c r="AM337" s="26" t="s">
        <v>3203</v>
      </c>
      <c r="AN337" s="26" t="s">
        <v>3203</v>
      </c>
      <c r="AO337" s="26" t="s">
        <v>3203</v>
      </c>
      <c r="AP337" s="26"/>
      <c r="AQ337" s="26"/>
      <c r="AR337" s="26"/>
      <c r="AS337" s="26"/>
      <c r="AT337" s="26"/>
      <c r="AU337" s="26"/>
      <c r="AV337" s="26"/>
      <c r="AW337" s="26"/>
      <c r="AX337" s="26"/>
      <c r="AY337" s="26" t="s">
        <v>2864</v>
      </c>
      <c r="AZ337" s="26" t="s">
        <v>2864</v>
      </c>
      <c r="BA337" s="26" t="s">
        <v>429</v>
      </c>
      <c r="BB337" s="26" t="s">
        <v>429</v>
      </c>
      <c r="BC337" s="26" t="s">
        <v>1084</v>
      </c>
      <c r="BD337" s="26" t="s">
        <v>1084</v>
      </c>
      <c r="BE337" s="26"/>
      <c r="BF337" s="26"/>
      <c r="BG337" s="26"/>
      <c r="BH337" s="26"/>
      <c r="BI337" s="26"/>
      <c r="BJ337" s="26"/>
      <c r="BK337" s="26"/>
      <c r="BL337" s="26"/>
      <c r="BM337" s="26"/>
      <c r="BN337" s="26"/>
      <c r="BO337" s="26"/>
      <c r="BP337" s="26"/>
      <c r="BQ337" s="26"/>
      <c r="BR337" s="26" t="s">
        <v>1078</v>
      </c>
      <c r="BS337" s="26" t="s">
        <v>1078</v>
      </c>
      <c r="BT337" s="26" t="s">
        <v>1456</v>
      </c>
      <c r="BU337" s="26"/>
      <c r="BV337" s="26"/>
      <c r="BW337" s="31"/>
      <c r="BX337" s="31"/>
      <c r="BY337" s="31"/>
      <c r="BZ337" s="31"/>
      <c r="CA337" s="31"/>
      <c r="CB337" s="31"/>
      <c r="CC337" s="31" t="s">
        <v>8562</v>
      </c>
      <c r="CD337" s="31" t="s">
        <v>8563</v>
      </c>
      <c r="CE337" s="31" t="s">
        <v>8564</v>
      </c>
      <c r="CF337" s="31" t="s">
        <v>8565</v>
      </c>
      <c r="CG337" s="31" t="s">
        <v>8565</v>
      </c>
      <c r="CH337" s="31" t="s">
        <v>8566</v>
      </c>
      <c r="CI337" s="31" t="s">
        <v>8566</v>
      </c>
      <c r="CJ337" s="31" t="s">
        <v>8566</v>
      </c>
      <c r="CK337" s="31" t="s">
        <v>8567</v>
      </c>
      <c r="CL337" s="31" t="s">
        <v>8567</v>
      </c>
      <c r="CM337" s="31" t="s">
        <v>8566</v>
      </c>
      <c r="CN337" s="31" t="s">
        <v>8566</v>
      </c>
      <c r="CO337" s="31" t="s">
        <v>8568</v>
      </c>
      <c r="CP337" s="31" t="s">
        <v>8568</v>
      </c>
      <c r="CQ337" s="31" t="s">
        <v>8568</v>
      </c>
      <c r="CR337" s="31" t="s">
        <v>8569</v>
      </c>
      <c r="CS337" s="31" t="s">
        <v>8570</v>
      </c>
      <c r="CT337" s="31" t="s">
        <v>8571</v>
      </c>
      <c r="CU337" s="31"/>
      <c r="CV337" s="31"/>
      <c r="CW337" s="31"/>
      <c r="CX337" s="31"/>
      <c r="CY337" s="31"/>
      <c r="CZ337" s="31"/>
      <c r="DA337" s="31"/>
      <c r="DB337" s="31"/>
      <c r="DC337" s="31"/>
      <c r="DD337" s="31"/>
      <c r="DE337" s="31" t="s">
        <v>8569</v>
      </c>
      <c r="DF337" s="31" t="s">
        <v>8569</v>
      </c>
      <c r="DG337" s="31"/>
      <c r="DH337" s="31" t="s">
        <v>8567</v>
      </c>
      <c r="DI337" s="31" t="s">
        <v>8568</v>
      </c>
      <c r="DJ337" s="31"/>
      <c r="DK337" s="31"/>
      <c r="DL337" s="31"/>
      <c r="DM337" s="31"/>
      <c r="DN337" s="31"/>
      <c r="DO337" s="31"/>
      <c r="DP337" s="31"/>
      <c r="DQ337" s="31"/>
      <c r="DR337" s="31"/>
      <c r="DS337" s="31"/>
      <c r="DT337" s="31"/>
      <c r="DU337" s="31"/>
      <c r="DV337" s="31" t="s">
        <v>8572</v>
      </c>
      <c r="DW337" s="31" t="s">
        <v>8572</v>
      </c>
      <c r="DX337" s="31" t="s">
        <v>8572</v>
      </c>
      <c r="DY337" s="31" t="s">
        <v>213</v>
      </c>
      <c r="DZ337" s="31" t="s">
        <v>213</v>
      </c>
      <c r="EA337" s="31" t="s">
        <v>8572</v>
      </c>
      <c r="EB337" s="31" t="s">
        <v>8572</v>
      </c>
      <c r="EC337" s="31" t="s">
        <v>8572</v>
      </c>
      <c r="ED337" s="31" t="s">
        <v>8572</v>
      </c>
      <c r="EE337" s="31" t="s">
        <v>8572</v>
      </c>
      <c r="EF337" s="31" t="s">
        <v>213</v>
      </c>
      <c r="EG337" s="31" t="s">
        <v>213</v>
      </c>
      <c r="EH337" s="31" t="s">
        <v>6781</v>
      </c>
      <c r="EI337" s="31" t="s">
        <v>213</v>
      </c>
      <c r="EJ337" s="31" t="s">
        <v>8572</v>
      </c>
      <c r="EK337" s="31" t="s">
        <v>8572</v>
      </c>
      <c r="EL337" s="31" t="s">
        <v>8572</v>
      </c>
      <c r="EM337" s="31" t="s">
        <v>8572</v>
      </c>
      <c r="EN337" s="31" t="s">
        <v>213</v>
      </c>
      <c r="EO337" s="31" t="s">
        <v>213</v>
      </c>
      <c r="EP337" s="31" t="s">
        <v>4957</v>
      </c>
      <c r="EQ337" s="31" t="s">
        <v>4957</v>
      </c>
      <c r="ER337" s="31" t="s">
        <v>218</v>
      </c>
      <c r="ES337" s="31" t="s">
        <v>218</v>
      </c>
      <c r="ET337" s="31" t="s">
        <v>218</v>
      </c>
      <c r="EU337" s="31" t="s">
        <v>218</v>
      </c>
      <c r="EV337" s="31"/>
      <c r="EW337" s="31"/>
      <c r="EX337" s="31" t="s">
        <v>8572</v>
      </c>
      <c r="EY337" s="31" t="s">
        <v>8572</v>
      </c>
      <c r="EZ337" s="31" t="s">
        <v>218</v>
      </c>
      <c r="FA337" s="31" t="s">
        <v>6548</v>
      </c>
      <c r="FB337" s="31" t="s">
        <v>6548</v>
      </c>
      <c r="FC337" s="31"/>
      <c r="FD337" s="31"/>
      <c r="FE337" s="31" t="s">
        <v>219</v>
      </c>
    </row>
    <row r="338" ht="90.75" customHeight="1">
      <c r="A338" s="16" t="s">
        <v>8573</v>
      </c>
      <c r="B338" s="24">
        <v>327.0</v>
      </c>
      <c r="C338" s="25" t="s">
        <v>8574</v>
      </c>
      <c r="D338" s="26" t="str">
        <f t="shared" si="41"/>
        <v/>
      </c>
      <c r="E338" s="27" t="str">
        <f t="shared" si="42"/>
        <v/>
      </c>
      <c r="F338" s="28" t="str">
        <f t="shared" ref="F338:G338" si="353">image("https://www.serebii.net/pokedex-bw/type/"&amp;lower(H338)&amp;".gif")</f>
        <v/>
      </c>
      <c r="G338" s="28" t="str">
        <f t="shared" si="353"/>
        <v/>
      </c>
      <c r="H338" s="29" t="s">
        <v>681</v>
      </c>
      <c r="I338" s="26"/>
      <c r="J338" s="26" t="s">
        <v>8575</v>
      </c>
      <c r="K338" s="26" t="s">
        <v>322</v>
      </c>
      <c r="L338" s="26" t="s">
        <v>6147</v>
      </c>
      <c r="M338" s="26" t="s">
        <v>2892</v>
      </c>
      <c r="N338" s="26" t="s">
        <v>685</v>
      </c>
      <c r="O338" s="26" t="s">
        <v>6420</v>
      </c>
      <c r="P338" s="26" t="s">
        <v>182</v>
      </c>
      <c r="Q338" s="26" t="s">
        <v>493</v>
      </c>
      <c r="R338" s="26" t="s">
        <v>184</v>
      </c>
      <c r="S338" s="26" t="s">
        <v>7968</v>
      </c>
      <c r="T338" s="26" t="s">
        <v>1328</v>
      </c>
      <c r="U338" s="26" t="s">
        <v>915</v>
      </c>
      <c r="V338" s="26" t="s">
        <v>7718</v>
      </c>
      <c r="W338" s="26" t="s">
        <v>496</v>
      </c>
      <c r="X338" s="26" t="s">
        <v>497</v>
      </c>
      <c r="Y338" s="26">
        <v>60.0</v>
      </c>
      <c r="Z338" s="26">
        <v>60.0</v>
      </c>
      <c r="AA338" s="26">
        <v>60.0</v>
      </c>
      <c r="AB338" s="26">
        <v>60.0</v>
      </c>
      <c r="AC338" s="26">
        <v>60.0</v>
      </c>
      <c r="AD338" s="26">
        <v>60.0</v>
      </c>
      <c r="AE338" s="30">
        <f t="shared" si="37"/>
        <v>360</v>
      </c>
      <c r="AF338" s="26"/>
      <c r="AG338" s="26"/>
      <c r="AH338" s="26"/>
      <c r="AI338" s="26"/>
      <c r="AJ338" s="26"/>
      <c r="AK338" s="26"/>
      <c r="AL338" s="26"/>
      <c r="AM338" s="26" t="s">
        <v>1123</v>
      </c>
      <c r="AN338" s="26" t="s">
        <v>1123</v>
      </c>
      <c r="AO338" s="26" t="s">
        <v>1123</v>
      </c>
      <c r="AP338" s="26"/>
      <c r="AQ338" s="26"/>
      <c r="AR338" s="26"/>
      <c r="AS338" s="26"/>
      <c r="AT338" s="26"/>
      <c r="AU338" s="26"/>
      <c r="AV338" s="26"/>
      <c r="AW338" s="26"/>
      <c r="AX338" s="26"/>
      <c r="AY338" s="26"/>
      <c r="AZ338" s="26"/>
      <c r="BA338" s="26" t="s">
        <v>3265</v>
      </c>
      <c r="BB338" s="26" t="s">
        <v>3265</v>
      </c>
      <c r="BC338" s="26" t="s">
        <v>2530</v>
      </c>
      <c r="BD338" s="26" t="s">
        <v>2530</v>
      </c>
      <c r="BE338" s="26" t="s">
        <v>1035</v>
      </c>
      <c r="BF338" s="26" t="s">
        <v>1035</v>
      </c>
      <c r="BG338" s="26" t="s">
        <v>1457</v>
      </c>
      <c r="BH338" s="26" t="s">
        <v>1457</v>
      </c>
      <c r="BI338" s="26"/>
      <c r="BJ338" s="26"/>
      <c r="BK338" s="26"/>
      <c r="BL338" s="26"/>
      <c r="BM338" s="26"/>
      <c r="BN338" s="26"/>
      <c r="BO338" s="26"/>
      <c r="BP338" s="26"/>
      <c r="BQ338" s="26"/>
      <c r="BR338" s="26"/>
      <c r="BS338" s="26"/>
      <c r="BT338" s="26"/>
      <c r="BU338" s="26"/>
      <c r="BV338" s="26"/>
      <c r="BW338" s="31"/>
      <c r="BX338" s="31"/>
      <c r="BY338" s="31"/>
      <c r="BZ338" s="31"/>
      <c r="CA338" s="31"/>
      <c r="CB338" s="31"/>
      <c r="CC338" s="31" t="s">
        <v>8576</v>
      </c>
      <c r="CD338" s="31" t="s">
        <v>8577</v>
      </c>
      <c r="CE338" s="31" t="s">
        <v>8578</v>
      </c>
      <c r="CF338" s="31" t="s">
        <v>8579</v>
      </c>
      <c r="CG338" s="31" t="s">
        <v>8579</v>
      </c>
      <c r="CH338" s="31" t="s">
        <v>8580</v>
      </c>
      <c r="CI338" s="31" t="s">
        <v>8580</v>
      </c>
      <c r="CJ338" s="31" t="s">
        <v>8580</v>
      </c>
      <c r="CK338" s="31" t="s">
        <v>8581</v>
      </c>
      <c r="CL338" s="31" t="s">
        <v>8581</v>
      </c>
      <c r="CM338" s="31" t="s">
        <v>8582</v>
      </c>
      <c r="CN338" s="31" t="s">
        <v>8582</v>
      </c>
      <c r="CO338" s="31" t="s">
        <v>8582</v>
      </c>
      <c r="CP338" s="31" t="s">
        <v>8582</v>
      </c>
      <c r="CQ338" s="31" t="s">
        <v>8582</v>
      </c>
      <c r="CR338" s="31" t="s">
        <v>8583</v>
      </c>
      <c r="CS338" s="31" t="s">
        <v>8584</v>
      </c>
      <c r="CT338" s="31" t="s">
        <v>8585</v>
      </c>
      <c r="CU338" s="31" t="s">
        <v>8586</v>
      </c>
      <c r="CV338" s="31" t="s">
        <v>8587</v>
      </c>
      <c r="CW338" s="31" t="s">
        <v>8588</v>
      </c>
      <c r="CX338" s="31" t="s">
        <v>8589</v>
      </c>
      <c r="CY338" s="31"/>
      <c r="CZ338" s="31"/>
      <c r="DA338" s="31"/>
      <c r="DB338" s="31"/>
      <c r="DC338" s="31"/>
      <c r="DD338" s="31"/>
      <c r="DE338" s="31" t="s">
        <v>8590</v>
      </c>
      <c r="DF338" s="31" t="s">
        <v>8590</v>
      </c>
      <c r="DG338" s="31"/>
      <c r="DH338" s="31"/>
      <c r="DI338" s="31"/>
      <c r="DJ338" s="31"/>
      <c r="DK338" s="31"/>
      <c r="DL338" s="31"/>
      <c r="DM338" s="31"/>
      <c r="DN338" s="31"/>
      <c r="DO338" s="31"/>
      <c r="DP338" s="31"/>
      <c r="DQ338" s="31"/>
      <c r="DR338" s="31"/>
      <c r="DS338" s="31"/>
      <c r="DT338" s="31"/>
      <c r="DU338" s="31"/>
      <c r="DV338" s="31" t="s">
        <v>6779</v>
      </c>
      <c r="DW338" s="31" t="s">
        <v>6779</v>
      </c>
      <c r="DX338" s="31" t="s">
        <v>6779</v>
      </c>
      <c r="DY338" s="31" t="s">
        <v>213</v>
      </c>
      <c r="DZ338" s="31" t="s">
        <v>213</v>
      </c>
      <c r="EA338" s="31" t="s">
        <v>8591</v>
      </c>
      <c r="EB338" s="31" t="s">
        <v>8591</v>
      </c>
      <c r="EC338" s="31" t="s">
        <v>8591</v>
      </c>
      <c r="ED338" s="31" t="s">
        <v>7413</v>
      </c>
      <c r="EE338" s="31" t="s">
        <v>7413</v>
      </c>
      <c r="EF338" s="31" t="s">
        <v>213</v>
      </c>
      <c r="EG338" s="31" t="s">
        <v>213</v>
      </c>
      <c r="EH338" s="31" t="s">
        <v>213</v>
      </c>
      <c r="EI338" s="31" t="s">
        <v>213</v>
      </c>
      <c r="EJ338" s="31" t="s">
        <v>1756</v>
      </c>
      <c r="EK338" s="31" t="s">
        <v>1756</v>
      </c>
      <c r="EL338" s="31" t="s">
        <v>6779</v>
      </c>
      <c r="EM338" s="31" t="s">
        <v>6779</v>
      </c>
      <c r="EN338" s="31" t="s">
        <v>2482</v>
      </c>
      <c r="EO338" s="31" t="s">
        <v>2482</v>
      </c>
      <c r="EP338" s="31" t="s">
        <v>2482</v>
      </c>
      <c r="EQ338" s="31" t="s">
        <v>2482</v>
      </c>
      <c r="ER338" s="31" t="s">
        <v>218</v>
      </c>
      <c r="ES338" s="31" t="s">
        <v>218</v>
      </c>
      <c r="ET338" s="31" t="s">
        <v>218</v>
      </c>
      <c r="EU338" s="31" t="s">
        <v>218</v>
      </c>
      <c r="EV338" s="31"/>
      <c r="EW338" s="31"/>
      <c r="EX338" s="31" t="s">
        <v>8591</v>
      </c>
      <c r="EY338" s="31" t="s">
        <v>8591</v>
      </c>
      <c r="EZ338" s="31" t="s">
        <v>218</v>
      </c>
      <c r="FA338" s="31" t="s">
        <v>219</v>
      </c>
      <c r="FB338" s="31" t="s">
        <v>219</v>
      </c>
      <c r="FC338" s="31"/>
      <c r="FD338" s="31"/>
      <c r="FE338" s="31" t="s">
        <v>219</v>
      </c>
    </row>
    <row r="339" ht="90.75" customHeight="1">
      <c r="A339" s="16" t="s">
        <v>8592</v>
      </c>
      <c r="B339" s="24">
        <v>328.0</v>
      </c>
      <c r="C339" s="25" t="s">
        <v>8593</v>
      </c>
      <c r="D339" s="26" t="str">
        <f t="shared" si="41"/>
        <v/>
      </c>
      <c r="E339" s="27" t="str">
        <f t="shared" si="42"/>
        <v/>
      </c>
      <c r="F339" s="28" t="str">
        <f t="shared" ref="F339:G339" si="354">image("https://www.serebii.net/pokedex-bw/type/"&amp;lower(H339)&amp;".gif")</f>
        <v/>
      </c>
      <c r="G339" s="28" t="str">
        <f t="shared" si="354"/>
        <v/>
      </c>
      <c r="H339" s="29" t="s">
        <v>1071</v>
      </c>
      <c r="I339" s="26"/>
      <c r="J339" s="26" t="s">
        <v>8594</v>
      </c>
      <c r="K339" s="26" t="s">
        <v>178</v>
      </c>
      <c r="L339" s="26" t="s">
        <v>3052</v>
      </c>
      <c r="M339" s="26" t="s">
        <v>3516</v>
      </c>
      <c r="N339" s="26" t="s">
        <v>1884</v>
      </c>
      <c r="O339" s="26" t="s">
        <v>1233</v>
      </c>
      <c r="P339" s="26" t="s">
        <v>913</v>
      </c>
      <c r="Q339" s="26" t="s">
        <v>493</v>
      </c>
      <c r="R339" s="26" t="s">
        <v>184</v>
      </c>
      <c r="S339" s="26" t="s">
        <v>914</v>
      </c>
      <c r="T339" s="26" t="s">
        <v>186</v>
      </c>
      <c r="U339" s="26" t="s">
        <v>486</v>
      </c>
      <c r="V339" s="26" t="s">
        <v>299</v>
      </c>
      <c r="W339" s="26" t="s">
        <v>496</v>
      </c>
      <c r="X339" s="26" t="s">
        <v>189</v>
      </c>
      <c r="Y339" s="26">
        <v>45.0</v>
      </c>
      <c r="Z339" s="26">
        <v>100.0</v>
      </c>
      <c r="AA339" s="26">
        <v>45.0</v>
      </c>
      <c r="AB339" s="26">
        <v>45.0</v>
      </c>
      <c r="AC339" s="26">
        <v>45.0</v>
      </c>
      <c r="AD339" s="26">
        <v>10.0</v>
      </c>
      <c r="AE339" s="30">
        <f t="shared" si="37"/>
        <v>290</v>
      </c>
      <c r="AF339" s="26" t="s">
        <v>8595</v>
      </c>
      <c r="AG339" s="26"/>
      <c r="AH339" s="26"/>
      <c r="AI339" s="26"/>
      <c r="AJ339" s="26"/>
      <c r="AK339" s="26"/>
      <c r="AL339" s="26"/>
      <c r="AM339" s="26" t="s">
        <v>1084</v>
      </c>
      <c r="AN339" s="26" t="s">
        <v>1084</v>
      </c>
      <c r="AO339" s="26" t="s">
        <v>1084</v>
      </c>
      <c r="AP339" s="26"/>
      <c r="AQ339" s="26"/>
      <c r="AR339" s="26"/>
      <c r="AS339" s="26"/>
      <c r="AT339" s="26"/>
      <c r="AU339" s="26"/>
      <c r="AV339" s="26"/>
      <c r="AW339" s="26"/>
      <c r="AX339" s="26"/>
      <c r="AY339" s="26" t="s">
        <v>1543</v>
      </c>
      <c r="AZ339" s="26" t="s">
        <v>1543</v>
      </c>
      <c r="BA339" s="26" t="s">
        <v>251</v>
      </c>
      <c r="BB339" s="26" t="s">
        <v>251</v>
      </c>
      <c r="BC339" s="26" t="s">
        <v>1543</v>
      </c>
      <c r="BD339" s="26" t="s">
        <v>1543</v>
      </c>
      <c r="BE339" s="26" t="s">
        <v>327</v>
      </c>
      <c r="BF339" s="26" t="s">
        <v>327</v>
      </c>
      <c r="BG339" s="26" t="s">
        <v>6374</v>
      </c>
      <c r="BH339" s="26" t="s">
        <v>6374</v>
      </c>
      <c r="BI339" s="26"/>
      <c r="BJ339" s="26"/>
      <c r="BK339" s="26" t="s">
        <v>8596</v>
      </c>
      <c r="BL339" s="26" t="s">
        <v>8596</v>
      </c>
      <c r="BM339" s="26"/>
      <c r="BN339" s="26"/>
      <c r="BO339" s="26"/>
      <c r="BP339" s="26"/>
      <c r="BQ339" s="26"/>
      <c r="BR339" s="26"/>
      <c r="BS339" s="26"/>
      <c r="BT339" s="26"/>
      <c r="BU339" s="26" t="s">
        <v>1338</v>
      </c>
      <c r="BV339" s="26"/>
      <c r="BW339" s="31"/>
      <c r="BX339" s="31"/>
      <c r="BY339" s="31"/>
      <c r="BZ339" s="31"/>
      <c r="CA339" s="31"/>
      <c r="CB339" s="31"/>
      <c r="CC339" s="31" t="s">
        <v>8597</v>
      </c>
      <c r="CD339" s="31" t="s">
        <v>8598</v>
      </c>
      <c r="CE339" s="31" t="s">
        <v>8599</v>
      </c>
      <c r="CF339" s="31" t="s">
        <v>8600</v>
      </c>
      <c r="CG339" s="31" t="s">
        <v>8600</v>
      </c>
      <c r="CH339" s="31" t="s">
        <v>8601</v>
      </c>
      <c r="CI339" s="31" t="s">
        <v>8601</v>
      </c>
      <c r="CJ339" s="31" t="s">
        <v>8601</v>
      </c>
      <c r="CK339" s="31" t="s">
        <v>8602</v>
      </c>
      <c r="CL339" s="31" t="s">
        <v>8602</v>
      </c>
      <c r="CM339" s="31" t="s">
        <v>8601</v>
      </c>
      <c r="CN339" s="31" t="s">
        <v>8601</v>
      </c>
      <c r="CO339" s="31" t="s">
        <v>8603</v>
      </c>
      <c r="CP339" s="31" t="s">
        <v>8603</v>
      </c>
      <c r="CQ339" s="31" t="s">
        <v>8600</v>
      </c>
      <c r="CR339" s="31" t="s">
        <v>8603</v>
      </c>
      <c r="CS339" s="31" t="s">
        <v>8604</v>
      </c>
      <c r="CT339" s="31" t="s">
        <v>8605</v>
      </c>
      <c r="CU339" s="31" t="s">
        <v>8606</v>
      </c>
      <c r="CV339" s="31" t="s">
        <v>8607</v>
      </c>
      <c r="CW339" s="31" t="s">
        <v>8608</v>
      </c>
      <c r="CX339" s="31" t="s">
        <v>8609</v>
      </c>
      <c r="CY339" s="31"/>
      <c r="CZ339" s="31"/>
      <c r="DA339" s="31" t="s">
        <v>8602</v>
      </c>
      <c r="DB339" s="31" t="s">
        <v>8603</v>
      </c>
      <c r="DC339" s="31"/>
      <c r="DD339" s="31"/>
      <c r="DE339" s="31" t="s">
        <v>8601</v>
      </c>
      <c r="DF339" s="31" t="s">
        <v>8601</v>
      </c>
      <c r="DG339" s="31"/>
      <c r="DH339" s="31"/>
      <c r="DI339" s="31"/>
      <c r="DJ339" s="31"/>
      <c r="DK339" s="31"/>
      <c r="DL339" s="31"/>
      <c r="DM339" s="31"/>
      <c r="DN339" s="31"/>
      <c r="DO339" s="31"/>
      <c r="DP339" s="31"/>
      <c r="DQ339" s="31"/>
      <c r="DR339" s="31"/>
      <c r="DS339" s="31"/>
      <c r="DT339" s="31"/>
      <c r="DU339" s="31"/>
      <c r="DV339" s="31" t="s">
        <v>8610</v>
      </c>
      <c r="DW339" s="31" t="s">
        <v>8610</v>
      </c>
      <c r="DX339" s="31" t="s">
        <v>1111</v>
      </c>
      <c r="DY339" s="31" t="s">
        <v>213</v>
      </c>
      <c r="DZ339" s="31" t="s">
        <v>213</v>
      </c>
      <c r="EA339" s="31" t="s">
        <v>1150</v>
      </c>
      <c r="EB339" s="31" t="s">
        <v>1150</v>
      </c>
      <c r="EC339" s="31" t="s">
        <v>213</v>
      </c>
      <c r="ED339" s="31" t="s">
        <v>213</v>
      </c>
      <c r="EE339" s="31" t="s">
        <v>213</v>
      </c>
      <c r="EF339" s="31" t="s">
        <v>213</v>
      </c>
      <c r="EG339" s="31" t="s">
        <v>708</v>
      </c>
      <c r="EH339" s="31" t="s">
        <v>8611</v>
      </c>
      <c r="EI339" s="31" t="s">
        <v>8611</v>
      </c>
      <c r="EJ339" s="31" t="s">
        <v>1942</v>
      </c>
      <c r="EK339" s="31" t="s">
        <v>1942</v>
      </c>
      <c r="EL339" s="31" t="s">
        <v>8610</v>
      </c>
      <c r="EM339" s="31" t="s">
        <v>8610</v>
      </c>
      <c r="EN339" s="31" t="s">
        <v>8612</v>
      </c>
      <c r="EO339" s="31" t="s">
        <v>8612</v>
      </c>
      <c r="EP339" s="31" t="s">
        <v>8612</v>
      </c>
      <c r="EQ339" s="31" t="s">
        <v>8612</v>
      </c>
      <c r="ER339" s="31" t="s">
        <v>218</v>
      </c>
      <c r="ES339" s="31" t="s">
        <v>218</v>
      </c>
      <c r="ET339" s="31" t="s">
        <v>1698</v>
      </c>
      <c r="EU339" s="31" t="s">
        <v>8613</v>
      </c>
      <c r="EV339" s="31"/>
      <c r="EW339" s="31"/>
      <c r="EX339" s="31" t="s">
        <v>8614</v>
      </c>
      <c r="EY339" s="31" t="s">
        <v>8614</v>
      </c>
      <c r="EZ339" s="31" t="s">
        <v>218</v>
      </c>
      <c r="FA339" s="31" t="s">
        <v>219</v>
      </c>
      <c r="FB339" s="31" t="s">
        <v>219</v>
      </c>
      <c r="FC339" s="31"/>
      <c r="FD339" s="31"/>
      <c r="FE339" s="31" t="s">
        <v>219</v>
      </c>
    </row>
    <row r="340" ht="90.75" customHeight="1">
      <c r="A340" s="16" t="s">
        <v>8615</v>
      </c>
      <c r="B340" s="24">
        <v>329.0</v>
      </c>
      <c r="C340" s="25" t="s">
        <v>8616</v>
      </c>
      <c r="D340" s="26" t="str">
        <f t="shared" si="41"/>
        <v/>
      </c>
      <c r="E340" s="27" t="str">
        <f t="shared" si="42"/>
        <v/>
      </c>
      <c r="F340" s="28" t="str">
        <f t="shared" ref="F340:G340" si="355">image("https://www.serebii.net/pokedex-bw/type/"&amp;lower(H340)&amp;".gif")</f>
        <v/>
      </c>
      <c r="G340" s="28" t="str">
        <f t="shared" si="355"/>
        <v/>
      </c>
      <c r="H340" s="29" t="s">
        <v>1071</v>
      </c>
      <c r="I340" s="26" t="s">
        <v>299</v>
      </c>
      <c r="J340" s="26" t="s">
        <v>8617</v>
      </c>
      <c r="K340" s="26" t="s">
        <v>322</v>
      </c>
      <c r="L340" s="26" t="s">
        <v>8618</v>
      </c>
      <c r="M340" s="30" t="s">
        <v>3320</v>
      </c>
      <c r="N340" s="26"/>
      <c r="O340" s="26"/>
      <c r="P340" s="26" t="s">
        <v>4426</v>
      </c>
      <c r="Q340" s="26" t="s">
        <v>544</v>
      </c>
      <c r="R340" s="26" t="s">
        <v>184</v>
      </c>
      <c r="S340" s="26" t="s">
        <v>5865</v>
      </c>
      <c r="T340" s="26" t="s">
        <v>186</v>
      </c>
      <c r="U340" s="26" t="s">
        <v>486</v>
      </c>
      <c r="V340" s="26" t="s">
        <v>299</v>
      </c>
      <c r="W340" s="26" t="s">
        <v>496</v>
      </c>
      <c r="X340" s="26" t="s">
        <v>189</v>
      </c>
      <c r="Y340" s="26">
        <v>50.0</v>
      </c>
      <c r="Z340" s="26">
        <v>70.0</v>
      </c>
      <c r="AA340" s="26">
        <v>50.0</v>
      </c>
      <c r="AB340" s="26">
        <v>50.0</v>
      </c>
      <c r="AC340" s="26">
        <v>50.0</v>
      </c>
      <c r="AD340" s="26">
        <v>70.0</v>
      </c>
      <c r="AE340" s="30">
        <f t="shared" si="37"/>
        <v>340</v>
      </c>
      <c r="AF340" s="26" t="s">
        <v>8595</v>
      </c>
      <c r="AG340" s="26"/>
      <c r="AH340" s="26"/>
      <c r="AI340" s="26"/>
      <c r="AJ340" s="26"/>
      <c r="AK340" s="26"/>
      <c r="AL340" s="26"/>
      <c r="AM340" s="26" t="s">
        <v>1081</v>
      </c>
      <c r="AN340" s="26" t="s">
        <v>1081</v>
      </c>
      <c r="AO340" s="26" t="s">
        <v>1081</v>
      </c>
      <c r="AP340" s="26"/>
      <c r="AQ340" s="26"/>
      <c r="AR340" s="26"/>
      <c r="AS340" s="26"/>
      <c r="AT340" s="26"/>
      <c r="AU340" s="26"/>
      <c r="AV340" s="26"/>
      <c r="AW340" s="26"/>
      <c r="AX340" s="26"/>
      <c r="AY340" s="26" t="s">
        <v>3601</v>
      </c>
      <c r="AZ340" s="26" t="s">
        <v>3601</v>
      </c>
      <c r="BA340" s="26" t="s">
        <v>278</v>
      </c>
      <c r="BB340" s="26" t="s">
        <v>278</v>
      </c>
      <c r="BC340" s="26" t="s">
        <v>3601</v>
      </c>
      <c r="BD340" s="26" t="s">
        <v>3601</v>
      </c>
      <c r="BE340" s="26" t="s">
        <v>354</v>
      </c>
      <c r="BF340" s="26" t="s">
        <v>354</v>
      </c>
      <c r="BG340" s="26" t="s">
        <v>8619</v>
      </c>
      <c r="BH340" s="26" t="s">
        <v>8619</v>
      </c>
      <c r="BI340" s="26"/>
      <c r="BJ340" s="26"/>
      <c r="BK340" s="26" t="s">
        <v>8620</v>
      </c>
      <c r="BL340" s="26" t="s">
        <v>8620</v>
      </c>
      <c r="BM340" s="26"/>
      <c r="BN340" s="26"/>
      <c r="BO340" s="26"/>
      <c r="BP340" s="26"/>
      <c r="BQ340" s="26"/>
      <c r="BR340" s="26"/>
      <c r="BS340" s="26"/>
      <c r="BT340" s="26"/>
      <c r="BU340" s="26" t="s">
        <v>1383</v>
      </c>
      <c r="BV340" s="26"/>
      <c r="BW340" s="31"/>
      <c r="BX340" s="31"/>
      <c r="BY340" s="31"/>
      <c r="BZ340" s="31"/>
      <c r="CA340" s="31"/>
      <c r="CB340" s="31"/>
      <c r="CC340" s="31" t="s">
        <v>8621</v>
      </c>
      <c r="CD340" s="31" t="s">
        <v>8622</v>
      </c>
      <c r="CE340" s="31" t="s">
        <v>8623</v>
      </c>
      <c r="CF340" s="31" t="s">
        <v>8624</v>
      </c>
      <c r="CG340" s="31" t="s">
        <v>8624</v>
      </c>
      <c r="CH340" s="31" t="s">
        <v>8625</v>
      </c>
      <c r="CI340" s="31" t="s">
        <v>8625</v>
      </c>
      <c r="CJ340" s="31" t="s">
        <v>8625</v>
      </c>
      <c r="CK340" s="31" t="s">
        <v>8626</v>
      </c>
      <c r="CL340" s="31" t="s">
        <v>8626</v>
      </c>
      <c r="CM340" s="31" t="s">
        <v>8625</v>
      </c>
      <c r="CN340" s="31" t="s">
        <v>8625</v>
      </c>
      <c r="CO340" s="31" t="s">
        <v>8627</v>
      </c>
      <c r="CP340" s="31" t="s">
        <v>8627</v>
      </c>
      <c r="CQ340" s="31" t="s">
        <v>8627</v>
      </c>
      <c r="CR340" s="31" t="s">
        <v>8624</v>
      </c>
      <c r="CS340" s="31" t="s">
        <v>8628</v>
      </c>
      <c r="CT340" s="31" t="s">
        <v>8629</v>
      </c>
      <c r="CU340" s="31" t="s">
        <v>8630</v>
      </c>
      <c r="CV340" s="31" t="s">
        <v>8631</v>
      </c>
      <c r="CW340" s="31" t="s">
        <v>8632</v>
      </c>
      <c r="CX340" s="31" t="s">
        <v>8633</v>
      </c>
      <c r="CY340" s="31"/>
      <c r="CZ340" s="31"/>
      <c r="DA340" s="31" t="s">
        <v>8627</v>
      </c>
      <c r="DB340" s="31" t="s">
        <v>8631</v>
      </c>
      <c r="DC340" s="31"/>
      <c r="DD340" s="31"/>
      <c r="DE340" s="31" t="s">
        <v>8625</v>
      </c>
      <c r="DF340" s="31" t="s">
        <v>8625</v>
      </c>
      <c r="DG340" s="31"/>
      <c r="DH340" s="31"/>
      <c r="DI340" s="31"/>
      <c r="DJ340" s="31"/>
      <c r="DK340" s="31"/>
      <c r="DL340" s="31"/>
      <c r="DM340" s="31"/>
      <c r="DN340" s="31"/>
      <c r="DO340" s="31"/>
      <c r="DP340" s="31"/>
      <c r="DQ340" s="31"/>
      <c r="DR340" s="31"/>
      <c r="DS340" s="31"/>
      <c r="DT340" s="31"/>
      <c r="DU340" s="31"/>
      <c r="DV340" s="31" t="s">
        <v>8634</v>
      </c>
      <c r="DW340" s="31" t="s">
        <v>8634</v>
      </c>
      <c r="DX340" s="31" t="s">
        <v>8634</v>
      </c>
      <c r="DY340" s="31" t="s">
        <v>213</v>
      </c>
      <c r="DZ340" s="31" t="s">
        <v>213</v>
      </c>
      <c r="EA340" s="31" t="s">
        <v>1150</v>
      </c>
      <c r="EB340" s="31" t="s">
        <v>1150</v>
      </c>
      <c r="EC340" s="31" t="s">
        <v>213</v>
      </c>
      <c r="ED340" s="31" t="s">
        <v>213</v>
      </c>
      <c r="EE340" s="31" t="s">
        <v>213</v>
      </c>
      <c r="EF340" s="31" t="s">
        <v>213</v>
      </c>
      <c r="EG340" s="31" t="s">
        <v>8634</v>
      </c>
      <c r="EH340" s="31" t="s">
        <v>6781</v>
      </c>
      <c r="EI340" s="31" t="s">
        <v>6781</v>
      </c>
      <c r="EJ340" s="31" t="s">
        <v>8634</v>
      </c>
      <c r="EK340" s="31" t="s">
        <v>8634</v>
      </c>
      <c r="EL340" s="31" t="s">
        <v>8634</v>
      </c>
      <c r="EM340" s="31" t="s">
        <v>8634</v>
      </c>
      <c r="EN340" s="31" t="s">
        <v>8634</v>
      </c>
      <c r="EO340" s="31" t="s">
        <v>8634</v>
      </c>
      <c r="EP340" s="31" t="s">
        <v>8634</v>
      </c>
      <c r="EQ340" s="31" t="s">
        <v>8634</v>
      </c>
      <c r="ER340" s="31" t="s">
        <v>218</v>
      </c>
      <c r="ES340" s="31" t="s">
        <v>218</v>
      </c>
      <c r="ET340" s="31" t="s">
        <v>8634</v>
      </c>
      <c r="EU340" s="31" t="s">
        <v>8634</v>
      </c>
      <c r="EV340" s="31"/>
      <c r="EW340" s="31"/>
      <c r="EX340" s="31" t="s">
        <v>8635</v>
      </c>
      <c r="EY340" s="31" t="s">
        <v>8635</v>
      </c>
      <c r="EZ340" s="31" t="s">
        <v>218</v>
      </c>
      <c r="FA340" s="31" t="s">
        <v>219</v>
      </c>
      <c r="FB340" s="31" t="s">
        <v>219</v>
      </c>
      <c r="FC340" s="31"/>
      <c r="FD340" s="31"/>
      <c r="FE340" s="31" t="s">
        <v>219</v>
      </c>
    </row>
    <row r="341" ht="90.75" customHeight="1">
      <c r="A341" s="16" t="s">
        <v>8636</v>
      </c>
      <c r="B341" s="24">
        <v>330.0</v>
      </c>
      <c r="C341" s="25" t="s">
        <v>8637</v>
      </c>
      <c r="D341" s="26" t="str">
        <f t="shared" si="41"/>
        <v/>
      </c>
      <c r="E341" s="27" t="str">
        <f t="shared" si="42"/>
        <v/>
      </c>
      <c r="F341" s="28" t="str">
        <f t="shared" ref="F341:G341" si="356">image("https://www.serebii.net/pokedex-bw/type/"&amp;lower(H341)&amp;".gif")</f>
        <v/>
      </c>
      <c r="G341" s="28" t="str">
        <f t="shared" si="356"/>
        <v/>
      </c>
      <c r="H341" s="29" t="s">
        <v>1071</v>
      </c>
      <c r="I341" s="26" t="s">
        <v>299</v>
      </c>
      <c r="J341" s="26" t="s">
        <v>5640</v>
      </c>
      <c r="K341" s="26" t="s">
        <v>247</v>
      </c>
      <c r="L341" s="26" t="s">
        <v>8638</v>
      </c>
      <c r="M341" s="30" t="s">
        <v>3320</v>
      </c>
      <c r="N341" s="26"/>
      <c r="O341" s="26"/>
      <c r="P341" s="26" t="s">
        <v>8639</v>
      </c>
      <c r="Q341" s="26" t="s">
        <v>183</v>
      </c>
      <c r="R341" s="26" t="s">
        <v>184</v>
      </c>
      <c r="S341" s="26" t="s">
        <v>8640</v>
      </c>
      <c r="T341" s="26" t="s">
        <v>186</v>
      </c>
      <c r="U341" s="26" t="s">
        <v>486</v>
      </c>
      <c r="V341" s="26" t="s">
        <v>299</v>
      </c>
      <c r="W341" s="26" t="s">
        <v>496</v>
      </c>
      <c r="X341" s="26" t="s">
        <v>189</v>
      </c>
      <c r="Y341" s="26">
        <v>80.0</v>
      </c>
      <c r="Z341" s="26">
        <v>100.0</v>
      </c>
      <c r="AA341" s="26">
        <v>80.0</v>
      </c>
      <c r="AB341" s="26">
        <v>80.0</v>
      </c>
      <c r="AC341" s="26">
        <v>80.0</v>
      </c>
      <c r="AD341" s="26">
        <v>100.0</v>
      </c>
      <c r="AE341" s="30">
        <f t="shared" si="37"/>
        <v>520</v>
      </c>
      <c r="AF341" s="26" t="s">
        <v>8595</v>
      </c>
      <c r="AG341" s="26"/>
      <c r="AH341" s="26"/>
      <c r="AI341" s="26"/>
      <c r="AJ341" s="26"/>
      <c r="AK341" s="26"/>
      <c r="AL341" s="26"/>
      <c r="AM341" s="26" t="s">
        <v>1125</v>
      </c>
      <c r="AN341" s="26" t="s">
        <v>1125</v>
      </c>
      <c r="AO341" s="26" t="s">
        <v>1125</v>
      </c>
      <c r="AP341" s="26"/>
      <c r="AQ341" s="26"/>
      <c r="AR341" s="26"/>
      <c r="AS341" s="26"/>
      <c r="AT341" s="26"/>
      <c r="AU341" s="26"/>
      <c r="AV341" s="26"/>
      <c r="AW341" s="26"/>
      <c r="AX341" s="26"/>
      <c r="AY341" s="26" t="s">
        <v>4272</v>
      </c>
      <c r="AZ341" s="26" t="s">
        <v>4272</v>
      </c>
      <c r="BA341" s="26" t="s">
        <v>325</v>
      </c>
      <c r="BB341" s="26" t="s">
        <v>325</v>
      </c>
      <c r="BC341" s="26" t="s">
        <v>4272</v>
      </c>
      <c r="BD341" s="26" t="s">
        <v>4272</v>
      </c>
      <c r="BE341" s="26" t="s">
        <v>402</v>
      </c>
      <c r="BF341" s="26" t="s">
        <v>402</v>
      </c>
      <c r="BG341" s="26" t="s">
        <v>8641</v>
      </c>
      <c r="BH341" s="26" t="s">
        <v>8641</v>
      </c>
      <c r="BI341" s="26"/>
      <c r="BJ341" s="26"/>
      <c r="BK341" s="26" t="s">
        <v>8642</v>
      </c>
      <c r="BL341" s="26" t="s">
        <v>8642</v>
      </c>
      <c r="BM341" s="26"/>
      <c r="BN341" s="26"/>
      <c r="BO341" s="26"/>
      <c r="BP341" s="26"/>
      <c r="BQ341" s="26"/>
      <c r="BR341" s="26"/>
      <c r="BS341" s="26"/>
      <c r="BT341" s="26"/>
      <c r="BU341" s="26" t="s">
        <v>1764</v>
      </c>
      <c r="BV341" s="26"/>
      <c r="BW341" s="31"/>
      <c r="BX341" s="31"/>
      <c r="BY341" s="31"/>
      <c r="BZ341" s="31"/>
      <c r="CA341" s="31"/>
      <c r="CB341" s="31"/>
      <c r="CC341" s="31" t="s">
        <v>8643</v>
      </c>
      <c r="CD341" s="31" t="s">
        <v>8644</v>
      </c>
      <c r="CE341" s="31" t="s">
        <v>8645</v>
      </c>
      <c r="CF341" s="31" t="s">
        <v>8646</v>
      </c>
      <c r="CG341" s="31" t="s">
        <v>8646</v>
      </c>
      <c r="CH341" s="31" t="s">
        <v>8647</v>
      </c>
      <c r="CI341" s="31" t="s">
        <v>8647</v>
      </c>
      <c r="CJ341" s="31" t="s">
        <v>8647</v>
      </c>
      <c r="CK341" s="31" t="s">
        <v>8648</v>
      </c>
      <c r="CL341" s="31" t="s">
        <v>8648</v>
      </c>
      <c r="CM341" s="31" t="s">
        <v>8647</v>
      </c>
      <c r="CN341" s="31" t="s">
        <v>8647</v>
      </c>
      <c r="CO341" s="31" t="s">
        <v>8649</v>
      </c>
      <c r="CP341" s="31" t="s">
        <v>8649</v>
      </c>
      <c r="CQ341" s="31" t="s">
        <v>8646</v>
      </c>
      <c r="CR341" s="31" t="s">
        <v>8649</v>
      </c>
      <c r="CS341" s="31" t="s">
        <v>8650</v>
      </c>
      <c r="CT341" s="31" t="s">
        <v>8651</v>
      </c>
      <c r="CU341" s="31" t="s">
        <v>8652</v>
      </c>
      <c r="CV341" s="31" t="s">
        <v>8653</v>
      </c>
      <c r="CW341" s="31" t="s">
        <v>8654</v>
      </c>
      <c r="CX341" s="31" t="s">
        <v>8655</v>
      </c>
      <c r="CY341" s="31"/>
      <c r="CZ341" s="31"/>
      <c r="DA341" s="31" t="s">
        <v>8653</v>
      </c>
      <c r="DB341" s="31" t="s">
        <v>8656</v>
      </c>
      <c r="DC341" s="31"/>
      <c r="DD341" s="31"/>
      <c r="DE341" s="31" t="s">
        <v>8657</v>
      </c>
      <c r="DF341" s="31" t="s">
        <v>8657</v>
      </c>
      <c r="DG341" s="31"/>
      <c r="DH341" s="31"/>
      <c r="DI341" s="31"/>
      <c r="DJ341" s="31"/>
      <c r="DK341" s="31"/>
      <c r="DL341" s="31"/>
      <c r="DM341" s="31"/>
      <c r="DN341" s="31"/>
      <c r="DO341" s="31"/>
      <c r="DP341" s="31"/>
      <c r="DQ341" s="31"/>
      <c r="DR341" s="31"/>
      <c r="DS341" s="31"/>
      <c r="DT341" s="31"/>
      <c r="DU341" s="31"/>
      <c r="DV341" s="31" t="s">
        <v>8658</v>
      </c>
      <c r="DW341" s="31" t="s">
        <v>8658</v>
      </c>
      <c r="DX341" s="31" t="s">
        <v>8658</v>
      </c>
      <c r="DY341" s="31" t="s">
        <v>213</v>
      </c>
      <c r="DZ341" s="31" t="s">
        <v>213</v>
      </c>
      <c r="EA341" s="31" t="s">
        <v>8658</v>
      </c>
      <c r="EB341" s="31" t="s">
        <v>8658</v>
      </c>
      <c r="EC341" s="31" t="s">
        <v>213</v>
      </c>
      <c r="ED341" s="31" t="s">
        <v>213</v>
      </c>
      <c r="EE341" s="31" t="s">
        <v>213</v>
      </c>
      <c r="EF341" s="31" t="s">
        <v>213</v>
      </c>
      <c r="EG341" s="31" t="s">
        <v>8658</v>
      </c>
      <c r="EH341" s="31" t="s">
        <v>8658</v>
      </c>
      <c r="EI341" s="31" t="s">
        <v>8658</v>
      </c>
      <c r="EJ341" s="31" t="s">
        <v>8658</v>
      </c>
      <c r="EK341" s="31" t="s">
        <v>8658</v>
      </c>
      <c r="EL341" s="31" t="s">
        <v>8658</v>
      </c>
      <c r="EM341" s="31" t="s">
        <v>8658</v>
      </c>
      <c r="EN341" s="31" t="s">
        <v>8658</v>
      </c>
      <c r="EO341" s="31" t="s">
        <v>8658</v>
      </c>
      <c r="EP341" s="31" t="s">
        <v>8658</v>
      </c>
      <c r="EQ341" s="31" t="s">
        <v>8658</v>
      </c>
      <c r="ER341" s="31" t="s">
        <v>218</v>
      </c>
      <c r="ES341" s="31" t="s">
        <v>218</v>
      </c>
      <c r="ET341" s="31" t="s">
        <v>1488</v>
      </c>
      <c r="EU341" s="31" t="s">
        <v>1488</v>
      </c>
      <c r="EV341" s="31"/>
      <c r="EW341" s="31"/>
      <c r="EX341" s="31" t="s">
        <v>8658</v>
      </c>
      <c r="EY341" s="31" t="s">
        <v>8658</v>
      </c>
      <c r="EZ341" s="31" t="s">
        <v>218</v>
      </c>
      <c r="FA341" s="31" t="s">
        <v>219</v>
      </c>
      <c r="FB341" s="31" t="s">
        <v>219</v>
      </c>
      <c r="FC341" s="31"/>
      <c r="FD341" s="31"/>
      <c r="FE341" s="31" t="s">
        <v>219</v>
      </c>
    </row>
    <row r="342" ht="90.75" customHeight="1">
      <c r="A342" s="16" t="s">
        <v>8659</v>
      </c>
      <c r="B342" s="24">
        <v>331.0</v>
      </c>
      <c r="C342" s="25" t="s">
        <v>8660</v>
      </c>
      <c r="D342" s="26" t="str">
        <f t="shared" si="41"/>
        <v/>
      </c>
      <c r="E342" s="27" t="str">
        <f t="shared" si="42"/>
        <v/>
      </c>
      <c r="F342" s="28" t="str">
        <f t="shared" ref="F342:G342" si="357">image("https://www.serebii.net/pokedex-bw/type/"&amp;lower(H342)&amp;".gif")</f>
        <v/>
      </c>
      <c r="G342" s="28" t="str">
        <f t="shared" si="357"/>
        <v/>
      </c>
      <c r="H342" s="29" t="s">
        <v>175</v>
      </c>
      <c r="I342" s="26"/>
      <c r="J342" s="26" t="s">
        <v>8661</v>
      </c>
      <c r="K342" s="26" t="s">
        <v>974</v>
      </c>
      <c r="L342" s="26" t="s">
        <v>8662</v>
      </c>
      <c r="M342" s="26" t="s">
        <v>1073</v>
      </c>
      <c r="N342" s="26"/>
      <c r="O342" s="26" t="s">
        <v>2243</v>
      </c>
      <c r="P342" s="26" t="s">
        <v>182</v>
      </c>
      <c r="Q342" s="26" t="s">
        <v>978</v>
      </c>
      <c r="R342" s="26" t="s">
        <v>4935</v>
      </c>
      <c r="S342" s="26" t="s">
        <v>2624</v>
      </c>
      <c r="T342" s="26" t="s">
        <v>186</v>
      </c>
      <c r="U342" s="26" t="s">
        <v>175</v>
      </c>
      <c r="V342" s="26" t="s">
        <v>7718</v>
      </c>
      <c r="W342" s="26" t="s">
        <v>496</v>
      </c>
      <c r="X342" s="26" t="s">
        <v>189</v>
      </c>
      <c r="Y342" s="26">
        <v>50.0</v>
      </c>
      <c r="Z342" s="26">
        <v>85.0</v>
      </c>
      <c r="AA342" s="26">
        <v>40.0</v>
      </c>
      <c r="AB342" s="26">
        <v>85.0</v>
      </c>
      <c r="AC342" s="26">
        <v>40.0</v>
      </c>
      <c r="AD342" s="26">
        <v>35.0</v>
      </c>
      <c r="AE342" s="30">
        <f t="shared" si="37"/>
        <v>335</v>
      </c>
      <c r="AF342" s="26" t="s">
        <v>8663</v>
      </c>
      <c r="AG342" s="26"/>
      <c r="AH342" s="26"/>
      <c r="AI342" s="26"/>
      <c r="AJ342" s="26"/>
      <c r="AK342" s="26"/>
      <c r="AL342" s="26"/>
      <c r="AM342" s="26" t="s">
        <v>2530</v>
      </c>
      <c r="AN342" s="26" t="s">
        <v>2530</v>
      </c>
      <c r="AO342" s="26" t="s">
        <v>2530</v>
      </c>
      <c r="AP342" s="26"/>
      <c r="AQ342" s="26"/>
      <c r="AR342" s="26"/>
      <c r="AS342" s="26"/>
      <c r="AT342" s="26"/>
      <c r="AU342" s="26"/>
      <c r="AV342" s="26"/>
      <c r="AW342" s="26"/>
      <c r="AX342" s="26"/>
      <c r="AY342" s="26"/>
      <c r="AZ342" s="26"/>
      <c r="BA342" s="26"/>
      <c r="BB342" s="26"/>
      <c r="BC342" s="26" t="s">
        <v>4306</v>
      </c>
      <c r="BD342" s="26" t="s">
        <v>4306</v>
      </c>
      <c r="BE342" s="26"/>
      <c r="BF342" s="26"/>
      <c r="BG342" s="26"/>
      <c r="BH342" s="26"/>
      <c r="BI342" s="26"/>
      <c r="BJ342" s="26"/>
      <c r="BK342" s="26"/>
      <c r="BL342" s="26"/>
      <c r="BM342" s="26"/>
      <c r="BN342" s="26"/>
      <c r="BO342" s="26"/>
      <c r="BP342" s="26"/>
      <c r="BQ342" s="26"/>
      <c r="BR342" s="26" t="s">
        <v>1126</v>
      </c>
      <c r="BS342" s="26" t="s">
        <v>1126</v>
      </c>
      <c r="BT342" s="26"/>
      <c r="BU342" s="26"/>
      <c r="BV342" s="26"/>
      <c r="BW342" s="31"/>
      <c r="BX342" s="31"/>
      <c r="BY342" s="31"/>
      <c r="BZ342" s="31"/>
      <c r="CA342" s="31"/>
      <c r="CB342" s="31"/>
      <c r="CC342" s="31" t="s">
        <v>8664</v>
      </c>
      <c r="CD342" s="31" t="s">
        <v>8665</v>
      </c>
      <c r="CE342" s="31" t="s">
        <v>8666</v>
      </c>
      <c r="CF342" s="31" t="s">
        <v>8667</v>
      </c>
      <c r="CG342" s="31" t="s">
        <v>8667</v>
      </c>
      <c r="CH342" s="31" t="s">
        <v>8668</v>
      </c>
      <c r="CI342" s="31" t="s">
        <v>8668</v>
      </c>
      <c r="CJ342" s="31" t="s">
        <v>8668</v>
      </c>
      <c r="CK342" s="31" t="s">
        <v>8669</v>
      </c>
      <c r="CL342" s="31" t="s">
        <v>8669</v>
      </c>
      <c r="CM342" s="31" t="s">
        <v>8668</v>
      </c>
      <c r="CN342" s="31" t="s">
        <v>8668</v>
      </c>
      <c r="CO342" s="31" t="s">
        <v>8668</v>
      </c>
      <c r="CP342" s="31" t="s">
        <v>8668</v>
      </c>
      <c r="CQ342" s="31" t="s">
        <v>8669</v>
      </c>
      <c r="CR342" s="31" t="s">
        <v>8667</v>
      </c>
      <c r="CS342" s="31" t="s">
        <v>8670</v>
      </c>
      <c r="CT342" s="31" t="s">
        <v>8671</v>
      </c>
      <c r="CU342" s="31"/>
      <c r="CV342" s="31"/>
      <c r="CW342" s="31"/>
      <c r="CX342" s="31"/>
      <c r="CY342" s="31"/>
      <c r="CZ342" s="31"/>
      <c r="DA342" s="31"/>
      <c r="DB342" s="31"/>
      <c r="DC342" s="31"/>
      <c r="DD342" s="31"/>
      <c r="DE342" s="31" t="s">
        <v>8668</v>
      </c>
      <c r="DF342" s="31" t="s">
        <v>8668</v>
      </c>
      <c r="DG342" s="31"/>
      <c r="DH342" s="31" t="s">
        <v>8672</v>
      </c>
      <c r="DI342" s="31" t="s">
        <v>8669</v>
      </c>
      <c r="DJ342" s="31"/>
      <c r="DK342" s="31"/>
      <c r="DL342" s="31"/>
      <c r="DM342" s="31"/>
      <c r="DN342" s="31"/>
      <c r="DO342" s="31"/>
      <c r="DP342" s="31"/>
      <c r="DQ342" s="31"/>
      <c r="DR342" s="31"/>
      <c r="DS342" s="31"/>
      <c r="DT342" s="31"/>
      <c r="DU342" s="31"/>
      <c r="DV342" s="31" t="s">
        <v>8610</v>
      </c>
      <c r="DW342" s="31" t="s">
        <v>8610</v>
      </c>
      <c r="DX342" s="31" t="s">
        <v>8610</v>
      </c>
      <c r="DY342" s="31" t="s">
        <v>213</v>
      </c>
      <c r="DZ342" s="31" t="s">
        <v>213</v>
      </c>
      <c r="EA342" s="31" t="s">
        <v>1150</v>
      </c>
      <c r="EB342" s="31" t="s">
        <v>1150</v>
      </c>
      <c r="EC342" s="31" t="s">
        <v>1150</v>
      </c>
      <c r="ED342" s="31" t="s">
        <v>213</v>
      </c>
      <c r="EE342" s="31" t="s">
        <v>213</v>
      </c>
      <c r="EF342" s="31" t="s">
        <v>213</v>
      </c>
      <c r="EG342" s="31" t="s">
        <v>213</v>
      </c>
      <c r="EH342" s="31" t="s">
        <v>213</v>
      </c>
      <c r="EI342" s="31" t="s">
        <v>213</v>
      </c>
      <c r="EJ342" s="31" t="s">
        <v>213</v>
      </c>
      <c r="EK342" s="31" t="s">
        <v>213</v>
      </c>
      <c r="EL342" s="31" t="s">
        <v>8610</v>
      </c>
      <c r="EM342" s="31" t="s">
        <v>8610</v>
      </c>
      <c r="EN342" s="31" t="s">
        <v>213</v>
      </c>
      <c r="EO342" s="31" t="s">
        <v>213</v>
      </c>
      <c r="EP342" s="31" t="s">
        <v>213</v>
      </c>
      <c r="EQ342" s="31" t="s">
        <v>213</v>
      </c>
      <c r="ER342" s="31" t="s">
        <v>218</v>
      </c>
      <c r="ES342" s="31" t="s">
        <v>218</v>
      </c>
      <c r="ET342" s="31" t="s">
        <v>218</v>
      </c>
      <c r="EU342" s="31" t="s">
        <v>218</v>
      </c>
      <c r="EV342" s="31"/>
      <c r="EW342" s="31"/>
      <c r="EX342" s="31" t="s">
        <v>8673</v>
      </c>
      <c r="EY342" s="31" t="s">
        <v>8673</v>
      </c>
      <c r="EZ342" s="31" t="s">
        <v>218</v>
      </c>
      <c r="FA342" s="31" t="s">
        <v>8674</v>
      </c>
      <c r="FB342" s="31" t="s">
        <v>8674</v>
      </c>
      <c r="FC342" s="31"/>
      <c r="FD342" s="31"/>
      <c r="FE342" s="31" t="s">
        <v>219</v>
      </c>
    </row>
    <row r="343" ht="90.75" customHeight="1">
      <c r="A343" s="16" t="s">
        <v>8675</v>
      </c>
      <c r="B343" s="24">
        <v>332.0</v>
      </c>
      <c r="C343" s="25" t="s">
        <v>8676</v>
      </c>
      <c r="D343" s="26" t="str">
        <f t="shared" si="41"/>
        <v/>
      </c>
      <c r="E343" s="27" t="str">
        <f t="shared" si="42"/>
        <v/>
      </c>
      <c r="F343" s="28" t="str">
        <f t="shared" ref="F343:G343" si="358">image("https://www.serebii.net/pokedex-bw/type/"&amp;lower(H343)&amp;".gif")</f>
        <v/>
      </c>
      <c r="G343" s="28" t="str">
        <f t="shared" si="358"/>
        <v/>
      </c>
      <c r="H343" s="29" t="s">
        <v>175</v>
      </c>
      <c r="I343" s="26" t="s">
        <v>6037</v>
      </c>
      <c r="J343" s="26" t="s">
        <v>8677</v>
      </c>
      <c r="K343" s="26" t="s">
        <v>1231</v>
      </c>
      <c r="L343" s="26" t="s">
        <v>8678</v>
      </c>
      <c r="M343" s="26" t="s">
        <v>1073</v>
      </c>
      <c r="N343" s="26"/>
      <c r="O343" s="26" t="s">
        <v>2243</v>
      </c>
      <c r="P343" s="26" t="s">
        <v>6148</v>
      </c>
      <c r="Q343" s="26" t="s">
        <v>2670</v>
      </c>
      <c r="R343" s="26" t="s">
        <v>4935</v>
      </c>
      <c r="S343" s="26" t="s">
        <v>3175</v>
      </c>
      <c r="T343" s="26" t="s">
        <v>186</v>
      </c>
      <c r="U343" s="26" t="s">
        <v>175</v>
      </c>
      <c r="V343" s="26" t="s">
        <v>7718</v>
      </c>
      <c r="W343" s="26" t="s">
        <v>496</v>
      </c>
      <c r="X343" s="26" t="s">
        <v>189</v>
      </c>
      <c r="Y343" s="26">
        <v>70.0</v>
      </c>
      <c r="Z343" s="26">
        <v>115.0</v>
      </c>
      <c r="AA343" s="26">
        <v>60.0</v>
      </c>
      <c r="AB343" s="26">
        <v>115.0</v>
      </c>
      <c r="AC343" s="26">
        <v>60.0</v>
      </c>
      <c r="AD343" s="26">
        <v>55.0</v>
      </c>
      <c r="AE343" s="30">
        <f t="shared" si="37"/>
        <v>475</v>
      </c>
      <c r="AF343" s="26" t="s">
        <v>8663</v>
      </c>
      <c r="AG343" s="26"/>
      <c r="AH343" s="26"/>
      <c r="AI343" s="26"/>
      <c r="AJ343" s="26"/>
      <c r="AK343" s="26"/>
      <c r="AL343" s="26"/>
      <c r="AM343" s="26" t="s">
        <v>1501</v>
      </c>
      <c r="AN343" s="26" t="s">
        <v>1501</v>
      </c>
      <c r="AO343" s="26" t="s">
        <v>1501</v>
      </c>
      <c r="AP343" s="26"/>
      <c r="AQ343" s="26"/>
      <c r="AR343" s="26"/>
      <c r="AS343" s="26"/>
      <c r="AT343" s="26"/>
      <c r="AU343" s="26"/>
      <c r="AV343" s="26"/>
      <c r="AW343" s="26"/>
      <c r="AX343" s="26"/>
      <c r="AY343" s="26"/>
      <c r="AZ343" s="26"/>
      <c r="BA343" s="26"/>
      <c r="BB343" s="26"/>
      <c r="BC343" s="26" t="s">
        <v>1413</v>
      </c>
      <c r="BD343" s="26" t="s">
        <v>1413</v>
      </c>
      <c r="BE343" s="26"/>
      <c r="BF343" s="26"/>
      <c r="BG343" s="26"/>
      <c r="BH343" s="26"/>
      <c r="BI343" s="26"/>
      <c r="BJ343" s="26"/>
      <c r="BK343" s="26"/>
      <c r="BL343" s="26"/>
      <c r="BM343" s="26"/>
      <c r="BN343" s="26"/>
      <c r="BO343" s="26"/>
      <c r="BP343" s="26"/>
      <c r="BQ343" s="26"/>
      <c r="BR343" s="26" t="s">
        <v>1417</v>
      </c>
      <c r="BS343" s="26" t="s">
        <v>1417</v>
      </c>
      <c r="BT343" s="26"/>
      <c r="BU343" s="26"/>
      <c r="BV343" s="26"/>
      <c r="BW343" s="31"/>
      <c r="BX343" s="31"/>
      <c r="BY343" s="31"/>
      <c r="BZ343" s="31"/>
      <c r="CA343" s="31"/>
      <c r="CB343" s="31"/>
      <c r="CC343" s="31" t="s">
        <v>8679</v>
      </c>
      <c r="CD343" s="31" t="s">
        <v>8680</v>
      </c>
      <c r="CE343" s="31" t="s">
        <v>8681</v>
      </c>
      <c r="CF343" s="31" t="s">
        <v>8682</v>
      </c>
      <c r="CG343" s="31" t="s">
        <v>8682</v>
      </c>
      <c r="CH343" s="31" t="s">
        <v>8683</v>
      </c>
      <c r="CI343" s="31" t="s">
        <v>8683</v>
      </c>
      <c r="CJ343" s="31" t="s">
        <v>8683</v>
      </c>
      <c r="CK343" s="31" t="s">
        <v>8684</v>
      </c>
      <c r="CL343" s="31" t="s">
        <v>8684</v>
      </c>
      <c r="CM343" s="31" t="s">
        <v>8683</v>
      </c>
      <c r="CN343" s="31" t="s">
        <v>8683</v>
      </c>
      <c r="CO343" s="31" t="s">
        <v>8683</v>
      </c>
      <c r="CP343" s="31" t="s">
        <v>8683</v>
      </c>
      <c r="CQ343" s="31" t="s">
        <v>8683</v>
      </c>
      <c r="CR343" s="31" t="s">
        <v>8684</v>
      </c>
      <c r="CS343" s="31" t="s">
        <v>8685</v>
      </c>
      <c r="CT343" s="31" t="s">
        <v>8686</v>
      </c>
      <c r="CU343" s="31"/>
      <c r="CV343" s="31"/>
      <c r="CW343" s="31"/>
      <c r="CX343" s="31"/>
      <c r="CY343" s="31"/>
      <c r="CZ343" s="31"/>
      <c r="DA343" s="31"/>
      <c r="DB343" s="31"/>
      <c r="DC343" s="31"/>
      <c r="DD343" s="31"/>
      <c r="DE343" s="31" t="s">
        <v>8683</v>
      </c>
      <c r="DF343" s="31" t="s">
        <v>8683</v>
      </c>
      <c r="DG343" s="31"/>
      <c r="DH343" s="31" t="s">
        <v>8684</v>
      </c>
      <c r="DI343" s="31" t="s">
        <v>8682</v>
      </c>
      <c r="DJ343" s="31"/>
      <c r="DK343" s="31"/>
      <c r="DL343" s="31"/>
      <c r="DM343" s="31"/>
      <c r="DN343" s="31"/>
      <c r="DO343" s="31"/>
      <c r="DP343" s="31"/>
      <c r="DQ343" s="31"/>
      <c r="DR343" s="31"/>
      <c r="DS343" s="31"/>
      <c r="DT343" s="31"/>
      <c r="DU343" s="31"/>
      <c r="DV343" s="31" t="s">
        <v>8687</v>
      </c>
      <c r="DW343" s="31" t="s">
        <v>8687</v>
      </c>
      <c r="DX343" s="31" t="s">
        <v>8687</v>
      </c>
      <c r="DY343" s="31" t="s">
        <v>213</v>
      </c>
      <c r="DZ343" s="31" t="s">
        <v>213</v>
      </c>
      <c r="EA343" s="31" t="s">
        <v>1150</v>
      </c>
      <c r="EB343" s="31" t="s">
        <v>1150</v>
      </c>
      <c r="EC343" s="31" t="s">
        <v>1150</v>
      </c>
      <c r="ED343" s="31" t="s">
        <v>213</v>
      </c>
      <c r="EE343" s="31" t="s">
        <v>213</v>
      </c>
      <c r="EF343" s="31" t="s">
        <v>213</v>
      </c>
      <c r="EG343" s="31" t="s">
        <v>213</v>
      </c>
      <c r="EH343" s="31" t="s">
        <v>213</v>
      </c>
      <c r="EI343" s="31" t="s">
        <v>213</v>
      </c>
      <c r="EJ343" s="31" t="s">
        <v>213</v>
      </c>
      <c r="EK343" s="31" t="s">
        <v>213</v>
      </c>
      <c r="EL343" s="31" t="s">
        <v>8687</v>
      </c>
      <c r="EM343" s="31" t="s">
        <v>8687</v>
      </c>
      <c r="EN343" s="31" t="s">
        <v>213</v>
      </c>
      <c r="EO343" s="31" t="s">
        <v>213</v>
      </c>
      <c r="EP343" s="31" t="s">
        <v>213</v>
      </c>
      <c r="EQ343" s="31" t="s">
        <v>213</v>
      </c>
      <c r="ER343" s="31" t="s">
        <v>218</v>
      </c>
      <c r="ES343" s="31" t="s">
        <v>218</v>
      </c>
      <c r="ET343" s="31" t="s">
        <v>218</v>
      </c>
      <c r="EU343" s="31" t="s">
        <v>218</v>
      </c>
      <c r="EV343" s="31"/>
      <c r="EW343" s="31"/>
      <c r="EX343" s="31" t="s">
        <v>8673</v>
      </c>
      <c r="EY343" s="31" t="s">
        <v>8673</v>
      </c>
      <c r="EZ343" s="31" t="s">
        <v>218</v>
      </c>
      <c r="FA343" s="31" t="s">
        <v>8674</v>
      </c>
      <c r="FB343" s="31" t="s">
        <v>8674</v>
      </c>
      <c r="FC343" s="31"/>
      <c r="FD343" s="31"/>
      <c r="FE343" s="31" t="s">
        <v>219</v>
      </c>
    </row>
    <row r="344" ht="90.75" customHeight="1">
      <c r="A344" s="16" t="s">
        <v>8688</v>
      </c>
      <c r="B344" s="24">
        <v>333.0</v>
      </c>
      <c r="C344" s="25" t="s">
        <v>8689</v>
      </c>
      <c r="D344" s="26" t="str">
        <f t="shared" si="41"/>
        <v/>
      </c>
      <c r="E344" s="27" t="str">
        <f t="shared" si="42"/>
        <v/>
      </c>
      <c r="F344" s="28" t="str">
        <f t="shared" ref="F344:G344" si="359">image("https://www.serebii.net/pokedex-bw/type/"&amp;lower(H344)&amp;".gif")</f>
        <v/>
      </c>
      <c r="G344" s="28" t="str">
        <f t="shared" si="359"/>
        <v/>
      </c>
      <c r="H344" s="29" t="s">
        <v>681</v>
      </c>
      <c r="I344" s="26" t="s">
        <v>348</v>
      </c>
      <c r="J344" s="26" t="s">
        <v>8690</v>
      </c>
      <c r="K344" s="26" t="s">
        <v>974</v>
      </c>
      <c r="L344" s="26" t="s">
        <v>7930</v>
      </c>
      <c r="M344" s="26" t="s">
        <v>3941</v>
      </c>
      <c r="N344" s="26"/>
      <c r="O344" s="26" t="s">
        <v>2024</v>
      </c>
      <c r="P344" s="26" t="s">
        <v>1825</v>
      </c>
      <c r="Q344" s="26" t="s">
        <v>493</v>
      </c>
      <c r="R344" s="26" t="s">
        <v>184</v>
      </c>
      <c r="S344" s="26" t="s">
        <v>298</v>
      </c>
      <c r="T344" s="26" t="s">
        <v>7901</v>
      </c>
      <c r="U344" s="26" t="s">
        <v>299</v>
      </c>
      <c r="V344" s="26" t="s">
        <v>348</v>
      </c>
      <c r="W344" s="26" t="s">
        <v>496</v>
      </c>
      <c r="X344" s="26" t="s">
        <v>189</v>
      </c>
      <c r="Y344" s="26">
        <v>45.0</v>
      </c>
      <c r="Z344" s="26">
        <v>40.0</v>
      </c>
      <c r="AA344" s="26">
        <v>60.0</v>
      </c>
      <c r="AB344" s="26">
        <v>40.0</v>
      </c>
      <c r="AC344" s="26">
        <v>75.0</v>
      </c>
      <c r="AD344" s="26">
        <v>50.0</v>
      </c>
      <c r="AE344" s="30">
        <f t="shared" si="37"/>
        <v>310</v>
      </c>
      <c r="AF344" s="26" t="s">
        <v>8691</v>
      </c>
      <c r="AG344" s="26"/>
      <c r="AH344" s="26"/>
      <c r="AI344" s="26"/>
      <c r="AJ344" s="26"/>
      <c r="AK344" s="26"/>
      <c r="AL344" s="26"/>
      <c r="AM344" s="26" t="s">
        <v>1543</v>
      </c>
      <c r="AN344" s="26" t="s">
        <v>1543</v>
      </c>
      <c r="AO344" s="26" t="s">
        <v>1543</v>
      </c>
      <c r="AP344" s="26"/>
      <c r="AQ344" s="26"/>
      <c r="AR344" s="26"/>
      <c r="AS344" s="26"/>
      <c r="AT344" s="26" t="s">
        <v>433</v>
      </c>
      <c r="AU344" s="26"/>
      <c r="AV344" s="26"/>
      <c r="AW344" s="26"/>
      <c r="AX344" s="26"/>
      <c r="AY344" s="26" t="s">
        <v>5004</v>
      </c>
      <c r="AZ344" s="26" t="s">
        <v>5004</v>
      </c>
      <c r="BA344" s="26" t="s">
        <v>1541</v>
      </c>
      <c r="BB344" s="26" t="s">
        <v>1541</v>
      </c>
      <c r="BC344" s="26" t="s">
        <v>1456</v>
      </c>
      <c r="BD344" s="26" t="s">
        <v>1456</v>
      </c>
      <c r="BE344" s="26"/>
      <c r="BF344" s="26"/>
      <c r="BG344" s="26"/>
      <c r="BH344" s="26"/>
      <c r="BI344" s="26"/>
      <c r="BJ344" s="26"/>
      <c r="BK344" s="26"/>
      <c r="BL344" s="26"/>
      <c r="BM344" s="26"/>
      <c r="BN344" s="26" t="s">
        <v>1332</v>
      </c>
      <c r="BO344" s="26"/>
      <c r="BP344" s="26"/>
      <c r="BQ344" s="26"/>
      <c r="BR344" s="26" t="s">
        <v>4546</v>
      </c>
      <c r="BS344" s="26" t="s">
        <v>4546</v>
      </c>
      <c r="BT344" s="26"/>
      <c r="BU344" s="26" t="s">
        <v>1123</v>
      </c>
      <c r="BV344" s="26" t="s">
        <v>1742</v>
      </c>
      <c r="BW344" s="31"/>
      <c r="BX344" s="31"/>
      <c r="BY344" s="31"/>
      <c r="BZ344" s="31"/>
      <c r="CA344" s="31"/>
      <c r="CB344" s="31"/>
      <c r="CC344" s="31" t="s">
        <v>8692</v>
      </c>
      <c r="CD344" s="31" t="s">
        <v>8693</v>
      </c>
      <c r="CE344" s="31" t="s">
        <v>8694</v>
      </c>
      <c r="CF344" s="31" t="s">
        <v>8695</v>
      </c>
      <c r="CG344" s="31" t="s">
        <v>8695</v>
      </c>
      <c r="CH344" s="31" t="s">
        <v>8696</v>
      </c>
      <c r="CI344" s="31" t="s">
        <v>8696</v>
      </c>
      <c r="CJ344" s="31" t="s">
        <v>8697</v>
      </c>
      <c r="CK344" s="31" t="s">
        <v>8698</v>
      </c>
      <c r="CL344" s="31" t="s">
        <v>8698</v>
      </c>
      <c r="CM344" s="31" t="s">
        <v>8697</v>
      </c>
      <c r="CN344" s="31" t="s">
        <v>8697</v>
      </c>
      <c r="CO344" s="31" t="s">
        <v>8699</v>
      </c>
      <c r="CP344" s="31" t="s">
        <v>8699</v>
      </c>
      <c r="CQ344" s="31" t="s">
        <v>8699</v>
      </c>
      <c r="CR344" s="31" t="s">
        <v>8695</v>
      </c>
      <c r="CS344" s="31" t="s">
        <v>8700</v>
      </c>
      <c r="CT344" s="31" t="s">
        <v>8701</v>
      </c>
      <c r="CU344" s="31"/>
      <c r="CV344" s="31"/>
      <c r="CW344" s="31"/>
      <c r="CX344" s="31"/>
      <c r="CY344" s="31"/>
      <c r="CZ344" s="31"/>
      <c r="DA344" s="31" t="s">
        <v>8702</v>
      </c>
      <c r="DB344" s="31" t="s">
        <v>8703</v>
      </c>
      <c r="DC344" s="31"/>
      <c r="DD344" s="31"/>
      <c r="DE344" s="31" t="s">
        <v>8696</v>
      </c>
      <c r="DF344" s="31" t="s">
        <v>8696</v>
      </c>
      <c r="DG344" s="31"/>
      <c r="DH344" s="31" t="s">
        <v>8695</v>
      </c>
      <c r="DI344" s="31" t="s">
        <v>8697</v>
      </c>
      <c r="DJ344" s="31"/>
      <c r="DK344" s="31"/>
      <c r="DL344" s="31"/>
      <c r="DM344" s="31"/>
      <c r="DN344" s="31"/>
      <c r="DO344" s="31"/>
      <c r="DP344" s="31"/>
      <c r="DQ344" s="31"/>
      <c r="DR344" s="31"/>
      <c r="DS344" s="31"/>
      <c r="DT344" s="31"/>
      <c r="DU344" s="31"/>
      <c r="DV344" s="31" t="s">
        <v>6139</v>
      </c>
      <c r="DW344" s="31" t="s">
        <v>6139</v>
      </c>
      <c r="DX344" s="31" t="s">
        <v>6139</v>
      </c>
      <c r="DY344" s="31" t="s">
        <v>213</v>
      </c>
      <c r="DZ344" s="31" t="s">
        <v>213</v>
      </c>
      <c r="EA344" s="31" t="s">
        <v>6952</v>
      </c>
      <c r="EB344" s="31" t="s">
        <v>6952</v>
      </c>
      <c r="EC344" s="31" t="s">
        <v>4446</v>
      </c>
      <c r="ED344" s="31" t="s">
        <v>6294</v>
      </c>
      <c r="EE344" s="31" t="s">
        <v>6294</v>
      </c>
      <c r="EF344" s="31" t="s">
        <v>8704</v>
      </c>
      <c r="EG344" s="31" t="s">
        <v>8704</v>
      </c>
      <c r="EH344" s="31" t="s">
        <v>8705</v>
      </c>
      <c r="EI344" s="31" t="s">
        <v>8705</v>
      </c>
      <c r="EJ344" s="31" t="s">
        <v>1756</v>
      </c>
      <c r="EK344" s="31" t="s">
        <v>1756</v>
      </c>
      <c r="EL344" s="31" t="s">
        <v>8706</v>
      </c>
      <c r="EM344" s="31" t="s">
        <v>8706</v>
      </c>
      <c r="EN344" s="31" t="s">
        <v>213</v>
      </c>
      <c r="EO344" s="31" t="s">
        <v>213</v>
      </c>
      <c r="EP344" s="31" t="s">
        <v>8704</v>
      </c>
      <c r="EQ344" s="31" t="s">
        <v>8704</v>
      </c>
      <c r="ER344" s="31" t="s">
        <v>218</v>
      </c>
      <c r="ES344" s="31" t="s">
        <v>218</v>
      </c>
      <c r="ET344" s="31" t="s">
        <v>8707</v>
      </c>
      <c r="EU344" s="31" t="s">
        <v>8707</v>
      </c>
      <c r="EV344" s="31"/>
      <c r="EW344" s="31"/>
      <c r="EX344" s="31" t="s">
        <v>8708</v>
      </c>
      <c r="EY344" s="31" t="s">
        <v>8708</v>
      </c>
      <c r="EZ344" s="31" t="s">
        <v>218</v>
      </c>
      <c r="FA344" s="31" t="s">
        <v>8709</v>
      </c>
      <c r="FB344" s="31" t="s">
        <v>8709</v>
      </c>
      <c r="FC344" s="31"/>
      <c r="FD344" s="31"/>
      <c r="FE344" s="31" t="s">
        <v>219</v>
      </c>
    </row>
    <row r="345" ht="90.75" customHeight="1">
      <c r="A345" s="16" t="s">
        <v>8710</v>
      </c>
      <c r="B345" s="24">
        <v>334.0</v>
      </c>
      <c r="C345" s="25" t="s">
        <v>8711</v>
      </c>
      <c r="D345" s="26" t="str">
        <f t="shared" si="41"/>
        <v/>
      </c>
      <c r="E345" s="27" t="str">
        <f t="shared" si="42"/>
        <v/>
      </c>
      <c r="F345" s="28" t="str">
        <f t="shared" ref="F345:G345" si="360">image("https://www.serebii.net/pokedex-bw/type/"&amp;lower(H345)&amp;".gif")</f>
        <v/>
      </c>
      <c r="G345" s="28" t="str">
        <f t="shared" si="360"/>
        <v/>
      </c>
      <c r="H345" s="29" t="s">
        <v>299</v>
      </c>
      <c r="I345" s="26" t="s">
        <v>348</v>
      </c>
      <c r="J345" s="26" t="s">
        <v>8712</v>
      </c>
      <c r="K345" s="26" t="s">
        <v>322</v>
      </c>
      <c r="L345" s="26" t="s">
        <v>8713</v>
      </c>
      <c r="M345" s="26" t="s">
        <v>3941</v>
      </c>
      <c r="N345" s="26"/>
      <c r="O345" s="26" t="s">
        <v>2024</v>
      </c>
      <c r="P345" s="26" t="s">
        <v>2669</v>
      </c>
      <c r="Q345" s="26" t="s">
        <v>183</v>
      </c>
      <c r="R345" s="26" t="s">
        <v>184</v>
      </c>
      <c r="S345" s="26" t="s">
        <v>2928</v>
      </c>
      <c r="T345" s="26" t="s">
        <v>7901</v>
      </c>
      <c r="U345" s="26" t="s">
        <v>299</v>
      </c>
      <c r="V345" s="26" t="s">
        <v>348</v>
      </c>
      <c r="W345" s="26" t="s">
        <v>496</v>
      </c>
      <c r="X345" s="26" t="s">
        <v>189</v>
      </c>
      <c r="Y345" s="26">
        <v>75.0</v>
      </c>
      <c r="Z345" s="26">
        <v>70.0</v>
      </c>
      <c r="AA345" s="26">
        <v>90.0</v>
      </c>
      <c r="AB345" s="26">
        <v>70.0</v>
      </c>
      <c r="AC345" s="26">
        <v>105.0</v>
      </c>
      <c r="AD345" s="26">
        <v>80.0</v>
      </c>
      <c r="AE345" s="30">
        <f t="shared" si="37"/>
        <v>490</v>
      </c>
      <c r="AF345" s="26" t="s">
        <v>8691</v>
      </c>
      <c r="AG345" s="26"/>
      <c r="AH345" s="26"/>
      <c r="AI345" s="26"/>
      <c r="AJ345" s="26"/>
      <c r="AK345" s="26"/>
      <c r="AL345" s="26"/>
      <c r="AM345" s="26" t="s">
        <v>3601</v>
      </c>
      <c r="AN345" s="26" t="s">
        <v>3601</v>
      </c>
      <c r="AO345" s="26" t="s">
        <v>3601</v>
      </c>
      <c r="AP345" s="26"/>
      <c r="AQ345" s="26"/>
      <c r="AR345" s="26"/>
      <c r="AS345" s="26"/>
      <c r="AT345" s="26" t="s">
        <v>462</v>
      </c>
      <c r="AU345" s="26"/>
      <c r="AV345" s="26"/>
      <c r="AW345" s="26"/>
      <c r="AX345" s="26"/>
      <c r="AY345" s="26" t="s">
        <v>5040</v>
      </c>
      <c r="AZ345" s="26" t="s">
        <v>5040</v>
      </c>
      <c r="BA345" s="26" t="s">
        <v>2027</v>
      </c>
      <c r="BB345" s="26" t="s">
        <v>2027</v>
      </c>
      <c r="BC345" s="26" t="s">
        <v>1414</v>
      </c>
      <c r="BD345" s="26" t="s">
        <v>1414</v>
      </c>
      <c r="BE345" s="26"/>
      <c r="BF345" s="26"/>
      <c r="BG345" s="26"/>
      <c r="BH345" s="26"/>
      <c r="BI345" s="26"/>
      <c r="BJ345" s="26"/>
      <c r="BK345" s="26"/>
      <c r="BL345" s="26"/>
      <c r="BM345" s="26"/>
      <c r="BN345" s="26" t="s">
        <v>984</v>
      </c>
      <c r="BO345" s="26"/>
      <c r="BP345" s="26"/>
      <c r="BQ345" s="26"/>
      <c r="BR345" s="26" t="s">
        <v>4745</v>
      </c>
      <c r="BS345" s="26" t="s">
        <v>4745</v>
      </c>
      <c r="BT345" s="26"/>
      <c r="BU345" s="26" t="s">
        <v>3143</v>
      </c>
      <c r="BV345" s="26" t="s">
        <v>2146</v>
      </c>
      <c r="BW345" s="31"/>
      <c r="BX345" s="31"/>
      <c r="BY345" s="31"/>
      <c r="BZ345" s="31"/>
      <c r="CA345" s="31"/>
      <c r="CB345" s="31"/>
      <c r="CC345" s="31" t="s">
        <v>8714</v>
      </c>
      <c r="CD345" s="31" t="s">
        <v>8715</v>
      </c>
      <c r="CE345" s="31" t="s">
        <v>8716</v>
      </c>
      <c r="CF345" s="31" t="s">
        <v>8717</v>
      </c>
      <c r="CG345" s="31" t="s">
        <v>8717</v>
      </c>
      <c r="CH345" s="31" t="s">
        <v>8718</v>
      </c>
      <c r="CI345" s="31" t="s">
        <v>8718</v>
      </c>
      <c r="CJ345" s="31" t="s">
        <v>8719</v>
      </c>
      <c r="CK345" s="31" t="s">
        <v>8720</v>
      </c>
      <c r="CL345" s="31" t="s">
        <v>8720</v>
      </c>
      <c r="CM345" s="31" t="s">
        <v>8719</v>
      </c>
      <c r="CN345" s="31" t="s">
        <v>8719</v>
      </c>
      <c r="CO345" s="31" t="s">
        <v>8721</v>
      </c>
      <c r="CP345" s="31" t="s">
        <v>8721</v>
      </c>
      <c r="CQ345" s="31" t="s">
        <v>8720</v>
      </c>
      <c r="CR345" s="31" t="s">
        <v>8721</v>
      </c>
      <c r="CS345" s="31" t="s">
        <v>8722</v>
      </c>
      <c r="CT345" s="31" t="s">
        <v>8723</v>
      </c>
      <c r="CU345" s="31"/>
      <c r="CV345" s="31"/>
      <c r="CW345" s="31"/>
      <c r="CX345" s="31"/>
      <c r="CY345" s="31"/>
      <c r="CZ345" s="31"/>
      <c r="DA345" s="31" t="s">
        <v>8724</v>
      </c>
      <c r="DB345" s="31" t="s">
        <v>8725</v>
      </c>
      <c r="DC345" s="31"/>
      <c r="DD345" s="31"/>
      <c r="DE345" s="31" t="s">
        <v>8718</v>
      </c>
      <c r="DF345" s="31" t="s">
        <v>8718</v>
      </c>
      <c r="DG345" s="31"/>
      <c r="DH345" s="31" t="s">
        <v>8719</v>
      </c>
      <c r="DI345" s="31" t="s">
        <v>8721</v>
      </c>
      <c r="DJ345" s="31"/>
      <c r="DK345" s="31"/>
      <c r="DL345" s="31"/>
      <c r="DM345" s="31"/>
      <c r="DN345" s="31"/>
      <c r="DO345" s="31"/>
      <c r="DP345" s="31"/>
      <c r="DQ345" s="31"/>
      <c r="DR345" s="31"/>
      <c r="DS345" s="31"/>
      <c r="DT345" s="31"/>
      <c r="DU345" s="31"/>
      <c r="DV345" s="31" t="s">
        <v>5423</v>
      </c>
      <c r="DW345" s="31" t="s">
        <v>5423</v>
      </c>
      <c r="DX345" s="31" t="s">
        <v>5423</v>
      </c>
      <c r="DY345" s="31" t="s">
        <v>213</v>
      </c>
      <c r="DZ345" s="31" t="s">
        <v>213</v>
      </c>
      <c r="EA345" s="31" t="s">
        <v>8726</v>
      </c>
      <c r="EB345" s="31" t="s">
        <v>8726</v>
      </c>
      <c r="EC345" s="31" t="s">
        <v>8726</v>
      </c>
      <c r="ED345" s="31" t="s">
        <v>8726</v>
      </c>
      <c r="EE345" s="31" t="s">
        <v>8726</v>
      </c>
      <c r="EF345" s="31" t="s">
        <v>939</v>
      </c>
      <c r="EG345" s="31" t="s">
        <v>939</v>
      </c>
      <c r="EH345" s="31" t="s">
        <v>8727</v>
      </c>
      <c r="EI345" s="31" t="s">
        <v>8727</v>
      </c>
      <c r="EJ345" s="31" t="s">
        <v>1756</v>
      </c>
      <c r="EK345" s="31" t="s">
        <v>1756</v>
      </c>
      <c r="EL345" s="31" t="s">
        <v>8726</v>
      </c>
      <c r="EM345" s="31" t="s">
        <v>8726</v>
      </c>
      <c r="EN345" s="31" t="s">
        <v>213</v>
      </c>
      <c r="EO345" s="31" t="s">
        <v>213</v>
      </c>
      <c r="EP345" s="31" t="s">
        <v>4957</v>
      </c>
      <c r="EQ345" s="31" t="s">
        <v>4957</v>
      </c>
      <c r="ER345" s="31" t="s">
        <v>218</v>
      </c>
      <c r="ES345" s="31" t="s">
        <v>218</v>
      </c>
      <c r="ET345" s="31" t="s">
        <v>8726</v>
      </c>
      <c r="EU345" s="31" t="s">
        <v>8726</v>
      </c>
      <c r="EV345" s="31"/>
      <c r="EW345" s="31"/>
      <c r="EX345" s="31" t="s">
        <v>8726</v>
      </c>
      <c r="EY345" s="31" t="s">
        <v>8726</v>
      </c>
      <c r="EZ345" s="31" t="s">
        <v>218</v>
      </c>
      <c r="FA345" s="31" t="s">
        <v>8709</v>
      </c>
      <c r="FB345" s="31" t="s">
        <v>8709</v>
      </c>
      <c r="FC345" s="31"/>
      <c r="FD345" s="31"/>
      <c r="FE345" s="31" t="s">
        <v>219</v>
      </c>
    </row>
    <row r="346" ht="90.75" customHeight="1">
      <c r="A346" s="16" t="s">
        <v>8728</v>
      </c>
      <c r="B346" s="24">
        <v>335.0</v>
      </c>
      <c r="C346" s="25" t="s">
        <v>8729</v>
      </c>
      <c r="D346" s="26" t="str">
        <f t="shared" si="41"/>
        <v/>
      </c>
      <c r="E346" s="27" t="str">
        <f t="shared" si="42"/>
        <v/>
      </c>
      <c r="F346" s="28" t="str">
        <f t="shared" ref="F346:G346" si="361">image("https://www.serebii.net/pokedex-bw/type/"&amp;lower(H346)&amp;".gif")</f>
        <v/>
      </c>
      <c r="G346" s="28" t="str">
        <f t="shared" si="361"/>
        <v/>
      </c>
      <c r="H346" s="29" t="s">
        <v>681</v>
      </c>
      <c r="I346" s="26"/>
      <c r="J346" s="26" t="s">
        <v>8730</v>
      </c>
      <c r="K346" s="26" t="s">
        <v>1231</v>
      </c>
      <c r="L346" s="26" t="s">
        <v>8731</v>
      </c>
      <c r="M346" s="26" t="s">
        <v>4904</v>
      </c>
      <c r="N346" s="26"/>
      <c r="O346" s="26" t="s">
        <v>8732</v>
      </c>
      <c r="P346" s="26" t="s">
        <v>946</v>
      </c>
      <c r="Q346" s="26" t="s">
        <v>878</v>
      </c>
      <c r="R346" s="26" t="s">
        <v>184</v>
      </c>
      <c r="S346" s="26" t="s">
        <v>7915</v>
      </c>
      <c r="T346" s="26" t="s">
        <v>7901</v>
      </c>
      <c r="U346" s="26" t="s">
        <v>769</v>
      </c>
      <c r="V346" s="26" t="s">
        <v>770</v>
      </c>
      <c r="W346" s="26" t="s">
        <v>496</v>
      </c>
      <c r="X346" s="26" t="s">
        <v>189</v>
      </c>
      <c r="Y346" s="26">
        <v>73.0</v>
      </c>
      <c r="Z346" s="26">
        <v>115.0</v>
      </c>
      <c r="AA346" s="26">
        <v>60.0</v>
      </c>
      <c r="AB346" s="26">
        <v>60.0</v>
      </c>
      <c r="AC346" s="26">
        <v>60.0</v>
      </c>
      <c r="AD346" s="26">
        <v>90.0</v>
      </c>
      <c r="AE346" s="30">
        <f t="shared" si="37"/>
        <v>458</v>
      </c>
      <c r="AF346" s="26"/>
      <c r="AG346" s="26"/>
      <c r="AH346" s="26"/>
      <c r="AI346" s="26"/>
      <c r="AJ346" s="26"/>
      <c r="AK346" s="26"/>
      <c r="AL346" s="26"/>
      <c r="AM346" s="26" t="s">
        <v>4272</v>
      </c>
      <c r="AN346" s="26" t="s">
        <v>4272</v>
      </c>
      <c r="AO346" s="26" t="s">
        <v>4272</v>
      </c>
      <c r="AP346" s="26"/>
      <c r="AQ346" s="26"/>
      <c r="AR346" s="26"/>
      <c r="AS346" s="26"/>
      <c r="AT346" s="26"/>
      <c r="AU346" s="26"/>
      <c r="AV346" s="26"/>
      <c r="AW346" s="26"/>
      <c r="AX346" s="26"/>
      <c r="AY346" s="26" t="s">
        <v>3885</v>
      </c>
      <c r="AZ346" s="26" t="s">
        <v>3885</v>
      </c>
      <c r="BA346" s="26" t="s">
        <v>325</v>
      </c>
      <c r="BB346" s="26" t="s">
        <v>325</v>
      </c>
      <c r="BC346" s="26" t="s">
        <v>1457</v>
      </c>
      <c r="BD346" s="26" t="s">
        <v>1457</v>
      </c>
      <c r="BE346" s="26"/>
      <c r="BF346" s="26"/>
      <c r="BG346" s="26"/>
      <c r="BH346" s="26"/>
      <c r="BI346" s="26"/>
      <c r="BJ346" s="26"/>
      <c r="BK346" s="26"/>
      <c r="BL346" s="26"/>
      <c r="BM346" s="26"/>
      <c r="BN346" s="26"/>
      <c r="BO346" s="26"/>
      <c r="BP346" s="26"/>
      <c r="BQ346" s="26"/>
      <c r="BR346" s="26" t="s">
        <v>3948</v>
      </c>
      <c r="BS346" s="26" t="s">
        <v>3948</v>
      </c>
      <c r="BT346" s="26"/>
      <c r="BU346" s="26" t="s">
        <v>255</v>
      </c>
      <c r="BV346" s="26"/>
      <c r="BW346" s="31"/>
      <c r="BX346" s="31"/>
      <c r="BY346" s="31"/>
      <c r="BZ346" s="31"/>
      <c r="CA346" s="31"/>
      <c r="CB346" s="31"/>
      <c r="CC346" s="31" t="s">
        <v>8733</v>
      </c>
      <c r="CD346" s="31" t="s">
        <v>8734</v>
      </c>
      <c r="CE346" s="31" t="s">
        <v>8735</v>
      </c>
      <c r="CF346" s="31" t="s">
        <v>8736</v>
      </c>
      <c r="CG346" s="31" t="s">
        <v>8736</v>
      </c>
      <c r="CH346" s="31" t="s">
        <v>8737</v>
      </c>
      <c r="CI346" s="31" t="s">
        <v>8737</v>
      </c>
      <c r="CJ346" s="31" t="s">
        <v>8737</v>
      </c>
      <c r="CK346" s="31" t="s">
        <v>8738</v>
      </c>
      <c r="CL346" s="31" t="s">
        <v>8738</v>
      </c>
      <c r="CM346" s="31" t="s">
        <v>8739</v>
      </c>
      <c r="CN346" s="31" t="s">
        <v>8739</v>
      </c>
      <c r="CO346" s="31" t="s">
        <v>8740</v>
      </c>
      <c r="CP346" s="31" t="s">
        <v>8740</v>
      </c>
      <c r="CQ346" s="31" t="s">
        <v>8739</v>
      </c>
      <c r="CR346" s="31" t="s">
        <v>8741</v>
      </c>
      <c r="CS346" s="31" t="s">
        <v>8742</v>
      </c>
      <c r="CT346" s="31" t="s">
        <v>8743</v>
      </c>
      <c r="CU346" s="31"/>
      <c r="CV346" s="31"/>
      <c r="CW346" s="31"/>
      <c r="CX346" s="31"/>
      <c r="CY346" s="31"/>
      <c r="CZ346" s="31"/>
      <c r="DA346" s="31"/>
      <c r="DB346" s="31"/>
      <c r="DC346" s="31"/>
      <c r="DD346" s="31"/>
      <c r="DE346" s="31" t="s">
        <v>8744</v>
      </c>
      <c r="DF346" s="31" t="s">
        <v>8744</v>
      </c>
      <c r="DG346" s="31"/>
      <c r="DH346" s="31" t="s">
        <v>8740</v>
      </c>
      <c r="DI346" s="31" t="s">
        <v>8745</v>
      </c>
      <c r="DJ346" s="31"/>
      <c r="DK346" s="31"/>
      <c r="DL346" s="31"/>
      <c r="DM346" s="31"/>
      <c r="DN346" s="31"/>
      <c r="DO346" s="31"/>
      <c r="DP346" s="31"/>
      <c r="DQ346" s="31"/>
      <c r="DR346" s="31"/>
      <c r="DS346" s="31"/>
      <c r="DT346" s="31"/>
      <c r="DU346" s="31"/>
      <c r="DV346" s="31" t="s">
        <v>7553</v>
      </c>
      <c r="DW346" s="31" t="s">
        <v>213</v>
      </c>
      <c r="DX346" s="31" t="s">
        <v>213</v>
      </c>
      <c r="DY346" s="31" t="s">
        <v>213</v>
      </c>
      <c r="DZ346" s="31" t="s">
        <v>213</v>
      </c>
      <c r="EA346" s="31" t="s">
        <v>8746</v>
      </c>
      <c r="EB346" s="31" t="s">
        <v>8746</v>
      </c>
      <c r="EC346" s="31" t="s">
        <v>8746</v>
      </c>
      <c r="ED346" s="31" t="s">
        <v>213</v>
      </c>
      <c r="EE346" s="31" t="s">
        <v>213</v>
      </c>
      <c r="EF346" s="31" t="s">
        <v>8747</v>
      </c>
      <c r="EG346" s="31" t="s">
        <v>8747</v>
      </c>
      <c r="EH346" s="31" t="s">
        <v>8748</v>
      </c>
      <c r="EI346" s="31" t="s">
        <v>8748</v>
      </c>
      <c r="EJ346" s="31" t="s">
        <v>970</v>
      </c>
      <c r="EK346" s="31" t="s">
        <v>970</v>
      </c>
      <c r="EL346" s="31" t="s">
        <v>7553</v>
      </c>
      <c r="EM346" s="31" t="s">
        <v>213</v>
      </c>
      <c r="EN346" s="31" t="s">
        <v>213</v>
      </c>
      <c r="EO346" s="31" t="s">
        <v>213</v>
      </c>
      <c r="EP346" s="31" t="s">
        <v>213</v>
      </c>
      <c r="EQ346" s="31" t="s">
        <v>213</v>
      </c>
      <c r="ER346" s="31" t="s">
        <v>218</v>
      </c>
      <c r="ES346" s="31" t="s">
        <v>218</v>
      </c>
      <c r="ET346" s="31" t="s">
        <v>218</v>
      </c>
      <c r="EU346" s="31" t="s">
        <v>218</v>
      </c>
      <c r="EV346" s="31"/>
      <c r="EW346" s="31"/>
      <c r="EX346" s="31" t="s">
        <v>8749</v>
      </c>
      <c r="EY346" s="31" t="s">
        <v>213</v>
      </c>
      <c r="EZ346" s="31" t="s">
        <v>218</v>
      </c>
      <c r="FA346" s="31" t="s">
        <v>6920</v>
      </c>
      <c r="FB346" s="31" t="s">
        <v>6920</v>
      </c>
      <c r="FC346" s="31"/>
      <c r="FD346" s="31"/>
      <c r="FE346" s="31" t="s">
        <v>219</v>
      </c>
    </row>
    <row r="347" ht="90.75" customHeight="1">
      <c r="A347" s="16" t="s">
        <v>8750</v>
      </c>
      <c r="B347" s="24">
        <v>336.0</v>
      </c>
      <c r="C347" s="25" t="s">
        <v>8751</v>
      </c>
      <c r="D347" s="26" t="str">
        <f t="shared" si="41"/>
        <v/>
      </c>
      <c r="E347" s="27" t="str">
        <f t="shared" si="42"/>
        <v/>
      </c>
      <c r="F347" s="28" t="str">
        <f t="shared" ref="F347:G347" si="362">image("https://www.serebii.net/pokedex-bw/type/"&amp;lower(H347)&amp;".gif")</f>
        <v/>
      </c>
      <c r="G347" s="28" t="str">
        <f t="shared" si="362"/>
        <v/>
      </c>
      <c r="H347" s="29" t="s">
        <v>176</v>
      </c>
      <c r="I347" s="26"/>
      <c r="J347" s="26" t="s">
        <v>8752</v>
      </c>
      <c r="K347" s="26" t="s">
        <v>8753</v>
      </c>
      <c r="L347" s="26" t="s">
        <v>8754</v>
      </c>
      <c r="M347" s="26" t="s">
        <v>541</v>
      </c>
      <c r="N347" s="26"/>
      <c r="O347" s="26" t="s">
        <v>1573</v>
      </c>
      <c r="P347" s="26" t="s">
        <v>6148</v>
      </c>
      <c r="Q347" s="26" t="s">
        <v>878</v>
      </c>
      <c r="R347" s="26" t="s">
        <v>184</v>
      </c>
      <c r="S347" s="26" t="s">
        <v>7915</v>
      </c>
      <c r="T347" s="26" t="s">
        <v>7823</v>
      </c>
      <c r="U347" s="26" t="s">
        <v>299</v>
      </c>
      <c r="V347" s="26" t="s">
        <v>915</v>
      </c>
      <c r="W347" s="26" t="s">
        <v>496</v>
      </c>
      <c r="X347" s="26" t="s">
        <v>189</v>
      </c>
      <c r="Y347" s="26">
        <v>73.0</v>
      </c>
      <c r="Z347" s="26">
        <v>100.0</v>
      </c>
      <c r="AA347" s="26">
        <v>60.0</v>
      </c>
      <c r="AB347" s="26">
        <v>100.0</v>
      </c>
      <c r="AC347" s="26">
        <v>60.0</v>
      </c>
      <c r="AD347" s="26">
        <v>65.0</v>
      </c>
      <c r="AE347" s="30">
        <f t="shared" si="37"/>
        <v>458</v>
      </c>
      <c r="AF347" s="26"/>
      <c r="AG347" s="26"/>
      <c r="AH347" s="26"/>
      <c r="AI347" s="26"/>
      <c r="AJ347" s="26"/>
      <c r="AK347" s="26"/>
      <c r="AL347" s="26"/>
      <c r="AM347" s="26" t="s">
        <v>4306</v>
      </c>
      <c r="AN347" s="26" t="s">
        <v>4306</v>
      </c>
      <c r="AO347" s="26" t="s">
        <v>4306</v>
      </c>
      <c r="AP347" s="26"/>
      <c r="AQ347" s="26"/>
      <c r="AR347" s="26"/>
      <c r="AS347" s="26"/>
      <c r="AT347" s="26"/>
      <c r="AU347" s="26"/>
      <c r="AV347" s="26"/>
      <c r="AW347" s="26"/>
      <c r="AX347" s="26"/>
      <c r="AY347" s="26" t="s">
        <v>3914</v>
      </c>
      <c r="AZ347" s="26" t="s">
        <v>3914</v>
      </c>
      <c r="BA347" s="26" t="s">
        <v>353</v>
      </c>
      <c r="BB347" s="26" t="s">
        <v>353</v>
      </c>
      <c r="BC347" s="26" t="s">
        <v>2178</v>
      </c>
      <c r="BD347" s="26" t="s">
        <v>2178</v>
      </c>
      <c r="BE347" s="26"/>
      <c r="BF347" s="26"/>
      <c r="BG347" s="26"/>
      <c r="BH347" s="26"/>
      <c r="BI347" s="26"/>
      <c r="BJ347" s="26"/>
      <c r="BK347" s="26"/>
      <c r="BL347" s="26"/>
      <c r="BM347" s="26"/>
      <c r="BN347" s="26"/>
      <c r="BO347" s="26"/>
      <c r="BP347" s="26"/>
      <c r="BQ347" s="26"/>
      <c r="BR347" s="26" t="s">
        <v>3055</v>
      </c>
      <c r="BS347" s="26" t="s">
        <v>3055</v>
      </c>
      <c r="BT347" s="26"/>
      <c r="BU347" s="26" t="s">
        <v>282</v>
      </c>
      <c r="BV347" s="26"/>
      <c r="BW347" s="31"/>
      <c r="BX347" s="31"/>
      <c r="BY347" s="31"/>
      <c r="BZ347" s="31"/>
      <c r="CA347" s="31"/>
      <c r="CB347" s="31"/>
      <c r="CC347" s="31" t="s">
        <v>8755</v>
      </c>
      <c r="CD347" s="31" t="s">
        <v>8756</v>
      </c>
      <c r="CE347" s="31" t="s">
        <v>8757</v>
      </c>
      <c r="CF347" s="31" t="s">
        <v>8758</v>
      </c>
      <c r="CG347" s="31" t="s">
        <v>8758</v>
      </c>
      <c r="CH347" s="31" t="s">
        <v>8759</v>
      </c>
      <c r="CI347" s="31" t="s">
        <v>8759</v>
      </c>
      <c r="CJ347" s="31" t="s">
        <v>8759</v>
      </c>
      <c r="CK347" s="31" t="s">
        <v>8760</v>
      </c>
      <c r="CL347" s="31" t="s">
        <v>8760</v>
      </c>
      <c r="CM347" s="31" t="s">
        <v>8761</v>
      </c>
      <c r="CN347" s="31" t="s">
        <v>8761</v>
      </c>
      <c r="CO347" s="31" t="s">
        <v>8762</v>
      </c>
      <c r="CP347" s="31" t="s">
        <v>8762</v>
      </c>
      <c r="CQ347" s="31" t="s">
        <v>8763</v>
      </c>
      <c r="CR347" s="31" t="s">
        <v>8762</v>
      </c>
      <c r="CS347" s="31" t="s">
        <v>8764</v>
      </c>
      <c r="CT347" s="31" t="s">
        <v>8765</v>
      </c>
      <c r="CU347" s="31"/>
      <c r="CV347" s="31"/>
      <c r="CW347" s="31"/>
      <c r="CX347" s="31"/>
      <c r="CY347" s="31"/>
      <c r="CZ347" s="31"/>
      <c r="DA347" s="31"/>
      <c r="DB347" s="31"/>
      <c r="DC347" s="31"/>
      <c r="DD347" s="31"/>
      <c r="DE347" s="31" t="s">
        <v>8761</v>
      </c>
      <c r="DF347" s="31" t="s">
        <v>8761</v>
      </c>
      <c r="DG347" s="31"/>
      <c r="DH347" s="31" t="s">
        <v>8758</v>
      </c>
      <c r="DI347" s="31" t="s">
        <v>8762</v>
      </c>
      <c r="DJ347" s="31"/>
      <c r="DK347" s="31"/>
      <c r="DL347" s="31"/>
      <c r="DM347" s="31"/>
      <c r="DN347" s="31"/>
      <c r="DO347" s="31"/>
      <c r="DP347" s="31"/>
      <c r="DQ347" s="31"/>
      <c r="DR347" s="31"/>
      <c r="DS347" s="31"/>
      <c r="DT347" s="31"/>
      <c r="DU347" s="31"/>
      <c r="DV347" s="31" t="s">
        <v>213</v>
      </c>
      <c r="DW347" s="31" t="s">
        <v>7553</v>
      </c>
      <c r="DX347" s="31" t="s">
        <v>7553</v>
      </c>
      <c r="DY347" s="31" t="s">
        <v>213</v>
      </c>
      <c r="DZ347" s="31" t="s">
        <v>213</v>
      </c>
      <c r="EA347" s="31" t="s">
        <v>8746</v>
      </c>
      <c r="EB347" s="31" t="s">
        <v>8746</v>
      </c>
      <c r="EC347" s="31" t="s">
        <v>8746</v>
      </c>
      <c r="ED347" s="31" t="s">
        <v>213</v>
      </c>
      <c r="EE347" s="31" t="s">
        <v>213</v>
      </c>
      <c r="EF347" s="31" t="s">
        <v>8747</v>
      </c>
      <c r="EG347" s="31" t="s">
        <v>8747</v>
      </c>
      <c r="EH347" s="31" t="s">
        <v>8748</v>
      </c>
      <c r="EI347" s="31" t="s">
        <v>8748</v>
      </c>
      <c r="EJ347" s="31" t="s">
        <v>970</v>
      </c>
      <c r="EK347" s="31" t="s">
        <v>970</v>
      </c>
      <c r="EL347" s="31" t="s">
        <v>213</v>
      </c>
      <c r="EM347" s="31" t="s">
        <v>7553</v>
      </c>
      <c r="EN347" s="31" t="s">
        <v>213</v>
      </c>
      <c r="EO347" s="31" t="s">
        <v>213</v>
      </c>
      <c r="EP347" s="31" t="s">
        <v>213</v>
      </c>
      <c r="EQ347" s="31" t="s">
        <v>213</v>
      </c>
      <c r="ER347" s="31" t="s">
        <v>218</v>
      </c>
      <c r="ES347" s="31" t="s">
        <v>218</v>
      </c>
      <c r="ET347" s="31" t="s">
        <v>218</v>
      </c>
      <c r="EU347" s="31" t="s">
        <v>218</v>
      </c>
      <c r="EV347" s="31"/>
      <c r="EW347" s="31"/>
      <c r="EX347" s="31" t="s">
        <v>213</v>
      </c>
      <c r="EY347" s="31" t="s">
        <v>8749</v>
      </c>
      <c r="EZ347" s="31" t="s">
        <v>218</v>
      </c>
      <c r="FA347" s="31" t="s">
        <v>6920</v>
      </c>
      <c r="FB347" s="31" t="s">
        <v>6920</v>
      </c>
      <c r="FC347" s="31"/>
      <c r="FD347" s="31"/>
      <c r="FE347" s="31" t="s">
        <v>219</v>
      </c>
    </row>
    <row r="348" ht="90.75" customHeight="1">
      <c r="A348" s="16" t="s">
        <v>8766</v>
      </c>
      <c r="B348" s="24">
        <v>337.0</v>
      </c>
      <c r="C348" s="25" t="s">
        <v>8767</v>
      </c>
      <c r="D348" s="26" t="str">
        <f t="shared" si="41"/>
        <v/>
      </c>
      <c r="E348" s="27" t="str">
        <f t="shared" si="42"/>
        <v/>
      </c>
      <c r="F348" s="28" t="str">
        <f t="shared" ref="F348:G348" si="363">image("https://www.serebii.net/pokedex-bw/type/"&amp;lower(H348)&amp;".gif")</f>
        <v/>
      </c>
      <c r="G348" s="28" t="str">
        <f t="shared" si="363"/>
        <v/>
      </c>
      <c r="H348" s="29" t="s">
        <v>2707</v>
      </c>
      <c r="I348" s="26" t="s">
        <v>2333</v>
      </c>
      <c r="J348" s="26" t="s">
        <v>8768</v>
      </c>
      <c r="K348" s="26" t="s">
        <v>222</v>
      </c>
      <c r="L348" s="26" t="s">
        <v>8769</v>
      </c>
      <c r="M348" s="30" t="s">
        <v>3320</v>
      </c>
      <c r="N348" s="26"/>
      <c r="O348" s="26"/>
      <c r="P348" s="26" t="s">
        <v>1707</v>
      </c>
      <c r="Q348" s="26" t="s">
        <v>183</v>
      </c>
      <c r="R348" s="26" t="s">
        <v>184</v>
      </c>
      <c r="S348" s="26" t="s">
        <v>4236</v>
      </c>
      <c r="T348" s="26" t="s">
        <v>1328</v>
      </c>
      <c r="U348" s="26" t="s">
        <v>2711</v>
      </c>
      <c r="V348" s="26" t="s">
        <v>770</v>
      </c>
      <c r="W348" s="26" t="s">
        <v>2967</v>
      </c>
      <c r="X348" s="26" t="s">
        <v>3426</v>
      </c>
      <c r="Y348" s="26">
        <v>90.0</v>
      </c>
      <c r="Z348" s="26">
        <v>55.0</v>
      </c>
      <c r="AA348" s="26">
        <v>65.0</v>
      </c>
      <c r="AB348" s="26">
        <v>95.0</v>
      </c>
      <c r="AC348" s="26">
        <v>85.0</v>
      </c>
      <c r="AD348" s="26">
        <v>70.0</v>
      </c>
      <c r="AE348" s="30">
        <f t="shared" si="37"/>
        <v>460</v>
      </c>
      <c r="AF348" s="26"/>
      <c r="AG348" s="26"/>
      <c r="AH348" s="26"/>
      <c r="AI348" s="26"/>
      <c r="AJ348" s="26"/>
      <c r="AK348" s="26"/>
      <c r="AL348" s="26"/>
      <c r="AM348" s="26" t="s">
        <v>1413</v>
      </c>
      <c r="AN348" s="26" t="s">
        <v>1413</v>
      </c>
      <c r="AO348" s="26" t="s">
        <v>1413</v>
      </c>
      <c r="AP348" s="26"/>
      <c r="AQ348" s="26"/>
      <c r="AR348" s="26"/>
      <c r="AS348" s="26"/>
      <c r="AT348" s="26"/>
      <c r="AU348" s="26"/>
      <c r="AV348" s="26"/>
      <c r="AW348" s="26"/>
      <c r="AX348" s="26"/>
      <c r="AY348" s="26" t="s">
        <v>2214</v>
      </c>
      <c r="AZ348" s="26" t="s">
        <v>2214</v>
      </c>
      <c r="BA348" s="26" t="s">
        <v>583</v>
      </c>
      <c r="BB348" s="26" t="s">
        <v>583</v>
      </c>
      <c r="BC348" s="26" t="s">
        <v>2213</v>
      </c>
      <c r="BD348" s="26" t="s">
        <v>2213</v>
      </c>
      <c r="BE348" s="26"/>
      <c r="BF348" s="26"/>
      <c r="BG348" s="26"/>
      <c r="BH348" s="26"/>
      <c r="BI348" s="26"/>
      <c r="BJ348" s="26"/>
      <c r="BK348" s="26" t="s">
        <v>8770</v>
      </c>
      <c r="BL348" s="26" t="s">
        <v>8770</v>
      </c>
      <c r="BM348" s="26"/>
      <c r="BN348" s="26"/>
      <c r="BO348" s="26"/>
      <c r="BP348" s="26"/>
      <c r="BQ348" s="26"/>
      <c r="BR348" s="26"/>
      <c r="BS348" s="26"/>
      <c r="BT348" s="26"/>
      <c r="BU348" s="26"/>
      <c r="BV348" s="26"/>
      <c r="BW348" s="31"/>
      <c r="BX348" s="31"/>
      <c r="BY348" s="31"/>
      <c r="BZ348" s="31"/>
      <c r="CA348" s="31"/>
      <c r="CB348" s="31"/>
      <c r="CC348" s="31" t="s">
        <v>8771</v>
      </c>
      <c r="CD348" s="31" t="s">
        <v>8772</v>
      </c>
      <c r="CE348" s="31" t="s">
        <v>8773</v>
      </c>
      <c r="CF348" s="31" t="s">
        <v>8774</v>
      </c>
      <c r="CG348" s="31" t="s">
        <v>8774</v>
      </c>
      <c r="CH348" s="31" t="s">
        <v>8775</v>
      </c>
      <c r="CI348" s="31" t="s">
        <v>8775</v>
      </c>
      <c r="CJ348" s="31" t="s">
        <v>8775</v>
      </c>
      <c r="CK348" s="31" t="s">
        <v>8776</v>
      </c>
      <c r="CL348" s="31" t="s">
        <v>8776</v>
      </c>
      <c r="CM348" s="31" t="s">
        <v>8775</v>
      </c>
      <c r="CN348" s="31" t="s">
        <v>8775</v>
      </c>
      <c r="CO348" s="31" t="s">
        <v>8777</v>
      </c>
      <c r="CP348" s="31" t="s">
        <v>8777</v>
      </c>
      <c r="CQ348" s="31" t="s">
        <v>8775</v>
      </c>
      <c r="CR348" s="31" t="s">
        <v>8776</v>
      </c>
      <c r="CS348" s="31" t="s">
        <v>8778</v>
      </c>
      <c r="CT348" s="31" t="s">
        <v>8779</v>
      </c>
      <c r="CU348" s="31"/>
      <c r="CV348" s="31"/>
      <c r="CW348" s="31"/>
      <c r="CX348" s="31"/>
      <c r="CY348" s="31"/>
      <c r="CZ348" s="31"/>
      <c r="DA348" s="31" t="s">
        <v>8777</v>
      </c>
      <c r="DB348" s="31" t="s">
        <v>8776</v>
      </c>
      <c r="DC348" s="31"/>
      <c r="DD348" s="31"/>
      <c r="DE348" s="31" t="s">
        <v>8780</v>
      </c>
      <c r="DF348" s="31" t="s">
        <v>8780</v>
      </c>
      <c r="DG348" s="31"/>
      <c r="DH348" s="31"/>
      <c r="DI348" s="31"/>
      <c r="DJ348" s="31"/>
      <c r="DK348" s="31"/>
      <c r="DL348" s="31"/>
      <c r="DM348" s="31"/>
      <c r="DN348" s="31"/>
      <c r="DO348" s="31"/>
      <c r="DP348" s="31"/>
      <c r="DQ348" s="31"/>
      <c r="DR348" s="31"/>
      <c r="DS348" s="31"/>
      <c r="DT348" s="31"/>
      <c r="DU348" s="31"/>
      <c r="DV348" s="31" t="s">
        <v>213</v>
      </c>
      <c r="DW348" s="31" t="s">
        <v>8781</v>
      </c>
      <c r="DX348" s="31" t="s">
        <v>213</v>
      </c>
      <c r="DY348" s="31" t="s">
        <v>213</v>
      </c>
      <c r="DZ348" s="31" t="s">
        <v>213</v>
      </c>
      <c r="EA348" s="31" t="s">
        <v>8782</v>
      </c>
      <c r="EB348" s="31" t="s">
        <v>8782</v>
      </c>
      <c r="EC348" s="31" t="s">
        <v>8782</v>
      </c>
      <c r="ED348" s="31" t="s">
        <v>213</v>
      </c>
      <c r="EE348" s="31" t="s">
        <v>213</v>
      </c>
      <c r="EF348" s="31" t="s">
        <v>1659</v>
      </c>
      <c r="EG348" s="31" t="s">
        <v>1659</v>
      </c>
      <c r="EH348" s="31" t="s">
        <v>7706</v>
      </c>
      <c r="EI348" s="31" t="s">
        <v>7706</v>
      </c>
      <c r="EJ348" s="31" t="s">
        <v>2480</v>
      </c>
      <c r="EK348" s="31" t="s">
        <v>2480</v>
      </c>
      <c r="EL348" s="31" t="s">
        <v>213</v>
      </c>
      <c r="EM348" s="31" t="s">
        <v>8781</v>
      </c>
      <c r="EN348" s="31" t="s">
        <v>213</v>
      </c>
      <c r="EO348" s="31" t="s">
        <v>213</v>
      </c>
      <c r="EP348" s="31" t="s">
        <v>213</v>
      </c>
      <c r="EQ348" s="31" t="s">
        <v>213</v>
      </c>
      <c r="ER348" s="31" t="s">
        <v>218</v>
      </c>
      <c r="ES348" s="31" t="s">
        <v>218</v>
      </c>
      <c r="ET348" s="31" t="s">
        <v>213</v>
      </c>
      <c r="EU348" s="31" t="s">
        <v>8783</v>
      </c>
      <c r="EV348" s="31"/>
      <c r="EW348" s="31"/>
      <c r="EX348" s="31" t="s">
        <v>213</v>
      </c>
      <c r="EY348" s="31" t="s">
        <v>8784</v>
      </c>
      <c r="EZ348" s="31" t="s">
        <v>218</v>
      </c>
      <c r="FA348" s="31" t="s">
        <v>219</v>
      </c>
      <c r="FB348" s="31" t="s">
        <v>219</v>
      </c>
      <c r="FC348" s="31"/>
      <c r="FD348" s="31"/>
      <c r="FE348" s="31" t="s">
        <v>219</v>
      </c>
    </row>
    <row r="349" ht="90.75" customHeight="1">
      <c r="A349" s="16" t="s">
        <v>8785</v>
      </c>
      <c r="B349" s="24">
        <v>338.0</v>
      </c>
      <c r="C349" s="25" t="s">
        <v>8786</v>
      </c>
      <c r="D349" s="26" t="str">
        <f t="shared" si="41"/>
        <v/>
      </c>
      <c r="E349" s="27" t="str">
        <f t="shared" si="42"/>
        <v/>
      </c>
      <c r="F349" s="28" t="str">
        <f t="shared" ref="F349:G349" si="364">image("https://www.serebii.net/pokedex-bw/type/"&amp;lower(H349)&amp;".gif")</f>
        <v/>
      </c>
      <c r="G349" s="28" t="str">
        <f t="shared" si="364"/>
        <v/>
      </c>
      <c r="H349" s="29" t="s">
        <v>2707</v>
      </c>
      <c r="I349" s="26" t="s">
        <v>2333</v>
      </c>
      <c r="J349" s="26" t="s">
        <v>8768</v>
      </c>
      <c r="K349" s="26" t="s">
        <v>876</v>
      </c>
      <c r="L349" s="26" t="s">
        <v>8787</v>
      </c>
      <c r="M349" s="30" t="s">
        <v>3320</v>
      </c>
      <c r="N349" s="26"/>
      <c r="O349" s="26"/>
      <c r="P349" s="26" t="s">
        <v>946</v>
      </c>
      <c r="Q349" s="26" t="s">
        <v>183</v>
      </c>
      <c r="R349" s="26" t="s">
        <v>184</v>
      </c>
      <c r="S349" s="26" t="s">
        <v>4236</v>
      </c>
      <c r="T349" s="26" t="s">
        <v>1328</v>
      </c>
      <c r="U349" s="26" t="s">
        <v>2711</v>
      </c>
      <c r="V349" s="26" t="s">
        <v>770</v>
      </c>
      <c r="W349" s="26" t="s">
        <v>2967</v>
      </c>
      <c r="X349" s="26" t="s">
        <v>3426</v>
      </c>
      <c r="Y349" s="26">
        <v>90.0</v>
      </c>
      <c r="Z349" s="26">
        <v>95.0</v>
      </c>
      <c r="AA349" s="26">
        <v>85.0</v>
      </c>
      <c r="AB349" s="26">
        <v>55.0</v>
      </c>
      <c r="AC349" s="26">
        <v>65.0</v>
      </c>
      <c r="AD349" s="26">
        <v>70.0</v>
      </c>
      <c r="AE349" s="30">
        <f t="shared" si="37"/>
        <v>460</v>
      </c>
      <c r="AF349" s="26"/>
      <c r="AG349" s="26"/>
      <c r="AH349" s="26"/>
      <c r="AI349" s="26"/>
      <c r="AJ349" s="26"/>
      <c r="AK349" s="26"/>
      <c r="AL349" s="26"/>
      <c r="AM349" s="26" t="s">
        <v>1456</v>
      </c>
      <c r="AN349" s="26" t="s">
        <v>1456</v>
      </c>
      <c r="AO349" s="26" t="s">
        <v>1456</v>
      </c>
      <c r="AP349" s="26"/>
      <c r="AQ349" s="26"/>
      <c r="AR349" s="26"/>
      <c r="AS349" s="26"/>
      <c r="AT349" s="26"/>
      <c r="AU349" s="26"/>
      <c r="AV349" s="26"/>
      <c r="AW349" s="26"/>
      <c r="AX349" s="26"/>
      <c r="AY349" s="26" t="s">
        <v>4744</v>
      </c>
      <c r="AZ349" s="26" t="s">
        <v>4744</v>
      </c>
      <c r="BA349" s="26" t="s">
        <v>503</v>
      </c>
      <c r="BB349" s="26" t="s">
        <v>503</v>
      </c>
      <c r="BC349" s="26" t="s">
        <v>3265</v>
      </c>
      <c r="BD349" s="26" t="s">
        <v>3265</v>
      </c>
      <c r="BE349" s="26"/>
      <c r="BF349" s="26"/>
      <c r="BG349" s="26"/>
      <c r="BH349" s="26"/>
      <c r="BI349" s="26"/>
      <c r="BJ349" s="26"/>
      <c r="BK349" s="26" t="s">
        <v>8788</v>
      </c>
      <c r="BL349" s="26" t="s">
        <v>8788</v>
      </c>
      <c r="BM349" s="26"/>
      <c r="BN349" s="26"/>
      <c r="BO349" s="26"/>
      <c r="BP349" s="26"/>
      <c r="BQ349" s="26"/>
      <c r="BR349" s="26"/>
      <c r="BS349" s="26"/>
      <c r="BT349" s="26"/>
      <c r="BU349" s="26"/>
      <c r="BV349" s="26"/>
      <c r="BW349" s="31"/>
      <c r="BX349" s="31"/>
      <c r="BY349" s="31"/>
      <c r="BZ349" s="31"/>
      <c r="CA349" s="31"/>
      <c r="CB349" s="31"/>
      <c r="CC349" s="31" t="s">
        <v>8789</v>
      </c>
      <c r="CD349" s="31" t="s">
        <v>8790</v>
      </c>
      <c r="CE349" s="31" t="s">
        <v>8791</v>
      </c>
      <c r="CF349" s="31" t="s">
        <v>8792</v>
      </c>
      <c r="CG349" s="31" t="s">
        <v>8792</v>
      </c>
      <c r="CH349" s="31" t="s">
        <v>8793</v>
      </c>
      <c r="CI349" s="31" t="s">
        <v>8793</v>
      </c>
      <c r="CJ349" s="31" t="s">
        <v>8793</v>
      </c>
      <c r="CK349" s="31" t="s">
        <v>8794</v>
      </c>
      <c r="CL349" s="31" t="s">
        <v>8794</v>
      </c>
      <c r="CM349" s="31" t="s">
        <v>8793</v>
      </c>
      <c r="CN349" s="31" t="s">
        <v>8793</v>
      </c>
      <c r="CO349" s="31" t="s">
        <v>8795</v>
      </c>
      <c r="CP349" s="31" t="s">
        <v>8795</v>
      </c>
      <c r="CQ349" s="31" t="s">
        <v>8795</v>
      </c>
      <c r="CR349" s="31" t="s">
        <v>8792</v>
      </c>
      <c r="CS349" s="31" t="s">
        <v>8796</v>
      </c>
      <c r="CT349" s="31" t="s">
        <v>8797</v>
      </c>
      <c r="CU349" s="31"/>
      <c r="CV349" s="31"/>
      <c r="CW349" s="31"/>
      <c r="CX349" s="31"/>
      <c r="CY349" s="31"/>
      <c r="CZ349" s="31"/>
      <c r="DA349" s="31" t="s">
        <v>8794</v>
      </c>
      <c r="DB349" s="31" t="s">
        <v>8795</v>
      </c>
      <c r="DC349" s="31"/>
      <c r="DD349" s="31"/>
      <c r="DE349" s="31" t="s">
        <v>8798</v>
      </c>
      <c r="DF349" s="31" t="s">
        <v>8798</v>
      </c>
      <c r="DG349" s="31"/>
      <c r="DH349" s="31"/>
      <c r="DI349" s="31"/>
      <c r="DJ349" s="31"/>
      <c r="DK349" s="31"/>
      <c r="DL349" s="31"/>
      <c r="DM349" s="31"/>
      <c r="DN349" s="31"/>
      <c r="DO349" s="31"/>
      <c r="DP349" s="31"/>
      <c r="DQ349" s="31"/>
      <c r="DR349" s="31"/>
      <c r="DS349" s="31"/>
      <c r="DT349" s="31"/>
      <c r="DU349" s="31"/>
      <c r="DV349" s="31" t="s">
        <v>8781</v>
      </c>
      <c r="DW349" s="31" t="s">
        <v>213</v>
      </c>
      <c r="DX349" s="31" t="s">
        <v>8781</v>
      </c>
      <c r="DY349" s="31" t="s">
        <v>213</v>
      </c>
      <c r="DZ349" s="31" t="s">
        <v>213</v>
      </c>
      <c r="EA349" s="31" t="s">
        <v>8782</v>
      </c>
      <c r="EB349" s="31" t="s">
        <v>8782</v>
      </c>
      <c r="EC349" s="31" t="s">
        <v>8782</v>
      </c>
      <c r="ED349" s="31" t="s">
        <v>213</v>
      </c>
      <c r="EE349" s="31" t="s">
        <v>213</v>
      </c>
      <c r="EF349" s="31" t="s">
        <v>1659</v>
      </c>
      <c r="EG349" s="31" t="s">
        <v>1659</v>
      </c>
      <c r="EH349" s="31" t="s">
        <v>7706</v>
      </c>
      <c r="EI349" s="31" t="s">
        <v>7706</v>
      </c>
      <c r="EJ349" s="31" t="s">
        <v>2480</v>
      </c>
      <c r="EK349" s="31" t="s">
        <v>2480</v>
      </c>
      <c r="EL349" s="31" t="s">
        <v>8781</v>
      </c>
      <c r="EM349" s="31" t="s">
        <v>213</v>
      </c>
      <c r="EN349" s="31" t="s">
        <v>213</v>
      </c>
      <c r="EO349" s="31" t="s">
        <v>213</v>
      </c>
      <c r="EP349" s="31" t="s">
        <v>213</v>
      </c>
      <c r="EQ349" s="31" t="s">
        <v>213</v>
      </c>
      <c r="ER349" s="31" t="s">
        <v>218</v>
      </c>
      <c r="ES349" s="31" t="s">
        <v>218</v>
      </c>
      <c r="ET349" s="31" t="s">
        <v>8783</v>
      </c>
      <c r="EU349" s="31" t="s">
        <v>213</v>
      </c>
      <c r="EV349" s="31"/>
      <c r="EW349" s="31"/>
      <c r="EX349" s="31" t="s">
        <v>8784</v>
      </c>
      <c r="EY349" s="31" t="s">
        <v>213</v>
      </c>
      <c r="EZ349" s="31" t="s">
        <v>218</v>
      </c>
      <c r="FA349" s="31" t="s">
        <v>219</v>
      </c>
      <c r="FB349" s="31" t="s">
        <v>219</v>
      </c>
      <c r="FC349" s="31"/>
      <c r="FD349" s="31"/>
      <c r="FE349" s="31" t="s">
        <v>219</v>
      </c>
    </row>
    <row r="350" ht="90.75" customHeight="1">
      <c r="A350" s="16" t="s">
        <v>8799</v>
      </c>
      <c r="B350" s="24">
        <v>339.0</v>
      </c>
      <c r="C350" s="25" t="s">
        <v>8800</v>
      </c>
      <c r="D350" s="26" t="str">
        <f t="shared" si="41"/>
        <v/>
      </c>
      <c r="E350" s="27" t="str">
        <f t="shared" si="42"/>
        <v/>
      </c>
      <c r="F350" s="28" t="str">
        <f t="shared" ref="F350:G350" si="365">image("https://www.serebii.net/pokedex-bw/type/"&amp;lower(H350)&amp;".gif")</f>
        <v/>
      </c>
      <c r="G350" s="28" t="str">
        <f t="shared" si="365"/>
        <v/>
      </c>
      <c r="H350" s="29" t="s">
        <v>391</v>
      </c>
      <c r="I350" s="26" t="s">
        <v>1071</v>
      </c>
      <c r="J350" s="26" t="s">
        <v>8801</v>
      </c>
      <c r="K350" s="26" t="s">
        <v>974</v>
      </c>
      <c r="L350" s="26" t="s">
        <v>8802</v>
      </c>
      <c r="M350" s="26" t="s">
        <v>2891</v>
      </c>
      <c r="N350" s="26" t="s">
        <v>4620</v>
      </c>
      <c r="O350" s="26" t="s">
        <v>3138</v>
      </c>
      <c r="P350" s="26" t="s">
        <v>492</v>
      </c>
      <c r="Q350" s="26" t="s">
        <v>978</v>
      </c>
      <c r="R350" s="26" t="s">
        <v>184</v>
      </c>
      <c r="S350" s="26" t="s">
        <v>914</v>
      </c>
      <c r="T350" s="26" t="s">
        <v>495</v>
      </c>
      <c r="U350" s="26" t="s">
        <v>2244</v>
      </c>
      <c r="V350" s="26" t="s">
        <v>1329</v>
      </c>
      <c r="W350" s="26" t="s">
        <v>496</v>
      </c>
      <c r="X350" s="26" t="s">
        <v>189</v>
      </c>
      <c r="Y350" s="26">
        <v>50.0</v>
      </c>
      <c r="Z350" s="26">
        <v>48.0</v>
      </c>
      <c r="AA350" s="26">
        <v>43.0</v>
      </c>
      <c r="AB350" s="26">
        <v>46.0</v>
      </c>
      <c r="AC350" s="26">
        <v>41.0</v>
      </c>
      <c r="AD350" s="26">
        <v>60.0</v>
      </c>
      <c r="AE350" s="30">
        <f t="shared" si="37"/>
        <v>288</v>
      </c>
      <c r="AF350" s="26" t="s">
        <v>8803</v>
      </c>
      <c r="AG350" s="26"/>
      <c r="AH350" s="26"/>
      <c r="AI350" s="26"/>
      <c r="AJ350" s="26"/>
      <c r="AK350" s="26"/>
      <c r="AL350" s="26"/>
      <c r="AM350" s="26" t="s">
        <v>1414</v>
      </c>
      <c r="AN350" s="26" t="s">
        <v>1414</v>
      </c>
      <c r="AO350" s="26" t="s">
        <v>1414</v>
      </c>
      <c r="AP350" s="26"/>
      <c r="AQ350" s="26"/>
      <c r="AR350" s="26" t="s">
        <v>194</v>
      </c>
      <c r="AS350" s="26" t="s">
        <v>194</v>
      </c>
      <c r="AT350" s="26" t="s">
        <v>194</v>
      </c>
      <c r="AU350" s="26"/>
      <c r="AV350" s="26"/>
      <c r="AW350" s="26"/>
      <c r="AX350" s="26"/>
      <c r="AY350" s="26"/>
      <c r="AZ350" s="26"/>
      <c r="BA350" s="26" t="s">
        <v>1540</v>
      </c>
      <c r="BB350" s="26" t="s">
        <v>1540</v>
      </c>
      <c r="BC350" s="26" t="s">
        <v>1888</v>
      </c>
      <c r="BD350" s="26" t="s">
        <v>1888</v>
      </c>
      <c r="BE350" s="26" t="s">
        <v>1742</v>
      </c>
      <c r="BF350" s="26" t="s">
        <v>1742</v>
      </c>
      <c r="BG350" s="26" t="s">
        <v>1079</v>
      </c>
      <c r="BH350" s="26" t="s">
        <v>1079</v>
      </c>
      <c r="BI350" s="26"/>
      <c r="BJ350" s="26"/>
      <c r="BK350" s="26" t="s">
        <v>252</v>
      </c>
      <c r="BL350" s="26" t="s">
        <v>252</v>
      </c>
      <c r="BM350" s="26" t="s">
        <v>1991</v>
      </c>
      <c r="BN350" s="26" t="s">
        <v>812</v>
      </c>
      <c r="BO350" s="26" t="s">
        <v>194</v>
      </c>
      <c r="BP350" s="26" t="s">
        <v>194</v>
      </c>
      <c r="BQ350" s="26" t="s">
        <v>1080</v>
      </c>
      <c r="BR350" s="26" t="s">
        <v>330</v>
      </c>
      <c r="BS350" s="26" t="s">
        <v>330</v>
      </c>
      <c r="BT350" s="26" t="s">
        <v>2626</v>
      </c>
      <c r="BU350" s="26"/>
      <c r="BV350" s="26"/>
      <c r="BW350" s="31"/>
      <c r="BX350" s="31"/>
      <c r="BY350" s="31"/>
      <c r="BZ350" s="31"/>
      <c r="CA350" s="31"/>
      <c r="CB350" s="31"/>
      <c r="CC350" s="31" t="s">
        <v>8804</v>
      </c>
      <c r="CD350" s="31" t="s">
        <v>8805</v>
      </c>
      <c r="CE350" s="31" t="s">
        <v>8806</v>
      </c>
      <c r="CF350" s="31" t="s">
        <v>8807</v>
      </c>
      <c r="CG350" s="31" t="s">
        <v>8807</v>
      </c>
      <c r="CH350" s="31" t="s">
        <v>8808</v>
      </c>
      <c r="CI350" s="31" t="s">
        <v>8809</v>
      </c>
      <c r="CJ350" s="31" t="s">
        <v>8810</v>
      </c>
      <c r="CK350" s="31" t="s">
        <v>8811</v>
      </c>
      <c r="CL350" s="31" t="s">
        <v>8811</v>
      </c>
      <c r="CM350" s="31" t="s">
        <v>8810</v>
      </c>
      <c r="CN350" s="31" t="s">
        <v>8810</v>
      </c>
      <c r="CO350" s="31" t="s">
        <v>8810</v>
      </c>
      <c r="CP350" s="31" t="s">
        <v>8810</v>
      </c>
      <c r="CQ350" s="31" t="s">
        <v>8808</v>
      </c>
      <c r="CR350" s="31" t="s">
        <v>8809</v>
      </c>
      <c r="CS350" s="31" t="s">
        <v>8812</v>
      </c>
      <c r="CT350" s="31" t="s">
        <v>8813</v>
      </c>
      <c r="CU350" s="31" t="s">
        <v>8814</v>
      </c>
      <c r="CV350" s="31" t="s">
        <v>8815</v>
      </c>
      <c r="CW350" s="31" t="s">
        <v>8816</v>
      </c>
      <c r="CX350" s="31" t="s">
        <v>8817</v>
      </c>
      <c r="CY350" s="31"/>
      <c r="CZ350" s="31"/>
      <c r="DA350" s="31" t="s">
        <v>8810</v>
      </c>
      <c r="DB350" s="31" t="s">
        <v>8807</v>
      </c>
      <c r="DC350" s="31"/>
      <c r="DD350" s="31"/>
      <c r="DE350" s="31" t="s">
        <v>8808</v>
      </c>
      <c r="DF350" s="31" t="s">
        <v>8809</v>
      </c>
      <c r="DG350" s="31" t="s">
        <v>8818</v>
      </c>
      <c r="DH350" s="31" t="s">
        <v>8814</v>
      </c>
      <c r="DI350" s="31" t="s">
        <v>8807</v>
      </c>
      <c r="DJ350" s="31"/>
      <c r="DK350" s="31"/>
      <c r="DL350" s="31"/>
      <c r="DM350" s="31"/>
      <c r="DN350" s="31"/>
      <c r="DO350" s="31"/>
      <c r="DP350" s="31"/>
      <c r="DQ350" s="31"/>
      <c r="DR350" s="31"/>
      <c r="DS350" s="31"/>
      <c r="DT350" s="31"/>
      <c r="DU350" s="31"/>
      <c r="DV350" s="31" t="s">
        <v>8819</v>
      </c>
      <c r="DW350" s="31" t="s">
        <v>8819</v>
      </c>
      <c r="DX350" s="31" t="s">
        <v>8819</v>
      </c>
      <c r="DY350" s="31" t="s">
        <v>213</v>
      </c>
      <c r="DZ350" s="31" t="s">
        <v>213</v>
      </c>
      <c r="EA350" s="31" t="s">
        <v>8820</v>
      </c>
      <c r="EB350" s="31" t="s">
        <v>8820</v>
      </c>
      <c r="EC350" s="31" t="s">
        <v>8821</v>
      </c>
      <c r="ED350" s="31" t="s">
        <v>8822</v>
      </c>
      <c r="EE350" s="31" t="s">
        <v>8822</v>
      </c>
      <c r="EF350" s="31" t="s">
        <v>8823</v>
      </c>
      <c r="EG350" s="31" t="s">
        <v>8823</v>
      </c>
      <c r="EH350" s="31" t="s">
        <v>8823</v>
      </c>
      <c r="EI350" s="31" t="s">
        <v>8823</v>
      </c>
      <c r="EJ350" s="31" t="s">
        <v>6014</v>
      </c>
      <c r="EK350" s="31" t="s">
        <v>6014</v>
      </c>
      <c r="EL350" s="31" t="s">
        <v>8824</v>
      </c>
      <c r="EM350" s="31" t="s">
        <v>8824</v>
      </c>
      <c r="EN350" s="31" t="s">
        <v>8825</v>
      </c>
      <c r="EO350" s="31" t="s">
        <v>8825</v>
      </c>
      <c r="EP350" s="31" t="s">
        <v>8826</v>
      </c>
      <c r="EQ350" s="31" t="s">
        <v>8826</v>
      </c>
      <c r="ER350" s="31" t="s">
        <v>218</v>
      </c>
      <c r="ES350" s="31" t="s">
        <v>218</v>
      </c>
      <c r="ET350" s="31" t="s">
        <v>8827</v>
      </c>
      <c r="EU350" s="31" t="s">
        <v>8827</v>
      </c>
      <c r="EV350" s="31"/>
      <c r="EW350" s="31"/>
      <c r="EX350" s="31" t="s">
        <v>8828</v>
      </c>
      <c r="EY350" s="31" t="s">
        <v>8828</v>
      </c>
      <c r="EZ350" s="31" t="s">
        <v>8829</v>
      </c>
      <c r="FA350" s="31" t="s">
        <v>5993</v>
      </c>
      <c r="FB350" s="31" t="s">
        <v>5993</v>
      </c>
      <c r="FC350" s="31"/>
      <c r="FD350" s="31"/>
      <c r="FE350" s="31" t="s">
        <v>219</v>
      </c>
    </row>
    <row r="351" ht="90.75" customHeight="1">
      <c r="A351" s="16" t="s">
        <v>8830</v>
      </c>
      <c r="B351" s="24">
        <v>340.0</v>
      </c>
      <c r="C351" s="25" t="s">
        <v>8831</v>
      </c>
      <c r="D351" s="26" t="str">
        <f t="shared" si="41"/>
        <v/>
      </c>
      <c r="E351" s="27" t="str">
        <f t="shared" si="42"/>
        <v/>
      </c>
      <c r="F351" s="28" t="str">
        <f t="shared" ref="F351:G351" si="366">image("https://www.serebii.net/pokedex-bw/type/"&amp;lower(H351)&amp;".gif")</f>
        <v/>
      </c>
      <c r="G351" s="28" t="str">
        <f t="shared" si="366"/>
        <v/>
      </c>
      <c r="H351" s="29" t="s">
        <v>391</v>
      </c>
      <c r="I351" s="26" t="s">
        <v>1071</v>
      </c>
      <c r="J351" s="26" t="s">
        <v>8801</v>
      </c>
      <c r="K351" s="26" t="s">
        <v>1276</v>
      </c>
      <c r="L351" s="26" t="s">
        <v>8832</v>
      </c>
      <c r="M351" s="26" t="s">
        <v>2891</v>
      </c>
      <c r="N351" s="26" t="s">
        <v>4620</v>
      </c>
      <c r="O351" s="26" t="s">
        <v>3138</v>
      </c>
      <c r="P351" s="26" t="s">
        <v>1196</v>
      </c>
      <c r="Q351" s="26" t="s">
        <v>1032</v>
      </c>
      <c r="R351" s="26" t="s">
        <v>184</v>
      </c>
      <c r="S351" s="26" t="s">
        <v>8833</v>
      </c>
      <c r="T351" s="26" t="s">
        <v>495</v>
      </c>
      <c r="U351" s="26" t="s">
        <v>2244</v>
      </c>
      <c r="V351" s="26" t="s">
        <v>1329</v>
      </c>
      <c r="W351" s="26" t="s">
        <v>496</v>
      </c>
      <c r="X351" s="26" t="s">
        <v>189</v>
      </c>
      <c r="Y351" s="26">
        <v>110.0</v>
      </c>
      <c r="Z351" s="26">
        <v>78.0</v>
      </c>
      <c r="AA351" s="26">
        <v>73.0</v>
      </c>
      <c r="AB351" s="26">
        <v>76.0</v>
      </c>
      <c r="AC351" s="26">
        <v>71.0</v>
      </c>
      <c r="AD351" s="26">
        <v>60.0</v>
      </c>
      <c r="AE351" s="30">
        <f t="shared" si="37"/>
        <v>468</v>
      </c>
      <c r="AF351" s="26" t="s">
        <v>8803</v>
      </c>
      <c r="AG351" s="26"/>
      <c r="AH351" s="26"/>
      <c r="AI351" s="26"/>
      <c r="AJ351" s="26"/>
      <c r="AK351" s="26"/>
      <c r="AL351" s="26"/>
      <c r="AM351" s="26" t="s">
        <v>1457</v>
      </c>
      <c r="AN351" s="26" t="s">
        <v>1457</v>
      </c>
      <c r="AO351" s="26" t="s">
        <v>1457</v>
      </c>
      <c r="AP351" s="26"/>
      <c r="AQ351" s="26"/>
      <c r="AR351" s="26" t="s">
        <v>229</v>
      </c>
      <c r="AS351" s="26" t="s">
        <v>229</v>
      </c>
      <c r="AT351" s="26" t="s">
        <v>229</v>
      </c>
      <c r="AU351" s="26"/>
      <c r="AV351" s="26"/>
      <c r="AW351" s="26"/>
      <c r="AX351" s="26"/>
      <c r="AY351" s="26"/>
      <c r="AZ351" s="26"/>
      <c r="BA351" s="26" t="s">
        <v>1333</v>
      </c>
      <c r="BB351" s="26" t="s">
        <v>1333</v>
      </c>
      <c r="BC351" s="26" t="s">
        <v>1922</v>
      </c>
      <c r="BD351" s="26" t="s">
        <v>1922</v>
      </c>
      <c r="BE351" s="26" t="s">
        <v>2146</v>
      </c>
      <c r="BF351" s="26" t="s">
        <v>2146</v>
      </c>
      <c r="BG351" s="26" t="s">
        <v>1123</v>
      </c>
      <c r="BH351" s="26" t="s">
        <v>1123</v>
      </c>
      <c r="BI351" s="26"/>
      <c r="BJ351" s="26"/>
      <c r="BK351" s="26" t="s">
        <v>279</v>
      </c>
      <c r="BL351" s="26" t="s">
        <v>279</v>
      </c>
      <c r="BM351" s="26" t="s">
        <v>1499</v>
      </c>
      <c r="BN351" s="26" t="s">
        <v>919</v>
      </c>
      <c r="BO351" s="26" t="s">
        <v>229</v>
      </c>
      <c r="BP351" s="26" t="s">
        <v>229</v>
      </c>
      <c r="BQ351" s="26" t="s">
        <v>1124</v>
      </c>
      <c r="BR351" s="26" t="s">
        <v>357</v>
      </c>
      <c r="BS351" s="26" t="s">
        <v>357</v>
      </c>
      <c r="BT351" s="26" t="s">
        <v>985</v>
      </c>
      <c r="BU351" s="26"/>
      <c r="BV351" s="26"/>
      <c r="BW351" s="31"/>
      <c r="BX351" s="31"/>
      <c r="BY351" s="31"/>
      <c r="BZ351" s="31"/>
      <c r="CA351" s="31"/>
      <c r="CB351" s="31"/>
      <c r="CC351" s="31" t="s">
        <v>8834</v>
      </c>
      <c r="CD351" s="31" t="s">
        <v>8835</v>
      </c>
      <c r="CE351" s="31" t="s">
        <v>8836</v>
      </c>
      <c r="CF351" s="31" t="s">
        <v>8837</v>
      </c>
      <c r="CG351" s="31" t="s">
        <v>8837</v>
      </c>
      <c r="CH351" s="31" t="s">
        <v>8838</v>
      </c>
      <c r="CI351" s="31" t="s">
        <v>8839</v>
      </c>
      <c r="CJ351" s="31" t="s">
        <v>8840</v>
      </c>
      <c r="CK351" s="31" t="s">
        <v>8841</v>
      </c>
      <c r="CL351" s="31" t="s">
        <v>8841</v>
      </c>
      <c r="CM351" s="31" t="s">
        <v>8840</v>
      </c>
      <c r="CN351" s="31" t="s">
        <v>8840</v>
      </c>
      <c r="CO351" s="31" t="s">
        <v>8840</v>
      </c>
      <c r="CP351" s="31" t="s">
        <v>8840</v>
      </c>
      <c r="CQ351" s="31" t="s">
        <v>8841</v>
      </c>
      <c r="CR351" s="31" t="s">
        <v>8842</v>
      </c>
      <c r="CS351" s="31" t="s">
        <v>8843</v>
      </c>
      <c r="CT351" s="31" t="s">
        <v>8844</v>
      </c>
      <c r="CU351" s="31" t="s">
        <v>8845</v>
      </c>
      <c r="CV351" s="31" t="s">
        <v>8846</v>
      </c>
      <c r="CW351" s="31" t="s">
        <v>8847</v>
      </c>
      <c r="CX351" s="31" t="s">
        <v>8848</v>
      </c>
      <c r="CY351" s="31"/>
      <c r="CZ351" s="31"/>
      <c r="DA351" s="31" t="s">
        <v>8849</v>
      </c>
      <c r="DB351" s="31" t="s">
        <v>8841</v>
      </c>
      <c r="DC351" s="31"/>
      <c r="DD351" s="31"/>
      <c r="DE351" s="31" t="s">
        <v>8838</v>
      </c>
      <c r="DF351" s="31" t="s">
        <v>8839</v>
      </c>
      <c r="DG351" s="31" t="s">
        <v>8850</v>
      </c>
      <c r="DH351" s="31" t="s">
        <v>8840</v>
      </c>
      <c r="DI351" s="31" t="s">
        <v>8846</v>
      </c>
      <c r="DJ351" s="31"/>
      <c r="DK351" s="31"/>
      <c r="DL351" s="31"/>
      <c r="DM351" s="31"/>
      <c r="DN351" s="31"/>
      <c r="DO351" s="31"/>
      <c r="DP351" s="31"/>
      <c r="DQ351" s="31"/>
      <c r="DR351" s="31"/>
      <c r="DS351" s="31"/>
      <c r="DT351" s="31"/>
      <c r="DU351" s="31"/>
      <c r="DV351" s="31" t="s">
        <v>8851</v>
      </c>
      <c r="DW351" s="31" t="s">
        <v>8851</v>
      </c>
      <c r="DX351" s="31" t="s">
        <v>8851</v>
      </c>
      <c r="DY351" s="31" t="s">
        <v>213</v>
      </c>
      <c r="DZ351" s="31" t="s">
        <v>213</v>
      </c>
      <c r="EA351" s="31" t="s">
        <v>8820</v>
      </c>
      <c r="EB351" s="31" t="s">
        <v>8820</v>
      </c>
      <c r="EC351" s="31" t="s">
        <v>8821</v>
      </c>
      <c r="ED351" s="31" t="s">
        <v>5590</v>
      </c>
      <c r="EE351" s="31" t="s">
        <v>5590</v>
      </c>
      <c r="EF351" s="31" t="s">
        <v>8823</v>
      </c>
      <c r="EG351" s="31" t="s">
        <v>8823</v>
      </c>
      <c r="EH351" s="31" t="s">
        <v>8823</v>
      </c>
      <c r="EI351" s="31" t="s">
        <v>8823</v>
      </c>
      <c r="EJ351" s="31" t="s">
        <v>6014</v>
      </c>
      <c r="EK351" s="31" t="s">
        <v>6014</v>
      </c>
      <c r="EL351" s="31" t="s">
        <v>8781</v>
      </c>
      <c r="EM351" s="31" t="s">
        <v>8781</v>
      </c>
      <c r="EN351" s="31" t="s">
        <v>8825</v>
      </c>
      <c r="EO351" s="31" t="s">
        <v>8825</v>
      </c>
      <c r="EP351" s="31" t="s">
        <v>8825</v>
      </c>
      <c r="EQ351" s="31" t="s">
        <v>8825</v>
      </c>
      <c r="ER351" s="31" t="s">
        <v>218</v>
      </c>
      <c r="ES351" s="31" t="s">
        <v>218</v>
      </c>
      <c r="ET351" s="31" t="s">
        <v>8852</v>
      </c>
      <c r="EU351" s="31" t="s">
        <v>8852</v>
      </c>
      <c r="EV351" s="31"/>
      <c r="EW351" s="31"/>
      <c r="EX351" s="31" t="s">
        <v>8828</v>
      </c>
      <c r="EY351" s="31" t="s">
        <v>8828</v>
      </c>
      <c r="EZ351" s="31" t="s">
        <v>8829</v>
      </c>
      <c r="FA351" s="31" t="s">
        <v>5993</v>
      </c>
      <c r="FB351" s="31" t="s">
        <v>5993</v>
      </c>
      <c r="FC351" s="31"/>
      <c r="FD351" s="31"/>
      <c r="FE351" s="31" t="s">
        <v>219</v>
      </c>
    </row>
    <row r="352" ht="90.75" customHeight="1">
      <c r="A352" s="16" t="s">
        <v>8853</v>
      </c>
      <c r="B352" s="24">
        <v>341.0</v>
      </c>
      <c r="C352" s="25" t="s">
        <v>8854</v>
      </c>
      <c r="D352" s="26" t="str">
        <f t="shared" si="41"/>
        <v/>
      </c>
      <c r="E352" s="27" t="str">
        <f t="shared" si="42"/>
        <v/>
      </c>
      <c r="F352" s="28" t="str">
        <f t="shared" ref="F352:G352" si="367">image("https://www.serebii.net/pokedex-bw/type/"&amp;lower(H352)&amp;".gif")</f>
        <v/>
      </c>
      <c r="G352" s="28" t="str">
        <f t="shared" si="367"/>
        <v/>
      </c>
      <c r="H352" s="29" t="s">
        <v>391</v>
      </c>
      <c r="I352" s="26"/>
      <c r="J352" s="26" t="s">
        <v>8855</v>
      </c>
      <c r="K352" s="26" t="s">
        <v>293</v>
      </c>
      <c r="L352" s="26" t="s">
        <v>4830</v>
      </c>
      <c r="M352" s="26" t="s">
        <v>3516</v>
      </c>
      <c r="N352" s="26" t="s">
        <v>3261</v>
      </c>
      <c r="O352" s="26" t="s">
        <v>677</v>
      </c>
      <c r="P352" s="26" t="s">
        <v>913</v>
      </c>
      <c r="Q352" s="26" t="s">
        <v>8856</v>
      </c>
      <c r="R352" s="26" t="s">
        <v>184</v>
      </c>
      <c r="S352" s="26" t="s">
        <v>298</v>
      </c>
      <c r="T352" s="26" t="s">
        <v>7823</v>
      </c>
      <c r="U352" s="26" t="s">
        <v>399</v>
      </c>
      <c r="V352" s="26" t="s">
        <v>4777</v>
      </c>
      <c r="W352" s="26" t="s">
        <v>496</v>
      </c>
      <c r="X352" s="26" t="s">
        <v>497</v>
      </c>
      <c r="Y352" s="26">
        <v>43.0</v>
      </c>
      <c r="Z352" s="26">
        <v>80.0</v>
      </c>
      <c r="AA352" s="26">
        <v>65.0</v>
      </c>
      <c r="AB352" s="26">
        <v>50.0</v>
      </c>
      <c r="AC352" s="26">
        <v>35.0</v>
      </c>
      <c r="AD352" s="26">
        <v>35.0</v>
      </c>
      <c r="AE352" s="30">
        <f t="shared" si="37"/>
        <v>308</v>
      </c>
      <c r="AF352" s="26" t="s">
        <v>8857</v>
      </c>
      <c r="AG352" s="26"/>
      <c r="AH352" s="26"/>
      <c r="AI352" s="26"/>
      <c r="AJ352" s="26"/>
      <c r="AK352" s="26"/>
      <c r="AL352" s="26"/>
      <c r="AM352" s="26" t="s">
        <v>2178</v>
      </c>
      <c r="AN352" s="26" t="s">
        <v>2178</v>
      </c>
      <c r="AO352" s="26" t="s">
        <v>2178</v>
      </c>
      <c r="AP352" s="26"/>
      <c r="AQ352" s="26"/>
      <c r="AR352" s="26"/>
      <c r="AS352" s="26"/>
      <c r="AT352" s="26"/>
      <c r="AU352" s="26"/>
      <c r="AV352" s="26"/>
      <c r="AW352" s="26"/>
      <c r="AX352" s="26"/>
      <c r="AY352" s="26" t="s">
        <v>8858</v>
      </c>
      <c r="AZ352" s="26" t="s">
        <v>8858</v>
      </c>
      <c r="BA352" s="26" t="s">
        <v>948</v>
      </c>
      <c r="BB352" s="26" t="s">
        <v>948</v>
      </c>
      <c r="BC352" s="26" t="s">
        <v>1889</v>
      </c>
      <c r="BD352" s="26" t="s">
        <v>1889</v>
      </c>
      <c r="BE352" s="26"/>
      <c r="BF352" s="26"/>
      <c r="BG352" s="26" t="s">
        <v>8466</v>
      </c>
      <c r="BH352" s="26" t="s">
        <v>8466</v>
      </c>
      <c r="BI352" s="26"/>
      <c r="BJ352" s="26"/>
      <c r="BK352" s="26" t="s">
        <v>2339</v>
      </c>
      <c r="BL352" s="26" t="s">
        <v>2339</v>
      </c>
      <c r="BM352" s="26" t="s">
        <v>1676</v>
      </c>
      <c r="BN352" s="26"/>
      <c r="BO352" s="26"/>
      <c r="BP352" s="26"/>
      <c r="BQ352" s="26"/>
      <c r="BR352" s="26"/>
      <c r="BS352" s="26"/>
      <c r="BT352" s="26" t="s">
        <v>546</v>
      </c>
      <c r="BU352" s="26"/>
      <c r="BV352" s="26"/>
      <c r="BW352" s="31"/>
      <c r="BX352" s="31"/>
      <c r="BY352" s="31"/>
      <c r="BZ352" s="31"/>
      <c r="CA352" s="31"/>
      <c r="CB352" s="31"/>
      <c r="CC352" s="31" t="s">
        <v>8859</v>
      </c>
      <c r="CD352" s="31" t="s">
        <v>8860</v>
      </c>
      <c r="CE352" s="31" t="s">
        <v>8861</v>
      </c>
      <c r="CF352" s="31" t="s">
        <v>8862</v>
      </c>
      <c r="CG352" s="31" t="s">
        <v>8862</v>
      </c>
      <c r="CH352" s="31" t="s">
        <v>8863</v>
      </c>
      <c r="CI352" s="31" t="s">
        <v>8863</v>
      </c>
      <c r="CJ352" s="31" t="s">
        <v>8863</v>
      </c>
      <c r="CK352" s="31" t="s">
        <v>8864</v>
      </c>
      <c r="CL352" s="31" t="s">
        <v>8864</v>
      </c>
      <c r="CM352" s="31" t="s">
        <v>8863</v>
      </c>
      <c r="CN352" s="31" t="s">
        <v>8863</v>
      </c>
      <c r="CO352" s="31" t="s">
        <v>8865</v>
      </c>
      <c r="CP352" s="31" t="s">
        <v>8865</v>
      </c>
      <c r="CQ352" s="31" t="s">
        <v>8865</v>
      </c>
      <c r="CR352" s="31" t="s">
        <v>8863</v>
      </c>
      <c r="CS352" s="31" t="s">
        <v>8866</v>
      </c>
      <c r="CT352" s="31" t="s">
        <v>8867</v>
      </c>
      <c r="CU352" s="31"/>
      <c r="CV352" s="31"/>
      <c r="CW352" s="31" t="s">
        <v>8868</v>
      </c>
      <c r="CX352" s="31" t="s">
        <v>8869</v>
      </c>
      <c r="CY352" s="31"/>
      <c r="CZ352" s="31"/>
      <c r="DA352" s="31" t="s">
        <v>8865</v>
      </c>
      <c r="DB352" s="31" t="s">
        <v>8864</v>
      </c>
      <c r="DC352" s="31"/>
      <c r="DD352" s="31"/>
      <c r="DE352" s="31" t="s">
        <v>8863</v>
      </c>
      <c r="DF352" s="31" t="s">
        <v>8863</v>
      </c>
      <c r="DG352" s="31"/>
      <c r="DH352" s="31"/>
      <c r="DI352" s="31"/>
      <c r="DJ352" s="31"/>
      <c r="DK352" s="31"/>
      <c r="DL352" s="31"/>
      <c r="DM352" s="31"/>
      <c r="DN352" s="31"/>
      <c r="DO352" s="31"/>
      <c r="DP352" s="31"/>
      <c r="DQ352" s="31"/>
      <c r="DR352" s="31"/>
      <c r="DS352" s="31"/>
      <c r="DT352" s="31"/>
      <c r="DU352" s="31"/>
      <c r="DV352" s="31" t="s">
        <v>8870</v>
      </c>
      <c r="DW352" s="31" t="s">
        <v>8870</v>
      </c>
      <c r="DX352" s="31" t="s">
        <v>8870</v>
      </c>
      <c r="DY352" s="31" t="s">
        <v>213</v>
      </c>
      <c r="DZ352" s="31" t="s">
        <v>213</v>
      </c>
      <c r="EA352" s="31" t="s">
        <v>8871</v>
      </c>
      <c r="EB352" s="31" t="s">
        <v>8871</v>
      </c>
      <c r="EC352" s="31" t="s">
        <v>8871</v>
      </c>
      <c r="ED352" s="31" t="s">
        <v>213</v>
      </c>
      <c r="EE352" s="31" t="s">
        <v>213</v>
      </c>
      <c r="EF352" s="31" t="s">
        <v>213</v>
      </c>
      <c r="EG352" s="31" t="s">
        <v>708</v>
      </c>
      <c r="EH352" s="31" t="s">
        <v>8872</v>
      </c>
      <c r="EI352" s="31" t="s">
        <v>8872</v>
      </c>
      <c r="EJ352" s="31" t="s">
        <v>8873</v>
      </c>
      <c r="EK352" s="31" t="s">
        <v>8873</v>
      </c>
      <c r="EL352" s="31" t="s">
        <v>8874</v>
      </c>
      <c r="EM352" s="31" t="s">
        <v>8874</v>
      </c>
      <c r="EN352" s="31" t="s">
        <v>213</v>
      </c>
      <c r="EO352" s="31" t="s">
        <v>213</v>
      </c>
      <c r="EP352" s="31" t="s">
        <v>2522</v>
      </c>
      <c r="EQ352" s="31" t="s">
        <v>2522</v>
      </c>
      <c r="ER352" s="31" t="s">
        <v>218</v>
      </c>
      <c r="ES352" s="31" t="s">
        <v>218</v>
      </c>
      <c r="ET352" s="31" t="s">
        <v>8875</v>
      </c>
      <c r="EU352" s="31" t="s">
        <v>8875</v>
      </c>
      <c r="EV352" s="31"/>
      <c r="EW352" s="31"/>
      <c r="EX352" s="31" t="s">
        <v>8876</v>
      </c>
      <c r="EY352" s="31" t="s">
        <v>8876</v>
      </c>
      <c r="EZ352" s="31" t="s">
        <v>218</v>
      </c>
      <c r="FA352" s="31" t="s">
        <v>219</v>
      </c>
      <c r="FB352" s="31" t="s">
        <v>219</v>
      </c>
      <c r="FC352" s="31"/>
      <c r="FD352" s="31"/>
      <c r="FE352" s="31" t="s">
        <v>219</v>
      </c>
    </row>
    <row r="353" ht="90.75" customHeight="1">
      <c r="A353" s="16" t="s">
        <v>8877</v>
      </c>
      <c r="B353" s="24">
        <v>342.0</v>
      </c>
      <c r="C353" s="25" t="s">
        <v>8878</v>
      </c>
      <c r="D353" s="26" t="str">
        <f t="shared" si="41"/>
        <v/>
      </c>
      <c r="E353" s="27" t="str">
        <f t="shared" si="42"/>
        <v/>
      </c>
      <c r="F353" s="28" t="str">
        <f t="shared" ref="F353:G353" si="368">image("https://www.serebii.net/pokedex-bw/type/"&amp;lower(H353)&amp;".gif")</f>
        <v/>
      </c>
      <c r="G353" s="28" t="str">
        <f t="shared" si="368"/>
        <v/>
      </c>
      <c r="H353" s="29" t="s">
        <v>391</v>
      </c>
      <c r="I353" s="26" t="s">
        <v>6037</v>
      </c>
      <c r="J353" s="26" t="s">
        <v>8879</v>
      </c>
      <c r="K353" s="26" t="s">
        <v>322</v>
      </c>
      <c r="L353" s="26" t="s">
        <v>8880</v>
      </c>
      <c r="M353" s="26" t="s">
        <v>3516</v>
      </c>
      <c r="N353" s="26" t="s">
        <v>3261</v>
      </c>
      <c r="O353" s="26" t="s">
        <v>677</v>
      </c>
      <c r="P353" s="26" t="s">
        <v>946</v>
      </c>
      <c r="Q353" s="26" t="s">
        <v>8881</v>
      </c>
      <c r="R353" s="26" t="s">
        <v>184</v>
      </c>
      <c r="S353" s="26" t="s">
        <v>8833</v>
      </c>
      <c r="T353" s="26" t="s">
        <v>7823</v>
      </c>
      <c r="U353" s="26" t="s">
        <v>399</v>
      </c>
      <c r="V353" s="26" t="s">
        <v>4777</v>
      </c>
      <c r="W353" s="26" t="s">
        <v>496</v>
      </c>
      <c r="X353" s="26" t="s">
        <v>497</v>
      </c>
      <c r="Y353" s="26">
        <v>63.0</v>
      </c>
      <c r="Z353" s="26">
        <v>120.0</v>
      </c>
      <c r="AA353" s="26">
        <v>85.0</v>
      </c>
      <c r="AB353" s="26">
        <v>90.0</v>
      </c>
      <c r="AC353" s="26">
        <v>55.0</v>
      </c>
      <c r="AD353" s="26">
        <v>55.0</v>
      </c>
      <c r="AE353" s="30">
        <f t="shared" si="37"/>
        <v>468</v>
      </c>
      <c r="AF353" s="26" t="s">
        <v>8857</v>
      </c>
      <c r="AG353" s="26"/>
      <c r="AH353" s="26"/>
      <c r="AI353" s="26"/>
      <c r="AJ353" s="26"/>
      <c r="AK353" s="26"/>
      <c r="AL353" s="26"/>
      <c r="AM353" s="26" t="s">
        <v>2213</v>
      </c>
      <c r="AN353" s="26" t="s">
        <v>2213</v>
      </c>
      <c r="AO353" s="26" t="s">
        <v>2213</v>
      </c>
      <c r="AP353" s="26"/>
      <c r="AQ353" s="26"/>
      <c r="AR353" s="26"/>
      <c r="AS353" s="26"/>
      <c r="AT353" s="26"/>
      <c r="AU353" s="26"/>
      <c r="AV353" s="26"/>
      <c r="AW353" s="26"/>
      <c r="AX353" s="26"/>
      <c r="AY353" s="26" t="s">
        <v>8882</v>
      </c>
      <c r="AZ353" s="26" t="s">
        <v>8882</v>
      </c>
      <c r="BA353" s="26" t="s">
        <v>1955</v>
      </c>
      <c r="BB353" s="26" t="s">
        <v>1955</v>
      </c>
      <c r="BC353" s="26" t="s">
        <v>1503</v>
      </c>
      <c r="BD353" s="26" t="s">
        <v>1503</v>
      </c>
      <c r="BE353" s="26"/>
      <c r="BF353" s="26"/>
      <c r="BG353" s="26" t="s">
        <v>8883</v>
      </c>
      <c r="BH353" s="26" t="s">
        <v>8883</v>
      </c>
      <c r="BI353" s="26"/>
      <c r="BJ353" s="26"/>
      <c r="BK353" s="26" t="s">
        <v>2380</v>
      </c>
      <c r="BL353" s="26" t="s">
        <v>2380</v>
      </c>
      <c r="BM353" s="26" t="s">
        <v>1709</v>
      </c>
      <c r="BN353" s="26"/>
      <c r="BO353" s="26"/>
      <c r="BP353" s="26"/>
      <c r="BQ353" s="26"/>
      <c r="BR353" s="26"/>
      <c r="BS353" s="26"/>
      <c r="BT353" s="26" t="s">
        <v>583</v>
      </c>
      <c r="BU353" s="26"/>
      <c r="BV353" s="26"/>
      <c r="BW353" s="31"/>
      <c r="BX353" s="31"/>
      <c r="BY353" s="31"/>
      <c r="BZ353" s="31"/>
      <c r="CA353" s="31"/>
      <c r="CB353" s="31"/>
      <c r="CC353" s="31" t="s">
        <v>8884</v>
      </c>
      <c r="CD353" s="31" t="s">
        <v>8885</v>
      </c>
      <c r="CE353" s="31" t="s">
        <v>8886</v>
      </c>
      <c r="CF353" s="31" t="s">
        <v>8887</v>
      </c>
      <c r="CG353" s="31" t="s">
        <v>8887</v>
      </c>
      <c r="CH353" s="31" t="s">
        <v>8888</v>
      </c>
      <c r="CI353" s="31" t="s">
        <v>8888</v>
      </c>
      <c r="CJ353" s="31" t="s">
        <v>8888</v>
      </c>
      <c r="CK353" s="31" t="s">
        <v>8889</v>
      </c>
      <c r="CL353" s="31" t="s">
        <v>8889</v>
      </c>
      <c r="CM353" s="31" t="s">
        <v>8888</v>
      </c>
      <c r="CN353" s="31" t="s">
        <v>8888</v>
      </c>
      <c r="CO353" s="31" t="s">
        <v>8890</v>
      </c>
      <c r="CP353" s="31" t="s">
        <v>8890</v>
      </c>
      <c r="CQ353" s="31" t="s">
        <v>8888</v>
      </c>
      <c r="CR353" s="31" t="s">
        <v>8890</v>
      </c>
      <c r="CS353" s="31" t="s">
        <v>8891</v>
      </c>
      <c r="CT353" s="31" t="s">
        <v>8892</v>
      </c>
      <c r="CU353" s="31"/>
      <c r="CV353" s="31"/>
      <c r="CW353" s="31" t="s">
        <v>8893</v>
      </c>
      <c r="CX353" s="31" t="s">
        <v>8894</v>
      </c>
      <c r="CY353" s="31"/>
      <c r="CZ353" s="31"/>
      <c r="DA353" s="31" t="s">
        <v>8887</v>
      </c>
      <c r="DB353" s="31" t="s">
        <v>8889</v>
      </c>
      <c r="DC353" s="31"/>
      <c r="DD353" s="31"/>
      <c r="DE353" s="31" t="s">
        <v>8888</v>
      </c>
      <c r="DF353" s="31" t="s">
        <v>8888</v>
      </c>
      <c r="DG353" s="31"/>
      <c r="DH353" s="31"/>
      <c r="DI353" s="31"/>
      <c r="DJ353" s="31"/>
      <c r="DK353" s="31"/>
      <c r="DL353" s="31"/>
      <c r="DM353" s="31"/>
      <c r="DN353" s="31"/>
      <c r="DO353" s="31"/>
      <c r="DP353" s="31"/>
      <c r="DQ353" s="31"/>
      <c r="DR353" s="31"/>
      <c r="DS353" s="31"/>
      <c r="DT353" s="31"/>
      <c r="DU353" s="31"/>
      <c r="DV353" s="31" t="s">
        <v>8895</v>
      </c>
      <c r="DW353" s="31" t="s">
        <v>8895</v>
      </c>
      <c r="DX353" s="31" t="s">
        <v>8895</v>
      </c>
      <c r="DY353" s="31" t="s">
        <v>213</v>
      </c>
      <c r="DZ353" s="31" t="s">
        <v>213</v>
      </c>
      <c r="EA353" s="31" t="s">
        <v>8871</v>
      </c>
      <c r="EB353" s="31" t="s">
        <v>8871</v>
      </c>
      <c r="EC353" s="31" t="s">
        <v>8871</v>
      </c>
      <c r="ED353" s="31" t="s">
        <v>213</v>
      </c>
      <c r="EE353" s="31" t="s">
        <v>213</v>
      </c>
      <c r="EF353" s="31" t="s">
        <v>213</v>
      </c>
      <c r="EG353" s="31" t="s">
        <v>8895</v>
      </c>
      <c r="EH353" s="31" t="s">
        <v>8872</v>
      </c>
      <c r="EI353" s="31" t="s">
        <v>8872</v>
      </c>
      <c r="EJ353" s="31" t="s">
        <v>8873</v>
      </c>
      <c r="EK353" s="31" t="s">
        <v>8873</v>
      </c>
      <c r="EL353" s="31" t="s">
        <v>8896</v>
      </c>
      <c r="EM353" s="31" t="s">
        <v>8896</v>
      </c>
      <c r="EN353" s="31" t="s">
        <v>213</v>
      </c>
      <c r="EO353" s="31" t="s">
        <v>213</v>
      </c>
      <c r="EP353" s="31" t="s">
        <v>2522</v>
      </c>
      <c r="EQ353" s="31" t="s">
        <v>2522</v>
      </c>
      <c r="ER353" s="31" t="s">
        <v>218</v>
      </c>
      <c r="ES353" s="31" t="s">
        <v>218</v>
      </c>
      <c r="ET353" s="31" t="s">
        <v>8897</v>
      </c>
      <c r="EU353" s="31" t="s">
        <v>8897</v>
      </c>
      <c r="EV353" s="31"/>
      <c r="EW353" s="31"/>
      <c r="EX353" s="31" t="s">
        <v>8876</v>
      </c>
      <c r="EY353" s="31" t="s">
        <v>8876</v>
      </c>
      <c r="EZ353" s="31" t="s">
        <v>218</v>
      </c>
      <c r="FA353" s="31" t="s">
        <v>219</v>
      </c>
      <c r="FB353" s="31" t="s">
        <v>219</v>
      </c>
      <c r="FC353" s="31"/>
      <c r="FD353" s="31"/>
      <c r="FE353" s="31" t="s">
        <v>219</v>
      </c>
    </row>
    <row r="354" ht="90.75" customHeight="1">
      <c r="A354" s="16" t="s">
        <v>8898</v>
      </c>
      <c r="B354" s="24">
        <v>343.0</v>
      </c>
      <c r="C354" s="25" t="s">
        <v>8899</v>
      </c>
      <c r="D354" s="26" t="str">
        <f t="shared" si="41"/>
        <v/>
      </c>
      <c r="E354" s="27" t="str">
        <f t="shared" si="42"/>
        <v/>
      </c>
      <c r="F354" s="28" t="str">
        <f t="shared" ref="F354:G354" si="369">image("https://www.serebii.net/pokedex-bw/type/"&amp;lower(H354)&amp;".gif")</f>
        <v/>
      </c>
      <c r="G354" s="28" t="str">
        <f t="shared" si="369"/>
        <v/>
      </c>
      <c r="H354" s="29" t="s">
        <v>1071</v>
      </c>
      <c r="I354" s="26" t="s">
        <v>2333</v>
      </c>
      <c r="J354" s="26" t="s">
        <v>8900</v>
      </c>
      <c r="K354" s="26" t="s">
        <v>393</v>
      </c>
      <c r="L354" s="26" t="s">
        <v>8901</v>
      </c>
      <c r="M354" s="30" t="s">
        <v>3320</v>
      </c>
      <c r="N354" s="26"/>
      <c r="O354" s="26"/>
      <c r="P354" s="26" t="s">
        <v>1825</v>
      </c>
      <c r="Q354" s="26" t="s">
        <v>493</v>
      </c>
      <c r="R354" s="26" t="s">
        <v>184</v>
      </c>
      <c r="S354" s="26" t="s">
        <v>1075</v>
      </c>
      <c r="T354" s="26" t="s">
        <v>495</v>
      </c>
      <c r="U354" s="26" t="s">
        <v>2711</v>
      </c>
      <c r="V354" s="26" t="s">
        <v>770</v>
      </c>
      <c r="W354" s="26" t="s">
        <v>2967</v>
      </c>
      <c r="X354" s="26" t="s">
        <v>189</v>
      </c>
      <c r="Y354" s="26">
        <v>40.0</v>
      </c>
      <c r="Z354" s="26">
        <v>40.0</v>
      </c>
      <c r="AA354" s="26">
        <v>55.0</v>
      </c>
      <c r="AB354" s="26">
        <v>40.0</v>
      </c>
      <c r="AC354" s="26">
        <v>70.0</v>
      </c>
      <c r="AD354" s="26">
        <v>55.0</v>
      </c>
      <c r="AE354" s="30">
        <f t="shared" si="37"/>
        <v>300</v>
      </c>
      <c r="AF354" s="26" t="s">
        <v>8902</v>
      </c>
      <c r="AG354" s="26"/>
      <c r="AH354" s="26"/>
      <c r="AI354" s="26"/>
      <c r="AJ354" s="26"/>
      <c r="AK354" s="26"/>
      <c r="AL354" s="26"/>
      <c r="AM354" s="26" t="s">
        <v>3265</v>
      </c>
      <c r="AN354" s="26" t="s">
        <v>3265</v>
      </c>
      <c r="AO354" s="26" t="s">
        <v>3265</v>
      </c>
      <c r="AP354" s="26"/>
      <c r="AQ354" s="26"/>
      <c r="AR354" s="26"/>
      <c r="AS354" s="26"/>
      <c r="AT354" s="26"/>
      <c r="AU354" s="26"/>
      <c r="AV354" s="26"/>
      <c r="AW354" s="26"/>
      <c r="AX354" s="26"/>
      <c r="AY354" s="26" t="s">
        <v>357</v>
      </c>
      <c r="AZ354" s="26" t="s">
        <v>357</v>
      </c>
      <c r="BA354" s="26"/>
      <c r="BB354" s="26"/>
      <c r="BC354" s="26" t="s">
        <v>1545</v>
      </c>
      <c r="BD354" s="26" t="s">
        <v>1545</v>
      </c>
      <c r="BE354" s="26"/>
      <c r="BF354" s="26"/>
      <c r="BG354" s="26" t="s">
        <v>8903</v>
      </c>
      <c r="BH354" s="26" t="s">
        <v>8903</v>
      </c>
      <c r="BI354" s="26"/>
      <c r="BJ354" s="26"/>
      <c r="BK354" s="26" t="s">
        <v>254</v>
      </c>
      <c r="BL354" s="26" t="s">
        <v>254</v>
      </c>
      <c r="BM354" s="26"/>
      <c r="BN354" s="26" t="s">
        <v>284</v>
      </c>
      <c r="BO354" s="26"/>
      <c r="BP354" s="26"/>
      <c r="BQ354" s="26"/>
      <c r="BR354" s="26"/>
      <c r="BS354" s="26"/>
      <c r="BT354" s="26"/>
      <c r="BU354" s="26"/>
      <c r="BV354" s="26"/>
      <c r="BW354" s="31"/>
      <c r="BX354" s="31"/>
      <c r="BY354" s="31"/>
      <c r="BZ354" s="31"/>
      <c r="CA354" s="31"/>
      <c r="CB354" s="31"/>
      <c r="CC354" s="31" t="s">
        <v>8904</v>
      </c>
      <c r="CD354" s="31" t="s">
        <v>8905</v>
      </c>
      <c r="CE354" s="31" t="s">
        <v>8906</v>
      </c>
      <c r="CF354" s="31" t="s">
        <v>8907</v>
      </c>
      <c r="CG354" s="31" t="s">
        <v>8907</v>
      </c>
      <c r="CH354" s="31" t="s">
        <v>8908</v>
      </c>
      <c r="CI354" s="31" t="s">
        <v>8908</v>
      </c>
      <c r="CJ354" s="31" t="s">
        <v>8908</v>
      </c>
      <c r="CK354" s="31" t="s">
        <v>8909</v>
      </c>
      <c r="CL354" s="31" t="s">
        <v>8909</v>
      </c>
      <c r="CM354" s="31" t="s">
        <v>8908</v>
      </c>
      <c r="CN354" s="31" t="s">
        <v>8908</v>
      </c>
      <c r="CO354" s="31" t="s">
        <v>8910</v>
      </c>
      <c r="CP354" s="31" t="s">
        <v>8910</v>
      </c>
      <c r="CQ354" s="31" t="s">
        <v>8911</v>
      </c>
      <c r="CR354" s="31" t="s">
        <v>8908</v>
      </c>
      <c r="CS354" s="31" t="s">
        <v>8912</v>
      </c>
      <c r="CT354" s="31" t="s">
        <v>8913</v>
      </c>
      <c r="CU354" s="31"/>
      <c r="CV354" s="31"/>
      <c r="CW354" s="31" t="s">
        <v>8914</v>
      </c>
      <c r="CX354" s="31" t="s">
        <v>8915</v>
      </c>
      <c r="CY354" s="31"/>
      <c r="CZ354" s="31"/>
      <c r="DA354" s="31" t="s">
        <v>8911</v>
      </c>
      <c r="DB354" s="31" t="s">
        <v>8907</v>
      </c>
      <c r="DC354" s="31"/>
      <c r="DD354" s="31"/>
      <c r="DE354" s="31" t="s">
        <v>8908</v>
      </c>
      <c r="DF354" s="31" t="s">
        <v>8908</v>
      </c>
      <c r="DG354" s="31"/>
      <c r="DH354" s="31"/>
      <c r="DI354" s="31"/>
      <c r="DJ354" s="31"/>
      <c r="DK354" s="31"/>
      <c r="DL354" s="31"/>
      <c r="DM354" s="31"/>
      <c r="DN354" s="31"/>
      <c r="DO354" s="31"/>
      <c r="DP354" s="31"/>
      <c r="DQ354" s="31"/>
      <c r="DR354" s="31"/>
      <c r="DS354" s="31"/>
      <c r="DT354" s="31"/>
      <c r="DU354" s="31"/>
      <c r="DV354" s="31" t="s">
        <v>8610</v>
      </c>
      <c r="DW354" s="31" t="s">
        <v>8610</v>
      </c>
      <c r="DX354" s="31" t="s">
        <v>8610</v>
      </c>
      <c r="DY354" s="31" t="s">
        <v>213</v>
      </c>
      <c r="DZ354" s="31" t="s">
        <v>213</v>
      </c>
      <c r="EA354" s="31" t="s">
        <v>6296</v>
      </c>
      <c r="EB354" s="31" t="s">
        <v>6296</v>
      </c>
      <c r="EC354" s="31" t="s">
        <v>6296</v>
      </c>
      <c r="ED354" s="31" t="s">
        <v>316</v>
      </c>
      <c r="EE354" s="31" t="s">
        <v>213</v>
      </c>
      <c r="EF354" s="31" t="s">
        <v>8916</v>
      </c>
      <c r="EG354" s="31" t="s">
        <v>8916</v>
      </c>
      <c r="EH354" s="31" t="s">
        <v>1151</v>
      </c>
      <c r="EI354" s="31" t="s">
        <v>1151</v>
      </c>
      <c r="EJ354" s="31" t="s">
        <v>213</v>
      </c>
      <c r="EK354" s="31" t="s">
        <v>213</v>
      </c>
      <c r="EL354" s="31" t="s">
        <v>8610</v>
      </c>
      <c r="EM354" s="31" t="s">
        <v>8610</v>
      </c>
      <c r="EN354" s="31" t="s">
        <v>213</v>
      </c>
      <c r="EO354" s="31" t="s">
        <v>213</v>
      </c>
      <c r="EP354" s="31" t="s">
        <v>213</v>
      </c>
      <c r="EQ354" s="31" t="s">
        <v>8612</v>
      </c>
      <c r="ER354" s="31" t="s">
        <v>218</v>
      </c>
      <c r="ES354" s="31" t="s">
        <v>218</v>
      </c>
      <c r="ET354" s="31" t="s">
        <v>8917</v>
      </c>
      <c r="EU354" s="31" t="s">
        <v>8917</v>
      </c>
      <c r="EV354" s="31"/>
      <c r="EW354" s="31"/>
      <c r="EX354" s="31" t="s">
        <v>8918</v>
      </c>
      <c r="EY354" s="31" t="s">
        <v>8918</v>
      </c>
      <c r="EZ354" s="31" t="s">
        <v>218</v>
      </c>
      <c r="FA354" s="31" t="s">
        <v>219</v>
      </c>
      <c r="FB354" s="31" t="s">
        <v>219</v>
      </c>
      <c r="FC354" s="31"/>
      <c r="FD354" s="31"/>
      <c r="FE354" s="31" t="s">
        <v>219</v>
      </c>
    </row>
    <row r="355" ht="90.75" customHeight="1">
      <c r="A355" s="16" t="s">
        <v>8919</v>
      </c>
      <c r="B355" s="24">
        <v>344.0</v>
      </c>
      <c r="C355" s="25" t="s">
        <v>8920</v>
      </c>
      <c r="D355" s="26" t="str">
        <f t="shared" si="41"/>
        <v/>
      </c>
      <c r="E355" s="27" t="str">
        <f t="shared" si="42"/>
        <v/>
      </c>
      <c r="F355" s="28" t="str">
        <f t="shared" ref="F355:G355" si="370">image("https://www.serebii.net/pokedex-bw/type/"&amp;lower(H355)&amp;".gif")</f>
        <v/>
      </c>
      <c r="G355" s="28" t="str">
        <f t="shared" si="370"/>
        <v/>
      </c>
      <c r="H355" s="29" t="s">
        <v>1071</v>
      </c>
      <c r="I355" s="26" t="s">
        <v>2333</v>
      </c>
      <c r="J355" s="26" t="s">
        <v>8900</v>
      </c>
      <c r="K355" s="26" t="s">
        <v>743</v>
      </c>
      <c r="L355" s="26" t="s">
        <v>8921</v>
      </c>
      <c r="M355" s="30" t="s">
        <v>3320</v>
      </c>
      <c r="N355" s="26"/>
      <c r="O355" s="26"/>
      <c r="P355" s="26" t="s">
        <v>2669</v>
      </c>
      <c r="Q355" s="26" t="s">
        <v>878</v>
      </c>
      <c r="R355" s="26" t="s">
        <v>184</v>
      </c>
      <c r="S355" s="26" t="s">
        <v>2071</v>
      </c>
      <c r="T355" s="26" t="s">
        <v>495</v>
      </c>
      <c r="U355" s="26" t="s">
        <v>2711</v>
      </c>
      <c r="V355" s="26" t="s">
        <v>770</v>
      </c>
      <c r="W355" s="26" t="s">
        <v>2967</v>
      </c>
      <c r="X355" s="26" t="s">
        <v>189</v>
      </c>
      <c r="Y355" s="26">
        <v>60.0</v>
      </c>
      <c r="Z355" s="26">
        <v>70.0</v>
      </c>
      <c r="AA355" s="26">
        <v>105.0</v>
      </c>
      <c r="AB355" s="26">
        <v>70.0</v>
      </c>
      <c r="AC355" s="26">
        <v>120.0</v>
      </c>
      <c r="AD355" s="26">
        <v>75.0</v>
      </c>
      <c r="AE355" s="30">
        <f t="shared" si="37"/>
        <v>500</v>
      </c>
      <c r="AF355" s="26" t="s">
        <v>8902</v>
      </c>
      <c r="AG355" s="26"/>
      <c r="AH355" s="26"/>
      <c r="AI355" s="26"/>
      <c r="AJ355" s="26"/>
      <c r="AK355" s="26"/>
      <c r="AL355" s="26"/>
      <c r="AM355" s="26" t="s">
        <v>1888</v>
      </c>
      <c r="AN355" s="26" t="s">
        <v>1888</v>
      </c>
      <c r="AO355" s="26" t="s">
        <v>1888</v>
      </c>
      <c r="AP355" s="26"/>
      <c r="AQ355" s="26"/>
      <c r="AR355" s="26"/>
      <c r="AS355" s="26"/>
      <c r="AT355" s="26"/>
      <c r="AU355" s="26"/>
      <c r="AV355" s="26"/>
      <c r="AW355" s="26"/>
      <c r="AX355" s="26"/>
      <c r="AY355" s="26" t="s">
        <v>404</v>
      </c>
      <c r="AZ355" s="26" t="s">
        <v>404</v>
      </c>
      <c r="BA355" s="26"/>
      <c r="BB355" s="26"/>
      <c r="BC355" s="26" t="s">
        <v>1991</v>
      </c>
      <c r="BD355" s="26" t="s">
        <v>1991</v>
      </c>
      <c r="BE355" s="26"/>
      <c r="BF355" s="26"/>
      <c r="BG355" s="26" t="s">
        <v>8922</v>
      </c>
      <c r="BH355" s="26" t="s">
        <v>8922</v>
      </c>
      <c r="BI355" s="26"/>
      <c r="BJ355" s="26"/>
      <c r="BK355" s="26" t="s">
        <v>281</v>
      </c>
      <c r="BL355" s="26" t="s">
        <v>281</v>
      </c>
      <c r="BM355" s="26"/>
      <c r="BN355" s="26" t="s">
        <v>331</v>
      </c>
      <c r="BO355" s="26"/>
      <c r="BP355" s="26"/>
      <c r="BQ355" s="26"/>
      <c r="BR355" s="26"/>
      <c r="BS355" s="26"/>
      <c r="BT355" s="26"/>
      <c r="BU355" s="26"/>
      <c r="BV355" s="26"/>
      <c r="BW355" s="31"/>
      <c r="BX355" s="31"/>
      <c r="BY355" s="31"/>
      <c r="BZ355" s="31"/>
      <c r="CA355" s="31"/>
      <c r="CB355" s="31"/>
      <c r="CC355" s="31" t="s">
        <v>8923</v>
      </c>
      <c r="CD355" s="31" t="s">
        <v>8924</v>
      </c>
      <c r="CE355" s="31" t="s">
        <v>8925</v>
      </c>
      <c r="CF355" s="31" t="s">
        <v>8926</v>
      </c>
      <c r="CG355" s="31" t="s">
        <v>8926</v>
      </c>
      <c r="CH355" s="31" t="s">
        <v>8927</v>
      </c>
      <c r="CI355" s="31" t="s">
        <v>8927</v>
      </c>
      <c r="CJ355" s="31" t="s">
        <v>8927</v>
      </c>
      <c r="CK355" s="31" t="s">
        <v>8928</v>
      </c>
      <c r="CL355" s="31" t="s">
        <v>8928</v>
      </c>
      <c r="CM355" s="31" t="s">
        <v>8927</v>
      </c>
      <c r="CN355" s="31" t="s">
        <v>8927</v>
      </c>
      <c r="CO355" s="31" t="s">
        <v>8929</v>
      </c>
      <c r="CP355" s="31" t="s">
        <v>8929</v>
      </c>
      <c r="CQ355" s="31" t="s">
        <v>8927</v>
      </c>
      <c r="CR355" s="31" t="s">
        <v>8928</v>
      </c>
      <c r="CS355" s="31" t="s">
        <v>8930</v>
      </c>
      <c r="CT355" s="31" t="s">
        <v>8931</v>
      </c>
      <c r="CU355" s="31"/>
      <c r="CV355" s="31"/>
      <c r="CW355" s="31" t="s">
        <v>8932</v>
      </c>
      <c r="CX355" s="31" t="s">
        <v>8933</v>
      </c>
      <c r="CY355" s="31"/>
      <c r="CZ355" s="31"/>
      <c r="DA355" s="31" t="s">
        <v>8929</v>
      </c>
      <c r="DB355" s="31" t="s">
        <v>8926</v>
      </c>
      <c r="DC355" s="31"/>
      <c r="DD355" s="31"/>
      <c r="DE355" s="31" t="s">
        <v>8934</v>
      </c>
      <c r="DF355" s="31" t="s">
        <v>8934</v>
      </c>
      <c r="DG355" s="31"/>
      <c r="DH355" s="31"/>
      <c r="DI355" s="31"/>
      <c r="DJ355" s="31"/>
      <c r="DK355" s="31"/>
      <c r="DL355" s="31"/>
      <c r="DM355" s="31"/>
      <c r="DN355" s="31"/>
      <c r="DO355" s="31"/>
      <c r="DP355" s="31"/>
      <c r="DQ355" s="31"/>
      <c r="DR355" s="31"/>
      <c r="DS355" s="31"/>
      <c r="DT355" s="31"/>
      <c r="DU355" s="31"/>
      <c r="DV355" s="31" t="s">
        <v>5423</v>
      </c>
      <c r="DW355" s="31" t="s">
        <v>5423</v>
      </c>
      <c r="DX355" s="31" t="s">
        <v>5423</v>
      </c>
      <c r="DY355" s="31" t="s">
        <v>213</v>
      </c>
      <c r="DZ355" s="31" t="s">
        <v>213</v>
      </c>
      <c r="EA355" s="31" t="s">
        <v>8935</v>
      </c>
      <c r="EB355" s="31" t="s">
        <v>8935</v>
      </c>
      <c r="EC355" s="31" t="s">
        <v>8935</v>
      </c>
      <c r="ED355" s="31" t="s">
        <v>8935</v>
      </c>
      <c r="EE355" s="31" t="s">
        <v>213</v>
      </c>
      <c r="EF355" s="31" t="s">
        <v>1151</v>
      </c>
      <c r="EG355" s="31" t="s">
        <v>1151</v>
      </c>
      <c r="EH355" s="31" t="s">
        <v>8935</v>
      </c>
      <c r="EI355" s="31" t="s">
        <v>8935</v>
      </c>
      <c r="EJ355" s="31" t="s">
        <v>213</v>
      </c>
      <c r="EK355" s="31" t="s">
        <v>213</v>
      </c>
      <c r="EL355" s="31" t="s">
        <v>5423</v>
      </c>
      <c r="EM355" s="31" t="s">
        <v>5423</v>
      </c>
      <c r="EN355" s="31" t="s">
        <v>213</v>
      </c>
      <c r="EO355" s="31" t="s">
        <v>213</v>
      </c>
      <c r="EP355" s="31" t="s">
        <v>213</v>
      </c>
      <c r="EQ355" s="31" t="s">
        <v>8935</v>
      </c>
      <c r="ER355" s="31" t="s">
        <v>218</v>
      </c>
      <c r="ES355" s="31" t="s">
        <v>218</v>
      </c>
      <c r="ET355" s="31" t="s">
        <v>8936</v>
      </c>
      <c r="EU355" s="31" t="s">
        <v>8936</v>
      </c>
      <c r="EV355" s="31"/>
      <c r="EW355" s="31"/>
      <c r="EX355" s="31" t="s">
        <v>8935</v>
      </c>
      <c r="EY355" s="31" t="s">
        <v>8935</v>
      </c>
      <c r="EZ355" s="31" t="s">
        <v>218</v>
      </c>
      <c r="FA355" s="31" t="s">
        <v>219</v>
      </c>
      <c r="FB355" s="31" t="s">
        <v>219</v>
      </c>
      <c r="FC355" s="31"/>
      <c r="FD355" s="31"/>
      <c r="FE355" s="31" t="s">
        <v>219</v>
      </c>
    </row>
    <row r="356" ht="90.75" customHeight="1">
      <c r="A356" s="16" t="s">
        <v>8937</v>
      </c>
      <c r="B356" s="24">
        <v>345.0</v>
      </c>
      <c r="C356" s="25" t="s">
        <v>8938</v>
      </c>
      <c r="D356" s="26" t="str">
        <f t="shared" si="41"/>
        <v/>
      </c>
      <c r="E356" s="27" t="str">
        <f t="shared" si="42"/>
        <v/>
      </c>
      <c r="F356" s="28" t="str">
        <f t="shared" ref="F356:G356" si="371">image("https://www.serebii.net/pokedex-bw/type/"&amp;lower(H356)&amp;".gif")</f>
        <v/>
      </c>
      <c r="G356" s="28" t="str">
        <f t="shared" si="371"/>
        <v/>
      </c>
      <c r="H356" s="29" t="s">
        <v>2707</v>
      </c>
      <c r="I356" s="26" t="s">
        <v>175</v>
      </c>
      <c r="J356" s="26" t="s">
        <v>8939</v>
      </c>
      <c r="K356" s="26" t="s">
        <v>222</v>
      </c>
      <c r="L356" s="26" t="s">
        <v>8940</v>
      </c>
      <c r="M356" s="26" t="s">
        <v>6683</v>
      </c>
      <c r="N356" s="26"/>
      <c r="O356" s="26" t="s">
        <v>8941</v>
      </c>
      <c r="P356" s="26" t="s">
        <v>1825</v>
      </c>
      <c r="Q356" s="26" t="s">
        <v>183</v>
      </c>
      <c r="R356" s="26" t="s">
        <v>184</v>
      </c>
      <c r="S356" s="26" t="s">
        <v>4776</v>
      </c>
      <c r="T356" s="26" t="s">
        <v>7901</v>
      </c>
      <c r="U356" s="26" t="s">
        <v>2244</v>
      </c>
      <c r="V356" s="26" t="s">
        <v>1329</v>
      </c>
      <c r="W356" s="26" t="s">
        <v>188</v>
      </c>
      <c r="X356" s="26" t="s">
        <v>4778</v>
      </c>
      <c r="Y356" s="26">
        <v>66.0</v>
      </c>
      <c r="Z356" s="26">
        <v>41.0</v>
      </c>
      <c r="AA356" s="26">
        <v>77.0</v>
      </c>
      <c r="AB356" s="26">
        <v>61.0</v>
      </c>
      <c r="AC356" s="26">
        <v>87.0</v>
      </c>
      <c r="AD356" s="26">
        <v>23.0</v>
      </c>
      <c r="AE356" s="30">
        <f t="shared" si="37"/>
        <v>355</v>
      </c>
      <c r="AF356" s="26" t="s">
        <v>8942</v>
      </c>
      <c r="AG356" s="26"/>
      <c r="AH356" s="26"/>
      <c r="AI356" s="26"/>
      <c r="AJ356" s="26"/>
      <c r="AK356" s="26"/>
      <c r="AL356" s="26"/>
      <c r="AM356" s="26" t="s">
        <v>1922</v>
      </c>
      <c r="AN356" s="26" t="s">
        <v>1922</v>
      </c>
      <c r="AO356" s="26" t="s">
        <v>1922</v>
      </c>
      <c r="AP356" s="26"/>
      <c r="AQ356" s="26"/>
      <c r="AR356" s="26"/>
      <c r="AS356" s="26"/>
      <c r="AT356" s="26"/>
      <c r="AU356" s="26"/>
      <c r="AV356" s="26"/>
      <c r="AW356" s="26"/>
      <c r="AX356" s="26"/>
      <c r="AY356" s="26"/>
      <c r="AZ356" s="26"/>
      <c r="BA356" s="26"/>
      <c r="BB356" s="26"/>
      <c r="BC356" s="26" t="s">
        <v>1499</v>
      </c>
      <c r="BD356" s="26" t="s">
        <v>1499</v>
      </c>
      <c r="BE356" s="26"/>
      <c r="BF356" s="26"/>
      <c r="BG356" s="26" t="s">
        <v>193</v>
      </c>
      <c r="BH356" s="26" t="s">
        <v>193</v>
      </c>
      <c r="BI356" s="26"/>
      <c r="BJ356" s="26"/>
      <c r="BK356" s="26"/>
      <c r="BL356" s="26"/>
      <c r="BM356" s="26"/>
      <c r="BN356" s="26" t="s">
        <v>2280</v>
      </c>
      <c r="BO356" s="26"/>
      <c r="BP356" s="26"/>
      <c r="BQ356" s="26"/>
      <c r="BR356" s="26"/>
      <c r="BS356" s="26"/>
      <c r="BT356" s="26"/>
      <c r="BU356" s="26"/>
      <c r="BV356" s="26"/>
      <c r="BW356" s="31"/>
      <c r="BX356" s="31"/>
      <c r="BY356" s="31"/>
      <c r="BZ356" s="31"/>
      <c r="CA356" s="31"/>
      <c r="CB356" s="31"/>
      <c r="CC356" s="31" t="s">
        <v>8943</v>
      </c>
      <c r="CD356" s="31" t="s">
        <v>8944</v>
      </c>
      <c r="CE356" s="31" t="s">
        <v>8945</v>
      </c>
      <c r="CF356" s="31" t="s">
        <v>8946</v>
      </c>
      <c r="CG356" s="31" t="s">
        <v>8946</v>
      </c>
      <c r="CH356" s="31" t="s">
        <v>8947</v>
      </c>
      <c r="CI356" s="31" t="s">
        <v>8947</v>
      </c>
      <c r="CJ356" s="31" t="s">
        <v>8947</v>
      </c>
      <c r="CK356" s="31" t="s">
        <v>8948</v>
      </c>
      <c r="CL356" s="31" t="s">
        <v>8948</v>
      </c>
      <c r="CM356" s="31" t="s">
        <v>8947</v>
      </c>
      <c r="CN356" s="31" t="s">
        <v>8947</v>
      </c>
      <c r="CO356" s="31" t="s">
        <v>8947</v>
      </c>
      <c r="CP356" s="31" t="s">
        <v>8947</v>
      </c>
      <c r="CQ356" s="31" t="s">
        <v>8948</v>
      </c>
      <c r="CR356" s="31" t="s">
        <v>8947</v>
      </c>
      <c r="CS356" s="31" t="s">
        <v>8949</v>
      </c>
      <c r="CT356" s="31" t="s">
        <v>8950</v>
      </c>
      <c r="CU356" s="31"/>
      <c r="CV356" s="31"/>
      <c r="CW356" s="31" t="s">
        <v>8951</v>
      </c>
      <c r="CX356" s="31" t="s">
        <v>8952</v>
      </c>
      <c r="CY356" s="31"/>
      <c r="CZ356" s="31"/>
      <c r="DA356" s="31" t="s">
        <v>8953</v>
      </c>
      <c r="DB356" s="31" t="s">
        <v>8954</v>
      </c>
      <c r="DC356" s="31"/>
      <c r="DD356" s="31"/>
      <c r="DE356" s="31" t="s">
        <v>8947</v>
      </c>
      <c r="DF356" s="31" t="s">
        <v>8947</v>
      </c>
      <c r="DG356" s="31"/>
      <c r="DH356" s="31"/>
      <c r="DI356" s="31"/>
      <c r="DJ356" s="31"/>
      <c r="DK356" s="31"/>
      <c r="DL356" s="31"/>
      <c r="DM356" s="31"/>
      <c r="DN356" s="31"/>
      <c r="DO356" s="31"/>
      <c r="DP356" s="31"/>
      <c r="DQ356" s="31"/>
      <c r="DR356" s="31"/>
      <c r="DS356" s="31"/>
      <c r="DT356" s="31"/>
      <c r="DU356" s="31"/>
      <c r="DV356" s="31" t="s">
        <v>4806</v>
      </c>
      <c r="DW356" s="31" t="s">
        <v>4806</v>
      </c>
      <c r="DX356" s="31" t="s">
        <v>4806</v>
      </c>
      <c r="DY356" s="31" t="s">
        <v>213</v>
      </c>
      <c r="DZ356" s="31" t="s">
        <v>213</v>
      </c>
      <c r="EA356" s="31" t="s">
        <v>4802</v>
      </c>
      <c r="EB356" s="31" t="s">
        <v>4802</v>
      </c>
      <c r="EC356" s="31" t="s">
        <v>4802</v>
      </c>
      <c r="ED356" s="31" t="s">
        <v>4803</v>
      </c>
      <c r="EE356" s="31" t="s">
        <v>4803</v>
      </c>
      <c r="EF356" s="31" t="s">
        <v>4804</v>
      </c>
      <c r="EG356" s="31" t="s">
        <v>4804</v>
      </c>
      <c r="EH356" s="31" t="s">
        <v>4804</v>
      </c>
      <c r="EI356" s="31" t="s">
        <v>4804</v>
      </c>
      <c r="EJ356" s="31" t="s">
        <v>4805</v>
      </c>
      <c r="EK356" s="31" t="s">
        <v>4805</v>
      </c>
      <c r="EL356" s="31" t="s">
        <v>4806</v>
      </c>
      <c r="EM356" s="31" t="s">
        <v>4806</v>
      </c>
      <c r="EN356" s="31" t="s">
        <v>213</v>
      </c>
      <c r="EO356" s="31" t="s">
        <v>213</v>
      </c>
      <c r="EP356" s="31" t="s">
        <v>970</v>
      </c>
      <c r="EQ356" s="31" t="s">
        <v>970</v>
      </c>
      <c r="ER356" s="31" t="s">
        <v>218</v>
      </c>
      <c r="ES356" s="31" t="s">
        <v>218</v>
      </c>
      <c r="ET356" s="31" t="s">
        <v>8955</v>
      </c>
      <c r="EU356" s="31" t="s">
        <v>8955</v>
      </c>
      <c r="EV356" s="31"/>
      <c r="EW356" s="31"/>
      <c r="EX356" s="31" t="s">
        <v>213</v>
      </c>
      <c r="EY356" s="31" t="s">
        <v>213</v>
      </c>
      <c r="EZ356" s="31" t="s">
        <v>218</v>
      </c>
      <c r="FA356" s="31" t="s">
        <v>219</v>
      </c>
      <c r="FB356" s="31" t="s">
        <v>219</v>
      </c>
      <c r="FC356" s="31"/>
      <c r="FD356" s="31"/>
      <c r="FE356" s="31" t="s">
        <v>219</v>
      </c>
    </row>
    <row r="357" ht="90.75" customHeight="1">
      <c r="A357" s="16" t="s">
        <v>8956</v>
      </c>
      <c r="B357" s="24">
        <v>346.0</v>
      </c>
      <c r="C357" s="25" t="s">
        <v>8957</v>
      </c>
      <c r="D357" s="26" t="str">
        <f t="shared" si="41"/>
        <v/>
      </c>
      <c r="E357" s="27" t="str">
        <f t="shared" si="42"/>
        <v/>
      </c>
      <c r="F357" s="28" t="str">
        <f t="shared" ref="F357:G357" si="372">image("https://www.serebii.net/pokedex-bw/type/"&amp;lower(H357)&amp;".gif")</f>
        <v/>
      </c>
      <c r="G357" s="28" t="str">
        <f t="shared" si="372"/>
        <v/>
      </c>
      <c r="H357" s="29" t="s">
        <v>2707</v>
      </c>
      <c r="I357" s="26" t="s">
        <v>175</v>
      </c>
      <c r="J357" s="26" t="s">
        <v>8958</v>
      </c>
      <c r="K357" s="26" t="s">
        <v>743</v>
      </c>
      <c r="L357" s="26" t="s">
        <v>8959</v>
      </c>
      <c r="M357" s="26" t="s">
        <v>6683</v>
      </c>
      <c r="N357" s="26"/>
      <c r="O357" s="26" t="s">
        <v>8941</v>
      </c>
      <c r="P357" s="26" t="s">
        <v>2669</v>
      </c>
      <c r="Q357" s="26" t="s">
        <v>183</v>
      </c>
      <c r="R357" s="26" t="s">
        <v>184</v>
      </c>
      <c r="S357" s="26" t="s">
        <v>4363</v>
      </c>
      <c r="T357" s="26" t="s">
        <v>7901</v>
      </c>
      <c r="U357" s="26" t="s">
        <v>2244</v>
      </c>
      <c r="V357" s="26" t="s">
        <v>1329</v>
      </c>
      <c r="W357" s="26" t="s">
        <v>188</v>
      </c>
      <c r="X357" s="26" t="s">
        <v>4778</v>
      </c>
      <c r="Y357" s="26">
        <v>86.0</v>
      </c>
      <c r="Z357" s="26">
        <v>81.0</v>
      </c>
      <c r="AA357" s="26">
        <v>97.0</v>
      </c>
      <c r="AB357" s="26">
        <v>81.0</v>
      </c>
      <c r="AC357" s="26">
        <v>107.0</v>
      </c>
      <c r="AD357" s="26">
        <v>43.0</v>
      </c>
      <c r="AE357" s="30">
        <f t="shared" si="37"/>
        <v>495</v>
      </c>
      <c r="AF357" s="26" t="s">
        <v>8942</v>
      </c>
      <c r="AG357" s="26"/>
      <c r="AH357" s="26"/>
      <c r="AI357" s="26"/>
      <c r="AJ357" s="26"/>
      <c r="AK357" s="26"/>
      <c r="AL357" s="26"/>
      <c r="AM357" s="26" t="s">
        <v>1889</v>
      </c>
      <c r="AN357" s="26" t="s">
        <v>1889</v>
      </c>
      <c r="AO357" s="26" t="s">
        <v>1889</v>
      </c>
      <c r="AP357" s="26"/>
      <c r="AQ357" s="26"/>
      <c r="AR357" s="26"/>
      <c r="AS357" s="26"/>
      <c r="AT357" s="26"/>
      <c r="AU357" s="26"/>
      <c r="AV357" s="26"/>
      <c r="AW357" s="26"/>
      <c r="AX357" s="26"/>
      <c r="AY357" s="26"/>
      <c r="AZ357" s="26"/>
      <c r="BA357" s="26"/>
      <c r="BB357" s="26"/>
      <c r="BC357" s="26" t="s">
        <v>1541</v>
      </c>
      <c r="BD357" s="26" t="s">
        <v>1541</v>
      </c>
      <c r="BE357" s="26"/>
      <c r="BF357" s="26"/>
      <c r="BG357" s="26" t="s">
        <v>228</v>
      </c>
      <c r="BH357" s="26" t="s">
        <v>228</v>
      </c>
      <c r="BI357" s="26"/>
      <c r="BJ357" s="26"/>
      <c r="BK357" s="26"/>
      <c r="BL357" s="26"/>
      <c r="BM357" s="26"/>
      <c r="BN357" s="26" t="s">
        <v>1992</v>
      </c>
      <c r="BO357" s="26"/>
      <c r="BP357" s="26"/>
      <c r="BQ357" s="26"/>
      <c r="BR357" s="26"/>
      <c r="BS357" s="26"/>
      <c r="BT357" s="26"/>
      <c r="BU357" s="26"/>
      <c r="BV357" s="26"/>
      <c r="BW357" s="31"/>
      <c r="BX357" s="31"/>
      <c r="BY357" s="31"/>
      <c r="BZ357" s="31"/>
      <c r="CA357" s="31"/>
      <c r="CB357" s="31"/>
      <c r="CC357" s="31" t="s">
        <v>8960</v>
      </c>
      <c r="CD357" s="31" t="s">
        <v>8961</v>
      </c>
      <c r="CE357" s="31" t="s">
        <v>8962</v>
      </c>
      <c r="CF357" s="31" t="s">
        <v>8963</v>
      </c>
      <c r="CG357" s="31" t="s">
        <v>8963</v>
      </c>
      <c r="CH357" s="31" t="s">
        <v>8964</v>
      </c>
      <c r="CI357" s="31" t="s">
        <v>8964</v>
      </c>
      <c r="CJ357" s="31" t="s">
        <v>8964</v>
      </c>
      <c r="CK357" s="31" t="s">
        <v>8965</v>
      </c>
      <c r="CL357" s="31" t="s">
        <v>8965</v>
      </c>
      <c r="CM357" s="31" t="s">
        <v>8964</v>
      </c>
      <c r="CN357" s="31" t="s">
        <v>8964</v>
      </c>
      <c r="CO357" s="31" t="s">
        <v>8964</v>
      </c>
      <c r="CP357" s="31" t="s">
        <v>8964</v>
      </c>
      <c r="CQ357" s="31" t="s">
        <v>8964</v>
      </c>
      <c r="CR357" s="31" t="s">
        <v>8963</v>
      </c>
      <c r="CS357" s="31" t="s">
        <v>8966</v>
      </c>
      <c r="CT357" s="31" t="s">
        <v>8967</v>
      </c>
      <c r="CU357" s="31"/>
      <c r="CV357" s="31"/>
      <c r="CW357" s="31" t="s">
        <v>8968</v>
      </c>
      <c r="CX357" s="31" t="s">
        <v>8969</v>
      </c>
      <c r="CY357" s="31"/>
      <c r="CZ357" s="31"/>
      <c r="DA357" s="31" t="s">
        <v>8970</v>
      </c>
      <c r="DB357" s="31" t="s">
        <v>8971</v>
      </c>
      <c r="DC357" s="31"/>
      <c r="DD357" s="31"/>
      <c r="DE357" s="31" t="s">
        <v>8964</v>
      </c>
      <c r="DF357" s="31" t="s">
        <v>8964</v>
      </c>
      <c r="DG357" s="31"/>
      <c r="DH357" s="31"/>
      <c r="DI357" s="31"/>
      <c r="DJ357" s="31"/>
      <c r="DK357" s="31"/>
      <c r="DL357" s="31"/>
      <c r="DM357" s="31"/>
      <c r="DN357" s="31"/>
      <c r="DO357" s="31"/>
      <c r="DP357" s="31"/>
      <c r="DQ357" s="31"/>
      <c r="DR357" s="31"/>
      <c r="DS357" s="31"/>
      <c r="DT357" s="31"/>
      <c r="DU357" s="31"/>
      <c r="DV357" s="31" t="s">
        <v>8972</v>
      </c>
      <c r="DW357" s="31" t="s">
        <v>8972</v>
      </c>
      <c r="DX357" s="31" t="s">
        <v>8972</v>
      </c>
      <c r="DY357" s="31" t="s">
        <v>213</v>
      </c>
      <c r="DZ357" s="31" t="s">
        <v>213</v>
      </c>
      <c r="EA357" s="31" t="s">
        <v>8972</v>
      </c>
      <c r="EB357" s="31" t="s">
        <v>8972</v>
      </c>
      <c r="EC357" s="31" t="s">
        <v>8972</v>
      </c>
      <c r="ED357" s="31" t="s">
        <v>8972</v>
      </c>
      <c r="EE357" s="31" t="s">
        <v>8972</v>
      </c>
      <c r="EF357" s="31" t="s">
        <v>8972</v>
      </c>
      <c r="EG357" s="31" t="s">
        <v>8972</v>
      </c>
      <c r="EH357" s="31" t="s">
        <v>8972</v>
      </c>
      <c r="EI357" s="31" t="s">
        <v>8972</v>
      </c>
      <c r="EJ357" s="31" t="s">
        <v>8972</v>
      </c>
      <c r="EK357" s="31" t="s">
        <v>8972</v>
      </c>
      <c r="EL357" s="31" t="s">
        <v>8972</v>
      </c>
      <c r="EM357" s="31" t="s">
        <v>8972</v>
      </c>
      <c r="EN357" s="31" t="s">
        <v>213</v>
      </c>
      <c r="EO357" s="31" t="s">
        <v>213</v>
      </c>
      <c r="EP357" s="31" t="s">
        <v>8972</v>
      </c>
      <c r="EQ357" s="31" t="s">
        <v>8972</v>
      </c>
      <c r="ER357" s="31" t="s">
        <v>218</v>
      </c>
      <c r="ES357" s="31" t="s">
        <v>218</v>
      </c>
      <c r="ET357" s="31" t="s">
        <v>8972</v>
      </c>
      <c r="EU357" s="31" t="s">
        <v>8972</v>
      </c>
      <c r="EV357" s="31"/>
      <c r="EW357" s="31"/>
      <c r="EX357" s="31" t="s">
        <v>213</v>
      </c>
      <c r="EY357" s="31" t="s">
        <v>213</v>
      </c>
      <c r="EZ357" s="31" t="s">
        <v>218</v>
      </c>
      <c r="FA357" s="31" t="s">
        <v>219</v>
      </c>
      <c r="FB357" s="31" t="s">
        <v>219</v>
      </c>
      <c r="FC357" s="31"/>
      <c r="FD357" s="31"/>
      <c r="FE357" s="31" t="s">
        <v>219</v>
      </c>
    </row>
    <row r="358" ht="90.75" customHeight="1">
      <c r="A358" s="16" t="s">
        <v>8973</v>
      </c>
      <c r="B358" s="24">
        <v>347.0</v>
      </c>
      <c r="C358" s="25" t="s">
        <v>8974</v>
      </c>
      <c r="D358" s="26" t="str">
        <f t="shared" si="41"/>
        <v/>
      </c>
      <c r="E358" s="27" t="str">
        <f t="shared" si="42"/>
        <v/>
      </c>
      <c r="F358" s="28" t="str">
        <f t="shared" ref="F358:G358" si="373">image("https://www.serebii.net/pokedex-bw/type/"&amp;lower(H358)&amp;".gif")</f>
        <v/>
      </c>
      <c r="G358" s="28" t="str">
        <f t="shared" si="373"/>
        <v/>
      </c>
      <c r="H358" s="29" t="s">
        <v>2707</v>
      </c>
      <c r="I358" s="26" t="s">
        <v>486</v>
      </c>
      <c r="J358" s="26" t="s">
        <v>8975</v>
      </c>
      <c r="K358" s="26" t="s">
        <v>178</v>
      </c>
      <c r="L358" s="26" t="s">
        <v>1855</v>
      </c>
      <c r="M358" s="26" t="s">
        <v>3691</v>
      </c>
      <c r="N358" s="26"/>
      <c r="O358" s="26" t="s">
        <v>2025</v>
      </c>
      <c r="P358" s="26" t="s">
        <v>913</v>
      </c>
      <c r="Q358" s="26" t="s">
        <v>183</v>
      </c>
      <c r="R358" s="26" t="s">
        <v>184</v>
      </c>
      <c r="S358" s="26" t="s">
        <v>4776</v>
      </c>
      <c r="T358" s="26" t="s">
        <v>7901</v>
      </c>
      <c r="U358" s="26" t="s">
        <v>2244</v>
      </c>
      <c r="V358" s="26" t="s">
        <v>1329</v>
      </c>
      <c r="W358" s="26" t="s">
        <v>188</v>
      </c>
      <c r="X358" s="26" t="s">
        <v>4778</v>
      </c>
      <c r="Y358" s="26">
        <v>45.0</v>
      </c>
      <c r="Z358" s="26">
        <v>95.0</v>
      </c>
      <c r="AA358" s="26">
        <v>50.0</v>
      </c>
      <c r="AB358" s="26">
        <v>40.0</v>
      </c>
      <c r="AC358" s="26">
        <v>50.0</v>
      </c>
      <c r="AD358" s="26">
        <v>75.0</v>
      </c>
      <c r="AE358" s="30">
        <f t="shared" si="37"/>
        <v>355</v>
      </c>
      <c r="AF358" s="26" t="s">
        <v>8976</v>
      </c>
      <c r="AG358" s="26"/>
      <c r="AH358" s="26"/>
      <c r="AI358" s="26"/>
      <c r="AJ358" s="26"/>
      <c r="AK358" s="26"/>
      <c r="AL358" s="26"/>
      <c r="AM358" s="26" t="s">
        <v>1503</v>
      </c>
      <c r="AN358" s="26" t="s">
        <v>1503</v>
      </c>
      <c r="AO358" s="26" t="s">
        <v>1503</v>
      </c>
      <c r="AP358" s="26"/>
      <c r="AQ358" s="26"/>
      <c r="AR358" s="26"/>
      <c r="AS358" s="26"/>
      <c r="AT358" s="26"/>
      <c r="AU358" s="26"/>
      <c r="AV358" s="26"/>
      <c r="AW358" s="26"/>
      <c r="AX358" s="26"/>
      <c r="AY358" s="26"/>
      <c r="AZ358" s="26"/>
      <c r="BA358" s="26"/>
      <c r="BB358" s="26"/>
      <c r="BC358" s="26" t="s">
        <v>2027</v>
      </c>
      <c r="BD358" s="26" t="s">
        <v>2027</v>
      </c>
      <c r="BE358" s="26"/>
      <c r="BF358" s="26"/>
      <c r="BG358" s="26" t="s">
        <v>253</v>
      </c>
      <c r="BH358" s="26" t="s">
        <v>253</v>
      </c>
      <c r="BI358" s="26"/>
      <c r="BJ358" s="26"/>
      <c r="BK358" s="26"/>
      <c r="BL358" s="26"/>
      <c r="BM358" s="26"/>
      <c r="BN358" s="26" t="s">
        <v>4074</v>
      </c>
      <c r="BO358" s="26"/>
      <c r="BP358" s="26"/>
      <c r="BQ358" s="26"/>
      <c r="BR358" s="26"/>
      <c r="BS358" s="26"/>
      <c r="BT358" s="26"/>
      <c r="BU358" s="26"/>
      <c r="BV358" s="26"/>
      <c r="BW358" s="31"/>
      <c r="BX358" s="31"/>
      <c r="BY358" s="31"/>
      <c r="BZ358" s="31"/>
      <c r="CA358" s="31"/>
      <c r="CB358" s="31"/>
      <c r="CC358" s="31" t="s">
        <v>8977</v>
      </c>
      <c r="CD358" s="31" t="s">
        <v>8978</v>
      </c>
      <c r="CE358" s="31" t="s">
        <v>8979</v>
      </c>
      <c r="CF358" s="31" t="s">
        <v>8980</v>
      </c>
      <c r="CG358" s="31" t="s">
        <v>8980</v>
      </c>
      <c r="CH358" s="31" t="s">
        <v>8981</v>
      </c>
      <c r="CI358" s="31" t="s">
        <v>8981</v>
      </c>
      <c r="CJ358" s="31" t="s">
        <v>8981</v>
      </c>
      <c r="CK358" s="31" t="s">
        <v>8982</v>
      </c>
      <c r="CL358" s="31" t="s">
        <v>8982</v>
      </c>
      <c r="CM358" s="31" t="s">
        <v>8981</v>
      </c>
      <c r="CN358" s="31" t="s">
        <v>8981</v>
      </c>
      <c r="CO358" s="31" t="s">
        <v>8981</v>
      </c>
      <c r="CP358" s="31" t="s">
        <v>8981</v>
      </c>
      <c r="CQ358" s="31" t="s">
        <v>8983</v>
      </c>
      <c r="CR358" s="31" t="s">
        <v>8981</v>
      </c>
      <c r="CS358" s="31" t="s">
        <v>8984</v>
      </c>
      <c r="CT358" s="31" t="s">
        <v>8985</v>
      </c>
      <c r="CU358" s="31"/>
      <c r="CV358" s="31"/>
      <c r="CW358" s="31" t="s">
        <v>8986</v>
      </c>
      <c r="CX358" s="31" t="s">
        <v>8987</v>
      </c>
      <c r="CY358" s="31"/>
      <c r="CZ358" s="31"/>
      <c r="DA358" s="31" t="s">
        <v>8988</v>
      </c>
      <c r="DB358" s="31" t="s">
        <v>8989</v>
      </c>
      <c r="DC358" s="31"/>
      <c r="DD358" s="31"/>
      <c r="DE358" s="31" t="s">
        <v>8990</v>
      </c>
      <c r="DF358" s="31" t="s">
        <v>8990</v>
      </c>
      <c r="DG358" s="31"/>
      <c r="DH358" s="31"/>
      <c r="DI358" s="31"/>
      <c r="DJ358" s="31"/>
      <c r="DK358" s="31"/>
      <c r="DL358" s="31"/>
      <c r="DM358" s="31"/>
      <c r="DN358" s="31"/>
      <c r="DO358" s="31"/>
      <c r="DP358" s="31"/>
      <c r="DQ358" s="31"/>
      <c r="DR358" s="31"/>
      <c r="DS358" s="31"/>
      <c r="DT358" s="31"/>
      <c r="DU358" s="31"/>
      <c r="DV358" s="31" t="s">
        <v>4806</v>
      </c>
      <c r="DW358" s="31" t="s">
        <v>4806</v>
      </c>
      <c r="DX358" s="31" t="s">
        <v>4806</v>
      </c>
      <c r="DY358" s="31" t="s">
        <v>213</v>
      </c>
      <c r="DZ358" s="31" t="s">
        <v>213</v>
      </c>
      <c r="EA358" s="31" t="s">
        <v>4802</v>
      </c>
      <c r="EB358" s="31" t="s">
        <v>4802</v>
      </c>
      <c r="EC358" s="31" t="s">
        <v>4802</v>
      </c>
      <c r="ED358" s="31" t="s">
        <v>4803</v>
      </c>
      <c r="EE358" s="31" t="s">
        <v>4803</v>
      </c>
      <c r="EF358" s="31" t="s">
        <v>4804</v>
      </c>
      <c r="EG358" s="31" t="s">
        <v>4804</v>
      </c>
      <c r="EH358" s="31" t="s">
        <v>4804</v>
      </c>
      <c r="EI358" s="31" t="s">
        <v>4804</v>
      </c>
      <c r="EJ358" s="31" t="s">
        <v>4805</v>
      </c>
      <c r="EK358" s="31" t="s">
        <v>4805</v>
      </c>
      <c r="EL358" s="31" t="s">
        <v>4806</v>
      </c>
      <c r="EM358" s="31" t="s">
        <v>4806</v>
      </c>
      <c r="EN358" s="31" t="s">
        <v>213</v>
      </c>
      <c r="EO358" s="31" t="s">
        <v>213</v>
      </c>
      <c r="EP358" s="31" t="s">
        <v>970</v>
      </c>
      <c r="EQ358" s="31" t="s">
        <v>970</v>
      </c>
      <c r="ER358" s="31" t="s">
        <v>218</v>
      </c>
      <c r="ES358" s="31" t="s">
        <v>218</v>
      </c>
      <c r="ET358" s="31" t="s">
        <v>5032</v>
      </c>
      <c r="EU358" s="31" t="s">
        <v>5032</v>
      </c>
      <c r="EV358" s="31"/>
      <c r="EW358" s="31"/>
      <c r="EX358" s="31" t="s">
        <v>213</v>
      </c>
      <c r="EY358" s="31" t="s">
        <v>213</v>
      </c>
      <c r="EZ358" s="31" t="s">
        <v>218</v>
      </c>
      <c r="FA358" s="31" t="s">
        <v>219</v>
      </c>
      <c r="FB358" s="31" t="s">
        <v>219</v>
      </c>
      <c r="FC358" s="31"/>
      <c r="FD358" s="31"/>
      <c r="FE358" s="31" t="s">
        <v>219</v>
      </c>
    </row>
    <row r="359" ht="90.75" customHeight="1">
      <c r="A359" s="16" t="s">
        <v>8991</v>
      </c>
      <c r="B359" s="24">
        <v>348.0</v>
      </c>
      <c r="C359" s="25" t="s">
        <v>8992</v>
      </c>
      <c r="D359" s="26" t="str">
        <f t="shared" si="41"/>
        <v/>
      </c>
      <c r="E359" s="27" t="str">
        <f t="shared" si="42"/>
        <v/>
      </c>
      <c r="F359" s="28" t="str">
        <f t="shared" ref="F359:G359" si="374">image("https://www.serebii.net/pokedex-bw/type/"&amp;lower(H359)&amp;".gif")</f>
        <v/>
      </c>
      <c r="G359" s="28" t="str">
        <f t="shared" si="374"/>
        <v/>
      </c>
      <c r="H359" s="29" t="s">
        <v>2707</v>
      </c>
      <c r="I359" s="26" t="s">
        <v>486</v>
      </c>
      <c r="J359" s="26" t="s">
        <v>8993</v>
      </c>
      <c r="K359" s="26" t="s">
        <v>743</v>
      </c>
      <c r="L359" s="26" t="s">
        <v>8994</v>
      </c>
      <c r="M359" s="26" t="s">
        <v>3691</v>
      </c>
      <c r="N359" s="26"/>
      <c r="O359" s="26" t="s">
        <v>2025</v>
      </c>
      <c r="P359" s="26" t="s">
        <v>946</v>
      </c>
      <c r="Q359" s="26" t="s">
        <v>183</v>
      </c>
      <c r="R359" s="26" t="s">
        <v>184</v>
      </c>
      <c r="S359" s="26" t="s">
        <v>4363</v>
      </c>
      <c r="T359" s="26" t="s">
        <v>7901</v>
      </c>
      <c r="U359" s="26" t="s">
        <v>2244</v>
      </c>
      <c r="V359" s="26" t="s">
        <v>1329</v>
      </c>
      <c r="W359" s="26" t="s">
        <v>188</v>
      </c>
      <c r="X359" s="26" t="s">
        <v>4778</v>
      </c>
      <c r="Y359" s="26">
        <v>75.0</v>
      </c>
      <c r="Z359" s="26">
        <v>125.0</v>
      </c>
      <c r="AA359" s="26">
        <v>100.0</v>
      </c>
      <c r="AB359" s="26">
        <v>70.0</v>
      </c>
      <c r="AC359" s="26">
        <v>80.0</v>
      </c>
      <c r="AD359" s="26">
        <v>45.0</v>
      </c>
      <c r="AE359" s="30">
        <f t="shared" si="37"/>
        <v>495</v>
      </c>
      <c r="AF359" s="26" t="s">
        <v>8976</v>
      </c>
      <c r="AG359" s="26"/>
      <c r="AH359" s="26"/>
      <c r="AI359" s="26"/>
      <c r="AJ359" s="26"/>
      <c r="AK359" s="26"/>
      <c r="AL359" s="26"/>
      <c r="AM359" s="26" t="s">
        <v>1545</v>
      </c>
      <c r="AN359" s="26" t="s">
        <v>1545</v>
      </c>
      <c r="AO359" s="26" t="s">
        <v>1545</v>
      </c>
      <c r="AP359" s="26"/>
      <c r="AQ359" s="26"/>
      <c r="AR359" s="26"/>
      <c r="AS359" s="26"/>
      <c r="AT359" s="26"/>
      <c r="AU359" s="26"/>
      <c r="AV359" s="26"/>
      <c r="AW359" s="26"/>
      <c r="AX359" s="26"/>
      <c r="AY359" s="26"/>
      <c r="AZ359" s="26"/>
      <c r="BA359" s="26"/>
      <c r="BB359" s="26"/>
      <c r="BC359" s="26" t="s">
        <v>1957</v>
      </c>
      <c r="BD359" s="26" t="s">
        <v>1957</v>
      </c>
      <c r="BE359" s="26"/>
      <c r="BF359" s="26"/>
      <c r="BG359" s="26" t="s">
        <v>280</v>
      </c>
      <c r="BH359" s="26" t="s">
        <v>280</v>
      </c>
      <c r="BI359" s="26"/>
      <c r="BJ359" s="26"/>
      <c r="BK359" s="26"/>
      <c r="BL359" s="26"/>
      <c r="BM359" s="26"/>
      <c r="BN359" s="26" t="s">
        <v>3885</v>
      </c>
      <c r="BO359" s="26"/>
      <c r="BP359" s="26"/>
      <c r="BQ359" s="26"/>
      <c r="BR359" s="26"/>
      <c r="BS359" s="26"/>
      <c r="BT359" s="26"/>
      <c r="BU359" s="26"/>
      <c r="BV359" s="26"/>
      <c r="BW359" s="31"/>
      <c r="BX359" s="31"/>
      <c r="BY359" s="31"/>
      <c r="BZ359" s="31"/>
      <c r="CA359" s="31"/>
      <c r="CB359" s="31"/>
      <c r="CC359" s="31" t="s">
        <v>8995</v>
      </c>
      <c r="CD359" s="31" t="s">
        <v>8996</v>
      </c>
      <c r="CE359" s="31" t="s">
        <v>8997</v>
      </c>
      <c r="CF359" s="31" t="s">
        <v>8998</v>
      </c>
      <c r="CG359" s="31" t="s">
        <v>8998</v>
      </c>
      <c r="CH359" s="31" t="s">
        <v>8999</v>
      </c>
      <c r="CI359" s="31" t="s">
        <v>8999</v>
      </c>
      <c r="CJ359" s="31" t="s">
        <v>8999</v>
      </c>
      <c r="CK359" s="31" t="s">
        <v>9000</v>
      </c>
      <c r="CL359" s="31" t="s">
        <v>9000</v>
      </c>
      <c r="CM359" s="31" t="s">
        <v>8999</v>
      </c>
      <c r="CN359" s="31" t="s">
        <v>8999</v>
      </c>
      <c r="CO359" s="31" t="s">
        <v>8999</v>
      </c>
      <c r="CP359" s="31" t="s">
        <v>8999</v>
      </c>
      <c r="CQ359" s="31" t="s">
        <v>9000</v>
      </c>
      <c r="CR359" s="31" t="s">
        <v>8998</v>
      </c>
      <c r="CS359" s="31" t="s">
        <v>9001</v>
      </c>
      <c r="CT359" s="31" t="s">
        <v>9002</v>
      </c>
      <c r="CU359" s="31"/>
      <c r="CV359" s="31"/>
      <c r="CW359" s="31" t="s">
        <v>9003</v>
      </c>
      <c r="CX359" s="31" t="s">
        <v>9004</v>
      </c>
      <c r="CY359" s="31"/>
      <c r="CZ359" s="31"/>
      <c r="DA359" s="31" t="s">
        <v>9005</v>
      </c>
      <c r="DB359" s="31" t="s">
        <v>9006</v>
      </c>
      <c r="DC359" s="31"/>
      <c r="DD359" s="31"/>
      <c r="DE359" s="31" t="s">
        <v>8999</v>
      </c>
      <c r="DF359" s="31" t="s">
        <v>8999</v>
      </c>
      <c r="DG359" s="31"/>
      <c r="DH359" s="31"/>
      <c r="DI359" s="31"/>
      <c r="DJ359" s="31"/>
      <c r="DK359" s="31"/>
      <c r="DL359" s="31"/>
      <c r="DM359" s="31"/>
      <c r="DN359" s="31"/>
      <c r="DO359" s="31"/>
      <c r="DP359" s="31"/>
      <c r="DQ359" s="31"/>
      <c r="DR359" s="31"/>
      <c r="DS359" s="31"/>
      <c r="DT359" s="31"/>
      <c r="DU359" s="31"/>
      <c r="DV359" s="31" t="s">
        <v>9007</v>
      </c>
      <c r="DW359" s="31" t="s">
        <v>9007</v>
      </c>
      <c r="DX359" s="31" t="s">
        <v>9007</v>
      </c>
      <c r="DY359" s="31" t="s">
        <v>213</v>
      </c>
      <c r="DZ359" s="31" t="s">
        <v>213</v>
      </c>
      <c r="EA359" s="31" t="s">
        <v>9007</v>
      </c>
      <c r="EB359" s="31" t="s">
        <v>9007</v>
      </c>
      <c r="EC359" s="31" t="s">
        <v>9007</v>
      </c>
      <c r="ED359" s="31" t="s">
        <v>9007</v>
      </c>
      <c r="EE359" s="31" t="s">
        <v>9007</v>
      </c>
      <c r="EF359" s="31" t="s">
        <v>9007</v>
      </c>
      <c r="EG359" s="31" t="s">
        <v>9007</v>
      </c>
      <c r="EH359" s="31" t="s">
        <v>9007</v>
      </c>
      <c r="EI359" s="31" t="s">
        <v>9007</v>
      </c>
      <c r="EJ359" s="31" t="s">
        <v>9007</v>
      </c>
      <c r="EK359" s="31" t="s">
        <v>9007</v>
      </c>
      <c r="EL359" s="31" t="s">
        <v>9007</v>
      </c>
      <c r="EM359" s="31" t="s">
        <v>9007</v>
      </c>
      <c r="EN359" s="31" t="s">
        <v>213</v>
      </c>
      <c r="EO359" s="31" t="s">
        <v>213</v>
      </c>
      <c r="EP359" s="31" t="s">
        <v>9007</v>
      </c>
      <c r="EQ359" s="31" t="s">
        <v>9007</v>
      </c>
      <c r="ER359" s="31" t="s">
        <v>218</v>
      </c>
      <c r="ES359" s="31" t="s">
        <v>218</v>
      </c>
      <c r="ET359" s="31" t="s">
        <v>9007</v>
      </c>
      <c r="EU359" s="31" t="s">
        <v>9007</v>
      </c>
      <c r="EV359" s="31"/>
      <c r="EW359" s="31"/>
      <c r="EX359" s="31" t="s">
        <v>213</v>
      </c>
      <c r="EY359" s="31" t="s">
        <v>213</v>
      </c>
      <c r="EZ359" s="31" t="s">
        <v>218</v>
      </c>
      <c r="FA359" s="31" t="s">
        <v>219</v>
      </c>
      <c r="FB359" s="31" t="s">
        <v>219</v>
      </c>
      <c r="FC359" s="31"/>
      <c r="FD359" s="31"/>
      <c r="FE359" s="31" t="s">
        <v>219</v>
      </c>
    </row>
    <row r="360" ht="90.75" customHeight="1">
      <c r="A360" s="16" t="s">
        <v>9008</v>
      </c>
      <c r="B360" s="24">
        <v>349.0</v>
      </c>
      <c r="C360" s="25" t="s">
        <v>9009</v>
      </c>
      <c r="D360" s="26" t="str">
        <f t="shared" si="41"/>
        <v/>
      </c>
      <c r="E360" s="27" t="str">
        <f t="shared" si="42"/>
        <v/>
      </c>
      <c r="F360" s="28" t="str">
        <f t="shared" ref="F360:G360" si="375">image("https://www.serebii.net/pokedex-bw/type/"&amp;lower(H360)&amp;".gif")</f>
        <v/>
      </c>
      <c r="G360" s="28" t="str">
        <f t="shared" si="375"/>
        <v/>
      </c>
      <c r="H360" s="29" t="s">
        <v>391</v>
      </c>
      <c r="I360" s="26"/>
      <c r="J360" s="26" t="s">
        <v>4454</v>
      </c>
      <c r="K360" s="26" t="s">
        <v>293</v>
      </c>
      <c r="L360" s="26" t="s">
        <v>9010</v>
      </c>
      <c r="M360" s="26" t="s">
        <v>2025</v>
      </c>
      <c r="N360" s="26" t="s">
        <v>2891</v>
      </c>
      <c r="O360" s="26" t="s">
        <v>677</v>
      </c>
      <c r="P360" s="26" t="s">
        <v>297</v>
      </c>
      <c r="Q360" s="26" t="s">
        <v>493</v>
      </c>
      <c r="R360" s="26" t="s">
        <v>184</v>
      </c>
      <c r="S360" s="26" t="s">
        <v>4456</v>
      </c>
      <c r="T360" s="26" t="s">
        <v>7901</v>
      </c>
      <c r="U360" s="26" t="s">
        <v>299</v>
      </c>
      <c r="V360" s="26" t="s">
        <v>399</v>
      </c>
      <c r="W360" s="26" t="s">
        <v>496</v>
      </c>
      <c r="X360" s="26" t="s">
        <v>189</v>
      </c>
      <c r="Y360" s="26">
        <v>20.0</v>
      </c>
      <c r="Z360" s="26">
        <v>15.0</v>
      </c>
      <c r="AA360" s="26">
        <v>20.0</v>
      </c>
      <c r="AB360" s="26">
        <v>10.0</v>
      </c>
      <c r="AC360" s="26">
        <v>55.0</v>
      </c>
      <c r="AD360" s="26">
        <v>80.0</v>
      </c>
      <c r="AE360" s="30">
        <f t="shared" si="37"/>
        <v>200</v>
      </c>
      <c r="AF360" s="26" t="s">
        <v>9011</v>
      </c>
      <c r="AG360" s="26"/>
      <c r="AH360" s="26"/>
      <c r="AI360" s="26"/>
      <c r="AJ360" s="26"/>
      <c r="AK360" s="26"/>
      <c r="AL360" s="26"/>
      <c r="AM360" s="26" t="s">
        <v>2027</v>
      </c>
      <c r="AN360" s="26" t="s">
        <v>2027</v>
      </c>
      <c r="AO360" s="26" t="s">
        <v>2027</v>
      </c>
      <c r="AP360" s="26"/>
      <c r="AQ360" s="26"/>
      <c r="AR360" s="26" t="s">
        <v>1499</v>
      </c>
      <c r="AS360" s="26" t="s">
        <v>1499</v>
      </c>
      <c r="AT360" s="26" t="s">
        <v>1499</v>
      </c>
      <c r="AU360" s="26"/>
      <c r="AV360" s="26"/>
      <c r="AW360" s="26"/>
      <c r="AX360" s="26"/>
      <c r="AY360" s="26"/>
      <c r="AZ360" s="26"/>
      <c r="BA360" s="26"/>
      <c r="BB360" s="26"/>
      <c r="BC360" s="26" t="s">
        <v>1577</v>
      </c>
      <c r="BD360" s="26" t="s">
        <v>1577</v>
      </c>
      <c r="BE360" s="26" t="s">
        <v>434</v>
      </c>
      <c r="BF360" s="26" t="s">
        <v>434</v>
      </c>
      <c r="BG360" s="26" t="s">
        <v>5485</v>
      </c>
      <c r="BH360" s="26" t="s">
        <v>5485</v>
      </c>
      <c r="BI360" s="26"/>
      <c r="BJ360" s="26"/>
      <c r="BK360" s="26" t="s">
        <v>331</v>
      </c>
      <c r="BL360" s="26" t="s">
        <v>331</v>
      </c>
      <c r="BM360" s="26"/>
      <c r="BN360" s="26" t="s">
        <v>5457</v>
      </c>
      <c r="BO360" s="26" t="s">
        <v>1499</v>
      </c>
      <c r="BP360" s="26" t="s">
        <v>1499</v>
      </c>
      <c r="BQ360" s="26"/>
      <c r="BR360" s="26"/>
      <c r="BS360" s="26"/>
      <c r="BT360" s="26" t="s">
        <v>1462</v>
      </c>
      <c r="BU360" s="26"/>
      <c r="BV360" s="26"/>
      <c r="BW360" s="31"/>
      <c r="BX360" s="31"/>
      <c r="BY360" s="31"/>
      <c r="BZ360" s="31"/>
      <c r="CA360" s="31"/>
      <c r="CB360" s="31"/>
      <c r="CC360" s="31" t="s">
        <v>9012</v>
      </c>
      <c r="CD360" s="31" t="s">
        <v>9013</v>
      </c>
      <c r="CE360" s="31" t="s">
        <v>9014</v>
      </c>
      <c r="CF360" s="31" t="s">
        <v>9015</v>
      </c>
      <c r="CG360" s="31" t="s">
        <v>9015</v>
      </c>
      <c r="CH360" s="31" t="s">
        <v>9016</v>
      </c>
      <c r="CI360" s="31" t="s">
        <v>9017</v>
      </c>
      <c r="CJ360" s="31" t="s">
        <v>9018</v>
      </c>
      <c r="CK360" s="31" t="s">
        <v>9019</v>
      </c>
      <c r="CL360" s="31" t="s">
        <v>9019</v>
      </c>
      <c r="CM360" s="31" t="s">
        <v>9018</v>
      </c>
      <c r="CN360" s="31" t="s">
        <v>9018</v>
      </c>
      <c r="CO360" s="31" t="s">
        <v>9018</v>
      </c>
      <c r="CP360" s="31" t="s">
        <v>9018</v>
      </c>
      <c r="CQ360" s="31" t="s">
        <v>9017</v>
      </c>
      <c r="CR360" s="31" t="s">
        <v>9019</v>
      </c>
      <c r="CS360" s="31" t="s">
        <v>9020</v>
      </c>
      <c r="CT360" s="31" t="s">
        <v>9021</v>
      </c>
      <c r="CU360" s="31" t="s">
        <v>9022</v>
      </c>
      <c r="CV360" s="31" t="s">
        <v>9023</v>
      </c>
      <c r="CW360" s="31" t="s">
        <v>9024</v>
      </c>
      <c r="CX360" s="31" t="s">
        <v>9025</v>
      </c>
      <c r="CY360" s="31"/>
      <c r="CZ360" s="31"/>
      <c r="DA360" s="31" t="s">
        <v>9023</v>
      </c>
      <c r="DB360" s="31" t="s">
        <v>9018</v>
      </c>
      <c r="DC360" s="31"/>
      <c r="DD360" s="31"/>
      <c r="DE360" s="31" t="s">
        <v>9026</v>
      </c>
      <c r="DF360" s="31" t="s">
        <v>9017</v>
      </c>
      <c r="DG360" s="31"/>
      <c r="DH360" s="31"/>
      <c r="DI360" s="31"/>
      <c r="DJ360" s="31"/>
      <c r="DK360" s="31"/>
      <c r="DL360" s="31"/>
      <c r="DM360" s="31"/>
      <c r="DN360" s="31"/>
      <c r="DO360" s="31"/>
      <c r="DP360" s="31"/>
      <c r="DQ360" s="31"/>
      <c r="DR360" s="31"/>
      <c r="DS360" s="31"/>
      <c r="DT360" s="31"/>
      <c r="DU360" s="31"/>
      <c r="DV360" s="31" t="s">
        <v>9027</v>
      </c>
      <c r="DW360" s="31" t="s">
        <v>9027</v>
      </c>
      <c r="DX360" s="31" t="s">
        <v>9027</v>
      </c>
      <c r="DY360" s="31" t="s">
        <v>213</v>
      </c>
      <c r="DZ360" s="31" t="s">
        <v>213</v>
      </c>
      <c r="EA360" s="31" t="s">
        <v>1369</v>
      </c>
      <c r="EB360" s="31" t="s">
        <v>1369</v>
      </c>
      <c r="EC360" s="31" t="s">
        <v>1369</v>
      </c>
      <c r="ED360" s="31" t="s">
        <v>213</v>
      </c>
      <c r="EE360" s="31" t="s">
        <v>213</v>
      </c>
      <c r="EF360" s="31" t="s">
        <v>535</v>
      </c>
      <c r="EG360" s="31" t="s">
        <v>535</v>
      </c>
      <c r="EH360" s="31" t="s">
        <v>535</v>
      </c>
      <c r="EI360" s="31" t="s">
        <v>535</v>
      </c>
      <c r="EJ360" s="31" t="s">
        <v>213</v>
      </c>
      <c r="EK360" s="31" t="s">
        <v>213</v>
      </c>
      <c r="EL360" s="31" t="s">
        <v>9027</v>
      </c>
      <c r="EM360" s="31" t="s">
        <v>9027</v>
      </c>
      <c r="EN360" s="31" t="s">
        <v>2273</v>
      </c>
      <c r="EO360" s="31" t="s">
        <v>2273</v>
      </c>
      <c r="EP360" s="31" t="s">
        <v>2273</v>
      </c>
      <c r="EQ360" s="31" t="s">
        <v>2273</v>
      </c>
      <c r="ER360" s="31" t="s">
        <v>218</v>
      </c>
      <c r="ES360" s="31" t="s">
        <v>218</v>
      </c>
      <c r="ET360" s="31" t="s">
        <v>9028</v>
      </c>
      <c r="EU360" s="31" t="s">
        <v>9028</v>
      </c>
      <c r="EV360" s="31"/>
      <c r="EW360" s="31"/>
      <c r="EX360" s="31" t="s">
        <v>213</v>
      </c>
      <c r="EY360" s="31" t="s">
        <v>213</v>
      </c>
      <c r="EZ360" s="31" t="s">
        <v>218</v>
      </c>
      <c r="FA360" s="31" t="s">
        <v>219</v>
      </c>
      <c r="FB360" s="31" t="s">
        <v>219</v>
      </c>
      <c r="FC360" s="31"/>
      <c r="FD360" s="31"/>
      <c r="FE360" s="31" t="s">
        <v>219</v>
      </c>
    </row>
    <row r="361" ht="90.75" customHeight="1">
      <c r="A361" s="16" t="s">
        <v>9029</v>
      </c>
      <c r="B361" s="24">
        <v>350.0</v>
      </c>
      <c r="C361" s="25" t="s">
        <v>9030</v>
      </c>
      <c r="D361" s="26" t="str">
        <f t="shared" si="41"/>
        <v/>
      </c>
      <c r="E361" s="27" t="str">
        <f t="shared" si="42"/>
        <v/>
      </c>
      <c r="F361" s="28" t="str">
        <f t="shared" ref="F361:G361" si="376">image("https://www.serebii.net/pokedex-bw/type/"&amp;lower(H361)&amp;".gif")</f>
        <v/>
      </c>
      <c r="G361" s="28" t="str">
        <f t="shared" si="376"/>
        <v/>
      </c>
      <c r="H361" s="29" t="s">
        <v>391</v>
      </c>
      <c r="I361" s="26"/>
      <c r="J361" s="26" t="s">
        <v>9031</v>
      </c>
      <c r="K361" s="26" t="s">
        <v>9032</v>
      </c>
      <c r="L361" s="26" t="s">
        <v>9033</v>
      </c>
      <c r="M361" s="26" t="s">
        <v>5002</v>
      </c>
      <c r="N361" s="26" t="s">
        <v>1494</v>
      </c>
      <c r="O361" s="26" t="s">
        <v>1322</v>
      </c>
      <c r="P361" s="26" t="s">
        <v>2669</v>
      </c>
      <c r="Q361" s="26" t="s">
        <v>2670</v>
      </c>
      <c r="R361" s="26" t="s">
        <v>184</v>
      </c>
      <c r="S361" s="26" t="s">
        <v>4506</v>
      </c>
      <c r="T361" s="26" t="s">
        <v>7901</v>
      </c>
      <c r="U361" s="26" t="s">
        <v>299</v>
      </c>
      <c r="V361" s="26" t="s">
        <v>399</v>
      </c>
      <c r="W361" s="26" t="s">
        <v>496</v>
      </c>
      <c r="X361" s="26" t="s">
        <v>189</v>
      </c>
      <c r="Y361" s="26">
        <v>95.0</v>
      </c>
      <c r="Z361" s="26">
        <v>60.0</v>
      </c>
      <c r="AA361" s="26">
        <v>79.0</v>
      </c>
      <c r="AB361" s="26">
        <v>100.0</v>
      </c>
      <c r="AC361" s="26">
        <v>125.0</v>
      </c>
      <c r="AD361" s="26">
        <v>81.0</v>
      </c>
      <c r="AE361" s="30">
        <f t="shared" si="37"/>
        <v>540</v>
      </c>
      <c r="AF361" s="26" t="s">
        <v>9011</v>
      </c>
      <c r="AG361" s="26"/>
      <c r="AH361" s="26"/>
      <c r="AI361" s="26"/>
      <c r="AJ361" s="26"/>
      <c r="AK361" s="26"/>
      <c r="AL361" s="26"/>
      <c r="AM361" s="26" t="s">
        <v>1957</v>
      </c>
      <c r="AN361" s="26" t="s">
        <v>1957</v>
      </c>
      <c r="AO361" s="26" t="s">
        <v>1957</v>
      </c>
      <c r="AP361" s="26"/>
      <c r="AQ361" s="26"/>
      <c r="AR361" s="26" t="s">
        <v>1541</v>
      </c>
      <c r="AS361" s="26" t="s">
        <v>1541</v>
      </c>
      <c r="AT361" s="26" t="s">
        <v>1541</v>
      </c>
      <c r="AU361" s="26"/>
      <c r="AV361" s="26"/>
      <c r="AW361" s="26"/>
      <c r="AX361" s="26"/>
      <c r="AY361" s="26"/>
      <c r="AZ361" s="26"/>
      <c r="BA361" s="26"/>
      <c r="BB361" s="26"/>
      <c r="BC361" s="26" t="s">
        <v>1626</v>
      </c>
      <c r="BD361" s="26" t="s">
        <v>1626</v>
      </c>
      <c r="BE361" s="26" t="s">
        <v>463</v>
      </c>
      <c r="BF361" s="26" t="s">
        <v>463</v>
      </c>
      <c r="BG361" s="26" t="s">
        <v>4042</v>
      </c>
      <c r="BH361" s="26" t="s">
        <v>4042</v>
      </c>
      <c r="BI361" s="26"/>
      <c r="BJ361" s="26"/>
      <c r="BK361" s="26" t="s">
        <v>358</v>
      </c>
      <c r="BL361" s="26" t="s">
        <v>358</v>
      </c>
      <c r="BM361" s="26"/>
      <c r="BN361" s="26" t="s">
        <v>5485</v>
      </c>
      <c r="BO361" s="26" t="s">
        <v>1541</v>
      </c>
      <c r="BP361" s="26" t="s">
        <v>1541</v>
      </c>
      <c r="BQ361" s="26"/>
      <c r="BR361" s="26"/>
      <c r="BS361" s="26"/>
      <c r="BT361" s="26" t="s">
        <v>2072</v>
      </c>
      <c r="BU361" s="26"/>
      <c r="BV361" s="26"/>
      <c r="BW361" s="31"/>
      <c r="BX361" s="31"/>
      <c r="BY361" s="31"/>
      <c r="BZ361" s="31"/>
      <c r="CA361" s="31"/>
      <c r="CB361" s="31"/>
      <c r="CC361" s="31" t="s">
        <v>9034</v>
      </c>
      <c r="CD361" s="31" t="s">
        <v>9035</v>
      </c>
      <c r="CE361" s="31" t="s">
        <v>9036</v>
      </c>
      <c r="CF361" s="31" t="s">
        <v>9037</v>
      </c>
      <c r="CG361" s="31" t="s">
        <v>9037</v>
      </c>
      <c r="CH361" s="31" t="s">
        <v>9038</v>
      </c>
      <c r="CI361" s="31" t="s">
        <v>9039</v>
      </c>
      <c r="CJ361" s="31" t="s">
        <v>9040</v>
      </c>
      <c r="CK361" s="31" t="s">
        <v>9041</v>
      </c>
      <c r="CL361" s="31" t="s">
        <v>9041</v>
      </c>
      <c r="CM361" s="31" t="s">
        <v>9040</v>
      </c>
      <c r="CN361" s="31" t="s">
        <v>9040</v>
      </c>
      <c r="CO361" s="31" t="s">
        <v>9040</v>
      </c>
      <c r="CP361" s="31" t="s">
        <v>9040</v>
      </c>
      <c r="CQ361" s="31" t="s">
        <v>9042</v>
      </c>
      <c r="CR361" s="31" t="s">
        <v>9043</v>
      </c>
      <c r="CS361" s="31" t="s">
        <v>9044</v>
      </c>
      <c r="CT361" s="31" t="s">
        <v>9045</v>
      </c>
      <c r="CU361" s="31" t="s">
        <v>9046</v>
      </c>
      <c r="CV361" s="31" t="s">
        <v>9047</v>
      </c>
      <c r="CW361" s="31" t="s">
        <v>9048</v>
      </c>
      <c r="CX361" s="31" t="s">
        <v>9049</v>
      </c>
      <c r="CY361" s="31"/>
      <c r="CZ361" s="31"/>
      <c r="DA361" s="31" t="s">
        <v>9046</v>
      </c>
      <c r="DB361" s="31" t="s">
        <v>9050</v>
      </c>
      <c r="DC361" s="31"/>
      <c r="DD361" s="31"/>
      <c r="DE361" s="31" t="s">
        <v>9038</v>
      </c>
      <c r="DF361" s="31" t="s">
        <v>9043</v>
      </c>
      <c r="DG361" s="31"/>
      <c r="DH361" s="31"/>
      <c r="DI361" s="31"/>
      <c r="DJ361" s="31"/>
      <c r="DK361" s="31"/>
      <c r="DL361" s="31"/>
      <c r="DM361" s="31"/>
      <c r="DN361" s="31"/>
      <c r="DO361" s="31"/>
      <c r="DP361" s="31"/>
      <c r="DQ361" s="31"/>
      <c r="DR361" s="31"/>
      <c r="DS361" s="31"/>
      <c r="DT361" s="31"/>
      <c r="DU361" s="31"/>
      <c r="DV361" s="31" t="s">
        <v>9051</v>
      </c>
      <c r="DW361" s="31" t="s">
        <v>9051</v>
      </c>
      <c r="DX361" s="31" t="s">
        <v>9051</v>
      </c>
      <c r="DY361" s="31" t="s">
        <v>213</v>
      </c>
      <c r="DZ361" s="31" t="s">
        <v>213</v>
      </c>
      <c r="EA361" s="31" t="s">
        <v>9051</v>
      </c>
      <c r="EB361" s="31" t="s">
        <v>9051</v>
      </c>
      <c r="EC361" s="31" t="s">
        <v>9051</v>
      </c>
      <c r="ED361" s="31" t="s">
        <v>213</v>
      </c>
      <c r="EE361" s="31" t="s">
        <v>213</v>
      </c>
      <c r="EF361" s="31" t="s">
        <v>535</v>
      </c>
      <c r="EG361" s="31" t="s">
        <v>535</v>
      </c>
      <c r="EH361" s="31" t="s">
        <v>535</v>
      </c>
      <c r="EI361" s="31" t="s">
        <v>535</v>
      </c>
      <c r="EJ361" s="31" t="s">
        <v>213</v>
      </c>
      <c r="EK361" s="31" t="s">
        <v>213</v>
      </c>
      <c r="EL361" s="31" t="s">
        <v>9051</v>
      </c>
      <c r="EM361" s="31" t="s">
        <v>9051</v>
      </c>
      <c r="EN361" s="31" t="s">
        <v>9051</v>
      </c>
      <c r="EO361" s="31" t="s">
        <v>9051</v>
      </c>
      <c r="EP361" s="31" t="s">
        <v>9051</v>
      </c>
      <c r="EQ361" s="31" t="s">
        <v>9051</v>
      </c>
      <c r="ER361" s="31" t="s">
        <v>218</v>
      </c>
      <c r="ES361" s="31" t="s">
        <v>218</v>
      </c>
      <c r="ET361" s="31" t="s">
        <v>9051</v>
      </c>
      <c r="EU361" s="31" t="s">
        <v>9051</v>
      </c>
      <c r="EV361" s="31"/>
      <c r="EW361" s="31"/>
      <c r="EX361" s="31" t="s">
        <v>213</v>
      </c>
      <c r="EY361" s="31" t="s">
        <v>213</v>
      </c>
      <c r="EZ361" s="31" t="s">
        <v>218</v>
      </c>
      <c r="FA361" s="31" t="s">
        <v>219</v>
      </c>
      <c r="FB361" s="31" t="s">
        <v>219</v>
      </c>
      <c r="FC361" s="31"/>
      <c r="FD361" s="31"/>
      <c r="FE361" s="31" t="s">
        <v>219</v>
      </c>
    </row>
    <row r="362" ht="90.75" customHeight="1">
      <c r="A362" s="16" t="s">
        <v>9052</v>
      </c>
      <c r="B362" s="24">
        <v>351.0</v>
      </c>
      <c r="C362" s="25" t="s">
        <v>9053</v>
      </c>
      <c r="D362" s="26" t="str">
        <f t="shared" si="41"/>
        <v/>
      </c>
      <c r="E362" s="27" t="str">
        <f t="shared" si="42"/>
        <v/>
      </c>
      <c r="F362" s="28" t="str">
        <f t="shared" ref="F362:G362" si="377">image("https://www.serebii.net/pokedex-bw/type/"&amp;lower(H362)&amp;".gif")</f>
        <v/>
      </c>
      <c r="G362" s="28" t="str">
        <f t="shared" si="377"/>
        <v/>
      </c>
      <c r="H362" s="29" t="s">
        <v>681</v>
      </c>
      <c r="I362" s="26"/>
      <c r="J362" s="26" t="s">
        <v>9054</v>
      </c>
      <c r="K362" s="26" t="s">
        <v>488</v>
      </c>
      <c r="L362" s="26" t="s">
        <v>1883</v>
      </c>
      <c r="M362" s="30" t="s">
        <v>9055</v>
      </c>
      <c r="N362" s="26"/>
      <c r="O362" s="26"/>
      <c r="P362" s="26" t="s">
        <v>492</v>
      </c>
      <c r="Q362" s="26" t="s">
        <v>183</v>
      </c>
      <c r="R362" s="26" t="s">
        <v>184</v>
      </c>
      <c r="S362" s="26" t="s">
        <v>5039</v>
      </c>
      <c r="T362" s="26" t="s">
        <v>495</v>
      </c>
      <c r="U362" s="26" t="s">
        <v>7717</v>
      </c>
      <c r="V362" s="26" t="s">
        <v>980</v>
      </c>
      <c r="W362" s="26" t="s">
        <v>496</v>
      </c>
      <c r="X362" s="26" t="s">
        <v>3426</v>
      </c>
      <c r="Y362" s="26">
        <v>70.0</v>
      </c>
      <c r="Z362" s="26">
        <v>70.0</v>
      </c>
      <c r="AA362" s="26">
        <v>70.0</v>
      </c>
      <c r="AB362" s="26">
        <v>70.0</v>
      </c>
      <c r="AC362" s="26">
        <v>70.0</v>
      </c>
      <c r="AD362" s="26">
        <v>70.0</v>
      </c>
      <c r="AE362" s="30">
        <f t="shared" si="37"/>
        <v>420</v>
      </c>
      <c r="AF362" s="26"/>
      <c r="AG362" s="26"/>
      <c r="AH362" s="26"/>
      <c r="AI362" s="26"/>
      <c r="AJ362" s="26"/>
      <c r="AK362" s="26"/>
      <c r="AL362" s="26"/>
      <c r="AM362" s="26" t="s">
        <v>1993</v>
      </c>
      <c r="AN362" s="26" t="s">
        <v>1993</v>
      </c>
      <c r="AO362" s="26" t="s">
        <v>1993</v>
      </c>
      <c r="AP362" s="26"/>
      <c r="AQ362" s="26"/>
      <c r="AR362" s="26"/>
      <c r="AS362" s="26"/>
      <c r="AT362" s="26"/>
      <c r="AU362" s="26"/>
      <c r="AV362" s="26"/>
      <c r="AW362" s="26"/>
      <c r="AX362" s="26"/>
      <c r="AY362" s="26" t="s">
        <v>985</v>
      </c>
      <c r="AZ362" s="26" t="s">
        <v>985</v>
      </c>
      <c r="BA362" s="26"/>
      <c r="BB362" s="26"/>
      <c r="BC362" s="26" t="s">
        <v>1765</v>
      </c>
      <c r="BD362" s="26" t="s">
        <v>1765</v>
      </c>
      <c r="BE362" s="26" t="s">
        <v>1796</v>
      </c>
      <c r="BF362" s="26" t="s">
        <v>1796</v>
      </c>
      <c r="BG362" s="26" t="s">
        <v>4745</v>
      </c>
      <c r="BH362" s="26" t="s">
        <v>4745</v>
      </c>
      <c r="BI362" s="26"/>
      <c r="BJ362" s="26"/>
      <c r="BK362" s="26"/>
      <c r="BL362" s="26"/>
      <c r="BM362" s="26"/>
      <c r="BN362" s="26"/>
      <c r="BO362" s="26"/>
      <c r="BP362" s="26"/>
      <c r="BQ362" s="26"/>
      <c r="BR362" s="26"/>
      <c r="BS362" s="26"/>
      <c r="BT362" s="26"/>
      <c r="BU362" s="26"/>
      <c r="BV362" s="26"/>
      <c r="BW362" s="31"/>
      <c r="BX362" s="31"/>
      <c r="BY362" s="31"/>
      <c r="BZ362" s="31"/>
      <c r="CA362" s="31"/>
      <c r="CB362" s="31"/>
      <c r="CC362" s="31" t="s">
        <v>9056</v>
      </c>
      <c r="CD362" s="31" t="s">
        <v>9057</v>
      </c>
      <c r="CE362" s="31" t="s">
        <v>9058</v>
      </c>
      <c r="CF362" s="31" t="s">
        <v>9059</v>
      </c>
      <c r="CG362" s="31" t="s">
        <v>9059</v>
      </c>
      <c r="CH362" s="31" t="s">
        <v>9060</v>
      </c>
      <c r="CI362" s="31" t="s">
        <v>9060</v>
      </c>
      <c r="CJ362" s="31" t="s">
        <v>9060</v>
      </c>
      <c r="CK362" s="31" t="s">
        <v>9061</v>
      </c>
      <c r="CL362" s="31" t="s">
        <v>9061</v>
      </c>
      <c r="CM362" s="31" t="s">
        <v>9060</v>
      </c>
      <c r="CN362" s="31" t="s">
        <v>9060</v>
      </c>
      <c r="CO362" s="31" t="s">
        <v>9062</v>
      </c>
      <c r="CP362" s="31" t="s">
        <v>9062</v>
      </c>
      <c r="CQ362" s="31" t="s">
        <v>9061</v>
      </c>
      <c r="CR362" s="31" t="s">
        <v>9059</v>
      </c>
      <c r="CS362" s="31" t="s">
        <v>9063</v>
      </c>
      <c r="CT362" s="31" t="s">
        <v>9064</v>
      </c>
      <c r="CU362" s="31" t="s">
        <v>9065</v>
      </c>
      <c r="CV362" s="31" t="s">
        <v>9066</v>
      </c>
      <c r="CW362" s="31" t="s">
        <v>9067</v>
      </c>
      <c r="CX362" s="31" t="s">
        <v>9068</v>
      </c>
      <c r="CY362" s="31"/>
      <c r="CZ362" s="31"/>
      <c r="DA362" s="31"/>
      <c r="DB362" s="31"/>
      <c r="DC362" s="31"/>
      <c r="DD362" s="31"/>
      <c r="DE362" s="31" t="s">
        <v>9060</v>
      </c>
      <c r="DF362" s="31" t="s">
        <v>9060</v>
      </c>
      <c r="DG362" s="31"/>
      <c r="DH362" s="31"/>
      <c r="DI362" s="31"/>
      <c r="DJ362" s="31"/>
      <c r="DK362" s="31"/>
      <c r="DL362" s="31"/>
      <c r="DM362" s="31"/>
      <c r="DN362" s="31"/>
      <c r="DO362" s="31"/>
      <c r="DP362" s="31"/>
      <c r="DQ362" s="31"/>
      <c r="DR362" s="31"/>
      <c r="DS362" s="31"/>
      <c r="DT362" s="31"/>
      <c r="DU362" s="31"/>
      <c r="DV362" s="31" t="s">
        <v>9027</v>
      </c>
      <c r="DW362" s="31" t="s">
        <v>9027</v>
      </c>
      <c r="DX362" s="31" t="s">
        <v>9027</v>
      </c>
      <c r="DY362" s="31" t="s">
        <v>213</v>
      </c>
      <c r="DZ362" s="31" t="s">
        <v>213</v>
      </c>
      <c r="EA362" s="31" t="s">
        <v>1020</v>
      </c>
      <c r="EB362" s="31" t="s">
        <v>1020</v>
      </c>
      <c r="EC362" s="31" t="s">
        <v>1020</v>
      </c>
      <c r="ED362" s="31" t="s">
        <v>213</v>
      </c>
      <c r="EE362" s="31" t="s">
        <v>213</v>
      </c>
      <c r="EF362" s="31" t="s">
        <v>213</v>
      </c>
      <c r="EG362" s="31" t="s">
        <v>213</v>
      </c>
      <c r="EH362" s="31" t="s">
        <v>1698</v>
      </c>
      <c r="EI362" s="31" t="s">
        <v>1698</v>
      </c>
      <c r="EJ362" s="31" t="s">
        <v>213</v>
      </c>
      <c r="EK362" s="31" t="s">
        <v>213</v>
      </c>
      <c r="EL362" s="31" t="s">
        <v>9027</v>
      </c>
      <c r="EM362" s="31" t="s">
        <v>9027</v>
      </c>
      <c r="EN362" s="31" t="s">
        <v>9069</v>
      </c>
      <c r="EO362" s="31" t="s">
        <v>9069</v>
      </c>
      <c r="EP362" s="31" t="s">
        <v>9069</v>
      </c>
      <c r="EQ362" s="31" t="s">
        <v>9069</v>
      </c>
      <c r="ER362" s="31" t="s">
        <v>218</v>
      </c>
      <c r="ES362" s="31" t="s">
        <v>218</v>
      </c>
      <c r="ET362" s="31" t="s">
        <v>218</v>
      </c>
      <c r="EU362" s="31" t="s">
        <v>218</v>
      </c>
      <c r="EV362" s="31"/>
      <c r="EW362" s="31"/>
      <c r="EX362" s="31" t="s">
        <v>213</v>
      </c>
      <c r="EY362" s="31" t="s">
        <v>213</v>
      </c>
      <c r="EZ362" s="31" t="s">
        <v>218</v>
      </c>
      <c r="FA362" s="31" t="s">
        <v>219</v>
      </c>
      <c r="FB362" s="31" t="s">
        <v>219</v>
      </c>
      <c r="FC362" s="31"/>
      <c r="FD362" s="31"/>
      <c r="FE362" s="31" t="s">
        <v>219</v>
      </c>
    </row>
    <row r="363" ht="90.75" customHeight="1">
      <c r="A363" s="16" t="s">
        <v>9070</v>
      </c>
      <c r="B363" s="24">
        <v>352.0</v>
      </c>
      <c r="C363" s="25" t="s">
        <v>9071</v>
      </c>
      <c r="D363" s="26" t="str">
        <f t="shared" si="41"/>
        <v/>
      </c>
      <c r="E363" s="27" t="str">
        <f t="shared" si="42"/>
        <v/>
      </c>
      <c r="F363" s="28" t="str">
        <f t="shared" ref="F363:G363" si="378">image("https://www.serebii.net/pokedex-bw/type/"&amp;lower(H363)&amp;".gif")</f>
        <v/>
      </c>
      <c r="G363" s="28" t="str">
        <f t="shared" si="378"/>
        <v/>
      </c>
      <c r="H363" s="29" t="s">
        <v>681</v>
      </c>
      <c r="I363" s="26"/>
      <c r="J363" s="26" t="s">
        <v>9072</v>
      </c>
      <c r="K363" s="26" t="s">
        <v>222</v>
      </c>
      <c r="L363" s="26" t="s">
        <v>9073</v>
      </c>
      <c r="M363" s="26" t="s">
        <v>9074</v>
      </c>
      <c r="N363" s="26"/>
      <c r="O363" s="26" t="s">
        <v>9075</v>
      </c>
      <c r="P363" s="26" t="s">
        <v>1825</v>
      </c>
      <c r="Q363" s="26" t="s">
        <v>2336</v>
      </c>
      <c r="R363" s="26" t="s">
        <v>184</v>
      </c>
      <c r="S363" s="26" t="s">
        <v>1990</v>
      </c>
      <c r="T363" s="26" t="s">
        <v>186</v>
      </c>
      <c r="U363" s="26" t="s">
        <v>769</v>
      </c>
      <c r="V363" s="26" t="s">
        <v>770</v>
      </c>
      <c r="W363" s="26" t="s">
        <v>496</v>
      </c>
      <c r="X363" s="26" t="s">
        <v>189</v>
      </c>
      <c r="Y363" s="26">
        <v>60.0</v>
      </c>
      <c r="Z363" s="26">
        <v>90.0</v>
      </c>
      <c r="AA363" s="26">
        <v>70.0</v>
      </c>
      <c r="AB363" s="26">
        <v>60.0</v>
      </c>
      <c r="AC363" s="26">
        <v>120.0</v>
      </c>
      <c r="AD363" s="26">
        <v>40.0</v>
      </c>
      <c r="AE363" s="30">
        <f t="shared" si="37"/>
        <v>440</v>
      </c>
      <c r="AF363" s="26"/>
      <c r="AG363" s="26"/>
      <c r="AH363" s="26"/>
      <c r="AI363" s="26"/>
      <c r="AJ363" s="26"/>
      <c r="AK363" s="26"/>
      <c r="AL363" s="26"/>
      <c r="AM363" s="26" t="s">
        <v>1577</v>
      </c>
      <c r="AN363" s="26" t="s">
        <v>1577</v>
      </c>
      <c r="AO363" s="26" t="s">
        <v>1577</v>
      </c>
      <c r="AP363" s="26"/>
      <c r="AQ363" s="26"/>
      <c r="AR363" s="26"/>
      <c r="AS363" s="26"/>
      <c r="AT363" s="26"/>
      <c r="AU363" s="26"/>
      <c r="AV363" s="26"/>
      <c r="AW363" s="26"/>
      <c r="AX363" s="26"/>
      <c r="AY363" s="26"/>
      <c r="AZ363" s="26"/>
      <c r="BA363" s="26" t="s">
        <v>1084</v>
      </c>
      <c r="BB363" s="26" t="s">
        <v>1084</v>
      </c>
      <c r="BC363" s="26" t="s">
        <v>257</v>
      </c>
      <c r="BD363" s="26" t="s">
        <v>257</v>
      </c>
      <c r="BE363" s="26"/>
      <c r="BF363" s="26"/>
      <c r="BG363" s="26" t="s">
        <v>2214</v>
      </c>
      <c r="BH363" s="26" t="s">
        <v>2214</v>
      </c>
      <c r="BI363" s="26"/>
      <c r="BJ363" s="26"/>
      <c r="BK363" s="26"/>
      <c r="BL363" s="26"/>
      <c r="BM363" s="26"/>
      <c r="BN363" s="26"/>
      <c r="BO363" s="26"/>
      <c r="BP363" s="26"/>
      <c r="BQ363" s="26"/>
      <c r="BR363" s="26"/>
      <c r="BS363" s="26"/>
      <c r="BT363" s="26"/>
      <c r="BU363" s="26"/>
      <c r="BV363" s="26"/>
      <c r="BW363" s="31"/>
      <c r="BX363" s="31"/>
      <c r="BY363" s="31"/>
      <c r="BZ363" s="31"/>
      <c r="CA363" s="31"/>
      <c r="CB363" s="31"/>
      <c r="CC363" s="31" t="s">
        <v>9076</v>
      </c>
      <c r="CD363" s="31" t="s">
        <v>9077</v>
      </c>
      <c r="CE363" s="31" t="s">
        <v>9078</v>
      </c>
      <c r="CF363" s="31" t="s">
        <v>9079</v>
      </c>
      <c r="CG363" s="31" t="s">
        <v>9079</v>
      </c>
      <c r="CH363" s="31" t="s">
        <v>9080</v>
      </c>
      <c r="CI363" s="31" t="s">
        <v>9080</v>
      </c>
      <c r="CJ363" s="31" t="s">
        <v>9080</v>
      </c>
      <c r="CK363" s="31" t="s">
        <v>9081</v>
      </c>
      <c r="CL363" s="31" t="s">
        <v>9081</v>
      </c>
      <c r="CM363" s="31" t="s">
        <v>9080</v>
      </c>
      <c r="CN363" s="31" t="s">
        <v>9080</v>
      </c>
      <c r="CO363" s="31" t="s">
        <v>9080</v>
      </c>
      <c r="CP363" s="31" t="s">
        <v>9080</v>
      </c>
      <c r="CQ363" s="31" t="s">
        <v>9080</v>
      </c>
      <c r="CR363" s="31" t="s">
        <v>9081</v>
      </c>
      <c r="CS363" s="31" t="s">
        <v>9082</v>
      </c>
      <c r="CT363" s="31" t="s">
        <v>9083</v>
      </c>
      <c r="CU363" s="31"/>
      <c r="CV363" s="31"/>
      <c r="CW363" s="31" t="s">
        <v>9084</v>
      </c>
      <c r="CX363" s="31" t="s">
        <v>9085</v>
      </c>
      <c r="CY363" s="31"/>
      <c r="CZ363" s="31"/>
      <c r="DA363" s="31"/>
      <c r="DB363" s="31"/>
      <c r="DC363" s="31"/>
      <c r="DD363" s="31"/>
      <c r="DE363" s="31" t="s">
        <v>9080</v>
      </c>
      <c r="DF363" s="31" t="s">
        <v>9080</v>
      </c>
      <c r="DG363" s="31"/>
      <c r="DH363" s="31"/>
      <c r="DI363" s="31"/>
      <c r="DJ363" s="31"/>
      <c r="DK363" s="31"/>
      <c r="DL363" s="31"/>
      <c r="DM363" s="31"/>
      <c r="DN363" s="31"/>
      <c r="DO363" s="31"/>
      <c r="DP363" s="31"/>
      <c r="DQ363" s="31"/>
      <c r="DR363" s="31"/>
      <c r="DS363" s="31"/>
      <c r="DT363" s="31"/>
      <c r="DU363" s="31"/>
      <c r="DV363" s="31" t="s">
        <v>7430</v>
      </c>
      <c r="DW363" s="31" t="s">
        <v>7430</v>
      </c>
      <c r="DX363" s="31" t="s">
        <v>7430</v>
      </c>
      <c r="DY363" s="31" t="s">
        <v>213</v>
      </c>
      <c r="DZ363" s="31" t="s">
        <v>213</v>
      </c>
      <c r="EA363" s="31" t="s">
        <v>4446</v>
      </c>
      <c r="EB363" s="31" t="s">
        <v>213</v>
      </c>
      <c r="EC363" s="31" t="s">
        <v>968</v>
      </c>
      <c r="ED363" s="31" t="s">
        <v>213</v>
      </c>
      <c r="EE363" s="31" t="s">
        <v>213</v>
      </c>
      <c r="EF363" s="31" t="s">
        <v>213</v>
      </c>
      <c r="EG363" s="31" t="s">
        <v>213</v>
      </c>
      <c r="EH363" s="31" t="s">
        <v>4492</v>
      </c>
      <c r="EI363" s="31" t="s">
        <v>4492</v>
      </c>
      <c r="EJ363" s="31" t="s">
        <v>1698</v>
      </c>
      <c r="EK363" s="31" t="s">
        <v>1698</v>
      </c>
      <c r="EL363" s="31" t="s">
        <v>9086</v>
      </c>
      <c r="EM363" s="31" t="s">
        <v>9086</v>
      </c>
      <c r="EN363" s="31" t="s">
        <v>213</v>
      </c>
      <c r="EO363" s="31" t="s">
        <v>213</v>
      </c>
      <c r="EP363" s="31" t="s">
        <v>9087</v>
      </c>
      <c r="EQ363" s="31" t="s">
        <v>9087</v>
      </c>
      <c r="ER363" s="31" t="s">
        <v>218</v>
      </c>
      <c r="ES363" s="31" t="s">
        <v>218</v>
      </c>
      <c r="ET363" s="31" t="s">
        <v>218</v>
      </c>
      <c r="EU363" s="31" t="s">
        <v>218</v>
      </c>
      <c r="EV363" s="31"/>
      <c r="EW363" s="31"/>
      <c r="EX363" s="31" t="s">
        <v>9088</v>
      </c>
      <c r="EY363" s="31" t="s">
        <v>213</v>
      </c>
      <c r="EZ363" s="31" t="s">
        <v>218</v>
      </c>
      <c r="FA363" s="31" t="s">
        <v>219</v>
      </c>
      <c r="FB363" s="31" t="s">
        <v>219</v>
      </c>
      <c r="FC363" s="31"/>
      <c r="FD363" s="31"/>
      <c r="FE363" s="31" t="s">
        <v>219</v>
      </c>
    </row>
    <row r="364" ht="90.75" customHeight="1">
      <c r="A364" s="16" t="s">
        <v>9089</v>
      </c>
      <c r="B364" s="24">
        <v>353.0</v>
      </c>
      <c r="C364" s="25" t="s">
        <v>9090</v>
      </c>
      <c r="D364" s="26" t="str">
        <f t="shared" si="41"/>
        <v/>
      </c>
      <c r="E364" s="27" t="str">
        <f t="shared" si="42"/>
        <v/>
      </c>
      <c r="F364" s="28" t="str">
        <f t="shared" ref="F364:G364" si="379">image("https://www.serebii.net/pokedex-bw/type/"&amp;lower(H364)&amp;".gif")</f>
        <v/>
      </c>
      <c r="G364" s="28" t="str">
        <f t="shared" si="379"/>
        <v/>
      </c>
      <c r="H364" s="29" t="s">
        <v>3317</v>
      </c>
      <c r="I364" s="26"/>
      <c r="J364" s="26" t="s">
        <v>9091</v>
      </c>
      <c r="K364" s="26" t="s">
        <v>293</v>
      </c>
      <c r="L364" s="26" t="s">
        <v>7625</v>
      </c>
      <c r="M364" s="26" t="s">
        <v>3460</v>
      </c>
      <c r="N364" s="26" t="s">
        <v>1537</v>
      </c>
      <c r="O364" s="26" t="s">
        <v>3391</v>
      </c>
      <c r="P364" s="26" t="s">
        <v>913</v>
      </c>
      <c r="Q364" s="26" t="s">
        <v>3517</v>
      </c>
      <c r="R364" s="26" t="s">
        <v>4935</v>
      </c>
      <c r="S364" s="26" t="s">
        <v>4040</v>
      </c>
      <c r="T364" s="26" t="s">
        <v>1328</v>
      </c>
      <c r="U364" s="26" t="s">
        <v>3200</v>
      </c>
      <c r="V364" s="26" t="s">
        <v>3201</v>
      </c>
      <c r="W364" s="26" t="s">
        <v>496</v>
      </c>
      <c r="X364" s="26" t="s">
        <v>3426</v>
      </c>
      <c r="Y364" s="26">
        <v>44.0</v>
      </c>
      <c r="Z364" s="26">
        <v>75.0</v>
      </c>
      <c r="AA364" s="26">
        <v>35.0</v>
      </c>
      <c r="AB364" s="26">
        <v>63.0</v>
      </c>
      <c r="AC364" s="26">
        <v>33.0</v>
      </c>
      <c r="AD364" s="26">
        <v>45.0</v>
      </c>
      <c r="AE364" s="30">
        <f t="shared" si="37"/>
        <v>295</v>
      </c>
      <c r="AF364" s="26" t="s">
        <v>9092</v>
      </c>
      <c r="AG364" s="26"/>
      <c r="AH364" s="26"/>
      <c r="AI364" s="26"/>
      <c r="AJ364" s="26"/>
      <c r="AK364" s="26"/>
      <c r="AL364" s="26"/>
      <c r="AM364" s="26" t="s">
        <v>1626</v>
      </c>
      <c r="AN364" s="26" t="s">
        <v>1626</v>
      </c>
      <c r="AO364" s="26" t="s">
        <v>1626</v>
      </c>
      <c r="AP364" s="26"/>
      <c r="AQ364" s="26"/>
      <c r="AR364" s="26"/>
      <c r="AS364" s="26"/>
      <c r="AT364" s="26"/>
      <c r="AU364" s="26"/>
      <c r="AV364" s="26"/>
      <c r="AW364" s="26"/>
      <c r="AX364" s="26"/>
      <c r="AY364" s="26" t="s">
        <v>3016</v>
      </c>
      <c r="AZ364" s="26" t="s">
        <v>3016</v>
      </c>
      <c r="BA364" s="26" t="s">
        <v>3601</v>
      </c>
      <c r="BB364" s="26" t="s">
        <v>3601</v>
      </c>
      <c r="BC364" s="26" t="s">
        <v>284</v>
      </c>
      <c r="BD364" s="26" t="s">
        <v>284</v>
      </c>
      <c r="BE364" s="26"/>
      <c r="BF364" s="26"/>
      <c r="BG364" s="26" t="s">
        <v>7141</v>
      </c>
      <c r="BH364" s="26" t="s">
        <v>7141</v>
      </c>
      <c r="BI364" s="26"/>
      <c r="BJ364" s="26"/>
      <c r="BK364" s="26"/>
      <c r="BL364" s="26"/>
      <c r="BM364" s="26"/>
      <c r="BN364" s="26"/>
      <c r="BO364" s="26"/>
      <c r="BP364" s="26"/>
      <c r="BQ364" s="26"/>
      <c r="BR364" s="26" t="s">
        <v>2713</v>
      </c>
      <c r="BS364" s="26" t="s">
        <v>2713</v>
      </c>
      <c r="BT364" s="26"/>
      <c r="BU364" s="26"/>
      <c r="BV364" s="26" t="s">
        <v>3203</v>
      </c>
      <c r="BW364" s="31"/>
      <c r="BX364" s="31"/>
      <c r="BY364" s="31"/>
      <c r="BZ364" s="31"/>
      <c r="CA364" s="31"/>
      <c r="CB364" s="31"/>
      <c r="CC364" s="31" t="s">
        <v>9093</v>
      </c>
      <c r="CD364" s="31" t="s">
        <v>9094</v>
      </c>
      <c r="CE364" s="31" t="s">
        <v>9095</v>
      </c>
      <c r="CF364" s="31" t="s">
        <v>9096</v>
      </c>
      <c r="CG364" s="31" t="s">
        <v>9096</v>
      </c>
      <c r="CH364" s="31" t="s">
        <v>9097</v>
      </c>
      <c r="CI364" s="31" t="s">
        <v>9097</v>
      </c>
      <c r="CJ364" s="31" t="s">
        <v>9097</v>
      </c>
      <c r="CK364" s="31" t="s">
        <v>9098</v>
      </c>
      <c r="CL364" s="31" t="s">
        <v>9098</v>
      </c>
      <c r="CM364" s="31" t="s">
        <v>9097</v>
      </c>
      <c r="CN364" s="31" t="s">
        <v>9097</v>
      </c>
      <c r="CO364" s="31" t="s">
        <v>9099</v>
      </c>
      <c r="CP364" s="31" t="s">
        <v>9099</v>
      </c>
      <c r="CQ364" s="31" t="s">
        <v>9100</v>
      </c>
      <c r="CR364" s="31" t="s">
        <v>9097</v>
      </c>
      <c r="CS364" s="31" t="s">
        <v>9101</v>
      </c>
      <c r="CT364" s="31" t="s">
        <v>9102</v>
      </c>
      <c r="CU364" s="31"/>
      <c r="CV364" s="31"/>
      <c r="CW364" s="31" t="s">
        <v>9103</v>
      </c>
      <c r="CX364" s="31" t="s">
        <v>9104</v>
      </c>
      <c r="CY364" s="31"/>
      <c r="CZ364" s="31"/>
      <c r="DA364" s="31"/>
      <c r="DB364" s="31"/>
      <c r="DC364" s="31"/>
      <c r="DD364" s="31"/>
      <c r="DE364" s="31" t="s">
        <v>9105</v>
      </c>
      <c r="DF364" s="31" t="s">
        <v>9105</v>
      </c>
      <c r="DG364" s="31"/>
      <c r="DH364" s="31" t="s">
        <v>9096</v>
      </c>
      <c r="DI364" s="31" t="s">
        <v>9099</v>
      </c>
      <c r="DJ364" s="31"/>
      <c r="DK364" s="31"/>
      <c r="DL364" s="31"/>
      <c r="DM364" s="31"/>
      <c r="DN364" s="31"/>
      <c r="DO364" s="31"/>
      <c r="DP364" s="31"/>
      <c r="DQ364" s="31"/>
      <c r="DR364" s="31"/>
      <c r="DS364" s="31"/>
      <c r="DT364" s="31"/>
      <c r="DU364" s="31"/>
      <c r="DV364" s="31" t="s">
        <v>1441</v>
      </c>
      <c r="DW364" s="31" t="s">
        <v>9106</v>
      </c>
      <c r="DX364" s="31" t="s">
        <v>9106</v>
      </c>
      <c r="DY364" s="31" t="s">
        <v>213</v>
      </c>
      <c r="DZ364" s="31" t="s">
        <v>213</v>
      </c>
      <c r="EA364" s="31" t="s">
        <v>9107</v>
      </c>
      <c r="EB364" s="31" t="s">
        <v>9107</v>
      </c>
      <c r="EC364" s="31" t="s">
        <v>9107</v>
      </c>
      <c r="ED364" s="31" t="s">
        <v>213</v>
      </c>
      <c r="EE364" s="31" t="s">
        <v>213</v>
      </c>
      <c r="EF364" s="31" t="s">
        <v>1942</v>
      </c>
      <c r="EG364" s="31" t="s">
        <v>1942</v>
      </c>
      <c r="EH364" s="31" t="s">
        <v>9107</v>
      </c>
      <c r="EI364" s="31" t="s">
        <v>9107</v>
      </c>
      <c r="EJ364" s="31" t="s">
        <v>9107</v>
      </c>
      <c r="EK364" s="31" t="s">
        <v>9107</v>
      </c>
      <c r="EL364" s="31" t="s">
        <v>9106</v>
      </c>
      <c r="EM364" s="31" t="s">
        <v>9106</v>
      </c>
      <c r="EN364" s="31" t="s">
        <v>213</v>
      </c>
      <c r="EO364" s="31" t="s">
        <v>213</v>
      </c>
      <c r="EP364" s="31" t="s">
        <v>3384</v>
      </c>
      <c r="EQ364" s="31" t="s">
        <v>3384</v>
      </c>
      <c r="ER364" s="31" t="s">
        <v>218</v>
      </c>
      <c r="ES364" s="31" t="s">
        <v>218</v>
      </c>
      <c r="ET364" s="31" t="s">
        <v>218</v>
      </c>
      <c r="EU364" s="31" t="s">
        <v>218</v>
      </c>
      <c r="EV364" s="31"/>
      <c r="EW364" s="31"/>
      <c r="EX364" s="31" t="s">
        <v>9107</v>
      </c>
      <c r="EY364" s="31" t="s">
        <v>9107</v>
      </c>
      <c r="EZ364" s="31" t="s">
        <v>218</v>
      </c>
      <c r="FA364" s="31" t="s">
        <v>9108</v>
      </c>
      <c r="FB364" s="31" t="s">
        <v>9108</v>
      </c>
      <c r="FC364" s="31"/>
      <c r="FD364" s="31"/>
      <c r="FE364" s="31" t="s">
        <v>219</v>
      </c>
    </row>
    <row r="365" ht="90.75" customHeight="1">
      <c r="A365" s="16" t="s">
        <v>9109</v>
      </c>
      <c r="B365" s="24">
        <v>354.0</v>
      </c>
      <c r="C365" s="25" t="s">
        <v>9110</v>
      </c>
      <c r="D365" s="26" t="str">
        <f t="shared" si="41"/>
        <v/>
      </c>
      <c r="E365" s="27" t="str">
        <f t="shared" si="42"/>
        <v/>
      </c>
      <c r="F365" s="28" t="str">
        <f t="shared" ref="F365:G365" si="380">image("https://www.serebii.net/pokedex-bw/type/"&amp;lower(H365)&amp;".gif")</f>
        <v/>
      </c>
      <c r="G365" s="28" t="str">
        <f t="shared" si="380"/>
        <v/>
      </c>
      <c r="H365" s="29" t="s">
        <v>3317</v>
      </c>
      <c r="I365" s="26"/>
      <c r="J365" s="26" t="s">
        <v>9111</v>
      </c>
      <c r="K365" s="26" t="s">
        <v>322</v>
      </c>
      <c r="L365" s="26" t="s">
        <v>1855</v>
      </c>
      <c r="M365" s="26" t="s">
        <v>3460</v>
      </c>
      <c r="N365" s="26" t="s">
        <v>1537</v>
      </c>
      <c r="O365" s="26" t="s">
        <v>3391</v>
      </c>
      <c r="P365" s="26" t="s">
        <v>946</v>
      </c>
      <c r="Q365" s="26" t="s">
        <v>183</v>
      </c>
      <c r="R365" s="26" t="s">
        <v>4935</v>
      </c>
      <c r="S365" s="26" t="s">
        <v>1624</v>
      </c>
      <c r="T365" s="26" t="s">
        <v>1328</v>
      </c>
      <c r="U365" s="26" t="s">
        <v>3200</v>
      </c>
      <c r="V365" s="26" t="s">
        <v>3201</v>
      </c>
      <c r="W365" s="26" t="s">
        <v>496</v>
      </c>
      <c r="X365" s="26" t="s">
        <v>3426</v>
      </c>
      <c r="Y365" s="26">
        <v>64.0</v>
      </c>
      <c r="Z365" s="26">
        <v>115.0</v>
      </c>
      <c r="AA365" s="26">
        <v>65.0</v>
      </c>
      <c r="AB365" s="26">
        <v>83.0</v>
      </c>
      <c r="AC365" s="26">
        <v>63.0</v>
      </c>
      <c r="AD365" s="26">
        <v>65.0</v>
      </c>
      <c r="AE365" s="30">
        <f t="shared" si="37"/>
        <v>455</v>
      </c>
      <c r="AF365" s="26" t="s">
        <v>9092</v>
      </c>
      <c r="AG365" s="26"/>
      <c r="AH365" s="26"/>
      <c r="AI365" s="26"/>
      <c r="AJ365" s="26"/>
      <c r="AK365" s="26"/>
      <c r="AL365" s="26"/>
      <c r="AM365" s="26" t="s">
        <v>1765</v>
      </c>
      <c r="AN365" s="26" t="s">
        <v>1765</v>
      </c>
      <c r="AO365" s="26" t="s">
        <v>1765</v>
      </c>
      <c r="AP365" s="26"/>
      <c r="AQ365" s="26"/>
      <c r="AR365" s="26"/>
      <c r="AS365" s="26"/>
      <c r="AT365" s="26"/>
      <c r="AU365" s="26"/>
      <c r="AV365" s="26"/>
      <c r="AW365" s="26"/>
      <c r="AX365" s="26"/>
      <c r="AY365" s="26" t="s">
        <v>1335</v>
      </c>
      <c r="AZ365" s="26" t="s">
        <v>1335</v>
      </c>
      <c r="BA365" s="26" t="s">
        <v>4272</v>
      </c>
      <c r="BB365" s="26" t="s">
        <v>4272</v>
      </c>
      <c r="BC365" s="26" t="s">
        <v>331</v>
      </c>
      <c r="BD365" s="26" t="s">
        <v>331</v>
      </c>
      <c r="BE365" s="26"/>
      <c r="BF365" s="26"/>
      <c r="BG365" s="26" t="s">
        <v>7166</v>
      </c>
      <c r="BH365" s="26" t="s">
        <v>7166</v>
      </c>
      <c r="BI365" s="26"/>
      <c r="BJ365" s="26"/>
      <c r="BK365" s="26"/>
      <c r="BL365" s="26"/>
      <c r="BM365" s="26"/>
      <c r="BN365" s="26"/>
      <c r="BO365" s="26"/>
      <c r="BP365" s="26"/>
      <c r="BQ365" s="26"/>
      <c r="BR365" s="26" t="s">
        <v>2756</v>
      </c>
      <c r="BS365" s="26" t="s">
        <v>2756</v>
      </c>
      <c r="BT365" s="26"/>
      <c r="BU365" s="26"/>
      <c r="BV365" s="26" t="s">
        <v>1078</v>
      </c>
      <c r="BW365" s="31"/>
      <c r="BX365" s="31"/>
      <c r="BY365" s="31"/>
      <c r="BZ365" s="31"/>
      <c r="CA365" s="31"/>
      <c r="CB365" s="31"/>
      <c r="CC365" s="31" t="s">
        <v>9112</v>
      </c>
      <c r="CD365" s="31" t="s">
        <v>9113</v>
      </c>
      <c r="CE365" s="31" t="s">
        <v>9114</v>
      </c>
      <c r="CF365" s="31" t="s">
        <v>9115</v>
      </c>
      <c r="CG365" s="31" t="s">
        <v>9115</v>
      </c>
      <c r="CH365" s="31" t="s">
        <v>9116</v>
      </c>
      <c r="CI365" s="31" t="s">
        <v>9116</v>
      </c>
      <c r="CJ365" s="31" t="s">
        <v>9116</v>
      </c>
      <c r="CK365" s="31" t="s">
        <v>9117</v>
      </c>
      <c r="CL365" s="31" t="s">
        <v>9117</v>
      </c>
      <c r="CM365" s="31" t="s">
        <v>9116</v>
      </c>
      <c r="CN365" s="31" t="s">
        <v>9116</v>
      </c>
      <c r="CO365" s="31" t="s">
        <v>9118</v>
      </c>
      <c r="CP365" s="31" t="s">
        <v>9118</v>
      </c>
      <c r="CQ365" s="31" t="s">
        <v>9116</v>
      </c>
      <c r="CR365" s="31" t="s">
        <v>9119</v>
      </c>
      <c r="CS365" s="31" t="s">
        <v>9120</v>
      </c>
      <c r="CT365" s="31" t="s">
        <v>9121</v>
      </c>
      <c r="CU365" s="31"/>
      <c r="CV365" s="31"/>
      <c r="CW365" s="31" t="s">
        <v>9122</v>
      </c>
      <c r="CX365" s="31" t="s">
        <v>9123</v>
      </c>
      <c r="CY365" s="31"/>
      <c r="CZ365" s="31"/>
      <c r="DA365" s="31"/>
      <c r="DB365" s="31"/>
      <c r="DC365" s="31"/>
      <c r="DD365" s="31"/>
      <c r="DE365" s="31" t="s">
        <v>9124</v>
      </c>
      <c r="DF365" s="31" t="s">
        <v>9124</v>
      </c>
      <c r="DG365" s="31"/>
      <c r="DH365" s="31" t="s">
        <v>9117</v>
      </c>
      <c r="DI365" s="31" t="s">
        <v>9119</v>
      </c>
      <c r="DJ365" s="31"/>
      <c r="DK365" s="31"/>
      <c r="DL365" s="31"/>
      <c r="DM365" s="31"/>
      <c r="DN365" s="31"/>
      <c r="DO365" s="31"/>
      <c r="DP365" s="31"/>
      <c r="DQ365" s="31"/>
      <c r="DR365" s="31"/>
      <c r="DS365" s="31"/>
      <c r="DT365" s="31"/>
      <c r="DU365" s="31"/>
      <c r="DV365" s="31" t="s">
        <v>9125</v>
      </c>
      <c r="DW365" s="31" t="s">
        <v>5423</v>
      </c>
      <c r="DX365" s="31" t="s">
        <v>5423</v>
      </c>
      <c r="DY365" s="31" t="s">
        <v>213</v>
      </c>
      <c r="DZ365" s="31" t="s">
        <v>213</v>
      </c>
      <c r="EA365" s="31" t="s">
        <v>903</v>
      </c>
      <c r="EB365" s="31" t="s">
        <v>903</v>
      </c>
      <c r="EC365" s="31" t="s">
        <v>796</v>
      </c>
      <c r="ED365" s="31" t="s">
        <v>213</v>
      </c>
      <c r="EE365" s="31" t="s">
        <v>213</v>
      </c>
      <c r="EF365" s="31" t="s">
        <v>9125</v>
      </c>
      <c r="EG365" s="31" t="s">
        <v>9125</v>
      </c>
      <c r="EH365" s="31" t="s">
        <v>9126</v>
      </c>
      <c r="EI365" s="31" t="s">
        <v>9126</v>
      </c>
      <c r="EJ365" s="31" t="s">
        <v>4612</v>
      </c>
      <c r="EK365" s="31" t="s">
        <v>4612</v>
      </c>
      <c r="EL365" s="31" t="s">
        <v>9125</v>
      </c>
      <c r="EM365" s="31" t="s">
        <v>9125</v>
      </c>
      <c r="EN365" s="31" t="s">
        <v>213</v>
      </c>
      <c r="EO365" s="31" t="s">
        <v>213</v>
      </c>
      <c r="EP365" s="31" t="s">
        <v>2410</v>
      </c>
      <c r="EQ365" s="31" t="s">
        <v>2410</v>
      </c>
      <c r="ER365" s="31" t="s">
        <v>218</v>
      </c>
      <c r="ES365" s="31" t="s">
        <v>218</v>
      </c>
      <c r="ET365" s="31" t="s">
        <v>218</v>
      </c>
      <c r="EU365" s="31" t="s">
        <v>218</v>
      </c>
      <c r="EV365" s="31"/>
      <c r="EW365" s="31"/>
      <c r="EX365" s="31" t="s">
        <v>9127</v>
      </c>
      <c r="EY365" s="31" t="s">
        <v>9127</v>
      </c>
      <c r="EZ365" s="31" t="s">
        <v>218</v>
      </c>
      <c r="FA365" s="31" t="s">
        <v>7181</v>
      </c>
      <c r="FB365" s="31" t="s">
        <v>7181</v>
      </c>
      <c r="FC365" s="31"/>
      <c r="FD365" s="31"/>
      <c r="FE365" s="31" t="s">
        <v>219</v>
      </c>
    </row>
    <row r="366" ht="90.75" customHeight="1">
      <c r="A366" s="16" t="s">
        <v>9128</v>
      </c>
      <c r="B366" s="24">
        <v>355.0</v>
      </c>
      <c r="C366" s="25" t="s">
        <v>9129</v>
      </c>
      <c r="D366" s="26" t="str">
        <f t="shared" si="41"/>
        <v/>
      </c>
      <c r="E366" s="27" t="str">
        <f t="shared" si="42"/>
        <v/>
      </c>
      <c r="F366" s="28" t="str">
        <f t="shared" ref="F366:G366" si="381">image("https://www.serebii.net/pokedex-bw/type/"&amp;lower(H366)&amp;".gif")</f>
        <v/>
      </c>
      <c r="G366" s="28" t="str">
        <f t="shared" si="381"/>
        <v/>
      </c>
      <c r="H366" s="29" t="s">
        <v>3317</v>
      </c>
      <c r="I366" s="26"/>
      <c r="J366" s="26" t="s">
        <v>9130</v>
      </c>
      <c r="K366" s="26" t="s">
        <v>1031</v>
      </c>
      <c r="L366" s="26" t="s">
        <v>3052</v>
      </c>
      <c r="M366" s="26" t="s">
        <v>3320</v>
      </c>
      <c r="N366" s="26"/>
      <c r="O366" s="26" t="s">
        <v>1537</v>
      </c>
      <c r="P366" s="26" t="s">
        <v>1825</v>
      </c>
      <c r="Q366" s="26" t="s">
        <v>978</v>
      </c>
      <c r="R366" s="26" t="s">
        <v>4935</v>
      </c>
      <c r="S366" s="26" t="s">
        <v>4040</v>
      </c>
      <c r="T366" s="26" t="s">
        <v>1328</v>
      </c>
      <c r="U366" s="26" t="s">
        <v>3200</v>
      </c>
      <c r="V366" s="26" t="s">
        <v>3201</v>
      </c>
      <c r="W366" s="26" t="s">
        <v>496</v>
      </c>
      <c r="X366" s="26" t="s">
        <v>3426</v>
      </c>
      <c r="Y366" s="26">
        <v>20.0</v>
      </c>
      <c r="Z366" s="26">
        <v>40.0</v>
      </c>
      <c r="AA366" s="26">
        <v>90.0</v>
      </c>
      <c r="AB366" s="26">
        <v>30.0</v>
      </c>
      <c r="AC366" s="26">
        <v>90.0</v>
      </c>
      <c r="AD366" s="26">
        <v>25.0</v>
      </c>
      <c r="AE366" s="30">
        <f t="shared" si="37"/>
        <v>295</v>
      </c>
      <c r="AF366" s="26" t="s">
        <v>9131</v>
      </c>
      <c r="AG366" s="26"/>
      <c r="AH366" s="26"/>
      <c r="AI366" s="26"/>
      <c r="AJ366" s="26"/>
      <c r="AK366" s="26"/>
      <c r="AL366" s="26"/>
      <c r="AM366" s="26" t="s">
        <v>197</v>
      </c>
      <c r="AN366" s="26" t="s">
        <v>197</v>
      </c>
      <c r="AO366" s="26" t="s">
        <v>197</v>
      </c>
      <c r="AP366" s="26"/>
      <c r="AQ366" s="26"/>
      <c r="AR366" s="26"/>
      <c r="AS366" s="26"/>
      <c r="AT366" s="26" t="s">
        <v>5485</v>
      </c>
      <c r="AU366" s="26"/>
      <c r="AV366" s="26"/>
      <c r="AW366" s="26"/>
      <c r="AX366" s="26"/>
      <c r="AY366" s="26"/>
      <c r="AZ366" s="26"/>
      <c r="BA366" s="26"/>
      <c r="BB366" s="26"/>
      <c r="BC366" s="26" t="s">
        <v>358</v>
      </c>
      <c r="BD366" s="26" t="s">
        <v>358</v>
      </c>
      <c r="BE366" s="26"/>
      <c r="BF366" s="26"/>
      <c r="BG366" s="26"/>
      <c r="BH366" s="26"/>
      <c r="BI366" s="26"/>
      <c r="BJ366" s="26"/>
      <c r="BK366" s="26" t="s">
        <v>1503</v>
      </c>
      <c r="BL366" s="26" t="s">
        <v>1503</v>
      </c>
      <c r="BM366" s="26"/>
      <c r="BN366" s="26"/>
      <c r="BO366" s="26"/>
      <c r="BP366" s="26"/>
      <c r="BQ366" s="26" t="s">
        <v>1462</v>
      </c>
      <c r="BR366" s="26"/>
      <c r="BS366" s="26"/>
      <c r="BT366" s="26" t="s">
        <v>1541</v>
      </c>
      <c r="BU366" s="26"/>
      <c r="BV366" s="26"/>
      <c r="BW366" s="31"/>
      <c r="BX366" s="31"/>
      <c r="BY366" s="31"/>
      <c r="BZ366" s="31"/>
      <c r="CA366" s="31"/>
      <c r="CB366" s="31"/>
      <c r="CC366" s="31" t="s">
        <v>9132</v>
      </c>
      <c r="CD366" s="31" t="s">
        <v>9133</v>
      </c>
      <c r="CE366" s="31" t="s">
        <v>9134</v>
      </c>
      <c r="CF366" s="31" t="s">
        <v>9135</v>
      </c>
      <c r="CG366" s="31" t="s">
        <v>9135</v>
      </c>
      <c r="CH366" s="31" t="s">
        <v>9136</v>
      </c>
      <c r="CI366" s="31" t="s">
        <v>9136</v>
      </c>
      <c r="CJ366" s="31" t="s">
        <v>9137</v>
      </c>
      <c r="CK366" s="31" t="s">
        <v>9138</v>
      </c>
      <c r="CL366" s="31" t="s">
        <v>9138</v>
      </c>
      <c r="CM366" s="31" t="s">
        <v>9137</v>
      </c>
      <c r="CN366" s="31" t="s">
        <v>9137</v>
      </c>
      <c r="CO366" s="31" t="s">
        <v>9137</v>
      </c>
      <c r="CP366" s="31" t="s">
        <v>9137</v>
      </c>
      <c r="CQ366" s="31" t="s">
        <v>9136</v>
      </c>
      <c r="CR366" s="31" t="s">
        <v>9138</v>
      </c>
      <c r="CS366" s="31" t="s">
        <v>9139</v>
      </c>
      <c r="CT366" s="31" t="s">
        <v>9140</v>
      </c>
      <c r="CU366" s="31"/>
      <c r="CV366" s="31"/>
      <c r="CW366" s="31"/>
      <c r="CX366" s="31"/>
      <c r="CY366" s="31"/>
      <c r="CZ366" s="31"/>
      <c r="DA366" s="31" t="s">
        <v>9141</v>
      </c>
      <c r="DB366" s="31" t="s">
        <v>9135</v>
      </c>
      <c r="DC366" s="31"/>
      <c r="DD366" s="31"/>
      <c r="DE366" s="31" t="s">
        <v>9142</v>
      </c>
      <c r="DF366" s="31" t="s">
        <v>9142</v>
      </c>
      <c r="DG366" s="31" t="s">
        <v>9143</v>
      </c>
      <c r="DH366" s="31"/>
      <c r="DI366" s="31"/>
      <c r="DJ366" s="31"/>
      <c r="DK366" s="31"/>
      <c r="DL366" s="31"/>
      <c r="DM366" s="31"/>
      <c r="DN366" s="31"/>
      <c r="DO366" s="31"/>
      <c r="DP366" s="31"/>
      <c r="DQ366" s="31"/>
      <c r="DR366" s="31"/>
      <c r="DS366" s="31"/>
      <c r="DT366" s="31"/>
      <c r="DU366" s="31"/>
      <c r="DV366" s="31" t="s">
        <v>9106</v>
      </c>
      <c r="DW366" s="31" t="s">
        <v>1441</v>
      </c>
      <c r="DX366" s="31" t="s">
        <v>1441</v>
      </c>
      <c r="DY366" s="31" t="s">
        <v>213</v>
      </c>
      <c r="DZ366" s="31" t="s">
        <v>213</v>
      </c>
      <c r="EA366" s="31" t="s">
        <v>5632</v>
      </c>
      <c r="EB366" s="31" t="s">
        <v>5632</v>
      </c>
      <c r="EC366" s="31" t="s">
        <v>9144</v>
      </c>
      <c r="ED366" s="31" t="s">
        <v>213</v>
      </c>
      <c r="EE366" s="31" t="s">
        <v>213</v>
      </c>
      <c r="EF366" s="31" t="s">
        <v>213</v>
      </c>
      <c r="EG366" s="31" t="s">
        <v>213</v>
      </c>
      <c r="EH366" s="31" t="s">
        <v>213</v>
      </c>
      <c r="EI366" s="31" t="s">
        <v>213</v>
      </c>
      <c r="EJ366" s="31" t="s">
        <v>213</v>
      </c>
      <c r="EK366" s="31" t="s">
        <v>213</v>
      </c>
      <c r="EL366" s="31" t="s">
        <v>1441</v>
      </c>
      <c r="EM366" s="31" t="s">
        <v>1441</v>
      </c>
      <c r="EN366" s="31" t="s">
        <v>213</v>
      </c>
      <c r="EO366" s="31" t="s">
        <v>213</v>
      </c>
      <c r="EP366" s="31" t="s">
        <v>213</v>
      </c>
      <c r="EQ366" s="31" t="s">
        <v>213</v>
      </c>
      <c r="ER366" s="31" t="s">
        <v>218</v>
      </c>
      <c r="ES366" s="31" t="s">
        <v>218</v>
      </c>
      <c r="ET366" s="31" t="s">
        <v>9145</v>
      </c>
      <c r="EU366" s="31" t="s">
        <v>9146</v>
      </c>
      <c r="EV366" s="31"/>
      <c r="EW366" s="31"/>
      <c r="EX366" s="31" t="s">
        <v>9147</v>
      </c>
      <c r="EY366" s="31" t="s">
        <v>9147</v>
      </c>
      <c r="EZ366" s="31" t="s">
        <v>9148</v>
      </c>
      <c r="FA366" s="31" t="s">
        <v>219</v>
      </c>
      <c r="FB366" s="31" t="s">
        <v>219</v>
      </c>
      <c r="FC366" s="31"/>
      <c r="FD366" s="31"/>
      <c r="FE366" s="31" t="s">
        <v>219</v>
      </c>
    </row>
    <row r="367" ht="90.75" customHeight="1">
      <c r="A367" s="16" t="s">
        <v>9149</v>
      </c>
      <c r="B367" s="24">
        <v>356.0</v>
      </c>
      <c r="C367" s="25" t="s">
        <v>9150</v>
      </c>
      <c r="D367" s="26" t="str">
        <f t="shared" si="41"/>
        <v/>
      </c>
      <c r="E367" s="27" t="str">
        <f t="shared" si="42"/>
        <v/>
      </c>
      <c r="F367" s="28" t="str">
        <f t="shared" ref="F367:G367" si="382">image("https://www.serebii.net/pokedex-bw/type/"&amp;lower(H367)&amp;".gif")</f>
        <v/>
      </c>
      <c r="G367" s="28" t="str">
        <f t="shared" si="382"/>
        <v/>
      </c>
      <c r="H367" s="29" t="s">
        <v>3317</v>
      </c>
      <c r="I367" s="26"/>
      <c r="J367" s="26" t="s">
        <v>9151</v>
      </c>
      <c r="K367" s="26" t="s">
        <v>454</v>
      </c>
      <c r="L367" s="26" t="s">
        <v>8543</v>
      </c>
      <c r="M367" s="26" t="s">
        <v>4875</v>
      </c>
      <c r="N367" s="26"/>
      <c r="O367" s="26" t="s">
        <v>1537</v>
      </c>
      <c r="P367" s="26" t="s">
        <v>428</v>
      </c>
      <c r="Q367" s="26" t="s">
        <v>878</v>
      </c>
      <c r="R367" s="26" t="s">
        <v>4935</v>
      </c>
      <c r="S367" s="26" t="s">
        <v>1624</v>
      </c>
      <c r="T367" s="26" t="s">
        <v>1328</v>
      </c>
      <c r="U367" s="26" t="s">
        <v>3200</v>
      </c>
      <c r="V367" s="26" t="s">
        <v>3201</v>
      </c>
      <c r="W367" s="26" t="s">
        <v>496</v>
      </c>
      <c r="X367" s="26" t="s">
        <v>3426</v>
      </c>
      <c r="Y367" s="26">
        <v>40.0</v>
      </c>
      <c r="Z367" s="26">
        <v>70.0</v>
      </c>
      <c r="AA367" s="26">
        <v>130.0</v>
      </c>
      <c r="AB367" s="26">
        <v>60.0</v>
      </c>
      <c r="AC367" s="26">
        <v>130.0</v>
      </c>
      <c r="AD367" s="26">
        <v>25.0</v>
      </c>
      <c r="AE367" s="30">
        <f t="shared" si="37"/>
        <v>455</v>
      </c>
      <c r="AF367" s="26" t="s">
        <v>9131</v>
      </c>
      <c r="AG367" s="26"/>
      <c r="AH367" s="26"/>
      <c r="AI367" s="26"/>
      <c r="AJ367" s="26"/>
      <c r="AK367" s="26"/>
      <c r="AL367" s="26"/>
      <c r="AM367" s="26" t="s">
        <v>232</v>
      </c>
      <c r="AN367" s="26" t="s">
        <v>232</v>
      </c>
      <c r="AO367" s="26" t="s">
        <v>232</v>
      </c>
      <c r="AP367" s="26"/>
      <c r="AQ367" s="26"/>
      <c r="AR367" s="26"/>
      <c r="AS367" s="26"/>
      <c r="AT367" s="26" t="s">
        <v>4042</v>
      </c>
      <c r="AU367" s="26"/>
      <c r="AV367" s="26"/>
      <c r="AW367" s="26"/>
      <c r="AX367" s="26"/>
      <c r="AY367" s="26"/>
      <c r="AZ367" s="26"/>
      <c r="BA367" s="26"/>
      <c r="BB367" s="26"/>
      <c r="BC367" s="26" t="s">
        <v>405</v>
      </c>
      <c r="BD367" s="26" t="s">
        <v>405</v>
      </c>
      <c r="BE367" s="26"/>
      <c r="BF367" s="26"/>
      <c r="BG367" s="26"/>
      <c r="BH367" s="26"/>
      <c r="BI367" s="26"/>
      <c r="BJ367" s="26"/>
      <c r="BK367" s="26" t="s">
        <v>1545</v>
      </c>
      <c r="BL367" s="26" t="s">
        <v>1545</v>
      </c>
      <c r="BM367" s="26"/>
      <c r="BN367" s="26"/>
      <c r="BO367" s="26"/>
      <c r="BP367" s="26"/>
      <c r="BQ367" s="26" t="s">
        <v>2072</v>
      </c>
      <c r="BR367" s="26"/>
      <c r="BS367" s="26"/>
      <c r="BT367" s="26" t="s">
        <v>2027</v>
      </c>
      <c r="BU367" s="26"/>
      <c r="BV367" s="26"/>
      <c r="BW367" s="31"/>
      <c r="BX367" s="31"/>
      <c r="BY367" s="31"/>
      <c r="BZ367" s="31"/>
      <c r="CA367" s="31"/>
      <c r="CB367" s="31"/>
      <c r="CC367" s="31" t="s">
        <v>9152</v>
      </c>
      <c r="CD367" s="31" t="s">
        <v>9153</v>
      </c>
      <c r="CE367" s="31" t="s">
        <v>9154</v>
      </c>
      <c r="CF367" s="31" t="s">
        <v>9155</v>
      </c>
      <c r="CG367" s="31" t="s">
        <v>9155</v>
      </c>
      <c r="CH367" s="31" t="s">
        <v>9156</v>
      </c>
      <c r="CI367" s="31" t="s">
        <v>9156</v>
      </c>
      <c r="CJ367" s="31" t="s">
        <v>9157</v>
      </c>
      <c r="CK367" s="31" t="s">
        <v>9158</v>
      </c>
      <c r="CL367" s="31" t="s">
        <v>9158</v>
      </c>
      <c r="CM367" s="31" t="s">
        <v>9157</v>
      </c>
      <c r="CN367" s="31" t="s">
        <v>9157</v>
      </c>
      <c r="CO367" s="31" t="s">
        <v>9157</v>
      </c>
      <c r="CP367" s="31" t="s">
        <v>9157</v>
      </c>
      <c r="CQ367" s="31" t="s">
        <v>9158</v>
      </c>
      <c r="CR367" s="31" t="s">
        <v>9156</v>
      </c>
      <c r="CS367" s="31" t="s">
        <v>9159</v>
      </c>
      <c r="CT367" s="31" t="s">
        <v>9160</v>
      </c>
      <c r="CU367" s="31"/>
      <c r="CV367" s="31"/>
      <c r="CW367" s="31"/>
      <c r="CX367" s="31"/>
      <c r="CY367" s="31"/>
      <c r="CZ367" s="31"/>
      <c r="DA367" s="31" t="s">
        <v>9155</v>
      </c>
      <c r="DB367" s="31" t="s">
        <v>9157</v>
      </c>
      <c r="DC367" s="31"/>
      <c r="DD367" s="31"/>
      <c r="DE367" s="31" t="s">
        <v>9156</v>
      </c>
      <c r="DF367" s="31" t="s">
        <v>9156</v>
      </c>
      <c r="DG367" s="31" t="s">
        <v>9161</v>
      </c>
      <c r="DH367" s="31"/>
      <c r="DI367" s="31"/>
      <c r="DJ367" s="31"/>
      <c r="DK367" s="31"/>
      <c r="DL367" s="31"/>
      <c r="DM367" s="31"/>
      <c r="DN367" s="31"/>
      <c r="DO367" s="31"/>
      <c r="DP367" s="31"/>
      <c r="DQ367" s="31"/>
      <c r="DR367" s="31"/>
      <c r="DS367" s="31"/>
      <c r="DT367" s="31"/>
      <c r="DU367" s="31"/>
      <c r="DV367" s="31" t="s">
        <v>5423</v>
      </c>
      <c r="DW367" s="31" t="s">
        <v>9162</v>
      </c>
      <c r="DX367" s="31" t="s">
        <v>9162</v>
      </c>
      <c r="DY367" s="31" t="s">
        <v>213</v>
      </c>
      <c r="DZ367" s="31" t="s">
        <v>213</v>
      </c>
      <c r="EA367" s="31" t="s">
        <v>5632</v>
      </c>
      <c r="EB367" s="31" t="s">
        <v>5632</v>
      </c>
      <c r="EC367" s="31" t="s">
        <v>9163</v>
      </c>
      <c r="ED367" s="31" t="s">
        <v>213</v>
      </c>
      <c r="EE367" s="31" t="s">
        <v>213</v>
      </c>
      <c r="EF367" s="31" t="s">
        <v>213</v>
      </c>
      <c r="EG367" s="31" t="s">
        <v>213</v>
      </c>
      <c r="EH367" s="31" t="s">
        <v>213</v>
      </c>
      <c r="EI367" s="31" t="s">
        <v>213</v>
      </c>
      <c r="EJ367" s="31" t="s">
        <v>213</v>
      </c>
      <c r="EK367" s="31" t="s">
        <v>213</v>
      </c>
      <c r="EL367" s="31" t="s">
        <v>9162</v>
      </c>
      <c r="EM367" s="31" t="s">
        <v>9162</v>
      </c>
      <c r="EN367" s="31" t="s">
        <v>213</v>
      </c>
      <c r="EO367" s="31" t="s">
        <v>213</v>
      </c>
      <c r="EP367" s="31" t="s">
        <v>213</v>
      </c>
      <c r="EQ367" s="31" t="s">
        <v>213</v>
      </c>
      <c r="ER367" s="31" t="s">
        <v>218</v>
      </c>
      <c r="ES367" s="31" t="s">
        <v>218</v>
      </c>
      <c r="ET367" s="31" t="s">
        <v>970</v>
      </c>
      <c r="EU367" s="31" t="s">
        <v>970</v>
      </c>
      <c r="EV367" s="31"/>
      <c r="EW367" s="31"/>
      <c r="EX367" s="31" t="s">
        <v>9147</v>
      </c>
      <c r="EY367" s="31" t="s">
        <v>9147</v>
      </c>
      <c r="EZ367" s="31" t="s">
        <v>9148</v>
      </c>
      <c r="FA367" s="31" t="s">
        <v>219</v>
      </c>
      <c r="FB367" s="31" t="s">
        <v>219</v>
      </c>
      <c r="FC367" s="31"/>
      <c r="FD367" s="31"/>
      <c r="FE367" s="31" t="s">
        <v>219</v>
      </c>
    </row>
    <row r="368" ht="90.75" customHeight="1">
      <c r="A368" s="16" t="s">
        <v>9164</v>
      </c>
      <c r="B368" s="24">
        <v>357.0</v>
      </c>
      <c r="C368" s="25" t="s">
        <v>9165</v>
      </c>
      <c r="D368" s="26" t="str">
        <f t="shared" si="41"/>
        <v/>
      </c>
      <c r="E368" s="27" t="str">
        <f t="shared" si="42"/>
        <v/>
      </c>
      <c r="F368" s="28" t="str">
        <f t="shared" ref="F368:G368" si="383">image("https://www.serebii.net/pokedex-bw/type/"&amp;lower(H368)&amp;".gif")</f>
        <v/>
      </c>
      <c r="G368" s="28" t="str">
        <f t="shared" si="383"/>
        <v/>
      </c>
      <c r="H368" s="29" t="s">
        <v>175</v>
      </c>
      <c r="I368" s="26" t="s">
        <v>348</v>
      </c>
      <c r="J368" s="26" t="s">
        <v>9166</v>
      </c>
      <c r="K368" s="26" t="s">
        <v>247</v>
      </c>
      <c r="L368" s="26" t="s">
        <v>248</v>
      </c>
      <c r="M368" s="26" t="s">
        <v>181</v>
      </c>
      <c r="N368" s="26" t="s">
        <v>296</v>
      </c>
      <c r="O368" s="26" t="s">
        <v>3629</v>
      </c>
      <c r="P368" s="26" t="s">
        <v>1196</v>
      </c>
      <c r="Q368" s="26" t="s">
        <v>2336</v>
      </c>
      <c r="R368" s="26" t="s">
        <v>184</v>
      </c>
      <c r="S368" s="26" t="s">
        <v>4236</v>
      </c>
      <c r="T368" s="26" t="s">
        <v>2174</v>
      </c>
      <c r="U368" s="26" t="s">
        <v>175</v>
      </c>
      <c r="V368" s="26" t="s">
        <v>187</v>
      </c>
      <c r="W368" s="26" t="s">
        <v>496</v>
      </c>
      <c r="X368" s="26" t="s">
        <v>3426</v>
      </c>
      <c r="Y368" s="26">
        <v>99.0</v>
      </c>
      <c r="Z368" s="26">
        <v>68.0</v>
      </c>
      <c r="AA368" s="26">
        <v>83.0</v>
      </c>
      <c r="AB368" s="26">
        <v>72.0</v>
      </c>
      <c r="AC368" s="26">
        <v>87.0</v>
      </c>
      <c r="AD368" s="26">
        <v>51.0</v>
      </c>
      <c r="AE368" s="30">
        <f t="shared" si="37"/>
        <v>460</v>
      </c>
      <c r="AF368" s="26"/>
      <c r="AG368" s="26"/>
      <c r="AH368" s="26"/>
      <c r="AI368" s="26"/>
      <c r="AJ368" s="26"/>
      <c r="AK368" s="26"/>
      <c r="AL368" s="26"/>
      <c r="AM368" s="26" t="s">
        <v>257</v>
      </c>
      <c r="AN368" s="26" t="s">
        <v>257</v>
      </c>
      <c r="AO368" s="26" t="s">
        <v>257</v>
      </c>
      <c r="AP368" s="26"/>
      <c r="AQ368" s="26"/>
      <c r="AR368" s="26"/>
      <c r="AS368" s="26"/>
      <c r="AT368" s="26" t="s">
        <v>4074</v>
      </c>
      <c r="AU368" s="26"/>
      <c r="AV368" s="26"/>
      <c r="AW368" s="26"/>
      <c r="AX368" s="26"/>
      <c r="AY368" s="26" t="s">
        <v>9167</v>
      </c>
      <c r="AZ368" s="26" t="s">
        <v>9167</v>
      </c>
      <c r="BA368" s="26"/>
      <c r="BB368" s="26"/>
      <c r="BC368" s="26" t="s">
        <v>463</v>
      </c>
      <c r="BD368" s="26" t="s">
        <v>463</v>
      </c>
      <c r="BE368" s="26"/>
      <c r="BF368" s="26"/>
      <c r="BG368" s="26" t="s">
        <v>6710</v>
      </c>
      <c r="BH368" s="26" t="s">
        <v>6710</v>
      </c>
      <c r="BI368" s="26"/>
      <c r="BJ368" s="26"/>
      <c r="BK368" s="26"/>
      <c r="BL368" s="26"/>
      <c r="BM368" s="26"/>
      <c r="BN368" s="26"/>
      <c r="BO368" s="26"/>
      <c r="BP368" s="26"/>
      <c r="BQ368" s="26"/>
      <c r="BR368" s="26" t="s">
        <v>5004</v>
      </c>
      <c r="BS368" s="26" t="s">
        <v>5004</v>
      </c>
      <c r="BT368" s="26"/>
      <c r="BU368" s="26"/>
      <c r="BV368" s="26"/>
      <c r="BW368" s="31"/>
      <c r="BX368" s="31"/>
      <c r="BY368" s="31"/>
      <c r="BZ368" s="31"/>
      <c r="CA368" s="31"/>
      <c r="CB368" s="31"/>
      <c r="CC368" s="31" t="s">
        <v>9168</v>
      </c>
      <c r="CD368" s="31" t="s">
        <v>9169</v>
      </c>
      <c r="CE368" s="31" t="s">
        <v>9170</v>
      </c>
      <c r="CF368" s="31" t="s">
        <v>9171</v>
      </c>
      <c r="CG368" s="31" t="s">
        <v>9171</v>
      </c>
      <c r="CH368" s="31" t="s">
        <v>9172</v>
      </c>
      <c r="CI368" s="31" t="s">
        <v>9172</v>
      </c>
      <c r="CJ368" s="31" t="s">
        <v>9173</v>
      </c>
      <c r="CK368" s="31" t="s">
        <v>9174</v>
      </c>
      <c r="CL368" s="31" t="s">
        <v>9174</v>
      </c>
      <c r="CM368" s="31" t="s">
        <v>9173</v>
      </c>
      <c r="CN368" s="31" t="s">
        <v>9173</v>
      </c>
      <c r="CO368" s="31" t="s">
        <v>9175</v>
      </c>
      <c r="CP368" s="31" t="s">
        <v>9175</v>
      </c>
      <c r="CQ368" s="31" t="s">
        <v>9175</v>
      </c>
      <c r="CR368" s="31" t="s">
        <v>9174</v>
      </c>
      <c r="CS368" s="31" t="s">
        <v>9176</v>
      </c>
      <c r="CT368" s="31" t="s">
        <v>9177</v>
      </c>
      <c r="CU368" s="31"/>
      <c r="CV368" s="31"/>
      <c r="CW368" s="31" t="s">
        <v>9178</v>
      </c>
      <c r="CX368" s="31" t="s">
        <v>9179</v>
      </c>
      <c r="CY368" s="31"/>
      <c r="CZ368" s="31"/>
      <c r="DA368" s="31"/>
      <c r="DB368" s="31"/>
      <c r="DC368" s="31"/>
      <c r="DD368" s="31"/>
      <c r="DE368" s="31" t="s">
        <v>9172</v>
      </c>
      <c r="DF368" s="31" t="s">
        <v>9172</v>
      </c>
      <c r="DG368" s="31"/>
      <c r="DH368" s="31" t="s">
        <v>9171</v>
      </c>
      <c r="DI368" s="31" t="s">
        <v>9173</v>
      </c>
      <c r="DJ368" s="31"/>
      <c r="DK368" s="31"/>
      <c r="DL368" s="31"/>
      <c r="DM368" s="31"/>
      <c r="DN368" s="31"/>
      <c r="DO368" s="31"/>
      <c r="DP368" s="31"/>
      <c r="DQ368" s="31"/>
      <c r="DR368" s="31"/>
      <c r="DS368" s="31"/>
      <c r="DT368" s="31"/>
      <c r="DU368" s="31"/>
      <c r="DV368" s="31" t="s">
        <v>9027</v>
      </c>
      <c r="DW368" s="31" t="s">
        <v>9027</v>
      </c>
      <c r="DX368" s="31" t="s">
        <v>9027</v>
      </c>
      <c r="DY368" s="31" t="s">
        <v>213</v>
      </c>
      <c r="DZ368" s="31" t="s">
        <v>213</v>
      </c>
      <c r="EA368" s="31" t="s">
        <v>213</v>
      </c>
      <c r="EB368" s="31" t="s">
        <v>213</v>
      </c>
      <c r="EC368" s="31" t="s">
        <v>968</v>
      </c>
      <c r="ED368" s="31" t="s">
        <v>213</v>
      </c>
      <c r="EE368" s="31" t="s">
        <v>213</v>
      </c>
      <c r="EF368" s="31" t="s">
        <v>939</v>
      </c>
      <c r="EG368" s="31" t="s">
        <v>939</v>
      </c>
      <c r="EH368" s="31" t="s">
        <v>3656</v>
      </c>
      <c r="EI368" s="31" t="s">
        <v>3656</v>
      </c>
      <c r="EJ368" s="31" t="s">
        <v>213</v>
      </c>
      <c r="EK368" s="31" t="s">
        <v>213</v>
      </c>
      <c r="EL368" s="31" t="s">
        <v>9180</v>
      </c>
      <c r="EM368" s="31" t="s">
        <v>9180</v>
      </c>
      <c r="EN368" s="31" t="s">
        <v>213</v>
      </c>
      <c r="EO368" s="31" t="s">
        <v>213</v>
      </c>
      <c r="EP368" s="31" t="s">
        <v>9181</v>
      </c>
      <c r="EQ368" s="31" t="s">
        <v>9181</v>
      </c>
      <c r="ER368" s="31" t="s">
        <v>218</v>
      </c>
      <c r="ES368" s="31" t="s">
        <v>218</v>
      </c>
      <c r="ET368" s="31" t="s">
        <v>218</v>
      </c>
      <c r="EU368" s="31" t="s">
        <v>218</v>
      </c>
      <c r="EV368" s="31"/>
      <c r="EW368" s="31"/>
      <c r="EX368" s="31" t="s">
        <v>1790</v>
      </c>
      <c r="EY368" s="31" t="s">
        <v>1790</v>
      </c>
      <c r="EZ368" s="31" t="s">
        <v>218</v>
      </c>
      <c r="FA368" s="31" t="s">
        <v>5816</v>
      </c>
      <c r="FB368" s="31" t="s">
        <v>5816</v>
      </c>
      <c r="FC368" s="31"/>
      <c r="FD368" s="31"/>
      <c r="FE368" s="31" t="s">
        <v>219</v>
      </c>
    </row>
    <row r="369" ht="90.75" customHeight="1">
      <c r="A369" s="16" t="s">
        <v>9182</v>
      </c>
      <c r="B369" s="24">
        <v>358.0</v>
      </c>
      <c r="C369" s="25" t="s">
        <v>9183</v>
      </c>
      <c r="D369" s="26" t="str">
        <f t="shared" si="41"/>
        <v/>
      </c>
      <c r="E369" s="27" t="str">
        <f t="shared" si="42"/>
        <v/>
      </c>
      <c r="F369" s="28" t="str">
        <f t="shared" ref="F369:G369" si="384">image("https://www.serebii.net/pokedex-bw/type/"&amp;lower(H369)&amp;".gif")</f>
        <v/>
      </c>
      <c r="G369" s="28" t="str">
        <f t="shared" si="384"/>
        <v/>
      </c>
      <c r="H369" s="29" t="s">
        <v>2333</v>
      </c>
      <c r="I369" s="26"/>
      <c r="J369" s="26" t="s">
        <v>9184</v>
      </c>
      <c r="K369" s="26" t="s">
        <v>293</v>
      </c>
      <c r="L369" s="26" t="s">
        <v>3826</v>
      </c>
      <c r="M369" s="30" t="s">
        <v>3320</v>
      </c>
      <c r="N369" s="26"/>
      <c r="O369" s="26"/>
      <c r="P369" s="26" t="s">
        <v>224</v>
      </c>
      <c r="Q369" s="26" t="s">
        <v>183</v>
      </c>
      <c r="R369" s="26" t="s">
        <v>184</v>
      </c>
      <c r="S369" s="26" t="s">
        <v>1624</v>
      </c>
      <c r="T369" s="26" t="s">
        <v>1328</v>
      </c>
      <c r="U369" s="26" t="s">
        <v>3200</v>
      </c>
      <c r="V369" s="26" t="s">
        <v>3201</v>
      </c>
      <c r="W369" s="26" t="s">
        <v>496</v>
      </c>
      <c r="X369" s="26" t="s">
        <v>3426</v>
      </c>
      <c r="Y369" s="26">
        <v>75.0</v>
      </c>
      <c r="Z369" s="26">
        <v>50.0</v>
      </c>
      <c r="AA369" s="26">
        <v>80.0</v>
      </c>
      <c r="AB369" s="26">
        <v>95.0</v>
      </c>
      <c r="AC369" s="26">
        <v>90.0</v>
      </c>
      <c r="AD369" s="26">
        <v>65.0</v>
      </c>
      <c r="AE369" s="30">
        <f t="shared" si="37"/>
        <v>455</v>
      </c>
      <c r="AF369" s="26" t="s">
        <v>9185</v>
      </c>
      <c r="AG369" s="26"/>
      <c r="AH369" s="26"/>
      <c r="AI369" s="26"/>
      <c r="AJ369" s="26"/>
      <c r="AK369" s="26"/>
      <c r="AL369" s="26"/>
      <c r="AM369" s="26" t="s">
        <v>284</v>
      </c>
      <c r="AN369" s="26" t="s">
        <v>284</v>
      </c>
      <c r="AO369" s="26" t="s">
        <v>284</v>
      </c>
      <c r="AP369" s="26"/>
      <c r="AQ369" s="26"/>
      <c r="AR369" s="26" t="s">
        <v>281</v>
      </c>
      <c r="AS369" s="26" t="s">
        <v>281</v>
      </c>
      <c r="AT369" s="26" t="s">
        <v>281</v>
      </c>
      <c r="AU369" s="26"/>
      <c r="AV369" s="26"/>
      <c r="AW369" s="26"/>
      <c r="AX369" s="26"/>
      <c r="AY369" s="26"/>
      <c r="AZ369" s="26"/>
      <c r="BA369" s="26" t="s">
        <v>1078</v>
      </c>
      <c r="BB369" s="26" t="s">
        <v>1078</v>
      </c>
      <c r="BC369" s="26" t="s">
        <v>1462</v>
      </c>
      <c r="BD369" s="26" t="s">
        <v>1462</v>
      </c>
      <c r="BE369" s="26"/>
      <c r="BF369" s="26"/>
      <c r="BG369" s="26"/>
      <c r="BH369" s="26"/>
      <c r="BI369" s="26"/>
      <c r="BJ369" s="26"/>
      <c r="BK369" s="26"/>
      <c r="BL369" s="26"/>
      <c r="BM369" s="26"/>
      <c r="BN369" s="26"/>
      <c r="BO369" s="26" t="s">
        <v>281</v>
      </c>
      <c r="BP369" s="26" t="s">
        <v>281</v>
      </c>
      <c r="BQ369" s="26" t="s">
        <v>4623</v>
      </c>
      <c r="BR369" s="26"/>
      <c r="BS369" s="26"/>
      <c r="BT369" s="26" t="s">
        <v>1502</v>
      </c>
      <c r="BU369" s="26"/>
      <c r="BV369" s="26"/>
      <c r="BW369" s="31"/>
      <c r="BX369" s="31"/>
      <c r="BY369" s="31"/>
      <c r="BZ369" s="31"/>
      <c r="CA369" s="31"/>
      <c r="CB369" s="31"/>
      <c r="CC369" s="31" t="s">
        <v>9186</v>
      </c>
      <c r="CD369" s="31" t="s">
        <v>9187</v>
      </c>
      <c r="CE369" s="31" t="s">
        <v>9188</v>
      </c>
      <c r="CF369" s="31" t="s">
        <v>9189</v>
      </c>
      <c r="CG369" s="31" t="s">
        <v>9189</v>
      </c>
      <c r="CH369" s="31" t="s">
        <v>9190</v>
      </c>
      <c r="CI369" s="31" t="s">
        <v>9191</v>
      </c>
      <c r="CJ369" s="31" t="s">
        <v>9192</v>
      </c>
      <c r="CK369" s="31" t="s">
        <v>9193</v>
      </c>
      <c r="CL369" s="31" t="s">
        <v>9193</v>
      </c>
      <c r="CM369" s="31" t="s">
        <v>9192</v>
      </c>
      <c r="CN369" s="31" t="s">
        <v>9192</v>
      </c>
      <c r="CO369" s="31" t="s">
        <v>9192</v>
      </c>
      <c r="CP369" s="31" t="s">
        <v>9192</v>
      </c>
      <c r="CQ369" s="31" t="s">
        <v>9193</v>
      </c>
      <c r="CR369" s="31" t="s">
        <v>9191</v>
      </c>
      <c r="CS369" s="31" t="s">
        <v>9194</v>
      </c>
      <c r="CT369" s="31" t="s">
        <v>9195</v>
      </c>
      <c r="CU369" s="31"/>
      <c r="CV369" s="31"/>
      <c r="CW369" s="31"/>
      <c r="CX369" s="31"/>
      <c r="CY369" s="31"/>
      <c r="CZ369" s="31"/>
      <c r="DA369" s="31"/>
      <c r="DB369" s="31"/>
      <c r="DC369" s="31"/>
      <c r="DD369" s="31"/>
      <c r="DE369" s="31" t="s">
        <v>9190</v>
      </c>
      <c r="DF369" s="31" t="s">
        <v>9196</v>
      </c>
      <c r="DG369" s="31" t="s">
        <v>9197</v>
      </c>
      <c r="DH369" s="31"/>
      <c r="DI369" s="31"/>
      <c r="DJ369" s="31"/>
      <c r="DK369" s="31"/>
      <c r="DL369" s="31"/>
      <c r="DM369" s="31"/>
      <c r="DN369" s="31"/>
      <c r="DO369" s="31"/>
      <c r="DP369" s="31"/>
      <c r="DQ369" s="31"/>
      <c r="DR369" s="31"/>
      <c r="DS369" s="31"/>
      <c r="DT369" s="31"/>
      <c r="DU369" s="31"/>
      <c r="DV369" s="31" t="s">
        <v>1441</v>
      </c>
      <c r="DW369" s="31" t="s">
        <v>1441</v>
      </c>
      <c r="DX369" s="31" t="s">
        <v>1441</v>
      </c>
      <c r="DY369" s="31" t="s">
        <v>213</v>
      </c>
      <c r="DZ369" s="31" t="s">
        <v>213</v>
      </c>
      <c r="EA369" s="31" t="s">
        <v>9198</v>
      </c>
      <c r="EB369" s="31" t="s">
        <v>9198</v>
      </c>
      <c r="EC369" s="31" t="s">
        <v>9199</v>
      </c>
      <c r="ED369" s="31" t="s">
        <v>9200</v>
      </c>
      <c r="EE369" s="31" t="s">
        <v>9200</v>
      </c>
      <c r="EF369" s="31" t="s">
        <v>1444</v>
      </c>
      <c r="EG369" s="31" t="s">
        <v>1444</v>
      </c>
      <c r="EH369" s="31" t="s">
        <v>213</v>
      </c>
      <c r="EI369" s="31" t="s">
        <v>213</v>
      </c>
      <c r="EJ369" s="31" t="s">
        <v>9200</v>
      </c>
      <c r="EK369" s="31" t="s">
        <v>9200</v>
      </c>
      <c r="EL369" s="31" t="s">
        <v>1441</v>
      </c>
      <c r="EM369" s="31" t="s">
        <v>1441</v>
      </c>
      <c r="EN369" s="31" t="s">
        <v>213</v>
      </c>
      <c r="EO369" s="31" t="s">
        <v>213</v>
      </c>
      <c r="EP369" s="31" t="s">
        <v>213</v>
      </c>
      <c r="EQ369" s="31" t="s">
        <v>213</v>
      </c>
      <c r="ER369" s="31" t="s">
        <v>218</v>
      </c>
      <c r="ES369" s="31" t="s">
        <v>218</v>
      </c>
      <c r="ET369" s="31" t="s">
        <v>218</v>
      </c>
      <c r="EU369" s="31" t="s">
        <v>218</v>
      </c>
      <c r="EV369" s="31"/>
      <c r="EW369" s="31"/>
      <c r="EX369" s="31" t="s">
        <v>9198</v>
      </c>
      <c r="EY369" s="31" t="s">
        <v>9198</v>
      </c>
      <c r="EZ369" s="31" t="s">
        <v>9201</v>
      </c>
      <c r="FA369" s="31" t="s">
        <v>219</v>
      </c>
      <c r="FB369" s="31" t="s">
        <v>219</v>
      </c>
      <c r="FC369" s="31"/>
      <c r="FD369" s="31"/>
      <c r="FE369" s="31" t="s">
        <v>219</v>
      </c>
    </row>
    <row r="370" ht="90.75" customHeight="1">
      <c r="A370" s="16" t="s">
        <v>9202</v>
      </c>
      <c r="B370" s="24">
        <v>359.0</v>
      </c>
      <c r="C370" s="25" t="s">
        <v>9203</v>
      </c>
      <c r="D370" s="26" t="str">
        <f t="shared" si="41"/>
        <v/>
      </c>
      <c r="E370" s="27" t="str">
        <f t="shared" si="42"/>
        <v/>
      </c>
      <c r="F370" s="28" t="str">
        <f t="shared" ref="F370:G370" si="385">image("https://www.serebii.net/pokedex-bw/type/"&amp;lower(H370)&amp;".gif")</f>
        <v/>
      </c>
      <c r="G370" s="28" t="str">
        <f t="shared" si="385"/>
        <v/>
      </c>
      <c r="H370" s="29" t="s">
        <v>6037</v>
      </c>
      <c r="I370" s="26"/>
      <c r="J370" s="26" t="s">
        <v>9204</v>
      </c>
      <c r="K370" s="26" t="s">
        <v>876</v>
      </c>
      <c r="L370" s="26" t="s">
        <v>9205</v>
      </c>
      <c r="M370" s="26" t="s">
        <v>4875</v>
      </c>
      <c r="N370" s="26" t="s">
        <v>5578</v>
      </c>
      <c r="O370" s="26" t="s">
        <v>2172</v>
      </c>
      <c r="P370" s="26" t="s">
        <v>946</v>
      </c>
      <c r="Q370" s="26" t="s">
        <v>3944</v>
      </c>
      <c r="R370" s="26" t="s">
        <v>4935</v>
      </c>
      <c r="S370" s="26" t="s">
        <v>3014</v>
      </c>
      <c r="T370" s="26" t="s">
        <v>186</v>
      </c>
      <c r="U370" s="26" t="s">
        <v>769</v>
      </c>
      <c r="V370" s="26" t="s">
        <v>770</v>
      </c>
      <c r="W370" s="26" t="s">
        <v>496</v>
      </c>
      <c r="X370" s="26" t="s">
        <v>3426</v>
      </c>
      <c r="Y370" s="26">
        <v>65.0</v>
      </c>
      <c r="Z370" s="26">
        <v>130.0</v>
      </c>
      <c r="AA370" s="26">
        <v>60.0</v>
      </c>
      <c r="AB370" s="26">
        <v>75.0</v>
      </c>
      <c r="AC370" s="26">
        <v>60.0</v>
      </c>
      <c r="AD370" s="26">
        <v>75.0</v>
      </c>
      <c r="AE370" s="30">
        <f t="shared" si="37"/>
        <v>465</v>
      </c>
      <c r="AF370" s="26"/>
      <c r="AG370" s="26"/>
      <c r="AH370" s="26"/>
      <c r="AI370" s="26"/>
      <c r="AJ370" s="26"/>
      <c r="AK370" s="26"/>
      <c r="AL370" s="26"/>
      <c r="AM370" s="26" t="s">
        <v>331</v>
      </c>
      <c r="AN370" s="26" t="s">
        <v>331</v>
      </c>
      <c r="AO370" s="26" t="s">
        <v>331</v>
      </c>
      <c r="AP370" s="26"/>
      <c r="AQ370" s="26"/>
      <c r="AR370" s="26"/>
      <c r="AS370" s="26"/>
      <c r="AT370" s="26" t="s">
        <v>2971</v>
      </c>
      <c r="AU370" s="26"/>
      <c r="AV370" s="26"/>
      <c r="AW370" s="26"/>
      <c r="AX370" s="26"/>
      <c r="AY370" s="26" t="s">
        <v>6529</v>
      </c>
      <c r="AZ370" s="26" t="s">
        <v>6529</v>
      </c>
      <c r="BA370" s="26" t="s">
        <v>458</v>
      </c>
      <c r="BB370" s="26" t="s">
        <v>458</v>
      </c>
      <c r="BC370" s="26" t="s">
        <v>2072</v>
      </c>
      <c r="BD370" s="26" t="s">
        <v>2072</v>
      </c>
      <c r="BE370" s="26" t="s">
        <v>7123</v>
      </c>
      <c r="BF370" s="26" t="s">
        <v>7123</v>
      </c>
      <c r="BG370" s="26" t="s">
        <v>8620</v>
      </c>
      <c r="BH370" s="26" t="s">
        <v>8620</v>
      </c>
      <c r="BI370" s="26"/>
      <c r="BJ370" s="26"/>
      <c r="BK370" s="26"/>
      <c r="BL370" s="26"/>
      <c r="BM370" s="26"/>
      <c r="BN370" s="26" t="s">
        <v>1259</v>
      </c>
      <c r="BO370" s="26"/>
      <c r="BP370" s="26"/>
      <c r="BQ370" s="26"/>
      <c r="BR370" s="26"/>
      <c r="BS370" s="26"/>
      <c r="BT370" s="26"/>
      <c r="BU370" s="26"/>
      <c r="BV370" s="26" t="s">
        <v>1889</v>
      </c>
      <c r="BW370" s="31"/>
      <c r="BX370" s="31"/>
      <c r="BY370" s="31"/>
      <c r="BZ370" s="31"/>
      <c r="CA370" s="31"/>
      <c r="CB370" s="31"/>
      <c r="CC370" s="31" t="s">
        <v>9206</v>
      </c>
      <c r="CD370" s="31" t="s">
        <v>9207</v>
      </c>
      <c r="CE370" s="31" t="s">
        <v>9208</v>
      </c>
      <c r="CF370" s="31" t="s">
        <v>9209</v>
      </c>
      <c r="CG370" s="31" t="s">
        <v>9209</v>
      </c>
      <c r="CH370" s="31" t="s">
        <v>9210</v>
      </c>
      <c r="CI370" s="31" t="s">
        <v>9210</v>
      </c>
      <c r="CJ370" s="31" t="s">
        <v>9211</v>
      </c>
      <c r="CK370" s="31" t="s">
        <v>9212</v>
      </c>
      <c r="CL370" s="31" t="s">
        <v>9212</v>
      </c>
      <c r="CM370" s="31" t="s">
        <v>9211</v>
      </c>
      <c r="CN370" s="31" t="s">
        <v>9211</v>
      </c>
      <c r="CO370" s="31" t="s">
        <v>9213</v>
      </c>
      <c r="CP370" s="31" t="s">
        <v>9213</v>
      </c>
      <c r="CQ370" s="31" t="s">
        <v>9210</v>
      </c>
      <c r="CR370" s="31" t="s">
        <v>9214</v>
      </c>
      <c r="CS370" s="31" t="s">
        <v>9215</v>
      </c>
      <c r="CT370" s="31" t="s">
        <v>9216</v>
      </c>
      <c r="CU370" s="31" t="s">
        <v>9217</v>
      </c>
      <c r="CV370" s="31" t="s">
        <v>9218</v>
      </c>
      <c r="CW370" s="31" t="s">
        <v>9219</v>
      </c>
      <c r="CX370" s="31" t="s">
        <v>9220</v>
      </c>
      <c r="CY370" s="31"/>
      <c r="CZ370" s="31"/>
      <c r="DA370" s="31" t="s">
        <v>9221</v>
      </c>
      <c r="DB370" s="31" t="s">
        <v>9222</v>
      </c>
      <c r="DC370" s="31"/>
      <c r="DD370" s="31"/>
      <c r="DE370" s="31" t="s">
        <v>9210</v>
      </c>
      <c r="DF370" s="31" t="s">
        <v>9210</v>
      </c>
      <c r="DG370" s="31"/>
      <c r="DH370" s="31"/>
      <c r="DI370" s="31"/>
      <c r="DJ370" s="31"/>
      <c r="DK370" s="31"/>
      <c r="DL370" s="31"/>
      <c r="DM370" s="31"/>
      <c r="DN370" s="31"/>
      <c r="DO370" s="31"/>
      <c r="DP370" s="31"/>
      <c r="DQ370" s="31"/>
      <c r="DR370" s="31"/>
      <c r="DS370" s="31"/>
      <c r="DT370" s="31"/>
      <c r="DU370" s="31"/>
      <c r="DV370" s="31" t="s">
        <v>9223</v>
      </c>
      <c r="DW370" s="31" t="s">
        <v>9223</v>
      </c>
      <c r="DX370" s="31" t="s">
        <v>9223</v>
      </c>
      <c r="DY370" s="31" t="s">
        <v>213</v>
      </c>
      <c r="DZ370" s="31" t="s">
        <v>213</v>
      </c>
      <c r="EA370" s="31" t="s">
        <v>7652</v>
      </c>
      <c r="EB370" s="31" t="s">
        <v>7652</v>
      </c>
      <c r="EC370" s="31" t="s">
        <v>1369</v>
      </c>
      <c r="ED370" s="31" t="s">
        <v>8017</v>
      </c>
      <c r="EE370" s="31" t="s">
        <v>8017</v>
      </c>
      <c r="EF370" s="31" t="s">
        <v>1659</v>
      </c>
      <c r="EG370" s="31" t="s">
        <v>1659</v>
      </c>
      <c r="EH370" s="31" t="s">
        <v>9224</v>
      </c>
      <c r="EI370" s="31" t="s">
        <v>9224</v>
      </c>
      <c r="EJ370" s="31" t="s">
        <v>970</v>
      </c>
      <c r="EK370" s="31" t="s">
        <v>970</v>
      </c>
      <c r="EL370" s="31" t="s">
        <v>9223</v>
      </c>
      <c r="EM370" s="31" t="s">
        <v>9223</v>
      </c>
      <c r="EN370" s="31" t="s">
        <v>1115</v>
      </c>
      <c r="EO370" s="31" t="s">
        <v>1115</v>
      </c>
      <c r="EP370" s="31" t="s">
        <v>1115</v>
      </c>
      <c r="EQ370" s="31" t="s">
        <v>1115</v>
      </c>
      <c r="ER370" s="31" t="s">
        <v>218</v>
      </c>
      <c r="ES370" s="31" t="s">
        <v>218</v>
      </c>
      <c r="ET370" s="31" t="s">
        <v>9225</v>
      </c>
      <c r="EU370" s="31" t="s">
        <v>9225</v>
      </c>
      <c r="EV370" s="31"/>
      <c r="EW370" s="31"/>
      <c r="EX370" s="31" t="s">
        <v>9226</v>
      </c>
      <c r="EY370" s="31" t="s">
        <v>9226</v>
      </c>
      <c r="EZ370" s="31" t="s">
        <v>218</v>
      </c>
      <c r="FA370" s="31" t="s">
        <v>219</v>
      </c>
      <c r="FB370" s="31" t="s">
        <v>219</v>
      </c>
      <c r="FC370" s="31"/>
      <c r="FD370" s="31"/>
      <c r="FE370" s="31" t="s">
        <v>219</v>
      </c>
    </row>
    <row r="371" ht="90.75" customHeight="1">
      <c r="A371" s="16" t="s">
        <v>9227</v>
      </c>
      <c r="B371" s="24">
        <v>360.0</v>
      </c>
      <c r="C371" s="25" t="s">
        <v>9228</v>
      </c>
      <c r="D371" s="26" t="str">
        <f t="shared" si="41"/>
        <v/>
      </c>
      <c r="E371" s="27" t="str">
        <f t="shared" si="42"/>
        <v/>
      </c>
      <c r="F371" s="28" t="str">
        <f t="shared" ref="F371:G371" si="386">image("https://www.serebii.net/pokedex-bw/type/"&amp;lower(H371)&amp;".gif")</f>
        <v/>
      </c>
      <c r="G371" s="28" t="str">
        <f t="shared" si="386"/>
        <v/>
      </c>
      <c r="H371" s="29" t="s">
        <v>2333</v>
      </c>
      <c r="I371" s="26"/>
      <c r="J371" s="26" t="s">
        <v>9229</v>
      </c>
      <c r="K371" s="26" t="s">
        <v>293</v>
      </c>
      <c r="L371" s="26" t="s">
        <v>6255</v>
      </c>
      <c r="M371" s="26" t="s">
        <v>6167</v>
      </c>
      <c r="N371" s="26"/>
      <c r="O371" s="26" t="s">
        <v>6168</v>
      </c>
      <c r="P371" s="26" t="s">
        <v>492</v>
      </c>
      <c r="Q371" s="26" t="s">
        <v>8434</v>
      </c>
      <c r="R371" s="26" t="s">
        <v>184</v>
      </c>
      <c r="S371" s="26" t="s">
        <v>845</v>
      </c>
      <c r="T371" s="26" t="s">
        <v>495</v>
      </c>
      <c r="U371" s="26" t="s">
        <v>1198</v>
      </c>
      <c r="V371" s="26" t="s">
        <v>1199</v>
      </c>
      <c r="W371" s="26" t="s">
        <v>496</v>
      </c>
      <c r="X371" s="26" t="s">
        <v>189</v>
      </c>
      <c r="Y371" s="26">
        <v>95.0</v>
      </c>
      <c r="Z371" s="26">
        <v>23.0</v>
      </c>
      <c r="AA371" s="26">
        <v>48.0</v>
      </c>
      <c r="AB371" s="26">
        <v>23.0</v>
      </c>
      <c r="AC371" s="26">
        <v>48.0</v>
      </c>
      <c r="AD371" s="26">
        <v>23.0</v>
      </c>
      <c r="AE371" s="30">
        <f t="shared" si="37"/>
        <v>260</v>
      </c>
      <c r="AF371" s="26" t="s">
        <v>6169</v>
      </c>
      <c r="AG371" s="26"/>
      <c r="AH371" s="26"/>
      <c r="AI371" s="26"/>
      <c r="AJ371" s="26"/>
      <c r="AK371" s="26"/>
      <c r="AL371" s="26"/>
      <c r="AM371" s="26" t="s">
        <v>1416</v>
      </c>
      <c r="AN371" s="26" t="s">
        <v>1416</v>
      </c>
      <c r="AO371" s="26" t="s">
        <v>1416</v>
      </c>
      <c r="AP371" s="26"/>
      <c r="AQ371" s="26"/>
      <c r="AR371" s="26"/>
      <c r="AS371" s="26"/>
      <c r="AT371" s="26"/>
      <c r="AU371" s="26"/>
      <c r="AV371" s="26"/>
      <c r="AW371" s="26"/>
      <c r="AX371" s="26"/>
      <c r="AY371" s="26"/>
      <c r="AZ371" s="26"/>
      <c r="BA371" s="26" t="s">
        <v>1125</v>
      </c>
      <c r="BB371" s="26" t="s">
        <v>1125</v>
      </c>
      <c r="BC371" s="26" t="s">
        <v>283</v>
      </c>
      <c r="BD371" s="26" t="s">
        <v>283</v>
      </c>
      <c r="BE371" s="26"/>
      <c r="BF371" s="26"/>
      <c r="BG371" s="26"/>
      <c r="BH371" s="26"/>
      <c r="BI371" s="26"/>
      <c r="BJ371" s="26"/>
      <c r="BK371" s="26" t="s">
        <v>6529</v>
      </c>
      <c r="BL371" s="26" t="s">
        <v>6529</v>
      </c>
      <c r="BM371" s="26"/>
      <c r="BN371" s="26"/>
      <c r="BO371" s="26"/>
      <c r="BP371" s="26"/>
      <c r="BQ371" s="26"/>
      <c r="BR371" s="26"/>
      <c r="BS371" s="26"/>
      <c r="BT371" s="26"/>
      <c r="BU371" s="26"/>
      <c r="BV371" s="26"/>
      <c r="BW371" s="31"/>
      <c r="BX371" s="31"/>
      <c r="BY371" s="31"/>
      <c r="BZ371" s="31"/>
      <c r="CA371" s="31"/>
      <c r="CB371" s="31"/>
      <c r="CC371" s="31" t="s">
        <v>9230</v>
      </c>
      <c r="CD371" s="31" t="s">
        <v>9231</v>
      </c>
      <c r="CE371" s="31" t="s">
        <v>9232</v>
      </c>
      <c r="CF371" s="31" t="s">
        <v>9233</v>
      </c>
      <c r="CG371" s="31" t="s">
        <v>9233</v>
      </c>
      <c r="CH371" s="31" t="s">
        <v>9234</v>
      </c>
      <c r="CI371" s="31" t="s">
        <v>9234</v>
      </c>
      <c r="CJ371" s="31" t="s">
        <v>9234</v>
      </c>
      <c r="CK371" s="31" t="s">
        <v>9235</v>
      </c>
      <c r="CL371" s="31" t="s">
        <v>9235</v>
      </c>
      <c r="CM371" s="31" t="s">
        <v>9234</v>
      </c>
      <c r="CN371" s="31" t="s">
        <v>9234</v>
      </c>
      <c r="CO371" s="31" t="s">
        <v>9234</v>
      </c>
      <c r="CP371" s="31" t="s">
        <v>9234</v>
      </c>
      <c r="CQ371" s="31" t="s">
        <v>9233</v>
      </c>
      <c r="CR371" s="31" t="s">
        <v>9234</v>
      </c>
      <c r="CS371" s="31" t="s">
        <v>9236</v>
      </c>
      <c r="CT371" s="31" t="s">
        <v>9237</v>
      </c>
      <c r="CU371" s="31"/>
      <c r="CV371" s="31"/>
      <c r="CW371" s="31"/>
      <c r="CX371" s="31"/>
      <c r="CY371" s="31"/>
      <c r="CZ371" s="31"/>
      <c r="DA371" s="31" t="s">
        <v>9235</v>
      </c>
      <c r="DB371" s="31" t="s">
        <v>9233</v>
      </c>
      <c r="DC371" s="31"/>
      <c r="DD371" s="31"/>
      <c r="DE371" s="31" t="s">
        <v>9238</v>
      </c>
      <c r="DF371" s="31" t="s">
        <v>9238</v>
      </c>
      <c r="DG371" s="31"/>
      <c r="DH371" s="31"/>
      <c r="DI371" s="31"/>
      <c r="DJ371" s="31"/>
      <c r="DK371" s="31"/>
      <c r="DL371" s="31"/>
      <c r="DM371" s="31"/>
      <c r="DN371" s="31"/>
      <c r="DO371" s="31"/>
      <c r="DP371" s="31"/>
      <c r="DQ371" s="31"/>
      <c r="DR371" s="31"/>
      <c r="DS371" s="31"/>
      <c r="DT371" s="31"/>
      <c r="DU371" s="31"/>
      <c r="DV371" s="31" t="s">
        <v>9239</v>
      </c>
      <c r="DW371" s="31" t="s">
        <v>9239</v>
      </c>
      <c r="DX371" s="31" t="s">
        <v>9239</v>
      </c>
      <c r="DY371" s="31" t="s">
        <v>9240</v>
      </c>
      <c r="DZ371" s="31" t="s">
        <v>9240</v>
      </c>
      <c r="EA371" s="31" t="s">
        <v>9240</v>
      </c>
      <c r="EB371" s="31" t="s">
        <v>9240</v>
      </c>
      <c r="EC371" s="31" t="s">
        <v>9240</v>
      </c>
      <c r="ED371" s="31" t="s">
        <v>9240</v>
      </c>
      <c r="EE371" s="31" t="s">
        <v>9240</v>
      </c>
      <c r="EF371" s="31" t="s">
        <v>215</v>
      </c>
      <c r="EG371" s="31" t="s">
        <v>215</v>
      </c>
      <c r="EH371" s="31" t="s">
        <v>213</v>
      </c>
      <c r="EI371" s="31" t="s">
        <v>213</v>
      </c>
      <c r="EJ371" s="31" t="s">
        <v>9240</v>
      </c>
      <c r="EK371" s="31" t="s">
        <v>9240</v>
      </c>
      <c r="EL371" s="31" t="s">
        <v>9240</v>
      </c>
      <c r="EM371" s="31" t="s">
        <v>9240</v>
      </c>
      <c r="EN371" s="31" t="s">
        <v>213</v>
      </c>
      <c r="EO371" s="31" t="s">
        <v>213</v>
      </c>
      <c r="EP371" s="31" t="s">
        <v>213</v>
      </c>
      <c r="EQ371" s="31" t="s">
        <v>213</v>
      </c>
      <c r="ER371" s="31" t="s">
        <v>218</v>
      </c>
      <c r="ES371" s="31" t="s">
        <v>218</v>
      </c>
      <c r="ET371" s="31" t="s">
        <v>9240</v>
      </c>
      <c r="EU371" s="31" t="s">
        <v>9240</v>
      </c>
      <c r="EV371" s="31"/>
      <c r="EW371" s="31"/>
      <c r="EX371" s="31" t="s">
        <v>9240</v>
      </c>
      <c r="EY371" s="31" t="s">
        <v>9240</v>
      </c>
      <c r="EZ371" s="31" t="s">
        <v>218</v>
      </c>
      <c r="FA371" s="31" t="s">
        <v>219</v>
      </c>
      <c r="FB371" s="31" t="s">
        <v>219</v>
      </c>
      <c r="FC371" s="31"/>
      <c r="FD371" s="31"/>
      <c r="FE371" s="31" t="s">
        <v>219</v>
      </c>
    </row>
    <row r="372" ht="90.75" customHeight="1">
      <c r="A372" s="16" t="s">
        <v>9241</v>
      </c>
      <c r="B372" s="24">
        <v>361.0</v>
      </c>
      <c r="C372" s="25" t="s">
        <v>9242</v>
      </c>
      <c r="D372" s="26" t="str">
        <f t="shared" si="41"/>
        <v/>
      </c>
      <c r="E372" s="27" t="str">
        <f t="shared" si="42"/>
        <v/>
      </c>
      <c r="F372" s="28" t="str">
        <f t="shared" ref="F372:G372" si="387">image("https://www.serebii.net/pokedex-bw/type/"&amp;lower(H372)&amp;".gif")</f>
        <v/>
      </c>
      <c r="G372" s="28" t="str">
        <f t="shared" si="387"/>
        <v/>
      </c>
      <c r="H372" s="29" t="s">
        <v>3173</v>
      </c>
      <c r="I372" s="26"/>
      <c r="J372" s="26" t="s">
        <v>9243</v>
      </c>
      <c r="K372" s="26" t="s">
        <v>178</v>
      </c>
      <c r="L372" s="26" t="s">
        <v>9244</v>
      </c>
      <c r="M372" s="26" t="s">
        <v>1572</v>
      </c>
      <c r="N372" s="26" t="s">
        <v>3139</v>
      </c>
      <c r="O372" s="26" t="s">
        <v>6651</v>
      </c>
      <c r="P372" s="26" t="s">
        <v>492</v>
      </c>
      <c r="Q372" s="26" t="s">
        <v>978</v>
      </c>
      <c r="R372" s="26" t="s">
        <v>184</v>
      </c>
      <c r="S372" s="26" t="s">
        <v>1075</v>
      </c>
      <c r="T372" s="26" t="s">
        <v>495</v>
      </c>
      <c r="U372" s="26" t="s">
        <v>980</v>
      </c>
      <c r="V372" s="26" t="s">
        <v>9245</v>
      </c>
      <c r="W372" s="26" t="s">
        <v>496</v>
      </c>
      <c r="X372" s="26" t="s">
        <v>189</v>
      </c>
      <c r="Y372" s="26">
        <v>50.0</v>
      </c>
      <c r="Z372" s="26">
        <v>50.0</v>
      </c>
      <c r="AA372" s="26">
        <v>50.0</v>
      </c>
      <c r="AB372" s="26">
        <v>50.0</v>
      </c>
      <c r="AC372" s="26">
        <v>50.0</v>
      </c>
      <c r="AD372" s="26">
        <v>50.0</v>
      </c>
      <c r="AE372" s="30">
        <f t="shared" si="37"/>
        <v>300</v>
      </c>
      <c r="AF372" s="26" t="s">
        <v>9246</v>
      </c>
      <c r="AG372" s="26"/>
      <c r="AH372" s="26"/>
      <c r="AI372" s="26"/>
      <c r="AJ372" s="26"/>
      <c r="AK372" s="26"/>
      <c r="AL372" s="26"/>
      <c r="AM372" s="26" t="s">
        <v>433</v>
      </c>
      <c r="AN372" s="26" t="s">
        <v>433</v>
      </c>
      <c r="AO372" s="26" t="s">
        <v>433</v>
      </c>
      <c r="AP372" s="26"/>
      <c r="AQ372" s="26"/>
      <c r="AR372" s="26"/>
      <c r="AS372" s="26"/>
      <c r="AT372" s="26" t="s">
        <v>2829</v>
      </c>
      <c r="AU372" s="26"/>
      <c r="AV372" s="26"/>
      <c r="AW372" s="26"/>
      <c r="AX372" s="26"/>
      <c r="AY372" s="26"/>
      <c r="AZ372" s="26"/>
      <c r="BA372" s="26"/>
      <c r="BB372" s="26"/>
      <c r="BC372" s="26" t="s">
        <v>3015</v>
      </c>
      <c r="BD372" s="26" t="s">
        <v>3015</v>
      </c>
      <c r="BE372" s="26" t="s">
        <v>5004</v>
      </c>
      <c r="BF372" s="26" t="s">
        <v>5004</v>
      </c>
      <c r="BG372" s="26" t="s">
        <v>8642</v>
      </c>
      <c r="BH372" s="26" t="s">
        <v>8642</v>
      </c>
      <c r="BI372" s="26"/>
      <c r="BJ372" s="26"/>
      <c r="BK372" s="26" t="s">
        <v>2119</v>
      </c>
      <c r="BL372" s="26" t="s">
        <v>2119</v>
      </c>
      <c r="BM372" s="26"/>
      <c r="BN372" s="26" t="s">
        <v>547</v>
      </c>
      <c r="BO372" s="26"/>
      <c r="BP372" s="26"/>
      <c r="BQ372" s="26" t="s">
        <v>3111</v>
      </c>
      <c r="BR372" s="26" t="s">
        <v>8466</v>
      </c>
      <c r="BS372" s="26" t="s">
        <v>8466</v>
      </c>
      <c r="BT372" s="26" t="s">
        <v>462</v>
      </c>
      <c r="BU372" s="26"/>
      <c r="BV372" s="26" t="s">
        <v>357</v>
      </c>
      <c r="BW372" s="31"/>
      <c r="BX372" s="31"/>
      <c r="BY372" s="31"/>
      <c r="BZ372" s="31"/>
      <c r="CA372" s="31"/>
      <c r="CB372" s="31"/>
      <c r="CC372" s="31" t="s">
        <v>9247</v>
      </c>
      <c r="CD372" s="31" t="s">
        <v>9248</v>
      </c>
      <c r="CE372" s="31" t="s">
        <v>9249</v>
      </c>
      <c r="CF372" s="31" t="s">
        <v>9250</v>
      </c>
      <c r="CG372" s="31" t="s">
        <v>9250</v>
      </c>
      <c r="CH372" s="31" t="s">
        <v>9251</v>
      </c>
      <c r="CI372" s="31" t="s">
        <v>9251</v>
      </c>
      <c r="CJ372" s="31" t="s">
        <v>9252</v>
      </c>
      <c r="CK372" s="31" t="s">
        <v>9253</v>
      </c>
      <c r="CL372" s="31" t="s">
        <v>9253</v>
      </c>
      <c r="CM372" s="31" t="s">
        <v>9254</v>
      </c>
      <c r="CN372" s="31" t="s">
        <v>9254</v>
      </c>
      <c r="CO372" s="31" t="s">
        <v>9254</v>
      </c>
      <c r="CP372" s="31" t="s">
        <v>9254</v>
      </c>
      <c r="CQ372" s="31" t="s">
        <v>9254</v>
      </c>
      <c r="CR372" s="31" t="s">
        <v>9255</v>
      </c>
      <c r="CS372" s="31" t="s">
        <v>9256</v>
      </c>
      <c r="CT372" s="31" t="s">
        <v>9257</v>
      </c>
      <c r="CU372" s="31" t="s">
        <v>9258</v>
      </c>
      <c r="CV372" s="31" t="s">
        <v>9259</v>
      </c>
      <c r="CW372" s="31" t="s">
        <v>9260</v>
      </c>
      <c r="CX372" s="31" t="s">
        <v>9261</v>
      </c>
      <c r="CY372" s="31"/>
      <c r="CZ372" s="31"/>
      <c r="DA372" s="31" t="s">
        <v>9253</v>
      </c>
      <c r="DB372" s="31" t="s">
        <v>9262</v>
      </c>
      <c r="DC372" s="31"/>
      <c r="DD372" s="31"/>
      <c r="DE372" s="31" t="s">
        <v>9263</v>
      </c>
      <c r="DF372" s="31" t="s">
        <v>9263</v>
      </c>
      <c r="DG372" s="31" t="s">
        <v>9264</v>
      </c>
      <c r="DH372" s="31" t="s">
        <v>9254</v>
      </c>
      <c r="DI372" s="31" t="s">
        <v>9265</v>
      </c>
      <c r="DJ372" s="31"/>
      <c r="DK372" s="31"/>
      <c r="DL372" s="31"/>
      <c r="DM372" s="31"/>
      <c r="DN372" s="31"/>
      <c r="DO372" s="31"/>
      <c r="DP372" s="31"/>
      <c r="DQ372" s="31"/>
      <c r="DR372" s="31"/>
      <c r="DS372" s="31"/>
      <c r="DT372" s="31"/>
      <c r="DU372" s="31"/>
      <c r="DV372" s="31" t="s">
        <v>3194</v>
      </c>
      <c r="DW372" s="31" t="s">
        <v>3194</v>
      </c>
      <c r="DX372" s="31" t="s">
        <v>3194</v>
      </c>
      <c r="DY372" s="31" t="s">
        <v>213</v>
      </c>
      <c r="DZ372" s="31" t="s">
        <v>213</v>
      </c>
      <c r="EA372" s="31" t="s">
        <v>6547</v>
      </c>
      <c r="EB372" s="31" t="s">
        <v>6547</v>
      </c>
      <c r="EC372" s="31" t="s">
        <v>9266</v>
      </c>
      <c r="ED372" s="31" t="s">
        <v>213</v>
      </c>
      <c r="EE372" s="31" t="s">
        <v>213</v>
      </c>
      <c r="EF372" s="31" t="s">
        <v>213</v>
      </c>
      <c r="EG372" s="31" t="s">
        <v>213</v>
      </c>
      <c r="EH372" s="31" t="s">
        <v>213</v>
      </c>
      <c r="EI372" s="31" t="s">
        <v>213</v>
      </c>
      <c r="EJ372" s="31" t="s">
        <v>213</v>
      </c>
      <c r="EK372" s="31" t="s">
        <v>213</v>
      </c>
      <c r="EL372" s="31" t="s">
        <v>3194</v>
      </c>
      <c r="EM372" s="31" t="s">
        <v>3194</v>
      </c>
      <c r="EN372" s="31" t="s">
        <v>1115</v>
      </c>
      <c r="EO372" s="31" t="s">
        <v>1115</v>
      </c>
      <c r="EP372" s="31" t="s">
        <v>1115</v>
      </c>
      <c r="EQ372" s="31" t="s">
        <v>1115</v>
      </c>
      <c r="ER372" s="31" t="s">
        <v>218</v>
      </c>
      <c r="ES372" s="31" t="s">
        <v>218</v>
      </c>
      <c r="ET372" s="31" t="s">
        <v>9267</v>
      </c>
      <c r="EU372" s="31" t="s">
        <v>9267</v>
      </c>
      <c r="EV372" s="31"/>
      <c r="EW372" s="31"/>
      <c r="EX372" s="31" t="s">
        <v>9268</v>
      </c>
      <c r="EY372" s="31" t="s">
        <v>9268</v>
      </c>
      <c r="EZ372" s="31" t="s">
        <v>9269</v>
      </c>
      <c r="FA372" s="31" t="s">
        <v>1568</v>
      </c>
      <c r="FB372" s="31" t="s">
        <v>1568</v>
      </c>
      <c r="FC372" s="31"/>
      <c r="FD372" s="31"/>
      <c r="FE372" s="31" t="s">
        <v>219</v>
      </c>
    </row>
    <row r="373" ht="90.75" customHeight="1">
      <c r="A373" s="16" t="s">
        <v>9270</v>
      </c>
      <c r="B373" s="24">
        <v>362.0</v>
      </c>
      <c r="C373" s="25" t="s">
        <v>9271</v>
      </c>
      <c r="D373" s="26" t="str">
        <f t="shared" si="41"/>
        <v/>
      </c>
      <c r="E373" s="27" t="str">
        <f t="shared" si="42"/>
        <v/>
      </c>
      <c r="F373" s="28" t="str">
        <f t="shared" ref="F373:G373" si="388">image("https://www.serebii.net/pokedex-bw/type/"&amp;lower(H373)&amp;".gif")</f>
        <v/>
      </c>
      <c r="G373" s="28" t="str">
        <f t="shared" si="388"/>
        <v/>
      </c>
      <c r="H373" s="29" t="s">
        <v>3173</v>
      </c>
      <c r="I373" s="26"/>
      <c r="J373" s="26" t="s">
        <v>9272</v>
      </c>
      <c r="K373" s="26" t="s">
        <v>743</v>
      </c>
      <c r="L373" s="26" t="s">
        <v>9273</v>
      </c>
      <c r="M373" s="26" t="s">
        <v>1572</v>
      </c>
      <c r="N373" s="26" t="s">
        <v>3139</v>
      </c>
      <c r="O373" s="26" t="s">
        <v>6651</v>
      </c>
      <c r="P373" s="26" t="s">
        <v>1196</v>
      </c>
      <c r="Q373" s="26" t="s">
        <v>1032</v>
      </c>
      <c r="R373" s="26" t="s">
        <v>184</v>
      </c>
      <c r="S373" s="26" t="s">
        <v>6684</v>
      </c>
      <c r="T373" s="26" t="s">
        <v>495</v>
      </c>
      <c r="U373" s="26" t="s">
        <v>980</v>
      </c>
      <c r="V373" s="26" t="s">
        <v>9245</v>
      </c>
      <c r="W373" s="26" t="s">
        <v>496</v>
      </c>
      <c r="X373" s="26" t="s">
        <v>189</v>
      </c>
      <c r="Y373" s="26">
        <v>80.0</v>
      </c>
      <c r="Z373" s="26">
        <v>80.0</v>
      </c>
      <c r="AA373" s="26">
        <v>80.0</v>
      </c>
      <c r="AB373" s="26">
        <v>80.0</v>
      </c>
      <c r="AC373" s="26">
        <v>80.0</v>
      </c>
      <c r="AD373" s="26">
        <v>80.0</v>
      </c>
      <c r="AE373" s="30">
        <f t="shared" si="37"/>
        <v>480</v>
      </c>
      <c r="AF373" s="26" t="s">
        <v>9246</v>
      </c>
      <c r="AG373" s="26"/>
      <c r="AH373" s="26"/>
      <c r="AI373" s="26"/>
      <c r="AJ373" s="26"/>
      <c r="AK373" s="26"/>
      <c r="AL373" s="26"/>
      <c r="AM373" s="26" t="s">
        <v>462</v>
      </c>
      <c r="AN373" s="26" t="s">
        <v>462</v>
      </c>
      <c r="AO373" s="26" t="s">
        <v>462</v>
      </c>
      <c r="AP373" s="26"/>
      <c r="AQ373" s="26"/>
      <c r="AR373" s="26"/>
      <c r="AS373" s="26"/>
      <c r="AT373" s="26" t="s">
        <v>2864</v>
      </c>
      <c r="AU373" s="26"/>
      <c r="AV373" s="26"/>
      <c r="AW373" s="26"/>
      <c r="AX373" s="26"/>
      <c r="AY373" s="26"/>
      <c r="AZ373" s="26"/>
      <c r="BA373" s="26"/>
      <c r="BB373" s="26"/>
      <c r="BC373" s="26" t="s">
        <v>1766</v>
      </c>
      <c r="BD373" s="26" t="s">
        <v>1766</v>
      </c>
      <c r="BE373" s="26" t="s">
        <v>5040</v>
      </c>
      <c r="BF373" s="26" t="s">
        <v>5040</v>
      </c>
      <c r="BG373" s="26" t="s">
        <v>2895</v>
      </c>
      <c r="BH373" s="26" t="s">
        <v>2895</v>
      </c>
      <c r="BI373" s="26"/>
      <c r="BJ373" s="26"/>
      <c r="BK373" s="26" t="s">
        <v>194</v>
      </c>
      <c r="BL373" s="26" t="s">
        <v>194</v>
      </c>
      <c r="BM373" s="26"/>
      <c r="BN373" s="26" t="s">
        <v>584</v>
      </c>
      <c r="BO373" s="26"/>
      <c r="BP373" s="26"/>
      <c r="BQ373" s="26" t="s">
        <v>2829</v>
      </c>
      <c r="BR373" s="26" t="s">
        <v>8883</v>
      </c>
      <c r="BS373" s="26" t="s">
        <v>8883</v>
      </c>
      <c r="BT373" s="26" t="s">
        <v>4906</v>
      </c>
      <c r="BU373" s="26"/>
      <c r="BV373" s="26" t="s">
        <v>404</v>
      </c>
      <c r="BW373" s="31"/>
      <c r="BX373" s="31"/>
      <c r="BY373" s="31"/>
      <c r="BZ373" s="31"/>
      <c r="CA373" s="31"/>
      <c r="CB373" s="31"/>
      <c r="CC373" s="31" t="s">
        <v>9274</v>
      </c>
      <c r="CD373" s="31" t="s">
        <v>9275</v>
      </c>
      <c r="CE373" s="31" t="s">
        <v>9276</v>
      </c>
      <c r="CF373" s="31" t="s">
        <v>9277</v>
      </c>
      <c r="CG373" s="31" t="s">
        <v>9277</v>
      </c>
      <c r="CH373" s="31" t="s">
        <v>9278</v>
      </c>
      <c r="CI373" s="31" t="s">
        <v>9278</v>
      </c>
      <c r="CJ373" s="31" t="s">
        <v>9279</v>
      </c>
      <c r="CK373" s="31" t="s">
        <v>9280</v>
      </c>
      <c r="CL373" s="31" t="s">
        <v>9280</v>
      </c>
      <c r="CM373" s="31" t="s">
        <v>9279</v>
      </c>
      <c r="CN373" s="31" t="s">
        <v>9279</v>
      </c>
      <c r="CO373" s="31" t="s">
        <v>9279</v>
      </c>
      <c r="CP373" s="31" t="s">
        <v>9279</v>
      </c>
      <c r="CQ373" s="31" t="s">
        <v>9281</v>
      </c>
      <c r="CR373" s="31" t="s">
        <v>9280</v>
      </c>
      <c r="CS373" s="31" t="s">
        <v>9282</v>
      </c>
      <c r="CT373" s="31" t="s">
        <v>9283</v>
      </c>
      <c r="CU373" s="31" t="s">
        <v>9284</v>
      </c>
      <c r="CV373" s="31" t="s">
        <v>9285</v>
      </c>
      <c r="CW373" s="31" t="s">
        <v>9286</v>
      </c>
      <c r="CX373" s="31" t="s">
        <v>9287</v>
      </c>
      <c r="CY373" s="31"/>
      <c r="CZ373" s="31"/>
      <c r="DA373" s="31" t="s">
        <v>9277</v>
      </c>
      <c r="DB373" s="31" t="s">
        <v>9280</v>
      </c>
      <c r="DC373" s="31"/>
      <c r="DD373" s="31"/>
      <c r="DE373" s="31" t="s">
        <v>9281</v>
      </c>
      <c r="DF373" s="31" t="s">
        <v>9281</v>
      </c>
      <c r="DG373" s="31" t="s">
        <v>9288</v>
      </c>
      <c r="DH373" s="31" t="s">
        <v>9285</v>
      </c>
      <c r="DI373" s="31" t="s">
        <v>9279</v>
      </c>
      <c r="DJ373" s="31"/>
      <c r="DK373" s="31"/>
      <c r="DL373" s="31"/>
      <c r="DM373" s="31"/>
      <c r="DN373" s="31"/>
      <c r="DO373" s="31"/>
      <c r="DP373" s="31"/>
      <c r="DQ373" s="31"/>
      <c r="DR373" s="31"/>
      <c r="DS373" s="31"/>
      <c r="DT373" s="31"/>
      <c r="DU373" s="31"/>
      <c r="DV373" s="31" t="s">
        <v>9289</v>
      </c>
      <c r="DW373" s="31" t="s">
        <v>9289</v>
      </c>
      <c r="DX373" s="31" t="s">
        <v>9289</v>
      </c>
      <c r="DY373" s="31" t="s">
        <v>213</v>
      </c>
      <c r="DZ373" s="31" t="s">
        <v>213</v>
      </c>
      <c r="EA373" s="31" t="s">
        <v>9289</v>
      </c>
      <c r="EB373" s="31" t="s">
        <v>9289</v>
      </c>
      <c r="EC373" s="31" t="s">
        <v>9289</v>
      </c>
      <c r="ED373" s="31" t="s">
        <v>213</v>
      </c>
      <c r="EE373" s="31" t="s">
        <v>213</v>
      </c>
      <c r="EF373" s="31" t="s">
        <v>213</v>
      </c>
      <c r="EG373" s="31" t="s">
        <v>213</v>
      </c>
      <c r="EH373" s="31" t="s">
        <v>213</v>
      </c>
      <c r="EI373" s="31" t="s">
        <v>213</v>
      </c>
      <c r="EJ373" s="31" t="s">
        <v>213</v>
      </c>
      <c r="EK373" s="31" t="s">
        <v>213</v>
      </c>
      <c r="EL373" s="31" t="s">
        <v>9289</v>
      </c>
      <c r="EM373" s="31" t="s">
        <v>9289</v>
      </c>
      <c r="EN373" s="31" t="s">
        <v>6497</v>
      </c>
      <c r="EO373" s="31" t="s">
        <v>6497</v>
      </c>
      <c r="EP373" s="31" t="s">
        <v>6497</v>
      </c>
      <c r="EQ373" s="31" t="s">
        <v>6497</v>
      </c>
      <c r="ER373" s="31" t="s">
        <v>218</v>
      </c>
      <c r="ES373" s="31" t="s">
        <v>218</v>
      </c>
      <c r="ET373" s="31" t="s">
        <v>4262</v>
      </c>
      <c r="EU373" s="31" t="s">
        <v>4262</v>
      </c>
      <c r="EV373" s="31"/>
      <c r="EW373" s="31"/>
      <c r="EX373" s="31" t="s">
        <v>9290</v>
      </c>
      <c r="EY373" s="31" t="s">
        <v>9290</v>
      </c>
      <c r="EZ373" s="31" t="s">
        <v>6601</v>
      </c>
      <c r="FA373" s="31" t="s">
        <v>9291</v>
      </c>
      <c r="FB373" s="31" t="s">
        <v>9291</v>
      </c>
      <c r="FC373" s="31"/>
      <c r="FD373" s="31"/>
      <c r="FE373" s="31" t="s">
        <v>219</v>
      </c>
    </row>
    <row r="374" ht="90.75" customHeight="1">
      <c r="A374" s="16" t="s">
        <v>9292</v>
      </c>
      <c r="B374" s="24">
        <v>363.0</v>
      </c>
      <c r="C374" s="25" t="s">
        <v>9293</v>
      </c>
      <c r="D374" s="26" t="str">
        <f t="shared" si="41"/>
        <v/>
      </c>
      <c r="E374" s="27" t="str">
        <f t="shared" si="42"/>
        <v/>
      </c>
      <c r="F374" s="28" t="str">
        <f t="shared" ref="F374:G374" si="389">image("https://www.serebii.net/pokedex-bw/type/"&amp;lower(H374)&amp;".gif")</f>
        <v/>
      </c>
      <c r="G374" s="28" t="str">
        <f t="shared" si="389"/>
        <v/>
      </c>
      <c r="H374" s="29" t="s">
        <v>3173</v>
      </c>
      <c r="I374" s="26" t="s">
        <v>391</v>
      </c>
      <c r="J374" s="26" t="s">
        <v>9294</v>
      </c>
      <c r="K374" s="26" t="s">
        <v>1031</v>
      </c>
      <c r="L374" s="26" t="s">
        <v>744</v>
      </c>
      <c r="M374" s="26" t="s">
        <v>272</v>
      </c>
      <c r="N374" s="26" t="s">
        <v>3139</v>
      </c>
      <c r="O374" s="26" t="s">
        <v>2891</v>
      </c>
      <c r="P374" s="26" t="s">
        <v>492</v>
      </c>
      <c r="Q374" s="26" t="s">
        <v>493</v>
      </c>
      <c r="R374" s="26" t="s">
        <v>184</v>
      </c>
      <c r="S374" s="26" t="s">
        <v>914</v>
      </c>
      <c r="T374" s="26" t="s">
        <v>186</v>
      </c>
      <c r="U374" s="26" t="s">
        <v>915</v>
      </c>
      <c r="V374" s="26" t="s">
        <v>399</v>
      </c>
      <c r="W374" s="26" t="s">
        <v>496</v>
      </c>
      <c r="X374" s="26" t="s">
        <v>189</v>
      </c>
      <c r="Y374" s="26">
        <v>70.0</v>
      </c>
      <c r="Z374" s="26">
        <v>40.0</v>
      </c>
      <c r="AA374" s="26">
        <v>50.0</v>
      </c>
      <c r="AB374" s="26">
        <v>55.0</v>
      </c>
      <c r="AC374" s="26">
        <v>50.0</v>
      </c>
      <c r="AD374" s="26">
        <v>25.0</v>
      </c>
      <c r="AE374" s="30">
        <f t="shared" si="37"/>
        <v>290</v>
      </c>
      <c r="AF374" s="26" t="s">
        <v>9295</v>
      </c>
      <c r="AG374" s="26"/>
      <c r="AH374" s="26"/>
      <c r="AI374" s="26"/>
      <c r="AJ374" s="26"/>
      <c r="AK374" s="26"/>
      <c r="AL374" s="26"/>
      <c r="AM374" s="26" t="s">
        <v>4906</v>
      </c>
      <c r="AN374" s="26" t="s">
        <v>4906</v>
      </c>
      <c r="AO374" s="26" t="s">
        <v>4906</v>
      </c>
      <c r="AP374" s="26"/>
      <c r="AQ374" s="26"/>
      <c r="AR374" s="26"/>
      <c r="AS374" s="26"/>
      <c r="AT374" s="26"/>
      <c r="AU374" s="26"/>
      <c r="AV374" s="26"/>
      <c r="AW374" s="26"/>
      <c r="AX374" s="26"/>
      <c r="AY374" s="26" t="s">
        <v>5068</v>
      </c>
      <c r="AZ374" s="26" t="s">
        <v>5068</v>
      </c>
      <c r="BA374" s="26"/>
      <c r="BB374" s="26"/>
      <c r="BC374" s="26" t="s">
        <v>1956</v>
      </c>
      <c r="BD374" s="26" t="s">
        <v>1956</v>
      </c>
      <c r="BE374" s="26"/>
      <c r="BF374" s="26"/>
      <c r="BG374" s="26"/>
      <c r="BH374" s="26"/>
      <c r="BI374" s="26"/>
      <c r="BJ374" s="26"/>
      <c r="BK374" s="26"/>
      <c r="BL374" s="26"/>
      <c r="BM374" s="26"/>
      <c r="BN374" s="26" t="s">
        <v>2072</v>
      </c>
      <c r="BO374" s="26"/>
      <c r="BP374" s="26"/>
      <c r="BQ374" s="26" t="s">
        <v>1502</v>
      </c>
      <c r="BR374" s="26"/>
      <c r="BS374" s="26"/>
      <c r="BT374" s="26"/>
      <c r="BU374" s="26"/>
      <c r="BV374" s="26"/>
      <c r="BW374" s="31"/>
      <c r="BX374" s="31"/>
      <c r="BY374" s="31"/>
      <c r="BZ374" s="31"/>
      <c r="CA374" s="31"/>
      <c r="CB374" s="31"/>
      <c r="CC374" s="31" t="s">
        <v>9296</v>
      </c>
      <c r="CD374" s="31" t="s">
        <v>9297</v>
      </c>
      <c r="CE374" s="31" t="s">
        <v>9298</v>
      </c>
      <c r="CF374" s="31" t="s">
        <v>9299</v>
      </c>
      <c r="CG374" s="31" t="s">
        <v>9299</v>
      </c>
      <c r="CH374" s="31" t="s">
        <v>9300</v>
      </c>
      <c r="CI374" s="31" t="s">
        <v>9300</v>
      </c>
      <c r="CJ374" s="31" t="s">
        <v>9300</v>
      </c>
      <c r="CK374" s="31" t="s">
        <v>9301</v>
      </c>
      <c r="CL374" s="31" t="s">
        <v>9301</v>
      </c>
      <c r="CM374" s="31" t="s">
        <v>9300</v>
      </c>
      <c r="CN374" s="31" t="s">
        <v>9300</v>
      </c>
      <c r="CO374" s="31" t="s">
        <v>9302</v>
      </c>
      <c r="CP374" s="31" t="s">
        <v>9302</v>
      </c>
      <c r="CQ374" s="31" t="s">
        <v>9302</v>
      </c>
      <c r="CR374" s="31" t="s">
        <v>9299</v>
      </c>
      <c r="CS374" s="31" t="s">
        <v>9303</v>
      </c>
      <c r="CT374" s="31" t="s">
        <v>9304</v>
      </c>
      <c r="CU374" s="31"/>
      <c r="CV374" s="31"/>
      <c r="CW374" s="31"/>
      <c r="CX374" s="31"/>
      <c r="CY374" s="31"/>
      <c r="CZ374" s="31"/>
      <c r="DA374" s="31" t="s">
        <v>9305</v>
      </c>
      <c r="DB374" s="31" t="s">
        <v>9306</v>
      </c>
      <c r="DC374" s="31"/>
      <c r="DD374" s="31"/>
      <c r="DE374" s="31" t="s">
        <v>9300</v>
      </c>
      <c r="DF374" s="31" t="s">
        <v>9300</v>
      </c>
      <c r="DG374" s="31" t="s">
        <v>9307</v>
      </c>
      <c r="DH374" s="31"/>
      <c r="DI374" s="31"/>
      <c r="DJ374" s="31"/>
      <c r="DK374" s="31"/>
      <c r="DL374" s="31"/>
      <c r="DM374" s="31"/>
      <c r="DN374" s="31"/>
      <c r="DO374" s="31"/>
      <c r="DP374" s="31"/>
      <c r="DQ374" s="31"/>
      <c r="DR374" s="31"/>
      <c r="DS374" s="31"/>
      <c r="DT374" s="31"/>
      <c r="DU374" s="31"/>
      <c r="DV374" s="31" t="s">
        <v>3194</v>
      </c>
      <c r="DW374" s="31" t="s">
        <v>3194</v>
      </c>
      <c r="DX374" s="31" t="s">
        <v>3194</v>
      </c>
      <c r="DY374" s="31" t="s">
        <v>213</v>
      </c>
      <c r="DZ374" s="31" t="s">
        <v>213</v>
      </c>
      <c r="EA374" s="31" t="s">
        <v>213</v>
      </c>
      <c r="EB374" s="31" t="s">
        <v>3164</v>
      </c>
      <c r="EC374" s="31" t="s">
        <v>9308</v>
      </c>
      <c r="ED374" s="31" t="s">
        <v>213</v>
      </c>
      <c r="EE374" s="31" t="s">
        <v>213</v>
      </c>
      <c r="EF374" s="31" t="s">
        <v>5475</v>
      </c>
      <c r="EG374" s="31" t="s">
        <v>5475</v>
      </c>
      <c r="EH374" s="31" t="s">
        <v>5475</v>
      </c>
      <c r="EI374" s="31" t="s">
        <v>5475</v>
      </c>
      <c r="EJ374" s="31" t="s">
        <v>213</v>
      </c>
      <c r="EK374" s="31" t="s">
        <v>213</v>
      </c>
      <c r="EL374" s="31" t="s">
        <v>3194</v>
      </c>
      <c r="EM374" s="31" t="s">
        <v>3194</v>
      </c>
      <c r="EN374" s="31" t="s">
        <v>2013</v>
      </c>
      <c r="EO374" s="31" t="s">
        <v>2013</v>
      </c>
      <c r="EP374" s="31" t="s">
        <v>2013</v>
      </c>
      <c r="EQ374" s="31" t="s">
        <v>2013</v>
      </c>
      <c r="ER374" s="31" t="s">
        <v>218</v>
      </c>
      <c r="ES374" s="31" t="s">
        <v>218</v>
      </c>
      <c r="ET374" s="31" t="s">
        <v>9309</v>
      </c>
      <c r="EU374" s="31" t="s">
        <v>9309</v>
      </c>
      <c r="EV374" s="31"/>
      <c r="EW374" s="31"/>
      <c r="EX374" s="31" t="s">
        <v>9308</v>
      </c>
      <c r="EY374" s="31" t="s">
        <v>9310</v>
      </c>
      <c r="EZ374" s="31" t="s">
        <v>9311</v>
      </c>
      <c r="FA374" s="31" t="s">
        <v>219</v>
      </c>
      <c r="FB374" s="31" t="s">
        <v>219</v>
      </c>
      <c r="FC374" s="31"/>
      <c r="FD374" s="31"/>
      <c r="FE374" s="31" t="s">
        <v>219</v>
      </c>
    </row>
    <row r="375" ht="90.75" customHeight="1">
      <c r="A375" s="16" t="s">
        <v>9312</v>
      </c>
      <c r="B375" s="24">
        <v>364.0</v>
      </c>
      <c r="C375" s="25" t="s">
        <v>9313</v>
      </c>
      <c r="D375" s="26" t="str">
        <f t="shared" si="41"/>
        <v/>
      </c>
      <c r="E375" s="27" t="str">
        <f t="shared" si="42"/>
        <v/>
      </c>
      <c r="F375" s="28" t="str">
        <f t="shared" ref="F375:G375" si="390">image("https://www.serebii.net/pokedex-bw/type/"&amp;lower(H375)&amp;".gif")</f>
        <v/>
      </c>
      <c r="G375" s="28" t="str">
        <f t="shared" si="390"/>
        <v/>
      </c>
      <c r="H375" s="29" t="s">
        <v>3173</v>
      </c>
      <c r="I375" s="26" t="s">
        <v>391</v>
      </c>
      <c r="J375" s="26" t="s">
        <v>9314</v>
      </c>
      <c r="K375" s="26" t="s">
        <v>322</v>
      </c>
      <c r="L375" s="26" t="s">
        <v>9315</v>
      </c>
      <c r="M375" s="26" t="s">
        <v>272</v>
      </c>
      <c r="N375" s="26" t="s">
        <v>3139</v>
      </c>
      <c r="O375" s="26" t="s">
        <v>2891</v>
      </c>
      <c r="P375" s="26" t="s">
        <v>1196</v>
      </c>
      <c r="Q375" s="26" t="s">
        <v>544</v>
      </c>
      <c r="R375" s="26" t="s">
        <v>184</v>
      </c>
      <c r="S375" s="26" t="s">
        <v>5791</v>
      </c>
      <c r="T375" s="26" t="s">
        <v>186</v>
      </c>
      <c r="U375" s="26" t="s">
        <v>915</v>
      </c>
      <c r="V375" s="26" t="s">
        <v>399</v>
      </c>
      <c r="W375" s="26" t="s">
        <v>496</v>
      </c>
      <c r="X375" s="26" t="s">
        <v>189</v>
      </c>
      <c r="Y375" s="26">
        <v>90.0</v>
      </c>
      <c r="Z375" s="26">
        <v>60.0</v>
      </c>
      <c r="AA375" s="26">
        <v>70.0</v>
      </c>
      <c r="AB375" s="26">
        <v>75.0</v>
      </c>
      <c r="AC375" s="26">
        <v>70.0</v>
      </c>
      <c r="AD375" s="26">
        <v>45.0</v>
      </c>
      <c r="AE375" s="30">
        <f t="shared" si="37"/>
        <v>410</v>
      </c>
      <c r="AF375" s="26" t="s">
        <v>9295</v>
      </c>
      <c r="AG375" s="26"/>
      <c r="AH375" s="26"/>
      <c r="AI375" s="26"/>
      <c r="AJ375" s="26"/>
      <c r="AK375" s="26"/>
      <c r="AL375" s="26"/>
      <c r="AM375" s="26" t="s">
        <v>4395</v>
      </c>
      <c r="AN375" s="26" t="s">
        <v>4395</v>
      </c>
      <c r="AO375" s="26" t="s">
        <v>4395</v>
      </c>
      <c r="AP375" s="26"/>
      <c r="AQ375" s="26"/>
      <c r="AR375" s="26"/>
      <c r="AS375" s="26"/>
      <c r="AT375" s="26"/>
      <c r="AU375" s="26"/>
      <c r="AV375" s="26"/>
      <c r="AW375" s="26"/>
      <c r="AX375" s="26"/>
      <c r="AY375" s="26" t="s">
        <v>7109</v>
      </c>
      <c r="AZ375" s="26" t="s">
        <v>7109</v>
      </c>
      <c r="BA375" s="26"/>
      <c r="BB375" s="26"/>
      <c r="BC375" s="26" t="s">
        <v>2280</v>
      </c>
      <c r="BD375" s="26" t="s">
        <v>2280</v>
      </c>
      <c r="BE375" s="26"/>
      <c r="BF375" s="26"/>
      <c r="BG375" s="26"/>
      <c r="BH375" s="26"/>
      <c r="BI375" s="26"/>
      <c r="BJ375" s="26"/>
      <c r="BK375" s="26"/>
      <c r="BL375" s="26"/>
      <c r="BM375" s="26"/>
      <c r="BN375" s="26" t="s">
        <v>1416</v>
      </c>
      <c r="BO375" s="26"/>
      <c r="BP375" s="26"/>
      <c r="BQ375" s="26" t="s">
        <v>1544</v>
      </c>
      <c r="BR375" s="26"/>
      <c r="BS375" s="26"/>
      <c r="BT375" s="26"/>
      <c r="BU375" s="26"/>
      <c r="BV375" s="26"/>
      <c r="BW375" s="31"/>
      <c r="BX375" s="31"/>
      <c r="BY375" s="31"/>
      <c r="BZ375" s="31"/>
      <c r="CA375" s="31"/>
      <c r="CB375" s="31"/>
      <c r="CC375" s="31" t="s">
        <v>9316</v>
      </c>
      <c r="CD375" s="31" t="s">
        <v>9317</v>
      </c>
      <c r="CE375" s="31" t="s">
        <v>9318</v>
      </c>
      <c r="CF375" s="31" t="s">
        <v>9319</v>
      </c>
      <c r="CG375" s="31" t="s">
        <v>9319</v>
      </c>
      <c r="CH375" s="31" t="s">
        <v>9320</v>
      </c>
      <c r="CI375" s="31" t="s">
        <v>9320</v>
      </c>
      <c r="CJ375" s="31" t="s">
        <v>9320</v>
      </c>
      <c r="CK375" s="31" t="s">
        <v>9321</v>
      </c>
      <c r="CL375" s="31" t="s">
        <v>9321</v>
      </c>
      <c r="CM375" s="31" t="s">
        <v>9320</v>
      </c>
      <c r="CN375" s="31" t="s">
        <v>9320</v>
      </c>
      <c r="CO375" s="31" t="s">
        <v>9322</v>
      </c>
      <c r="CP375" s="31" t="s">
        <v>9322</v>
      </c>
      <c r="CQ375" s="31" t="s">
        <v>9321</v>
      </c>
      <c r="CR375" s="31" t="s">
        <v>9322</v>
      </c>
      <c r="CS375" s="31" t="s">
        <v>9323</v>
      </c>
      <c r="CT375" s="31" t="s">
        <v>9324</v>
      </c>
      <c r="CU375" s="31"/>
      <c r="CV375" s="31"/>
      <c r="CW375" s="31"/>
      <c r="CX375" s="31"/>
      <c r="CY375" s="31"/>
      <c r="CZ375" s="31"/>
      <c r="DA375" s="31" t="s">
        <v>9325</v>
      </c>
      <c r="DB375" s="31" t="s">
        <v>9326</v>
      </c>
      <c r="DC375" s="31"/>
      <c r="DD375" s="31"/>
      <c r="DE375" s="31" t="s">
        <v>9320</v>
      </c>
      <c r="DF375" s="31" t="s">
        <v>9320</v>
      </c>
      <c r="DG375" s="31" t="s">
        <v>9327</v>
      </c>
      <c r="DH375" s="31"/>
      <c r="DI375" s="31"/>
      <c r="DJ375" s="31"/>
      <c r="DK375" s="31"/>
      <c r="DL375" s="31"/>
      <c r="DM375" s="31"/>
      <c r="DN375" s="31"/>
      <c r="DO375" s="31"/>
      <c r="DP375" s="31"/>
      <c r="DQ375" s="31"/>
      <c r="DR375" s="31"/>
      <c r="DS375" s="31"/>
      <c r="DT375" s="31"/>
      <c r="DU375" s="31"/>
      <c r="DV375" s="31" t="s">
        <v>9328</v>
      </c>
      <c r="DW375" s="31" t="s">
        <v>9328</v>
      </c>
      <c r="DX375" s="31" t="s">
        <v>9328</v>
      </c>
      <c r="DY375" s="31" t="s">
        <v>213</v>
      </c>
      <c r="DZ375" s="31" t="s">
        <v>213</v>
      </c>
      <c r="EA375" s="31" t="s">
        <v>213</v>
      </c>
      <c r="EB375" s="31" t="s">
        <v>3164</v>
      </c>
      <c r="EC375" s="31" t="s">
        <v>5592</v>
      </c>
      <c r="ED375" s="31" t="s">
        <v>213</v>
      </c>
      <c r="EE375" s="31" t="s">
        <v>213</v>
      </c>
      <c r="EF375" s="31" t="s">
        <v>5475</v>
      </c>
      <c r="EG375" s="31" t="s">
        <v>5475</v>
      </c>
      <c r="EH375" s="31" t="s">
        <v>5475</v>
      </c>
      <c r="EI375" s="31" t="s">
        <v>5475</v>
      </c>
      <c r="EJ375" s="31" t="s">
        <v>213</v>
      </c>
      <c r="EK375" s="31" t="s">
        <v>213</v>
      </c>
      <c r="EL375" s="31" t="s">
        <v>3194</v>
      </c>
      <c r="EM375" s="31" t="s">
        <v>3194</v>
      </c>
      <c r="EN375" s="31" t="s">
        <v>9328</v>
      </c>
      <c r="EO375" s="31" t="s">
        <v>9328</v>
      </c>
      <c r="EP375" s="31" t="s">
        <v>9328</v>
      </c>
      <c r="EQ375" s="31" t="s">
        <v>9328</v>
      </c>
      <c r="ER375" s="31" t="s">
        <v>218</v>
      </c>
      <c r="ES375" s="31" t="s">
        <v>218</v>
      </c>
      <c r="ET375" s="31" t="s">
        <v>9328</v>
      </c>
      <c r="EU375" s="31" t="s">
        <v>9328</v>
      </c>
      <c r="EV375" s="31"/>
      <c r="EW375" s="31"/>
      <c r="EX375" s="31" t="s">
        <v>9328</v>
      </c>
      <c r="EY375" s="31" t="s">
        <v>9310</v>
      </c>
      <c r="EZ375" s="31" t="s">
        <v>9329</v>
      </c>
      <c r="FA375" s="31" t="s">
        <v>219</v>
      </c>
      <c r="FB375" s="31" t="s">
        <v>219</v>
      </c>
      <c r="FC375" s="31"/>
      <c r="FD375" s="31"/>
      <c r="FE375" s="31" t="s">
        <v>219</v>
      </c>
    </row>
    <row r="376" ht="90.75" customHeight="1">
      <c r="A376" s="16" t="s">
        <v>9330</v>
      </c>
      <c r="B376" s="24">
        <v>365.0</v>
      </c>
      <c r="C376" s="25" t="s">
        <v>9331</v>
      </c>
      <c r="D376" s="26" t="str">
        <f t="shared" si="41"/>
        <v/>
      </c>
      <c r="E376" s="27" t="str">
        <f t="shared" si="42"/>
        <v/>
      </c>
      <c r="F376" s="28" t="str">
        <f t="shared" ref="F376:G376" si="391">image("https://www.serebii.net/pokedex-bw/type/"&amp;lower(H376)&amp;".gif")</f>
        <v/>
      </c>
      <c r="G376" s="28" t="str">
        <f t="shared" si="391"/>
        <v/>
      </c>
      <c r="H376" s="29" t="s">
        <v>3173</v>
      </c>
      <c r="I376" s="26" t="s">
        <v>391</v>
      </c>
      <c r="J376" s="26" t="s">
        <v>9332</v>
      </c>
      <c r="K376" s="26" t="s">
        <v>675</v>
      </c>
      <c r="L376" s="26" t="s">
        <v>9333</v>
      </c>
      <c r="M376" s="26" t="s">
        <v>272</v>
      </c>
      <c r="N376" s="26" t="s">
        <v>3139</v>
      </c>
      <c r="O376" s="26" t="s">
        <v>2891</v>
      </c>
      <c r="P376" s="26" t="s">
        <v>1234</v>
      </c>
      <c r="Q376" s="26" t="s">
        <v>183</v>
      </c>
      <c r="R376" s="26" t="s">
        <v>184</v>
      </c>
      <c r="S376" s="26" t="s">
        <v>457</v>
      </c>
      <c r="T376" s="26" t="s">
        <v>186</v>
      </c>
      <c r="U376" s="26" t="s">
        <v>915</v>
      </c>
      <c r="V376" s="26" t="s">
        <v>399</v>
      </c>
      <c r="W376" s="26" t="s">
        <v>496</v>
      </c>
      <c r="X376" s="26" t="s">
        <v>189</v>
      </c>
      <c r="Y376" s="26">
        <v>110.0</v>
      </c>
      <c r="Z376" s="26">
        <v>80.0</v>
      </c>
      <c r="AA376" s="26">
        <v>90.0</v>
      </c>
      <c r="AB376" s="26">
        <v>95.0</v>
      </c>
      <c r="AC376" s="26">
        <v>90.0</v>
      </c>
      <c r="AD376" s="26">
        <v>65.0</v>
      </c>
      <c r="AE376" s="30">
        <f t="shared" si="37"/>
        <v>530</v>
      </c>
      <c r="AF376" s="26" t="s">
        <v>9295</v>
      </c>
      <c r="AG376" s="26"/>
      <c r="AH376" s="26"/>
      <c r="AI376" s="26"/>
      <c r="AJ376" s="26"/>
      <c r="AK376" s="26"/>
      <c r="AL376" s="26"/>
      <c r="AM376" s="26" t="s">
        <v>4365</v>
      </c>
      <c r="AN376" s="26" t="s">
        <v>4365</v>
      </c>
      <c r="AO376" s="26" t="s">
        <v>4365</v>
      </c>
      <c r="AP376" s="26"/>
      <c r="AQ376" s="26"/>
      <c r="AR376" s="26"/>
      <c r="AS376" s="26"/>
      <c r="AT376" s="26"/>
      <c r="AU376" s="26"/>
      <c r="AV376" s="26"/>
      <c r="AW376" s="26"/>
      <c r="AX376" s="26"/>
      <c r="AY376" s="26" t="s">
        <v>7123</v>
      </c>
      <c r="AZ376" s="26" t="s">
        <v>7123</v>
      </c>
      <c r="BA376" s="26"/>
      <c r="BB376" s="26"/>
      <c r="BC376" s="26" t="s">
        <v>1992</v>
      </c>
      <c r="BD376" s="26" t="s">
        <v>1992</v>
      </c>
      <c r="BE376" s="26"/>
      <c r="BF376" s="26"/>
      <c r="BG376" s="26"/>
      <c r="BH376" s="26"/>
      <c r="BI376" s="26"/>
      <c r="BJ376" s="26"/>
      <c r="BK376" s="26"/>
      <c r="BL376" s="26"/>
      <c r="BM376" s="26"/>
      <c r="BN376" s="26" t="s">
        <v>1459</v>
      </c>
      <c r="BO376" s="26"/>
      <c r="BP376" s="26"/>
      <c r="BQ376" s="26" t="s">
        <v>1577</v>
      </c>
      <c r="BR376" s="26"/>
      <c r="BS376" s="26"/>
      <c r="BT376" s="26"/>
      <c r="BU376" s="26"/>
      <c r="BV376" s="26"/>
      <c r="BW376" s="31"/>
      <c r="BX376" s="31"/>
      <c r="BY376" s="31"/>
      <c r="BZ376" s="31"/>
      <c r="CA376" s="31"/>
      <c r="CB376" s="31"/>
      <c r="CC376" s="31" t="s">
        <v>9334</v>
      </c>
      <c r="CD376" s="31" t="s">
        <v>9335</v>
      </c>
      <c r="CE376" s="31" t="s">
        <v>9336</v>
      </c>
      <c r="CF376" s="31" t="s">
        <v>9337</v>
      </c>
      <c r="CG376" s="31" t="s">
        <v>9337</v>
      </c>
      <c r="CH376" s="31" t="s">
        <v>9338</v>
      </c>
      <c r="CI376" s="31" t="s">
        <v>9338</v>
      </c>
      <c r="CJ376" s="31" t="s">
        <v>9338</v>
      </c>
      <c r="CK376" s="31" t="s">
        <v>9339</v>
      </c>
      <c r="CL376" s="31" t="s">
        <v>9339</v>
      </c>
      <c r="CM376" s="31" t="s">
        <v>9338</v>
      </c>
      <c r="CN376" s="31" t="s">
        <v>9338</v>
      </c>
      <c r="CO376" s="31" t="s">
        <v>9340</v>
      </c>
      <c r="CP376" s="31" t="s">
        <v>9340</v>
      </c>
      <c r="CQ376" s="31" t="s">
        <v>9338</v>
      </c>
      <c r="CR376" s="31" t="s">
        <v>9339</v>
      </c>
      <c r="CS376" s="31" t="s">
        <v>9341</v>
      </c>
      <c r="CT376" s="31" t="s">
        <v>9342</v>
      </c>
      <c r="CU376" s="31"/>
      <c r="CV376" s="31"/>
      <c r="CW376" s="31"/>
      <c r="CX376" s="31"/>
      <c r="CY376" s="31"/>
      <c r="CZ376" s="31"/>
      <c r="DA376" s="31" t="s">
        <v>9343</v>
      </c>
      <c r="DB376" s="31" t="s">
        <v>9344</v>
      </c>
      <c r="DC376" s="31"/>
      <c r="DD376" s="31"/>
      <c r="DE376" s="31" t="s">
        <v>9345</v>
      </c>
      <c r="DF376" s="31" t="s">
        <v>9345</v>
      </c>
      <c r="DG376" s="31" t="s">
        <v>9346</v>
      </c>
      <c r="DH376" s="31"/>
      <c r="DI376" s="31"/>
      <c r="DJ376" s="31"/>
      <c r="DK376" s="31"/>
      <c r="DL376" s="31"/>
      <c r="DM376" s="31"/>
      <c r="DN376" s="31"/>
      <c r="DO376" s="31"/>
      <c r="DP376" s="31"/>
      <c r="DQ376" s="31"/>
      <c r="DR376" s="31"/>
      <c r="DS376" s="31"/>
      <c r="DT376" s="31"/>
      <c r="DU376" s="31"/>
      <c r="DV376" s="31" t="s">
        <v>9347</v>
      </c>
      <c r="DW376" s="31" t="s">
        <v>9347</v>
      </c>
      <c r="DX376" s="31" t="s">
        <v>9347</v>
      </c>
      <c r="DY376" s="31" t="s">
        <v>213</v>
      </c>
      <c r="DZ376" s="31" t="s">
        <v>213</v>
      </c>
      <c r="EA376" s="31" t="s">
        <v>213</v>
      </c>
      <c r="EB376" s="31" t="s">
        <v>9347</v>
      </c>
      <c r="EC376" s="31" t="s">
        <v>9347</v>
      </c>
      <c r="ED376" s="31" t="s">
        <v>213</v>
      </c>
      <c r="EE376" s="31" t="s">
        <v>213</v>
      </c>
      <c r="EF376" s="31" t="s">
        <v>5475</v>
      </c>
      <c r="EG376" s="31" t="s">
        <v>5475</v>
      </c>
      <c r="EH376" s="31" t="s">
        <v>5475</v>
      </c>
      <c r="EI376" s="31" t="s">
        <v>5475</v>
      </c>
      <c r="EJ376" s="31" t="s">
        <v>213</v>
      </c>
      <c r="EK376" s="31" t="s">
        <v>213</v>
      </c>
      <c r="EL376" s="31" t="s">
        <v>9347</v>
      </c>
      <c r="EM376" s="31" t="s">
        <v>9347</v>
      </c>
      <c r="EN376" s="31" t="s">
        <v>9347</v>
      </c>
      <c r="EO376" s="31" t="s">
        <v>9347</v>
      </c>
      <c r="EP376" s="31" t="s">
        <v>9347</v>
      </c>
      <c r="EQ376" s="31" t="s">
        <v>9347</v>
      </c>
      <c r="ER376" s="31" t="s">
        <v>218</v>
      </c>
      <c r="ES376" s="31" t="s">
        <v>218</v>
      </c>
      <c r="ET376" s="31" t="s">
        <v>9347</v>
      </c>
      <c r="EU376" s="31" t="s">
        <v>9347</v>
      </c>
      <c r="EV376" s="31"/>
      <c r="EW376" s="31"/>
      <c r="EX376" s="31" t="s">
        <v>9290</v>
      </c>
      <c r="EY376" s="31" t="s">
        <v>9290</v>
      </c>
      <c r="EZ376" s="31" t="s">
        <v>9348</v>
      </c>
      <c r="FA376" s="31" t="s">
        <v>219</v>
      </c>
      <c r="FB376" s="31" t="s">
        <v>219</v>
      </c>
      <c r="FC376" s="31"/>
      <c r="FD376" s="31"/>
      <c r="FE376" s="31" t="s">
        <v>219</v>
      </c>
    </row>
    <row r="377" ht="90.75" customHeight="1">
      <c r="A377" s="16" t="s">
        <v>9349</v>
      </c>
      <c r="B377" s="24">
        <v>366.0</v>
      </c>
      <c r="C377" s="25" t="s">
        <v>9350</v>
      </c>
      <c r="D377" s="26" t="str">
        <f t="shared" si="41"/>
        <v/>
      </c>
      <c r="E377" s="27" t="str">
        <f t="shared" si="42"/>
        <v/>
      </c>
      <c r="F377" s="28" t="str">
        <f t="shared" ref="F377:G377" si="392">image("https://www.serebii.net/pokedex-bw/type/"&amp;lower(H377)&amp;".gif")</f>
        <v/>
      </c>
      <c r="G377" s="28" t="str">
        <f t="shared" si="392"/>
        <v/>
      </c>
      <c r="H377" s="29" t="s">
        <v>391</v>
      </c>
      <c r="I377" s="26"/>
      <c r="J377" s="26" t="s">
        <v>3260</v>
      </c>
      <c r="K377" s="26" t="s">
        <v>974</v>
      </c>
      <c r="L377" s="26" t="s">
        <v>8754</v>
      </c>
      <c r="M377" s="26" t="s">
        <v>3261</v>
      </c>
      <c r="N377" s="26"/>
      <c r="O377" s="26" t="s">
        <v>4455</v>
      </c>
      <c r="P377" s="26" t="s">
        <v>397</v>
      </c>
      <c r="Q377" s="26" t="s">
        <v>493</v>
      </c>
      <c r="R377" s="26" t="s">
        <v>184</v>
      </c>
      <c r="S377" s="26" t="s">
        <v>3883</v>
      </c>
      <c r="T377" s="26" t="s">
        <v>7901</v>
      </c>
      <c r="U377" s="26" t="s">
        <v>2244</v>
      </c>
      <c r="V377" s="26" t="s">
        <v>1329</v>
      </c>
      <c r="W377" s="26" t="s">
        <v>496</v>
      </c>
      <c r="X377" s="26" t="s">
        <v>189</v>
      </c>
      <c r="Y377" s="26">
        <v>35.0</v>
      </c>
      <c r="Z377" s="26">
        <v>64.0</v>
      </c>
      <c r="AA377" s="26">
        <v>85.0</v>
      </c>
      <c r="AB377" s="26">
        <v>74.0</v>
      </c>
      <c r="AC377" s="26">
        <v>55.0</v>
      </c>
      <c r="AD377" s="26">
        <v>32.0</v>
      </c>
      <c r="AE377" s="30">
        <f t="shared" si="37"/>
        <v>345</v>
      </c>
      <c r="AF377" s="26" t="s">
        <v>9351</v>
      </c>
      <c r="AG377" s="26"/>
      <c r="AH377" s="26"/>
      <c r="AI377" s="26"/>
      <c r="AJ377" s="26"/>
      <c r="AK377" s="26"/>
      <c r="AL377" s="26"/>
      <c r="AM377" s="26" t="s">
        <v>3141</v>
      </c>
      <c r="AN377" s="26" t="s">
        <v>3141</v>
      </c>
      <c r="AO377" s="26" t="s">
        <v>3141</v>
      </c>
      <c r="AP377" s="26"/>
      <c r="AQ377" s="26"/>
      <c r="AR377" s="26"/>
      <c r="AS377" s="26"/>
      <c r="AT377" s="26"/>
      <c r="AU377" s="26"/>
      <c r="AV377" s="26"/>
      <c r="AW377" s="26"/>
      <c r="AX377" s="26"/>
      <c r="AY377" s="26"/>
      <c r="AZ377" s="26"/>
      <c r="BA377" s="26" t="s">
        <v>1957</v>
      </c>
      <c r="BB377" s="26" t="s">
        <v>1957</v>
      </c>
      <c r="BC377" s="26" t="s">
        <v>4074</v>
      </c>
      <c r="BD377" s="26" t="s">
        <v>4074</v>
      </c>
      <c r="BE377" s="26"/>
      <c r="BF377" s="26"/>
      <c r="BG377" s="26" t="s">
        <v>2027</v>
      </c>
      <c r="BH377" s="26" t="s">
        <v>2027</v>
      </c>
      <c r="BI377" s="26"/>
      <c r="BJ377" s="26"/>
      <c r="BK377" s="26"/>
      <c r="BL377" s="26"/>
      <c r="BM377" s="26"/>
      <c r="BN377" s="26"/>
      <c r="BO377" s="26"/>
      <c r="BP377" s="26"/>
      <c r="BQ377" s="26"/>
      <c r="BR377" s="26"/>
      <c r="BS377" s="26"/>
      <c r="BT377" s="26"/>
      <c r="BU377" s="26"/>
      <c r="BV377" s="26"/>
      <c r="BW377" s="31"/>
      <c r="BX377" s="31"/>
      <c r="BY377" s="31"/>
      <c r="BZ377" s="31"/>
      <c r="CA377" s="31"/>
      <c r="CB377" s="31"/>
      <c r="CC377" s="31" t="s">
        <v>9352</v>
      </c>
      <c r="CD377" s="31" t="s">
        <v>9353</v>
      </c>
      <c r="CE377" s="31" t="s">
        <v>9354</v>
      </c>
      <c r="CF377" s="31" t="s">
        <v>9355</v>
      </c>
      <c r="CG377" s="31" t="s">
        <v>9355</v>
      </c>
      <c r="CH377" s="31" t="s">
        <v>9356</v>
      </c>
      <c r="CI377" s="31" t="s">
        <v>9356</v>
      </c>
      <c r="CJ377" s="31" t="s">
        <v>9356</v>
      </c>
      <c r="CK377" s="31" t="s">
        <v>9357</v>
      </c>
      <c r="CL377" s="31" t="s">
        <v>9357</v>
      </c>
      <c r="CM377" s="31" t="s">
        <v>9356</v>
      </c>
      <c r="CN377" s="31" t="s">
        <v>9356</v>
      </c>
      <c r="CO377" s="31" t="s">
        <v>9356</v>
      </c>
      <c r="CP377" s="31" t="s">
        <v>9356</v>
      </c>
      <c r="CQ377" s="31" t="s">
        <v>9357</v>
      </c>
      <c r="CR377" s="31" t="s">
        <v>9355</v>
      </c>
      <c r="CS377" s="31" t="s">
        <v>9358</v>
      </c>
      <c r="CT377" s="31" t="s">
        <v>9359</v>
      </c>
      <c r="CU377" s="31"/>
      <c r="CV377" s="31"/>
      <c r="CW377" s="31" t="s">
        <v>9360</v>
      </c>
      <c r="CX377" s="31" t="s">
        <v>9361</v>
      </c>
      <c r="CY377" s="31"/>
      <c r="CZ377" s="31"/>
      <c r="DA377" s="31"/>
      <c r="DB377" s="31"/>
      <c r="DC377" s="31"/>
      <c r="DD377" s="31"/>
      <c r="DE377" s="31" t="s">
        <v>9356</v>
      </c>
      <c r="DF377" s="31" t="s">
        <v>9356</v>
      </c>
      <c r="DG377" s="31"/>
      <c r="DH377" s="31"/>
      <c r="DI377" s="31"/>
      <c r="DJ377" s="31"/>
      <c r="DK377" s="31"/>
      <c r="DL377" s="31"/>
      <c r="DM377" s="31"/>
      <c r="DN377" s="31"/>
      <c r="DO377" s="31"/>
      <c r="DP377" s="31"/>
      <c r="DQ377" s="31"/>
      <c r="DR377" s="31"/>
      <c r="DS377" s="31"/>
      <c r="DT377" s="31"/>
      <c r="DU377" s="31"/>
      <c r="DV377" s="31" t="s">
        <v>5472</v>
      </c>
      <c r="DW377" s="31" t="s">
        <v>5472</v>
      </c>
      <c r="DX377" s="31" t="s">
        <v>5472</v>
      </c>
      <c r="DY377" s="31" t="s">
        <v>213</v>
      </c>
      <c r="DZ377" s="31" t="s">
        <v>213</v>
      </c>
      <c r="EA377" s="31" t="s">
        <v>9362</v>
      </c>
      <c r="EB377" s="31" t="s">
        <v>9362</v>
      </c>
      <c r="EC377" s="31" t="s">
        <v>213</v>
      </c>
      <c r="ED377" s="31" t="s">
        <v>969</v>
      </c>
      <c r="EE377" s="31" t="s">
        <v>969</v>
      </c>
      <c r="EF377" s="31" t="s">
        <v>672</v>
      </c>
      <c r="EG377" s="31" t="s">
        <v>672</v>
      </c>
      <c r="EH377" s="31" t="s">
        <v>672</v>
      </c>
      <c r="EI377" s="31" t="s">
        <v>672</v>
      </c>
      <c r="EJ377" s="31" t="s">
        <v>572</v>
      </c>
      <c r="EK377" s="31" t="s">
        <v>572</v>
      </c>
      <c r="EL377" s="31" t="s">
        <v>5477</v>
      </c>
      <c r="EM377" s="31" t="s">
        <v>5477</v>
      </c>
      <c r="EN377" s="31" t="s">
        <v>213</v>
      </c>
      <c r="EO377" s="31" t="s">
        <v>213</v>
      </c>
      <c r="EP377" s="31" t="s">
        <v>9363</v>
      </c>
      <c r="EQ377" s="31" t="s">
        <v>9363</v>
      </c>
      <c r="ER377" s="31" t="s">
        <v>218</v>
      </c>
      <c r="ES377" s="31" t="s">
        <v>218</v>
      </c>
      <c r="ET377" s="31" t="s">
        <v>218</v>
      </c>
      <c r="EU377" s="31" t="s">
        <v>218</v>
      </c>
      <c r="EV377" s="31"/>
      <c r="EW377" s="31"/>
      <c r="EX377" s="31" t="s">
        <v>9364</v>
      </c>
      <c r="EY377" s="31" t="s">
        <v>9364</v>
      </c>
      <c r="EZ377" s="31" t="s">
        <v>218</v>
      </c>
      <c r="FA377" s="31" t="s">
        <v>219</v>
      </c>
      <c r="FB377" s="31" t="s">
        <v>219</v>
      </c>
      <c r="FC377" s="31"/>
      <c r="FD377" s="31"/>
      <c r="FE377" s="31" t="s">
        <v>219</v>
      </c>
    </row>
    <row r="378" ht="90.75" customHeight="1">
      <c r="A378" s="16" t="s">
        <v>9365</v>
      </c>
      <c r="B378" s="24">
        <v>367.0</v>
      </c>
      <c r="C378" s="25" t="s">
        <v>9366</v>
      </c>
      <c r="D378" s="26" t="str">
        <f t="shared" si="41"/>
        <v/>
      </c>
      <c r="E378" s="27" t="str">
        <f t="shared" si="42"/>
        <v/>
      </c>
      <c r="F378" s="28" t="str">
        <f t="shared" ref="F378:G378" si="393">image("https://www.serebii.net/pokedex-bw/type/"&amp;lower(H378)&amp;".gif")</f>
        <v/>
      </c>
      <c r="G378" s="28" t="str">
        <f t="shared" si="393"/>
        <v/>
      </c>
      <c r="H378" s="29" t="s">
        <v>391</v>
      </c>
      <c r="I378" s="26"/>
      <c r="J378" s="26" t="s">
        <v>9367</v>
      </c>
      <c r="K378" s="26" t="s">
        <v>349</v>
      </c>
      <c r="L378" s="26" t="s">
        <v>6039</v>
      </c>
      <c r="M378" s="26" t="s">
        <v>2025</v>
      </c>
      <c r="N378" s="26"/>
      <c r="O378" s="26" t="s">
        <v>4097</v>
      </c>
      <c r="P378" s="26" t="s">
        <v>5237</v>
      </c>
      <c r="Q378" s="26" t="s">
        <v>2670</v>
      </c>
      <c r="R378" s="26" t="s">
        <v>184</v>
      </c>
      <c r="S378" s="26" t="s">
        <v>3913</v>
      </c>
      <c r="T378" s="26" t="s">
        <v>7901</v>
      </c>
      <c r="U378" s="26" t="s">
        <v>2244</v>
      </c>
      <c r="V378" s="26" t="s">
        <v>1329</v>
      </c>
      <c r="W378" s="26" t="s">
        <v>496</v>
      </c>
      <c r="X378" s="26" t="s">
        <v>189</v>
      </c>
      <c r="Y378" s="26">
        <v>55.0</v>
      </c>
      <c r="Z378" s="26">
        <v>104.0</v>
      </c>
      <c r="AA378" s="26">
        <v>105.0</v>
      </c>
      <c r="AB378" s="26">
        <v>94.0</v>
      </c>
      <c r="AC378" s="26">
        <v>75.0</v>
      </c>
      <c r="AD378" s="26">
        <v>52.0</v>
      </c>
      <c r="AE378" s="30">
        <f t="shared" si="37"/>
        <v>485</v>
      </c>
      <c r="AF378" s="26" t="s">
        <v>9351</v>
      </c>
      <c r="AG378" s="26"/>
      <c r="AH378" s="26"/>
      <c r="AI378" s="26"/>
      <c r="AJ378" s="26"/>
      <c r="AK378" s="26"/>
      <c r="AL378" s="26"/>
      <c r="AM378" s="26" t="s">
        <v>2970</v>
      </c>
      <c r="AN378" s="26" t="s">
        <v>2970</v>
      </c>
      <c r="AO378" s="26" t="s">
        <v>2970</v>
      </c>
      <c r="AP378" s="26"/>
      <c r="AQ378" s="26"/>
      <c r="AR378" s="26"/>
      <c r="AS378" s="26"/>
      <c r="AT378" s="26"/>
      <c r="AU378" s="26"/>
      <c r="AV378" s="26"/>
      <c r="AW378" s="26"/>
      <c r="AX378" s="26"/>
      <c r="AY378" s="26"/>
      <c r="AZ378" s="26"/>
      <c r="BA378" s="26" t="s">
        <v>1993</v>
      </c>
      <c r="BB378" s="26" t="s">
        <v>1993</v>
      </c>
      <c r="BC378" s="26" t="s">
        <v>3885</v>
      </c>
      <c r="BD378" s="26" t="s">
        <v>3885</v>
      </c>
      <c r="BE378" s="26"/>
      <c r="BF378" s="26"/>
      <c r="BG378" s="26" t="s">
        <v>1957</v>
      </c>
      <c r="BH378" s="26" t="s">
        <v>1957</v>
      </c>
      <c r="BI378" s="26"/>
      <c r="BJ378" s="26"/>
      <c r="BK378" s="26"/>
      <c r="BL378" s="26"/>
      <c r="BM378" s="26"/>
      <c r="BN378" s="26"/>
      <c r="BO378" s="26"/>
      <c r="BP378" s="26"/>
      <c r="BQ378" s="26"/>
      <c r="BR378" s="26"/>
      <c r="BS378" s="26"/>
      <c r="BT378" s="26"/>
      <c r="BU378" s="26"/>
      <c r="BV378" s="26"/>
      <c r="BW378" s="31"/>
      <c r="BX378" s="31"/>
      <c r="BY378" s="31"/>
      <c r="BZ378" s="31"/>
      <c r="CA378" s="31"/>
      <c r="CB378" s="31"/>
      <c r="CC378" s="31" t="s">
        <v>9368</v>
      </c>
      <c r="CD378" s="31" t="s">
        <v>9369</v>
      </c>
      <c r="CE378" s="31" t="s">
        <v>9370</v>
      </c>
      <c r="CF378" s="31" t="s">
        <v>9371</v>
      </c>
      <c r="CG378" s="31" t="s">
        <v>9371</v>
      </c>
      <c r="CH378" s="31" t="s">
        <v>9372</v>
      </c>
      <c r="CI378" s="31" t="s">
        <v>9372</v>
      </c>
      <c r="CJ378" s="31" t="s">
        <v>9372</v>
      </c>
      <c r="CK378" s="31" t="s">
        <v>9373</v>
      </c>
      <c r="CL378" s="31" t="s">
        <v>9373</v>
      </c>
      <c r="CM378" s="31" t="s">
        <v>9372</v>
      </c>
      <c r="CN378" s="31" t="s">
        <v>9372</v>
      </c>
      <c r="CO378" s="31" t="s">
        <v>9372</v>
      </c>
      <c r="CP378" s="31" t="s">
        <v>9372</v>
      </c>
      <c r="CQ378" s="31" t="s">
        <v>9371</v>
      </c>
      <c r="CR378" s="31" t="s">
        <v>9372</v>
      </c>
      <c r="CS378" s="31" t="s">
        <v>9374</v>
      </c>
      <c r="CT378" s="31" t="s">
        <v>9375</v>
      </c>
      <c r="CU378" s="31"/>
      <c r="CV378" s="31"/>
      <c r="CW378" s="31" t="s">
        <v>9376</v>
      </c>
      <c r="CX378" s="31" t="s">
        <v>9377</v>
      </c>
      <c r="CY378" s="31"/>
      <c r="CZ378" s="31"/>
      <c r="DA378" s="31"/>
      <c r="DB378" s="31"/>
      <c r="DC378" s="31"/>
      <c r="DD378" s="31"/>
      <c r="DE378" s="31" t="s">
        <v>9372</v>
      </c>
      <c r="DF378" s="31" t="s">
        <v>9372</v>
      </c>
      <c r="DG378" s="31"/>
      <c r="DH378" s="31"/>
      <c r="DI378" s="31"/>
      <c r="DJ378" s="31"/>
      <c r="DK378" s="31"/>
      <c r="DL378" s="31"/>
      <c r="DM378" s="31"/>
      <c r="DN378" s="31"/>
      <c r="DO378" s="31"/>
      <c r="DP378" s="31"/>
      <c r="DQ378" s="31"/>
      <c r="DR378" s="31"/>
      <c r="DS378" s="31"/>
      <c r="DT378" s="31"/>
      <c r="DU378" s="31"/>
      <c r="DV378" s="31" t="s">
        <v>9378</v>
      </c>
      <c r="DW378" s="31" t="s">
        <v>9378</v>
      </c>
      <c r="DX378" s="31" t="s">
        <v>9378</v>
      </c>
      <c r="DY378" s="31" t="s">
        <v>213</v>
      </c>
      <c r="DZ378" s="31" t="s">
        <v>213</v>
      </c>
      <c r="EA378" s="31" t="s">
        <v>9378</v>
      </c>
      <c r="EB378" s="31" t="s">
        <v>9378</v>
      </c>
      <c r="EC378" s="31" t="s">
        <v>213</v>
      </c>
      <c r="ED378" s="31" t="s">
        <v>9378</v>
      </c>
      <c r="EE378" s="31" t="s">
        <v>9378</v>
      </c>
      <c r="EF378" s="31" t="s">
        <v>672</v>
      </c>
      <c r="EG378" s="31" t="s">
        <v>9378</v>
      </c>
      <c r="EH378" s="31" t="s">
        <v>672</v>
      </c>
      <c r="EI378" s="31" t="s">
        <v>9378</v>
      </c>
      <c r="EJ378" s="31" t="s">
        <v>572</v>
      </c>
      <c r="EK378" s="31" t="s">
        <v>9378</v>
      </c>
      <c r="EL378" s="31" t="s">
        <v>9378</v>
      </c>
      <c r="EM378" s="31" t="s">
        <v>9378</v>
      </c>
      <c r="EN378" s="31" t="s">
        <v>213</v>
      </c>
      <c r="EO378" s="31" t="s">
        <v>213</v>
      </c>
      <c r="EP378" s="31" t="s">
        <v>9363</v>
      </c>
      <c r="EQ378" s="31" t="s">
        <v>9363</v>
      </c>
      <c r="ER378" s="31" t="s">
        <v>218</v>
      </c>
      <c r="ES378" s="31" t="s">
        <v>218</v>
      </c>
      <c r="ET378" s="31" t="s">
        <v>218</v>
      </c>
      <c r="EU378" s="31" t="s">
        <v>218</v>
      </c>
      <c r="EV378" s="31"/>
      <c r="EW378" s="31"/>
      <c r="EX378" s="31" t="s">
        <v>9378</v>
      </c>
      <c r="EY378" s="31" t="s">
        <v>9378</v>
      </c>
      <c r="EZ378" s="31" t="s">
        <v>218</v>
      </c>
      <c r="FA378" s="31" t="s">
        <v>219</v>
      </c>
      <c r="FB378" s="31" t="s">
        <v>219</v>
      </c>
      <c r="FC378" s="31"/>
      <c r="FD378" s="31"/>
      <c r="FE378" s="31" t="s">
        <v>219</v>
      </c>
    </row>
    <row r="379" ht="90.75" customHeight="1">
      <c r="A379" s="16" t="s">
        <v>9379</v>
      </c>
      <c r="B379" s="24">
        <v>368.0</v>
      </c>
      <c r="C379" s="25" t="s">
        <v>9380</v>
      </c>
      <c r="D379" s="26" t="str">
        <f t="shared" si="41"/>
        <v/>
      </c>
      <c r="E379" s="27" t="str">
        <f t="shared" si="42"/>
        <v/>
      </c>
      <c r="F379" s="28" t="str">
        <f t="shared" ref="F379:G379" si="394">image("https://www.serebii.net/pokedex-bw/type/"&amp;lower(H379)&amp;".gif")</f>
        <v/>
      </c>
      <c r="G379" s="28" t="str">
        <f t="shared" si="394"/>
        <v/>
      </c>
      <c r="H379" s="29" t="s">
        <v>391</v>
      </c>
      <c r="I379" s="26"/>
      <c r="J379" s="26" t="s">
        <v>9381</v>
      </c>
      <c r="K379" s="26" t="s">
        <v>3108</v>
      </c>
      <c r="L379" s="26" t="s">
        <v>9382</v>
      </c>
      <c r="M379" s="26" t="s">
        <v>2025</v>
      </c>
      <c r="N379" s="26"/>
      <c r="O379" s="26" t="s">
        <v>3138</v>
      </c>
      <c r="P379" s="26" t="s">
        <v>1707</v>
      </c>
      <c r="Q379" s="26" t="s">
        <v>2670</v>
      </c>
      <c r="R379" s="26" t="s">
        <v>184</v>
      </c>
      <c r="S379" s="26" t="s">
        <v>3913</v>
      </c>
      <c r="T379" s="26" t="s">
        <v>7901</v>
      </c>
      <c r="U379" s="26" t="s">
        <v>2244</v>
      </c>
      <c r="V379" s="26" t="s">
        <v>1329</v>
      </c>
      <c r="W379" s="26" t="s">
        <v>496</v>
      </c>
      <c r="X379" s="26" t="s">
        <v>189</v>
      </c>
      <c r="Y379" s="26">
        <v>55.0</v>
      </c>
      <c r="Z379" s="26">
        <v>84.0</v>
      </c>
      <c r="AA379" s="26">
        <v>105.0</v>
      </c>
      <c r="AB379" s="26">
        <v>114.0</v>
      </c>
      <c r="AC379" s="26">
        <v>75.0</v>
      </c>
      <c r="AD379" s="26">
        <v>52.0</v>
      </c>
      <c r="AE379" s="30">
        <f t="shared" si="37"/>
        <v>485</v>
      </c>
      <c r="AF379" s="26" t="s">
        <v>9351</v>
      </c>
      <c r="AG379" s="26"/>
      <c r="AH379" s="26"/>
      <c r="AI379" s="26"/>
      <c r="AJ379" s="26"/>
      <c r="AK379" s="26"/>
      <c r="AL379" s="26"/>
      <c r="AM379" s="26" t="s">
        <v>2969</v>
      </c>
      <c r="AN379" s="26" t="s">
        <v>2969</v>
      </c>
      <c r="AO379" s="26" t="s">
        <v>2969</v>
      </c>
      <c r="AP379" s="26"/>
      <c r="AQ379" s="26"/>
      <c r="AR379" s="26"/>
      <c r="AS379" s="26"/>
      <c r="AT379" s="26"/>
      <c r="AU379" s="26"/>
      <c r="AV379" s="26"/>
      <c r="AW379" s="26"/>
      <c r="AX379" s="26"/>
      <c r="AY379" s="26"/>
      <c r="AZ379" s="26"/>
      <c r="BA379" s="26" t="s">
        <v>1502</v>
      </c>
      <c r="BB379" s="26" t="s">
        <v>1502</v>
      </c>
      <c r="BC379" s="26" t="s">
        <v>3914</v>
      </c>
      <c r="BD379" s="26" t="s">
        <v>3914</v>
      </c>
      <c r="BE379" s="26"/>
      <c r="BF379" s="26"/>
      <c r="BG379" s="26" t="s">
        <v>1993</v>
      </c>
      <c r="BH379" s="26" t="s">
        <v>1993</v>
      </c>
      <c r="BI379" s="26"/>
      <c r="BJ379" s="26"/>
      <c r="BK379" s="26"/>
      <c r="BL379" s="26"/>
      <c r="BM379" s="26"/>
      <c r="BN379" s="26"/>
      <c r="BO379" s="26"/>
      <c r="BP379" s="26"/>
      <c r="BQ379" s="26"/>
      <c r="BR379" s="26"/>
      <c r="BS379" s="26"/>
      <c r="BT379" s="26"/>
      <c r="BU379" s="26"/>
      <c r="BV379" s="26"/>
      <c r="BW379" s="31"/>
      <c r="BX379" s="31"/>
      <c r="BY379" s="31"/>
      <c r="BZ379" s="31"/>
      <c r="CA379" s="31"/>
      <c r="CB379" s="31"/>
      <c r="CC379" s="31" t="s">
        <v>9383</v>
      </c>
      <c r="CD379" s="31" t="s">
        <v>9384</v>
      </c>
      <c r="CE379" s="31" t="s">
        <v>9385</v>
      </c>
      <c r="CF379" s="31" t="s">
        <v>9386</v>
      </c>
      <c r="CG379" s="31" t="s">
        <v>9386</v>
      </c>
      <c r="CH379" s="31" t="s">
        <v>9387</v>
      </c>
      <c r="CI379" s="31" t="s">
        <v>9387</v>
      </c>
      <c r="CJ379" s="31" t="s">
        <v>9387</v>
      </c>
      <c r="CK379" s="31" t="s">
        <v>9388</v>
      </c>
      <c r="CL379" s="31" t="s">
        <v>9388</v>
      </c>
      <c r="CM379" s="31" t="s">
        <v>9387</v>
      </c>
      <c r="CN379" s="31" t="s">
        <v>9387</v>
      </c>
      <c r="CO379" s="31" t="s">
        <v>9387</v>
      </c>
      <c r="CP379" s="31" t="s">
        <v>9387</v>
      </c>
      <c r="CQ379" s="31" t="s">
        <v>9387</v>
      </c>
      <c r="CR379" s="31" t="s">
        <v>9386</v>
      </c>
      <c r="CS379" s="31" t="s">
        <v>9389</v>
      </c>
      <c r="CT379" s="31" t="s">
        <v>9390</v>
      </c>
      <c r="CU379" s="31"/>
      <c r="CV379" s="31"/>
      <c r="CW379" s="31" t="s">
        <v>9391</v>
      </c>
      <c r="CX379" s="31" t="s">
        <v>9392</v>
      </c>
      <c r="CY379" s="31"/>
      <c r="CZ379" s="31"/>
      <c r="DA379" s="31"/>
      <c r="DB379" s="31"/>
      <c r="DC379" s="31"/>
      <c r="DD379" s="31"/>
      <c r="DE379" s="31" t="s">
        <v>9387</v>
      </c>
      <c r="DF379" s="31" t="s">
        <v>9387</v>
      </c>
      <c r="DG379" s="31"/>
      <c r="DH379" s="31"/>
      <c r="DI379" s="31"/>
      <c r="DJ379" s="31"/>
      <c r="DK379" s="31"/>
      <c r="DL379" s="31"/>
      <c r="DM379" s="31"/>
      <c r="DN379" s="31"/>
      <c r="DO379" s="31"/>
      <c r="DP379" s="31"/>
      <c r="DQ379" s="31"/>
      <c r="DR379" s="31"/>
      <c r="DS379" s="31"/>
      <c r="DT379" s="31"/>
      <c r="DU379" s="31"/>
      <c r="DV379" s="31" t="s">
        <v>9378</v>
      </c>
      <c r="DW379" s="31" t="s">
        <v>9378</v>
      </c>
      <c r="DX379" s="31" t="s">
        <v>9378</v>
      </c>
      <c r="DY379" s="31" t="s">
        <v>213</v>
      </c>
      <c r="DZ379" s="31" t="s">
        <v>213</v>
      </c>
      <c r="EA379" s="31" t="s">
        <v>9378</v>
      </c>
      <c r="EB379" s="31" t="s">
        <v>9378</v>
      </c>
      <c r="EC379" s="31" t="s">
        <v>213</v>
      </c>
      <c r="ED379" s="31" t="s">
        <v>9378</v>
      </c>
      <c r="EE379" s="31" t="s">
        <v>9378</v>
      </c>
      <c r="EF379" s="31" t="s">
        <v>9378</v>
      </c>
      <c r="EG379" s="31" t="s">
        <v>672</v>
      </c>
      <c r="EH379" s="31" t="s">
        <v>9378</v>
      </c>
      <c r="EI379" s="31" t="s">
        <v>672</v>
      </c>
      <c r="EJ379" s="31" t="s">
        <v>9378</v>
      </c>
      <c r="EK379" s="31" t="s">
        <v>572</v>
      </c>
      <c r="EL379" s="31" t="s">
        <v>9378</v>
      </c>
      <c r="EM379" s="31" t="s">
        <v>9378</v>
      </c>
      <c r="EN379" s="31" t="s">
        <v>213</v>
      </c>
      <c r="EO379" s="31" t="s">
        <v>213</v>
      </c>
      <c r="EP379" s="31" t="s">
        <v>9363</v>
      </c>
      <c r="EQ379" s="31" t="s">
        <v>9363</v>
      </c>
      <c r="ER379" s="31" t="s">
        <v>218</v>
      </c>
      <c r="ES379" s="31" t="s">
        <v>218</v>
      </c>
      <c r="ET379" s="31" t="s">
        <v>218</v>
      </c>
      <c r="EU379" s="31" t="s">
        <v>218</v>
      </c>
      <c r="EV379" s="31"/>
      <c r="EW379" s="31"/>
      <c r="EX379" s="31" t="s">
        <v>9378</v>
      </c>
      <c r="EY379" s="31" t="s">
        <v>9378</v>
      </c>
      <c r="EZ379" s="31" t="s">
        <v>218</v>
      </c>
      <c r="FA379" s="31" t="s">
        <v>219</v>
      </c>
      <c r="FB379" s="31" t="s">
        <v>219</v>
      </c>
      <c r="FC379" s="31"/>
      <c r="FD379" s="31"/>
      <c r="FE379" s="31" t="s">
        <v>219</v>
      </c>
    </row>
    <row r="380" ht="90.75" customHeight="1">
      <c r="A380" s="16" t="s">
        <v>9393</v>
      </c>
      <c r="B380" s="24">
        <v>369.0</v>
      </c>
      <c r="C380" s="25" t="s">
        <v>9394</v>
      </c>
      <c r="D380" s="26" t="str">
        <f t="shared" si="41"/>
        <v/>
      </c>
      <c r="E380" s="27" t="str">
        <f t="shared" si="42"/>
        <v/>
      </c>
      <c r="F380" s="28" t="str">
        <f t="shared" ref="F380:G380" si="395">image("https://www.serebii.net/pokedex-bw/type/"&amp;lower(H380)&amp;".gif")</f>
        <v/>
      </c>
      <c r="G380" s="28" t="str">
        <f t="shared" si="395"/>
        <v/>
      </c>
      <c r="H380" s="29" t="s">
        <v>391</v>
      </c>
      <c r="I380" s="26" t="s">
        <v>2707</v>
      </c>
      <c r="J380" s="26" t="s">
        <v>9395</v>
      </c>
      <c r="K380" s="26" t="s">
        <v>222</v>
      </c>
      <c r="L380" s="26" t="s">
        <v>9396</v>
      </c>
      <c r="M380" s="26" t="s">
        <v>2025</v>
      </c>
      <c r="N380" s="26" t="s">
        <v>2709</v>
      </c>
      <c r="O380" s="26" t="s">
        <v>2710</v>
      </c>
      <c r="P380" s="26" t="s">
        <v>9397</v>
      </c>
      <c r="Q380" s="26" t="s">
        <v>1375</v>
      </c>
      <c r="R380" s="26" t="s">
        <v>184</v>
      </c>
      <c r="S380" s="26" t="s">
        <v>3913</v>
      </c>
      <c r="T380" s="26" t="s">
        <v>2174</v>
      </c>
      <c r="U380" s="26" t="s">
        <v>399</v>
      </c>
      <c r="V380" s="26" t="s">
        <v>4457</v>
      </c>
      <c r="W380" s="26" t="s">
        <v>188</v>
      </c>
      <c r="X380" s="26" t="s">
        <v>3946</v>
      </c>
      <c r="Y380" s="26">
        <v>100.0</v>
      </c>
      <c r="Z380" s="26">
        <v>90.0</v>
      </c>
      <c r="AA380" s="26">
        <v>130.0</v>
      </c>
      <c r="AB380" s="26">
        <v>45.0</v>
      </c>
      <c r="AC380" s="26">
        <v>65.0</v>
      </c>
      <c r="AD380" s="26">
        <v>55.0</v>
      </c>
      <c r="AE380" s="30">
        <f t="shared" si="37"/>
        <v>485</v>
      </c>
      <c r="AF380" s="26"/>
      <c r="AG380" s="26"/>
      <c r="AH380" s="26"/>
      <c r="AI380" s="26"/>
      <c r="AJ380" s="26"/>
      <c r="AK380" s="26"/>
      <c r="AL380" s="26"/>
      <c r="AM380" s="26" t="s">
        <v>3015</v>
      </c>
      <c r="AN380" s="26" t="s">
        <v>3015</v>
      </c>
      <c r="AO380" s="26" t="s">
        <v>3015</v>
      </c>
      <c r="AP380" s="26"/>
      <c r="AQ380" s="26"/>
      <c r="AR380" s="26"/>
      <c r="AS380" s="26"/>
      <c r="AT380" s="26"/>
      <c r="AU380" s="26"/>
      <c r="AV380" s="26"/>
      <c r="AW380" s="26"/>
      <c r="AX380" s="26"/>
      <c r="AY380" s="26"/>
      <c r="AZ380" s="26"/>
      <c r="BA380" s="26" t="s">
        <v>1377</v>
      </c>
      <c r="BB380" s="26" t="s">
        <v>1377</v>
      </c>
      <c r="BC380" s="26" t="s">
        <v>5457</v>
      </c>
      <c r="BD380" s="26" t="s">
        <v>5457</v>
      </c>
      <c r="BE380" s="26" t="s">
        <v>6443</v>
      </c>
      <c r="BF380" s="26" t="s">
        <v>6443</v>
      </c>
      <c r="BG380" s="26" t="s">
        <v>9398</v>
      </c>
      <c r="BH380" s="26" t="s">
        <v>9398</v>
      </c>
      <c r="BI380" s="26"/>
      <c r="BJ380" s="26"/>
      <c r="BK380" s="26"/>
      <c r="BL380" s="26"/>
      <c r="BM380" s="26"/>
      <c r="BN380" s="26" t="s">
        <v>3914</v>
      </c>
      <c r="BO380" s="26"/>
      <c r="BP380" s="26"/>
      <c r="BQ380" s="26"/>
      <c r="BR380" s="26"/>
      <c r="BS380" s="26"/>
      <c r="BT380" s="26"/>
      <c r="BU380" s="26"/>
      <c r="BV380" s="26"/>
      <c r="BW380" s="31"/>
      <c r="BX380" s="31"/>
      <c r="BY380" s="31"/>
      <c r="BZ380" s="31"/>
      <c r="CA380" s="31"/>
      <c r="CB380" s="31"/>
      <c r="CC380" s="31" t="s">
        <v>9399</v>
      </c>
      <c r="CD380" s="31" t="s">
        <v>9400</v>
      </c>
      <c r="CE380" s="31" t="s">
        <v>9401</v>
      </c>
      <c r="CF380" s="31" t="s">
        <v>9402</v>
      </c>
      <c r="CG380" s="31" t="s">
        <v>9402</v>
      </c>
      <c r="CH380" s="31" t="s">
        <v>9403</v>
      </c>
      <c r="CI380" s="31" t="s">
        <v>9403</v>
      </c>
      <c r="CJ380" s="31" t="s">
        <v>9403</v>
      </c>
      <c r="CK380" s="31" t="s">
        <v>9404</v>
      </c>
      <c r="CL380" s="31" t="s">
        <v>9404</v>
      </c>
      <c r="CM380" s="31" t="s">
        <v>9403</v>
      </c>
      <c r="CN380" s="31" t="s">
        <v>9403</v>
      </c>
      <c r="CO380" s="31" t="s">
        <v>9403</v>
      </c>
      <c r="CP380" s="31" t="s">
        <v>9403</v>
      </c>
      <c r="CQ380" s="31" t="s">
        <v>9402</v>
      </c>
      <c r="CR380" s="31" t="s">
        <v>9403</v>
      </c>
      <c r="CS380" s="31" t="s">
        <v>9405</v>
      </c>
      <c r="CT380" s="31" t="s">
        <v>9406</v>
      </c>
      <c r="CU380" s="31" t="s">
        <v>9407</v>
      </c>
      <c r="CV380" s="31" t="s">
        <v>9408</v>
      </c>
      <c r="CW380" s="31" t="s">
        <v>9409</v>
      </c>
      <c r="CX380" s="31" t="s">
        <v>9410</v>
      </c>
      <c r="CY380" s="31"/>
      <c r="CZ380" s="31"/>
      <c r="DA380" s="31" t="s">
        <v>9411</v>
      </c>
      <c r="DB380" s="31" t="s">
        <v>9412</v>
      </c>
      <c r="DC380" s="31"/>
      <c r="DD380" s="31"/>
      <c r="DE380" s="31" t="s">
        <v>9413</v>
      </c>
      <c r="DF380" s="31" t="s">
        <v>9413</v>
      </c>
      <c r="DG380" s="31"/>
      <c r="DH380" s="31"/>
      <c r="DI380" s="31"/>
      <c r="DJ380" s="31"/>
      <c r="DK380" s="31"/>
      <c r="DL380" s="31"/>
      <c r="DM380" s="31"/>
      <c r="DN380" s="31"/>
      <c r="DO380" s="31"/>
      <c r="DP380" s="31"/>
      <c r="DQ380" s="31"/>
      <c r="DR380" s="31"/>
      <c r="DS380" s="31"/>
      <c r="DT380" s="31"/>
      <c r="DU380" s="31"/>
      <c r="DV380" s="31" t="s">
        <v>5472</v>
      </c>
      <c r="DW380" s="31" t="s">
        <v>5472</v>
      </c>
      <c r="DX380" s="31" t="s">
        <v>5472</v>
      </c>
      <c r="DY380" s="31" t="s">
        <v>213</v>
      </c>
      <c r="DZ380" s="31" t="s">
        <v>213</v>
      </c>
      <c r="EA380" s="31" t="s">
        <v>3537</v>
      </c>
      <c r="EB380" s="31" t="s">
        <v>3537</v>
      </c>
      <c r="EC380" s="31" t="s">
        <v>3537</v>
      </c>
      <c r="ED380" s="31" t="s">
        <v>572</v>
      </c>
      <c r="EE380" s="31" t="s">
        <v>572</v>
      </c>
      <c r="EF380" s="31" t="s">
        <v>672</v>
      </c>
      <c r="EG380" s="31" t="s">
        <v>672</v>
      </c>
      <c r="EH380" s="31" t="s">
        <v>672</v>
      </c>
      <c r="EI380" s="31" t="s">
        <v>672</v>
      </c>
      <c r="EJ380" s="31" t="s">
        <v>4065</v>
      </c>
      <c r="EK380" s="31" t="s">
        <v>4065</v>
      </c>
      <c r="EL380" s="31" t="s">
        <v>5477</v>
      </c>
      <c r="EM380" s="31" t="s">
        <v>5477</v>
      </c>
      <c r="EN380" s="31" t="s">
        <v>2701</v>
      </c>
      <c r="EO380" s="31" t="s">
        <v>2701</v>
      </c>
      <c r="EP380" s="31" t="s">
        <v>8405</v>
      </c>
      <c r="EQ380" s="31" t="s">
        <v>8405</v>
      </c>
      <c r="ER380" s="31" t="s">
        <v>218</v>
      </c>
      <c r="ES380" s="31" t="s">
        <v>218</v>
      </c>
      <c r="ET380" s="31" t="s">
        <v>5032</v>
      </c>
      <c r="EU380" s="31" t="s">
        <v>5032</v>
      </c>
      <c r="EV380" s="31"/>
      <c r="EW380" s="31"/>
      <c r="EX380" s="31" t="s">
        <v>3537</v>
      </c>
      <c r="EY380" s="31" t="s">
        <v>3537</v>
      </c>
      <c r="EZ380" s="31" t="s">
        <v>218</v>
      </c>
      <c r="FA380" s="31" t="s">
        <v>219</v>
      </c>
      <c r="FB380" s="31" t="s">
        <v>219</v>
      </c>
      <c r="FC380" s="31"/>
      <c r="FD380" s="31"/>
      <c r="FE380" s="31" t="s">
        <v>219</v>
      </c>
    </row>
    <row r="381" ht="90.75" customHeight="1">
      <c r="A381" s="16" t="s">
        <v>9414</v>
      </c>
      <c r="B381" s="24">
        <v>370.0</v>
      </c>
      <c r="C381" s="25" t="s">
        <v>9415</v>
      </c>
      <c r="D381" s="26" t="str">
        <f t="shared" si="41"/>
        <v/>
      </c>
      <c r="E381" s="27" t="str">
        <f t="shared" si="42"/>
        <v/>
      </c>
      <c r="F381" s="28" t="str">
        <f t="shared" ref="F381:G381" si="396">image("https://www.serebii.net/pokedex-bw/type/"&amp;lower(H381)&amp;".gif")</f>
        <v/>
      </c>
      <c r="G381" s="28" t="str">
        <f t="shared" si="396"/>
        <v/>
      </c>
      <c r="H381" s="29" t="s">
        <v>391</v>
      </c>
      <c r="I381" s="26"/>
      <c r="J381" s="26" t="s">
        <v>9416</v>
      </c>
      <c r="K381" s="26" t="s">
        <v>293</v>
      </c>
      <c r="L381" s="26" t="s">
        <v>9417</v>
      </c>
      <c r="M381" s="26" t="s">
        <v>2025</v>
      </c>
      <c r="N381" s="26"/>
      <c r="O381" s="26" t="s">
        <v>3138</v>
      </c>
      <c r="P381" s="26" t="s">
        <v>297</v>
      </c>
      <c r="Q381" s="26" t="s">
        <v>3517</v>
      </c>
      <c r="R381" s="26" t="s">
        <v>184</v>
      </c>
      <c r="S381" s="26" t="s">
        <v>6709</v>
      </c>
      <c r="T381" s="26" t="s">
        <v>1328</v>
      </c>
      <c r="U381" s="26" t="s">
        <v>2244</v>
      </c>
      <c r="V381" s="26" t="s">
        <v>1329</v>
      </c>
      <c r="W381" s="26" t="s">
        <v>1330</v>
      </c>
      <c r="X381" s="26" t="s">
        <v>189</v>
      </c>
      <c r="Y381" s="26">
        <v>43.0</v>
      </c>
      <c r="Z381" s="26">
        <v>30.0</v>
      </c>
      <c r="AA381" s="26">
        <v>55.0</v>
      </c>
      <c r="AB381" s="26">
        <v>40.0</v>
      </c>
      <c r="AC381" s="26">
        <v>65.0</v>
      </c>
      <c r="AD381" s="26">
        <v>97.0</v>
      </c>
      <c r="AE381" s="30">
        <f t="shared" si="37"/>
        <v>330</v>
      </c>
      <c r="AF381" s="26"/>
      <c r="AG381" s="26"/>
      <c r="AH381" s="26"/>
      <c r="AI381" s="26"/>
      <c r="AJ381" s="26"/>
      <c r="AK381" s="26"/>
      <c r="AL381" s="26"/>
      <c r="AM381" s="26" t="s">
        <v>2280</v>
      </c>
      <c r="AN381" s="26" t="s">
        <v>2280</v>
      </c>
      <c r="AO381" s="26" t="s">
        <v>2280</v>
      </c>
      <c r="AP381" s="26"/>
      <c r="AQ381" s="26"/>
      <c r="AR381" s="26"/>
      <c r="AS381" s="26"/>
      <c r="AT381" s="26"/>
      <c r="AU381" s="26"/>
      <c r="AV381" s="26"/>
      <c r="AW381" s="26"/>
      <c r="AX381" s="26"/>
      <c r="AY381" s="26"/>
      <c r="AZ381" s="26"/>
      <c r="BA381" s="26" t="s">
        <v>657</v>
      </c>
      <c r="BB381" s="26" t="s">
        <v>657</v>
      </c>
      <c r="BC381" s="26" t="s">
        <v>3573</v>
      </c>
      <c r="BD381" s="26" t="s">
        <v>3573</v>
      </c>
      <c r="BE381" s="26" t="s">
        <v>3203</v>
      </c>
      <c r="BF381" s="26" t="s">
        <v>3203</v>
      </c>
      <c r="BG381" s="26" t="s">
        <v>1889</v>
      </c>
      <c r="BH381" s="26" t="s">
        <v>1889</v>
      </c>
      <c r="BI381" s="26"/>
      <c r="BJ381" s="26"/>
      <c r="BK381" s="26"/>
      <c r="BL381" s="26"/>
      <c r="BM381" s="26"/>
      <c r="BN381" s="26"/>
      <c r="BO381" s="26"/>
      <c r="BP381" s="26"/>
      <c r="BQ381" s="26"/>
      <c r="BR381" s="26" t="s">
        <v>9418</v>
      </c>
      <c r="BS381" s="26" t="s">
        <v>9418</v>
      </c>
      <c r="BT381" s="26"/>
      <c r="BU381" s="26" t="s">
        <v>254</v>
      </c>
      <c r="BV381" s="26"/>
      <c r="BW381" s="31"/>
      <c r="BX381" s="31"/>
      <c r="BY381" s="31"/>
      <c r="BZ381" s="31"/>
      <c r="CA381" s="31"/>
      <c r="CB381" s="31"/>
      <c r="CC381" s="31" t="s">
        <v>9419</v>
      </c>
      <c r="CD381" s="31" t="s">
        <v>9420</v>
      </c>
      <c r="CE381" s="31" t="s">
        <v>9421</v>
      </c>
      <c r="CF381" s="31" t="s">
        <v>9422</v>
      </c>
      <c r="CG381" s="31" t="s">
        <v>9422</v>
      </c>
      <c r="CH381" s="31" t="s">
        <v>9423</v>
      </c>
      <c r="CI381" s="31" t="s">
        <v>9423</v>
      </c>
      <c r="CJ381" s="31" t="s">
        <v>9423</v>
      </c>
      <c r="CK381" s="31" t="s">
        <v>9424</v>
      </c>
      <c r="CL381" s="31" t="s">
        <v>9424</v>
      </c>
      <c r="CM381" s="31" t="s">
        <v>9423</v>
      </c>
      <c r="CN381" s="31" t="s">
        <v>9423</v>
      </c>
      <c r="CO381" s="31" t="s">
        <v>9423</v>
      </c>
      <c r="CP381" s="31" t="s">
        <v>9423</v>
      </c>
      <c r="CQ381" s="31" t="s">
        <v>9423</v>
      </c>
      <c r="CR381" s="31" t="s">
        <v>9425</v>
      </c>
      <c r="CS381" s="31" t="s">
        <v>9426</v>
      </c>
      <c r="CT381" s="31" t="s">
        <v>9427</v>
      </c>
      <c r="CU381" s="31" t="s">
        <v>9428</v>
      </c>
      <c r="CV381" s="31" t="s">
        <v>9429</v>
      </c>
      <c r="CW381" s="31" t="s">
        <v>9430</v>
      </c>
      <c r="CX381" s="31" t="s">
        <v>9431</v>
      </c>
      <c r="CY381" s="31"/>
      <c r="CZ381" s="31"/>
      <c r="DA381" s="31"/>
      <c r="DB381" s="31"/>
      <c r="DC381" s="31"/>
      <c r="DD381" s="31"/>
      <c r="DE381" s="31" t="s">
        <v>9432</v>
      </c>
      <c r="DF381" s="31" t="s">
        <v>9432</v>
      </c>
      <c r="DG381" s="31"/>
      <c r="DH381" s="31" t="s">
        <v>9433</v>
      </c>
      <c r="DI381" s="31" t="s">
        <v>9425</v>
      </c>
      <c r="DJ381" s="31"/>
      <c r="DK381" s="31"/>
      <c r="DL381" s="31"/>
      <c r="DM381" s="31"/>
      <c r="DN381" s="31"/>
      <c r="DO381" s="31"/>
      <c r="DP381" s="31"/>
      <c r="DQ381" s="31"/>
      <c r="DR381" s="31"/>
      <c r="DS381" s="31"/>
      <c r="DT381" s="31"/>
      <c r="DU381" s="31"/>
      <c r="DV381" s="31" t="s">
        <v>6641</v>
      </c>
      <c r="DW381" s="31" t="s">
        <v>6641</v>
      </c>
      <c r="DX381" s="31" t="s">
        <v>6641</v>
      </c>
      <c r="DY381" s="31" t="s">
        <v>213</v>
      </c>
      <c r="DZ381" s="31" t="s">
        <v>213</v>
      </c>
      <c r="EA381" s="31" t="s">
        <v>9434</v>
      </c>
      <c r="EB381" s="31" t="s">
        <v>9434</v>
      </c>
      <c r="EC381" s="31" t="s">
        <v>9434</v>
      </c>
      <c r="ED381" s="31" t="s">
        <v>9435</v>
      </c>
      <c r="EE381" s="31" t="s">
        <v>9435</v>
      </c>
      <c r="EF381" s="31" t="s">
        <v>9436</v>
      </c>
      <c r="EG381" s="31" t="s">
        <v>9436</v>
      </c>
      <c r="EH381" s="31" t="s">
        <v>9437</v>
      </c>
      <c r="EI381" s="31" t="s">
        <v>9437</v>
      </c>
      <c r="EJ381" s="31" t="s">
        <v>2659</v>
      </c>
      <c r="EK381" s="31" t="s">
        <v>2659</v>
      </c>
      <c r="EL381" s="31" t="s">
        <v>9438</v>
      </c>
      <c r="EM381" s="31" t="s">
        <v>9438</v>
      </c>
      <c r="EN381" s="31" t="s">
        <v>6644</v>
      </c>
      <c r="EO381" s="31" t="s">
        <v>6644</v>
      </c>
      <c r="EP381" s="31" t="s">
        <v>9439</v>
      </c>
      <c r="EQ381" s="31" t="s">
        <v>9439</v>
      </c>
      <c r="ER381" s="31" t="s">
        <v>218</v>
      </c>
      <c r="ES381" s="31" t="s">
        <v>218</v>
      </c>
      <c r="ET381" s="31" t="s">
        <v>218</v>
      </c>
      <c r="EU381" s="31" t="s">
        <v>218</v>
      </c>
      <c r="EV381" s="31"/>
      <c r="EW381" s="31"/>
      <c r="EX381" s="31" t="s">
        <v>9434</v>
      </c>
      <c r="EY381" s="31" t="s">
        <v>9434</v>
      </c>
      <c r="EZ381" s="31" t="s">
        <v>218</v>
      </c>
      <c r="FA381" s="31" t="s">
        <v>3292</v>
      </c>
      <c r="FB381" s="31" t="s">
        <v>3292</v>
      </c>
      <c r="FC381" s="31"/>
      <c r="FD381" s="31"/>
      <c r="FE381" s="31" t="s">
        <v>219</v>
      </c>
    </row>
    <row r="382" ht="90.75" customHeight="1">
      <c r="A382" s="16" t="s">
        <v>9440</v>
      </c>
      <c r="B382" s="24">
        <v>371.0</v>
      </c>
      <c r="C382" s="25" t="s">
        <v>9441</v>
      </c>
      <c r="D382" s="26" t="str">
        <f t="shared" si="41"/>
        <v/>
      </c>
      <c r="E382" s="27" t="str">
        <f t="shared" si="42"/>
        <v/>
      </c>
      <c r="F382" s="28" t="str">
        <f t="shared" ref="F382:G382" si="397">image("https://www.serebii.net/pokedex-bw/type/"&amp;lower(H382)&amp;".gif")</f>
        <v/>
      </c>
      <c r="G382" s="28" t="str">
        <f t="shared" si="397"/>
        <v/>
      </c>
      <c r="H382" s="29" t="s">
        <v>299</v>
      </c>
      <c r="I382" s="26"/>
      <c r="J382" s="26" t="s">
        <v>9442</v>
      </c>
      <c r="K382" s="26" t="s">
        <v>293</v>
      </c>
      <c r="L382" s="26" t="s">
        <v>9443</v>
      </c>
      <c r="M382" s="26" t="s">
        <v>2709</v>
      </c>
      <c r="N382" s="26"/>
      <c r="O382" s="26" t="s">
        <v>1233</v>
      </c>
      <c r="P382" s="26" t="s">
        <v>913</v>
      </c>
      <c r="Q382" s="26" t="s">
        <v>183</v>
      </c>
      <c r="R382" s="26" t="s">
        <v>4935</v>
      </c>
      <c r="S382" s="26" t="s">
        <v>1075</v>
      </c>
      <c r="T382" s="26" t="s">
        <v>2174</v>
      </c>
      <c r="U382" s="26" t="s">
        <v>4584</v>
      </c>
      <c r="V382" s="26" t="s">
        <v>1673</v>
      </c>
      <c r="W382" s="26" t="s">
        <v>496</v>
      </c>
      <c r="X382" s="26" t="s">
        <v>3946</v>
      </c>
      <c r="Y382" s="26">
        <v>45.0</v>
      </c>
      <c r="Z382" s="26">
        <v>75.0</v>
      </c>
      <c r="AA382" s="26">
        <v>60.0</v>
      </c>
      <c r="AB382" s="26">
        <v>40.0</v>
      </c>
      <c r="AC382" s="26">
        <v>30.0</v>
      </c>
      <c r="AD382" s="26">
        <v>50.0</v>
      </c>
      <c r="AE382" s="30">
        <f t="shared" si="37"/>
        <v>300</v>
      </c>
      <c r="AF382" s="26" t="s">
        <v>9444</v>
      </c>
      <c r="AG382" s="26"/>
      <c r="AH382" s="26"/>
      <c r="AI382" s="26"/>
      <c r="AJ382" s="26"/>
      <c r="AK382" s="26"/>
      <c r="AL382" s="26"/>
      <c r="AM382" s="26" t="s">
        <v>3914</v>
      </c>
      <c r="AN382" s="26" t="s">
        <v>3914</v>
      </c>
      <c r="AO382" s="26" t="s">
        <v>3914</v>
      </c>
      <c r="AP382" s="26"/>
      <c r="AQ382" s="26"/>
      <c r="AR382" s="26"/>
      <c r="AS382" s="26"/>
      <c r="AT382" s="26"/>
      <c r="AU382" s="26"/>
      <c r="AV382" s="26"/>
      <c r="AW382" s="26"/>
      <c r="AX382" s="26"/>
      <c r="AY382" s="26"/>
      <c r="AZ382" s="26"/>
      <c r="BA382" s="26" t="s">
        <v>549</v>
      </c>
      <c r="BB382" s="26" t="s">
        <v>549</v>
      </c>
      <c r="BC382" s="26" t="s">
        <v>4623</v>
      </c>
      <c r="BD382" s="26" t="s">
        <v>4623</v>
      </c>
      <c r="BE382" s="26" t="s">
        <v>1081</v>
      </c>
      <c r="BF382" s="26" t="s">
        <v>1081</v>
      </c>
      <c r="BG382" s="26" t="s">
        <v>1765</v>
      </c>
      <c r="BH382" s="26" t="s">
        <v>1765</v>
      </c>
      <c r="BI382" s="26"/>
      <c r="BJ382" s="26"/>
      <c r="BK382" s="26"/>
      <c r="BL382" s="26"/>
      <c r="BM382" s="26"/>
      <c r="BN382" s="26" t="s">
        <v>1079</v>
      </c>
      <c r="BO382" s="26"/>
      <c r="BP382" s="26"/>
      <c r="BQ382" s="26"/>
      <c r="BR382" s="26" t="s">
        <v>6396</v>
      </c>
      <c r="BS382" s="26" t="s">
        <v>6396</v>
      </c>
      <c r="BT382" s="26"/>
      <c r="BU382" s="26"/>
      <c r="BV382" s="26" t="s">
        <v>4745</v>
      </c>
      <c r="BW382" s="31"/>
      <c r="BX382" s="31"/>
      <c r="BY382" s="31"/>
      <c r="BZ382" s="31"/>
      <c r="CA382" s="31"/>
      <c r="CB382" s="31"/>
      <c r="CC382" s="31" t="s">
        <v>9445</v>
      </c>
      <c r="CD382" s="31" t="s">
        <v>9446</v>
      </c>
      <c r="CE382" s="31" t="s">
        <v>9447</v>
      </c>
      <c r="CF382" s="31" t="s">
        <v>9448</v>
      </c>
      <c r="CG382" s="31" t="s">
        <v>9448</v>
      </c>
      <c r="CH382" s="31" t="s">
        <v>9449</v>
      </c>
      <c r="CI382" s="31" t="s">
        <v>9449</v>
      </c>
      <c r="CJ382" s="31" t="s">
        <v>9449</v>
      </c>
      <c r="CK382" s="31" t="s">
        <v>9450</v>
      </c>
      <c r="CL382" s="31" t="s">
        <v>9450</v>
      </c>
      <c r="CM382" s="31" t="s">
        <v>9449</v>
      </c>
      <c r="CN382" s="31" t="s">
        <v>9449</v>
      </c>
      <c r="CO382" s="31" t="s">
        <v>9449</v>
      </c>
      <c r="CP382" s="31" t="s">
        <v>9449</v>
      </c>
      <c r="CQ382" s="31" t="s">
        <v>9451</v>
      </c>
      <c r="CR382" s="31" t="s">
        <v>9449</v>
      </c>
      <c r="CS382" s="31" t="s">
        <v>9452</v>
      </c>
      <c r="CT382" s="31" t="s">
        <v>9453</v>
      </c>
      <c r="CU382" s="31" t="s">
        <v>9454</v>
      </c>
      <c r="CV382" s="31" t="s">
        <v>9455</v>
      </c>
      <c r="CW382" s="31" t="s">
        <v>9456</v>
      </c>
      <c r="CX382" s="31" t="s">
        <v>9457</v>
      </c>
      <c r="CY382" s="31"/>
      <c r="CZ382" s="31"/>
      <c r="DA382" s="31" t="s">
        <v>9458</v>
      </c>
      <c r="DB382" s="31" t="s">
        <v>9459</v>
      </c>
      <c r="DC382" s="31"/>
      <c r="DD382" s="31"/>
      <c r="DE382" s="31" t="s">
        <v>9449</v>
      </c>
      <c r="DF382" s="31" t="s">
        <v>9449</v>
      </c>
      <c r="DG382" s="31"/>
      <c r="DH382" s="31" t="s">
        <v>9448</v>
      </c>
      <c r="DI382" s="31" t="s">
        <v>9454</v>
      </c>
      <c r="DJ382" s="31"/>
      <c r="DK382" s="31"/>
      <c r="DL382" s="31"/>
      <c r="DM382" s="31"/>
      <c r="DN382" s="31"/>
      <c r="DO382" s="31"/>
      <c r="DP382" s="31"/>
      <c r="DQ382" s="31"/>
      <c r="DR382" s="31"/>
      <c r="DS382" s="31"/>
      <c r="DT382" s="31"/>
      <c r="DU382" s="31"/>
      <c r="DV382" s="31" t="s">
        <v>8781</v>
      </c>
      <c r="DW382" s="31" t="s">
        <v>8781</v>
      </c>
      <c r="DX382" s="31" t="s">
        <v>8781</v>
      </c>
      <c r="DY382" s="31" t="s">
        <v>213</v>
      </c>
      <c r="DZ382" s="31" t="s">
        <v>213</v>
      </c>
      <c r="EA382" s="31" t="s">
        <v>213</v>
      </c>
      <c r="EB382" s="31" t="s">
        <v>4446</v>
      </c>
      <c r="EC382" s="31" t="s">
        <v>4446</v>
      </c>
      <c r="ED382" s="31" t="s">
        <v>213</v>
      </c>
      <c r="EE382" s="31" t="s">
        <v>213</v>
      </c>
      <c r="EF382" s="31" t="s">
        <v>213</v>
      </c>
      <c r="EG382" s="31" t="s">
        <v>708</v>
      </c>
      <c r="EH382" s="31" t="s">
        <v>213</v>
      </c>
      <c r="EI382" s="31" t="s">
        <v>213</v>
      </c>
      <c r="EJ382" s="31" t="s">
        <v>970</v>
      </c>
      <c r="EK382" s="31" t="s">
        <v>970</v>
      </c>
      <c r="EL382" s="31" t="s">
        <v>8781</v>
      </c>
      <c r="EM382" s="31" t="s">
        <v>8781</v>
      </c>
      <c r="EN382" s="31" t="s">
        <v>9460</v>
      </c>
      <c r="EO382" s="31" t="s">
        <v>9460</v>
      </c>
      <c r="EP382" s="31" t="s">
        <v>9460</v>
      </c>
      <c r="EQ382" s="31" t="s">
        <v>9460</v>
      </c>
      <c r="ER382" s="31" t="s">
        <v>218</v>
      </c>
      <c r="ES382" s="31" t="s">
        <v>218</v>
      </c>
      <c r="ET382" s="31" t="s">
        <v>9461</v>
      </c>
      <c r="EU382" s="31" t="s">
        <v>213</v>
      </c>
      <c r="EV382" s="31"/>
      <c r="EW382" s="31"/>
      <c r="EX382" s="31" t="s">
        <v>213</v>
      </c>
      <c r="EY382" s="31" t="s">
        <v>9462</v>
      </c>
      <c r="EZ382" s="31" t="s">
        <v>218</v>
      </c>
      <c r="FA382" s="31" t="s">
        <v>219</v>
      </c>
      <c r="FB382" s="31" t="s">
        <v>7160</v>
      </c>
      <c r="FC382" s="31"/>
      <c r="FD382" s="31"/>
      <c r="FE382" s="31" t="s">
        <v>219</v>
      </c>
    </row>
    <row r="383" ht="90.75" customHeight="1">
      <c r="A383" s="16" t="s">
        <v>9463</v>
      </c>
      <c r="B383" s="24">
        <v>372.0</v>
      </c>
      <c r="C383" s="25" t="s">
        <v>9464</v>
      </c>
      <c r="D383" s="26" t="str">
        <f t="shared" si="41"/>
        <v/>
      </c>
      <c r="E383" s="27" t="str">
        <f t="shared" si="42"/>
        <v/>
      </c>
      <c r="F383" s="28" t="str">
        <f t="shared" ref="F383:G383" si="398">image("https://www.serebii.net/pokedex-bw/type/"&amp;lower(H383)&amp;".gif")</f>
        <v/>
      </c>
      <c r="G383" s="28" t="str">
        <f t="shared" si="398"/>
        <v/>
      </c>
      <c r="H383" s="29" t="s">
        <v>299</v>
      </c>
      <c r="I383" s="26"/>
      <c r="J383" s="26" t="s">
        <v>9465</v>
      </c>
      <c r="K383" s="26" t="s">
        <v>322</v>
      </c>
      <c r="L383" s="26" t="s">
        <v>379</v>
      </c>
      <c r="M383" s="26" t="s">
        <v>2709</v>
      </c>
      <c r="N383" s="26"/>
      <c r="O383" s="26" t="s">
        <v>3263</v>
      </c>
      <c r="P383" s="26" t="s">
        <v>543</v>
      </c>
      <c r="Q383" s="26" t="s">
        <v>183</v>
      </c>
      <c r="R383" s="26" t="s">
        <v>4935</v>
      </c>
      <c r="S383" s="26" t="s">
        <v>5039</v>
      </c>
      <c r="T383" s="26" t="s">
        <v>2174</v>
      </c>
      <c r="U383" s="26" t="s">
        <v>4584</v>
      </c>
      <c r="V383" s="26" t="s">
        <v>1673</v>
      </c>
      <c r="W383" s="26" t="s">
        <v>496</v>
      </c>
      <c r="X383" s="26" t="s">
        <v>3946</v>
      </c>
      <c r="Y383" s="26">
        <v>65.0</v>
      </c>
      <c r="Z383" s="26">
        <v>95.0</v>
      </c>
      <c r="AA383" s="26">
        <v>100.0</v>
      </c>
      <c r="AB383" s="26">
        <v>60.0</v>
      </c>
      <c r="AC383" s="26">
        <v>50.0</v>
      </c>
      <c r="AD383" s="26">
        <v>50.0</v>
      </c>
      <c r="AE383" s="30">
        <f t="shared" si="37"/>
        <v>420</v>
      </c>
      <c r="AF383" s="26" t="s">
        <v>9444</v>
      </c>
      <c r="AG383" s="26"/>
      <c r="AH383" s="26"/>
      <c r="AI383" s="26"/>
      <c r="AJ383" s="26"/>
      <c r="AK383" s="26"/>
      <c r="AL383" s="26"/>
      <c r="AM383" s="26" t="s">
        <v>5457</v>
      </c>
      <c r="AN383" s="26" t="s">
        <v>5457</v>
      </c>
      <c r="AO383" s="26" t="s">
        <v>5457</v>
      </c>
      <c r="AP383" s="26"/>
      <c r="AQ383" s="26"/>
      <c r="AR383" s="26"/>
      <c r="AS383" s="26"/>
      <c r="AT383" s="26"/>
      <c r="AU383" s="26"/>
      <c r="AV383" s="26"/>
      <c r="AW383" s="26"/>
      <c r="AX383" s="26"/>
      <c r="AY383" s="26"/>
      <c r="AZ383" s="26"/>
      <c r="BA383" s="26" t="s">
        <v>586</v>
      </c>
      <c r="BB383" s="26" t="s">
        <v>586</v>
      </c>
      <c r="BC383" s="26" t="s">
        <v>3428</v>
      </c>
      <c r="BD383" s="26" t="s">
        <v>3428</v>
      </c>
      <c r="BE383" s="26" t="s">
        <v>1125</v>
      </c>
      <c r="BF383" s="26" t="s">
        <v>1125</v>
      </c>
      <c r="BG383" s="26" t="s">
        <v>197</v>
      </c>
      <c r="BH383" s="26" t="s">
        <v>197</v>
      </c>
      <c r="BI383" s="26"/>
      <c r="BJ383" s="26"/>
      <c r="BK383" s="26"/>
      <c r="BL383" s="26"/>
      <c r="BM383" s="26"/>
      <c r="BN383" s="26" t="s">
        <v>1123</v>
      </c>
      <c r="BO383" s="26"/>
      <c r="BP383" s="26"/>
      <c r="BQ383" s="26"/>
      <c r="BR383" s="26" t="s">
        <v>6066</v>
      </c>
      <c r="BS383" s="26" t="s">
        <v>6066</v>
      </c>
      <c r="BT383" s="26"/>
      <c r="BU383" s="26"/>
      <c r="BV383" s="26" t="s">
        <v>4810</v>
      </c>
      <c r="BW383" s="31"/>
      <c r="BX383" s="31"/>
      <c r="BY383" s="31"/>
      <c r="BZ383" s="31"/>
      <c r="CA383" s="31"/>
      <c r="CB383" s="31"/>
      <c r="CC383" s="31" t="s">
        <v>9466</v>
      </c>
      <c r="CD383" s="31" t="s">
        <v>9467</v>
      </c>
      <c r="CE383" s="31" t="s">
        <v>9468</v>
      </c>
      <c r="CF383" s="31" t="s">
        <v>9469</v>
      </c>
      <c r="CG383" s="31" t="s">
        <v>9469</v>
      </c>
      <c r="CH383" s="31" t="s">
        <v>9470</v>
      </c>
      <c r="CI383" s="31" t="s">
        <v>9470</v>
      </c>
      <c r="CJ383" s="31" t="s">
        <v>9470</v>
      </c>
      <c r="CK383" s="31" t="s">
        <v>9471</v>
      </c>
      <c r="CL383" s="31" t="s">
        <v>9471</v>
      </c>
      <c r="CM383" s="31" t="s">
        <v>9470</v>
      </c>
      <c r="CN383" s="31" t="s">
        <v>9470</v>
      </c>
      <c r="CO383" s="31" t="s">
        <v>9470</v>
      </c>
      <c r="CP383" s="31" t="s">
        <v>9470</v>
      </c>
      <c r="CQ383" s="31" t="s">
        <v>9470</v>
      </c>
      <c r="CR383" s="31" t="s">
        <v>9469</v>
      </c>
      <c r="CS383" s="31" t="s">
        <v>9472</v>
      </c>
      <c r="CT383" s="31" t="s">
        <v>9473</v>
      </c>
      <c r="CU383" s="31" t="s">
        <v>9474</v>
      </c>
      <c r="CV383" s="31" t="s">
        <v>9475</v>
      </c>
      <c r="CW383" s="31" t="s">
        <v>9476</v>
      </c>
      <c r="CX383" s="31" t="s">
        <v>9477</v>
      </c>
      <c r="CY383" s="31"/>
      <c r="CZ383" s="31"/>
      <c r="DA383" s="31" t="s">
        <v>9478</v>
      </c>
      <c r="DB383" s="31" t="s">
        <v>9479</v>
      </c>
      <c r="DC383" s="31"/>
      <c r="DD383" s="31"/>
      <c r="DE383" s="31" t="s">
        <v>9480</v>
      </c>
      <c r="DF383" s="31" t="s">
        <v>9480</v>
      </c>
      <c r="DG383" s="31"/>
      <c r="DH383" s="31" t="s">
        <v>9474</v>
      </c>
      <c r="DI383" s="31" t="s">
        <v>9469</v>
      </c>
      <c r="DJ383" s="31"/>
      <c r="DK383" s="31"/>
      <c r="DL383" s="31"/>
      <c r="DM383" s="31"/>
      <c r="DN383" s="31"/>
      <c r="DO383" s="31"/>
      <c r="DP383" s="31"/>
      <c r="DQ383" s="31"/>
      <c r="DR383" s="31"/>
      <c r="DS383" s="31"/>
      <c r="DT383" s="31"/>
      <c r="DU383" s="31"/>
      <c r="DV383" s="31" t="s">
        <v>9481</v>
      </c>
      <c r="DW383" s="31" t="s">
        <v>9481</v>
      </c>
      <c r="DX383" s="31" t="s">
        <v>9481</v>
      </c>
      <c r="DY383" s="31" t="s">
        <v>213</v>
      </c>
      <c r="DZ383" s="31" t="s">
        <v>213</v>
      </c>
      <c r="EA383" s="31" t="s">
        <v>213</v>
      </c>
      <c r="EB383" s="31" t="s">
        <v>9481</v>
      </c>
      <c r="EC383" s="31" t="s">
        <v>9481</v>
      </c>
      <c r="ED383" s="31" t="s">
        <v>213</v>
      </c>
      <c r="EE383" s="31" t="s">
        <v>213</v>
      </c>
      <c r="EF383" s="31" t="s">
        <v>213</v>
      </c>
      <c r="EG383" s="31" t="s">
        <v>9481</v>
      </c>
      <c r="EH383" s="31" t="s">
        <v>213</v>
      </c>
      <c r="EI383" s="31" t="s">
        <v>213</v>
      </c>
      <c r="EJ383" s="31" t="s">
        <v>9481</v>
      </c>
      <c r="EK383" s="31" t="s">
        <v>9481</v>
      </c>
      <c r="EL383" s="31" t="s">
        <v>9481</v>
      </c>
      <c r="EM383" s="31" t="s">
        <v>9481</v>
      </c>
      <c r="EN383" s="31" t="s">
        <v>2957</v>
      </c>
      <c r="EO383" s="31" t="s">
        <v>2957</v>
      </c>
      <c r="EP383" s="31" t="s">
        <v>2957</v>
      </c>
      <c r="EQ383" s="31" t="s">
        <v>2957</v>
      </c>
      <c r="ER383" s="31" t="s">
        <v>218</v>
      </c>
      <c r="ES383" s="31" t="s">
        <v>218</v>
      </c>
      <c r="ET383" s="31" t="s">
        <v>9481</v>
      </c>
      <c r="EU383" s="31" t="s">
        <v>213</v>
      </c>
      <c r="EV383" s="31"/>
      <c r="EW383" s="31"/>
      <c r="EX383" s="31" t="s">
        <v>213</v>
      </c>
      <c r="EY383" s="31" t="s">
        <v>9482</v>
      </c>
      <c r="EZ383" s="31" t="s">
        <v>218</v>
      </c>
      <c r="FA383" s="31" t="s">
        <v>219</v>
      </c>
      <c r="FB383" s="31" t="s">
        <v>7181</v>
      </c>
      <c r="FC383" s="31"/>
      <c r="FD383" s="31"/>
      <c r="FE383" s="31" t="s">
        <v>219</v>
      </c>
    </row>
    <row r="384" ht="90.75" customHeight="1">
      <c r="A384" s="16" t="s">
        <v>9483</v>
      </c>
      <c r="B384" s="24">
        <v>373.0</v>
      </c>
      <c r="C384" s="25" t="s">
        <v>9484</v>
      </c>
      <c r="D384" s="26" t="str">
        <f t="shared" si="41"/>
        <v/>
      </c>
      <c r="E384" s="27" t="str">
        <f t="shared" si="42"/>
        <v/>
      </c>
      <c r="F384" s="28" t="str">
        <f t="shared" ref="F384:G384" si="399">image("https://www.serebii.net/pokedex-bw/type/"&amp;lower(H384)&amp;".gif")</f>
        <v/>
      </c>
      <c r="G384" s="28" t="str">
        <f t="shared" si="399"/>
        <v/>
      </c>
      <c r="H384" s="29" t="s">
        <v>299</v>
      </c>
      <c r="I384" s="26" t="s">
        <v>348</v>
      </c>
      <c r="J384" s="26" t="s">
        <v>4038</v>
      </c>
      <c r="K384" s="26" t="s">
        <v>743</v>
      </c>
      <c r="L384" s="26" t="s">
        <v>9485</v>
      </c>
      <c r="M384" s="26" t="s">
        <v>911</v>
      </c>
      <c r="N384" s="26"/>
      <c r="O384" s="26" t="s">
        <v>4394</v>
      </c>
      <c r="P384" s="26" t="s">
        <v>1300</v>
      </c>
      <c r="Q384" s="26" t="s">
        <v>183</v>
      </c>
      <c r="R384" s="26" t="s">
        <v>4935</v>
      </c>
      <c r="S384" s="26" t="s">
        <v>5067</v>
      </c>
      <c r="T384" s="26" t="s">
        <v>2174</v>
      </c>
      <c r="U384" s="26" t="s">
        <v>4584</v>
      </c>
      <c r="V384" s="26" t="s">
        <v>1673</v>
      </c>
      <c r="W384" s="26" t="s">
        <v>496</v>
      </c>
      <c r="X384" s="26" t="s">
        <v>3946</v>
      </c>
      <c r="Y384" s="26">
        <v>95.0</v>
      </c>
      <c r="Z384" s="26">
        <v>135.0</v>
      </c>
      <c r="AA384" s="26">
        <v>80.0</v>
      </c>
      <c r="AB384" s="26">
        <v>110.0</v>
      </c>
      <c r="AC384" s="26">
        <v>80.0</v>
      </c>
      <c r="AD384" s="26">
        <v>100.0</v>
      </c>
      <c r="AE384" s="30">
        <f t="shared" si="37"/>
        <v>600</v>
      </c>
      <c r="AF384" s="26" t="s">
        <v>9444</v>
      </c>
      <c r="AG384" s="26"/>
      <c r="AH384" s="26"/>
      <c r="AI384" s="26"/>
      <c r="AJ384" s="26"/>
      <c r="AK384" s="26"/>
      <c r="AL384" s="26"/>
      <c r="AM384" s="26" t="s">
        <v>5485</v>
      </c>
      <c r="AN384" s="26" t="s">
        <v>5485</v>
      </c>
      <c r="AO384" s="26" t="s">
        <v>5485</v>
      </c>
      <c r="AP384" s="26"/>
      <c r="AQ384" s="26"/>
      <c r="AR384" s="26"/>
      <c r="AS384" s="26"/>
      <c r="AT384" s="26"/>
      <c r="AU384" s="26"/>
      <c r="AV384" s="26"/>
      <c r="AW384" s="26"/>
      <c r="AX384" s="26"/>
      <c r="AY384" s="26"/>
      <c r="AZ384" s="26"/>
      <c r="BA384" s="26" t="s">
        <v>689</v>
      </c>
      <c r="BB384" s="26" t="s">
        <v>689</v>
      </c>
      <c r="BC384" s="26" t="s">
        <v>3725</v>
      </c>
      <c r="BD384" s="26" t="s">
        <v>3725</v>
      </c>
      <c r="BE384" s="26" t="s">
        <v>2530</v>
      </c>
      <c r="BF384" s="26" t="s">
        <v>2530</v>
      </c>
      <c r="BG384" s="26" t="s">
        <v>232</v>
      </c>
      <c r="BH384" s="26" t="s">
        <v>232</v>
      </c>
      <c r="BI384" s="26"/>
      <c r="BJ384" s="26"/>
      <c r="BK384" s="26"/>
      <c r="BL384" s="26"/>
      <c r="BM384" s="26"/>
      <c r="BN384" s="26" t="s">
        <v>3143</v>
      </c>
      <c r="BO384" s="26"/>
      <c r="BP384" s="26"/>
      <c r="BQ384" s="26"/>
      <c r="BR384" s="26" t="s">
        <v>7885</v>
      </c>
      <c r="BS384" s="26" t="s">
        <v>7885</v>
      </c>
      <c r="BT384" s="26"/>
      <c r="BU384" s="26"/>
      <c r="BV384" s="26" t="s">
        <v>3949</v>
      </c>
      <c r="BW384" s="31"/>
      <c r="BX384" s="31"/>
      <c r="BY384" s="31"/>
      <c r="BZ384" s="31"/>
      <c r="CA384" s="31"/>
      <c r="CB384" s="31"/>
      <c r="CC384" s="31" t="s">
        <v>9486</v>
      </c>
      <c r="CD384" s="31" t="s">
        <v>9487</v>
      </c>
      <c r="CE384" s="31" t="s">
        <v>9488</v>
      </c>
      <c r="CF384" s="31" t="s">
        <v>9489</v>
      </c>
      <c r="CG384" s="31" t="s">
        <v>9489</v>
      </c>
      <c r="CH384" s="31" t="s">
        <v>9490</v>
      </c>
      <c r="CI384" s="31" t="s">
        <v>9490</v>
      </c>
      <c r="CJ384" s="31" t="s">
        <v>9490</v>
      </c>
      <c r="CK384" s="31" t="s">
        <v>9491</v>
      </c>
      <c r="CL384" s="31" t="s">
        <v>9491</v>
      </c>
      <c r="CM384" s="31" t="s">
        <v>9490</v>
      </c>
      <c r="CN384" s="31" t="s">
        <v>9490</v>
      </c>
      <c r="CO384" s="31" t="s">
        <v>9490</v>
      </c>
      <c r="CP384" s="31" t="s">
        <v>9490</v>
      </c>
      <c r="CQ384" s="31" t="s">
        <v>9489</v>
      </c>
      <c r="CR384" s="31" t="s">
        <v>9491</v>
      </c>
      <c r="CS384" s="31" t="s">
        <v>9492</v>
      </c>
      <c r="CT384" s="31" t="s">
        <v>9493</v>
      </c>
      <c r="CU384" s="31" t="s">
        <v>9494</v>
      </c>
      <c r="CV384" s="31" t="s">
        <v>9495</v>
      </c>
      <c r="CW384" s="31" t="s">
        <v>9496</v>
      </c>
      <c r="CX384" s="31" t="s">
        <v>9497</v>
      </c>
      <c r="CY384" s="31"/>
      <c r="CZ384" s="31"/>
      <c r="DA384" s="31" t="s">
        <v>9498</v>
      </c>
      <c r="DB384" s="31" t="s">
        <v>9499</v>
      </c>
      <c r="DC384" s="31"/>
      <c r="DD384" s="31"/>
      <c r="DE384" s="31" t="s">
        <v>9490</v>
      </c>
      <c r="DF384" s="31" t="s">
        <v>9490</v>
      </c>
      <c r="DG384" s="31"/>
      <c r="DH384" s="31" t="s">
        <v>9500</v>
      </c>
      <c r="DI384" s="31" t="s">
        <v>9489</v>
      </c>
      <c r="DJ384" s="31"/>
      <c r="DK384" s="31"/>
      <c r="DL384" s="31"/>
      <c r="DM384" s="31"/>
      <c r="DN384" s="31"/>
      <c r="DO384" s="31"/>
      <c r="DP384" s="31"/>
      <c r="DQ384" s="31"/>
      <c r="DR384" s="31"/>
      <c r="DS384" s="31"/>
      <c r="DT384" s="31"/>
      <c r="DU384" s="31"/>
      <c r="DV384" s="31" t="s">
        <v>9501</v>
      </c>
      <c r="DW384" s="31" t="s">
        <v>9501</v>
      </c>
      <c r="DX384" s="31" t="s">
        <v>9501</v>
      </c>
      <c r="DY384" s="31" t="s">
        <v>213</v>
      </c>
      <c r="DZ384" s="31" t="s">
        <v>213</v>
      </c>
      <c r="EA384" s="31" t="s">
        <v>213</v>
      </c>
      <c r="EB384" s="31" t="s">
        <v>9501</v>
      </c>
      <c r="EC384" s="31" t="s">
        <v>9501</v>
      </c>
      <c r="ED384" s="31" t="s">
        <v>213</v>
      </c>
      <c r="EE384" s="31" t="s">
        <v>213</v>
      </c>
      <c r="EF384" s="31" t="s">
        <v>213</v>
      </c>
      <c r="EG384" s="31" t="s">
        <v>9501</v>
      </c>
      <c r="EH384" s="31" t="s">
        <v>213</v>
      </c>
      <c r="EI384" s="31" t="s">
        <v>213</v>
      </c>
      <c r="EJ384" s="31" t="s">
        <v>9501</v>
      </c>
      <c r="EK384" s="31" t="s">
        <v>9501</v>
      </c>
      <c r="EL384" s="31" t="s">
        <v>9501</v>
      </c>
      <c r="EM384" s="31" t="s">
        <v>9501</v>
      </c>
      <c r="EN384" s="31" t="s">
        <v>316</v>
      </c>
      <c r="EO384" s="31" t="s">
        <v>316</v>
      </c>
      <c r="EP384" s="31" t="s">
        <v>316</v>
      </c>
      <c r="EQ384" s="31" t="s">
        <v>316</v>
      </c>
      <c r="ER384" s="31" t="s">
        <v>218</v>
      </c>
      <c r="ES384" s="31" t="s">
        <v>218</v>
      </c>
      <c r="ET384" s="31" t="s">
        <v>9501</v>
      </c>
      <c r="EU384" s="31" t="s">
        <v>213</v>
      </c>
      <c r="EV384" s="31"/>
      <c r="EW384" s="31"/>
      <c r="EX384" s="31" t="s">
        <v>213</v>
      </c>
      <c r="EY384" s="31" t="s">
        <v>9501</v>
      </c>
      <c r="EZ384" s="31" t="s">
        <v>218</v>
      </c>
      <c r="FA384" s="31" t="s">
        <v>219</v>
      </c>
      <c r="FB384" s="31" t="s">
        <v>219</v>
      </c>
      <c r="FC384" s="31"/>
      <c r="FD384" s="31"/>
      <c r="FE384" s="31" t="s">
        <v>219</v>
      </c>
    </row>
    <row r="385" ht="90.75" customHeight="1">
      <c r="A385" s="16" t="s">
        <v>9502</v>
      </c>
      <c r="B385" s="24">
        <v>374.0</v>
      </c>
      <c r="C385" s="25" t="s">
        <v>9503</v>
      </c>
      <c r="D385" s="26" t="str">
        <f t="shared" si="41"/>
        <v/>
      </c>
      <c r="E385" s="27" t="str">
        <f t="shared" si="42"/>
        <v/>
      </c>
      <c r="F385" s="28" t="str">
        <f t="shared" ref="F385:G385" si="400">image("https://www.serebii.net/pokedex-bw/type/"&amp;lower(H385)&amp;".gif")</f>
        <v/>
      </c>
      <c r="G385" s="28" t="str">
        <f t="shared" si="400"/>
        <v/>
      </c>
      <c r="H385" s="29" t="s">
        <v>2962</v>
      </c>
      <c r="I385" s="26" t="s">
        <v>2333</v>
      </c>
      <c r="J385" s="26" t="s">
        <v>9504</v>
      </c>
      <c r="K385" s="26" t="s">
        <v>293</v>
      </c>
      <c r="L385" s="26" t="s">
        <v>9505</v>
      </c>
      <c r="M385" s="26" t="s">
        <v>2622</v>
      </c>
      <c r="N385" s="26"/>
      <c r="O385" s="26" t="s">
        <v>6395</v>
      </c>
      <c r="P385" s="26" t="s">
        <v>397</v>
      </c>
      <c r="Q385" s="26" t="s">
        <v>4934</v>
      </c>
      <c r="R385" s="26" t="s">
        <v>4935</v>
      </c>
      <c r="S385" s="26" t="s">
        <v>1075</v>
      </c>
      <c r="T385" s="26" t="s">
        <v>2174</v>
      </c>
      <c r="U385" s="26" t="s">
        <v>2711</v>
      </c>
      <c r="V385" s="26" t="s">
        <v>770</v>
      </c>
      <c r="W385" s="26" t="s">
        <v>2967</v>
      </c>
      <c r="X385" s="26" t="s">
        <v>3946</v>
      </c>
      <c r="Y385" s="26">
        <v>40.0</v>
      </c>
      <c r="Z385" s="26">
        <v>55.0</v>
      </c>
      <c r="AA385" s="26">
        <v>80.0</v>
      </c>
      <c r="AB385" s="26">
        <v>35.0</v>
      </c>
      <c r="AC385" s="26">
        <v>60.0</v>
      </c>
      <c r="AD385" s="26">
        <v>30.0</v>
      </c>
      <c r="AE385" s="30">
        <f t="shared" si="37"/>
        <v>300</v>
      </c>
      <c r="AF385" s="26" t="s">
        <v>9506</v>
      </c>
      <c r="AG385" s="26"/>
      <c r="AH385" s="26"/>
      <c r="AI385" s="26"/>
      <c r="AJ385" s="26"/>
      <c r="AK385" s="26"/>
      <c r="AL385" s="26"/>
      <c r="AM385" s="26" t="s">
        <v>4042</v>
      </c>
      <c r="AN385" s="26" t="s">
        <v>4042</v>
      </c>
      <c r="AO385" s="26" t="s">
        <v>4042</v>
      </c>
      <c r="AP385" s="26"/>
      <c r="AQ385" s="26"/>
      <c r="AR385" s="26"/>
      <c r="AS385" s="26"/>
      <c r="AT385" s="26"/>
      <c r="AU385" s="26"/>
      <c r="AV385" s="26"/>
      <c r="AW385" s="26"/>
      <c r="AX385" s="26"/>
      <c r="AY385" s="26" t="s">
        <v>6443</v>
      </c>
      <c r="AZ385" s="26" t="s">
        <v>6443</v>
      </c>
      <c r="BA385" s="26"/>
      <c r="BB385" s="26"/>
      <c r="BC385" s="26" t="s">
        <v>3086</v>
      </c>
      <c r="BD385" s="26" t="s">
        <v>3086</v>
      </c>
      <c r="BE385" s="26" t="s">
        <v>2214</v>
      </c>
      <c r="BF385" s="26" t="s">
        <v>2214</v>
      </c>
      <c r="BG385" s="26" t="s">
        <v>7885</v>
      </c>
      <c r="BH385" s="26" t="s">
        <v>7885</v>
      </c>
      <c r="BI385" s="26"/>
      <c r="BJ385" s="26"/>
      <c r="BK385" s="26"/>
      <c r="BL385" s="26"/>
      <c r="BM385" s="26"/>
      <c r="BN385" s="26" t="s">
        <v>2178</v>
      </c>
      <c r="BO385" s="26"/>
      <c r="BP385" s="26"/>
      <c r="BQ385" s="26"/>
      <c r="BR385" s="26"/>
      <c r="BS385" s="26"/>
      <c r="BT385" s="26"/>
      <c r="BU385" s="26" t="s">
        <v>1991</v>
      </c>
      <c r="BV385" s="26" t="s">
        <v>4780</v>
      </c>
      <c r="BW385" s="31"/>
      <c r="BX385" s="31"/>
      <c r="BY385" s="31"/>
      <c r="BZ385" s="31"/>
      <c r="CA385" s="31"/>
      <c r="CB385" s="31"/>
      <c r="CC385" s="31" t="s">
        <v>9507</v>
      </c>
      <c r="CD385" s="31" t="s">
        <v>9508</v>
      </c>
      <c r="CE385" s="31" t="s">
        <v>9509</v>
      </c>
      <c r="CF385" s="31" t="s">
        <v>9510</v>
      </c>
      <c r="CG385" s="31" t="s">
        <v>9510</v>
      </c>
      <c r="CH385" s="31" t="s">
        <v>9511</v>
      </c>
      <c r="CI385" s="31" t="s">
        <v>9511</v>
      </c>
      <c r="CJ385" s="31" t="s">
        <v>9511</v>
      </c>
      <c r="CK385" s="31" t="s">
        <v>9512</v>
      </c>
      <c r="CL385" s="31" t="s">
        <v>9512</v>
      </c>
      <c r="CM385" s="31" t="s">
        <v>9511</v>
      </c>
      <c r="CN385" s="31" t="s">
        <v>9511</v>
      </c>
      <c r="CO385" s="31" t="s">
        <v>9513</v>
      </c>
      <c r="CP385" s="31" t="s">
        <v>9513</v>
      </c>
      <c r="CQ385" s="31" t="s">
        <v>9512</v>
      </c>
      <c r="CR385" s="31" t="s">
        <v>9511</v>
      </c>
      <c r="CS385" s="31" t="s">
        <v>9514</v>
      </c>
      <c r="CT385" s="31" t="s">
        <v>9515</v>
      </c>
      <c r="CU385" s="31" t="s">
        <v>9516</v>
      </c>
      <c r="CV385" s="31" t="s">
        <v>9517</v>
      </c>
      <c r="CW385" s="31" t="s">
        <v>9518</v>
      </c>
      <c r="CX385" s="31" t="s">
        <v>9519</v>
      </c>
      <c r="CY385" s="31"/>
      <c r="CZ385" s="31"/>
      <c r="DA385" s="31" t="s">
        <v>9520</v>
      </c>
      <c r="DB385" s="31" t="s">
        <v>9521</v>
      </c>
      <c r="DC385" s="31"/>
      <c r="DD385" s="31"/>
      <c r="DE385" s="31" t="s">
        <v>9522</v>
      </c>
      <c r="DF385" s="31" t="s">
        <v>9522</v>
      </c>
      <c r="DG385" s="31"/>
      <c r="DH385" s="31"/>
      <c r="DI385" s="31"/>
      <c r="DJ385" s="31"/>
      <c r="DK385" s="31"/>
      <c r="DL385" s="31"/>
      <c r="DM385" s="31"/>
      <c r="DN385" s="31"/>
      <c r="DO385" s="31"/>
      <c r="DP385" s="31"/>
      <c r="DQ385" s="31"/>
      <c r="DR385" s="31"/>
      <c r="DS385" s="31"/>
      <c r="DT385" s="31"/>
      <c r="DU385" s="31"/>
      <c r="DV385" s="31" t="s">
        <v>9523</v>
      </c>
      <c r="DW385" s="31" t="s">
        <v>9523</v>
      </c>
      <c r="DX385" s="31" t="s">
        <v>9523</v>
      </c>
      <c r="DY385" s="31" t="s">
        <v>213</v>
      </c>
      <c r="DZ385" s="31" t="s">
        <v>213</v>
      </c>
      <c r="EA385" s="31" t="s">
        <v>1150</v>
      </c>
      <c r="EB385" s="31" t="s">
        <v>1150</v>
      </c>
      <c r="EC385" s="31" t="s">
        <v>1150</v>
      </c>
      <c r="ED385" s="31" t="s">
        <v>4570</v>
      </c>
      <c r="EE385" s="31" t="s">
        <v>4570</v>
      </c>
      <c r="EF385" s="31" t="s">
        <v>9524</v>
      </c>
      <c r="EG385" s="31" t="s">
        <v>9524</v>
      </c>
      <c r="EH385" s="31" t="s">
        <v>9524</v>
      </c>
      <c r="EI385" s="31" t="s">
        <v>9524</v>
      </c>
      <c r="EJ385" s="31" t="s">
        <v>213</v>
      </c>
      <c r="EK385" s="31" t="s">
        <v>213</v>
      </c>
      <c r="EL385" s="31" t="s">
        <v>9523</v>
      </c>
      <c r="EM385" s="31" t="s">
        <v>9523</v>
      </c>
      <c r="EN385" s="31" t="s">
        <v>1367</v>
      </c>
      <c r="EO385" s="31" t="s">
        <v>1367</v>
      </c>
      <c r="EP385" s="31" t="s">
        <v>1367</v>
      </c>
      <c r="EQ385" s="31" t="s">
        <v>1367</v>
      </c>
      <c r="ER385" s="31" t="s">
        <v>218</v>
      </c>
      <c r="ES385" s="31" t="s">
        <v>218</v>
      </c>
      <c r="ET385" s="31" t="s">
        <v>9525</v>
      </c>
      <c r="EU385" s="31" t="s">
        <v>9525</v>
      </c>
      <c r="EV385" s="31"/>
      <c r="EW385" s="31"/>
      <c r="EX385" s="31" t="s">
        <v>9526</v>
      </c>
      <c r="EY385" s="31" t="s">
        <v>9526</v>
      </c>
      <c r="EZ385" s="31" t="s">
        <v>218</v>
      </c>
      <c r="FA385" s="31" t="s">
        <v>219</v>
      </c>
      <c r="FB385" s="31" t="s">
        <v>219</v>
      </c>
      <c r="FC385" s="31"/>
      <c r="FD385" s="31"/>
      <c r="FE385" s="31" t="s">
        <v>219</v>
      </c>
    </row>
    <row r="386" ht="90.75" customHeight="1">
      <c r="A386" s="16" t="s">
        <v>9527</v>
      </c>
      <c r="B386" s="24">
        <v>375.0</v>
      </c>
      <c r="C386" s="25" t="s">
        <v>9528</v>
      </c>
      <c r="D386" s="26" t="str">
        <f t="shared" si="41"/>
        <v/>
      </c>
      <c r="E386" s="27" t="str">
        <f t="shared" si="42"/>
        <v/>
      </c>
      <c r="F386" s="28" t="str">
        <f t="shared" ref="F386:G386" si="401">image("https://www.serebii.net/pokedex-bw/type/"&amp;lower(H386)&amp;".gif")</f>
        <v/>
      </c>
      <c r="G386" s="28" t="str">
        <f t="shared" si="401"/>
        <v/>
      </c>
      <c r="H386" s="29" t="s">
        <v>2962</v>
      </c>
      <c r="I386" s="26" t="s">
        <v>2333</v>
      </c>
      <c r="J386" s="26" t="s">
        <v>9529</v>
      </c>
      <c r="K386" s="26" t="s">
        <v>876</v>
      </c>
      <c r="L386" s="26" t="s">
        <v>9530</v>
      </c>
      <c r="M386" s="26" t="s">
        <v>2622</v>
      </c>
      <c r="N386" s="26"/>
      <c r="O386" s="26" t="s">
        <v>6395</v>
      </c>
      <c r="P386" s="26" t="s">
        <v>543</v>
      </c>
      <c r="Q386" s="26" t="s">
        <v>4934</v>
      </c>
      <c r="R386" s="26" t="s">
        <v>4935</v>
      </c>
      <c r="S386" s="26" t="s">
        <v>5039</v>
      </c>
      <c r="T386" s="26" t="s">
        <v>2174</v>
      </c>
      <c r="U386" s="26" t="s">
        <v>2711</v>
      </c>
      <c r="V386" s="26" t="s">
        <v>770</v>
      </c>
      <c r="W386" s="26" t="s">
        <v>2967</v>
      </c>
      <c r="X386" s="26" t="s">
        <v>3946</v>
      </c>
      <c r="Y386" s="26">
        <v>60.0</v>
      </c>
      <c r="Z386" s="26">
        <v>75.0</v>
      </c>
      <c r="AA386" s="26">
        <v>100.0</v>
      </c>
      <c r="AB386" s="26">
        <v>55.0</v>
      </c>
      <c r="AC386" s="26">
        <v>80.0</v>
      </c>
      <c r="AD386" s="26">
        <v>50.0</v>
      </c>
      <c r="AE386" s="30">
        <f t="shared" si="37"/>
        <v>420</v>
      </c>
      <c r="AF386" s="26" t="s">
        <v>9506</v>
      </c>
      <c r="AG386" s="26"/>
      <c r="AH386" s="26"/>
      <c r="AI386" s="26"/>
      <c r="AJ386" s="26"/>
      <c r="AK386" s="26"/>
      <c r="AL386" s="26"/>
      <c r="AM386" s="26" t="s">
        <v>4075</v>
      </c>
      <c r="AN386" s="26" t="s">
        <v>4075</v>
      </c>
      <c r="AO386" s="26" t="s">
        <v>4075</v>
      </c>
      <c r="AP386" s="26"/>
      <c r="AQ386" s="26"/>
      <c r="AR386" s="26"/>
      <c r="AS386" s="26"/>
      <c r="AT386" s="26"/>
      <c r="AU386" s="26"/>
      <c r="AV386" s="26"/>
      <c r="AW386" s="26"/>
      <c r="AX386" s="26"/>
      <c r="AY386" s="26" t="s">
        <v>9531</v>
      </c>
      <c r="AZ386" s="26" t="s">
        <v>9531</v>
      </c>
      <c r="BA386" s="26"/>
      <c r="BB386" s="26"/>
      <c r="BC386" s="26" t="s">
        <v>1339</v>
      </c>
      <c r="BD386" s="26" t="s">
        <v>1339</v>
      </c>
      <c r="BE386" s="26" t="s">
        <v>4744</v>
      </c>
      <c r="BF386" s="26" t="s">
        <v>4744</v>
      </c>
      <c r="BG386" s="26" t="s">
        <v>8858</v>
      </c>
      <c r="BH386" s="26" t="s">
        <v>8858</v>
      </c>
      <c r="BI386" s="26"/>
      <c r="BJ386" s="26"/>
      <c r="BK386" s="26"/>
      <c r="BL386" s="26"/>
      <c r="BM386" s="26"/>
      <c r="BN386" s="26" t="s">
        <v>2213</v>
      </c>
      <c r="BO386" s="26"/>
      <c r="BP386" s="26"/>
      <c r="BQ386" s="26"/>
      <c r="BR386" s="26"/>
      <c r="BS386" s="26"/>
      <c r="BT386" s="26"/>
      <c r="BU386" s="26" t="s">
        <v>1499</v>
      </c>
      <c r="BV386" s="26" t="s">
        <v>192</v>
      </c>
      <c r="BW386" s="31"/>
      <c r="BX386" s="31"/>
      <c r="BY386" s="31"/>
      <c r="BZ386" s="31"/>
      <c r="CA386" s="31"/>
      <c r="CB386" s="31"/>
      <c r="CC386" s="31" t="s">
        <v>9532</v>
      </c>
      <c r="CD386" s="31" t="s">
        <v>9533</v>
      </c>
      <c r="CE386" s="31" t="s">
        <v>9534</v>
      </c>
      <c r="CF386" s="31" t="s">
        <v>9535</v>
      </c>
      <c r="CG386" s="31" t="s">
        <v>9535</v>
      </c>
      <c r="CH386" s="31" t="s">
        <v>9536</v>
      </c>
      <c r="CI386" s="31" t="s">
        <v>9536</v>
      </c>
      <c r="CJ386" s="31" t="s">
        <v>9536</v>
      </c>
      <c r="CK386" s="31" t="s">
        <v>9537</v>
      </c>
      <c r="CL386" s="31" t="s">
        <v>9537</v>
      </c>
      <c r="CM386" s="31" t="s">
        <v>9538</v>
      </c>
      <c r="CN386" s="31" t="s">
        <v>9538</v>
      </c>
      <c r="CO386" s="31" t="s">
        <v>9539</v>
      </c>
      <c r="CP386" s="31" t="s">
        <v>9539</v>
      </c>
      <c r="CQ386" s="31" t="s">
        <v>9538</v>
      </c>
      <c r="CR386" s="31" t="s">
        <v>9539</v>
      </c>
      <c r="CS386" s="31" t="s">
        <v>9540</v>
      </c>
      <c r="CT386" s="31" t="s">
        <v>9541</v>
      </c>
      <c r="CU386" s="31" t="s">
        <v>9542</v>
      </c>
      <c r="CV386" s="31" t="s">
        <v>9543</v>
      </c>
      <c r="CW386" s="31" t="s">
        <v>9544</v>
      </c>
      <c r="CX386" s="31" t="s">
        <v>9545</v>
      </c>
      <c r="CY386" s="31"/>
      <c r="CZ386" s="31"/>
      <c r="DA386" s="31" t="s">
        <v>9546</v>
      </c>
      <c r="DB386" s="31" t="s">
        <v>9547</v>
      </c>
      <c r="DC386" s="31"/>
      <c r="DD386" s="31"/>
      <c r="DE386" s="31" t="s">
        <v>9538</v>
      </c>
      <c r="DF386" s="31" t="s">
        <v>9538</v>
      </c>
      <c r="DG386" s="31"/>
      <c r="DH386" s="31"/>
      <c r="DI386" s="31"/>
      <c r="DJ386" s="31"/>
      <c r="DK386" s="31"/>
      <c r="DL386" s="31"/>
      <c r="DM386" s="31"/>
      <c r="DN386" s="31"/>
      <c r="DO386" s="31"/>
      <c r="DP386" s="31"/>
      <c r="DQ386" s="31"/>
      <c r="DR386" s="31"/>
      <c r="DS386" s="31"/>
      <c r="DT386" s="31"/>
      <c r="DU386" s="31"/>
      <c r="DV386" s="31" t="s">
        <v>9548</v>
      </c>
      <c r="DW386" s="31" t="s">
        <v>9548</v>
      </c>
      <c r="DX386" s="31" t="s">
        <v>9548</v>
      </c>
      <c r="DY386" s="31" t="s">
        <v>213</v>
      </c>
      <c r="DZ386" s="31" t="s">
        <v>213</v>
      </c>
      <c r="EA386" s="31" t="s">
        <v>9548</v>
      </c>
      <c r="EB386" s="31" t="s">
        <v>9548</v>
      </c>
      <c r="EC386" s="31" t="s">
        <v>9548</v>
      </c>
      <c r="ED386" s="31" t="s">
        <v>9548</v>
      </c>
      <c r="EE386" s="31" t="s">
        <v>9548</v>
      </c>
      <c r="EF386" s="31" t="s">
        <v>1365</v>
      </c>
      <c r="EG386" s="31" t="s">
        <v>1365</v>
      </c>
      <c r="EH386" s="31" t="s">
        <v>1365</v>
      </c>
      <c r="EI386" s="31" t="s">
        <v>1365</v>
      </c>
      <c r="EJ386" s="31" t="s">
        <v>213</v>
      </c>
      <c r="EK386" s="31" t="s">
        <v>213</v>
      </c>
      <c r="EL386" s="31" t="s">
        <v>9548</v>
      </c>
      <c r="EM386" s="31" t="s">
        <v>9548</v>
      </c>
      <c r="EN386" s="31" t="s">
        <v>2410</v>
      </c>
      <c r="EO386" s="31" t="s">
        <v>2410</v>
      </c>
      <c r="EP386" s="31" t="s">
        <v>9548</v>
      </c>
      <c r="EQ386" s="31" t="s">
        <v>9548</v>
      </c>
      <c r="ER386" s="31" t="s">
        <v>218</v>
      </c>
      <c r="ES386" s="31" t="s">
        <v>218</v>
      </c>
      <c r="ET386" s="31" t="s">
        <v>9548</v>
      </c>
      <c r="EU386" s="31" t="s">
        <v>9548</v>
      </c>
      <c r="EV386" s="31"/>
      <c r="EW386" s="31"/>
      <c r="EX386" s="31" t="s">
        <v>9548</v>
      </c>
      <c r="EY386" s="31" t="s">
        <v>9548</v>
      </c>
      <c r="EZ386" s="31" t="s">
        <v>218</v>
      </c>
      <c r="FA386" s="31" t="s">
        <v>219</v>
      </c>
      <c r="FB386" s="31" t="s">
        <v>219</v>
      </c>
      <c r="FC386" s="31"/>
      <c r="FD386" s="31"/>
      <c r="FE386" s="31" t="s">
        <v>219</v>
      </c>
    </row>
    <row r="387" ht="90.75" customHeight="1">
      <c r="A387" s="16" t="s">
        <v>9549</v>
      </c>
      <c r="B387" s="24">
        <v>376.0</v>
      </c>
      <c r="C387" s="25" t="s">
        <v>9550</v>
      </c>
      <c r="D387" s="26" t="str">
        <f t="shared" si="41"/>
        <v/>
      </c>
      <c r="E387" s="27" t="str">
        <f t="shared" si="42"/>
        <v/>
      </c>
      <c r="F387" s="28" t="str">
        <f t="shared" ref="F387:G387" si="402">image("https://www.serebii.net/pokedex-bw/type/"&amp;lower(H387)&amp;".gif")</f>
        <v/>
      </c>
      <c r="G387" s="28" t="str">
        <f t="shared" si="402"/>
        <v/>
      </c>
      <c r="H387" s="29" t="s">
        <v>2962</v>
      </c>
      <c r="I387" s="26" t="s">
        <v>2333</v>
      </c>
      <c r="J387" s="26" t="s">
        <v>9551</v>
      </c>
      <c r="K387" s="26" t="s">
        <v>454</v>
      </c>
      <c r="L387" s="26" t="s">
        <v>9552</v>
      </c>
      <c r="M387" s="26" t="s">
        <v>2622</v>
      </c>
      <c r="N387" s="26"/>
      <c r="O387" s="26" t="s">
        <v>6395</v>
      </c>
      <c r="P387" s="26" t="s">
        <v>2307</v>
      </c>
      <c r="Q387" s="26" t="s">
        <v>4934</v>
      </c>
      <c r="R387" s="26" t="s">
        <v>4935</v>
      </c>
      <c r="S387" s="26" t="s">
        <v>7234</v>
      </c>
      <c r="T387" s="26" t="s">
        <v>2174</v>
      </c>
      <c r="U387" s="26" t="s">
        <v>2711</v>
      </c>
      <c r="V387" s="26" t="s">
        <v>770</v>
      </c>
      <c r="W387" s="26" t="s">
        <v>2967</v>
      </c>
      <c r="X387" s="26" t="s">
        <v>3946</v>
      </c>
      <c r="Y387" s="26">
        <v>80.0</v>
      </c>
      <c r="Z387" s="26">
        <v>135.0</v>
      </c>
      <c r="AA387" s="26">
        <v>130.0</v>
      </c>
      <c r="AB387" s="26">
        <v>95.0</v>
      </c>
      <c r="AC387" s="26">
        <v>90.0</v>
      </c>
      <c r="AD387" s="26">
        <v>70.0</v>
      </c>
      <c r="AE387" s="30">
        <f t="shared" si="37"/>
        <v>600</v>
      </c>
      <c r="AF387" s="26" t="s">
        <v>9506</v>
      </c>
      <c r="AG387" s="26"/>
      <c r="AH387" s="26"/>
      <c r="AI387" s="26"/>
      <c r="AJ387" s="26"/>
      <c r="AK387" s="26"/>
      <c r="AL387" s="26"/>
      <c r="AM387" s="26" t="s">
        <v>3573</v>
      </c>
      <c r="AN387" s="26" t="s">
        <v>3573</v>
      </c>
      <c r="AO387" s="26" t="s">
        <v>3573</v>
      </c>
      <c r="AP387" s="26"/>
      <c r="AQ387" s="26"/>
      <c r="AR387" s="26"/>
      <c r="AS387" s="26"/>
      <c r="AT387" s="26"/>
      <c r="AU387" s="26"/>
      <c r="AV387" s="26"/>
      <c r="AW387" s="26"/>
      <c r="AX387" s="26"/>
      <c r="AY387" s="26" t="s">
        <v>3886</v>
      </c>
      <c r="AZ387" s="26" t="s">
        <v>3886</v>
      </c>
      <c r="BA387" s="26"/>
      <c r="BB387" s="26"/>
      <c r="BC387" s="26" t="s">
        <v>1384</v>
      </c>
      <c r="BD387" s="26" t="s">
        <v>1384</v>
      </c>
      <c r="BE387" s="26" t="s">
        <v>6529</v>
      </c>
      <c r="BF387" s="26" t="s">
        <v>6529</v>
      </c>
      <c r="BG387" s="26" t="s">
        <v>8882</v>
      </c>
      <c r="BH387" s="26" t="s">
        <v>8882</v>
      </c>
      <c r="BI387" s="26"/>
      <c r="BJ387" s="26"/>
      <c r="BK387" s="26"/>
      <c r="BL387" s="26"/>
      <c r="BM387" s="26"/>
      <c r="BN387" s="26" t="s">
        <v>3265</v>
      </c>
      <c r="BO387" s="26"/>
      <c r="BP387" s="26"/>
      <c r="BQ387" s="26"/>
      <c r="BR387" s="26"/>
      <c r="BS387" s="26"/>
      <c r="BT387" s="26"/>
      <c r="BU387" s="26" t="s">
        <v>1541</v>
      </c>
      <c r="BV387" s="26" t="s">
        <v>227</v>
      </c>
      <c r="BW387" s="31"/>
      <c r="BX387" s="31"/>
      <c r="BY387" s="31"/>
      <c r="BZ387" s="31"/>
      <c r="CA387" s="31"/>
      <c r="CB387" s="31"/>
      <c r="CC387" s="31" t="s">
        <v>9553</v>
      </c>
      <c r="CD387" s="31" t="s">
        <v>9554</v>
      </c>
      <c r="CE387" s="31" t="s">
        <v>9555</v>
      </c>
      <c r="CF387" s="31" t="s">
        <v>9556</v>
      </c>
      <c r="CG387" s="31" t="s">
        <v>9556</v>
      </c>
      <c r="CH387" s="31" t="s">
        <v>9557</v>
      </c>
      <c r="CI387" s="31" t="s">
        <v>9557</v>
      </c>
      <c r="CJ387" s="31" t="s">
        <v>9557</v>
      </c>
      <c r="CK387" s="31" t="s">
        <v>9558</v>
      </c>
      <c r="CL387" s="31" t="s">
        <v>9558</v>
      </c>
      <c r="CM387" s="31" t="s">
        <v>9559</v>
      </c>
      <c r="CN387" s="31" t="s">
        <v>9559</v>
      </c>
      <c r="CO387" s="31" t="s">
        <v>9560</v>
      </c>
      <c r="CP387" s="31" t="s">
        <v>9560</v>
      </c>
      <c r="CQ387" s="31" t="s">
        <v>9560</v>
      </c>
      <c r="CR387" s="31" t="s">
        <v>9559</v>
      </c>
      <c r="CS387" s="31" t="s">
        <v>9561</v>
      </c>
      <c r="CT387" s="31" t="s">
        <v>9562</v>
      </c>
      <c r="CU387" s="31" t="s">
        <v>9563</v>
      </c>
      <c r="CV387" s="31" t="s">
        <v>9564</v>
      </c>
      <c r="CW387" s="31" t="s">
        <v>9565</v>
      </c>
      <c r="CX387" s="31" t="s">
        <v>9566</v>
      </c>
      <c r="CY387" s="31"/>
      <c r="CZ387" s="31"/>
      <c r="DA387" s="31" t="s">
        <v>9567</v>
      </c>
      <c r="DB387" s="31" t="s">
        <v>9568</v>
      </c>
      <c r="DC387" s="31"/>
      <c r="DD387" s="31"/>
      <c r="DE387" s="31" t="s">
        <v>9559</v>
      </c>
      <c r="DF387" s="31" t="s">
        <v>9559</v>
      </c>
      <c r="DG387" s="31"/>
      <c r="DH387" s="31"/>
      <c r="DI387" s="31"/>
      <c r="DJ387" s="31"/>
      <c r="DK387" s="31"/>
      <c r="DL387" s="31"/>
      <c r="DM387" s="31"/>
      <c r="DN387" s="31"/>
      <c r="DO387" s="31"/>
      <c r="DP387" s="31"/>
      <c r="DQ387" s="31"/>
      <c r="DR387" s="31"/>
      <c r="DS387" s="31"/>
      <c r="DT387" s="31"/>
      <c r="DU387" s="31"/>
      <c r="DV387" s="31" t="s">
        <v>9569</v>
      </c>
      <c r="DW387" s="31" t="s">
        <v>9569</v>
      </c>
      <c r="DX387" s="31" t="s">
        <v>9569</v>
      </c>
      <c r="DY387" s="31" t="s">
        <v>213</v>
      </c>
      <c r="DZ387" s="31" t="s">
        <v>213</v>
      </c>
      <c r="EA387" s="31" t="s">
        <v>9569</v>
      </c>
      <c r="EB387" s="31" t="s">
        <v>9569</v>
      </c>
      <c r="EC387" s="31" t="s">
        <v>9569</v>
      </c>
      <c r="ED387" s="31" t="s">
        <v>9569</v>
      </c>
      <c r="EE387" s="31" t="s">
        <v>9569</v>
      </c>
      <c r="EF387" s="31" t="s">
        <v>1365</v>
      </c>
      <c r="EG387" s="31" t="s">
        <v>1365</v>
      </c>
      <c r="EH387" s="31" t="s">
        <v>1365</v>
      </c>
      <c r="EI387" s="31" t="s">
        <v>1365</v>
      </c>
      <c r="EJ387" s="31" t="s">
        <v>213</v>
      </c>
      <c r="EK387" s="31" t="s">
        <v>213</v>
      </c>
      <c r="EL387" s="31" t="s">
        <v>9569</v>
      </c>
      <c r="EM387" s="31" t="s">
        <v>9569</v>
      </c>
      <c r="EN387" s="31" t="s">
        <v>9569</v>
      </c>
      <c r="EO387" s="31" t="s">
        <v>9569</v>
      </c>
      <c r="EP387" s="31" t="s">
        <v>9569</v>
      </c>
      <c r="EQ387" s="31" t="s">
        <v>9569</v>
      </c>
      <c r="ER387" s="31" t="s">
        <v>218</v>
      </c>
      <c r="ES387" s="31" t="s">
        <v>218</v>
      </c>
      <c r="ET387" s="31" t="s">
        <v>9569</v>
      </c>
      <c r="EU387" s="31" t="s">
        <v>9569</v>
      </c>
      <c r="EV387" s="31"/>
      <c r="EW387" s="31"/>
      <c r="EX387" s="31" t="s">
        <v>9569</v>
      </c>
      <c r="EY387" s="31" t="s">
        <v>9569</v>
      </c>
      <c r="EZ387" s="31" t="s">
        <v>218</v>
      </c>
      <c r="FA387" s="31" t="s">
        <v>219</v>
      </c>
      <c r="FB387" s="31" t="s">
        <v>219</v>
      </c>
      <c r="FC387" s="31"/>
      <c r="FD387" s="31"/>
      <c r="FE387" s="31" t="s">
        <v>219</v>
      </c>
    </row>
    <row r="388" ht="90.75" customHeight="1">
      <c r="A388" s="16" t="s">
        <v>9570</v>
      </c>
      <c r="B388" s="24">
        <v>377.0</v>
      </c>
      <c r="C388" s="25" t="s">
        <v>9571</v>
      </c>
      <c r="D388" s="26" t="str">
        <f t="shared" si="41"/>
        <v/>
      </c>
      <c r="E388" s="27" t="str">
        <f t="shared" si="42"/>
        <v/>
      </c>
      <c r="F388" s="28" t="str">
        <f t="shared" ref="F388:G388" si="403">image("https://www.serebii.net/pokedex-bw/type/"&amp;lower(H388)&amp;".gif")</f>
        <v/>
      </c>
      <c r="G388" s="28" t="str">
        <f t="shared" si="403"/>
        <v/>
      </c>
      <c r="H388" s="29" t="s">
        <v>2707</v>
      </c>
      <c r="I388" s="26"/>
      <c r="J388" s="26" t="s">
        <v>9572</v>
      </c>
      <c r="K388" s="26" t="s">
        <v>349</v>
      </c>
      <c r="L388" s="26" t="s">
        <v>9573</v>
      </c>
      <c r="M388" s="26" t="s">
        <v>2622</v>
      </c>
      <c r="N388" s="26"/>
      <c r="O388" s="26" t="s">
        <v>2710</v>
      </c>
      <c r="P388" s="26" t="s">
        <v>2307</v>
      </c>
      <c r="Q388" s="26" t="s">
        <v>4934</v>
      </c>
      <c r="R388" s="26" t="s">
        <v>4935</v>
      </c>
      <c r="S388" s="26" t="s">
        <v>7092</v>
      </c>
      <c r="T388" s="26" t="s">
        <v>2174</v>
      </c>
      <c r="U388" s="26" t="s">
        <v>1198</v>
      </c>
      <c r="V388" s="26" t="s">
        <v>1199</v>
      </c>
      <c r="W388" s="26" t="s">
        <v>2967</v>
      </c>
      <c r="X388" s="26" t="s">
        <v>4937</v>
      </c>
      <c r="Y388" s="26">
        <v>80.0</v>
      </c>
      <c r="Z388" s="26">
        <v>100.0</v>
      </c>
      <c r="AA388" s="26">
        <v>200.0</v>
      </c>
      <c r="AB388" s="26">
        <v>50.0</v>
      </c>
      <c r="AC388" s="26">
        <v>100.0</v>
      </c>
      <c r="AD388" s="26">
        <v>50.0</v>
      </c>
      <c r="AE388" s="30">
        <f t="shared" si="37"/>
        <v>580</v>
      </c>
      <c r="AF388" s="26"/>
      <c r="AG388" s="26"/>
      <c r="AH388" s="26"/>
      <c r="AI388" s="26"/>
      <c r="AJ388" s="26"/>
      <c r="AK388" s="26"/>
      <c r="AL388" s="26"/>
      <c r="AM388" s="26" t="s">
        <v>3602</v>
      </c>
      <c r="AN388" s="26" t="s">
        <v>3602</v>
      </c>
      <c r="AO388" s="26" t="s">
        <v>3602</v>
      </c>
      <c r="AP388" s="26"/>
      <c r="AQ388" s="26"/>
      <c r="AR388" s="26"/>
      <c r="AS388" s="26"/>
      <c r="AT388" s="26"/>
      <c r="AU388" s="26"/>
      <c r="AV388" s="26"/>
      <c r="AW388" s="26"/>
      <c r="AX388" s="26"/>
      <c r="AY388" s="26"/>
      <c r="AZ388" s="26"/>
      <c r="BA388" s="26"/>
      <c r="BB388" s="26"/>
      <c r="BC388" s="26" t="s">
        <v>2863</v>
      </c>
      <c r="BD388" s="26" t="s">
        <v>2863</v>
      </c>
      <c r="BE388" s="26"/>
      <c r="BF388" s="26"/>
      <c r="BG388" s="26"/>
      <c r="BH388" s="26"/>
      <c r="BI388" s="26"/>
      <c r="BJ388" s="26"/>
      <c r="BK388" s="26"/>
      <c r="BL388" s="26"/>
      <c r="BM388" s="26"/>
      <c r="BN388" s="26" t="s">
        <v>3428</v>
      </c>
      <c r="BO388" s="26"/>
      <c r="BP388" s="26"/>
      <c r="BQ388" s="26"/>
      <c r="BR388" s="26"/>
      <c r="BS388" s="26"/>
      <c r="BT388" s="26"/>
      <c r="BU388" s="26"/>
      <c r="BV388" s="26"/>
      <c r="BW388" s="31"/>
      <c r="BX388" s="31"/>
      <c r="BY388" s="31"/>
      <c r="BZ388" s="31"/>
      <c r="CA388" s="31"/>
      <c r="CB388" s="31"/>
      <c r="CC388" s="31" t="s">
        <v>9574</v>
      </c>
      <c r="CD388" s="31" t="s">
        <v>9575</v>
      </c>
      <c r="CE388" s="31" t="s">
        <v>9576</v>
      </c>
      <c r="CF388" s="31" t="s">
        <v>9577</v>
      </c>
      <c r="CG388" s="31" t="s">
        <v>9577</v>
      </c>
      <c r="CH388" s="31" t="s">
        <v>9578</v>
      </c>
      <c r="CI388" s="31" t="s">
        <v>9578</v>
      </c>
      <c r="CJ388" s="31" t="s">
        <v>9578</v>
      </c>
      <c r="CK388" s="31" t="s">
        <v>9579</v>
      </c>
      <c r="CL388" s="31" t="s">
        <v>9579</v>
      </c>
      <c r="CM388" s="31" t="s">
        <v>9578</v>
      </c>
      <c r="CN388" s="31" t="s">
        <v>9578</v>
      </c>
      <c r="CO388" s="31" t="s">
        <v>9578</v>
      </c>
      <c r="CP388" s="31" t="s">
        <v>9578</v>
      </c>
      <c r="CQ388" s="31" t="s">
        <v>9578</v>
      </c>
      <c r="CR388" s="31" t="s">
        <v>9579</v>
      </c>
      <c r="CS388" s="31" t="s">
        <v>9580</v>
      </c>
      <c r="CT388" s="31" t="s">
        <v>9581</v>
      </c>
      <c r="CU388" s="31"/>
      <c r="CV388" s="31"/>
      <c r="CW388" s="31"/>
      <c r="CX388" s="31"/>
      <c r="CY388" s="31"/>
      <c r="CZ388" s="31"/>
      <c r="DA388" s="31" t="s">
        <v>9582</v>
      </c>
      <c r="DB388" s="31" t="s">
        <v>9583</v>
      </c>
      <c r="DC388" s="31"/>
      <c r="DD388" s="31"/>
      <c r="DE388" s="31" t="s">
        <v>9584</v>
      </c>
      <c r="DF388" s="31" t="s">
        <v>9584</v>
      </c>
      <c r="DG388" s="31"/>
      <c r="DH388" s="31"/>
      <c r="DI388" s="31"/>
      <c r="DJ388" s="31"/>
      <c r="DK388" s="31"/>
      <c r="DL388" s="31"/>
      <c r="DM388" s="31"/>
      <c r="DN388" s="31"/>
      <c r="DO388" s="31"/>
      <c r="DP388" s="31"/>
      <c r="DQ388" s="31"/>
      <c r="DR388" s="31"/>
      <c r="DS388" s="31"/>
      <c r="DT388" s="31"/>
      <c r="DU388" s="31"/>
      <c r="DV388" s="31" t="s">
        <v>8610</v>
      </c>
      <c r="DW388" s="31" t="s">
        <v>8610</v>
      </c>
      <c r="DX388" s="31" t="s">
        <v>8610</v>
      </c>
      <c r="DY388" s="31" t="s">
        <v>213</v>
      </c>
      <c r="DZ388" s="31" t="s">
        <v>213</v>
      </c>
      <c r="EA388" s="31" t="s">
        <v>213</v>
      </c>
      <c r="EB388" s="31" t="s">
        <v>213</v>
      </c>
      <c r="EC388" s="31" t="s">
        <v>1150</v>
      </c>
      <c r="ED388" s="31" t="s">
        <v>213</v>
      </c>
      <c r="EE388" s="31" t="s">
        <v>213</v>
      </c>
      <c r="EF388" s="31" t="s">
        <v>213</v>
      </c>
      <c r="EG388" s="31" t="s">
        <v>213</v>
      </c>
      <c r="EH388" s="31" t="s">
        <v>9585</v>
      </c>
      <c r="EI388" s="31" t="s">
        <v>9585</v>
      </c>
      <c r="EJ388" s="31" t="s">
        <v>213</v>
      </c>
      <c r="EK388" s="31" t="s">
        <v>213</v>
      </c>
      <c r="EL388" s="31" t="s">
        <v>8610</v>
      </c>
      <c r="EM388" s="31" t="s">
        <v>8610</v>
      </c>
      <c r="EN388" s="31" t="s">
        <v>213</v>
      </c>
      <c r="EO388" s="31" t="s">
        <v>213</v>
      </c>
      <c r="EP388" s="31" t="s">
        <v>4957</v>
      </c>
      <c r="EQ388" s="31" t="s">
        <v>4957</v>
      </c>
      <c r="ER388" s="31" t="s">
        <v>218</v>
      </c>
      <c r="ES388" s="31" t="s">
        <v>218</v>
      </c>
      <c r="ET388" s="31" t="s">
        <v>213</v>
      </c>
      <c r="EU388" s="31" t="s">
        <v>213</v>
      </c>
      <c r="EV388" s="31"/>
      <c r="EW388" s="31"/>
      <c r="EX388" s="31" t="s">
        <v>213</v>
      </c>
      <c r="EY388" s="31" t="s">
        <v>213</v>
      </c>
      <c r="EZ388" s="31" t="s">
        <v>218</v>
      </c>
      <c r="FA388" s="31" t="s">
        <v>219</v>
      </c>
      <c r="FB388" s="31" t="s">
        <v>219</v>
      </c>
      <c r="FC388" s="31"/>
      <c r="FD388" s="31"/>
      <c r="FE388" s="31" t="s">
        <v>219</v>
      </c>
    </row>
    <row r="389" ht="90.75" customHeight="1">
      <c r="A389" s="16" t="s">
        <v>9586</v>
      </c>
      <c r="B389" s="24">
        <v>378.0</v>
      </c>
      <c r="C389" s="25" t="s">
        <v>9587</v>
      </c>
      <c r="D389" s="26" t="str">
        <f t="shared" si="41"/>
        <v/>
      </c>
      <c r="E389" s="27" t="str">
        <f t="shared" si="42"/>
        <v/>
      </c>
      <c r="F389" s="28" t="str">
        <f t="shared" ref="F389:G389" si="404">image("https://www.serebii.net/pokedex-bw/type/"&amp;lower(H389)&amp;".gif")</f>
        <v/>
      </c>
      <c r="G389" s="28" t="str">
        <f t="shared" si="404"/>
        <v/>
      </c>
      <c r="H389" s="29" t="s">
        <v>3173</v>
      </c>
      <c r="I389" s="26"/>
      <c r="J389" s="26" t="s">
        <v>9588</v>
      </c>
      <c r="K389" s="26" t="s">
        <v>3108</v>
      </c>
      <c r="L389" s="26" t="s">
        <v>9589</v>
      </c>
      <c r="M389" s="26" t="s">
        <v>2622</v>
      </c>
      <c r="N389" s="26"/>
      <c r="O389" s="26" t="s">
        <v>3139</v>
      </c>
      <c r="P389" s="26" t="s">
        <v>456</v>
      </c>
      <c r="Q389" s="26" t="s">
        <v>4934</v>
      </c>
      <c r="R389" s="26" t="s">
        <v>4935</v>
      </c>
      <c r="S389" s="26" t="s">
        <v>7092</v>
      </c>
      <c r="T389" s="26" t="s">
        <v>2174</v>
      </c>
      <c r="U389" s="26" t="s">
        <v>1198</v>
      </c>
      <c r="V389" s="26" t="s">
        <v>1199</v>
      </c>
      <c r="W389" s="26" t="s">
        <v>2967</v>
      </c>
      <c r="X389" s="26" t="s">
        <v>4937</v>
      </c>
      <c r="Y389" s="26">
        <v>80.0</v>
      </c>
      <c r="Z389" s="26">
        <v>50.0</v>
      </c>
      <c r="AA389" s="26">
        <v>100.0</v>
      </c>
      <c r="AB389" s="26">
        <v>100.0</v>
      </c>
      <c r="AC389" s="26">
        <v>200.0</v>
      </c>
      <c r="AD389" s="26">
        <v>50.0</v>
      </c>
      <c r="AE389" s="30">
        <f t="shared" si="37"/>
        <v>580</v>
      </c>
      <c r="AF389" s="26"/>
      <c r="AG389" s="26"/>
      <c r="AH389" s="26"/>
      <c r="AI389" s="26"/>
      <c r="AJ389" s="26"/>
      <c r="AK389" s="26"/>
      <c r="AL389" s="26"/>
      <c r="AM389" s="26" t="s">
        <v>987</v>
      </c>
      <c r="AN389" s="26" t="s">
        <v>987</v>
      </c>
      <c r="AO389" s="26" t="s">
        <v>987</v>
      </c>
      <c r="AP389" s="26"/>
      <c r="AQ389" s="26"/>
      <c r="AR389" s="26"/>
      <c r="AS389" s="26"/>
      <c r="AT389" s="26"/>
      <c r="AU389" s="26"/>
      <c r="AV389" s="26"/>
      <c r="AW389" s="26"/>
      <c r="AX389" s="26"/>
      <c r="AY389" s="26"/>
      <c r="AZ389" s="26"/>
      <c r="BA389" s="26"/>
      <c r="BB389" s="26"/>
      <c r="BC389" s="26" t="s">
        <v>3694</v>
      </c>
      <c r="BD389" s="26" t="s">
        <v>3694</v>
      </c>
      <c r="BE389" s="26"/>
      <c r="BF389" s="26"/>
      <c r="BG389" s="26"/>
      <c r="BH389" s="26"/>
      <c r="BI389" s="26"/>
      <c r="BJ389" s="26"/>
      <c r="BK389" s="26"/>
      <c r="BL389" s="26"/>
      <c r="BM389" s="26"/>
      <c r="BN389" s="26" t="s">
        <v>3725</v>
      </c>
      <c r="BO389" s="26"/>
      <c r="BP389" s="26"/>
      <c r="BQ389" s="26"/>
      <c r="BR389" s="26"/>
      <c r="BS389" s="26"/>
      <c r="BT389" s="26"/>
      <c r="BU389" s="26"/>
      <c r="BV389" s="26"/>
      <c r="BW389" s="31"/>
      <c r="BX389" s="31"/>
      <c r="BY389" s="31"/>
      <c r="BZ389" s="31"/>
      <c r="CA389" s="31"/>
      <c r="CB389" s="31"/>
      <c r="CC389" s="31" t="s">
        <v>9590</v>
      </c>
      <c r="CD389" s="31" t="s">
        <v>9591</v>
      </c>
      <c r="CE389" s="31" t="s">
        <v>9592</v>
      </c>
      <c r="CF389" s="31" t="s">
        <v>9593</v>
      </c>
      <c r="CG389" s="31" t="s">
        <v>9593</v>
      </c>
      <c r="CH389" s="31" t="s">
        <v>9594</v>
      </c>
      <c r="CI389" s="31" t="s">
        <v>9594</v>
      </c>
      <c r="CJ389" s="31" t="s">
        <v>9594</v>
      </c>
      <c r="CK389" s="31" t="s">
        <v>9595</v>
      </c>
      <c r="CL389" s="31" t="s">
        <v>9595</v>
      </c>
      <c r="CM389" s="31" t="s">
        <v>9594</v>
      </c>
      <c r="CN389" s="31" t="s">
        <v>9594</v>
      </c>
      <c r="CO389" s="31" t="s">
        <v>9594</v>
      </c>
      <c r="CP389" s="31" t="s">
        <v>9594</v>
      </c>
      <c r="CQ389" s="31" t="s">
        <v>9595</v>
      </c>
      <c r="CR389" s="31" t="s">
        <v>9594</v>
      </c>
      <c r="CS389" s="31" t="s">
        <v>9596</v>
      </c>
      <c r="CT389" s="31" t="s">
        <v>9597</v>
      </c>
      <c r="CU389" s="31"/>
      <c r="CV389" s="31"/>
      <c r="CW389" s="31"/>
      <c r="CX389" s="31"/>
      <c r="CY389" s="31"/>
      <c r="CZ389" s="31"/>
      <c r="DA389" s="31" t="s">
        <v>9598</v>
      </c>
      <c r="DB389" s="31" t="s">
        <v>9599</v>
      </c>
      <c r="DC389" s="31"/>
      <c r="DD389" s="31"/>
      <c r="DE389" s="31" t="s">
        <v>9600</v>
      </c>
      <c r="DF389" s="31" t="s">
        <v>9600</v>
      </c>
      <c r="DG389" s="31"/>
      <c r="DH389" s="31"/>
      <c r="DI389" s="31"/>
      <c r="DJ389" s="31"/>
      <c r="DK389" s="31"/>
      <c r="DL389" s="31"/>
      <c r="DM389" s="31"/>
      <c r="DN389" s="31"/>
      <c r="DO389" s="31"/>
      <c r="DP389" s="31"/>
      <c r="DQ389" s="31"/>
      <c r="DR389" s="31"/>
      <c r="DS389" s="31"/>
      <c r="DT389" s="31"/>
      <c r="DU389" s="31"/>
      <c r="DV389" s="31" t="s">
        <v>9601</v>
      </c>
      <c r="DW389" s="31" t="s">
        <v>9601</v>
      </c>
      <c r="DX389" s="31" t="s">
        <v>9601</v>
      </c>
      <c r="DY389" s="31" t="s">
        <v>213</v>
      </c>
      <c r="DZ389" s="31" t="s">
        <v>213</v>
      </c>
      <c r="EA389" s="31" t="s">
        <v>213</v>
      </c>
      <c r="EB389" s="31" t="s">
        <v>213</v>
      </c>
      <c r="EC389" s="31" t="s">
        <v>1369</v>
      </c>
      <c r="ED389" s="31" t="s">
        <v>213</v>
      </c>
      <c r="EE389" s="31" t="s">
        <v>213</v>
      </c>
      <c r="EF389" s="31" t="s">
        <v>213</v>
      </c>
      <c r="EG389" s="31" t="s">
        <v>213</v>
      </c>
      <c r="EH389" s="31" t="s">
        <v>9585</v>
      </c>
      <c r="EI389" s="31" t="s">
        <v>9585</v>
      </c>
      <c r="EJ389" s="31" t="s">
        <v>213</v>
      </c>
      <c r="EK389" s="31" t="s">
        <v>213</v>
      </c>
      <c r="EL389" s="31" t="s">
        <v>9601</v>
      </c>
      <c r="EM389" s="31" t="s">
        <v>9601</v>
      </c>
      <c r="EN389" s="31" t="s">
        <v>213</v>
      </c>
      <c r="EO389" s="31" t="s">
        <v>213</v>
      </c>
      <c r="EP389" s="31" t="s">
        <v>4957</v>
      </c>
      <c r="EQ389" s="31" t="s">
        <v>4957</v>
      </c>
      <c r="ER389" s="31" t="s">
        <v>218</v>
      </c>
      <c r="ES389" s="31" t="s">
        <v>218</v>
      </c>
      <c r="ET389" s="31" t="s">
        <v>213</v>
      </c>
      <c r="EU389" s="31" t="s">
        <v>213</v>
      </c>
      <c r="EV389" s="31"/>
      <c r="EW389" s="31"/>
      <c r="EX389" s="31" t="s">
        <v>213</v>
      </c>
      <c r="EY389" s="31" t="s">
        <v>213</v>
      </c>
      <c r="EZ389" s="31" t="s">
        <v>218</v>
      </c>
      <c r="FA389" s="31" t="s">
        <v>219</v>
      </c>
      <c r="FB389" s="31" t="s">
        <v>219</v>
      </c>
      <c r="FC389" s="31"/>
      <c r="FD389" s="31"/>
      <c r="FE389" s="31" t="s">
        <v>219</v>
      </c>
    </row>
    <row r="390" ht="90.75" customHeight="1">
      <c r="A390" s="16" t="s">
        <v>9602</v>
      </c>
      <c r="B390" s="24">
        <v>379.0</v>
      </c>
      <c r="C390" s="25" t="s">
        <v>9603</v>
      </c>
      <c r="D390" s="26" t="str">
        <f t="shared" si="41"/>
        <v/>
      </c>
      <c r="E390" s="27" t="str">
        <f t="shared" si="42"/>
        <v/>
      </c>
      <c r="F390" s="28" t="str">
        <f t="shared" ref="F390:G390" si="405">image("https://www.serebii.net/pokedex-bw/type/"&amp;lower(H390)&amp;".gif")</f>
        <v/>
      </c>
      <c r="G390" s="28" t="str">
        <f t="shared" si="405"/>
        <v/>
      </c>
      <c r="H390" s="29" t="s">
        <v>2962</v>
      </c>
      <c r="I390" s="26"/>
      <c r="J390" s="26" t="s">
        <v>9604</v>
      </c>
      <c r="K390" s="26" t="s">
        <v>2210</v>
      </c>
      <c r="L390" s="26" t="s">
        <v>9605</v>
      </c>
      <c r="M390" s="26" t="s">
        <v>2622</v>
      </c>
      <c r="N390" s="26"/>
      <c r="O390" s="26" t="s">
        <v>6395</v>
      </c>
      <c r="P390" s="26" t="s">
        <v>9606</v>
      </c>
      <c r="Q390" s="26" t="s">
        <v>4934</v>
      </c>
      <c r="R390" s="26" t="s">
        <v>4935</v>
      </c>
      <c r="S390" s="26" t="s">
        <v>7092</v>
      </c>
      <c r="T390" s="26" t="s">
        <v>2174</v>
      </c>
      <c r="U390" s="26" t="s">
        <v>1198</v>
      </c>
      <c r="V390" s="26" t="s">
        <v>1199</v>
      </c>
      <c r="W390" s="26" t="s">
        <v>2967</v>
      </c>
      <c r="X390" s="26" t="s">
        <v>4937</v>
      </c>
      <c r="Y390" s="26">
        <v>80.0</v>
      </c>
      <c r="Z390" s="26">
        <v>75.0</v>
      </c>
      <c r="AA390" s="26">
        <v>150.0</v>
      </c>
      <c r="AB390" s="26">
        <v>75.0</v>
      </c>
      <c r="AC390" s="26">
        <v>150.0</v>
      </c>
      <c r="AD390" s="26">
        <v>50.0</v>
      </c>
      <c r="AE390" s="30">
        <f t="shared" si="37"/>
        <v>580</v>
      </c>
      <c r="AF390" s="26"/>
      <c r="AG390" s="26"/>
      <c r="AH390" s="26"/>
      <c r="AI390" s="26"/>
      <c r="AJ390" s="26"/>
      <c r="AK390" s="26"/>
      <c r="AL390" s="26"/>
      <c r="AM390" s="26" t="s">
        <v>1037</v>
      </c>
      <c r="AN390" s="26" t="s">
        <v>1037</v>
      </c>
      <c r="AO390" s="26" t="s">
        <v>1037</v>
      </c>
      <c r="AP390" s="26"/>
      <c r="AQ390" s="26"/>
      <c r="AR390" s="26"/>
      <c r="AS390" s="26"/>
      <c r="AT390" s="26"/>
      <c r="AU390" s="26"/>
      <c r="AV390" s="26"/>
      <c r="AW390" s="26"/>
      <c r="AX390" s="26"/>
      <c r="AY390" s="26"/>
      <c r="AZ390" s="26"/>
      <c r="BA390" s="26"/>
      <c r="BB390" s="26"/>
      <c r="BC390" s="26" t="s">
        <v>3087</v>
      </c>
      <c r="BD390" s="26" t="s">
        <v>3087</v>
      </c>
      <c r="BE390" s="26"/>
      <c r="BF390" s="26"/>
      <c r="BG390" s="26"/>
      <c r="BH390" s="26"/>
      <c r="BI390" s="26"/>
      <c r="BJ390" s="26"/>
      <c r="BK390" s="26"/>
      <c r="BL390" s="26"/>
      <c r="BM390" s="26"/>
      <c r="BN390" s="26" t="s">
        <v>3086</v>
      </c>
      <c r="BO390" s="26"/>
      <c r="BP390" s="26"/>
      <c r="BQ390" s="26"/>
      <c r="BR390" s="26"/>
      <c r="BS390" s="26"/>
      <c r="BT390" s="26"/>
      <c r="BU390" s="26"/>
      <c r="BV390" s="26"/>
      <c r="BW390" s="31"/>
      <c r="BX390" s="31"/>
      <c r="BY390" s="31"/>
      <c r="BZ390" s="31"/>
      <c r="CA390" s="31"/>
      <c r="CB390" s="31"/>
      <c r="CC390" s="31" t="s">
        <v>9607</v>
      </c>
      <c r="CD390" s="31" t="s">
        <v>9608</v>
      </c>
      <c r="CE390" s="31" t="s">
        <v>9609</v>
      </c>
      <c r="CF390" s="31" t="s">
        <v>9610</v>
      </c>
      <c r="CG390" s="31" t="s">
        <v>9610</v>
      </c>
      <c r="CH390" s="31" t="s">
        <v>9611</v>
      </c>
      <c r="CI390" s="31" t="s">
        <v>9611</v>
      </c>
      <c r="CJ390" s="31" t="s">
        <v>9611</v>
      </c>
      <c r="CK390" s="31" t="s">
        <v>9612</v>
      </c>
      <c r="CL390" s="31" t="s">
        <v>9612</v>
      </c>
      <c r="CM390" s="31" t="s">
        <v>9611</v>
      </c>
      <c r="CN390" s="31" t="s">
        <v>9611</v>
      </c>
      <c r="CO390" s="31" t="s">
        <v>9611</v>
      </c>
      <c r="CP390" s="31" t="s">
        <v>9611</v>
      </c>
      <c r="CQ390" s="31" t="s">
        <v>9611</v>
      </c>
      <c r="CR390" s="31" t="s">
        <v>9612</v>
      </c>
      <c r="CS390" s="31" t="s">
        <v>9613</v>
      </c>
      <c r="CT390" s="31" t="s">
        <v>9614</v>
      </c>
      <c r="CU390" s="31"/>
      <c r="CV390" s="31"/>
      <c r="CW390" s="31"/>
      <c r="CX390" s="31"/>
      <c r="CY390" s="31"/>
      <c r="CZ390" s="31"/>
      <c r="DA390" s="31" t="s">
        <v>9615</v>
      </c>
      <c r="DB390" s="31" t="s">
        <v>9616</v>
      </c>
      <c r="DC390" s="31"/>
      <c r="DD390" s="31"/>
      <c r="DE390" s="31" t="s">
        <v>9611</v>
      </c>
      <c r="DF390" s="31" t="s">
        <v>9611</v>
      </c>
      <c r="DG390" s="31"/>
      <c r="DH390" s="31"/>
      <c r="DI390" s="31"/>
      <c r="DJ390" s="31"/>
      <c r="DK390" s="31"/>
      <c r="DL390" s="31"/>
      <c r="DM390" s="31"/>
      <c r="DN390" s="31"/>
      <c r="DO390" s="31"/>
      <c r="DP390" s="31"/>
      <c r="DQ390" s="31"/>
      <c r="DR390" s="31"/>
      <c r="DS390" s="31"/>
      <c r="DT390" s="31"/>
      <c r="DU390" s="31"/>
      <c r="DV390" s="31" t="s">
        <v>9223</v>
      </c>
      <c r="DW390" s="31" t="s">
        <v>9223</v>
      </c>
      <c r="DX390" s="31" t="s">
        <v>9223</v>
      </c>
      <c r="DY390" s="31" t="s">
        <v>213</v>
      </c>
      <c r="DZ390" s="31" t="s">
        <v>213</v>
      </c>
      <c r="EA390" s="31" t="s">
        <v>213</v>
      </c>
      <c r="EB390" s="31" t="s">
        <v>213</v>
      </c>
      <c r="EC390" s="31" t="s">
        <v>6387</v>
      </c>
      <c r="ED390" s="31" t="s">
        <v>213</v>
      </c>
      <c r="EE390" s="31" t="s">
        <v>213</v>
      </c>
      <c r="EF390" s="31" t="s">
        <v>213</v>
      </c>
      <c r="EG390" s="31" t="s">
        <v>213</v>
      </c>
      <c r="EH390" s="31" t="s">
        <v>9585</v>
      </c>
      <c r="EI390" s="31" t="s">
        <v>9585</v>
      </c>
      <c r="EJ390" s="31" t="s">
        <v>213</v>
      </c>
      <c r="EK390" s="31" t="s">
        <v>213</v>
      </c>
      <c r="EL390" s="31" t="s">
        <v>9223</v>
      </c>
      <c r="EM390" s="31" t="s">
        <v>9223</v>
      </c>
      <c r="EN390" s="31" t="s">
        <v>213</v>
      </c>
      <c r="EO390" s="31" t="s">
        <v>213</v>
      </c>
      <c r="EP390" s="31" t="s">
        <v>4957</v>
      </c>
      <c r="EQ390" s="31" t="s">
        <v>4957</v>
      </c>
      <c r="ER390" s="31" t="s">
        <v>218</v>
      </c>
      <c r="ES390" s="31" t="s">
        <v>218</v>
      </c>
      <c r="ET390" s="31" t="s">
        <v>213</v>
      </c>
      <c r="EU390" s="31" t="s">
        <v>213</v>
      </c>
      <c r="EV390" s="31"/>
      <c r="EW390" s="31"/>
      <c r="EX390" s="31" t="s">
        <v>213</v>
      </c>
      <c r="EY390" s="31" t="s">
        <v>213</v>
      </c>
      <c r="EZ390" s="31" t="s">
        <v>218</v>
      </c>
      <c r="FA390" s="31" t="s">
        <v>219</v>
      </c>
      <c r="FB390" s="31" t="s">
        <v>219</v>
      </c>
      <c r="FC390" s="31"/>
      <c r="FD390" s="31"/>
      <c r="FE390" s="31" t="s">
        <v>219</v>
      </c>
    </row>
    <row r="391" ht="90.75" customHeight="1">
      <c r="A391" s="16" t="s">
        <v>9617</v>
      </c>
      <c r="B391" s="24">
        <v>380.0</v>
      </c>
      <c r="C391" s="25" t="s">
        <v>9618</v>
      </c>
      <c r="D391" s="26" t="str">
        <f t="shared" si="41"/>
        <v/>
      </c>
      <c r="E391" s="27" t="str">
        <f t="shared" si="42"/>
        <v/>
      </c>
      <c r="F391" s="28" t="str">
        <f t="shared" ref="F391:G391" si="406">image("https://www.serebii.net/pokedex-bw/type/"&amp;lower(H391)&amp;".gif")</f>
        <v/>
      </c>
      <c r="G391" s="28" t="str">
        <f t="shared" si="406"/>
        <v/>
      </c>
      <c r="H391" s="29" t="s">
        <v>299</v>
      </c>
      <c r="I391" s="26" t="s">
        <v>2333</v>
      </c>
      <c r="J391" s="26" t="s">
        <v>9619</v>
      </c>
      <c r="K391" s="26" t="s">
        <v>675</v>
      </c>
      <c r="L391" s="26" t="s">
        <v>1373</v>
      </c>
      <c r="M391" s="30" t="s">
        <v>3320</v>
      </c>
      <c r="N391" s="26"/>
      <c r="O391" s="26"/>
      <c r="P391" s="26" t="s">
        <v>456</v>
      </c>
      <c r="Q391" s="26" t="s">
        <v>4934</v>
      </c>
      <c r="R391" s="26" t="s">
        <v>9620</v>
      </c>
      <c r="S391" s="26" t="s">
        <v>7234</v>
      </c>
      <c r="T391" s="26" t="s">
        <v>2174</v>
      </c>
      <c r="U391" s="26" t="s">
        <v>1198</v>
      </c>
      <c r="V391" s="26" t="s">
        <v>1199</v>
      </c>
      <c r="W391" s="26" t="s">
        <v>1163</v>
      </c>
      <c r="X391" s="26" t="s">
        <v>5100</v>
      </c>
      <c r="Y391" s="26">
        <v>80.0</v>
      </c>
      <c r="Z391" s="26">
        <v>80.0</v>
      </c>
      <c r="AA391" s="26">
        <v>90.0</v>
      </c>
      <c r="AB391" s="26">
        <v>110.0</v>
      </c>
      <c r="AC391" s="26">
        <v>130.0</v>
      </c>
      <c r="AD391" s="26">
        <v>110.0</v>
      </c>
      <c r="AE391" s="30">
        <f t="shared" si="37"/>
        <v>600</v>
      </c>
      <c r="AF391" s="26"/>
      <c r="AG391" s="26"/>
      <c r="AH391" s="26"/>
      <c r="AI391" s="26"/>
      <c r="AJ391" s="26"/>
      <c r="AK391" s="26"/>
      <c r="AL391" s="26"/>
      <c r="AM391" s="26" t="s">
        <v>4623</v>
      </c>
      <c r="AN391" s="26" t="s">
        <v>4623</v>
      </c>
      <c r="AO391" s="26" t="s">
        <v>4623</v>
      </c>
      <c r="AP391" s="26"/>
      <c r="AQ391" s="26"/>
      <c r="AR391" s="26"/>
      <c r="AS391" s="26"/>
      <c r="AT391" s="26"/>
      <c r="AU391" s="26"/>
      <c r="AV391" s="26"/>
      <c r="AW391" s="26"/>
      <c r="AX391" s="26"/>
      <c r="AY391" s="26"/>
      <c r="AZ391" s="26"/>
      <c r="BA391" s="26"/>
      <c r="BB391" s="26"/>
      <c r="BC391" s="26" t="s">
        <v>3111</v>
      </c>
      <c r="BD391" s="26" t="s">
        <v>3111</v>
      </c>
      <c r="BE391" s="26"/>
      <c r="BF391" s="26"/>
      <c r="BG391" s="26"/>
      <c r="BH391" s="26"/>
      <c r="BI391" s="26"/>
      <c r="BJ391" s="26"/>
      <c r="BK391" s="26"/>
      <c r="BL391" s="26"/>
      <c r="BM391" s="26"/>
      <c r="BN391" s="26"/>
      <c r="BO391" s="26"/>
      <c r="BP391" s="26"/>
      <c r="BQ391" s="26"/>
      <c r="BR391" s="26"/>
      <c r="BS391" s="26"/>
      <c r="BT391" s="26"/>
      <c r="BU391" s="26"/>
      <c r="BV391" s="26"/>
      <c r="BW391" s="31"/>
      <c r="BX391" s="31"/>
      <c r="BY391" s="31"/>
      <c r="BZ391" s="31"/>
      <c r="CA391" s="31"/>
      <c r="CB391" s="31"/>
      <c r="CC391" s="31" t="s">
        <v>9621</v>
      </c>
      <c r="CD391" s="31" t="s">
        <v>9622</v>
      </c>
      <c r="CE391" s="31" t="s">
        <v>9623</v>
      </c>
      <c r="CF391" s="31" t="s">
        <v>9624</v>
      </c>
      <c r="CG391" s="31" t="s">
        <v>9624</v>
      </c>
      <c r="CH391" s="31" t="s">
        <v>9625</v>
      </c>
      <c r="CI391" s="31" t="s">
        <v>9625</v>
      </c>
      <c r="CJ391" s="31" t="s">
        <v>9625</v>
      </c>
      <c r="CK391" s="31" t="s">
        <v>9626</v>
      </c>
      <c r="CL391" s="31" t="s">
        <v>9626</v>
      </c>
      <c r="CM391" s="31" t="s">
        <v>9625</v>
      </c>
      <c r="CN391" s="31" t="s">
        <v>9625</v>
      </c>
      <c r="CO391" s="31" t="s">
        <v>9625</v>
      </c>
      <c r="CP391" s="31" t="s">
        <v>9625</v>
      </c>
      <c r="CQ391" s="31" t="s">
        <v>9626</v>
      </c>
      <c r="CR391" s="31" t="s">
        <v>9624</v>
      </c>
      <c r="CS391" s="31" t="s">
        <v>9627</v>
      </c>
      <c r="CT391" s="31" t="s">
        <v>9628</v>
      </c>
      <c r="CU391" s="31"/>
      <c r="CV391" s="31"/>
      <c r="CW391" s="31"/>
      <c r="CX391" s="31"/>
      <c r="CY391" s="31"/>
      <c r="CZ391" s="31"/>
      <c r="DA391" s="31"/>
      <c r="DB391" s="31"/>
      <c r="DC391" s="31"/>
      <c r="DD391" s="31"/>
      <c r="DE391" s="31" t="s">
        <v>9625</v>
      </c>
      <c r="DF391" s="31" t="s">
        <v>9625</v>
      </c>
      <c r="DG391" s="31"/>
      <c r="DH391" s="31"/>
      <c r="DI391" s="31"/>
      <c r="DJ391" s="31"/>
      <c r="DK391" s="31"/>
      <c r="DL391" s="31"/>
      <c r="DM391" s="31"/>
      <c r="DN391" s="31"/>
      <c r="DO391" s="31"/>
      <c r="DP391" s="31"/>
      <c r="DQ391" s="31"/>
      <c r="DR391" s="31"/>
      <c r="DS391" s="31"/>
      <c r="DT391" s="31"/>
      <c r="DU391" s="31"/>
      <c r="DV391" s="31" t="s">
        <v>9629</v>
      </c>
      <c r="DW391" s="31" t="s">
        <v>9630</v>
      </c>
      <c r="DX391" s="31" t="s">
        <v>9631</v>
      </c>
      <c r="DY391" s="31" t="s">
        <v>213</v>
      </c>
      <c r="DZ391" s="31" t="s">
        <v>213</v>
      </c>
      <c r="EA391" s="31" t="s">
        <v>213</v>
      </c>
      <c r="EB391" s="31" t="s">
        <v>213</v>
      </c>
      <c r="EC391" s="31" t="s">
        <v>213</v>
      </c>
      <c r="ED391" s="31" t="s">
        <v>7104</v>
      </c>
      <c r="EE391" s="31" t="s">
        <v>4803</v>
      </c>
      <c r="EF391" s="31" t="s">
        <v>213</v>
      </c>
      <c r="EG391" s="31" t="s">
        <v>213</v>
      </c>
      <c r="EH391" s="31" t="s">
        <v>213</v>
      </c>
      <c r="EI391" s="31" t="s">
        <v>835</v>
      </c>
      <c r="EJ391" s="31" t="s">
        <v>213</v>
      </c>
      <c r="EK391" s="31" t="s">
        <v>213</v>
      </c>
      <c r="EL391" s="31" t="s">
        <v>9629</v>
      </c>
      <c r="EM391" s="31" t="s">
        <v>9629</v>
      </c>
      <c r="EN391" s="31" t="s">
        <v>213</v>
      </c>
      <c r="EO391" s="31" t="s">
        <v>213</v>
      </c>
      <c r="EP391" s="31" t="s">
        <v>213</v>
      </c>
      <c r="EQ391" s="31" t="s">
        <v>4957</v>
      </c>
      <c r="ER391" s="31" t="s">
        <v>218</v>
      </c>
      <c r="ES391" s="31" t="s">
        <v>218</v>
      </c>
      <c r="ET391" s="31" t="s">
        <v>213</v>
      </c>
      <c r="EU391" s="31" t="s">
        <v>213</v>
      </c>
      <c r="EV391" s="31"/>
      <c r="EW391" s="31"/>
      <c r="EX391" s="31" t="s">
        <v>213</v>
      </c>
      <c r="EY391" s="31" t="s">
        <v>213</v>
      </c>
      <c r="EZ391" s="31" t="s">
        <v>218</v>
      </c>
      <c r="FA391" s="31" t="s">
        <v>219</v>
      </c>
      <c r="FB391" s="31" t="s">
        <v>219</v>
      </c>
      <c r="FC391" s="31"/>
      <c r="FD391" s="31"/>
      <c r="FE391" s="31" t="s">
        <v>219</v>
      </c>
    </row>
    <row r="392" ht="90.75" customHeight="1">
      <c r="A392" s="16" t="s">
        <v>9632</v>
      </c>
      <c r="B392" s="24">
        <v>381.0</v>
      </c>
      <c r="C392" s="25" t="s">
        <v>9633</v>
      </c>
      <c r="D392" s="26" t="str">
        <f t="shared" si="41"/>
        <v/>
      </c>
      <c r="E392" s="27" t="str">
        <f t="shared" si="42"/>
        <v/>
      </c>
      <c r="F392" s="28" t="str">
        <f t="shared" ref="F392:G392" si="407">image("https://www.serebii.net/pokedex-bw/type/"&amp;lower(H392)&amp;".gif")</f>
        <v/>
      </c>
      <c r="G392" s="28" t="str">
        <f t="shared" si="407"/>
        <v/>
      </c>
      <c r="H392" s="29" t="s">
        <v>299</v>
      </c>
      <c r="I392" s="26" t="s">
        <v>2333</v>
      </c>
      <c r="J392" s="26" t="s">
        <v>9619</v>
      </c>
      <c r="K392" s="26" t="s">
        <v>247</v>
      </c>
      <c r="L392" s="26" t="s">
        <v>1232</v>
      </c>
      <c r="M392" s="30" t="s">
        <v>3320</v>
      </c>
      <c r="N392" s="26"/>
      <c r="O392" s="26"/>
      <c r="P392" s="26" t="s">
        <v>351</v>
      </c>
      <c r="Q392" s="26" t="s">
        <v>4934</v>
      </c>
      <c r="R392" s="26" t="s">
        <v>9620</v>
      </c>
      <c r="S392" s="26" t="s">
        <v>7234</v>
      </c>
      <c r="T392" s="26" t="s">
        <v>2174</v>
      </c>
      <c r="U392" s="26" t="s">
        <v>1198</v>
      </c>
      <c r="V392" s="26" t="s">
        <v>1199</v>
      </c>
      <c r="W392" s="26" t="s">
        <v>1257</v>
      </c>
      <c r="X392" s="26" t="s">
        <v>5100</v>
      </c>
      <c r="Y392" s="26">
        <v>80.0</v>
      </c>
      <c r="Z392" s="26">
        <v>90.0</v>
      </c>
      <c r="AA392" s="26">
        <v>80.0</v>
      </c>
      <c r="AB392" s="26">
        <v>130.0</v>
      </c>
      <c r="AC392" s="26">
        <v>110.0</v>
      </c>
      <c r="AD392" s="26">
        <v>110.0</v>
      </c>
      <c r="AE392" s="30">
        <f t="shared" si="37"/>
        <v>600</v>
      </c>
      <c r="AF392" s="26"/>
      <c r="AG392" s="26"/>
      <c r="AH392" s="26"/>
      <c r="AI392" s="26"/>
      <c r="AJ392" s="26"/>
      <c r="AK392" s="26"/>
      <c r="AL392" s="26"/>
      <c r="AM392" s="26" t="s">
        <v>3428</v>
      </c>
      <c r="AN392" s="26" t="s">
        <v>3428</v>
      </c>
      <c r="AO392" s="26" t="s">
        <v>3428</v>
      </c>
      <c r="AP392" s="26"/>
      <c r="AQ392" s="26"/>
      <c r="AR392" s="26"/>
      <c r="AS392" s="26"/>
      <c r="AT392" s="26"/>
      <c r="AU392" s="26"/>
      <c r="AV392" s="26"/>
      <c r="AW392" s="26"/>
      <c r="AX392" s="26"/>
      <c r="AY392" s="26"/>
      <c r="AZ392" s="26"/>
      <c r="BA392" s="26"/>
      <c r="BB392" s="26"/>
      <c r="BC392" s="26" t="s">
        <v>2829</v>
      </c>
      <c r="BD392" s="26" t="s">
        <v>2829</v>
      </c>
      <c r="BE392" s="26"/>
      <c r="BF392" s="26"/>
      <c r="BG392" s="26"/>
      <c r="BH392" s="26"/>
      <c r="BI392" s="26"/>
      <c r="BJ392" s="26"/>
      <c r="BK392" s="26"/>
      <c r="BL392" s="26"/>
      <c r="BM392" s="26"/>
      <c r="BN392" s="26"/>
      <c r="BO392" s="26"/>
      <c r="BP392" s="26"/>
      <c r="BQ392" s="26"/>
      <c r="BR392" s="26"/>
      <c r="BS392" s="26"/>
      <c r="BT392" s="26"/>
      <c r="BU392" s="26"/>
      <c r="BV392" s="26"/>
      <c r="BW392" s="31"/>
      <c r="BX392" s="31"/>
      <c r="BY392" s="31"/>
      <c r="BZ392" s="31"/>
      <c r="CA392" s="31"/>
      <c r="CB392" s="31"/>
      <c r="CC392" s="31" t="s">
        <v>9634</v>
      </c>
      <c r="CD392" s="31" t="s">
        <v>9635</v>
      </c>
      <c r="CE392" s="31" t="s">
        <v>9636</v>
      </c>
      <c r="CF392" s="31" t="s">
        <v>9637</v>
      </c>
      <c r="CG392" s="31" t="s">
        <v>9637</v>
      </c>
      <c r="CH392" s="31" t="s">
        <v>9638</v>
      </c>
      <c r="CI392" s="31" t="s">
        <v>9638</v>
      </c>
      <c r="CJ392" s="31" t="s">
        <v>9638</v>
      </c>
      <c r="CK392" s="31" t="s">
        <v>9639</v>
      </c>
      <c r="CL392" s="31" t="s">
        <v>9639</v>
      </c>
      <c r="CM392" s="31" t="s">
        <v>9638</v>
      </c>
      <c r="CN392" s="31" t="s">
        <v>9638</v>
      </c>
      <c r="CO392" s="31" t="s">
        <v>9638</v>
      </c>
      <c r="CP392" s="31" t="s">
        <v>9638</v>
      </c>
      <c r="CQ392" s="31" t="s">
        <v>9638</v>
      </c>
      <c r="CR392" s="31" t="s">
        <v>9639</v>
      </c>
      <c r="CS392" s="31" t="s">
        <v>9640</v>
      </c>
      <c r="CT392" s="31" t="s">
        <v>9641</v>
      </c>
      <c r="CU392" s="31"/>
      <c r="CV392" s="31"/>
      <c r="CW392" s="31"/>
      <c r="CX392" s="31"/>
      <c r="CY392" s="31"/>
      <c r="CZ392" s="31"/>
      <c r="DA392" s="31"/>
      <c r="DB392" s="31"/>
      <c r="DC392" s="31"/>
      <c r="DD392" s="31"/>
      <c r="DE392" s="31" t="s">
        <v>9642</v>
      </c>
      <c r="DF392" s="31" t="s">
        <v>9642</v>
      </c>
      <c r="DG392" s="31"/>
      <c r="DH392" s="31"/>
      <c r="DI392" s="31"/>
      <c r="DJ392" s="31"/>
      <c r="DK392" s="31"/>
      <c r="DL392" s="31"/>
      <c r="DM392" s="31"/>
      <c r="DN392" s="31"/>
      <c r="DO392" s="31"/>
      <c r="DP392" s="31"/>
      <c r="DQ392" s="31"/>
      <c r="DR392" s="31"/>
      <c r="DS392" s="31"/>
      <c r="DT392" s="31"/>
      <c r="DU392" s="31"/>
      <c r="DV392" s="31" t="s">
        <v>9630</v>
      </c>
      <c r="DW392" s="31" t="s">
        <v>9629</v>
      </c>
      <c r="DX392" s="31" t="s">
        <v>9631</v>
      </c>
      <c r="DY392" s="31" t="s">
        <v>213</v>
      </c>
      <c r="DZ392" s="31" t="s">
        <v>213</v>
      </c>
      <c r="EA392" s="31" t="s">
        <v>213</v>
      </c>
      <c r="EB392" s="31" t="s">
        <v>213</v>
      </c>
      <c r="EC392" s="31" t="s">
        <v>213</v>
      </c>
      <c r="ED392" s="31" t="s">
        <v>4803</v>
      </c>
      <c r="EE392" s="31" t="s">
        <v>7104</v>
      </c>
      <c r="EF392" s="31" t="s">
        <v>213</v>
      </c>
      <c r="EG392" s="31" t="s">
        <v>213</v>
      </c>
      <c r="EH392" s="31" t="s">
        <v>835</v>
      </c>
      <c r="EI392" s="31" t="s">
        <v>213</v>
      </c>
      <c r="EJ392" s="31" t="s">
        <v>213</v>
      </c>
      <c r="EK392" s="31" t="s">
        <v>213</v>
      </c>
      <c r="EL392" s="31" t="s">
        <v>9629</v>
      </c>
      <c r="EM392" s="31" t="s">
        <v>9629</v>
      </c>
      <c r="EN392" s="31" t="s">
        <v>213</v>
      </c>
      <c r="EO392" s="31" t="s">
        <v>213</v>
      </c>
      <c r="EP392" s="31" t="s">
        <v>4957</v>
      </c>
      <c r="EQ392" s="31" t="s">
        <v>213</v>
      </c>
      <c r="ER392" s="31" t="s">
        <v>218</v>
      </c>
      <c r="ES392" s="31" t="s">
        <v>218</v>
      </c>
      <c r="ET392" s="31" t="s">
        <v>213</v>
      </c>
      <c r="EU392" s="31" t="s">
        <v>213</v>
      </c>
      <c r="EV392" s="31"/>
      <c r="EW392" s="31"/>
      <c r="EX392" s="31" t="s">
        <v>213</v>
      </c>
      <c r="EY392" s="31" t="s">
        <v>213</v>
      </c>
      <c r="EZ392" s="31" t="s">
        <v>218</v>
      </c>
      <c r="FA392" s="31" t="s">
        <v>219</v>
      </c>
      <c r="FB392" s="31" t="s">
        <v>219</v>
      </c>
      <c r="FC392" s="31"/>
      <c r="FD392" s="31"/>
      <c r="FE392" s="31" t="s">
        <v>219</v>
      </c>
    </row>
    <row r="393" ht="90.75" customHeight="1">
      <c r="A393" s="16" t="s">
        <v>9643</v>
      </c>
      <c r="B393" s="24">
        <v>382.0</v>
      </c>
      <c r="C393" s="25" t="s">
        <v>9644</v>
      </c>
      <c r="D393" s="26" t="str">
        <f t="shared" si="41"/>
        <v/>
      </c>
      <c r="E393" s="27" t="str">
        <f t="shared" si="42"/>
        <v/>
      </c>
      <c r="F393" s="28" t="str">
        <f t="shared" ref="F393:G393" si="408">image("https://www.serebii.net/pokedex-bw/type/"&amp;lower(H393)&amp;".gif")</f>
        <v/>
      </c>
      <c r="G393" s="28" t="str">
        <f t="shared" si="408"/>
        <v/>
      </c>
      <c r="H393" s="29" t="s">
        <v>391</v>
      </c>
      <c r="I393" s="26"/>
      <c r="J393" s="26" t="s">
        <v>9645</v>
      </c>
      <c r="K393" s="26" t="s">
        <v>9646</v>
      </c>
      <c r="L393" s="26" t="s">
        <v>9647</v>
      </c>
      <c r="M393" s="30" t="s">
        <v>5821</v>
      </c>
      <c r="N393" s="26"/>
      <c r="O393" s="26"/>
      <c r="P393" s="26" t="s">
        <v>351</v>
      </c>
      <c r="Q393" s="26" t="s">
        <v>4934</v>
      </c>
      <c r="R393" s="26" t="s">
        <v>5098</v>
      </c>
      <c r="S393" s="26" t="s">
        <v>9648</v>
      </c>
      <c r="T393" s="26" t="s">
        <v>2174</v>
      </c>
      <c r="U393" s="26" t="s">
        <v>1198</v>
      </c>
      <c r="V393" s="26" t="s">
        <v>1199</v>
      </c>
      <c r="W393" s="26" t="s">
        <v>2967</v>
      </c>
      <c r="X393" s="26" t="s">
        <v>5100</v>
      </c>
      <c r="Y393" s="26">
        <v>100.0</v>
      </c>
      <c r="Z393" s="26">
        <v>100.0</v>
      </c>
      <c r="AA393" s="26">
        <v>90.0</v>
      </c>
      <c r="AB393" s="26">
        <v>150.0</v>
      </c>
      <c r="AC393" s="26">
        <v>140.0</v>
      </c>
      <c r="AD393" s="26">
        <v>90.0</v>
      </c>
      <c r="AE393" s="30">
        <f t="shared" si="37"/>
        <v>670</v>
      </c>
      <c r="AF393" s="26"/>
      <c r="AG393" s="26"/>
      <c r="AH393" s="26"/>
      <c r="AI393" s="26"/>
      <c r="AJ393" s="26"/>
      <c r="AK393" s="26"/>
      <c r="AL393" s="26"/>
      <c r="AM393" s="26" t="s">
        <v>3725</v>
      </c>
      <c r="AN393" s="26" t="s">
        <v>3725</v>
      </c>
      <c r="AO393" s="26" t="s">
        <v>3725</v>
      </c>
      <c r="AP393" s="26"/>
      <c r="AQ393" s="26"/>
      <c r="AR393" s="26"/>
      <c r="AS393" s="26"/>
      <c r="AT393" s="26"/>
      <c r="AU393" s="26"/>
      <c r="AV393" s="26"/>
      <c r="AW393" s="26"/>
      <c r="AX393" s="26"/>
      <c r="AY393" s="26"/>
      <c r="AZ393" s="26"/>
      <c r="BA393" s="26"/>
      <c r="BB393" s="26"/>
      <c r="BC393" s="26" t="s">
        <v>2864</v>
      </c>
      <c r="BD393" s="26" t="s">
        <v>2864</v>
      </c>
      <c r="BE393" s="26"/>
      <c r="BF393" s="26"/>
      <c r="BG393" s="26"/>
      <c r="BH393" s="26"/>
      <c r="BI393" s="26"/>
      <c r="BJ393" s="26"/>
      <c r="BK393" s="26"/>
      <c r="BL393" s="26"/>
      <c r="BM393" s="26"/>
      <c r="BN393" s="26"/>
      <c r="BO393" s="26"/>
      <c r="BP393" s="26"/>
      <c r="BQ393" s="26"/>
      <c r="BR393" s="26"/>
      <c r="BS393" s="26"/>
      <c r="BT393" s="26"/>
      <c r="BU393" s="26"/>
      <c r="BV393" s="26"/>
      <c r="BW393" s="31"/>
      <c r="BX393" s="31"/>
      <c r="BY393" s="31"/>
      <c r="BZ393" s="31"/>
      <c r="CA393" s="31"/>
      <c r="CB393" s="31"/>
      <c r="CC393" s="31" t="s">
        <v>9649</v>
      </c>
      <c r="CD393" s="31" t="s">
        <v>9650</v>
      </c>
      <c r="CE393" s="31" t="s">
        <v>9651</v>
      </c>
      <c r="CF393" s="31" t="s">
        <v>9652</v>
      </c>
      <c r="CG393" s="31" t="s">
        <v>9652</v>
      </c>
      <c r="CH393" s="31" t="s">
        <v>9653</v>
      </c>
      <c r="CI393" s="31" t="s">
        <v>9653</v>
      </c>
      <c r="CJ393" s="31" t="s">
        <v>9653</v>
      </c>
      <c r="CK393" s="31" t="s">
        <v>9654</v>
      </c>
      <c r="CL393" s="31" t="s">
        <v>9654</v>
      </c>
      <c r="CM393" s="31" t="s">
        <v>9653</v>
      </c>
      <c r="CN393" s="31" t="s">
        <v>9653</v>
      </c>
      <c r="CO393" s="31" t="s">
        <v>9653</v>
      </c>
      <c r="CP393" s="31" t="s">
        <v>9653</v>
      </c>
      <c r="CQ393" s="31" t="s">
        <v>9655</v>
      </c>
      <c r="CR393" s="31" t="s">
        <v>9653</v>
      </c>
      <c r="CS393" s="31" t="s">
        <v>9656</v>
      </c>
      <c r="CT393" s="31" t="s">
        <v>9657</v>
      </c>
      <c r="CU393" s="31"/>
      <c r="CV393" s="31"/>
      <c r="CW393" s="31"/>
      <c r="CX393" s="31"/>
      <c r="CY393" s="31"/>
      <c r="CZ393" s="31"/>
      <c r="DA393" s="31"/>
      <c r="DB393" s="31"/>
      <c r="DC393" s="31"/>
      <c r="DD393" s="31"/>
      <c r="DE393" s="31" t="s">
        <v>9653</v>
      </c>
      <c r="DF393" s="31" t="s">
        <v>9653</v>
      </c>
      <c r="DG393" s="31"/>
      <c r="DH393" s="31"/>
      <c r="DI393" s="31"/>
      <c r="DJ393" s="31"/>
      <c r="DK393" s="31"/>
      <c r="DL393" s="31"/>
      <c r="DM393" s="31"/>
      <c r="DN393" s="31"/>
      <c r="DO393" s="31"/>
      <c r="DP393" s="31"/>
      <c r="DQ393" s="31"/>
      <c r="DR393" s="31"/>
      <c r="DS393" s="31"/>
      <c r="DT393" s="31"/>
      <c r="DU393" s="31"/>
      <c r="DV393" s="31" t="s">
        <v>213</v>
      </c>
      <c r="DW393" s="31" t="s">
        <v>9658</v>
      </c>
      <c r="DX393" s="31" t="s">
        <v>9659</v>
      </c>
      <c r="DY393" s="31" t="s">
        <v>213</v>
      </c>
      <c r="DZ393" s="31" t="s">
        <v>213</v>
      </c>
      <c r="EA393" s="31" t="s">
        <v>213</v>
      </c>
      <c r="EB393" s="31" t="s">
        <v>213</v>
      </c>
      <c r="EC393" s="31" t="s">
        <v>213</v>
      </c>
      <c r="ED393" s="31" t="s">
        <v>9660</v>
      </c>
      <c r="EE393" s="31" t="s">
        <v>213</v>
      </c>
      <c r="EF393" s="31" t="s">
        <v>213</v>
      </c>
      <c r="EG393" s="31" t="s">
        <v>213</v>
      </c>
      <c r="EH393" s="31" t="s">
        <v>213</v>
      </c>
      <c r="EI393" s="31" t="s">
        <v>213</v>
      </c>
      <c r="EJ393" s="31" t="s">
        <v>213</v>
      </c>
      <c r="EK393" s="31" t="s">
        <v>213</v>
      </c>
      <c r="EL393" s="31" t="s">
        <v>213</v>
      </c>
      <c r="EM393" s="31" t="s">
        <v>9658</v>
      </c>
      <c r="EN393" s="31" t="s">
        <v>213</v>
      </c>
      <c r="EO393" s="31" t="s">
        <v>213</v>
      </c>
      <c r="EP393" s="31" t="s">
        <v>213</v>
      </c>
      <c r="EQ393" s="31" t="s">
        <v>4957</v>
      </c>
      <c r="ER393" s="31" t="s">
        <v>218</v>
      </c>
      <c r="ES393" s="31" t="s">
        <v>218</v>
      </c>
      <c r="ET393" s="31" t="s">
        <v>213</v>
      </c>
      <c r="EU393" s="31" t="s">
        <v>213</v>
      </c>
      <c r="EV393" s="31"/>
      <c r="EW393" s="31"/>
      <c r="EX393" s="31" t="s">
        <v>213</v>
      </c>
      <c r="EY393" s="31" t="s">
        <v>213</v>
      </c>
      <c r="EZ393" s="31" t="s">
        <v>218</v>
      </c>
      <c r="FA393" s="31" t="s">
        <v>219</v>
      </c>
      <c r="FB393" s="31" t="s">
        <v>219</v>
      </c>
      <c r="FC393" s="31"/>
      <c r="FD393" s="31"/>
      <c r="FE393" s="31" t="s">
        <v>219</v>
      </c>
    </row>
    <row r="394" ht="90.75" customHeight="1">
      <c r="A394" s="16" t="s">
        <v>9661</v>
      </c>
      <c r="B394" s="24">
        <v>383.0</v>
      </c>
      <c r="C394" s="25" t="s">
        <v>9662</v>
      </c>
      <c r="D394" s="26" t="str">
        <f t="shared" si="41"/>
        <v/>
      </c>
      <c r="E394" s="27" t="str">
        <f t="shared" si="42"/>
        <v/>
      </c>
      <c r="F394" s="28" t="str">
        <f t="shared" ref="F394:G394" si="409">image("https://www.serebii.net/pokedex-bw/type/"&amp;lower(H394)&amp;".gif")</f>
        <v/>
      </c>
      <c r="G394" s="28" t="str">
        <f t="shared" si="409"/>
        <v/>
      </c>
      <c r="H394" s="29" t="s">
        <v>1071</v>
      </c>
      <c r="I394" s="26"/>
      <c r="J394" s="26" t="s">
        <v>9663</v>
      </c>
      <c r="K394" s="26" t="s">
        <v>944</v>
      </c>
      <c r="L394" s="26" t="s">
        <v>9664</v>
      </c>
      <c r="M394" s="30" t="s">
        <v>385</v>
      </c>
      <c r="N394" s="26"/>
      <c r="O394" s="26"/>
      <c r="P394" s="26" t="s">
        <v>1300</v>
      </c>
      <c r="Q394" s="26" t="s">
        <v>4934</v>
      </c>
      <c r="R394" s="26" t="s">
        <v>5098</v>
      </c>
      <c r="S394" s="26" t="s">
        <v>9648</v>
      </c>
      <c r="T394" s="26" t="s">
        <v>2174</v>
      </c>
      <c r="U394" s="26" t="s">
        <v>1198</v>
      </c>
      <c r="V394" s="26" t="s">
        <v>1199</v>
      </c>
      <c r="W394" s="26" t="s">
        <v>2967</v>
      </c>
      <c r="X394" s="26" t="s">
        <v>5100</v>
      </c>
      <c r="Y394" s="26">
        <v>100.0</v>
      </c>
      <c r="Z394" s="26">
        <v>150.0</v>
      </c>
      <c r="AA394" s="26">
        <v>140.0</v>
      </c>
      <c r="AB394" s="26">
        <v>100.0</v>
      </c>
      <c r="AC394" s="26">
        <v>90.0</v>
      </c>
      <c r="AD394" s="26">
        <v>90.0</v>
      </c>
      <c r="AE394" s="30">
        <f t="shared" si="37"/>
        <v>670</v>
      </c>
      <c r="AF394" s="26"/>
      <c r="AG394" s="26"/>
      <c r="AH394" s="26"/>
      <c r="AI394" s="26"/>
      <c r="AJ394" s="26"/>
      <c r="AK394" s="26"/>
      <c r="AL394" s="26"/>
      <c r="AM394" s="26" t="s">
        <v>3086</v>
      </c>
      <c r="AN394" s="26" t="s">
        <v>3086</v>
      </c>
      <c r="AO394" s="26" t="s">
        <v>3086</v>
      </c>
      <c r="AP394" s="26"/>
      <c r="AQ394" s="26"/>
      <c r="AR394" s="26"/>
      <c r="AS394" s="26"/>
      <c r="AT394" s="26"/>
      <c r="AU394" s="26"/>
      <c r="AV394" s="26"/>
      <c r="AW394" s="26"/>
      <c r="AX394" s="26"/>
      <c r="AY394" s="26"/>
      <c r="AZ394" s="26"/>
      <c r="BA394" s="26"/>
      <c r="BB394" s="26"/>
      <c r="BC394" s="26" t="s">
        <v>3603</v>
      </c>
      <c r="BD394" s="26" t="s">
        <v>3603</v>
      </c>
      <c r="BE394" s="26"/>
      <c r="BF394" s="26"/>
      <c r="BG394" s="26"/>
      <c r="BH394" s="26"/>
      <c r="BI394" s="26"/>
      <c r="BJ394" s="26"/>
      <c r="BK394" s="26"/>
      <c r="BL394" s="26"/>
      <c r="BM394" s="26"/>
      <c r="BN394" s="26"/>
      <c r="BO394" s="26"/>
      <c r="BP394" s="26"/>
      <c r="BQ394" s="26"/>
      <c r="BR394" s="26"/>
      <c r="BS394" s="26"/>
      <c r="BT394" s="26"/>
      <c r="BU394" s="26"/>
      <c r="BV394" s="26"/>
      <c r="BW394" s="31"/>
      <c r="BX394" s="31"/>
      <c r="BY394" s="31"/>
      <c r="BZ394" s="31"/>
      <c r="CA394" s="31"/>
      <c r="CB394" s="31"/>
      <c r="CC394" s="31" t="s">
        <v>9665</v>
      </c>
      <c r="CD394" s="31" t="s">
        <v>9666</v>
      </c>
      <c r="CE394" s="31" t="s">
        <v>9667</v>
      </c>
      <c r="CF394" s="31" t="s">
        <v>9668</v>
      </c>
      <c r="CG394" s="31" t="s">
        <v>9668</v>
      </c>
      <c r="CH394" s="31" t="s">
        <v>9669</v>
      </c>
      <c r="CI394" s="31" t="s">
        <v>9669</v>
      </c>
      <c r="CJ394" s="31" t="s">
        <v>9669</v>
      </c>
      <c r="CK394" s="31" t="s">
        <v>9670</v>
      </c>
      <c r="CL394" s="31" t="s">
        <v>9670</v>
      </c>
      <c r="CM394" s="31" t="s">
        <v>9671</v>
      </c>
      <c r="CN394" s="31" t="s">
        <v>9671</v>
      </c>
      <c r="CO394" s="31" t="s">
        <v>9671</v>
      </c>
      <c r="CP394" s="31" t="s">
        <v>9671</v>
      </c>
      <c r="CQ394" s="31" t="s">
        <v>9672</v>
      </c>
      <c r="CR394" s="31" t="s">
        <v>9673</v>
      </c>
      <c r="CS394" s="31" t="s">
        <v>9674</v>
      </c>
      <c r="CT394" s="31" t="s">
        <v>9675</v>
      </c>
      <c r="CU394" s="31"/>
      <c r="CV394" s="31"/>
      <c r="CW394" s="31"/>
      <c r="CX394" s="31"/>
      <c r="CY394" s="31"/>
      <c r="CZ394" s="31"/>
      <c r="DA394" s="31"/>
      <c r="DB394" s="31"/>
      <c r="DC394" s="31"/>
      <c r="DD394" s="31"/>
      <c r="DE394" s="31" t="s">
        <v>9671</v>
      </c>
      <c r="DF394" s="31" t="s">
        <v>9671</v>
      </c>
      <c r="DG394" s="31"/>
      <c r="DH394" s="31"/>
      <c r="DI394" s="31"/>
      <c r="DJ394" s="31"/>
      <c r="DK394" s="31"/>
      <c r="DL394" s="31"/>
      <c r="DM394" s="31"/>
      <c r="DN394" s="31"/>
      <c r="DO394" s="31"/>
      <c r="DP394" s="31"/>
      <c r="DQ394" s="31"/>
      <c r="DR394" s="31"/>
      <c r="DS394" s="31"/>
      <c r="DT394" s="31"/>
      <c r="DU394" s="31"/>
      <c r="DV394" s="31" t="s">
        <v>9658</v>
      </c>
      <c r="DW394" s="31" t="s">
        <v>213</v>
      </c>
      <c r="DX394" s="31" t="s">
        <v>9676</v>
      </c>
      <c r="DY394" s="31" t="s">
        <v>213</v>
      </c>
      <c r="DZ394" s="31" t="s">
        <v>213</v>
      </c>
      <c r="EA394" s="31" t="s">
        <v>213</v>
      </c>
      <c r="EB394" s="31" t="s">
        <v>213</v>
      </c>
      <c r="EC394" s="31" t="s">
        <v>213</v>
      </c>
      <c r="ED394" s="31" t="s">
        <v>213</v>
      </c>
      <c r="EE394" s="31" t="s">
        <v>9660</v>
      </c>
      <c r="EF394" s="31" t="s">
        <v>213</v>
      </c>
      <c r="EG394" s="31" t="s">
        <v>213</v>
      </c>
      <c r="EH394" s="31" t="s">
        <v>213</v>
      </c>
      <c r="EI394" s="31" t="s">
        <v>213</v>
      </c>
      <c r="EJ394" s="31" t="s">
        <v>213</v>
      </c>
      <c r="EK394" s="31" t="s">
        <v>213</v>
      </c>
      <c r="EL394" s="31" t="s">
        <v>9658</v>
      </c>
      <c r="EM394" s="31" t="s">
        <v>213</v>
      </c>
      <c r="EN394" s="31" t="s">
        <v>213</v>
      </c>
      <c r="EO394" s="31" t="s">
        <v>213</v>
      </c>
      <c r="EP394" s="31" t="s">
        <v>4957</v>
      </c>
      <c r="EQ394" s="31" t="s">
        <v>213</v>
      </c>
      <c r="ER394" s="31" t="s">
        <v>218</v>
      </c>
      <c r="ES394" s="31" t="s">
        <v>218</v>
      </c>
      <c r="ET394" s="31" t="s">
        <v>213</v>
      </c>
      <c r="EU394" s="31" t="s">
        <v>213</v>
      </c>
      <c r="EV394" s="31"/>
      <c r="EW394" s="31"/>
      <c r="EX394" s="31" t="s">
        <v>213</v>
      </c>
      <c r="EY394" s="31" t="s">
        <v>213</v>
      </c>
      <c r="EZ394" s="31" t="s">
        <v>218</v>
      </c>
      <c r="FA394" s="31" t="s">
        <v>219</v>
      </c>
      <c r="FB394" s="31" t="s">
        <v>219</v>
      </c>
      <c r="FC394" s="31"/>
      <c r="FD394" s="31"/>
      <c r="FE394" s="31" t="s">
        <v>219</v>
      </c>
    </row>
    <row r="395" ht="90.75" customHeight="1">
      <c r="A395" s="16" t="s">
        <v>9677</v>
      </c>
      <c r="B395" s="24">
        <v>384.0</v>
      </c>
      <c r="C395" s="25" t="s">
        <v>9678</v>
      </c>
      <c r="D395" s="26" t="str">
        <f t="shared" si="41"/>
        <v/>
      </c>
      <c r="E395" s="27" t="str">
        <f t="shared" si="42"/>
        <v/>
      </c>
      <c r="F395" s="28" t="str">
        <f t="shared" ref="F395:G395" si="410">image("https://www.serebii.net/pokedex-bw/type/"&amp;lower(H395)&amp;".gif")</f>
        <v/>
      </c>
      <c r="G395" s="28" t="str">
        <f t="shared" si="410"/>
        <v/>
      </c>
      <c r="H395" s="29" t="s">
        <v>299</v>
      </c>
      <c r="I395" s="26" t="s">
        <v>348</v>
      </c>
      <c r="J395" s="26" t="s">
        <v>9679</v>
      </c>
      <c r="K395" s="26" t="s">
        <v>9680</v>
      </c>
      <c r="L395" s="26" t="s">
        <v>9681</v>
      </c>
      <c r="M395" s="30" t="s">
        <v>9682</v>
      </c>
      <c r="N395" s="26"/>
      <c r="O395" s="26"/>
      <c r="P395" s="26" t="s">
        <v>9683</v>
      </c>
      <c r="Q395" s="26" t="s">
        <v>183</v>
      </c>
      <c r="R395" s="26" t="s">
        <v>5098</v>
      </c>
      <c r="S395" s="26" t="s">
        <v>5099</v>
      </c>
      <c r="T395" s="26" t="s">
        <v>2174</v>
      </c>
      <c r="U395" s="26" t="s">
        <v>1198</v>
      </c>
      <c r="V395" s="26" t="s">
        <v>1199</v>
      </c>
      <c r="W395" s="26" t="s">
        <v>2967</v>
      </c>
      <c r="X395" s="26" t="s">
        <v>5100</v>
      </c>
      <c r="Y395" s="26">
        <v>105.0</v>
      </c>
      <c r="Z395" s="26">
        <v>150.0</v>
      </c>
      <c r="AA395" s="26">
        <v>90.0</v>
      </c>
      <c r="AB395" s="26">
        <v>150.0</v>
      </c>
      <c r="AC395" s="26">
        <v>90.0</v>
      </c>
      <c r="AD395" s="26">
        <v>95.0</v>
      </c>
      <c r="AE395" s="30">
        <f t="shared" si="37"/>
        <v>680</v>
      </c>
      <c r="AF395" s="26"/>
      <c r="AG395" s="26"/>
      <c r="AH395" s="26"/>
      <c r="AI395" s="26"/>
      <c r="AJ395" s="26"/>
      <c r="AK395" s="26"/>
      <c r="AL395" s="26"/>
      <c r="AM395" s="26" t="s">
        <v>1339</v>
      </c>
      <c r="AN395" s="26" t="s">
        <v>1339</v>
      </c>
      <c r="AO395" s="26" t="s">
        <v>1339</v>
      </c>
      <c r="AP395" s="26"/>
      <c r="AQ395" s="26"/>
      <c r="AR395" s="26"/>
      <c r="AS395" s="26"/>
      <c r="AT395" s="26"/>
      <c r="AU395" s="26"/>
      <c r="AV395" s="26"/>
      <c r="AW395" s="26"/>
      <c r="AX395" s="26"/>
      <c r="AY395" s="26"/>
      <c r="AZ395" s="26"/>
      <c r="BA395" s="26"/>
      <c r="BB395" s="26"/>
      <c r="BC395" s="26" t="s">
        <v>2971</v>
      </c>
      <c r="BD395" s="26" t="s">
        <v>2971</v>
      </c>
      <c r="BE395" s="26"/>
      <c r="BF395" s="26"/>
      <c r="BG395" s="26"/>
      <c r="BH395" s="26"/>
      <c r="BI395" s="26"/>
      <c r="BJ395" s="26"/>
      <c r="BK395" s="26"/>
      <c r="BL395" s="26"/>
      <c r="BM395" s="26"/>
      <c r="BN395" s="26"/>
      <c r="BO395" s="26"/>
      <c r="BP395" s="26"/>
      <c r="BQ395" s="26"/>
      <c r="BR395" s="26"/>
      <c r="BS395" s="26"/>
      <c r="BT395" s="26"/>
      <c r="BU395" s="26"/>
      <c r="BV395" s="26"/>
      <c r="BW395" s="31"/>
      <c r="BX395" s="31"/>
      <c r="BY395" s="31"/>
      <c r="BZ395" s="31"/>
      <c r="CA395" s="31"/>
      <c r="CB395" s="31"/>
      <c r="CC395" s="31" t="s">
        <v>9684</v>
      </c>
      <c r="CD395" s="31" t="s">
        <v>9685</v>
      </c>
      <c r="CE395" s="31" t="s">
        <v>9686</v>
      </c>
      <c r="CF395" s="31" t="s">
        <v>9687</v>
      </c>
      <c r="CG395" s="31" t="s">
        <v>9687</v>
      </c>
      <c r="CH395" s="31" t="s">
        <v>9688</v>
      </c>
      <c r="CI395" s="31" t="s">
        <v>9688</v>
      </c>
      <c r="CJ395" s="31" t="s">
        <v>9688</v>
      </c>
      <c r="CK395" s="31" t="s">
        <v>9689</v>
      </c>
      <c r="CL395" s="31" t="s">
        <v>9689</v>
      </c>
      <c r="CM395" s="31" t="s">
        <v>9688</v>
      </c>
      <c r="CN395" s="31" t="s">
        <v>9688</v>
      </c>
      <c r="CO395" s="31" t="s">
        <v>9688</v>
      </c>
      <c r="CP395" s="31" t="s">
        <v>9688</v>
      </c>
      <c r="CQ395" s="31" t="s">
        <v>9688</v>
      </c>
      <c r="CR395" s="31" t="s">
        <v>9689</v>
      </c>
      <c r="CS395" s="31" t="s">
        <v>9690</v>
      </c>
      <c r="CT395" s="31" t="s">
        <v>9691</v>
      </c>
      <c r="CU395" s="31"/>
      <c r="CV395" s="31"/>
      <c r="CW395" s="31"/>
      <c r="CX395" s="31"/>
      <c r="CY395" s="31"/>
      <c r="CZ395" s="31"/>
      <c r="DA395" s="31"/>
      <c r="DB395" s="31"/>
      <c r="DC395" s="31"/>
      <c r="DD395" s="31"/>
      <c r="DE395" s="31" t="s">
        <v>9688</v>
      </c>
      <c r="DF395" s="31" t="s">
        <v>9688</v>
      </c>
      <c r="DG395" s="31"/>
      <c r="DH395" s="31"/>
      <c r="DI395" s="31"/>
      <c r="DJ395" s="31"/>
      <c r="DK395" s="31"/>
      <c r="DL395" s="31"/>
      <c r="DM395" s="31"/>
      <c r="DN395" s="31"/>
      <c r="DO395" s="31"/>
      <c r="DP395" s="31"/>
      <c r="DQ395" s="31"/>
      <c r="DR395" s="31"/>
      <c r="DS395" s="31"/>
      <c r="DT395" s="31"/>
      <c r="DU395" s="31"/>
      <c r="DV395" s="31" t="s">
        <v>5423</v>
      </c>
      <c r="DW395" s="31" t="s">
        <v>5423</v>
      </c>
      <c r="DX395" s="31" t="s">
        <v>5423</v>
      </c>
      <c r="DY395" s="31" t="s">
        <v>213</v>
      </c>
      <c r="DZ395" s="31" t="s">
        <v>213</v>
      </c>
      <c r="EA395" s="31" t="s">
        <v>213</v>
      </c>
      <c r="EB395" s="31" t="s">
        <v>213</v>
      </c>
      <c r="EC395" s="31" t="s">
        <v>213</v>
      </c>
      <c r="ED395" s="31" t="s">
        <v>9660</v>
      </c>
      <c r="EE395" s="31" t="s">
        <v>9660</v>
      </c>
      <c r="EF395" s="31" t="s">
        <v>213</v>
      </c>
      <c r="EG395" s="31" t="s">
        <v>213</v>
      </c>
      <c r="EH395" s="31" t="s">
        <v>213</v>
      </c>
      <c r="EI395" s="31" t="s">
        <v>213</v>
      </c>
      <c r="EJ395" s="31" t="s">
        <v>213</v>
      </c>
      <c r="EK395" s="31" t="s">
        <v>213</v>
      </c>
      <c r="EL395" s="31" t="s">
        <v>5423</v>
      </c>
      <c r="EM395" s="31" t="s">
        <v>5423</v>
      </c>
      <c r="EN395" s="31" t="s">
        <v>213</v>
      </c>
      <c r="EO395" s="31" t="s">
        <v>213</v>
      </c>
      <c r="EP395" s="31" t="s">
        <v>4957</v>
      </c>
      <c r="EQ395" s="31" t="s">
        <v>4957</v>
      </c>
      <c r="ER395" s="31" t="s">
        <v>218</v>
      </c>
      <c r="ES395" s="31" t="s">
        <v>218</v>
      </c>
      <c r="ET395" s="31" t="s">
        <v>213</v>
      </c>
      <c r="EU395" s="31" t="s">
        <v>213</v>
      </c>
      <c r="EV395" s="31"/>
      <c r="EW395" s="31"/>
      <c r="EX395" s="31" t="s">
        <v>213</v>
      </c>
      <c r="EY395" s="31" t="s">
        <v>213</v>
      </c>
      <c r="EZ395" s="31" t="s">
        <v>218</v>
      </c>
      <c r="FA395" s="31" t="s">
        <v>219</v>
      </c>
      <c r="FB395" s="31" t="s">
        <v>219</v>
      </c>
      <c r="FC395" s="31"/>
      <c r="FD395" s="31"/>
      <c r="FE395" s="31" t="s">
        <v>219</v>
      </c>
    </row>
    <row r="396" ht="90.75" customHeight="1">
      <c r="A396" s="16" t="s">
        <v>9692</v>
      </c>
      <c r="B396" s="24">
        <v>385.0</v>
      </c>
      <c r="C396" s="25" t="s">
        <v>9693</v>
      </c>
      <c r="D396" s="26" t="str">
        <f t="shared" si="41"/>
        <v/>
      </c>
      <c r="E396" s="27" t="str">
        <f t="shared" si="42"/>
        <v/>
      </c>
      <c r="F396" s="28" t="str">
        <f t="shared" ref="F396:G396" si="411">image("https://www.serebii.net/pokedex-bw/type/"&amp;lower(H396)&amp;".gif")</f>
        <v/>
      </c>
      <c r="G396" s="28" t="str">
        <f t="shared" si="411"/>
        <v/>
      </c>
      <c r="H396" s="29" t="s">
        <v>2962</v>
      </c>
      <c r="I396" s="26" t="s">
        <v>2333</v>
      </c>
      <c r="J396" s="26" t="s">
        <v>9694</v>
      </c>
      <c r="K396" s="26" t="s">
        <v>488</v>
      </c>
      <c r="L396" s="26" t="s">
        <v>9695</v>
      </c>
      <c r="M396" s="30" t="s">
        <v>3942</v>
      </c>
      <c r="N396" s="26"/>
      <c r="O396" s="26"/>
      <c r="P396" s="26" t="s">
        <v>1234</v>
      </c>
      <c r="Q396" s="26" t="s">
        <v>4934</v>
      </c>
      <c r="R396" s="26" t="s">
        <v>5121</v>
      </c>
      <c r="S396" s="26" t="s">
        <v>7234</v>
      </c>
      <c r="T396" s="26" t="s">
        <v>2174</v>
      </c>
      <c r="U396" s="26" t="s">
        <v>1198</v>
      </c>
      <c r="V396" s="26" t="s">
        <v>1199</v>
      </c>
      <c r="W396" s="26" t="s">
        <v>2967</v>
      </c>
      <c r="X396" s="26" t="s">
        <v>5100</v>
      </c>
      <c r="Y396" s="26">
        <v>100.0</v>
      </c>
      <c r="Z396" s="26">
        <v>100.0</v>
      </c>
      <c r="AA396" s="26">
        <v>100.0</v>
      </c>
      <c r="AB396" s="26">
        <v>100.0</v>
      </c>
      <c r="AC396" s="26">
        <v>100.0</v>
      </c>
      <c r="AD396" s="26">
        <v>100.0</v>
      </c>
      <c r="AE396" s="30">
        <f t="shared" si="37"/>
        <v>600</v>
      </c>
      <c r="AF396" s="26"/>
      <c r="AG396" s="26"/>
      <c r="AH396" s="26"/>
      <c r="AI396" s="26"/>
      <c r="AJ396" s="26"/>
      <c r="AK396" s="26"/>
      <c r="AL396" s="26"/>
      <c r="AM396" s="26" t="s">
        <v>1384</v>
      </c>
      <c r="AN396" s="26" t="s">
        <v>1384</v>
      </c>
      <c r="AO396" s="26" t="s">
        <v>1384</v>
      </c>
      <c r="AP396" s="26"/>
      <c r="AQ396" s="26"/>
      <c r="AR396" s="26"/>
      <c r="AS396" s="26"/>
      <c r="AT396" s="26"/>
      <c r="AU396" s="26"/>
      <c r="AV396" s="26"/>
      <c r="AW396" s="26"/>
      <c r="AX396" s="26"/>
      <c r="AY396" s="26"/>
      <c r="AZ396" s="26"/>
      <c r="BA396" s="26"/>
      <c r="BB396" s="26"/>
      <c r="BC396" s="26" t="s">
        <v>3016</v>
      </c>
      <c r="BD396" s="26" t="s">
        <v>3016</v>
      </c>
      <c r="BE396" s="26"/>
      <c r="BF396" s="26"/>
      <c r="BG396" s="26"/>
      <c r="BH396" s="26"/>
      <c r="BI396" s="26"/>
      <c r="BJ396" s="26"/>
      <c r="BK396" s="26"/>
      <c r="BL396" s="26"/>
      <c r="BM396" s="26"/>
      <c r="BN396" s="26"/>
      <c r="BO396" s="26"/>
      <c r="BP396" s="26"/>
      <c r="BQ396" s="26"/>
      <c r="BR396" s="26"/>
      <c r="BS396" s="26"/>
      <c r="BT396" s="26"/>
      <c r="BU396" s="26"/>
      <c r="BV396" s="26"/>
      <c r="BW396" s="31"/>
      <c r="BX396" s="31"/>
      <c r="BY396" s="31"/>
      <c r="BZ396" s="31"/>
      <c r="CA396" s="31"/>
      <c r="CB396" s="31"/>
      <c r="CC396" s="31" t="s">
        <v>9696</v>
      </c>
      <c r="CD396" s="31" t="s">
        <v>9697</v>
      </c>
      <c r="CE396" s="31" t="s">
        <v>9698</v>
      </c>
      <c r="CF396" s="31" t="s">
        <v>9699</v>
      </c>
      <c r="CG396" s="31" t="s">
        <v>9699</v>
      </c>
      <c r="CH396" s="31" t="s">
        <v>9700</v>
      </c>
      <c r="CI396" s="31" t="s">
        <v>9700</v>
      </c>
      <c r="CJ396" s="31" t="s">
        <v>9700</v>
      </c>
      <c r="CK396" s="31" t="s">
        <v>9701</v>
      </c>
      <c r="CL396" s="31" t="s">
        <v>9701</v>
      </c>
      <c r="CM396" s="31" t="s">
        <v>9700</v>
      </c>
      <c r="CN396" s="31" t="s">
        <v>9700</v>
      </c>
      <c r="CO396" s="31" t="s">
        <v>9700</v>
      </c>
      <c r="CP396" s="31" t="s">
        <v>9700</v>
      </c>
      <c r="CQ396" s="31" t="s">
        <v>9701</v>
      </c>
      <c r="CR396" s="31" t="s">
        <v>9700</v>
      </c>
      <c r="CS396" s="31" t="s">
        <v>9702</v>
      </c>
      <c r="CT396" s="31" t="s">
        <v>9703</v>
      </c>
      <c r="CU396" s="31"/>
      <c r="CV396" s="31"/>
      <c r="CW396" s="31"/>
      <c r="CX396" s="31"/>
      <c r="CY396" s="31"/>
      <c r="CZ396" s="31"/>
      <c r="DA396" s="31" t="s">
        <v>9704</v>
      </c>
      <c r="DB396" s="31" t="s">
        <v>9705</v>
      </c>
      <c r="DC396" s="31"/>
      <c r="DD396" s="31"/>
      <c r="DE396" s="31" t="s">
        <v>9706</v>
      </c>
      <c r="DF396" s="31" t="s">
        <v>9706</v>
      </c>
      <c r="DG396" s="31"/>
      <c r="DH396" s="31"/>
      <c r="DI396" s="31"/>
      <c r="DJ396" s="31"/>
      <c r="DK396" s="31"/>
      <c r="DL396" s="31"/>
      <c r="DM396" s="31"/>
      <c r="DN396" s="31"/>
      <c r="DO396" s="31"/>
      <c r="DP396" s="31"/>
      <c r="DQ396" s="31"/>
      <c r="DR396" s="31"/>
      <c r="DS396" s="31"/>
      <c r="DT396" s="31"/>
      <c r="DU396" s="31"/>
      <c r="DV396" s="31" t="s">
        <v>213</v>
      </c>
      <c r="DW396" s="31" t="s">
        <v>213</v>
      </c>
      <c r="DX396" s="31" t="s">
        <v>213</v>
      </c>
      <c r="DY396" s="31" t="s">
        <v>213</v>
      </c>
      <c r="DZ396" s="31" t="s">
        <v>213</v>
      </c>
      <c r="EA396" s="31" t="s">
        <v>213</v>
      </c>
      <c r="EB396" s="31" t="s">
        <v>213</v>
      </c>
      <c r="EC396" s="31" t="s">
        <v>213</v>
      </c>
      <c r="ED396" s="31" t="s">
        <v>213</v>
      </c>
      <c r="EE396" s="31" t="s">
        <v>213</v>
      </c>
      <c r="EF396" s="31" t="s">
        <v>213</v>
      </c>
      <c r="EG396" s="31" t="s">
        <v>213</v>
      </c>
      <c r="EH396" s="31" t="s">
        <v>213</v>
      </c>
      <c r="EI396" s="31" t="s">
        <v>213</v>
      </c>
      <c r="EJ396" s="31" t="s">
        <v>213</v>
      </c>
      <c r="EK396" s="31" t="s">
        <v>213</v>
      </c>
      <c r="EL396" s="31" t="s">
        <v>213</v>
      </c>
      <c r="EM396" s="31" t="s">
        <v>213</v>
      </c>
      <c r="EN396" s="31" t="s">
        <v>213</v>
      </c>
      <c r="EO396" s="31" t="s">
        <v>213</v>
      </c>
      <c r="EP396" s="31" t="s">
        <v>213</v>
      </c>
      <c r="EQ396" s="31" t="s">
        <v>213</v>
      </c>
      <c r="ER396" s="31" t="s">
        <v>218</v>
      </c>
      <c r="ES396" s="31" t="s">
        <v>218</v>
      </c>
      <c r="ET396" s="31" t="s">
        <v>213</v>
      </c>
      <c r="EU396" s="31" t="s">
        <v>213</v>
      </c>
      <c r="EV396" s="31"/>
      <c r="EW396" s="31"/>
      <c r="EX396" s="31" t="s">
        <v>213</v>
      </c>
      <c r="EY396" s="31" t="s">
        <v>213</v>
      </c>
      <c r="EZ396" s="31" t="s">
        <v>218</v>
      </c>
      <c r="FA396" s="31" t="s">
        <v>219</v>
      </c>
      <c r="FB396" s="31" t="s">
        <v>219</v>
      </c>
      <c r="FC396" s="31"/>
      <c r="FD396" s="31"/>
      <c r="FE396" s="31" t="s">
        <v>219</v>
      </c>
    </row>
    <row r="397" ht="90.75" customHeight="1">
      <c r="A397" s="16" t="s">
        <v>9707</v>
      </c>
      <c r="B397" s="24">
        <v>386.0</v>
      </c>
      <c r="C397" s="25" t="s">
        <v>9708</v>
      </c>
      <c r="D397" s="26" t="str">
        <f t="shared" si="41"/>
        <v/>
      </c>
      <c r="E397" s="27" t="str">
        <f t="shared" si="42"/>
        <v/>
      </c>
      <c r="F397" s="28" t="str">
        <f t="shared" ref="F397:G397" si="412">image("https://www.serebii.net/pokedex-bw/type/"&amp;lower(H397)&amp;".gif")</f>
        <v/>
      </c>
      <c r="G397" s="28" t="str">
        <f t="shared" si="412"/>
        <v/>
      </c>
      <c r="H397" s="29" t="s">
        <v>2333</v>
      </c>
      <c r="I397" s="26"/>
      <c r="J397" s="26" t="s">
        <v>9709</v>
      </c>
      <c r="K397" s="26" t="s">
        <v>349</v>
      </c>
      <c r="L397" s="26" t="s">
        <v>9710</v>
      </c>
      <c r="M397" s="30" t="s">
        <v>4875</v>
      </c>
      <c r="N397" s="26"/>
      <c r="O397" s="26"/>
      <c r="P397" s="26" t="s">
        <v>9711</v>
      </c>
      <c r="Q397" s="26" t="s">
        <v>4934</v>
      </c>
      <c r="R397" s="26" t="s">
        <v>5098</v>
      </c>
      <c r="S397" s="26" t="s">
        <v>7234</v>
      </c>
      <c r="T397" s="26" t="s">
        <v>2174</v>
      </c>
      <c r="U397" s="26" t="s">
        <v>1198</v>
      </c>
      <c r="V397" s="26" t="s">
        <v>1199</v>
      </c>
      <c r="W397" s="26" t="s">
        <v>2967</v>
      </c>
      <c r="X397" s="26" t="s">
        <v>5100</v>
      </c>
      <c r="Y397" s="26">
        <v>50.0</v>
      </c>
      <c r="Z397" s="26">
        <v>150.0</v>
      </c>
      <c r="AA397" s="26">
        <v>50.0</v>
      </c>
      <c r="AB397" s="26">
        <v>150.0</v>
      </c>
      <c r="AC397" s="26">
        <v>50.0</v>
      </c>
      <c r="AD397" s="26">
        <v>150.0</v>
      </c>
      <c r="AE397" s="30">
        <f t="shared" si="37"/>
        <v>600</v>
      </c>
      <c r="AF397" s="26"/>
      <c r="AG397" s="26"/>
      <c r="AH397" s="26"/>
      <c r="AI397" s="26"/>
      <c r="AJ397" s="26"/>
      <c r="AK397" s="26"/>
      <c r="AL397" s="26"/>
      <c r="AM397" s="26" t="s">
        <v>2863</v>
      </c>
      <c r="AN397" s="26" t="s">
        <v>2863</v>
      </c>
      <c r="AO397" s="26" t="s">
        <v>2863</v>
      </c>
      <c r="AP397" s="26"/>
      <c r="AQ397" s="26"/>
      <c r="AR397" s="26"/>
      <c r="AS397" s="26"/>
      <c r="AT397" s="26"/>
      <c r="AU397" s="26"/>
      <c r="AV397" s="26"/>
      <c r="AW397" s="26"/>
      <c r="AX397" s="26"/>
      <c r="AY397" s="26"/>
      <c r="AZ397" s="26"/>
      <c r="BA397" s="26"/>
      <c r="BB397" s="26"/>
      <c r="BC397" s="26" t="s">
        <v>1335</v>
      </c>
      <c r="BD397" s="26" t="s">
        <v>1335</v>
      </c>
      <c r="BE397" s="26"/>
      <c r="BF397" s="26"/>
      <c r="BG397" s="26"/>
      <c r="BH397" s="26"/>
      <c r="BI397" s="26"/>
      <c r="BJ397" s="26"/>
      <c r="BK397" s="26"/>
      <c r="BL397" s="26"/>
      <c r="BM397" s="26"/>
      <c r="BN397" s="26"/>
      <c r="BO397" s="26"/>
      <c r="BP397" s="26"/>
      <c r="BQ397" s="26"/>
      <c r="BR397" s="26"/>
      <c r="BS397" s="26"/>
      <c r="BT397" s="26"/>
      <c r="BU397" s="26"/>
      <c r="BV397" s="26"/>
      <c r="BW397" s="31"/>
      <c r="BX397" s="31"/>
      <c r="BY397" s="31"/>
      <c r="BZ397" s="31"/>
      <c r="CA397" s="31"/>
      <c r="CB397" s="31"/>
      <c r="CC397" s="31" t="s">
        <v>9712</v>
      </c>
      <c r="CD397" s="31" t="s">
        <v>9713</v>
      </c>
      <c r="CE397" s="31" t="s">
        <v>9714</v>
      </c>
      <c r="CF397" s="31" t="s">
        <v>9715</v>
      </c>
      <c r="CG397" s="31" t="s">
        <v>9716</v>
      </c>
      <c r="CH397" s="31" t="s">
        <v>9717</v>
      </c>
      <c r="CI397" s="31" t="s">
        <v>9717</v>
      </c>
      <c r="CJ397" s="31" t="s">
        <v>9717</v>
      </c>
      <c r="CK397" s="31" t="s">
        <v>9718</v>
      </c>
      <c r="CL397" s="31" t="s">
        <v>9718</v>
      </c>
      <c r="CM397" s="31" t="s">
        <v>9717</v>
      </c>
      <c r="CN397" s="31" t="s">
        <v>9717</v>
      </c>
      <c r="CO397" s="31" t="s">
        <v>9717</v>
      </c>
      <c r="CP397" s="31" t="s">
        <v>9717</v>
      </c>
      <c r="CQ397" s="31" t="s">
        <v>9717</v>
      </c>
      <c r="CR397" s="31" t="s">
        <v>9718</v>
      </c>
      <c r="CS397" s="31" t="s">
        <v>9719</v>
      </c>
      <c r="CT397" s="31" t="s">
        <v>9720</v>
      </c>
      <c r="CU397" s="31"/>
      <c r="CV397" s="31"/>
      <c r="CW397" s="31"/>
      <c r="CX397" s="31"/>
      <c r="CY397" s="31"/>
      <c r="CZ397" s="31"/>
      <c r="DA397" s="31"/>
      <c r="DB397" s="31"/>
      <c r="DC397" s="31"/>
      <c r="DD397" s="31"/>
      <c r="DE397" s="31" t="s">
        <v>9721</v>
      </c>
      <c r="DF397" s="31" t="s">
        <v>9721</v>
      </c>
      <c r="DG397" s="31"/>
      <c r="DH397" s="31"/>
      <c r="DI397" s="31"/>
      <c r="DJ397" s="31"/>
      <c r="DK397" s="31"/>
      <c r="DL397" s="31"/>
      <c r="DM397" s="31"/>
      <c r="DN397" s="31"/>
      <c r="DO397" s="31"/>
      <c r="DP397" s="31"/>
      <c r="DQ397" s="31"/>
      <c r="DR397" s="31"/>
      <c r="DS397" s="31"/>
      <c r="DT397" s="31"/>
      <c r="DU397" s="31"/>
      <c r="DV397" s="31" t="s">
        <v>213</v>
      </c>
      <c r="DW397" s="31" t="s">
        <v>213</v>
      </c>
      <c r="DX397" s="31" t="s">
        <v>9722</v>
      </c>
      <c r="DY397" s="31" t="s">
        <v>213</v>
      </c>
      <c r="DZ397" s="31" t="s">
        <v>213</v>
      </c>
      <c r="EA397" s="31" t="s">
        <v>213</v>
      </c>
      <c r="EB397" s="31" t="s">
        <v>213</v>
      </c>
      <c r="EC397" s="31" t="s">
        <v>213</v>
      </c>
      <c r="ED397" s="31" t="s">
        <v>213</v>
      </c>
      <c r="EE397" s="31" t="s">
        <v>213</v>
      </c>
      <c r="EF397" s="31" t="s">
        <v>213</v>
      </c>
      <c r="EG397" s="31" t="s">
        <v>213</v>
      </c>
      <c r="EH397" s="31" t="s">
        <v>213</v>
      </c>
      <c r="EI397" s="31" t="s">
        <v>213</v>
      </c>
      <c r="EJ397" s="31" t="s">
        <v>213</v>
      </c>
      <c r="EK397" s="31" t="s">
        <v>213</v>
      </c>
      <c r="EL397" s="31" t="s">
        <v>5423</v>
      </c>
      <c r="EM397" s="31" t="s">
        <v>5423</v>
      </c>
      <c r="EN397" s="31" t="s">
        <v>213</v>
      </c>
      <c r="EO397" s="31" t="s">
        <v>213</v>
      </c>
      <c r="EP397" s="31" t="s">
        <v>213</v>
      </c>
      <c r="EQ397" s="31" t="s">
        <v>213</v>
      </c>
      <c r="ER397" s="31" t="s">
        <v>218</v>
      </c>
      <c r="ES397" s="31" t="s">
        <v>218</v>
      </c>
      <c r="ET397" s="31" t="s">
        <v>218</v>
      </c>
      <c r="EU397" s="31" t="s">
        <v>218</v>
      </c>
      <c r="EV397" s="31"/>
      <c r="EW397" s="31"/>
      <c r="EX397" s="31" t="s">
        <v>213</v>
      </c>
      <c r="EY397" s="31" t="s">
        <v>213</v>
      </c>
      <c r="EZ397" s="31" t="s">
        <v>218</v>
      </c>
      <c r="FA397" s="31" t="s">
        <v>219</v>
      </c>
      <c r="FB397" s="31" t="s">
        <v>219</v>
      </c>
      <c r="FC397" s="31"/>
      <c r="FD397" s="31"/>
      <c r="FE397" s="31" t="s">
        <v>219</v>
      </c>
    </row>
    <row r="398" ht="90.75" customHeight="1">
      <c r="A398" s="16" t="s">
        <v>9723</v>
      </c>
      <c r="B398" s="24">
        <v>387.0</v>
      </c>
      <c r="C398" s="25" t="s">
        <v>9724</v>
      </c>
      <c r="D398" s="26" t="str">
        <f t="shared" si="41"/>
        <v/>
      </c>
      <c r="E398" s="27" t="str">
        <f t="shared" si="42"/>
        <v/>
      </c>
      <c r="F398" s="28" t="str">
        <f t="shared" ref="F398:G398" si="413">image("https://www.serebii.net/pokedex-bw/type/"&amp;lower(H398)&amp;".gif")</f>
        <v/>
      </c>
      <c r="G398" s="28" t="str">
        <f t="shared" si="413"/>
        <v/>
      </c>
      <c r="H398" s="29" t="s">
        <v>175</v>
      </c>
      <c r="I398" s="26"/>
      <c r="J398" s="26" t="s">
        <v>9725</v>
      </c>
      <c r="K398" s="26" t="s">
        <v>974</v>
      </c>
      <c r="L398" s="26" t="s">
        <v>9726</v>
      </c>
      <c r="M398" s="26" t="s">
        <v>180</v>
      </c>
      <c r="N398" s="26"/>
      <c r="O398" s="26" t="s">
        <v>3261</v>
      </c>
      <c r="P398" s="26" t="s">
        <v>913</v>
      </c>
      <c r="Q398" s="26" t="s">
        <v>183</v>
      </c>
      <c r="R398" s="26" t="s">
        <v>184</v>
      </c>
      <c r="S398" s="26" t="s">
        <v>185</v>
      </c>
      <c r="T398" s="26" t="s">
        <v>186</v>
      </c>
      <c r="U398" s="26" t="s">
        <v>175</v>
      </c>
      <c r="V398" s="26" t="s">
        <v>187</v>
      </c>
      <c r="W398" s="26" t="s">
        <v>188</v>
      </c>
      <c r="X398" s="26" t="s">
        <v>189</v>
      </c>
      <c r="Y398" s="26">
        <v>55.0</v>
      </c>
      <c r="Z398" s="26">
        <v>68.0</v>
      </c>
      <c r="AA398" s="26">
        <v>64.0</v>
      </c>
      <c r="AB398" s="26">
        <v>45.0</v>
      </c>
      <c r="AC398" s="26">
        <v>55.0</v>
      </c>
      <c r="AD398" s="26">
        <v>31.0</v>
      </c>
      <c r="AE398" s="30">
        <f t="shared" si="37"/>
        <v>318</v>
      </c>
      <c r="AF398" s="26" t="s">
        <v>9727</v>
      </c>
      <c r="AG398" s="26"/>
      <c r="AH398" s="26"/>
      <c r="AI398" s="26"/>
      <c r="AJ398" s="26"/>
      <c r="AK398" s="26"/>
      <c r="AL398" s="26"/>
      <c r="AM398" s="26"/>
      <c r="AN398" s="26"/>
      <c r="AO398" s="26"/>
      <c r="AP398" s="26"/>
      <c r="AQ398" s="26"/>
      <c r="AR398" s="26" t="s">
        <v>191</v>
      </c>
      <c r="AS398" s="26" t="s">
        <v>191</v>
      </c>
      <c r="AT398" s="26" t="s">
        <v>191</v>
      </c>
      <c r="AU398" s="26"/>
      <c r="AV398" s="26"/>
      <c r="AW398" s="26"/>
      <c r="AX398" s="26"/>
      <c r="AY398" s="26"/>
      <c r="AZ398" s="26"/>
      <c r="BA398" s="26"/>
      <c r="BB398" s="26"/>
      <c r="BC398" s="26"/>
      <c r="BD398" s="26"/>
      <c r="BE398" s="26"/>
      <c r="BF398" s="26"/>
      <c r="BG398" s="26"/>
      <c r="BH398" s="26"/>
      <c r="BI398" s="26"/>
      <c r="BJ398" s="26"/>
      <c r="BK398" s="26"/>
      <c r="BL398" s="26"/>
      <c r="BM398" s="26"/>
      <c r="BN398" s="26"/>
      <c r="BO398" s="26" t="s">
        <v>191</v>
      </c>
      <c r="BP398" s="26" t="s">
        <v>191</v>
      </c>
      <c r="BQ398" s="26" t="s">
        <v>2213</v>
      </c>
      <c r="BR398" s="26"/>
      <c r="BS398" s="26"/>
      <c r="BT398" s="26"/>
      <c r="BU398" s="26" t="s">
        <v>4075</v>
      </c>
      <c r="BV398" s="26"/>
      <c r="BW398" s="31"/>
      <c r="BX398" s="31"/>
      <c r="BY398" s="31"/>
      <c r="BZ398" s="31"/>
      <c r="CA398" s="31"/>
      <c r="CB398" s="31"/>
      <c r="CC398" s="31"/>
      <c r="CD398" s="31"/>
      <c r="CE398" s="31"/>
      <c r="CF398" s="31"/>
      <c r="CG398" s="31"/>
      <c r="CH398" s="31" t="s">
        <v>9728</v>
      </c>
      <c r="CI398" s="31" t="s">
        <v>9729</v>
      </c>
      <c r="CJ398" s="31" t="s">
        <v>9730</v>
      </c>
      <c r="CK398" s="31" t="s">
        <v>9731</v>
      </c>
      <c r="CL398" s="31" t="s">
        <v>9731</v>
      </c>
      <c r="CM398" s="31" t="s">
        <v>9732</v>
      </c>
      <c r="CN398" s="31" t="s">
        <v>9732</v>
      </c>
      <c r="CO398" s="31" t="s">
        <v>9732</v>
      </c>
      <c r="CP398" s="31" t="s">
        <v>9732</v>
      </c>
      <c r="CQ398" s="31" t="s">
        <v>9731</v>
      </c>
      <c r="CR398" s="31" t="s">
        <v>9729</v>
      </c>
      <c r="CS398" s="31" t="s">
        <v>9731</v>
      </c>
      <c r="CT398" s="31" t="s">
        <v>9729</v>
      </c>
      <c r="CU398" s="31"/>
      <c r="CV398" s="31"/>
      <c r="CW398" s="31"/>
      <c r="CX398" s="31"/>
      <c r="CY398" s="31"/>
      <c r="CZ398" s="31"/>
      <c r="DA398" s="31"/>
      <c r="DB398" s="31"/>
      <c r="DC398" s="31"/>
      <c r="DD398" s="31"/>
      <c r="DE398" s="31" t="s">
        <v>9728</v>
      </c>
      <c r="DF398" s="31" t="s">
        <v>9733</v>
      </c>
      <c r="DG398" s="31" t="s">
        <v>9734</v>
      </c>
      <c r="DH398" s="31"/>
      <c r="DI398" s="31"/>
      <c r="DJ398" s="31"/>
      <c r="DK398" s="31"/>
      <c r="DL398" s="31"/>
      <c r="DM398" s="31"/>
      <c r="DN398" s="31"/>
      <c r="DO398" s="31"/>
      <c r="DP398" s="31"/>
      <c r="DQ398" s="31"/>
      <c r="DR398" s="31"/>
      <c r="DS398" s="31"/>
      <c r="DT398" s="31"/>
      <c r="DU398" s="31"/>
      <c r="DV398" s="31"/>
      <c r="DW398" s="31"/>
      <c r="DX398" s="31"/>
      <c r="DY398" s="31"/>
      <c r="DZ398" s="31"/>
      <c r="EA398" s="31" t="s">
        <v>7797</v>
      </c>
      <c r="EB398" s="31" t="s">
        <v>7797</v>
      </c>
      <c r="EC398" s="31" t="s">
        <v>1188</v>
      </c>
      <c r="ED398" s="31" t="s">
        <v>213</v>
      </c>
      <c r="EE398" s="31" t="s">
        <v>213</v>
      </c>
      <c r="EF398" s="31" t="s">
        <v>213</v>
      </c>
      <c r="EG398" s="31" t="s">
        <v>213</v>
      </c>
      <c r="EH398" s="31" t="s">
        <v>213</v>
      </c>
      <c r="EI398" s="31" t="s">
        <v>213</v>
      </c>
      <c r="EJ398" s="31" t="s">
        <v>213</v>
      </c>
      <c r="EK398" s="31" t="s">
        <v>213</v>
      </c>
      <c r="EL398" s="31" t="s">
        <v>5155</v>
      </c>
      <c r="EM398" s="31" t="s">
        <v>5155</v>
      </c>
      <c r="EN398" s="31" t="s">
        <v>213</v>
      </c>
      <c r="EO398" s="31" t="s">
        <v>213</v>
      </c>
      <c r="EP398" s="31" t="s">
        <v>9735</v>
      </c>
      <c r="EQ398" s="31" t="s">
        <v>9735</v>
      </c>
      <c r="ER398" s="31" t="s">
        <v>218</v>
      </c>
      <c r="ES398" s="31" t="s">
        <v>218</v>
      </c>
      <c r="ET398" s="31" t="s">
        <v>218</v>
      </c>
      <c r="EU398" s="31" t="s">
        <v>218</v>
      </c>
      <c r="EV398" s="31"/>
      <c r="EW398" s="31"/>
      <c r="EX398" s="31" t="s">
        <v>5156</v>
      </c>
      <c r="EY398" s="31" t="s">
        <v>5156</v>
      </c>
      <c r="EZ398" s="31" t="s">
        <v>9736</v>
      </c>
      <c r="FA398" s="31" t="s">
        <v>219</v>
      </c>
      <c r="FB398" s="31" t="s">
        <v>219</v>
      </c>
      <c r="FC398" s="31"/>
      <c r="FD398" s="31"/>
      <c r="FE398" s="31" t="s">
        <v>219</v>
      </c>
    </row>
    <row r="399" ht="90.75" customHeight="1">
      <c r="A399" s="16" t="s">
        <v>9737</v>
      </c>
      <c r="B399" s="24">
        <v>388.0</v>
      </c>
      <c r="C399" s="25" t="s">
        <v>9738</v>
      </c>
      <c r="D399" s="26" t="str">
        <f t="shared" si="41"/>
        <v/>
      </c>
      <c r="E399" s="27" t="str">
        <f t="shared" si="42"/>
        <v/>
      </c>
      <c r="F399" s="28" t="str">
        <f t="shared" ref="F399:G399" si="414">image("https://www.serebii.net/pokedex-bw/type/"&amp;lower(H399)&amp;".gif")</f>
        <v/>
      </c>
      <c r="G399" s="28" t="str">
        <f t="shared" si="414"/>
        <v/>
      </c>
      <c r="H399" s="29" t="s">
        <v>175</v>
      </c>
      <c r="I399" s="26"/>
      <c r="J399" s="26" t="s">
        <v>9739</v>
      </c>
      <c r="K399" s="26" t="s">
        <v>322</v>
      </c>
      <c r="L399" s="26" t="s">
        <v>8062</v>
      </c>
      <c r="M399" s="26" t="s">
        <v>180</v>
      </c>
      <c r="N399" s="26"/>
      <c r="O399" s="26" t="s">
        <v>3261</v>
      </c>
      <c r="P399" s="26" t="s">
        <v>5237</v>
      </c>
      <c r="Q399" s="26" t="s">
        <v>183</v>
      </c>
      <c r="R399" s="26" t="s">
        <v>184</v>
      </c>
      <c r="S399" s="26" t="s">
        <v>225</v>
      </c>
      <c r="T399" s="26" t="s">
        <v>186</v>
      </c>
      <c r="U399" s="26" t="s">
        <v>175</v>
      </c>
      <c r="V399" s="26" t="s">
        <v>187</v>
      </c>
      <c r="W399" s="26" t="s">
        <v>188</v>
      </c>
      <c r="X399" s="26" t="s">
        <v>189</v>
      </c>
      <c r="Y399" s="26">
        <v>75.0</v>
      </c>
      <c r="Z399" s="26">
        <v>89.0</v>
      </c>
      <c r="AA399" s="26">
        <v>85.0</v>
      </c>
      <c r="AB399" s="26">
        <v>55.0</v>
      </c>
      <c r="AC399" s="26">
        <v>65.0</v>
      </c>
      <c r="AD399" s="26">
        <v>36.0</v>
      </c>
      <c r="AE399" s="30">
        <f t="shared" si="37"/>
        <v>405</v>
      </c>
      <c r="AF399" s="26" t="s">
        <v>9727</v>
      </c>
      <c r="AG399" s="26"/>
      <c r="AH399" s="26"/>
      <c r="AI399" s="26"/>
      <c r="AJ399" s="26"/>
      <c r="AK399" s="26"/>
      <c r="AL399" s="26"/>
      <c r="AM399" s="26"/>
      <c r="AN399" s="26"/>
      <c r="AO399" s="26"/>
      <c r="AP399" s="26"/>
      <c r="AQ399" s="26"/>
      <c r="AR399" s="26" t="s">
        <v>226</v>
      </c>
      <c r="AS399" s="26" t="s">
        <v>226</v>
      </c>
      <c r="AT399" s="26" t="s">
        <v>226</v>
      </c>
      <c r="AU399" s="26"/>
      <c r="AV399" s="26"/>
      <c r="AW399" s="26"/>
      <c r="AX399" s="26"/>
      <c r="AY399" s="26"/>
      <c r="AZ399" s="26"/>
      <c r="BA399" s="26"/>
      <c r="BB399" s="26"/>
      <c r="BC399" s="26"/>
      <c r="BD399" s="26"/>
      <c r="BE399" s="26"/>
      <c r="BF399" s="26"/>
      <c r="BG399" s="26"/>
      <c r="BH399" s="26"/>
      <c r="BI399" s="26"/>
      <c r="BJ399" s="26"/>
      <c r="BK399" s="26"/>
      <c r="BL399" s="26"/>
      <c r="BM399" s="26"/>
      <c r="BN399" s="26"/>
      <c r="BO399" s="26" t="s">
        <v>226</v>
      </c>
      <c r="BP399" s="26" t="s">
        <v>226</v>
      </c>
      <c r="BQ399" s="26" t="s">
        <v>3265</v>
      </c>
      <c r="BR399" s="26"/>
      <c r="BS399" s="26"/>
      <c r="BT399" s="26"/>
      <c r="BU399" s="26" t="s">
        <v>3573</v>
      </c>
      <c r="BV399" s="26"/>
      <c r="BW399" s="31"/>
      <c r="BX399" s="31"/>
      <c r="BY399" s="31"/>
      <c r="BZ399" s="31"/>
      <c r="CA399" s="31"/>
      <c r="CB399" s="31"/>
      <c r="CC399" s="31"/>
      <c r="CD399" s="31"/>
      <c r="CE399" s="31"/>
      <c r="CF399" s="31"/>
      <c r="CG399" s="31"/>
      <c r="CH399" s="31" t="s">
        <v>9740</v>
      </c>
      <c r="CI399" s="31" t="s">
        <v>9741</v>
      </c>
      <c r="CJ399" s="31" t="s">
        <v>9742</v>
      </c>
      <c r="CK399" s="31" t="s">
        <v>9743</v>
      </c>
      <c r="CL399" s="31" t="s">
        <v>9743</v>
      </c>
      <c r="CM399" s="31" t="s">
        <v>9742</v>
      </c>
      <c r="CN399" s="31" t="s">
        <v>9742</v>
      </c>
      <c r="CO399" s="31" t="s">
        <v>9742</v>
      </c>
      <c r="CP399" s="31" t="s">
        <v>9742</v>
      </c>
      <c r="CQ399" s="31" t="s">
        <v>9740</v>
      </c>
      <c r="CR399" s="31" t="s">
        <v>9742</v>
      </c>
      <c r="CS399" s="31" t="s">
        <v>9740</v>
      </c>
      <c r="CT399" s="31" t="s">
        <v>9742</v>
      </c>
      <c r="CU399" s="31"/>
      <c r="CV399" s="31"/>
      <c r="CW399" s="31"/>
      <c r="CX399" s="31"/>
      <c r="CY399" s="31"/>
      <c r="CZ399" s="31"/>
      <c r="DA399" s="31"/>
      <c r="DB399" s="31"/>
      <c r="DC399" s="31"/>
      <c r="DD399" s="31"/>
      <c r="DE399" s="31" t="s">
        <v>9744</v>
      </c>
      <c r="DF399" s="31" t="s">
        <v>9745</v>
      </c>
      <c r="DG399" s="31" t="s">
        <v>9746</v>
      </c>
      <c r="DH399" s="31"/>
      <c r="DI399" s="31"/>
      <c r="DJ399" s="31"/>
      <c r="DK399" s="31"/>
      <c r="DL399" s="31"/>
      <c r="DM399" s="31"/>
      <c r="DN399" s="31"/>
      <c r="DO399" s="31"/>
      <c r="DP399" s="31"/>
      <c r="DQ399" s="31"/>
      <c r="DR399" s="31"/>
      <c r="DS399" s="31"/>
      <c r="DT399" s="31"/>
      <c r="DU399" s="31"/>
      <c r="DV399" s="31"/>
      <c r="DW399" s="31"/>
      <c r="DX399" s="31"/>
      <c r="DY399" s="31"/>
      <c r="DZ399" s="31"/>
      <c r="EA399" s="31" t="s">
        <v>9747</v>
      </c>
      <c r="EB399" s="31" t="s">
        <v>9747</v>
      </c>
      <c r="EC399" s="31" t="s">
        <v>9747</v>
      </c>
      <c r="ED399" s="31" t="s">
        <v>213</v>
      </c>
      <c r="EE399" s="31" t="s">
        <v>213</v>
      </c>
      <c r="EF399" s="31" t="s">
        <v>213</v>
      </c>
      <c r="EG399" s="31" t="s">
        <v>213</v>
      </c>
      <c r="EH399" s="31" t="s">
        <v>213</v>
      </c>
      <c r="EI399" s="31" t="s">
        <v>213</v>
      </c>
      <c r="EJ399" s="31" t="s">
        <v>213</v>
      </c>
      <c r="EK399" s="31" t="s">
        <v>213</v>
      </c>
      <c r="EL399" s="31" t="s">
        <v>9747</v>
      </c>
      <c r="EM399" s="31" t="s">
        <v>9747</v>
      </c>
      <c r="EN399" s="31" t="s">
        <v>213</v>
      </c>
      <c r="EO399" s="31" t="s">
        <v>213</v>
      </c>
      <c r="EP399" s="31" t="s">
        <v>8352</v>
      </c>
      <c r="EQ399" s="31" t="s">
        <v>8352</v>
      </c>
      <c r="ER399" s="31" t="s">
        <v>218</v>
      </c>
      <c r="ES399" s="31" t="s">
        <v>218</v>
      </c>
      <c r="ET399" s="31" t="s">
        <v>218</v>
      </c>
      <c r="EU399" s="31" t="s">
        <v>218</v>
      </c>
      <c r="EV399" s="31"/>
      <c r="EW399" s="31"/>
      <c r="EX399" s="31" t="s">
        <v>9747</v>
      </c>
      <c r="EY399" s="31" t="s">
        <v>9747</v>
      </c>
      <c r="EZ399" s="31" t="s">
        <v>9736</v>
      </c>
      <c r="FA399" s="31" t="s">
        <v>219</v>
      </c>
      <c r="FB399" s="31" t="s">
        <v>219</v>
      </c>
      <c r="FC399" s="31"/>
      <c r="FD399" s="31"/>
      <c r="FE399" s="31" t="s">
        <v>219</v>
      </c>
    </row>
    <row r="400" ht="90.75" customHeight="1">
      <c r="A400" s="16" t="s">
        <v>9748</v>
      </c>
      <c r="B400" s="24">
        <v>389.0</v>
      </c>
      <c r="C400" s="25" t="s">
        <v>9749</v>
      </c>
      <c r="D400" s="26" t="str">
        <f t="shared" si="41"/>
        <v/>
      </c>
      <c r="E400" s="27" t="str">
        <f t="shared" si="42"/>
        <v/>
      </c>
      <c r="F400" s="28" t="str">
        <f t="shared" ref="F400:G400" si="415">image("https://www.serebii.net/pokedex-bw/type/"&amp;lower(H400)&amp;".gif")</f>
        <v/>
      </c>
      <c r="G400" s="28" t="str">
        <f t="shared" si="415"/>
        <v/>
      </c>
      <c r="H400" s="29" t="s">
        <v>175</v>
      </c>
      <c r="I400" s="26" t="s">
        <v>1071</v>
      </c>
      <c r="J400" s="26" t="s">
        <v>9663</v>
      </c>
      <c r="K400" s="26" t="s">
        <v>4014</v>
      </c>
      <c r="L400" s="26" t="s">
        <v>9750</v>
      </c>
      <c r="M400" s="26" t="s">
        <v>180</v>
      </c>
      <c r="N400" s="26"/>
      <c r="O400" s="26" t="s">
        <v>3261</v>
      </c>
      <c r="P400" s="26" t="s">
        <v>1794</v>
      </c>
      <c r="Q400" s="26" t="s">
        <v>183</v>
      </c>
      <c r="R400" s="26" t="s">
        <v>184</v>
      </c>
      <c r="S400" s="26" t="s">
        <v>250</v>
      </c>
      <c r="T400" s="26" t="s">
        <v>186</v>
      </c>
      <c r="U400" s="26" t="s">
        <v>175</v>
      </c>
      <c r="V400" s="26" t="s">
        <v>187</v>
      </c>
      <c r="W400" s="26" t="s">
        <v>188</v>
      </c>
      <c r="X400" s="26" t="s">
        <v>189</v>
      </c>
      <c r="Y400" s="26">
        <v>95.0</v>
      </c>
      <c r="Z400" s="26">
        <v>109.0</v>
      </c>
      <c r="AA400" s="26">
        <v>105.0</v>
      </c>
      <c r="AB400" s="26">
        <v>75.0</v>
      </c>
      <c r="AC400" s="26">
        <v>85.0</v>
      </c>
      <c r="AD400" s="26">
        <v>56.0</v>
      </c>
      <c r="AE400" s="30">
        <f t="shared" si="37"/>
        <v>525</v>
      </c>
      <c r="AF400" s="26" t="s">
        <v>9727</v>
      </c>
      <c r="AG400" s="26"/>
      <c r="AH400" s="26"/>
      <c r="AI400" s="26"/>
      <c r="AJ400" s="26"/>
      <c r="AK400" s="26"/>
      <c r="AL400" s="26"/>
      <c r="AM400" s="26"/>
      <c r="AN400" s="26"/>
      <c r="AO400" s="26"/>
      <c r="AP400" s="26"/>
      <c r="AQ400" s="26"/>
      <c r="AR400" s="26" t="s">
        <v>251</v>
      </c>
      <c r="AS400" s="26" t="s">
        <v>251</v>
      </c>
      <c r="AT400" s="26" t="s">
        <v>251</v>
      </c>
      <c r="AU400" s="26"/>
      <c r="AV400" s="26"/>
      <c r="AW400" s="26"/>
      <c r="AX400" s="26"/>
      <c r="AY400" s="26"/>
      <c r="AZ400" s="26"/>
      <c r="BA400" s="26"/>
      <c r="BB400" s="26"/>
      <c r="BC400" s="26"/>
      <c r="BD400" s="26"/>
      <c r="BE400" s="26"/>
      <c r="BF400" s="26"/>
      <c r="BG400" s="26"/>
      <c r="BH400" s="26"/>
      <c r="BI400" s="26"/>
      <c r="BJ400" s="26"/>
      <c r="BK400" s="26"/>
      <c r="BL400" s="26"/>
      <c r="BM400" s="26"/>
      <c r="BN400" s="26"/>
      <c r="BO400" s="26" t="s">
        <v>251</v>
      </c>
      <c r="BP400" s="26" t="s">
        <v>251</v>
      </c>
      <c r="BQ400" s="26" t="s">
        <v>1888</v>
      </c>
      <c r="BR400" s="26"/>
      <c r="BS400" s="26"/>
      <c r="BT400" s="26"/>
      <c r="BU400" s="26" t="s">
        <v>3602</v>
      </c>
      <c r="BV400" s="26"/>
      <c r="BW400" s="31"/>
      <c r="BX400" s="31"/>
      <c r="BY400" s="31"/>
      <c r="BZ400" s="31"/>
      <c r="CA400" s="31"/>
      <c r="CB400" s="31"/>
      <c r="CC400" s="31"/>
      <c r="CD400" s="31"/>
      <c r="CE400" s="31"/>
      <c r="CF400" s="31"/>
      <c r="CG400" s="31"/>
      <c r="CH400" s="31" t="s">
        <v>9751</v>
      </c>
      <c r="CI400" s="31" t="s">
        <v>9752</v>
      </c>
      <c r="CJ400" s="31" t="s">
        <v>9753</v>
      </c>
      <c r="CK400" s="31" t="s">
        <v>9754</v>
      </c>
      <c r="CL400" s="31" t="s">
        <v>9754</v>
      </c>
      <c r="CM400" s="31" t="s">
        <v>9755</v>
      </c>
      <c r="CN400" s="31" t="s">
        <v>9755</v>
      </c>
      <c r="CO400" s="31" t="s">
        <v>9755</v>
      </c>
      <c r="CP400" s="31" t="s">
        <v>9755</v>
      </c>
      <c r="CQ400" s="31" t="s">
        <v>9756</v>
      </c>
      <c r="CR400" s="31" t="s">
        <v>9751</v>
      </c>
      <c r="CS400" s="31" t="s">
        <v>9756</v>
      </c>
      <c r="CT400" s="31" t="s">
        <v>9751</v>
      </c>
      <c r="CU400" s="31"/>
      <c r="CV400" s="31"/>
      <c r="CW400" s="31"/>
      <c r="CX400" s="31"/>
      <c r="CY400" s="31"/>
      <c r="CZ400" s="31"/>
      <c r="DA400" s="31"/>
      <c r="DB400" s="31"/>
      <c r="DC400" s="31"/>
      <c r="DD400" s="31"/>
      <c r="DE400" s="31" t="s">
        <v>9751</v>
      </c>
      <c r="DF400" s="31" t="s">
        <v>9757</v>
      </c>
      <c r="DG400" s="31" t="s">
        <v>9758</v>
      </c>
      <c r="DH400" s="31"/>
      <c r="DI400" s="31"/>
      <c r="DJ400" s="31"/>
      <c r="DK400" s="31"/>
      <c r="DL400" s="31"/>
      <c r="DM400" s="31"/>
      <c r="DN400" s="31"/>
      <c r="DO400" s="31"/>
      <c r="DP400" s="31"/>
      <c r="DQ400" s="31"/>
      <c r="DR400" s="31"/>
      <c r="DS400" s="31"/>
      <c r="DT400" s="31"/>
      <c r="DU400" s="31"/>
      <c r="DV400" s="31"/>
      <c r="DW400" s="31"/>
      <c r="DX400" s="31"/>
      <c r="DY400" s="31"/>
      <c r="DZ400" s="31"/>
      <c r="EA400" s="31" t="s">
        <v>9759</v>
      </c>
      <c r="EB400" s="31" t="s">
        <v>9759</v>
      </c>
      <c r="EC400" s="31" t="s">
        <v>9759</v>
      </c>
      <c r="ED400" s="31" t="s">
        <v>213</v>
      </c>
      <c r="EE400" s="31" t="s">
        <v>213</v>
      </c>
      <c r="EF400" s="31" t="s">
        <v>213</v>
      </c>
      <c r="EG400" s="31" t="s">
        <v>213</v>
      </c>
      <c r="EH400" s="31" t="s">
        <v>213</v>
      </c>
      <c r="EI400" s="31" t="s">
        <v>213</v>
      </c>
      <c r="EJ400" s="31" t="s">
        <v>213</v>
      </c>
      <c r="EK400" s="31" t="s">
        <v>213</v>
      </c>
      <c r="EL400" s="31" t="s">
        <v>9759</v>
      </c>
      <c r="EM400" s="31" t="s">
        <v>9759</v>
      </c>
      <c r="EN400" s="31" t="s">
        <v>213</v>
      </c>
      <c r="EO400" s="31" t="s">
        <v>213</v>
      </c>
      <c r="EP400" s="31" t="s">
        <v>9759</v>
      </c>
      <c r="EQ400" s="31" t="s">
        <v>9759</v>
      </c>
      <c r="ER400" s="31" t="s">
        <v>218</v>
      </c>
      <c r="ES400" s="31" t="s">
        <v>218</v>
      </c>
      <c r="ET400" s="31" t="s">
        <v>218</v>
      </c>
      <c r="EU400" s="31" t="s">
        <v>218</v>
      </c>
      <c r="EV400" s="31"/>
      <c r="EW400" s="31"/>
      <c r="EX400" s="31" t="s">
        <v>9759</v>
      </c>
      <c r="EY400" s="31" t="s">
        <v>9759</v>
      </c>
      <c r="EZ400" s="31" t="s">
        <v>9760</v>
      </c>
      <c r="FA400" s="31" t="s">
        <v>219</v>
      </c>
      <c r="FB400" s="31" t="s">
        <v>219</v>
      </c>
      <c r="FC400" s="31"/>
      <c r="FD400" s="31"/>
      <c r="FE400" s="31" t="s">
        <v>219</v>
      </c>
    </row>
    <row r="401" ht="90.75" customHeight="1">
      <c r="A401" s="16" t="s">
        <v>9761</v>
      </c>
      <c r="B401" s="24">
        <v>390.0</v>
      </c>
      <c r="C401" s="25" t="s">
        <v>9762</v>
      </c>
      <c r="D401" s="26" t="str">
        <f t="shared" si="41"/>
        <v/>
      </c>
      <c r="E401" s="27" t="str">
        <f t="shared" si="42"/>
        <v/>
      </c>
      <c r="F401" s="28" t="str">
        <f t="shared" ref="F401:G401" si="416">image("https://www.serebii.net/pokedex-bw/type/"&amp;lower(H401)&amp;".gif")</f>
        <v/>
      </c>
      <c r="G401" s="28" t="str">
        <f t="shared" si="416"/>
        <v/>
      </c>
      <c r="H401" s="29" t="s">
        <v>291</v>
      </c>
      <c r="I401" s="26"/>
      <c r="J401" s="26" t="s">
        <v>9763</v>
      </c>
      <c r="K401" s="26" t="s">
        <v>393</v>
      </c>
      <c r="L401" s="26" t="s">
        <v>9764</v>
      </c>
      <c r="M401" s="26" t="s">
        <v>295</v>
      </c>
      <c r="N401" s="26"/>
      <c r="O401" s="26" t="s">
        <v>3777</v>
      </c>
      <c r="P401" s="26" t="s">
        <v>297</v>
      </c>
      <c r="Q401" s="26" t="s">
        <v>183</v>
      </c>
      <c r="R401" s="26" t="s">
        <v>184</v>
      </c>
      <c r="S401" s="26" t="s">
        <v>298</v>
      </c>
      <c r="T401" s="26" t="s">
        <v>186</v>
      </c>
      <c r="U401" s="26" t="s">
        <v>915</v>
      </c>
      <c r="V401" s="26" t="s">
        <v>7718</v>
      </c>
      <c r="W401" s="26" t="s">
        <v>188</v>
      </c>
      <c r="X401" s="26" t="s">
        <v>189</v>
      </c>
      <c r="Y401" s="26">
        <v>44.0</v>
      </c>
      <c r="Z401" s="26">
        <v>58.0</v>
      </c>
      <c r="AA401" s="26">
        <v>44.0</v>
      </c>
      <c r="AB401" s="26">
        <v>58.0</v>
      </c>
      <c r="AC401" s="26">
        <v>44.0</v>
      </c>
      <c r="AD401" s="26">
        <v>61.0</v>
      </c>
      <c r="AE401" s="30">
        <f t="shared" si="37"/>
        <v>309</v>
      </c>
      <c r="AF401" s="26" t="s">
        <v>9765</v>
      </c>
      <c r="AG401" s="26"/>
      <c r="AH401" s="26"/>
      <c r="AI401" s="26"/>
      <c r="AJ401" s="26"/>
      <c r="AK401" s="26"/>
      <c r="AL401" s="26"/>
      <c r="AM401" s="26"/>
      <c r="AN401" s="26"/>
      <c r="AO401" s="26"/>
      <c r="AP401" s="26"/>
      <c r="AQ401" s="26"/>
      <c r="AR401" s="26" t="s">
        <v>278</v>
      </c>
      <c r="AS401" s="26" t="s">
        <v>278</v>
      </c>
      <c r="AT401" s="26" t="s">
        <v>278</v>
      </c>
      <c r="AU401" s="26"/>
      <c r="AV401" s="26"/>
      <c r="AW401" s="26"/>
      <c r="AX401" s="26"/>
      <c r="AY401" s="26"/>
      <c r="AZ401" s="26"/>
      <c r="BA401" s="26"/>
      <c r="BB401" s="26"/>
      <c r="BC401" s="26"/>
      <c r="BD401" s="26"/>
      <c r="BE401" s="26"/>
      <c r="BF401" s="26"/>
      <c r="BG401" s="26"/>
      <c r="BH401" s="26"/>
      <c r="BI401" s="26"/>
      <c r="BJ401" s="26"/>
      <c r="BK401" s="26"/>
      <c r="BL401" s="26"/>
      <c r="BM401" s="26"/>
      <c r="BN401" s="26"/>
      <c r="BO401" s="26" t="s">
        <v>278</v>
      </c>
      <c r="BP401" s="26" t="s">
        <v>278</v>
      </c>
      <c r="BQ401" s="26" t="s">
        <v>919</v>
      </c>
      <c r="BR401" s="26"/>
      <c r="BS401" s="26"/>
      <c r="BT401" s="26"/>
      <c r="BU401" s="26" t="s">
        <v>987</v>
      </c>
      <c r="BV401" s="26"/>
      <c r="BW401" s="31"/>
      <c r="BX401" s="31"/>
      <c r="BY401" s="31"/>
      <c r="BZ401" s="31"/>
      <c r="CA401" s="31"/>
      <c r="CB401" s="31"/>
      <c r="CC401" s="31"/>
      <c r="CD401" s="31"/>
      <c r="CE401" s="31"/>
      <c r="CF401" s="31"/>
      <c r="CG401" s="31"/>
      <c r="CH401" s="31" t="s">
        <v>9766</v>
      </c>
      <c r="CI401" s="31" t="s">
        <v>9767</v>
      </c>
      <c r="CJ401" s="31" t="s">
        <v>9768</v>
      </c>
      <c r="CK401" s="31" t="s">
        <v>9769</v>
      </c>
      <c r="CL401" s="31" t="s">
        <v>9769</v>
      </c>
      <c r="CM401" s="31" t="s">
        <v>9768</v>
      </c>
      <c r="CN401" s="31" t="s">
        <v>9768</v>
      </c>
      <c r="CO401" s="31" t="s">
        <v>9768</v>
      </c>
      <c r="CP401" s="31" t="s">
        <v>9768</v>
      </c>
      <c r="CQ401" s="31" t="s">
        <v>9767</v>
      </c>
      <c r="CR401" s="31" t="s">
        <v>9769</v>
      </c>
      <c r="CS401" s="31" t="s">
        <v>9767</v>
      </c>
      <c r="CT401" s="31" t="s">
        <v>9769</v>
      </c>
      <c r="CU401" s="31"/>
      <c r="CV401" s="31"/>
      <c r="CW401" s="31"/>
      <c r="CX401" s="31"/>
      <c r="CY401" s="31"/>
      <c r="CZ401" s="31"/>
      <c r="DA401" s="31"/>
      <c r="DB401" s="31"/>
      <c r="DC401" s="31"/>
      <c r="DD401" s="31"/>
      <c r="DE401" s="31" t="s">
        <v>9766</v>
      </c>
      <c r="DF401" s="31" t="s">
        <v>9767</v>
      </c>
      <c r="DG401" s="31" t="s">
        <v>9770</v>
      </c>
      <c r="DH401" s="31"/>
      <c r="DI401" s="31"/>
      <c r="DJ401" s="31"/>
      <c r="DK401" s="31"/>
      <c r="DL401" s="31"/>
      <c r="DM401" s="31"/>
      <c r="DN401" s="31"/>
      <c r="DO401" s="31"/>
      <c r="DP401" s="31"/>
      <c r="DQ401" s="31"/>
      <c r="DR401" s="31"/>
      <c r="DS401" s="31"/>
      <c r="DT401" s="31"/>
      <c r="DU401" s="31"/>
      <c r="DV401" s="31"/>
      <c r="DW401" s="31"/>
      <c r="DX401" s="31"/>
      <c r="DY401" s="31"/>
      <c r="DZ401" s="31"/>
      <c r="EA401" s="31" t="s">
        <v>7797</v>
      </c>
      <c r="EB401" s="31" t="s">
        <v>7797</v>
      </c>
      <c r="EC401" s="31" t="s">
        <v>1188</v>
      </c>
      <c r="ED401" s="31" t="s">
        <v>213</v>
      </c>
      <c r="EE401" s="31" t="s">
        <v>213</v>
      </c>
      <c r="EF401" s="31" t="s">
        <v>213</v>
      </c>
      <c r="EG401" s="31" t="s">
        <v>213</v>
      </c>
      <c r="EH401" s="31" t="s">
        <v>213</v>
      </c>
      <c r="EI401" s="31" t="s">
        <v>213</v>
      </c>
      <c r="EJ401" s="31" t="s">
        <v>213</v>
      </c>
      <c r="EK401" s="31" t="s">
        <v>213</v>
      </c>
      <c r="EL401" s="31" t="s">
        <v>5155</v>
      </c>
      <c r="EM401" s="31" t="s">
        <v>5155</v>
      </c>
      <c r="EN401" s="31" t="s">
        <v>213</v>
      </c>
      <c r="EO401" s="31" t="s">
        <v>213</v>
      </c>
      <c r="EP401" s="31" t="s">
        <v>9771</v>
      </c>
      <c r="EQ401" s="31" t="s">
        <v>9771</v>
      </c>
      <c r="ER401" s="31" t="s">
        <v>218</v>
      </c>
      <c r="ES401" s="31" t="s">
        <v>218</v>
      </c>
      <c r="ET401" s="31" t="s">
        <v>218</v>
      </c>
      <c r="EU401" s="31" t="s">
        <v>218</v>
      </c>
      <c r="EV401" s="31"/>
      <c r="EW401" s="31"/>
      <c r="EX401" s="31" t="s">
        <v>318</v>
      </c>
      <c r="EY401" s="31" t="s">
        <v>318</v>
      </c>
      <c r="EZ401" s="31" t="s">
        <v>9772</v>
      </c>
      <c r="FA401" s="31" t="s">
        <v>219</v>
      </c>
      <c r="FB401" s="31" t="s">
        <v>219</v>
      </c>
      <c r="FC401" s="31"/>
      <c r="FD401" s="31"/>
      <c r="FE401" s="31" t="s">
        <v>219</v>
      </c>
    </row>
    <row r="402" ht="90.75" customHeight="1">
      <c r="A402" s="16" t="s">
        <v>9773</v>
      </c>
      <c r="B402" s="24">
        <v>391.0</v>
      </c>
      <c r="C402" s="25" t="s">
        <v>9774</v>
      </c>
      <c r="D402" s="26" t="str">
        <f t="shared" si="41"/>
        <v/>
      </c>
      <c r="E402" s="27" t="str">
        <f t="shared" si="42"/>
        <v/>
      </c>
      <c r="F402" s="28" t="str">
        <f t="shared" ref="F402:G402" si="417">image("https://www.serebii.net/pokedex-bw/type/"&amp;lower(H402)&amp;".gif")</f>
        <v/>
      </c>
      <c r="G402" s="28" t="str">
        <f t="shared" si="417"/>
        <v/>
      </c>
      <c r="H402" s="29" t="s">
        <v>291</v>
      </c>
      <c r="I402" s="26" t="s">
        <v>2112</v>
      </c>
      <c r="J402" s="26" t="s">
        <v>9775</v>
      </c>
      <c r="K402" s="26" t="s">
        <v>1276</v>
      </c>
      <c r="L402" s="26" t="s">
        <v>9073</v>
      </c>
      <c r="M402" s="26" t="s">
        <v>295</v>
      </c>
      <c r="N402" s="26"/>
      <c r="O402" s="26" t="s">
        <v>3777</v>
      </c>
      <c r="P402" s="26" t="s">
        <v>324</v>
      </c>
      <c r="Q402" s="26" t="s">
        <v>183</v>
      </c>
      <c r="R402" s="26" t="s">
        <v>184</v>
      </c>
      <c r="S402" s="26" t="s">
        <v>225</v>
      </c>
      <c r="T402" s="26" t="s">
        <v>186</v>
      </c>
      <c r="U402" s="26" t="s">
        <v>915</v>
      </c>
      <c r="V402" s="26" t="s">
        <v>7718</v>
      </c>
      <c r="W402" s="26" t="s">
        <v>188</v>
      </c>
      <c r="X402" s="26" t="s">
        <v>189</v>
      </c>
      <c r="Y402" s="26">
        <v>64.0</v>
      </c>
      <c r="Z402" s="26">
        <v>78.0</v>
      </c>
      <c r="AA402" s="26">
        <v>52.0</v>
      </c>
      <c r="AB402" s="26">
        <v>78.0</v>
      </c>
      <c r="AC402" s="26">
        <v>52.0</v>
      </c>
      <c r="AD402" s="26">
        <v>81.0</v>
      </c>
      <c r="AE402" s="30">
        <f t="shared" si="37"/>
        <v>405</v>
      </c>
      <c r="AF402" s="26" t="s">
        <v>9765</v>
      </c>
      <c r="AG402" s="26"/>
      <c r="AH402" s="26"/>
      <c r="AI402" s="26"/>
      <c r="AJ402" s="26"/>
      <c r="AK402" s="26"/>
      <c r="AL402" s="26"/>
      <c r="AM402" s="26"/>
      <c r="AN402" s="26"/>
      <c r="AO402" s="26"/>
      <c r="AP402" s="26"/>
      <c r="AQ402" s="26"/>
      <c r="AR402" s="26" t="s">
        <v>325</v>
      </c>
      <c r="AS402" s="26" t="s">
        <v>325</v>
      </c>
      <c r="AT402" s="26" t="s">
        <v>325</v>
      </c>
      <c r="AU402" s="26"/>
      <c r="AV402" s="26"/>
      <c r="AW402" s="26"/>
      <c r="AX402" s="26"/>
      <c r="AY402" s="26"/>
      <c r="AZ402" s="26"/>
      <c r="BA402" s="26"/>
      <c r="BB402" s="26"/>
      <c r="BC402" s="26"/>
      <c r="BD402" s="26"/>
      <c r="BE402" s="26"/>
      <c r="BF402" s="26"/>
      <c r="BG402" s="26"/>
      <c r="BH402" s="26"/>
      <c r="BI402" s="26"/>
      <c r="BJ402" s="26"/>
      <c r="BK402" s="26"/>
      <c r="BL402" s="26"/>
      <c r="BM402" s="26"/>
      <c r="BN402" s="26"/>
      <c r="BO402" s="26" t="s">
        <v>325</v>
      </c>
      <c r="BP402" s="26" t="s">
        <v>325</v>
      </c>
      <c r="BQ402" s="26" t="s">
        <v>950</v>
      </c>
      <c r="BR402" s="26"/>
      <c r="BS402" s="26"/>
      <c r="BT402" s="26"/>
      <c r="BU402" s="26" t="s">
        <v>1037</v>
      </c>
      <c r="BV402" s="26"/>
      <c r="BW402" s="31"/>
      <c r="BX402" s="31"/>
      <c r="BY402" s="31"/>
      <c r="BZ402" s="31"/>
      <c r="CA402" s="31"/>
      <c r="CB402" s="31"/>
      <c r="CC402" s="31"/>
      <c r="CD402" s="31"/>
      <c r="CE402" s="31"/>
      <c r="CF402" s="31"/>
      <c r="CG402" s="31"/>
      <c r="CH402" s="31" t="s">
        <v>9776</v>
      </c>
      <c r="CI402" s="31" t="s">
        <v>9777</v>
      </c>
      <c r="CJ402" s="31" t="s">
        <v>9778</v>
      </c>
      <c r="CK402" s="31" t="s">
        <v>9779</v>
      </c>
      <c r="CL402" s="31" t="s">
        <v>9779</v>
      </c>
      <c r="CM402" s="31" t="s">
        <v>9778</v>
      </c>
      <c r="CN402" s="31" t="s">
        <v>9778</v>
      </c>
      <c r="CO402" s="31" t="s">
        <v>9778</v>
      </c>
      <c r="CP402" s="31" t="s">
        <v>9778</v>
      </c>
      <c r="CQ402" s="31" t="s">
        <v>9778</v>
      </c>
      <c r="CR402" s="31" t="s">
        <v>9777</v>
      </c>
      <c r="CS402" s="31" t="s">
        <v>9778</v>
      </c>
      <c r="CT402" s="31" t="s">
        <v>9777</v>
      </c>
      <c r="CU402" s="31"/>
      <c r="CV402" s="31"/>
      <c r="CW402" s="31"/>
      <c r="CX402" s="31"/>
      <c r="CY402" s="31"/>
      <c r="CZ402" s="31"/>
      <c r="DA402" s="31"/>
      <c r="DB402" s="31"/>
      <c r="DC402" s="31"/>
      <c r="DD402" s="31"/>
      <c r="DE402" s="31" t="s">
        <v>9780</v>
      </c>
      <c r="DF402" s="31" t="s">
        <v>9781</v>
      </c>
      <c r="DG402" s="31" t="s">
        <v>9782</v>
      </c>
      <c r="DH402" s="31"/>
      <c r="DI402" s="31"/>
      <c r="DJ402" s="31"/>
      <c r="DK402" s="31"/>
      <c r="DL402" s="31"/>
      <c r="DM402" s="31"/>
      <c r="DN402" s="31"/>
      <c r="DO402" s="31"/>
      <c r="DP402" s="31"/>
      <c r="DQ402" s="31"/>
      <c r="DR402" s="31"/>
      <c r="DS402" s="31"/>
      <c r="DT402" s="31"/>
      <c r="DU402" s="31"/>
      <c r="DV402" s="31"/>
      <c r="DW402" s="31"/>
      <c r="DX402" s="31"/>
      <c r="DY402" s="31"/>
      <c r="DZ402" s="31"/>
      <c r="EA402" s="31" t="s">
        <v>9783</v>
      </c>
      <c r="EB402" s="31" t="s">
        <v>9783</v>
      </c>
      <c r="EC402" s="31" t="s">
        <v>9783</v>
      </c>
      <c r="ED402" s="31" t="s">
        <v>213</v>
      </c>
      <c r="EE402" s="31" t="s">
        <v>213</v>
      </c>
      <c r="EF402" s="31" t="s">
        <v>213</v>
      </c>
      <c r="EG402" s="31" t="s">
        <v>213</v>
      </c>
      <c r="EH402" s="31" t="s">
        <v>213</v>
      </c>
      <c r="EI402" s="31" t="s">
        <v>213</v>
      </c>
      <c r="EJ402" s="31" t="s">
        <v>213</v>
      </c>
      <c r="EK402" s="31" t="s">
        <v>213</v>
      </c>
      <c r="EL402" s="31" t="s">
        <v>9783</v>
      </c>
      <c r="EM402" s="31" t="s">
        <v>9783</v>
      </c>
      <c r="EN402" s="31" t="s">
        <v>213</v>
      </c>
      <c r="EO402" s="31" t="s">
        <v>213</v>
      </c>
      <c r="EP402" s="31" t="s">
        <v>1189</v>
      </c>
      <c r="EQ402" s="31" t="s">
        <v>1189</v>
      </c>
      <c r="ER402" s="31" t="s">
        <v>218</v>
      </c>
      <c r="ES402" s="31" t="s">
        <v>218</v>
      </c>
      <c r="ET402" s="31" t="s">
        <v>218</v>
      </c>
      <c r="EU402" s="31" t="s">
        <v>218</v>
      </c>
      <c r="EV402" s="31"/>
      <c r="EW402" s="31"/>
      <c r="EX402" s="31" t="s">
        <v>9783</v>
      </c>
      <c r="EY402" s="31" t="s">
        <v>9783</v>
      </c>
      <c r="EZ402" s="31" t="s">
        <v>9784</v>
      </c>
      <c r="FA402" s="31" t="s">
        <v>219</v>
      </c>
      <c r="FB402" s="31" t="s">
        <v>219</v>
      </c>
      <c r="FC402" s="31"/>
      <c r="FD402" s="31"/>
      <c r="FE402" s="31" t="s">
        <v>219</v>
      </c>
    </row>
    <row r="403" ht="90.75" customHeight="1">
      <c r="A403" s="16" t="s">
        <v>9785</v>
      </c>
      <c r="B403" s="24">
        <v>392.0</v>
      </c>
      <c r="C403" s="25" t="s">
        <v>9786</v>
      </c>
      <c r="D403" s="26" t="str">
        <f t="shared" si="41"/>
        <v/>
      </c>
      <c r="E403" s="27" t="str">
        <f t="shared" si="42"/>
        <v/>
      </c>
      <c r="F403" s="28" t="str">
        <f t="shared" ref="F403:G403" si="418">image("https://www.serebii.net/pokedex-bw/type/"&amp;lower(H403)&amp;".gif")</f>
        <v/>
      </c>
      <c r="G403" s="28" t="str">
        <f t="shared" si="418"/>
        <v/>
      </c>
      <c r="H403" s="29" t="s">
        <v>291</v>
      </c>
      <c r="I403" s="26" t="s">
        <v>2112</v>
      </c>
      <c r="J403" s="26" t="s">
        <v>321</v>
      </c>
      <c r="K403" s="26" t="s">
        <v>876</v>
      </c>
      <c r="L403" s="26" t="s">
        <v>1623</v>
      </c>
      <c r="M403" s="26" t="s">
        <v>295</v>
      </c>
      <c r="N403" s="26"/>
      <c r="O403" s="26" t="s">
        <v>3777</v>
      </c>
      <c r="P403" s="26" t="s">
        <v>9711</v>
      </c>
      <c r="Q403" s="26" t="s">
        <v>183</v>
      </c>
      <c r="R403" s="26" t="s">
        <v>184</v>
      </c>
      <c r="S403" s="26" t="s">
        <v>9787</v>
      </c>
      <c r="T403" s="26" t="s">
        <v>186</v>
      </c>
      <c r="U403" s="26" t="s">
        <v>915</v>
      </c>
      <c r="V403" s="26" t="s">
        <v>7718</v>
      </c>
      <c r="W403" s="26" t="s">
        <v>188</v>
      </c>
      <c r="X403" s="26" t="s">
        <v>189</v>
      </c>
      <c r="Y403" s="26">
        <v>76.0</v>
      </c>
      <c r="Z403" s="26">
        <v>104.0</v>
      </c>
      <c r="AA403" s="26">
        <v>71.0</v>
      </c>
      <c r="AB403" s="26">
        <v>104.0</v>
      </c>
      <c r="AC403" s="26">
        <v>71.0</v>
      </c>
      <c r="AD403" s="26">
        <v>108.0</v>
      </c>
      <c r="AE403" s="30">
        <f t="shared" si="37"/>
        <v>534</v>
      </c>
      <c r="AF403" s="26" t="s">
        <v>9765</v>
      </c>
      <c r="AG403" s="26"/>
      <c r="AH403" s="26"/>
      <c r="AI403" s="26"/>
      <c r="AJ403" s="26"/>
      <c r="AK403" s="26"/>
      <c r="AL403" s="26"/>
      <c r="AM403" s="26"/>
      <c r="AN403" s="26"/>
      <c r="AO403" s="26"/>
      <c r="AP403" s="26"/>
      <c r="AQ403" s="26"/>
      <c r="AR403" s="26" t="s">
        <v>353</v>
      </c>
      <c r="AS403" s="26" t="s">
        <v>353</v>
      </c>
      <c r="AT403" s="26" t="s">
        <v>353</v>
      </c>
      <c r="AU403" s="26"/>
      <c r="AV403" s="26"/>
      <c r="AW403" s="26"/>
      <c r="AX403" s="26"/>
      <c r="AY403" s="26"/>
      <c r="AZ403" s="26"/>
      <c r="BA403" s="26"/>
      <c r="BB403" s="26"/>
      <c r="BC403" s="26"/>
      <c r="BD403" s="26"/>
      <c r="BE403" s="26"/>
      <c r="BF403" s="26"/>
      <c r="BG403" s="26"/>
      <c r="BH403" s="26"/>
      <c r="BI403" s="26"/>
      <c r="BJ403" s="26"/>
      <c r="BK403" s="26"/>
      <c r="BL403" s="26"/>
      <c r="BM403" s="26"/>
      <c r="BN403" s="26"/>
      <c r="BO403" s="26" t="s">
        <v>353</v>
      </c>
      <c r="BP403" s="26" t="s">
        <v>353</v>
      </c>
      <c r="BQ403" s="26" t="s">
        <v>1576</v>
      </c>
      <c r="BR403" s="26"/>
      <c r="BS403" s="26"/>
      <c r="BT403" s="26"/>
      <c r="BU403" s="26" t="s">
        <v>4623</v>
      </c>
      <c r="BV403" s="26"/>
      <c r="BW403" s="31"/>
      <c r="BX403" s="31"/>
      <c r="BY403" s="31"/>
      <c r="BZ403" s="31"/>
      <c r="CA403" s="31"/>
      <c r="CB403" s="31"/>
      <c r="CC403" s="31"/>
      <c r="CD403" s="31"/>
      <c r="CE403" s="31"/>
      <c r="CF403" s="31"/>
      <c r="CG403" s="31"/>
      <c r="CH403" s="31" t="s">
        <v>9788</v>
      </c>
      <c r="CI403" s="31" t="s">
        <v>9789</v>
      </c>
      <c r="CJ403" s="31" t="s">
        <v>9790</v>
      </c>
      <c r="CK403" s="31" t="s">
        <v>9791</v>
      </c>
      <c r="CL403" s="31" t="s">
        <v>9791</v>
      </c>
      <c r="CM403" s="31" t="s">
        <v>9790</v>
      </c>
      <c r="CN403" s="31" t="s">
        <v>9790</v>
      </c>
      <c r="CO403" s="31" t="s">
        <v>9790</v>
      </c>
      <c r="CP403" s="31" t="s">
        <v>9790</v>
      </c>
      <c r="CQ403" s="31" t="s">
        <v>9789</v>
      </c>
      <c r="CR403" s="31" t="s">
        <v>9791</v>
      </c>
      <c r="CS403" s="31" t="s">
        <v>9789</v>
      </c>
      <c r="CT403" s="31" t="s">
        <v>9791</v>
      </c>
      <c r="CU403" s="31"/>
      <c r="CV403" s="31"/>
      <c r="CW403" s="31"/>
      <c r="CX403" s="31"/>
      <c r="CY403" s="31"/>
      <c r="CZ403" s="31"/>
      <c r="DA403" s="31"/>
      <c r="DB403" s="31"/>
      <c r="DC403" s="31"/>
      <c r="DD403" s="31"/>
      <c r="DE403" s="31" t="s">
        <v>9788</v>
      </c>
      <c r="DF403" s="31" t="s">
        <v>9789</v>
      </c>
      <c r="DG403" s="31" t="s">
        <v>9792</v>
      </c>
      <c r="DH403" s="31"/>
      <c r="DI403" s="31"/>
      <c r="DJ403" s="31"/>
      <c r="DK403" s="31"/>
      <c r="DL403" s="31"/>
      <c r="DM403" s="31"/>
      <c r="DN403" s="31"/>
      <c r="DO403" s="31"/>
      <c r="DP403" s="31"/>
      <c r="DQ403" s="31"/>
      <c r="DR403" s="31"/>
      <c r="DS403" s="31"/>
      <c r="DT403" s="31"/>
      <c r="DU403" s="31"/>
      <c r="DV403" s="31"/>
      <c r="DW403" s="31"/>
      <c r="DX403" s="31"/>
      <c r="DY403" s="31"/>
      <c r="DZ403" s="31"/>
      <c r="EA403" s="31" t="s">
        <v>9793</v>
      </c>
      <c r="EB403" s="31" t="s">
        <v>9793</v>
      </c>
      <c r="EC403" s="31" t="s">
        <v>9793</v>
      </c>
      <c r="ED403" s="31" t="s">
        <v>213</v>
      </c>
      <c r="EE403" s="31" t="s">
        <v>213</v>
      </c>
      <c r="EF403" s="31" t="s">
        <v>213</v>
      </c>
      <c r="EG403" s="31" t="s">
        <v>213</v>
      </c>
      <c r="EH403" s="31" t="s">
        <v>213</v>
      </c>
      <c r="EI403" s="31" t="s">
        <v>213</v>
      </c>
      <c r="EJ403" s="31" t="s">
        <v>213</v>
      </c>
      <c r="EK403" s="31" t="s">
        <v>213</v>
      </c>
      <c r="EL403" s="31" t="s">
        <v>9793</v>
      </c>
      <c r="EM403" s="31" t="s">
        <v>9793</v>
      </c>
      <c r="EN403" s="31" t="s">
        <v>213</v>
      </c>
      <c r="EO403" s="31" t="s">
        <v>213</v>
      </c>
      <c r="EP403" s="31" t="s">
        <v>9793</v>
      </c>
      <c r="EQ403" s="31" t="s">
        <v>9793</v>
      </c>
      <c r="ER403" s="31" t="s">
        <v>218</v>
      </c>
      <c r="ES403" s="31" t="s">
        <v>218</v>
      </c>
      <c r="ET403" s="31" t="s">
        <v>218</v>
      </c>
      <c r="EU403" s="31" t="s">
        <v>218</v>
      </c>
      <c r="EV403" s="31"/>
      <c r="EW403" s="31"/>
      <c r="EX403" s="31" t="s">
        <v>9793</v>
      </c>
      <c r="EY403" s="31" t="s">
        <v>9793</v>
      </c>
      <c r="EZ403" s="31" t="s">
        <v>9784</v>
      </c>
      <c r="FA403" s="31" t="s">
        <v>219</v>
      </c>
      <c r="FB403" s="31" t="s">
        <v>219</v>
      </c>
      <c r="FC403" s="31"/>
      <c r="FD403" s="31"/>
      <c r="FE403" s="31" t="s">
        <v>219</v>
      </c>
    </row>
    <row r="404" ht="90.75" customHeight="1">
      <c r="A404" s="16" t="s">
        <v>9794</v>
      </c>
      <c r="B404" s="24">
        <v>393.0</v>
      </c>
      <c r="C404" s="25" t="s">
        <v>9795</v>
      </c>
      <c r="D404" s="26" t="str">
        <f t="shared" si="41"/>
        <v/>
      </c>
      <c r="E404" s="27" t="str">
        <f t="shared" si="42"/>
        <v/>
      </c>
      <c r="F404" s="28" t="str">
        <f t="shared" ref="F404:G404" si="419">image("https://www.serebii.net/pokedex-bw/type/"&amp;lower(H404)&amp;".gif")</f>
        <v/>
      </c>
      <c r="G404" s="28" t="str">
        <f t="shared" si="419"/>
        <v/>
      </c>
      <c r="H404" s="29" t="s">
        <v>391</v>
      </c>
      <c r="I404" s="26"/>
      <c r="J404" s="26" t="s">
        <v>9796</v>
      </c>
      <c r="K404" s="26" t="s">
        <v>974</v>
      </c>
      <c r="L404" s="26" t="s">
        <v>9797</v>
      </c>
      <c r="M404" s="26" t="s">
        <v>395</v>
      </c>
      <c r="N404" s="26"/>
      <c r="O404" s="26" t="s">
        <v>1494</v>
      </c>
      <c r="P404" s="26" t="s">
        <v>182</v>
      </c>
      <c r="Q404" s="26" t="s">
        <v>183</v>
      </c>
      <c r="R404" s="26" t="s">
        <v>184</v>
      </c>
      <c r="S404" s="26" t="s">
        <v>398</v>
      </c>
      <c r="T404" s="26" t="s">
        <v>186</v>
      </c>
      <c r="U404" s="26" t="s">
        <v>915</v>
      </c>
      <c r="V404" s="26" t="s">
        <v>399</v>
      </c>
      <c r="W404" s="26" t="s">
        <v>188</v>
      </c>
      <c r="X404" s="26" t="s">
        <v>189</v>
      </c>
      <c r="Y404" s="26">
        <v>53.0</v>
      </c>
      <c r="Z404" s="26">
        <v>51.0</v>
      </c>
      <c r="AA404" s="26">
        <v>53.0</v>
      </c>
      <c r="AB404" s="26">
        <v>61.0</v>
      </c>
      <c r="AC404" s="26">
        <v>56.0</v>
      </c>
      <c r="AD404" s="26">
        <v>40.0</v>
      </c>
      <c r="AE404" s="30">
        <f t="shared" si="37"/>
        <v>314</v>
      </c>
      <c r="AF404" s="26" t="s">
        <v>9798</v>
      </c>
      <c r="AG404" s="26"/>
      <c r="AH404" s="26"/>
      <c r="AI404" s="26"/>
      <c r="AJ404" s="26"/>
      <c r="AK404" s="26"/>
      <c r="AL404" s="26"/>
      <c r="AM404" s="26"/>
      <c r="AN404" s="26"/>
      <c r="AO404" s="26"/>
      <c r="AP404" s="26"/>
      <c r="AQ404" s="26"/>
      <c r="AR404" s="26" t="s">
        <v>401</v>
      </c>
      <c r="AS404" s="26" t="s">
        <v>401</v>
      </c>
      <c r="AT404" s="26" t="s">
        <v>401</v>
      </c>
      <c r="AU404" s="26"/>
      <c r="AV404" s="26"/>
      <c r="AW404" s="26"/>
      <c r="AX404" s="26"/>
      <c r="AY404" s="26"/>
      <c r="AZ404" s="26"/>
      <c r="BA404" s="26"/>
      <c r="BB404" s="26"/>
      <c r="BC404" s="26"/>
      <c r="BD404" s="26"/>
      <c r="BE404" s="26"/>
      <c r="BF404" s="26"/>
      <c r="BG404" s="26"/>
      <c r="BH404" s="26"/>
      <c r="BI404" s="26"/>
      <c r="BJ404" s="26"/>
      <c r="BK404" s="26"/>
      <c r="BL404" s="26"/>
      <c r="BM404" s="26"/>
      <c r="BN404" s="26"/>
      <c r="BO404" s="26" t="s">
        <v>401</v>
      </c>
      <c r="BP404" s="26" t="s">
        <v>401</v>
      </c>
      <c r="BQ404" s="26" t="s">
        <v>1459</v>
      </c>
      <c r="BR404" s="26"/>
      <c r="BS404" s="26"/>
      <c r="BT404" s="26"/>
      <c r="BU404" s="26" t="s">
        <v>3428</v>
      </c>
      <c r="BV404" s="26"/>
      <c r="BW404" s="31"/>
      <c r="BX404" s="31"/>
      <c r="BY404" s="31"/>
      <c r="BZ404" s="31"/>
      <c r="CA404" s="31"/>
      <c r="CB404" s="31"/>
      <c r="CC404" s="31"/>
      <c r="CD404" s="31"/>
      <c r="CE404" s="31"/>
      <c r="CF404" s="31"/>
      <c r="CG404" s="31"/>
      <c r="CH404" s="31" t="s">
        <v>9799</v>
      </c>
      <c r="CI404" s="31" t="s">
        <v>9800</v>
      </c>
      <c r="CJ404" s="31" t="s">
        <v>9801</v>
      </c>
      <c r="CK404" s="31" t="s">
        <v>9802</v>
      </c>
      <c r="CL404" s="31" t="s">
        <v>9802</v>
      </c>
      <c r="CM404" s="31" t="s">
        <v>9801</v>
      </c>
      <c r="CN404" s="31" t="s">
        <v>9801</v>
      </c>
      <c r="CO404" s="31" t="s">
        <v>9801</v>
      </c>
      <c r="CP404" s="31" t="s">
        <v>9801</v>
      </c>
      <c r="CQ404" s="31" t="s">
        <v>9802</v>
      </c>
      <c r="CR404" s="31" t="s">
        <v>9799</v>
      </c>
      <c r="CS404" s="31" t="s">
        <v>9802</v>
      </c>
      <c r="CT404" s="31" t="s">
        <v>9799</v>
      </c>
      <c r="CU404" s="31"/>
      <c r="CV404" s="31"/>
      <c r="CW404" s="31"/>
      <c r="CX404" s="31"/>
      <c r="CY404" s="31"/>
      <c r="CZ404" s="31"/>
      <c r="DA404" s="31"/>
      <c r="DB404" s="31"/>
      <c r="DC404" s="31"/>
      <c r="DD404" s="31"/>
      <c r="DE404" s="31" t="s">
        <v>9799</v>
      </c>
      <c r="DF404" s="31" t="s">
        <v>9803</v>
      </c>
      <c r="DG404" s="31" t="s">
        <v>9804</v>
      </c>
      <c r="DH404" s="31"/>
      <c r="DI404" s="31"/>
      <c r="DJ404" s="31"/>
      <c r="DK404" s="31"/>
      <c r="DL404" s="31"/>
      <c r="DM404" s="31"/>
      <c r="DN404" s="31"/>
      <c r="DO404" s="31"/>
      <c r="DP404" s="31"/>
      <c r="DQ404" s="31"/>
      <c r="DR404" s="31"/>
      <c r="DS404" s="31"/>
      <c r="DT404" s="31"/>
      <c r="DU404" s="31"/>
      <c r="DV404" s="31"/>
      <c r="DW404" s="31"/>
      <c r="DX404" s="31"/>
      <c r="DY404" s="31"/>
      <c r="DZ404" s="31"/>
      <c r="EA404" s="31" t="s">
        <v>7797</v>
      </c>
      <c r="EB404" s="31" t="s">
        <v>7797</v>
      </c>
      <c r="EC404" s="31" t="s">
        <v>1188</v>
      </c>
      <c r="ED404" s="31" t="s">
        <v>213</v>
      </c>
      <c r="EE404" s="31" t="s">
        <v>213</v>
      </c>
      <c r="EF404" s="31" t="s">
        <v>213</v>
      </c>
      <c r="EG404" s="31" t="s">
        <v>213</v>
      </c>
      <c r="EH404" s="31" t="s">
        <v>213</v>
      </c>
      <c r="EI404" s="31" t="s">
        <v>213</v>
      </c>
      <c r="EJ404" s="31" t="s">
        <v>213</v>
      </c>
      <c r="EK404" s="31" t="s">
        <v>213</v>
      </c>
      <c r="EL404" s="31" t="s">
        <v>5155</v>
      </c>
      <c r="EM404" s="31" t="s">
        <v>5155</v>
      </c>
      <c r="EN404" s="31" t="s">
        <v>213</v>
      </c>
      <c r="EO404" s="31" t="s">
        <v>213</v>
      </c>
      <c r="EP404" s="31" t="s">
        <v>9805</v>
      </c>
      <c r="EQ404" s="31" t="s">
        <v>9805</v>
      </c>
      <c r="ER404" s="31" t="s">
        <v>218</v>
      </c>
      <c r="ES404" s="31" t="s">
        <v>218</v>
      </c>
      <c r="ET404" s="31" t="s">
        <v>218</v>
      </c>
      <c r="EU404" s="31" t="s">
        <v>218</v>
      </c>
      <c r="EV404" s="31"/>
      <c r="EW404" s="31"/>
      <c r="EX404" s="31" t="s">
        <v>423</v>
      </c>
      <c r="EY404" s="31" t="s">
        <v>423</v>
      </c>
      <c r="EZ404" s="31" t="s">
        <v>9806</v>
      </c>
      <c r="FA404" s="31" t="s">
        <v>219</v>
      </c>
      <c r="FB404" s="31" t="s">
        <v>219</v>
      </c>
      <c r="FC404" s="31"/>
      <c r="FD404" s="31"/>
      <c r="FE404" s="31" t="s">
        <v>219</v>
      </c>
    </row>
    <row r="405" ht="90.75" customHeight="1">
      <c r="A405" s="16" t="s">
        <v>9807</v>
      </c>
      <c r="B405" s="24">
        <v>394.0</v>
      </c>
      <c r="C405" s="25" t="s">
        <v>9808</v>
      </c>
      <c r="D405" s="26" t="str">
        <f t="shared" si="41"/>
        <v/>
      </c>
      <c r="E405" s="27" t="str">
        <f t="shared" si="42"/>
        <v/>
      </c>
      <c r="F405" s="28" t="str">
        <f t="shared" ref="F405:G405" si="420">image("https://www.serebii.net/pokedex-bw/type/"&amp;lower(H405)&amp;".gif")</f>
        <v/>
      </c>
      <c r="G405" s="28" t="str">
        <f t="shared" si="420"/>
        <v/>
      </c>
      <c r="H405" s="29" t="s">
        <v>391</v>
      </c>
      <c r="I405" s="26"/>
      <c r="J405" s="26" t="s">
        <v>9796</v>
      </c>
      <c r="K405" s="26" t="s">
        <v>1031</v>
      </c>
      <c r="L405" s="26" t="s">
        <v>9809</v>
      </c>
      <c r="M405" s="26" t="s">
        <v>395</v>
      </c>
      <c r="N405" s="26"/>
      <c r="O405" s="26" t="s">
        <v>1494</v>
      </c>
      <c r="P405" s="26" t="s">
        <v>1707</v>
      </c>
      <c r="Q405" s="26" t="s">
        <v>183</v>
      </c>
      <c r="R405" s="26" t="s">
        <v>184</v>
      </c>
      <c r="S405" s="26" t="s">
        <v>225</v>
      </c>
      <c r="T405" s="26" t="s">
        <v>186</v>
      </c>
      <c r="U405" s="26" t="s">
        <v>915</v>
      </c>
      <c r="V405" s="26" t="s">
        <v>399</v>
      </c>
      <c r="W405" s="26" t="s">
        <v>188</v>
      </c>
      <c r="X405" s="26" t="s">
        <v>189</v>
      </c>
      <c r="Y405" s="26">
        <v>64.0</v>
      </c>
      <c r="Z405" s="26">
        <v>66.0</v>
      </c>
      <c r="AA405" s="26">
        <v>68.0</v>
      </c>
      <c r="AB405" s="26">
        <v>81.0</v>
      </c>
      <c r="AC405" s="26">
        <v>76.0</v>
      </c>
      <c r="AD405" s="26">
        <v>50.0</v>
      </c>
      <c r="AE405" s="30">
        <f t="shared" si="37"/>
        <v>405</v>
      </c>
      <c r="AF405" s="26" t="s">
        <v>9798</v>
      </c>
      <c r="AG405" s="26"/>
      <c r="AH405" s="26"/>
      <c r="AI405" s="26"/>
      <c r="AJ405" s="26"/>
      <c r="AK405" s="26"/>
      <c r="AL405" s="26"/>
      <c r="AM405" s="26"/>
      <c r="AN405" s="26"/>
      <c r="AO405" s="26"/>
      <c r="AP405" s="26"/>
      <c r="AQ405" s="26"/>
      <c r="AR405" s="26" t="s">
        <v>429</v>
      </c>
      <c r="AS405" s="26" t="s">
        <v>429</v>
      </c>
      <c r="AT405" s="26" t="s">
        <v>429</v>
      </c>
      <c r="AU405" s="26"/>
      <c r="AV405" s="26"/>
      <c r="AW405" s="26"/>
      <c r="AX405" s="26"/>
      <c r="AY405" s="26"/>
      <c r="AZ405" s="26"/>
      <c r="BA405" s="26"/>
      <c r="BB405" s="26"/>
      <c r="BC405" s="26"/>
      <c r="BD405" s="26"/>
      <c r="BE405" s="26"/>
      <c r="BF405" s="26"/>
      <c r="BG405" s="26"/>
      <c r="BH405" s="26"/>
      <c r="BI405" s="26"/>
      <c r="BJ405" s="26"/>
      <c r="BK405" s="26"/>
      <c r="BL405" s="26"/>
      <c r="BM405" s="26"/>
      <c r="BN405" s="26"/>
      <c r="BO405" s="26" t="s">
        <v>429</v>
      </c>
      <c r="BP405" s="26" t="s">
        <v>429</v>
      </c>
      <c r="BQ405" s="26" t="s">
        <v>2626</v>
      </c>
      <c r="BR405" s="26"/>
      <c r="BS405" s="26"/>
      <c r="BT405" s="26"/>
      <c r="BU405" s="26" t="s">
        <v>3725</v>
      </c>
      <c r="BV405" s="26"/>
      <c r="BW405" s="31"/>
      <c r="BX405" s="31"/>
      <c r="BY405" s="31"/>
      <c r="BZ405" s="31"/>
      <c r="CA405" s="31"/>
      <c r="CB405" s="31"/>
      <c r="CC405" s="31"/>
      <c r="CD405" s="31"/>
      <c r="CE405" s="31"/>
      <c r="CF405" s="31"/>
      <c r="CG405" s="31"/>
      <c r="CH405" s="31" t="s">
        <v>9810</v>
      </c>
      <c r="CI405" s="31" t="s">
        <v>9811</v>
      </c>
      <c r="CJ405" s="31" t="s">
        <v>9812</v>
      </c>
      <c r="CK405" s="31" t="s">
        <v>9813</v>
      </c>
      <c r="CL405" s="31" t="s">
        <v>9813</v>
      </c>
      <c r="CM405" s="31" t="s">
        <v>9814</v>
      </c>
      <c r="CN405" s="31" t="s">
        <v>9814</v>
      </c>
      <c r="CO405" s="31" t="s">
        <v>9814</v>
      </c>
      <c r="CP405" s="31" t="s">
        <v>9814</v>
      </c>
      <c r="CQ405" s="31" t="s">
        <v>9810</v>
      </c>
      <c r="CR405" s="31" t="s">
        <v>9813</v>
      </c>
      <c r="CS405" s="31" t="s">
        <v>9810</v>
      </c>
      <c r="CT405" s="31" t="s">
        <v>9813</v>
      </c>
      <c r="CU405" s="31"/>
      <c r="CV405" s="31"/>
      <c r="CW405" s="31"/>
      <c r="CX405" s="31"/>
      <c r="CY405" s="31"/>
      <c r="CZ405" s="31"/>
      <c r="DA405" s="31"/>
      <c r="DB405" s="31"/>
      <c r="DC405" s="31"/>
      <c r="DD405" s="31"/>
      <c r="DE405" s="31" t="s">
        <v>9810</v>
      </c>
      <c r="DF405" s="31" t="s">
        <v>9811</v>
      </c>
      <c r="DG405" s="31" t="s">
        <v>9815</v>
      </c>
      <c r="DH405" s="31"/>
      <c r="DI405" s="31"/>
      <c r="DJ405" s="31"/>
      <c r="DK405" s="31"/>
      <c r="DL405" s="31"/>
      <c r="DM405" s="31"/>
      <c r="DN405" s="31"/>
      <c r="DO405" s="31"/>
      <c r="DP405" s="31"/>
      <c r="DQ405" s="31"/>
      <c r="DR405" s="31"/>
      <c r="DS405" s="31"/>
      <c r="DT405" s="31"/>
      <c r="DU405" s="31"/>
      <c r="DV405" s="31"/>
      <c r="DW405" s="31"/>
      <c r="DX405" s="31"/>
      <c r="DY405" s="31"/>
      <c r="DZ405" s="31"/>
      <c r="EA405" s="31" t="s">
        <v>9816</v>
      </c>
      <c r="EB405" s="31" t="s">
        <v>9816</v>
      </c>
      <c r="EC405" s="31" t="s">
        <v>9816</v>
      </c>
      <c r="ED405" s="31" t="s">
        <v>213</v>
      </c>
      <c r="EE405" s="31" t="s">
        <v>213</v>
      </c>
      <c r="EF405" s="31" t="s">
        <v>213</v>
      </c>
      <c r="EG405" s="31" t="s">
        <v>213</v>
      </c>
      <c r="EH405" s="31" t="s">
        <v>213</v>
      </c>
      <c r="EI405" s="31" t="s">
        <v>213</v>
      </c>
      <c r="EJ405" s="31" t="s">
        <v>213</v>
      </c>
      <c r="EK405" s="31" t="s">
        <v>213</v>
      </c>
      <c r="EL405" s="31" t="s">
        <v>9816</v>
      </c>
      <c r="EM405" s="31" t="s">
        <v>9816</v>
      </c>
      <c r="EN405" s="31" t="s">
        <v>213</v>
      </c>
      <c r="EO405" s="31" t="s">
        <v>213</v>
      </c>
      <c r="EP405" s="31" t="s">
        <v>6233</v>
      </c>
      <c r="EQ405" s="31" t="s">
        <v>6233</v>
      </c>
      <c r="ER405" s="31" t="s">
        <v>218</v>
      </c>
      <c r="ES405" s="31" t="s">
        <v>218</v>
      </c>
      <c r="ET405" s="31" t="s">
        <v>218</v>
      </c>
      <c r="EU405" s="31" t="s">
        <v>218</v>
      </c>
      <c r="EV405" s="31"/>
      <c r="EW405" s="31"/>
      <c r="EX405" s="31" t="s">
        <v>9816</v>
      </c>
      <c r="EY405" s="31" t="s">
        <v>9816</v>
      </c>
      <c r="EZ405" s="31" t="s">
        <v>9806</v>
      </c>
      <c r="FA405" s="31" t="s">
        <v>219</v>
      </c>
      <c r="FB405" s="31" t="s">
        <v>219</v>
      </c>
      <c r="FC405" s="31"/>
      <c r="FD405" s="31"/>
      <c r="FE405" s="31" t="s">
        <v>219</v>
      </c>
    </row>
    <row r="406" ht="90.75" customHeight="1">
      <c r="A406" s="16" t="s">
        <v>9817</v>
      </c>
      <c r="B406" s="24">
        <v>395.0</v>
      </c>
      <c r="C406" s="25" t="s">
        <v>9818</v>
      </c>
      <c r="D406" s="26" t="str">
        <f t="shared" si="41"/>
        <v/>
      </c>
      <c r="E406" s="27" t="str">
        <f t="shared" si="42"/>
        <v/>
      </c>
      <c r="F406" s="28" t="str">
        <f t="shared" ref="F406:G406" si="421">image("https://www.serebii.net/pokedex-bw/type/"&amp;lower(H406)&amp;".gif")</f>
        <v/>
      </c>
      <c r="G406" s="28" t="str">
        <f t="shared" si="421"/>
        <v/>
      </c>
      <c r="H406" s="29" t="s">
        <v>391</v>
      </c>
      <c r="I406" s="26" t="s">
        <v>2962</v>
      </c>
      <c r="J406" s="26" t="s">
        <v>9819</v>
      </c>
      <c r="K406" s="26" t="s">
        <v>349</v>
      </c>
      <c r="L406" s="26" t="s">
        <v>9820</v>
      </c>
      <c r="M406" s="26" t="s">
        <v>395</v>
      </c>
      <c r="N406" s="26"/>
      <c r="O406" s="26" t="s">
        <v>1494</v>
      </c>
      <c r="P406" s="26" t="s">
        <v>351</v>
      </c>
      <c r="Q406" s="26" t="s">
        <v>183</v>
      </c>
      <c r="R406" s="26" t="s">
        <v>184</v>
      </c>
      <c r="S406" s="26" t="s">
        <v>457</v>
      </c>
      <c r="T406" s="26" t="s">
        <v>186</v>
      </c>
      <c r="U406" s="26" t="s">
        <v>915</v>
      </c>
      <c r="V406" s="26" t="s">
        <v>399</v>
      </c>
      <c r="W406" s="26" t="s">
        <v>188</v>
      </c>
      <c r="X406" s="26" t="s">
        <v>189</v>
      </c>
      <c r="Y406" s="26">
        <v>84.0</v>
      </c>
      <c r="Z406" s="26">
        <v>86.0</v>
      </c>
      <c r="AA406" s="26">
        <v>88.0</v>
      </c>
      <c r="AB406" s="26">
        <v>111.0</v>
      </c>
      <c r="AC406" s="26">
        <v>101.0</v>
      </c>
      <c r="AD406" s="26">
        <v>60.0</v>
      </c>
      <c r="AE406" s="30">
        <f t="shared" si="37"/>
        <v>530</v>
      </c>
      <c r="AF406" s="26" t="s">
        <v>9798</v>
      </c>
      <c r="AG406" s="26"/>
      <c r="AH406" s="26"/>
      <c r="AI406" s="26"/>
      <c r="AJ406" s="26"/>
      <c r="AK406" s="26"/>
      <c r="AL406" s="26"/>
      <c r="AM406" s="26"/>
      <c r="AN406" s="26"/>
      <c r="AO406" s="26"/>
      <c r="AP406" s="26"/>
      <c r="AQ406" s="26"/>
      <c r="AR406" s="26" t="s">
        <v>458</v>
      </c>
      <c r="AS406" s="26" t="s">
        <v>458</v>
      </c>
      <c r="AT406" s="26" t="s">
        <v>458</v>
      </c>
      <c r="AU406" s="26"/>
      <c r="AV406" s="26"/>
      <c r="AW406" s="26"/>
      <c r="AX406" s="26"/>
      <c r="AY406" s="26"/>
      <c r="AZ406" s="26"/>
      <c r="BA406" s="26"/>
      <c r="BB406" s="26"/>
      <c r="BC406" s="26"/>
      <c r="BD406" s="26"/>
      <c r="BE406" s="26"/>
      <c r="BF406" s="26"/>
      <c r="BG406" s="26"/>
      <c r="BH406" s="26"/>
      <c r="BI406" s="26"/>
      <c r="BJ406" s="26"/>
      <c r="BK406" s="26"/>
      <c r="BL406" s="26"/>
      <c r="BM406" s="26"/>
      <c r="BN406" s="26"/>
      <c r="BO406" s="26" t="s">
        <v>458</v>
      </c>
      <c r="BP406" s="26" t="s">
        <v>458</v>
      </c>
      <c r="BQ406" s="26" t="s">
        <v>985</v>
      </c>
      <c r="BR406" s="26"/>
      <c r="BS406" s="26"/>
      <c r="BT406" s="26"/>
      <c r="BU406" s="26" t="s">
        <v>3086</v>
      </c>
      <c r="BV406" s="26"/>
      <c r="BW406" s="31"/>
      <c r="BX406" s="31"/>
      <c r="BY406" s="31"/>
      <c r="BZ406" s="31"/>
      <c r="CA406" s="31"/>
      <c r="CB406" s="31"/>
      <c r="CC406" s="31"/>
      <c r="CD406" s="31"/>
      <c r="CE406" s="31"/>
      <c r="CF406" s="31"/>
      <c r="CG406" s="31"/>
      <c r="CH406" s="31" t="s">
        <v>9821</v>
      </c>
      <c r="CI406" s="31" t="s">
        <v>9822</v>
      </c>
      <c r="CJ406" s="31" t="s">
        <v>9823</v>
      </c>
      <c r="CK406" s="31" t="s">
        <v>9824</v>
      </c>
      <c r="CL406" s="31" t="s">
        <v>9824</v>
      </c>
      <c r="CM406" s="31" t="s">
        <v>9823</v>
      </c>
      <c r="CN406" s="31" t="s">
        <v>9823</v>
      </c>
      <c r="CO406" s="31" t="s">
        <v>9823</v>
      </c>
      <c r="CP406" s="31" t="s">
        <v>9823</v>
      </c>
      <c r="CQ406" s="31" t="s">
        <v>9822</v>
      </c>
      <c r="CR406" s="31" t="s">
        <v>9821</v>
      </c>
      <c r="CS406" s="31" t="s">
        <v>9822</v>
      </c>
      <c r="CT406" s="31" t="s">
        <v>9821</v>
      </c>
      <c r="CU406" s="31"/>
      <c r="CV406" s="31"/>
      <c r="CW406" s="31"/>
      <c r="CX406" s="31"/>
      <c r="CY406" s="31"/>
      <c r="CZ406" s="31"/>
      <c r="DA406" s="31"/>
      <c r="DB406" s="31"/>
      <c r="DC406" s="31"/>
      <c r="DD406" s="31"/>
      <c r="DE406" s="31" t="s">
        <v>9821</v>
      </c>
      <c r="DF406" s="31" t="s">
        <v>9822</v>
      </c>
      <c r="DG406" s="31" t="s">
        <v>9825</v>
      </c>
      <c r="DH406" s="31"/>
      <c r="DI406" s="31"/>
      <c r="DJ406" s="31"/>
      <c r="DK406" s="31"/>
      <c r="DL406" s="31"/>
      <c r="DM406" s="31"/>
      <c r="DN406" s="31"/>
      <c r="DO406" s="31"/>
      <c r="DP406" s="31"/>
      <c r="DQ406" s="31"/>
      <c r="DR406" s="31"/>
      <c r="DS406" s="31"/>
      <c r="DT406" s="31"/>
      <c r="DU406" s="31"/>
      <c r="DV406" s="31"/>
      <c r="DW406" s="31"/>
      <c r="DX406" s="31"/>
      <c r="DY406" s="31"/>
      <c r="DZ406" s="31"/>
      <c r="EA406" s="31" t="s">
        <v>9826</v>
      </c>
      <c r="EB406" s="31" t="s">
        <v>9826</v>
      </c>
      <c r="EC406" s="31" t="s">
        <v>9826</v>
      </c>
      <c r="ED406" s="31" t="s">
        <v>213</v>
      </c>
      <c r="EE406" s="31" t="s">
        <v>213</v>
      </c>
      <c r="EF406" s="31" t="s">
        <v>213</v>
      </c>
      <c r="EG406" s="31" t="s">
        <v>213</v>
      </c>
      <c r="EH406" s="31" t="s">
        <v>213</v>
      </c>
      <c r="EI406" s="31" t="s">
        <v>213</v>
      </c>
      <c r="EJ406" s="31" t="s">
        <v>213</v>
      </c>
      <c r="EK406" s="31" t="s">
        <v>213</v>
      </c>
      <c r="EL406" s="31" t="s">
        <v>9826</v>
      </c>
      <c r="EM406" s="31" t="s">
        <v>9826</v>
      </c>
      <c r="EN406" s="31" t="s">
        <v>213</v>
      </c>
      <c r="EO406" s="31" t="s">
        <v>213</v>
      </c>
      <c r="EP406" s="31" t="s">
        <v>9826</v>
      </c>
      <c r="EQ406" s="31" t="s">
        <v>9826</v>
      </c>
      <c r="ER406" s="31" t="s">
        <v>218</v>
      </c>
      <c r="ES406" s="31" t="s">
        <v>218</v>
      </c>
      <c r="ET406" s="31" t="s">
        <v>218</v>
      </c>
      <c r="EU406" s="31" t="s">
        <v>218</v>
      </c>
      <c r="EV406" s="31"/>
      <c r="EW406" s="31"/>
      <c r="EX406" s="31" t="s">
        <v>9826</v>
      </c>
      <c r="EY406" s="31" t="s">
        <v>9826</v>
      </c>
      <c r="EZ406" s="31" t="s">
        <v>9329</v>
      </c>
      <c r="FA406" s="31" t="s">
        <v>219</v>
      </c>
      <c r="FB406" s="31" t="s">
        <v>219</v>
      </c>
      <c r="FC406" s="31"/>
      <c r="FD406" s="31"/>
      <c r="FE406" s="31" t="s">
        <v>219</v>
      </c>
    </row>
    <row r="407" ht="90.75" customHeight="1">
      <c r="A407" s="16" t="s">
        <v>9827</v>
      </c>
      <c r="B407" s="24">
        <v>396.0</v>
      </c>
      <c r="C407" s="25" t="s">
        <v>9828</v>
      </c>
      <c r="D407" s="26" t="str">
        <f t="shared" si="41"/>
        <v/>
      </c>
      <c r="E407" s="27" t="str">
        <f t="shared" si="42"/>
        <v/>
      </c>
      <c r="F407" s="28" t="str">
        <f t="shared" ref="F407:G407" si="422">image("https://www.serebii.net/pokedex-bw/type/"&amp;lower(H407)&amp;".gif")</f>
        <v/>
      </c>
      <c r="G407" s="28" t="str">
        <f t="shared" si="422"/>
        <v/>
      </c>
      <c r="H407" s="29" t="s">
        <v>681</v>
      </c>
      <c r="I407" s="26" t="s">
        <v>348</v>
      </c>
      <c r="J407" s="26" t="s">
        <v>9829</v>
      </c>
      <c r="K407" s="26" t="s">
        <v>488</v>
      </c>
      <c r="L407" s="26" t="s">
        <v>844</v>
      </c>
      <c r="M407" s="26" t="s">
        <v>684</v>
      </c>
      <c r="N407" s="26"/>
      <c r="O407" s="26" t="s">
        <v>3754</v>
      </c>
      <c r="P407" s="26" t="s">
        <v>297</v>
      </c>
      <c r="Q407" s="26" t="s">
        <v>493</v>
      </c>
      <c r="R407" s="26" t="s">
        <v>184</v>
      </c>
      <c r="S407" s="26" t="s">
        <v>1574</v>
      </c>
      <c r="T407" s="26" t="s">
        <v>186</v>
      </c>
      <c r="U407" s="26" t="s">
        <v>769</v>
      </c>
      <c r="V407" s="26" t="s">
        <v>846</v>
      </c>
      <c r="W407" s="26" t="s">
        <v>496</v>
      </c>
      <c r="X407" s="26" t="s">
        <v>497</v>
      </c>
      <c r="Y407" s="26">
        <v>40.0</v>
      </c>
      <c r="Z407" s="26">
        <v>55.0</v>
      </c>
      <c r="AA407" s="26">
        <v>30.0</v>
      </c>
      <c r="AB407" s="26">
        <v>30.0</v>
      </c>
      <c r="AC407" s="26">
        <v>30.0</v>
      </c>
      <c r="AD407" s="26">
        <v>60.0</v>
      </c>
      <c r="AE407" s="30">
        <f t="shared" si="37"/>
        <v>245</v>
      </c>
      <c r="AF407" s="26" t="s">
        <v>9830</v>
      </c>
      <c r="AG407" s="26"/>
      <c r="AH407" s="26"/>
      <c r="AI407" s="26"/>
      <c r="AJ407" s="26"/>
      <c r="AK407" s="26"/>
      <c r="AL407" s="26"/>
      <c r="AM407" s="26"/>
      <c r="AN407" s="26"/>
      <c r="AO407" s="26"/>
      <c r="AP407" s="26"/>
      <c r="AQ407" s="26"/>
      <c r="AR407" s="26" t="s">
        <v>499</v>
      </c>
      <c r="AS407" s="26" t="s">
        <v>499</v>
      </c>
      <c r="AT407" s="26" t="s">
        <v>499</v>
      </c>
      <c r="AU407" s="26"/>
      <c r="AV407" s="26"/>
      <c r="AW407" s="26"/>
      <c r="AX407" s="26"/>
      <c r="AY407" s="26"/>
      <c r="AZ407" s="26"/>
      <c r="BA407" s="26" t="s">
        <v>1278</v>
      </c>
      <c r="BB407" s="26" t="s">
        <v>1278</v>
      </c>
      <c r="BC407" s="26"/>
      <c r="BD407" s="26"/>
      <c r="BE407" s="26"/>
      <c r="BF407" s="26"/>
      <c r="BG407" s="26"/>
      <c r="BH407" s="26"/>
      <c r="BI407" s="26"/>
      <c r="BJ407" s="26"/>
      <c r="BK407" s="26"/>
      <c r="BL407" s="26"/>
      <c r="BM407" s="26"/>
      <c r="BN407" s="26"/>
      <c r="BO407" s="26" t="s">
        <v>499</v>
      </c>
      <c r="BP407" s="26" t="s">
        <v>499</v>
      </c>
      <c r="BQ407" s="26" t="s">
        <v>583</v>
      </c>
      <c r="BR407" s="26" t="s">
        <v>1080</v>
      </c>
      <c r="BS407" s="26" t="s">
        <v>1080</v>
      </c>
      <c r="BT407" s="26" t="s">
        <v>634</v>
      </c>
      <c r="BU407" s="26"/>
      <c r="BV407" s="26"/>
      <c r="BW407" s="31"/>
      <c r="BX407" s="31"/>
      <c r="BY407" s="31"/>
      <c r="BZ407" s="31"/>
      <c r="CA407" s="31"/>
      <c r="CB407" s="31"/>
      <c r="CC407" s="31"/>
      <c r="CD407" s="31"/>
      <c r="CE407" s="31"/>
      <c r="CF407" s="31"/>
      <c r="CG407" s="31"/>
      <c r="CH407" s="31" t="s">
        <v>9831</v>
      </c>
      <c r="CI407" s="31" t="s">
        <v>9832</v>
      </c>
      <c r="CJ407" s="31" t="s">
        <v>9833</v>
      </c>
      <c r="CK407" s="31" t="s">
        <v>9834</v>
      </c>
      <c r="CL407" s="31" t="s">
        <v>9834</v>
      </c>
      <c r="CM407" s="31" t="s">
        <v>9833</v>
      </c>
      <c r="CN407" s="31" t="s">
        <v>9833</v>
      </c>
      <c r="CO407" s="31" t="s">
        <v>9833</v>
      </c>
      <c r="CP407" s="31" t="s">
        <v>9833</v>
      </c>
      <c r="CQ407" s="31" t="s">
        <v>9831</v>
      </c>
      <c r="CR407" s="31" t="s">
        <v>9834</v>
      </c>
      <c r="CS407" s="31" t="s">
        <v>9831</v>
      </c>
      <c r="CT407" s="31" t="s">
        <v>9834</v>
      </c>
      <c r="CU407" s="31"/>
      <c r="CV407" s="31"/>
      <c r="CW407" s="31"/>
      <c r="CX407" s="31"/>
      <c r="CY407" s="31"/>
      <c r="CZ407" s="31"/>
      <c r="DA407" s="31"/>
      <c r="DB407" s="31"/>
      <c r="DC407" s="31"/>
      <c r="DD407" s="31"/>
      <c r="DE407" s="31" t="s">
        <v>9831</v>
      </c>
      <c r="DF407" s="31" t="s">
        <v>9832</v>
      </c>
      <c r="DG407" s="31" t="s">
        <v>9835</v>
      </c>
      <c r="DH407" s="31" t="s">
        <v>9834</v>
      </c>
      <c r="DI407" s="31" t="s">
        <v>9833</v>
      </c>
      <c r="DJ407" s="31"/>
      <c r="DK407" s="31"/>
      <c r="DL407" s="31"/>
      <c r="DM407" s="31"/>
      <c r="DN407" s="31"/>
      <c r="DO407" s="31"/>
      <c r="DP407" s="31"/>
      <c r="DQ407" s="31"/>
      <c r="DR407" s="31"/>
      <c r="DS407" s="31"/>
      <c r="DT407" s="31"/>
      <c r="DU407" s="31"/>
      <c r="DV407" s="31"/>
      <c r="DW407" s="31"/>
      <c r="DX407" s="31"/>
      <c r="DY407" s="31"/>
      <c r="DZ407" s="31"/>
      <c r="EA407" s="31" t="s">
        <v>9836</v>
      </c>
      <c r="EB407" s="31" t="s">
        <v>9836</v>
      </c>
      <c r="EC407" s="31" t="s">
        <v>9837</v>
      </c>
      <c r="ED407" s="31" t="s">
        <v>4803</v>
      </c>
      <c r="EE407" s="31" t="s">
        <v>4803</v>
      </c>
      <c r="EF407" s="31" t="s">
        <v>213</v>
      </c>
      <c r="EG407" s="31" t="s">
        <v>708</v>
      </c>
      <c r="EH407" s="31" t="s">
        <v>213</v>
      </c>
      <c r="EI407" s="31" t="s">
        <v>213</v>
      </c>
      <c r="EJ407" s="31" t="s">
        <v>1189</v>
      </c>
      <c r="EK407" s="31" t="s">
        <v>1189</v>
      </c>
      <c r="EL407" s="31" t="s">
        <v>213</v>
      </c>
      <c r="EM407" s="31" t="s">
        <v>213</v>
      </c>
      <c r="EN407" s="31" t="s">
        <v>9838</v>
      </c>
      <c r="EO407" s="31" t="s">
        <v>9838</v>
      </c>
      <c r="EP407" s="31" t="s">
        <v>213</v>
      </c>
      <c r="EQ407" s="31" t="s">
        <v>213</v>
      </c>
      <c r="ER407" s="31" t="s">
        <v>218</v>
      </c>
      <c r="ES407" s="31" t="s">
        <v>218</v>
      </c>
      <c r="ET407" s="31" t="s">
        <v>218</v>
      </c>
      <c r="EU407" s="31" t="s">
        <v>218</v>
      </c>
      <c r="EV407" s="31"/>
      <c r="EW407" s="31"/>
      <c r="EX407" s="31" t="s">
        <v>9836</v>
      </c>
      <c r="EY407" s="31" t="s">
        <v>9836</v>
      </c>
      <c r="EZ407" s="31" t="s">
        <v>9839</v>
      </c>
      <c r="FA407" s="31" t="s">
        <v>9840</v>
      </c>
      <c r="FB407" s="31" t="s">
        <v>9840</v>
      </c>
      <c r="FC407" s="31"/>
      <c r="FD407" s="31"/>
      <c r="FE407" s="31" t="s">
        <v>219</v>
      </c>
    </row>
    <row r="408" ht="90.75" customHeight="1">
      <c r="A408" s="16" t="s">
        <v>9841</v>
      </c>
      <c r="B408" s="24">
        <v>397.0</v>
      </c>
      <c r="C408" s="25" t="s">
        <v>9842</v>
      </c>
      <c r="D408" s="26" t="str">
        <f t="shared" si="41"/>
        <v/>
      </c>
      <c r="E408" s="27" t="str">
        <f t="shared" si="42"/>
        <v/>
      </c>
      <c r="F408" s="28" t="str">
        <f t="shared" ref="F408:G408" si="423">image("https://www.serebii.net/pokedex-bw/type/"&amp;lower(H408)&amp;".gif")</f>
        <v/>
      </c>
      <c r="G408" s="28" t="str">
        <f t="shared" si="423"/>
        <v/>
      </c>
      <c r="H408" s="29" t="s">
        <v>681</v>
      </c>
      <c r="I408" s="26" t="s">
        <v>348</v>
      </c>
      <c r="J408" s="26" t="s">
        <v>9829</v>
      </c>
      <c r="K408" s="26" t="s">
        <v>293</v>
      </c>
      <c r="L408" s="26" t="s">
        <v>2600</v>
      </c>
      <c r="M408" s="26" t="s">
        <v>911</v>
      </c>
      <c r="N408" s="26"/>
      <c r="O408" s="26" t="s">
        <v>3754</v>
      </c>
      <c r="P408" s="26" t="s">
        <v>716</v>
      </c>
      <c r="Q408" s="26" t="s">
        <v>544</v>
      </c>
      <c r="R408" s="26" t="s">
        <v>184</v>
      </c>
      <c r="S408" s="26" t="s">
        <v>5865</v>
      </c>
      <c r="T408" s="26" t="s">
        <v>186</v>
      </c>
      <c r="U408" s="26" t="s">
        <v>769</v>
      </c>
      <c r="V408" s="26" t="s">
        <v>846</v>
      </c>
      <c r="W408" s="26" t="s">
        <v>496</v>
      </c>
      <c r="X408" s="26" t="s">
        <v>497</v>
      </c>
      <c r="Y408" s="26">
        <v>55.0</v>
      </c>
      <c r="Z408" s="26">
        <v>75.0</v>
      </c>
      <c r="AA408" s="26">
        <v>50.0</v>
      </c>
      <c r="AB408" s="26">
        <v>40.0</v>
      </c>
      <c r="AC408" s="26">
        <v>40.0</v>
      </c>
      <c r="AD408" s="26">
        <v>80.0</v>
      </c>
      <c r="AE408" s="30">
        <f t="shared" si="37"/>
        <v>340</v>
      </c>
      <c r="AF408" s="26" t="s">
        <v>9830</v>
      </c>
      <c r="AG408" s="26"/>
      <c r="AH408" s="26"/>
      <c r="AI408" s="26"/>
      <c r="AJ408" s="26"/>
      <c r="AK408" s="26"/>
      <c r="AL408" s="26"/>
      <c r="AM408" s="26"/>
      <c r="AN408" s="26"/>
      <c r="AO408" s="26"/>
      <c r="AP408" s="26"/>
      <c r="AQ408" s="26"/>
      <c r="AR408" s="26" t="s">
        <v>546</v>
      </c>
      <c r="AS408" s="26" t="s">
        <v>546</v>
      </c>
      <c r="AT408" s="26" t="s">
        <v>546</v>
      </c>
      <c r="AU408" s="26"/>
      <c r="AV408" s="26"/>
      <c r="AW408" s="26"/>
      <c r="AX408" s="26"/>
      <c r="AY408" s="26"/>
      <c r="AZ408" s="26"/>
      <c r="BA408" s="26" t="s">
        <v>1302</v>
      </c>
      <c r="BB408" s="26" t="s">
        <v>1302</v>
      </c>
      <c r="BC408" s="26"/>
      <c r="BD408" s="26"/>
      <c r="BE408" s="26"/>
      <c r="BF408" s="26"/>
      <c r="BG408" s="26"/>
      <c r="BH408" s="26"/>
      <c r="BI408" s="26"/>
      <c r="BJ408" s="26"/>
      <c r="BK408" s="26"/>
      <c r="BL408" s="26"/>
      <c r="BM408" s="26"/>
      <c r="BN408" s="26"/>
      <c r="BO408" s="26" t="s">
        <v>546</v>
      </c>
      <c r="BP408" s="26" t="s">
        <v>546</v>
      </c>
      <c r="BQ408" s="26" t="s">
        <v>503</v>
      </c>
      <c r="BR408" s="26" t="s">
        <v>1124</v>
      </c>
      <c r="BS408" s="26" t="s">
        <v>1124</v>
      </c>
      <c r="BT408" s="26" t="s">
        <v>657</v>
      </c>
      <c r="BU408" s="26"/>
      <c r="BV408" s="26"/>
      <c r="BW408" s="31"/>
      <c r="BX408" s="31"/>
      <c r="BY408" s="31"/>
      <c r="BZ408" s="31"/>
      <c r="CA408" s="31"/>
      <c r="CB408" s="31"/>
      <c r="CC408" s="31"/>
      <c r="CD408" s="31"/>
      <c r="CE408" s="31"/>
      <c r="CF408" s="31"/>
      <c r="CG408" s="31"/>
      <c r="CH408" s="31" t="s">
        <v>9843</v>
      </c>
      <c r="CI408" s="31" t="s">
        <v>9844</v>
      </c>
      <c r="CJ408" s="31" t="s">
        <v>9845</v>
      </c>
      <c r="CK408" s="31" t="s">
        <v>9846</v>
      </c>
      <c r="CL408" s="31" t="s">
        <v>9846</v>
      </c>
      <c r="CM408" s="31" t="s">
        <v>9847</v>
      </c>
      <c r="CN408" s="31" t="s">
        <v>9847</v>
      </c>
      <c r="CO408" s="31" t="s">
        <v>9847</v>
      </c>
      <c r="CP408" s="31" t="s">
        <v>9847</v>
      </c>
      <c r="CQ408" s="31" t="s">
        <v>9846</v>
      </c>
      <c r="CR408" s="31" t="s">
        <v>9844</v>
      </c>
      <c r="CS408" s="31" t="s">
        <v>9846</v>
      </c>
      <c r="CT408" s="31" t="s">
        <v>9844</v>
      </c>
      <c r="CU408" s="31"/>
      <c r="CV408" s="31"/>
      <c r="CW408" s="31"/>
      <c r="CX408" s="31"/>
      <c r="CY408" s="31"/>
      <c r="CZ408" s="31"/>
      <c r="DA408" s="31"/>
      <c r="DB408" s="31"/>
      <c r="DC408" s="31"/>
      <c r="DD408" s="31"/>
      <c r="DE408" s="31" t="s">
        <v>9848</v>
      </c>
      <c r="DF408" s="31" t="s">
        <v>9849</v>
      </c>
      <c r="DG408" s="31" t="s">
        <v>9850</v>
      </c>
      <c r="DH408" s="31" t="s">
        <v>9847</v>
      </c>
      <c r="DI408" s="31" t="s">
        <v>9846</v>
      </c>
      <c r="DJ408" s="31"/>
      <c r="DK408" s="31"/>
      <c r="DL408" s="31"/>
      <c r="DM408" s="31"/>
      <c r="DN408" s="31"/>
      <c r="DO408" s="31"/>
      <c r="DP408" s="31"/>
      <c r="DQ408" s="31"/>
      <c r="DR408" s="31"/>
      <c r="DS408" s="31"/>
      <c r="DT408" s="31"/>
      <c r="DU408" s="31"/>
      <c r="DV408" s="31"/>
      <c r="DW408" s="31"/>
      <c r="DX408" s="31"/>
      <c r="DY408" s="31"/>
      <c r="DZ408" s="31"/>
      <c r="EA408" s="31" t="s">
        <v>9851</v>
      </c>
      <c r="EB408" s="31" t="s">
        <v>9851</v>
      </c>
      <c r="EC408" s="31" t="s">
        <v>9852</v>
      </c>
      <c r="ED408" s="31" t="s">
        <v>9853</v>
      </c>
      <c r="EE408" s="31" t="s">
        <v>9853</v>
      </c>
      <c r="EF408" s="31" t="s">
        <v>213</v>
      </c>
      <c r="EG408" s="31" t="s">
        <v>9853</v>
      </c>
      <c r="EH408" s="31" t="s">
        <v>213</v>
      </c>
      <c r="EI408" s="31" t="s">
        <v>213</v>
      </c>
      <c r="EJ408" s="31" t="s">
        <v>1189</v>
      </c>
      <c r="EK408" s="31" t="s">
        <v>1189</v>
      </c>
      <c r="EL408" s="31" t="s">
        <v>213</v>
      </c>
      <c r="EM408" s="31" t="s">
        <v>213</v>
      </c>
      <c r="EN408" s="31" t="s">
        <v>761</v>
      </c>
      <c r="EO408" s="31" t="s">
        <v>761</v>
      </c>
      <c r="EP408" s="31" t="s">
        <v>213</v>
      </c>
      <c r="EQ408" s="31" t="s">
        <v>213</v>
      </c>
      <c r="ER408" s="31" t="s">
        <v>218</v>
      </c>
      <c r="ES408" s="31" t="s">
        <v>218</v>
      </c>
      <c r="ET408" s="31" t="s">
        <v>218</v>
      </c>
      <c r="EU408" s="31" t="s">
        <v>218</v>
      </c>
      <c r="EV408" s="31"/>
      <c r="EW408" s="31"/>
      <c r="EX408" s="31" t="s">
        <v>9854</v>
      </c>
      <c r="EY408" s="31" t="s">
        <v>9854</v>
      </c>
      <c r="EZ408" s="31" t="s">
        <v>9855</v>
      </c>
      <c r="FA408" s="31" t="s">
        <v>9840</v>
      </c>
      <c r="FB408" s="31" t="s">
        <v>9840</v>
      </c>
      <c r="FC408" s="31"/>
      <c r="FD408" s="31"/>
      <c r="FE408" s="31" t="s">
        <v>219</v>
      </c>
    </row>
    <row r="409" ht="90.75" customHeight="1">
      <c r="A409" s="16" t="s">
        <v>9856</v>
      </c>
      <c r="B409" s="24">
        <v>398.0</v>
      </c>
      <c r="C409" s="25" t="s">
        <v>9857</v>
      </c>
      <c r="D409" s="26" t="str">
        <f t="shared" si="41"/>
        <v/>
      </c>
      <c r="E409" s="27" t="str">
        <f t="shared" si="42"/>
        <v/>
      </c>
      <c r="F409" s="28" t="str">
        <f t="shared" ref="F409:G409" si="424">image("https://www.serebii.net/pokedex-bw/type/"&amp;lower(H409)&amp;".gif")</f>
        <v/>
      </c>
      <c r="G409" s="28" t="str">
        <f t="shared" si="424"/>
        <v/>
      </c>
      <c r="H409" s="29" t="s">
        <v>681</v>
      </c>
      <c r="I409" s="26" t="s">
        <v>348</v>
      </c>
      <c r="J409" s="26" t="s">
        <v>9858</v>
      </c>
      <c r="K409" s="26" t="s">
        <v>876</v>
      </c>
      <c r="L409" s="26" t="s">
        <v>9859</v>
      </c>
      <c r="M409" s="26" t="s">
        <v>911</v>
      </c>
      <c r="N409" s="26"/>
      <c r="O409" s="26" t="s">
        <v>3754</v>
      </c>
      <c r="P409" s="26" t="s">
        <v>1300</v>
      </c>
      <c r="Q409" s="26" t="s">
        <v>183</v>
      </c>
      <c r="R409" s="26" t="s">
        <v>184</v>
      </c>
      <c r="S409" s="26" t="s">
        <v>1033</v>
      </c>
      <c r="T409" s="26" t="s">
        <v>186</v>
      </c>
      <c r="U409" s="26" t="s">
        <v>769</v>
      </c>
      <c r="V409" s="26" t="s">
        <v>846</v>
      </c>
      <c r="W409" s="26" t="s">
        <v>496</v>
      </c>
      <c r="X409" s="26" t="s">
        <v>497</v>
      </c>
      <c r="Y409" s="26">
        <v>85.0</v>
      </c>
      <c r="Z409" s="26">
        <v>120.0</v>
      </c>
      <c r="AA409" s="26">
        <v>70.0</v>
      </c>
      <c r="AB409" s="26">
        <v>50.0</v>
      </c>
      <c r="AC409" s="26">
        <v>60.0</v>
      </c>
      <c r="AD409" s="26">
        <v>100.0</v>
      </c>
      <c r="AE409" s="30">
        <f t="shared" si="37"/>
        <v>485</v>
      </c>
      <c r="AF409" s="26" t="s">
        <v>9830</v>
      </c>
      <c r="AG409" s="26"/>
      <c r="AH409" s="26"/>
      <c r="AI409" s="26"/>
      <c r="AJ409" s="26"/>
      <c r="AK409" s="26"/>
      <c r="AL409" s="26"/>
      <c r="AM409" s="26"/>
      <c r="AN409" s="26"/>
      <c r="AO409" s="26"/>
      <c r="AP409" s="26"/>
      <c r="AQ409" s="26"/>
      <c r="AR409" s="26" t="s">
        <v>583</v>
      </c>
      <c r="AS409" s="26" t="s">
        <v>583</v>
      </c>
      <c r="AT409" s="26" t="s">
        <v>583</v>
      </c>
      <c r="AU409" s="26"/>
      <c r="AV409" s="26"/>
      <c r="AW409" s="26"/>
      <c r="AX409" s="26"/>
      <c r="AY409" s="26"/>
      <c r="AZ409" s="26"/>
      <c r="BA409" s="26" t="s">
        <v>1378</v>
      </c>
      <c r="BB409" s="26" t="s">
        <v>1378</v>
      </c>
      <c r="BC409" s="26"/>
      <c r="BD409" s="26"/>
      <c r="BE409" s="26"/>
      <c r="BF409" s="26"/>
      <c r="BG409" s="26"/>
      <c r="BH409" s="26"/>
      <c r="BI409" s="26"/>
      <c r="BJ409" s="26"/>
      <c r="BK409" s="26"/>
      <c r="BL409" s="26"/>
      <c r="BM409" s="26"/>
      <c r="BN409" s="26"/>
      <c r="BO409" s="26" t="s">
        <v>583</v>
      </c>
      <c r="BP409" s="26" t="s">
        <v>583</v>
      </c>
      <c r="BQ409" s="26" t="s">
        <v>549</v>
      </c>
      <c r="BR409" s="26" t="s">
        <v>1278</v>
      </c>
      <c r="BS409" s="26" t="s">
        <v>1278</v>
      </c>
      <c r="BT409" s="26" t="s">
        <v>1200</v>
      </c>
      <c r="BU409" s="26"/>
      <c r="BV409" s="26"/>
      <c r="BW409" s="31"/>
      <c r="BX409" s="31"/>
      <c r="BY409" s="31"/>
      <c r="BZ409" s="31"/>
      <c r="CA409" s="31"/>
      <c r="CB409" s="31"/>
      <c r="CC409" s="31"/>
      <c r="CD409" s="31"/>
      <c r="CE409" s="31"/>
      <c r="CF409" s="31"/>
      <c r="CG409" s="31"/>
      <c r="CH409" s="31" t="s">
        <v>9860</v>
      </c>
      <c r="CI409" s="31" t="s">
        <v>9861</v>
      </c>
      <c r="CJ409" s="31" t="s">
        <v>9862</v>
      </c>
      <c r="CK409" s="31" t="s">
        <v>9863</v>
      </c>
      <c r="CL409" s="31" t="s">
        <v>9863</v>
      </c>
      <c r="CM409" s="31" t="s">
        <v>9862</v>
      </c>
      <c r="CN409" s="31" t="s">
        <v>9862</v>
      </c>
      <c r="CO409" s="31" t="s">
        <v>9862</v>
      </c>
      <c r="CP409" s="31" t="s">
        <v>9862</v>
      </c>
      <c r="CQ409" s="31" t="s">
        <v>9861</v>
      </c>
      <c r="CR409" s="31" t="s">
        <v>9864</v>
      </c>
      <c r="CS409" s="31" t="s">
        <v>9861</v>
      </c>
      <c r="CT409" s="31" t="s">
        <v>9864</v>
      </c>
      <c r="CU409" s="31"/>
      <c r="CV409" s="31"/>
      <c r="CW409" s="31"/>
      <c r="CX409" s="31"/>
      <c r="CY409" s="31"/>
      <c r="CZ409" s="31"/>
      <c r="DA409" s="31"/>
      <c r="DB409" s="31"/>
      <c r="DC409" s="31"/>
      <c r="DD409" s="31"/>
      <c r="DE409" s="31" t="s">
        <v>9865</v>
      </c>
      <c r="DF409" s="31" t="s">
        <v>9861</v>
      </c>
      <c r="DG409" s="31" t="s">
        <v>9866</v>
      </c>
      <c r="DH409" s="31" t="s">
        <v>9864</v>
      </c>
      <c r="DI409" s="31" t="s">
        <v>9862</v>
      </c>
      <c r="DJ409" s="31"/>
      <c r="DK409" s="31"/>
      <c r="DL409" s="31"/>
      <c r="DM409" s="31"/>
      <c r="DN409" s="31"/>
      <c r="DO409" s="31"/>
      <c r="DP409" s="31"/>
      <c r="DQ409" s="31"/>
      <c r="DR409" s="31"/>
      <c r="DS409" s="31"/>
      <c r="DT409" s="31"/>
      <c r="DU409" s="31"/>
      <c r="DV409" s="31"/>
      <c r="DW409" s="31"/>
      <c r="DX409" s="31"/>
      <c r="DY409" s="31"/>
      <c r="DZ409" s="31"/>
      <c r="EA409" s="31" t="s">
        <v>9867</v>
      </c>
      <c r="EB409" s="31" t="s">
        <v>9867</v>
      </c>
      <c r="EC409" s="31" t="s">
        <v>9867</v>
      </c>
      <c r="ED409" s="31" t="s">
        <v>9867</v>
      </c>
      <c r="EE409" s="31" t="s">
        <v>9867</v>
      </c>
      <c r="EF409" s="31" t="s">
        <v>213</v>
      </c>
      <c r="EG409" s="31" t="s">
        <v>9867</v>
      </c>
      <c r="EH409" s="31" t="s">
        <v>213</v>
      </c>
      <c r="EI409" s="31" t="s">
        <v>213</v>
      </c>
      <c r="EJ409" s="31" t="s">
        <v>9867</v>
      </c>
      <c r="EK409" s="31" t="s">
        <v>9867</v>
      </c>
      <c r="EL409" s="31" t="s">
        <v>213</v>
      </c>
      <c r="EM409" s="31" t="s">
        <v>213</v>
      </c>
      <c r="EN409" s="31" t="s">
        <v>9867</v>
      </c>
      <c r="EO409" s="31" t="s">
        <v>9867</v>
      </c>
      <c r="EP409" s="31" t="s">
        <v>213</v>
      </c>
      <c r="EQ409" s="31" t="s">
        <v>213</v>
      </c>
      <c r="ER409" s="31" t="s">
        <v>218</v>
      </c>
      <c r="ES409" s="31" t="s">
        <v>218</v>
      </c>
      <c r="ET409" s="31" t="s">
        <v>218</v>
      </c>
      <c r="EU409" s="31" t="s">
        <v>218</v>
      </c>
      <c r="EV409" s="31"/>
      <c r="EW409" s="31"/>
      <c r="EX409" s="31" t="s">
        <v>9867</v>
      </c>
      <c r="EY409" s="31" t="s">
        <v>9867</v>
      </c>
      <c r="EZ409" s="31" t="s">
        <v>9868</v>
      </c>
      <c r="FA409" s="31" t="s">
        <v>9869</v>
      </c>
      <c r="FB409" s="31" t="s">
        <v>9869</v>
      </c>
      <c r="FC409" s="31"/>
      <c r="FD409" s="31"/>
      <c r="FE409" s="31" t="s">
        <v>219</v>
      </c>
    </row>
    <row r="410" ht="90.75" customHeight="1">
      <c r="A410" s="16" t="s">
        <v>9870</v>
      </c>
      <c r="B410" s="24">
        <v>399.0</v>
      </c>
      <c r="C410" s="25" t="s">
        <v>9871</v>
      </c>
      <c r="D410" s="26" t="str">
        <f t="shared" si="41"/>
        <v/>
      </c>
      <c r="E410" s="27" t="str">
        <f t="shared" si="42"/>
        <v/>
      </c>
      <c r="F410" s="28" t="str">
        <f t="shared" ref="F410:G410" si="425">image("https://www.serebii.net/pokedex-bw/type/"&amp;lower(H410)&amp;".gif")</f>
        <v/>
      </c>
      <c r="G410" s="28" t="str">
        <f t="shared" si="425"/>
        <v/>
      </c>
      <c r="H410" s="29" t="s">
        <v>681</v>
      </c>
      <c r="I410" s="26"/>
      <c r="J410" s="26" t="s">
        <v>9872</v>
      </c>
      <c r="K410" s="26" t="s">
        <v>393</v>
      </c>
      <c r="L410" s="26" t="s">
        <v>1195</v>
      </c>
      <c r="M410" s="26" t="s">
        <v>8486</v>
      </c>
      <c r="N410" s="26" t="s">
        <v>1374</v>
      </c>
      <c r="O410" s="26" t="s">
        <v>6651</v>
      </c>
      <c r="P410" s="26" t="s">
        <v>492</v>
      </c>
      <c r="Q410" s="26" t="s">
        <v>493</v>
      </c>
      <c r="R410" s="26" t="s">
        <v>184</v>
      </c>
      <c r="S410" s="26" t="s">
        <v>687</v>
      </c>
      <c r="T410" s="26" t="s">
        <v>495</v>
      </c>
      <c r="U410" s="26" t="s">
        <v>915</v>
      </c>
      <c r="V410" s="26" t="s">
        <v>399</v>
      </c>
      <c r="W410" s="26" t="s">
        <v>496</v>
      </c>
      <c r="X410" s="26" t="s">
        <v>497</v>
      </c>
      <c r="Y410" s="26">
        <v>59.0</v>
      </c>
      <c r="Z410" s="26">
        <v>45.0</v>
      </c>
      <c r="AA410" s="26">
        <v>40.0</v>
      </c>
      <c r="AB410" s="26">
        <v>35.0</v>
      </c>
      <c r="AC410" s="26">
        <v>40.0</v>
      </c>
      <c r="AD410" s="26">
        <v>31.0</v>
      </c>
      <c r="AE410" s="30">
        <f t="shared" si="37"/>
        <v>250</v>
      </c>
      <c r="AF410" s="26" t="s">
        <v>9873</v>
      </c>
      <c r="AG410" s="26"/>
      <c r="AH410" s="26"/>
      <c r="AI410" s="26"/>
      <c r="AJ410" s="26"/>
      <c r="AK410" s="26"/>
      <c r="AL410" s="26"/>
      <c r="AM410" s="26"/>
      <c r="AN410" s="26"/>
      <c r="AO410" s="26"/>
      <c r="AP410" s="26"/>
      <c r="AQ410" s="26"/>
      <c r="AR410" s="26" t="s">
        <v>503</v>
      </c>
      <c r="AS410" s="26" t="s">
        <v>503</v>
      </c>
      <c r="AT410" s="26" t="s">
        <v>503</v>
      </c>
      <c r="AU410" s="26"/>
      <c r="AV410" s="26"/>
      <c r="AW410" s="26"/>
      <c r="AX410" s="26"/>
      <c r="AY410" s="26"/>
      <c r="AZ410" s="26"/>
      <c r="BA410" s="26" t="s">
        <v>949</v>
      </c>
      <c r="BB410" s="26" t="s">
        <v>949</v>
      </c>
      <c r="BC410" s="26"/>
      <c r="BD410" s="26"/>
      <c r="BE410" s="26"/>
      <c r="BF410" s="26"/>
      <c r="BG410" s="26"/>
      <c r="BH410" s="26"/>
      <c r="BI410" s="26"/>
      <c r="BJ410" s="26"/>
      <c r="BK410" s="26"/>
      <c r="BL410" s="26"/>
      <c r="BM410" s="26"/>
      <c r="BN410" s="26"/>
      <c r="BO410" s="26" t="s">
        <v>503</v>
      </c>
      <c r="BP410" s="26" t="s">
        <v>503</v>
      </c>
      <c r="BQ410" s="26" t="s">
        <v>499</v>
      </c>
      <c r="BR410" s="26"/>
      <c r="BS410" s="26"/>
      <c r="BT410" s="26"/>
      <c r="BU410" s="26"/>
      <c r="BV410" s="26"/>
      <c r="BW410" s="31"/>
      <c r="BX410" s="31"/>
      <c r="BY410" s="31"/>
      <c r="BZ410" s="31"/>
      <c r="CA410" s="31"/>
      <c r="CB410" s="31"/>
      <c r="CC410" s="31"/>
      <c r="CD410" s="31"/>
      <c r="CE410" s="31"/>
      <c r="CF410" s="31"/>
      <c r="CG410" s="31"/>
      <c r="CH410" s="31" t="s">
        <v>9874</v>
      </c>
      <c r="CI410" s="31" t="s">
        <v>9875</v>
      </c>
      <c r="CJ410" s="31" t="s">
        <v>9876</v>
      </c>
      <c r="CK410" s="31" t="s">
        <v>9877</v>
      </c>
      <c r="CL410" s="31" t="s">
        <v>9877</v>
      </c>
      <c r="CM410" s="31" t="s">
        <v>9878</v>
      </c>
      <c r="CN410" s="31" t="s">
        <v>9878</v>
      </c>
      <c r="CO410" s="31" t="s">
        <v>9878</v>
      </c>
      <c r="CP410" s="31" t="s">
        <v>9878</v>
      </c>
      <c r="CQ410" s="31" t="s">
        <v>9874</v>
      </c>
      <c r="CR410" s="31" t="s">
        <v>9875</v>
      </c>
      <c r="CS410" s="31" t="s">
        <v>9874</v>
      </c>
      <c r="CT410" s="31" t="s">
        <v>9875</v>
      </c>
      <c r="CU410" s="31"/>
      <c r="CV410" s="31"/>
      <c r="CW410" s="31"/>
      <c r="CX410" s="31"/>
      <c r="CY410" s="31"/>
      <c r="CZ410" s="31"/>
      <c r="DA410" s="31"/>
      <c r="DB410" s="31"/>
      <c r="DC410" s="31"/>
      <c r="DD410" s="31"/>
      <c r="DE410" s="31" t="s">
        <v>9874</v>
      </c>
      <c r="DF410" s="31" t="s">
        <v>9875</v>
      </c>
      <c r="DG410" s="31" t="s">
        <v>9879</v>
      </c>
      <c r="DH410" s="31"/>
      <c r="DI410" s="31"/>
      <c r="DJ410" s="31"/>
      <c r="DK410" s="31"/>
      <c r="DL410" s="31"/>
      <c r="DM410" s="31"/>
      <c r="DN410" s="31"/>
      <c r="DO410" s="31"/>
      <c r="DP410" s="31"/>
      <c r="DQ410" s="31"/>
      <c r="DR410" s="31"/>
      <c r="DS410" s="31"/>
      <c r="DT410" s="31"/>
      <c r="DU410" s="31"/>
      <c r="DV410" s="31"/>
      <c r="DW410" s="31"/>
      <c r="DX410" s="31"/>
      <c r="DY410" s="31"/>
      <c r="DZ410" s="31"/>
      <c r="EA410" s="31" t="s">
        <v>9880</v>
      </c>
      <c r="EB410" s="31" t="s">
        <v>9880</v>
      </c>
      <c r="EC410" s="31" t="s">
        <v>9881</v>
      </c>
      <c r="ED410" s="31" t="s">
        <v>7433</v>
      </c>
      <c r="EE410" s="31" t="s">
        <v>7433</v>
      </c>
      <c r="EF410" s="31" t="s">
        <v>9882</v>
      </c>
      <c r="EG410" s="31" t="s">
        <v>9882</v>
      </c>
      <c r="EH410" s="31" t="s">
        <v>213</v>
      </c>
      <c r="EI410" s="31" t="s">
        <v>213</v>
      </c>
      <c r="EJ410" s="31" t="s">
        <v>6274</v>
      </c>
      <c r="EK410" s="31" t="s">
        <v>6274</v>
      </c>
      <c r="EL410" s="31" t="s">
        <v>213</v>
      </c>
      <c r="EM410" s="31" t="s">
        <v>213</v>
      </c>
      <c r="EN410" s="31" t="s">
        <v>213</v>
      </c>
      <c r="EO410" s="31" t="s">
        <v>213</v>
      </c>
      <c r="EP410" s="31" t="s">
        <v>213</v>
      </c>
      <c r="EQ410" s="31" t="s">
        <v>213</v>
      </c>
      <c r="ER410" s="31" t="s">
        <v>218</v>
      </c>
      <c r="ES410" s="31" t="s">
        <v>218</v>
      </c>
      <c r="ET410" s="31" t="s">
        <v>218</v>
      </c>
      <c r="EU410" s="31" t="s">
        <v>218</v>
      </c>
      <c r="EV410" s="31"/>
      <c r="EW410" s="31"/>
      <c r="EX410" s="31" t="s">
        <v>9883</v>
      </c>
      <c r="EY410" s="31" t="s">
        <v>9883</v>
      </c>
      <c r="EZ410" s="31" t="s">
        <v>9884</v>
      </c>
      <c r="FA410" s="31" t="s">
        <v>219</v>
      </c>
      <c r="FB410" s="31" t="s">
        <v>219</v>
      </c>
      <c r="FC410" s="31"/>
      <c r="FD410" s="31"/>
      <c r="FE410" s="31" t="s">
        <v>219</v>
      </c>
    </row>
    <row r="411" ht="90.75" customHeight="1">
      <c r="A411" s="16" t="s">
        <v>9885</v>
      </c>
      <c r="B411" s="24">
        <v>400.0</v>
      </c>
      <c r="C411" s="25" t="s">
        <v>9886</v>
      </c>
      <c r="D411" s="26" t="str">
        <f t="shared" si="41"/>
        <v/>
      </c>
      <c r="E411" s="27" t="str">
        <f t="shared" si="42"/>
        <v/>
      </c>
      <c r="F411" s="28" t="str">
        <f t="shared" ref="F411:G411" si="426">image("https://www.serebii.net/pokedex-bw/type/"&amp;lower(H411)&amp;".gif")</f>
        <v/>
      </c>
      <c r="G411" s="28" t="str">
        <f t="shared" si="426"/>
        <v/>
      </c>
      <c r="H411" s="29" t="s">
        <v>681</v>
      </c>
      <c r="I411" s="26" t="s">
        <v>391</v>
      </c>
      <c r="J411" s="26" t="s">
        <v>9887</v>
      </c>
      <c r="K411" s="26" t="s">
        <v>222</v>
      </c>
      <c r="L411" s="26" t="s">
        <v>8229</v>
      </c>
      <c r="M411" s="26" t="s">
        <v>8486</v>
      </c>
      <c r="N411" s="26" t="s">
        <v>1374</v>
      </c>
      <c r="O411" s="26" t="s">
        <v>6651</v>
      </c>
      <c r="P411" s="26" t="s">
        <v>946</v>
      </c>
      <c r="Q411" s="26" t="s">
        <v>810</v>
      </c>
      <c r="R411" s="26" t="s">
        <v>184</v>
      </c>
      <c r="S411" s="26" t="s">
        <v>5791</v>
      </c>
      <c r="T411" s="26" t="s">
        <v>495</v>
      </c>
      <c r="U411" s="26" t="s">
        <v>915</v>
      </c>
      <c r="V411" s="26" t="s">
        <v>399</v>
      </c>
      <c r="W411" s="26" t="s">
        <v>496</v>
      </c>
      <c r="X411" s="26" t="s">
        <v>497</v>
      </c>
      <c r="Y411" s="26">
        <v>79.0</v>
      </c>
      <c r="Z411" s="26">
        <v>85.0</v>
      </c>
      <c r="AA411" s="26">
        <v>60.0</v>
      </c>
      <c r="AB411" s="26">
        <v>55.0</v>
      </c>
      <c r="AC411" s="26">
        <v>60.0</v>
      </c>
      <c r="AD411" s="26">
        <v>71.0</v>
      </c>
      <c r="AE411" s="30">
        <f t="shared" si="37"/>
        <v>410</v>
      </c>
      <c r="AF411" s="26" t="s">
        <v>9873</v>
      </c>
      <c r="AG411" s="26"/>
      <c r="AH411" s="26"/>
      <c r="AI411" s="26"/>
      <c r="AJ411" s="26"/>
      <c r="AK411" s="26"/>
      <c r="AL411" s="26"/>
      <c r="AM411" s="26"/>
      <c r="AN411" s="26"/>
      <c r="AO411" s="26"/>
      <c r="AP411" s="26"/>
      <c r="AQ411" s="26"/>
      <c r="AR411" s="26" t="s">
        <v>549</v>
      </c>
      <c r="AS411" s="26" t="s">
        <v>549</v>
      </c>
      <c r="AT411" s="26" t="s">
        <v>549</v>
      </c>
      <c r="AU411" s="26"/>
      <c r="AV411" s="26"/>
      <c r="AW411" s="26"/>
      <c r="AX411" s="26"/>
      <c r="AY411" s="26"/>
      <c r="AZ411" s="26"/>
      <c r="BA411" s="26" t="s">
        <v>1498</v>
      </c>
      <c r="BB411" s="26" t="s">
        <v>1498</v>
      </c>
      <c r="BC411" s="26"/>
      <c r="BD411" s="26"/>
      <c r="BE411" s="26"/>
      <c r="BF411" s="26"/>
      <c r="BG411" s="26"/>
      <c r="BH411" s="26"/>
      <c r="BI411" s="26"/>
      <c r="BJ411" s="26"/>
      <c r="BK411" s="26"/>
      <c r="BL411" s="26"/>
      <c r="BM411" s="26"/>
      <c r="BN411" s="26"/>
      <c r="BO411" s="26" t="s">
        <v>549</v>
      </c>
      <c r="BP411" s="26" t="s">
        <v>549</v>
      </c>
      <c r="BQ411" s="26" t="s">
        <v>546</v>
      </c>
      <c r="BR411" s="26"/>
      <c r="BS411" s="26"/>
      <c r="BT411" s="26"/>
      <c r="BU411" s="26"/>
      <c r="BV411" s="26"/>
      <c r="BW411" s="31"/>
      <c r="BX411" s="31"/>
      <c r="BY411" s="31"/>
      <c r="BZ411" s="31"/>
      <c r="CA411" s="31"/>
      <c r="CB411" s="31"/>
      <c r="CC411" s="31"/>
      <c r="CD411" s="31"/>
      <c r="CE411" s="31"/>
      <c r="CF411" s="31"/>
      <c r="CG411" s="31"/>
      <c r="CH411" s="31" t="s">
        <v>9888</v>
      </c>
      <c r="CI411" s="31" t="s">
        <v>9889</v>
      </c>
      <c r="CJ411" s="31" t="s">
        <v>9890</v>
      </c>
      <c r="CK411" s="31" t="s">
        <v>9891</v>
      </c>
      <c r="CL411" s="31" t="s">
        <v>9891</v>
      </c>
      <c r="CM411" s="31" t="s">
        <v>9892</v>
      </c>
      <c r="CN411" s="31" t="s">
        <v>9892</v>
      </c>
      <c r="CO411" s="31" t="s">
        <v>9892</v>
      </c>
      <c r="CP411" s="31" t="s">
        <v>9892</v>
      </c>
      <c r="CQ411" s="31" t="s">
        <v>9891</v>
      </c>
      <c r="CR411" s="31" t="s">
        <v>9888</v>
      </c>
      <c r="CS411" s="31" t="s">
        <v>9891</v>
      </c>
      <c r="CT411" s="31" t="s">
        <v>9888</v>
      </c>
      <c r="CU411" s="31"/>
      <c r="CV411" s="31"/>
      <c r="CW411" s="31"/>
      <c r="CX411" s="31"/>
      <c r="CY411" s="31"/>
      <c r="CZ411" s="31"/>
      <c r="DA411" s="31"/>
      <c r="DB411" s="31"/>
      <c r="DC411" s="31"/>
      <c r="DD411" s="31"/>
      <c r="DE411" s="31" t="s">
        <v>9888</v>
      </c>
      <c r="DF411" s="31" t="s">
        <v>9893</v>
      </c>
      <c r="DG411" s="31" t="s">
        <v>9894</v>
      </c>
      <c r="DH411" s="31"/>
      <c r="DI411" s="31"/>
      <c r="DJ411" s="31"/>
      <c r="DK411" s="31"/>
      <c r="DL411" s="31"/>
      <c r="DM411" s="31"/>
      <c r="DN411" s="31"/>
      <c r="DO411" s="31"/>
      <c r="DP411" s="31"/>
      <c r="DQ411" s="31"/>
      <c r="DR411" s="31"/>
      <c r="DS411" s="31"/>
      <c r="DT411" s="31"/>
      <c r="DU411" s="31"/>
      <c r="DV411" s="31"/>
      <c r="DW411" s="31"/>
      <c r="DX411" s="31"/>
      <c r="DY411" s="31"/>
      <c r="DZ411" s="31"/>
      <c r="EA411" s="31" t="s">
        <v>9895</v>
      </c>
      <c r="EB411" s="31" t="s">
        <v>9895</v>
      </c>
      <c r="EC411" s="31" t="s">
        <v>9896</v>
      </c>
      <c r="ED411" s="31" t="s">
        <v>9897</v>
      </c>
      <c r="EE411" s="31" t="s">
        <v>9897</v>
      </c>
      <c r="EF411" s="31" t="s">
        <v>4573</v>
      </c>
      <c r="EG411" s="31" t="s">
        <v>4573</v>
      </c>
      <c r="EH411" s="31" t="s">
        <v>213</v>
      </c>
      <c r="EI411" s="31" t="s">
        <v>213</v>
      </c>
      <c r="EJ411" s="31" t="s">
        <v>5785</v>
      </c>
      <c r="EK411" s="31" t="s">
        <v>5785</v>
      </c>
      <c r="EL411" s="31" t="s">
        <v>213</v>
      </c>
      <c r="EM411" s="31" t="s">
        <v>213</v>
      </c>
      <c r="EN411" s="31" t="s">
        <v>213</v>
      </c>
      <c r="EO411" s="31" t="s">
        <v>213</v>
      </c>
      <c r="EP411" s="31" t="s">
        <v>213</v>
      </c>
      <c r="EQ411" s="31" t="s">
        <v>213</v>
      </c>
      <c r="ER411" s="31" t="s">
        <v>218</v>
      </c>
      <c r="ES411" s="31" t="s">
        <v>218</v>
      </c>
      <c r="ET411" s="31" t="s">
        <v>218</v>
      </c>
      <c r="EU411" s="31" t="s">
        <v>218</v>
      </c>
      <c r="EV411" s="31"/>
      <c r="EW411" s="31"/>
      <c r="EX411" s="31" t="s">
        <v>9898</v>
      </c>
      <c r="EY411" s="31" t="s">
        <v>9898</v>
      </c>
      <c r="EZ411" s="31" t="s">
        <v>9899</v>
      </c>
      <c r="FA411" s="31" t="s">
        <v>219</v>
      </c>
      <c r="FB411" s="31" t="s">
        <v>219</v>
      </c>
      <c r="FC411" s="31"/>
      <c r="FD411" s="31"/>
      <c r="FE411" s="31" t="s">
        <v>219</v>
      </c>
    </row>
    <row r="412" ht="90.75" customHeight="1">
      <c r="A412" s="16" t="s">
        <v>9900</v>
      </c>
      <c r="B412" s="24">
        <v>401.0</v>
      </c>
      <c r="C412" s="25" t="s">
        <v>9901</v>
      </c>
      <c r="D412" s="26" t="str">
        <f t="shared" si="41"/>
        <v/>
      </c>
      <c r="E412" s="27" t="str">
        <f t="shared" si="42"/>
        <v/>
      </c>
      <c r="F412" s="28" t="str">
        <f t="shared" ref="F412:G412" si="427">image("https://www.serebii.net/pokedex-bw/type/"&amp;lower(H412)&amp;".gif")</f>
        <v/>
      </c>
      <c r="G412" s="28" t="str">
        <f t="shared" si="427"/>
        <v/>
      </c>
      <c r="H412" s="29" t="s">
        <v>486</v>
      </c>
      <c r="I412" s="26"/>
      <c r="J412" s="26" t="s">
        <v>9902</v>
      </c>
      <c r="K412" s="26" t="s">
        <v>488</v>
      </c>
      <c r="L412" s="26" t="s">
        <v>9903</v>
      </c>
      <c r="M412" s="26" t="s">
        <v>541</v>
      </c>
      <c r="N412" s="26"/>
      <c r="O412" s="26" t="s">
        <v>491</v>
      </c>
      <c r="P412" s="26" t="s">
        <v>397</v>
      </c>
      <c r="Q412" s="26" t="s">
        <v>493</v>
      </c>
      <c r="R412" s="26" t="s">
        <v>184</v>
      </c>
      <c r="S412" s="26" t="s">
        <v>494</v>
      </c>
      <c r="T412" s="26" t="s">
        <v>186</v>
      </c>
      <c r="U412" s="26" t="s">
        <v>1827</v>
      </c>
      <c r="V412" s="26" t="s">
        <v>1828</v>
      </c>
      <c r="W412" s="26" t="s">
        <v>496</v>
      </c>
      <c r="X412" s="26" t="s">
        <v>497</v>
      </c>
      <c r="Y412" s="26">
        <v>37.0</v>
      </c>
      <c r="Z412" s="26">
        <v>25.0</v>
      </c>
      <c r="AA412" s="26">
        <v>41.0</v>
      </c>
      <c r="AB412" s="26">
        <v>25.0</v>
      </c>
      <c r="AC412" s="26">
        <v>41.0</v>
      </c>
      <c r="AD412" s="26">
        <v>25.0</v>
      </c>
      <c r="AE412" s="30">
        <f t="shared" si="37"/>
        <v>194</v>
      </c>
      <c r="AF412" s="26" t="s">
        <v>9904</v>
      </c>
      <c r="AG412" s="26"/>
      <c r="AH412" s="26"/>
      <c r="AI412" s="26"/>
      <c r="AJ412" s="26"/>
      <c r="AK412" s="26"/>
      <c r="AL412" s="26"/>
      <c r="AM412" s="26"/>
      <c r="AN412" s="26"/>
      <c r="AO412" s="26"/>
      <c r="AP412" s="26"/>
      <c r="AQ412" s="26"/>
      <c r="AR412" s="26" t="s">
        <v>586</v>
      </c>
      <c r="AS412" s="26" t="s">
        <v>586</v>
      </c>
      <c r="AT412" s="26" t="s">
        <v>586</v>
      </c>
      <c r="AU412" s="26"/>
      <c r="AV412" s="26"/>
      <c r="AW412" s="26"/>
      <c r="AX412" s="26"/>
      <c r="AY412" s="26"/>
      <c r="AZ412" s="26"/>
      <c r="BA412" s="26"/>
      <c r="BB412" s="26"/>
      <c r="BC412" s="26"/>
      <c r="BD412" s="26"/>
      <c r="BE412" s="26"/>
      <c r="BF412" s="26"/>
      <c r="BG412" s="26"/>
      <c r="BH412" s="26"/>
      <c r="BI412" s="26"/>
      <c r="BJ412" s="26"/>
      <c r="BK412" s="26"/>
      <c r="BL412" s="26"/>
      <c r="BM412" s="26"/>
      <c r="BN412" s="26"/>
      <c r="BO412" s="26" t="s">
        <v>586</v>
      </c>
      <c r="BP412" s="26" t="s">
        <v>586</v>
      </c>
      <c r="BQ412" s="26" t="s">
        <v>1498</v>
      </c>
      <c r="BR412" s="26" t="s">
        <v>1036</v>
      </c>
      <c r="BS412" s="26" t="s">
        <v>1036</v>
      </c>
      <c r="BT412" s="26" t="s">
        <v>919</v>
      </c>
      <c r="BU412" s="26"/>
      <c r="BV412" s="26"/>
      <c r="BW412" s="31"/>
      <c r="BX412" s="31"/>
      <c r="BY412" s="31"/>
      <c r="BZ412" s="31"/>
      <c r="CA412" s="31"/>
      <c r="CB412" s="31"/>
      <c r="CC412" s="31"/>
      <c r="CD412" s="31"/>
      <c r="CE412" s="31"/>
      <c r="CF412" s="31"/>
      <c r="CG412" s="31"/>
      <c r="CH412" s="31" t="s">
        <v>9905</v>
      </c>
      <c r="CI412" s="31" t="s">
        <v>9906</v>
      </c>
      <c r="CJ412" s="31" t="s">
        <v>9907</v>
      </c>
      <c r="CK412" s="31" t="s">
        <v>9908</v>
      </c>
      <c r="CL412" s="31" t="s">
        <v>9908</v>
      </c>
      <c r="CM412" s="31" t="s">
        <v>9907</v>
      </c>
      <c r="CN412" s="31" t="s">
        <v>9907</v>
      </c>
      <c r="CO412" s="31" t="s">
        <v>9907</v>
      </c>
      <c r="CP412" s="31" t="s">
        <v>9907</v>
      </c>
      <c r="CQ412" s="31" t="s">
        <v>9906</v>
      </c>
      <c r="CR412" s="31" t="s">
        <v>9908</v>
      </c>
      <c r="CS412" s="31" t="s">
        <v>9906</v>
      </c>
      <c r="CT412" s="31" t="s">
        <v>9908</v>
      </c>
      <c r="CU412" s="31"/>
      <c r="CV412" s="31"/>
      <c r="CW412" s="31"/>
      <c r="CX412" s="31"/>
      <c r="CY412" s="31"/>
      <c r="CZ412" s="31"/>
      <c r="DA412" s="31"/>
      <c r="DB412" s="31"/>
      <c r="DC412" s="31"/>
      <c r="DD412" s="31"/>
      <c r="DE412" s="31" t="s">
        <v>9905</v>
      </c>
      <c r="DF412" s="31" t="s">
        <v>9909</v>
      </c>
      <c r="DG412" s="31" t="s">
        <v>9910</v>
      </c>
      <c r="DH412" s="31" t="s">
        <v>9907</v>
      </c>
      <c r="DI412" s="31" t="s">
        <v>9908</v>
      </c>
      <c r="DJ412" s="31"/>
      <c r="DK412" s="31"/>
      <c r="DL412" s="31"/>
      <c r="DM412" s="31"/>
      <c r="DN412" s="31"/>
      <c r="DO412" s="31"/>
      <c r="DP412" s="31"/>
      <c r="DQ412" s="31"/>
      <c r="DR412" s="31"/>
      <c r="DS412" s="31"/>
      <c r="DT412" s="31"/>
      <c r="DU412" s="31"/>
      <c r="DV412" s="31"/>
      <c r="DW412" s="31"/>
      <c r="DX412" s="31"/>
      <c r="DY412" s="31"/>
      <c r="DZ412" s="31"/>
      <c r="EA412" s="31" t="s">
        <v>9911</v>
      </c>
      <c r="EB412" s="31" t="s">
        <v>9911</v>
      </c>
      <c r="EC412" s="31" t="s">
        <v>9912</v>
      </c>
      <c r="ED412" s="31" t="s">
        <v>9913</v>
      </c>
      <c r="EE412" s="31" t="s">
        <v>9913</v>
      </c>
      <c r="EF412" s="31" t="s">
        <v>9914</v>
      </c>
      <c r="EG412" s="31" t="s">
        <v>9914</v>
      </c>
      <c r="EH412" s="31" t="s">
        <v>213</v>
      </c>
      <c r="EI412" s="31" t="s">
        <v>213</v>
      </c>
      <c r="EJ412" s="31" t="s">
        <v>213</v>
      </c>
      <c r="EK412" s="31" t="s">
        <v>213</v>
      </c>
      <c r="EL412" s="31" t="s">
        <v>9914</v>
      </c>
      <c r="EM412" s="31" t="s">
        <v>9914</v>
      </c>
      <c r="EN412" s="31" t="s">
        <v>213</v>
      </c>
      <c r="EO412" s="31" t="s">
        <v>213</v>
      </c>
      <c r="EP412" s="31" t="s">
        <v>213</v>
      </c>
      <c r="EQ412" s="31" t="s">
        <v>213</v>
      </c>
      <c r="ER412" s="31" t="s">
        <v>218</v>
      </c>
      <c r="ES412" s="31" t="s">
        <v>218</v>
      </c>
      <c r="ET412" s="31" t="s">
        <v>218</v>
      </c>
      <c r="EU412" s="31" t="s">
        <v>218</v>
      </c>
      <c r="EV412" s="31"/>
      <c r="EW412" s="31"/>
      <c r="EX412" s="31" t="s">
        <v>9915</v>
      </c>
      <c r="EY412" s="31" t="s">
        <v>9915</v>
      </c>
      <c r="EZ412" s="31" t="s">
        <v>9916</v>
      </c>
      <c r="FA412" s="31" t="s">
        <v>9917</v>
      </c>
      <c r="FB412" s="31" t="s">
        <v>9917</v>
      </c>
      <c r="FC412" s="31"/>
      <c r="FD412" s="31"/>
      <c r="FE412" s="31" t="s">
        <v>219</v>
      </c>
    </row>
    <row r="413" ht="90.75" customHeight="1">
      <c r="A413" s="16" t="s">
        <v>9918</v>
      </c>
      <c r="B413" s="24">
        <v>402.0</v>
      </c>
      <c r="C413" s="25" t="s">
        <v>9919</v>
      </c>
      <c r="D413" s="26" t="str">
        <f t="shared" si="41"/>
        <v/>
      </c>
      <c r="E413" s="27" t="str">
        <f t="shared" si="42"/>
        <v/>
      </c>
      <c r="F413" s="28" t="str">
        <f t="shared" ref="F413:G413" si="428">image("https://www.serebii.net/pokedex-bw/type/"&amp;lower(H413)&amp;".gif")</f>
        <v/>
      </c>
      <c r="G413" s="28" t="str">
        <f t="shared" si="428"/>
        <v/>
      </c>
      <c r="H413" s="29" t="s">
        <v>486</v>
      </c>
      <c r="I413" s="26"/>
      <c r="J413" s="26" t="s">
        <v>9902</v>
      </c>
      <c r="K413" s="26" t="s">
        <v>222</v>
      </c>
      <c r="L413" s="26" t="s">
        <v>9920</v>
      </c>
      <c r="M413" s="26" t="s">
        <v>654</v>
      </c>
      <c r="N413" s="26"/>
      <c r="O413" s="26" t="s">
        <v>1953</v>
      </c>
      <c r="P413" s="26" t="s">
        <v>946</v>
      </c>
      <c r="Q413" s="26" t="s">
        <v>183</v>
      </c>
      <c r="R413" s="26" t="s">
        <v>184</v>
      </c>
      <c r="S413" s="26" t="s">
        <v>9921</v>
      </c>
      <c r="T413" s="26" t="s">
        <v>186</v>
      </c>
      <c r="U413" s="26" t="s">
        <v>1827</v>
      </c>
      <c r="V413" s="26" t="s">
        <v>1828</v>
      </c>
      <c r="W413" s="26" t="s">
        <v>496</v>
      </c>
      <c r="X413" s="26" t="s">
        <v>497</v>
      </c>
      <c r="Y413" s="26">
        <v>77.0</v>
      </c>
      <c r="Z413" s="26">
        <v>85.0</v>
      </c>
      <c r="AA413" s="26">
        <v>51.0</v>
      </c>
      <c r="AB413" s="26">
        <v>55.0</v>
      </c>
      <c r="AC413" s="26">
        <v>51.0</v>
      </c>
      <c r="AD413" s="26">
        <v>65.0</v>
      </c>
      <c r="AE413" s="30">
        <f t="shared" si="37"/>
        <v>384</v>
      </c>
      <c r="AF413" s="26" t="s">
        <v>9904</v>
      </c>
      <c r="AG413" s="26"/>
      <c r="AH413" s="26"/>
      <c r="AI413" s="26"/>
      <c r="AJ413" s="26"/>
      <c r="AK413" s="26"/>
      <c r="AL413" s="26"/>
      <c r="AM413" s="26"/>
      <c r="AN413" s="26"/>
      <c r="AO413" s="26"/>
      <c r="AP413" s="26"/>
      <c r="AQ413" s="26"/>
      <c r="AR413" s="26" t="s">
        <v>689</v>
      </c>
      <c r="AS413" s="26" t="s">
        <v>689</v>
      </c>
      <c r="AT413" s="26" t="s">
        <v>689</v>
      </c>
      <c r="AU413" s="26"/>
      <c r="AV413" s="26"/>
      <c r="AW413" s="26"/>
      <c r="AX413" s="26"/>
      <c r="AY413" s="26"/>
      <c r="AZ413" s="26"/>
      <c r="BA413" s="26"/>
      <c r="BB413" s="26"/>
      <c r="BC413" s="26"/>
      <c r="BD413" s="26"/>
      <c r="BE413" s="26"/>
      <c r="BF413" s="26"/>
      <c r="BG413" s="26"/>
      <c r="BH413" s="26"/>
      <c r="BI413" s="26"/>
      <c r="BJ413" s="26"/>
      <c r="BK413" s="26"/>
      <c r="BL413" s="26"/>
      <c r="BM413" s="26"/>
      <c r="BN413" s="26"/>
      <c r="BO413" s="26" t="s">
        <v>689</v>
      </c>
      <c r="BP413" s="26" t="s">
        <v>689</v>
      </c>
      <c r="BQ413" s="26" t="s">
        <v>1540</v>
      </c>
      <c r="BR413" s="26" t="s">
        <v>1301</v>
      </c>
      <c r="BS413" s="26" t="s">
        <v>1301</v>
      </c>
      <c r="BT413" s="26" t="s">
        <v>950</v>
      </c>
      <c r="BU413" s="26"/>
      <c r="BV413" s="26"/>
      <c r="BW413" s="31"/>
      <c r="BX413" s="31"/>
      <c r="BY413" s="31"/>
      <c r="BZ413" s="31"/>
      <c r="CA413" s="31"/>
      <c r="CB413" s="31"/>
      <c r="CC413" s="31"/>
      <c r="CD413" s="31"/>
      <c r="CE413" s="31"/>
      <c r="CF413" s="31"/>
      <c r="CG413" s="31"/>
      <c r="CH413" s="31" t="s">
        <v>9922</v>
      </c>
      <c r="CI413" s="31" t="s">
        <v>9923</v>
      </c>
      <c r="CJ413" s="31" t="s">
        <v>9924</v>
      </c>
      <c r="CK413" s="31" t="s">
        <v>9925</v>
      </c>
      <c r="CL413" s="31" t="s">
        <v>9925</v>
      </c>
      <c r="CM413" s="31" t="s">
        <v>9924</v>
      </c>
      <c r="CN413" s="31" t="s">
        <v>9924</v>
      </c>
      <c r="CO413" s="31" t="s">
        <v>9924</v>
      </c>
      <c r="CP413" s="31" t="s">
        <v>9924</v>
      </c>
      <c r="CQ413" s="31" t="s">
        <v>9922</v>
      </c>
      <c r="CR413" s="31" t="s">
        <v>9923</v>
      </c>
      <c r="CS413" s="31" t="s">
        <v>9922</v>
      </c>
      <c r="CT413" s="31" t="s">
        <v>9923</v>
      </c>
      <c r="CU413" s="31"/>
      <c r="CV413" s="31"/>
      <c r="CW413" s="31"/>
      <c r="CX413" s="31"/>
      <c r="CY413" s="31"/>
      <c r="CZ413" s="31"/>
      <c r="DA413" s="31"/>
      <c r="DB413" s="31"/>
      <c r="DC413" s="31"/>
      <c r="DD413" s="31"/>
      <c r="DE413" s="31" t="s">
        <v>9922</v>
      </c>
      <c r="DF413" s="31" t="s">
        <v>9923</v>
      </c>
      <c r="DG413" s="31" t="s">
        <v>9926</v>
      </c>
      <c r="DH413" s="31" t="s">
        <v>9925</v>
      </c>
      <c r="DI413" s="31" t="s">
        <v>9924</v>
      </c>
      <c r="DJ413" s="31"/>
      <c r="DK413" s="31"/>
      <c r="DL413" s="31"/>
      <c r="DM413" s="31"/>
      <c r="DN413" s="31"/>
      <c r="DO413" s="31"/>
      <c r="DP413" s="31"/>
      <c r="DQ413" s="31"/>
      <c r="DR413" s="31"/>
      <c r="DS413" s="31"/>
      <c r="DT413" s="31"/>
      <c r="DU413" s="31"/>
      <c r="DV413" s="31"/>
      <c r="DW413" s="31"/>
      <c r="DX413" s="31"/>
      <c r="DY413" s="31"/>
      <c r="DZ413" s="31"/>
      <c r="EA413" s="31" t="s">
        <v>9927</v>
      </c>
      <c r="EB413" s="31" t="s">
        <v>9927</v>
      </c>
      <c r="EC413" s="31" t="s">
        <v>9928</v>
      </c>
      <c r="ED413" s="31" t="s">
        <v>524</v>
      </c>
      <c r="EE413" s="31" t="s">
        <v>524</v>
      </c>
      <c r="EF413" s="31" t="s">
        <v>835</v>
      </c>
      <c r="EG413" s="31" t="s">
        <v>835</v>
      </c>
      <c r="EH413" s="31" t="s">
        <v>213</v>
      </c>
      <c r="EI413" s="31" t="s">
        <v>213</v>
      </c>
      <c r="EJ413" s="31" t="s">
        <v>213</v>
      </c>
      <c r="EK413" s="31" t="s">
        <v>213</v>
      </c>
      <c r="EL413" s="31" t="s">
        <v>1876</v>
      </c>
      <c r="EM413" s="31" t="s">
        <v>1876</v>
      </c>
      <c r="EN413" s="31" t="s">
        <v>213</v>
      </c>
      <c r="EO413" s="31" t="s">
        <v>213</v>
      </c>
      <c r="EP413" s="31" t="s">
        <v>213</v>
      </c>
      <c r="EQ413" s="31" t="s">
        <v>213</v>
      </c>
      <c r="ER413" s="31" t="s">
        <v>218</v>
      </c>
      <c r="ES413" s="31" t="s">
        <v>218</v>
      </c>
      <c r="ET413" s="31" t="s">
        <v>218</v>
      </c>
      <c r="EU413" s="31" t="s">
        <v>218</v>
      </c>
      <c r="EV413" s="31"/>
      <c r="EW413" s="31"/>
      <c r="EX413" s="31" t="s">
        <v>9927</v>
      </c>
      <c r="EY413" s="31" t="s">
        <v>9927</v>
      </c>
      <c r="EZ413" s="31" t="s">
        <v>9929</v>
      </c>
      <c r="FA413" s="31" t="s">
        <v>9917</v>
      </c>
      <c r="FB413" s="31" t="s">
        <v>9917</v>
      </c>
      <c r="FC413" s="31"/>
      <c r="FD413" s="31"/>
      <c r="FE413" s="31" t="s">
        <v>219</v>
      </c>
    </row>
    <row r="414" ht="90.75" customHeight="1">
      <c r="A414" s="16" t="s">
        <v>9930</v>
      </c>
      <c r="B414" s="24">
        <v>403.0</v>
      </c>
      <c r="C414" s="25" t="s">
        <v>9931</v>
      </c>
      <c r="D414" s="26" t="str">
        <f t="shared" si="41"/>
        <v/>
      </c>
      <c r="E414" s="27" t="str">
        <f t="shared" si="42"/>
        <v/>
      </c>
      <c r="F414" s="28" t="str">
        <f t="shared" ref="F414:G414" si="429">image("https://www.serebii.net/pokedex-bw/type/"&amp;lower(H414)&amp;".gif")</f>
        <v/>
      </c>
      <c r="G414" s="28" t="str">
        <f t="shared" si="429"/>
        <v/>
      </c>
      <c r="H414" s="29" t="s">
        <v>973</v>
      </c>
      <c r="I414" s="26"/>
      <c r="J414" s="26" t="s">
        <v>9932</v>
      </c>
      <c r="K414" s="26" t="s">
        <v>393</v>
      </c>
      <c r="L414" s="26" t="s">
        <v>3854</v>
      </c>
      <c r="M414" s="26" t="s">
        <v>1160</v>
      </c>
      <c r="N414" s="26" t="s">
        <v>911</v>
      </c>
      <c r="O414" s="26" t="s">
        <v>766</v>
      </c>
      <c r="P414" s="26" t="s">
        <v>913</v>
      </c>
      <c r="Q414" s="26" t="s">
        <v>1161</v>
      </c>
      <c r="R414" s="26" t="s">
        <v>184</v>
      </c>
      <c r="S414" s="26" t="s">
        <v>1886</v>
      </c>
      <c r="T414" s="26" t="s">
        <v>186</v>
      </c>
      <c r="U414" s="26" t="s">
        <v>769</v>
      </c>
      <c r="V414" s="26" t="s">
        <v>770</v>
      </c>
      <c r="W414" s="26" t="s">
        <v>496</v>
      </c>
      <c r="X414" s="26" t="s">
        <v>189</v>
      </c>
      <c r="Y414" s="26">
        <v>45.0</v>
      </c>
      <c r="Z414" s="26">
        <v>65.0</v>
      </c>
      <c r="AA414" s="26">
        <v>34.0</v>
      </c>
      <c r="AB414" s="26">
        <v>40.0</v>
      </c>
      <c r="AC414" s="26">
        <v>34.0</v>
      </c>
      <c r="AD414" s="26">
        <v>45.0</v>
      </c>
      <c r="AE414" s="30">
        <f t="shared" si="37"/>
        <v>263</v>
      </c>
      <c r="AF414" s="26" t="s">
        <v>9933</v>
      </c>
      <c r="AG414" s="26"/>
      <c r="AH414" s="26"/>
      <c r="AI414" s="26"/>
      <c r="AJ414" s="26"/>
      <c r="AK414" s="26"/>
      <c r="AL414" s="26"/>
      <c r="AM414" s="26"/>
      <c r="AN414" s="26"/>
      <c r="AO414" s="26"/>
      <c r="AP414" s="26"/>
      <c r="AQ414" s="26"/>
      <c r="AR414" s="26" t="s">
        <v>502</v>
      </c>
      <c r="AS414" s="26" t="s">
        <v>502</v>
      </c>
      <c r="AT414" s="26" t="s">
        <v>502</v>
      </c>
      <c r="AU414" s="26"/>
      <c r="AV414" s="26"/>
      <c r="AW414" s="26"/>
      <c r="AX414" s="26"/>
      <c r="AY414" s="26"/>
      <c r="AZ414" s="26"/>
      <c r="BA414" s="26"/>
      <c r="BB414" s="26"/>
      <c r="BC414" s="26"/>
      <c r="BD414" s="26"/>
      <c r="BE414" s="26"/>
      <c r="BF414" s="26"/>
      <c r="BG414" s="26"/>
      <c r="BH414" s="26"/>
      <c r="BI414" s="26"/>
      <c r="BJ414" s="26"/>
      <c r="BK414" s="26"/>
      <c r="BL414" s="26"/>
      <c r="BM414" s="26" t="s">
        <v>547</v>
      </c>
      <c r="BN414" s="26"/>
      <c r="BO414" s="26" t="s">
        <v>502</v>
      </c>
      <c r="BP414" s="26" t="s">
        <v>502</v>
      </c>
      <c r="BQ414" s="26" t="s">
        <v>586</v>
      </c>
      <c r="BR414" s="26" t="s">
        <v>2146</v>
      </c>
      <c r="BS414" s="26" t="s">
        <v>2146</v>
      </c>
      <c r="BT414" s="26" t="s">
        <v>848</v>
      </c>
      <c r="BU414" s="26"/>
      <c r="BV414" s="26"/>
      <c r="BW414" s="31"/>
      <c r="BX414" s="31"/>
      <c r="BY414" s="31"/>
      <c r="BZ414" s="31"/>
      <c r="CA414" s="31"/>
      <c r="CB414" s="31"/>
      <c r="CC414" s="31"/>
      <c r="CD414" s="31"/>
      <c r="CE414" s="31"/>
      <c r="CF414" s="31"/>
      <c r="CG414" s="31"/>
      <c r="CH414" s="31" t="s">
        <v>9934</v>
      </c>
      <c r="CI414" s="31" t="s">
        <v>9935</v>
      </c>
      <c r="CJ414" s="31" t="s">
        <v>9936</v>
      </c>
      <c r="CK414" s="31" t="s">
        <v>9937</v>
      </c>
      <c r="CL414" s="31" t="s">
        <v>9937</v>
      </c>
      <c r="CM414" s="31" t="s">
        <v>9936</v>
      </c>
      <c r="CN414" s="31" t="s">
        <v>9936</v>
      </c>
      <c r="CO414" s="31" t="s">
        <v>9936</v>
      </c>
      <c r="CP414" s="31" t="s">
        <v>9936</v>
      </c>
      <c r="CQ414" s="31" t="s">
        <v>9936</v>
      </c>
      <c r="CR414" s="31" t="s">
        <v>9934</v>
      </c>
      <c r="CS414" s="31" t="s">
        <v>9936</v>
      </c>
      <c r="CT414" s="31" t="s">
        <v>9934</v>
      </c>
      <c r="CU414" s="31"/>
      <c r="CV414" s="31"/>
      <c r="CW414" s="31"/>
      <c r="CX414" s="31"/>
      <c r="CY414" s="31"/>
      <c r="CZ414" s="31"/>
      <c r="DA414" s="31" t="s">
        <v>9938</v>
      </c>
      <c r="DB414" s="31" t="s">
        <v>9939</v>
      </c>
      <c r="DC414" s="31"/>
      <c r="DD414" s="31"/>
      <c r="DE414" s="31" t="s">
        <v>9934</v>
      </c>
      <c r="DF414" s="31" t="s">
        <v>9940</v>
      </c>
      <c r="DG414" s="31" t="s">
        <v>9941</v>
      </c>
      <c r="DH414" s="31" t="s">
        <v>9936</v>
      </c>
      <c r="DI414" s="31" t="s">
        <v>9937</v>
      </c>
      <c r="DJ414" s="31"/>
      <c r="DK414" s="31"/>
      <c r="DL414" s="31"/>
      <c r="DM414" s="31"/>
      <c r="DN414" s="31"/>
      <c r="DO414" s="31"/>
      <c r="DP414" s="31"/>
      <c r="DQ414" s="31"/>
      <c r="DR414" s="31"/>
      <c r="DS414" s="31"/>
      <c r="DT414" s="31"/>
      <c r="DU414" s="31"/>
      <c r="DV414" s="31"/>
      <c r="DW414" s="31"/>
      <c r="DX414" s="31"/>
      <c r="DY414" s="31"/>
      <c r="DZ414" s="31"/>
      <c r="EA414" s="31" t="s">
        <v>9942</v>
      </c>
      <c r="EB414" s="31" t="s">
        <v>9942</v>
      </c>
      <c r="EC414" s="31" t="s">
        <v>9943</v>
      </c>
      <c r="ED414" s="31" t="s">
        <v>8289</v>
      </c>
      <c r="EE414" s="31" t="s">
        <v>8289</v>
      </c>
      <c r="EF414" s="31" t="s">
        <v>213</v>
      </c>
      <c r="EG414" s="31" t="s">
        <v>708</v>
      </c>
      <c r="EH414" s="31" t="s">
        <v>213</v>
      </c>
      <c r="EI414" s="31" t="s">
        <v>213</v>
      </c>
      <c r="EJ414" s="31" t="s">
        <v>213</v>
      </c>
      <c r="EK414" s="31" t="s">
        <v>213</v>
      </c>
      <c r="EL414" s="31" t="s">
        <v>9944</v>
      </c>
      <c r="EM414" s="31" t="s">
        <v>9944</v>
      </c>
      <c r="EN414" s="31" t="s">
        <v>9944</v>
      </c>
      <c r="EO414" s="31" t="s">
        <v>9944</v>
      </c>
      <c r="EP414" s="31" t="s">
        <v>213</v>
      </c>
      <c r="EQ414" s="31" t="s">
        <v>213</v>
      </c>
      <c r="ER414" s="31" t="s">
        <v>218</v>
      </c>
      <c r="ES414" s="31" t="s">
        <v>218</v>
      </c>
      <c r="ET414" s="31" t="s">
        <v>9945</v>
      </c>
      <c r="EU414" s="31" t="s">
        <v>9945</v>
      </c>
      <c r="EV414" s="31"/>
      <c r="EW414" s="31"/>
      <c r="EX414" s="31" t="s">
        <v>9946</v>
      </c>
      <c r="EY414" s="31" t="s">
        <v>9946</v>
      </c>
      <c r="EZ414" s="31" t="s">
        <v>9947</v>
      </c>
      <c r="FA414" s="31" t="s">
        <v>9948</v>
      </c>
      <c r="FB414" s="31" t="s">
        <v>9948</v>
      </c>
      <c r="FC414" s="31"/>
      <c r="FD414" s="31"/>
      <c r="FE414" s="31" t="s">
        <v>219</v>
      </c>
    </row>
    <row r="415" ht="90.75" customHeight="1">
      <c r="A415" s="16" t="s">
        <v>9949</v>
      </c>
      <c r="B415" s="24">
        <v>404.0</v>
      </c>
      <c r="C415" s="25" t="s">
        <v>9950</v>
      </c>
      <c r="D415" s="26" t="str">
        <f t="shared" si="41"/>
        <v/>
      </c>
      <c r="E415" s="27" t="str">
        <f t="shared" si="42"/>
        <v/>
      </c>
      <c r="F415" s="28" t="str">
        <f t="shared" ref="F415:G415" si="430">image("https://www.serebii.net/pokedex-bw/type/"&amp;lower(H415)&amp;".gif")</f>
        <v/>
      </c>
      <c r="G415" s="28" t="str">
        <f t="shared" si="430"/>
        <v/>
      </c>
      <c r="H415" s="29" t="s">
        <v>973</v>
      </c>
      <c r="I415" s="26"/>
      <c r="J415" s="26" t="s">
        <v>9951</v>
      </c>
      <c r="K415" s="26" t="s">
        <v>1276</v>
      </c>
      <c r="L415" s="26" t="s">
        <v>9952</v>
      </c>
      <c r="M415" s="26" t="s">
        <v>1160</v>
      </c>
      <c r="N415" s="26" t="s">
        <v>911</v>
      </c>
      <c r="O415" s="26" t="s">
        <v>766</v>
      </c>
      <c r="P415" s="26" t="s">
        <v>946</v>
      </c>
      <c r="Q415" s="26" t="s">
        <v>544</v>
      </c>
      <c r="R415" s="26" t="s">
        <v>5121</v>
      </c>
      <c r="S415" s="26" t="s">
        <v>9953</v>
      </c>
      <c r="T415" s="26" t="s">
        <v>186</v>
      </c>
      <c r="U415" s="26" t="s">
        <v>769</v>
      </c>
      <c r="V415" s="26" t="s">
        <v>770</v>
      </c>
      <c r="W415" s="26" t="s">
        <v>496</v>
      </c>
      <c r="X415" s="26" t="s">
        <v>189</v>
      </c>
      <c r="Y415" s="26">
        <v>60.0</v>
      </c>
      <c r="Z415" s="26">
        <v>85.0</v>
      </c>
      <c r="AA415" s="26">
        <v>49.0</v>
      </c>
      <c r="AB415" s="26">
        <v>60.0</v>
      </c>
      <c r="AC415" s="26">
        <v>49.0</v>
      </c>
      <c r="AD415" s="26">
        <v>60.0</v>
      </c>
      <c r="AE415" s="30">
        <f t="shared" si="37"/>
        <v>363</v>
      </c>
      <c r="AF415" s="26" t="s">
        <v>9933</v>
      </c>
      <c r="AG415" s="26"/>
      <c r="AH415" s="26"/>
      <c r="AI415" s="26"/>
      <c r="AJ415" s="26"/>
      <c r="AK415" s="26"/>
      <c r="AL415" s="26"/>
      <c r="AM415" s="26"/>
      <c r="AN415" s="26"/>
      <c r="AO415" s="26"/>
      <c r="AP415" s="26"/>
      <c r="AQ415" s="26"/>
      <c r="AR415" s="26" t="s">
        <v>548</v>
      </c>
      <c r="AS415" s="26" t="s">
        <v>548</v>
      </c>
      <c r="AT415" s="26" t="s">
        <v>548</v>
      </c>
      <c r="AU415" s="26"/>
      <c r="AV415" s="26"/>
      <c r="AW415" s="26"/>
      <c r="AX415" s="26"/>
      <c r="AY415" s="26"/>
      <c r="AZ415" s="26"/>
      <c r="BA415" s="26"/>
      <c r="BB415" s="26"/>
      <c r="BC415" s="26"/>
      <c r="BD415" s="26"/>
      <c r="BE415" s="26"/>
      <c r="BF415" s="26"/>
      <c r="BG415" s="26"/>
      <c r="BH415" s="26"/>
      <c r="BI415" s="26"/>
      <c r="BJ415" s="26"/>
      <c r="BK415" s="26"/>
      <c r="BL415" s="26"/>
      <c r="BM415" s="26" t="s">
        <v>584</v>
      </c>
      <c r="BN415" s="26"/>
      <c r="BO415" s="26" t="s">
        <v>548</v>
      </c>
      <c r="BP415" s="26" t="s">
        <v>548</v>
      </c>
      <c r="BQ415" s="26" t="s">
        <v>689</v>
      </c>
      <c r="BR415" s="26" t="s">
        <v>1165</v>
      </c>
      <c r="BS415" s="26" t="s">
        <v>1165</v>
      </c>
      <c r="BT415" s="26" t="s">
        <v>880</v>
      </c>
      <c r="BU415" s="26"/>
      <c r="BV415" s="26"/>
      <c r="BW415" s="31"/>
      <c r="BX415" s="31"/>
      <c r="BY415" s="31"/>
      <c r="BZ415" s="31"/>
      <c r="CA415" s="31"/>
      <c r="CB415" s="31"/>
      <c r="CC415" s="31"/>
      <c r="CD415" s="31"/>
      <c r="CE415" s="31"/>
      <c r="CF415" s="31"/>
      <c r="CG415" s="31"/>
      <c r="CH415" s="31" t="s">
        <v>9954</v>
      </c>
      <c r="CI415" s="31" t="s">
        <v>9955</v>
      </c>
      <c r="CJ415" s="31" t="s">
        <v>9956</v>
      </c>
      <c r="CK415" s="31" t="s">
        <v>9957</v>
      </c>
      <c r="CL415" s="31" t="s">
        <v>9957</v>
      </c>
      <c r="CM415" s="31" t="s">
        <v>9956</v>
      </c>
      <c r="CN415" s="31" t="s">
        <v>9956</v>
      </c>
      <c r="CO415" s="31" t="s">
        <v>9956</v>
      </c>
      <c r="CP415" s="31" t="s">
        <v>9956</v>
      </c>
      <c r="CQ415" s="31" t="s">
        <v>9954</v>
      </c>
      <c r="CR415" s="31" t="s">
        <v>9956</v>
      </c>
      <c r="CS415" s="31" t="s">
        <v>9954</v>
      </c>
      <c r="CT415" s="31" t="s">
        <v>9956</v>
      </c>
      <c r="CU415" s="31"/>
      <c r="CV415" s="31"/>
      <c r="CW415" s="31"/>
      <c r="CX415" s="31"/>
      <c r="CY415" s="31"/>
      <c r="CZ415" s="31"/>
      <c r="DA415" s="31" t="s">
        <v>9958</v>
      </c>
      <c r="DB415" s="31" t="s">
        <v>9959</v>
      </c>
      <c r="DC415" s="31"/>
      <c r="DD415" s="31"/>
      <c r="DE415" s="31" t="s">
        <v>9960</v>
      </c>
      <c r="DF415" s="31" t="s">
        <v>9955</v>
      </c>
      <c r="DG415" s="31" t="s">
        <v>9961</v>
      </c>
      <c r="DH415" s="31" t="s">
        <v>9956</v>
      </c>
      <c r="DI415" s="31" t="s">
        <v>9957</v>
      </c>
      <c r="DJ415" s="31"/>
      <c r="DK415" s="31"/>
      <c r="DL415" s="31"/>
      <c r="DM415" s="31"/>
      <c r="DN415" s="31"/>
      <c r="DO415" s="31"/>
      <c r="DP415" s="31"/>
      <c r="DQ415" s="31"/>
      <c r="DR415" s="31"/>
      <c r="DS415" s="31"/>
      <c r="DT415" s="31"/>
      <c r="DU415" s="31"/>
      <c r="DV415" s="31"/>
      <c r="DW415" s="31"/>
      <c r="DX415" s="31"/>
      <c r="DY415" s="31"/>
      <c r="DZ415" s="31"/>
      <c r="EA415" s="31" t="s">
        <v>3002</v>
      </c>
      <c r="EB415" s="31" t="s">
        <v>3002</v>
      </c>
      <c r="EC415" s="31" t="s">
        <v>4355</v>
      </c>
      <c r="ED415" s="31" t="s">
        <v>9962</v>
      </c>
      <c r="EE415" s="31" t="s">
        <v>9962</v>
      </c>
      <c r="EF415" s="31" t="s">
        <v>213</v>
      </c>
      <c r="EG415" s="31" t="s">
        <v>9962</v>
      </c>
      <c r="EH415" s="31" t="s">
        <v>213</v>
      </c>
      <c r="EI415" s="31" t="s">
        <v>213</v>
      </c>
      <c r="EJ415" s="31" t="s">
        <v>213</v>
      </c>
      <c r="EK415" s="31" t="s">
        <v>213</v>
      </c>
      <c r="EL415" s="31" t="s">
        <v>837</v>
      </c>
      <c r="EM415" s="31" t="s">
        <v>837</v>
      </c>
      <c r="EN415" s="31" t="s">
        <v>970</v>
      </c>
      <c r="EO415" s="31" t="s">
        <v>970</v>
      </c>
      <c r="EP415" s="31" t="s">
        <v>213</v>
      </c>
      <c r="EQ415" s="31" t="s">
        <v>213</v>
      </c>
      <c r="ER415" s="31" t="s">
        <v>218</v>
      </c>
      <c r="ES415" s="31" t="s">
        <v>218</v>
      </c>
      <c r="ET415" s="31" t="s">
        <v>9962</v>
      </c>
      <c r="EU415" s="31" t="s">
        <v>9962</v>
      </c>
      <c r="EV415" s="31"/>
      <c r="EW415" s="31"/>
      <c r="EX415" s="31" t="s">
        <v>9963</v>
      </c>
      <c r="EY415" s="31" t="s">
        <v>9963</v>
      </c>
      <c r="EZ415" s="31" t="s">
        <v>9964</v>
      </c>
      <c r="FA415" s="31" t="s">
        <v>6920</v>
      </c>
      <c r="FB415" s="31" t="s">
        <v>6920</v>
      </c>
      <c r="FC415" s="31"/>
      <c r="FD415" s="31"/>
      <c r="FE415" s="31" t="s">
        <v>219</v>
      </c>
    </row>
    <row r="416" ht="90.75" customHeight="1">
      <c r="A416" s="16" t="s">
        <v>9965</v>
      </c>
      <c r="B416" s="24">
        <v>405.0</v>
      </c>
      <c r="C416" s="25" t="s">
        <v>9966</v>
      </c>
      <c r="D416" s="26" t="str">
        <f t="shared" si="41"/>
        <v/>
      </c>
      <c r="E416" s="27" t="str">
        <f t="shared" si="42"/>
        <v/>
      </c>
      <c r="F416" s="28" t="str">
        <f t="shared" ref="F416:G416" si="431">image("https://www.serebii.net/pokedex-bw/type/"&amp;lower(H416)&amp;".gif")</f>
        <v/>
      </c>
      <c r="G416" s="28" t="str">
        <f t="shared" si="431"/>
        <v/>
      </c>
      <c r="H416" s="29" t="s">
        <v>973</v>
      </c>
      <c r="I416" s="26"/>
      <c r="J416" s="26" t="s">
        <v>9967</v>
      </c>
      <c r="K416" s="26" t="s">
        <v>675</v>
      </c>
      <c r="L416" s="26" t="s">
        <v>9968</v>
      </c>
      <c r="M416" s="26" t="s">
        <v>1160</v>
      </c>
      <c r="N416" s="26" t="s">
        <v>911</v>
      </c>
      <c r="O416" s="26" t="s">
        <v>766</v>
      </c>
      <c r="P416" s="26" t="s">
        <v>1300</v>
      </c>
      <c r="Q416" s="26" t="s">
        <v>183</v>
      </c>
      <c r="R416" s="26" t="s">
        <v>184</v>
      </c>
      <c r="S416" s="26" t="s">
        <v>9969</v>
      </c>
      <c r="T416" s="26" t="s">
        <v>186</v>
      </c>
      <c r="U416" s="26" t="s">
        <v>769</v>
      </c>
      <c r="V416" s="26" t="s">
        <v>770</v>
      </c>
      <c r="W416" s="26" t="s">
        <v>496</v>
      </c>
      <c r="X416" s="26" t="s">
        <v>189</v>
      </c>
      <c r="Y416" s="26">
        <v>80.0</v>
      </c>
      <c r="Z416" s="26">
        <v>120.0</v>
      </c>
      <c r="AA416" s="26">
        <v>79.0</v>
      </c>
      <c r="AB416" s="26">
        <v>95.0</v>
      </c>
      <c r="AC416" s="26">
        <v>79.0</v>
      </c>
      <c r="AD416" s="26">
        <v>70.0</v>
      </c>
      <c r="AE416" s="30">
        <f t="shared" si="37"/>
        <v>523</v>
      </c>
      <c r="AF416" s="26" t="s">
        <v>9933</v>
      </c>
      <c r="AG416" s="26"/>
      <c r="AH416" s="26"/>
      <c r="AI416" s="26"/>
      <c r="AJ416" s="26"/>
      <c r="AK416" s="26"/>
      <c r="AL416" s="26"/>
      <c r="AM416" s="26"/>
      <c r="AN416" s="26"/>
      <c r="AO416" s="26"/>
      <c r="AP416" s="26"/>
      <c r="AQ416" s="26"/>
      <c r="AR416" s="26" t="s">
        <v>585</v>
      </c>
      <c r="AS416" s="26" t="s">
        <v>585</v>
      </c>
      <c r="AT416" s="26" t="s">
        <v>585</v>
      </c>
      <c r="AU416" s="26"/>
      <c r="AV416" s="26"/>
      <c r="AW416" s="26"/>
      <c r="AX416" s="26"/>
      <c r="AY416" s="26"/>
      <c r="AZ416" s="26"/>
      <c r="BA416" s="26"/>
      <c r="BB416" s="26"/>
      <c r="BC416" s="26"/>
      <c r="BD416" s="26"/>
      <c r="BE416" s="26"/>
      <c r="BF416" s="26"/>
      <c r="BG416" s="26"/>
      <c r="BH416" s="26"/>
      <c r="BI416" s="26"/>
      <c r="BJ416" s="26"/>
      <c r="BK416" s="26"/>
      <c r="BL416" s="26"/>
      <c r="BM416" s="26" t="s">
        <v>617</v>
      </c>
      <c r="BN416" s="26"/>
      <c r="BO416" s="26" t="s">
        <v>585</v>
      </c>
      <c r="BP416" s="26" t="s">
        <v>585</v>
      </c>
      <c r="BQ416" s="26" t="s">
        <v>502</v>
      </c>
      <c r="BR416" s="26" t="s">
        <v>1201</v>
      </c>
      <c r="BS416" s="26" t="s">
        <v>1201</v>
      </c>
      <c r="BT416" s="26" t="s">
        <v>3203</v>
      </c>
      <c r="BU416" s="26"/>
      <c r="BV416" s="26"/>
      <c r="BW416" s="31"/>
      <c r="BX416" s="31"/>
      <c r="BY416" s="31"/>
      <c r="BZ416" s="31"/>
      <c r="CA416" s="31"/>
      <c r="CB416" s="31"/>
      <c r="CC416" s="31"/>
      <c r="CD416" s="31"/>
      <c r="CE416" s="31"/>
      <c r="CF416" s="31"/>
      <c r="CG416" s="31"/>
      <c r="CH416" s="31" t="s">
        <v>9970</v>
      </c>
      <c r="CI416" s="31" t="s">
        <v>9971</v>
      </c>
      <c r="CJ416" s="31" t="s">
        <v>9972</v>
      </c>
      <c r="CK416" s="31" t="s">
        <v>9973</v>
      </c>
      <c r="CL416" s="31" t="s">
        <v>9973</v>
      </c>
      <c r="CM416" s="31" t="s">
        <v>9972</v>
      </c>
      <c r="CN416" s="31" t="s">
        <v>9972</v>
      </c>
      <c r="CO416" s="31" t="s">
        <v>9972</v>
      </c>
      <c r="CP416" s="31" t="s">
        <v>9972</v>
      </c>
      <c r="CQ416" s="31" t="s">
        <v>9971</v>
      </c>
      <c r="CR416" s="31" t="s">
        <v>9974</v>
      </c>
      <c r="CS416" s="31" t="s">
        <v>9975</v>
      </c>
      <c r="CT416" s="31" t="s">
        <v>9974</v>
      </c>
      <c r="CU416" s="31"/>
      <c r="CV416" s="31"/>
      <c r="CW416" s="31"/>
      <c r="CX416" s="31"/>
      <c r="CY416" s="31"/>
      <c r="CZ416" s="31"/>
      <c r="DA416" s="31" t="s">
        <v>9976</v>
      </c>
      <c r="DB416" s="31" t="s">
        <v>9977</v>
      </c>
      <c r="DC416" s="31"/>
      <c r="DD416" s="31"/>
      <c r="DE416" s="31" t="s">
        <v>9970</v>
      </c>
      <c r="DF416" s="31" t="s">
        <v>9975</v>
      </c>
      <c r="DG416" s="31" t="s">
        <v>9978</v>
      </c>
      <c r="DH416" s="31" t="s">
        <v>9972</v>
      </c>
      <c r="DI416" s="31" t="s">
        <v>9974</v>
      </c>
      <c r="DJ416" s="31"/>
      <c r="DK416" s="31"/>
      <c r="DL416" s="31"/>
      <c r="DM416" s="31"/>
      <c r="DN416" s="31"/>
      <c r="DO416" s="31"/>
      <c r="DP416" s="31"/>
      <c r="DQ416" s="31"/>
      <c r="DR416" s="31"/>
      <c r="DS416" s="31"/>
      <c r="DT416" s="31"/>
      <c r="DU416" s="31"/>
      <c r="DV416" s="31"/>
      <c r="DW416" s="31"/>
      <c r="DX416" s="31"/>
      <c r="DY416" s="31"/>
      <c r="DZ416" s="31"/>
      <c r="EA416" s="31" t="s">
        <v>9979</v>
      </c>
      <c r="EB416" s="31" t="s">
        <v>9979</v>
      </c>
      <c r="EC416" s="31" t="s">
        <v>9979</v>
      </c>
      <c r="ED416" s="31" t="s">
        <v>9979</v>
      </c>
      <c r="EE416" s="31" t="s">
        <v>9979</v>
      </c>
      <c r="EF416" s="31" t="s">
        <v>213</v>
      </c>
      <c r="EG416" s="31" t="s">
        <v>9979</v>
      </c>
      <c r="EH416" s="31" t="s">
        <v>213</v>
      </c>
      <c r="EI416" s="31" t="s">
        <v>213</v>
      </c>
      <c r="EJ416" s="31" t="s">
        <v>213</v>
      </c>
      <c r="EK416" s="31" t="s">
        <v>213</v>
      </c>
      <c r="EL416" s="31" t="s">
        <v>9979</v>
      </c>
      <c r="EM416" s="31" t="s">
        <v>9979</v>
      </c>
      <c r="EN416" s="31" t="s">
        <v>9979</v>
      </c>
      <c r="EO416" s="31" t="s">
        <v>9979</v>
      </c>
      <c r="EP416" s="31" t="s">
        <v>213</v>
      </c>
      <c r="EQ416" s="31" t="s">
        <v>213</v>
      </c>
      <c r="ER416" s="31" t="s">
        <v>218</v>
      </c>
      <c r="ES416" s="31" t="s">
        <v>218</v>
      </c>
      <c r="ET416" s="31" t="s">
        <v>9979</v>
      </c>
      <c r="EU416" s="31" t="s">
        <v>9979</v>
      </c>
      <c r="EV416" s="31"/>
      <c r="EW416" s="31"/>
      <c r="EX416" s="31" t="s">
        <v>9979</v>
      </c>
      <c r="EY416" s="31" t="s">
        <v>9979</v>
      </c>
      <c r="EZ416" s="31" t="s">
        <v>9980</v>
      </c>
      <c r="FA416" s="31" t="s">
        <v>2238</v>
      </c>
      <c r="FB416" s="31" t="s">
        <v>2238</v>
      </c>
      <c r="FC416" s="31"/>
      <c r="FD416" s="31"/>
      <c r="FE416" s="31" t="s">
        <v>219</v>
      </c>
    </row>
    <row r="417" ht="90.75" customHeight="1">
      <c r="A417" s="16" t="s">
        <v>9981</v>
      </c>
      <c r="B417" s="24">
        <v>406.0</v>
      </c>
      <c r="C417" s="25" t="s">
        <v>9982</v>
      </c>
      <c r="D417" s="26" t="str">
        <f t="shared" si="41"/>
        <v/>
      </c>
      <c r="E417" s="27" t="str">
        <f t="shared" si="42"/>
        <v/>
      </c>
      <c r="F417" s="28" t="str">
        <f t="shared" ref="F417:G417" si="432">image("https://www.serebii.net/pokedex-bw/type/"&amp;lower(H417)&amp;".gif")</f>
        <v/>
      </c>
      <c r="G417" s="28" t="str">
        <f t="shared" si="432"/>
        <v/>
      </c>
      <c r="H417" s="29" t="s">
        <v>175</v>
      </c>
      <c r="I417" s="26" t="s">
        <v>176</v>
      </c>
      <c r="J417" s="26" t="s">
        <v>9983</v>
      </c>
      <c r="K417" s="26" t="s">
        <v>1882</v>
      </c>
      <c r="L417" s="26" t="s">
        <v>7930</v>
      </c>
      <c r="M417" s="26" t="s">
        <v>3941</v>
      </c>
      <c r="N417" s="26" t="s">
        <v>1159</v>
      </c>
      <c r="O417" s="26" t="s">
        <v>3985</v>
      </c>
      <c r="P417" s="26" t="s">
        <v>182</v>
      </c>
      <c r="Q417" s="26" t="s">
        <v>493</v>
      </c>
      <c r="R417" s="26" t="s">
        <v>184</v>
      </c>
      <c r="S417" s="26" t="s">
        <v>5661</v>
      </c>
      <c r="T417" s="26" t="s">
        <v>186</v>
      </c>
      <c r="U417" s="26" t="s">
        <v>1198</v>
      </c>
      <c r="V417" s="26" t="s">
        <v>1199</v>
      </c>
      <c r="W417" s="26" t="s">
        <v>496</v>
      </c>
      <c r="X417" s="26" t="s">
        <v>189</v>
      </c>
      <c r="Y417" s="26">
        <v>40.0</v>
      </c>
      <c r="Z417" s="26">
        <v>30.0</v>
      </c>
      <c r="AA417" s="26">
        <v>35.0</v>
      </c>
      <c r="AB417" s="26">
        <v>50.0</v>
      </c>
      <c r="AC417" s="26">
        <v>70.0</v>
      </c>
      <c r="AD417" s="26">
        <v>55.0</v>
      </c>
      <c r="AE417" s="30">
        <f t="shared" si="37"/>
        <v>280</v>
      </c>
      <c r="AF417" s="26" t="s">
        <v>8330</v>
      </c>
      <c r="AG417" s="26"/>
      <c r="AH417" s="26"/>
      <c r="AI417" s="26"/>
      <c r="AJ417" s="26"/>
      <c r="AK417" s="26"/>
      <c r="AL417" s="26"/>
      <c r="AM417" s="26"/>
      <c r="AN417" s="26"/>
      <c r="AO417" s="26"/>
      <c r="AP417" s="26"/>
      <c r="AQ417" s="26"/>
      <c r="AR417" s="26" t="s">
        <v>547</v>
      </c>
      <c r="AS417" s="26" t="s">
        <v>547</v>
      </c>
      <c r="AT417" s="26" t="s">
        <v>547</v>
      </c>
      <c r="AU417" s="26"/>
      <c r="AV417" s="26"/>
      <c r="AW417" s="26"/>
      <c r="AX417" s="26"/>
      <c r="AY417" s="26" t="s">
        <v>1922</v>
      </c>
      <c r="AZ417" s="26" t="s">
        <v>1922</v>
      </c>
      <c r="BA417" s="26" t="s">
        <v>282</v>
      </c>
      <c r="BB417" s="26" t="s">
        <v>282</v>
      </c>
      <c r="BC417" s="26" t="s">
        <v>1080</v>
      </c>
      <c r="BD417" s="26" t="s">
        <v>1080</v>
      </c>
      <c r="BE417" s="26"/>
      <c r="BF417" s="26"/>
      <c r="BG417" s="26"/>
      <c r="BH417" s="26"/>
      <c r="BI417" s="26"/>
      <c r="BJ417" s="26"/>
      <c r="BK417" s="26" t="s">
        <v>772</v>
      </c>
      <c r="BL417" s="26" t="s">
        <v>772</v>
      </c>
      <c r="BM417" s="26"/>
      <c r="BN417" s="26"/>
      <c r="BO417" s="26" t="s">
        <v>547</v>
      </c>
      <c r="BP417" s="26" t="s">
        <v>547</v>
      </c>
      <c r="BQ417" s="26" t="s">
        <v>1334</v>
      </c>
      <c r="BR417" s="26"/>
      <c r="BS417" s="26"/>
      <c r="BT417" s="26"/>
      <c r="BU417" s="26"/>
      <c r="BV417" s="26" t="s">
        <v>657</v>
      </c>
      <c r="BW417" s="31"/>
      <c r="BX417" s="31"/>
      <c r="BY417" s="31"/>
      <c r="BZ417" s="31"/>
      <c r="CA417" s="31"/>
      <c r="CB417" s="31"/>
      <c r="CC417" s="31"/>
      <c r="CD417" s="31"/>
      <c r="CE417" s="31"/>
      <c r="CF417" s="31"/>
      <c r="CG417" s="31"/>
      <c r="CH417" s="31" t="s">
        <v>9984</v>
      </c>
      <c r="CI417" s="31" t="s">
        <v>9985</v>
      </c>
      <c r="CJ417" s="31" t="s">
        <v>9986</v>
      </c>
      <c r="CK417" s="31" t="s">
        <v>9987</v>
      </c>
      <c r="CL417" s="31" t="s">
        <v>9987</v>
      </c>
      <c r="CM417" s="31" t="s">
        <v>9986</v>
      </c>
      <c r="CN417" s="31" t="s">
        <v>9986</v>
      </c>
      <c r="CO417" s="31" t="s">
        <v>9988</v>
      </c>
      <c r="CP417" s="31" t="s">
        <v>9988</v>
      </c>
      <c r="CQ417" s="31" t="s">
        <v>9987</v>
      </c>
      <c r="CR417" s="31" t="s">
        <v>9984</v>
      </c>
      <c r="CS417" s="31" t="s">
        <v>9987</v>
      </c>
      <c r="CT417" s="31" t="s">
        <v>9984</v>
      </c>
      <c r="CU417" s="31"/>
      <c r="CV417" s="31"/>
      <c r="CW417" s="31"/>
      <c r="CX417" s="31"/>
      <c r="CY417" s="31"/>
      <c r="CZ417" s="31"/>
      <c r="DA417" s="31" t="s">
        <v>9989</v>
      </c>
      <c r="DB417" s="31" t="s">
        <v>9990</v>
      </c>
      <c r="DC417" s="31"/>
      <c r="DD417" s="31"/>
      <c r="DE417" s="31" t="s">
        <v>9984</v>
      </c>
      <c r="DF417" s="31" t="s">
        <v>9985</v>
      </c>
      <c r="DG417" s="31" t="s">
        <v>9991</v>
      </c>
      <c r="DH417" s="31"/>
      <c r="DI417" s="31"/>
      <c r="DJ417" s="31"/>
      <c r="DK417" s="31"/>
      <c r="DL417" s="31"/>
      <c r="DM417" s="31"/>
      <c r="DN417" s="31"/>
      <c r="DO417" s="31"/>
      <c r="DP417" s="31"/>
      <c r="DQ417" s="31"/>
      <c r="DR417" s="31"/>
      <c r="DS417" s="31"/>
      <c r="DT417" s="31"/>
      <c r="DU417" s="31"/>
      <c r="DV417" s="31"/>
      <c r="DW417" s="31"/>
      <c r="DX417" s="31"/>
      <c r="DY417" s="31"/>
      <c r="DZ417" s="31"/>
      <c r="EA417" s="31" t="s">
        <v>9992</v>
      </c>
      <c r="EB417" s="31" t="s">
        <v>9992</v>
      </c>
      <c r="EC417" s="31" t="s">
        <v>9993</v>
      </c>
      <c r="ED417" s="31" t="s">
        <v>8499</v>
      </c>
      <c r="EE417" s="31" t="s">
        <v>8499</v>
      </c>
      <c r="EF417" s="31" t="s">
        <v>213</v>
      </c>
      <c r="EG417" s="31" t="s">
        <v>708</v>
      </c>
      <c r="EH417" s="31" t="s">
        <v>9994</v>
      </c>
      <c r="EI417" s="31" t="s">
        <v>9994</v>
      </c>
      <c r="EJ417" s="31" t="s">
        <v>672</v>
      </c>
      <c r="EK417" s="31" t="s">
        <v>672</v>
      </c>
      <c r="EL417" s="31" t="s">
        <v>9994</v>
      </c>
      <c r="EM417" s="31" t="s">
        <v>9994</v>
      </c>
      <c r="EN417" s="31" t="s">
        <v>9994</v>
      </c>
      <c r="EO417" s="31" t="s">
        <v>9994</v>
      </c>
      <c r="EP417" s="31" t="s">
        <v>213</v>
      </c>
      <c r="EQ417" s="31" t="s">
        <v>213</v>
      </c>
      <c r="ER417" s="31" t="s">
        <v>218</v>
      </c>
      <c r="ES417" s="31" t="s">
        <v>218</v>
      </c>
      <c r="ET417" s="31" t="s">
        <v>9995</v>
      </c>
      <c r="EU417" s="31" t="s">
        <v>9995</v>
      </c>
      <c r="EV417" s="31"/>
      <c r="EW417" s="31"/>
      <c r="EX417" s="31" t="s">
        <v>9996</v>
      </c>
      <c r="EY417" s="31" t="s">
        <v>9996</v>
      </c>
      <c r="EZ417" s="31" t="s">
        <v>9997</v>
      </c>
      <c r="FA417" s="31" t="s">
        <v>219</v>
      </c>
      <c r="FB417" s="31" t="s">
        <v>219</v>
      </c>
      <c r="FC417" s="31"/>
      <c r="FD417" s="31"/>
      <c r="FE417" s="31" t="s">
        <v>219</v>
      </c>
    </row>
    <row r="418" ht="90.75" customHeight="1">
      <c r="A418" s="16" t="s">
        <v>9998</v>
      </c>
      <c r="B418" s="24">
        <v>407.0</v>
      </c>
      <c r="C418" s="25" t="s">
        <v>9999</v>
      </c>
      <c r="D418" s="26" t="str">
        <f t="shared" si="41"/>
        <v/>
      </c>
      <c r="E418" s="27" t="str">
        <f t="shared" si="42"/>
        <v/>
      </c>
      <c r="F418" s="28" t="str">
        <f t="shared" ref="F418:G418" si="433">image("https://www.serebii.net/pokedex-bw/type/"&amp;lower(H418)&amp;".gif")</f>
        <v/>
      </c>
      <c r="G418" s="28" t="str">
        <f t="shared" si="433"/>
        <v/>
      </c>
      <c r="H418" s="29" t="s">
        <v>175</v>
      </c>
      <c r="I418" s="26" t="s">
        <v>176</v>
      </c>
      <c r="J418" s="26" t="s">
        <v>10000</v>
      </c>
      <c r="K418" s="26" t="s">
        <v>1276</v>
      </c>
      <c r="L418" s="26" t="s">
        <v>10001</v>
      </c>
      <c r="M418" s="26" t="s">
        <v>3941</v>
      </c>
      <c r="N418" s="26" t="s">
        <v>1159</v>
      </c>
      <c r="O418" s="26" t="s">
        <v>1953</v>
      </c>
      <c r="P418" s="26" t="s">
        <v>351</v>
      </c>
      <c r="Q418" s="26" t="s">
        <v>1032</v>
      </c>
      <c r="R418" s="26" t="s">
        <v>184</v>
      </c>
      <c r="S418" s="26" t="s">
        <v>10002</v>
      </c>
      <c r="T418" s="26" t="s">
        <v>186</v>
      </c>
      <c r="U418" s="26" t="s">
        <v>980</v>
      </c>
      <c r="V418" s="26" t="s">
        <v>175</v>
      </c>
      <c r="W418" s="26" t="s">
        <v>496</v>
      </c>
      <c r="X418" s="26" t="s">
        <v>189</v>
      </c>
      <c r="Y418" s="26">
        <v>60.0</v>
      </c>
      <c r="Z418" s="26">
        <v>70.0</v>
      </c>
      <c r="AA418" s="26">
        <v>65.0</v>
      </c>
      <c r="AB418" s="26">
        <v>125.0</v>
      </c>
      <c r="AC418" s="26">
        <v>105.0</v>
      </c>
      <c r="AD418" s="26">
        <v>90.0</v>
      </c>
      <c r="AE418" s="30">
        <f t="shared" si="37"/>
        <v>515</v>
      </c>
      <c r="AF418" s="26" t="s">
        <v>8330</v>
      </c>
      <c r="AG418" s="26"/>
      <c r="AH418" s="26"/>
      <c r="AI418" s="26"/>
      <c r="AJ418" s="26"/>
      <c r="AK418" s="26"/>
      <c r="AL418" s="26"/>
      <c r="AM418" s="26"/>
      <c r="AN418" s="26"/>
      <c r="AO418" s="26"/>
      <c r="AP418" s="26"/>
      <c r="AQ418" s="26"/>
      <c r="AR418" s="26" t="s">
        <v>617</v>
      </c>
      <c r="AS418" s="26" t="s">
        <v>617</v>
      </c>
      <c r="AT418" s="26" t="s">
        <v>617</v>
      </c>
      <c r="AU418" s="26"/>
      <c r="AV418" s="26"/>
      <c r="AW418" s="26"/>
      <c r="AX418" s="26"/>
      <c r="AY418" s="26" t="s">
        <v>1503</v>
      </c>
      <c r="AZ418" s="26" t="s">
        <v>1503</v>
      </c>
      <c r="BA418" s="26" t="s">
        <v>461</v>
      </c>
      <c r="BB418" s="26" t="s">
        <v>461</v>
      </c>
      <c r="BC418" s="26" t="s">
        <v>1278</v>
      </c>
      <c r="BD418" s="26" t="s">
        <v>1278</v>
      </c>
      <c r="BE418" s="26"/>
      <c r="BF418" s="26"/>
      <c r="BG418" s="26"/>
      <c r="BH418" s="26"/>
      <c r="BI418" s="26"/>
      <c r="BJ418" s="26"/>
      <c r="BK418" s="26" t="s">
        <v>919</v>
      </c>
      <c r="BL418" s="26" t="s">
        <v>919</v>
      </c>
      <c r="BM418" s="26"/>
      <c r="BN418" s="26"/>
      <c r="BO418" s="26" t="s">
        <v>617</v>
      </c>
      <c r="BP418" s="26" t="s">
        <v>617</v>
      </c>
      <c r="BQ418" s="26" t="s">
        <v>1676</v>
      </c>
      <c r="BR418" s="26"/>
      <c r="BS418" s="26"/>
      <c r="BT418" s="26"/>
      <c r="BU418" s="26"/>
      <c r="BV418" s="26" t="s">
        <v>1236</v>
      </c>
      <c r="BW418" s="31"/>
      <c r="BX418" s="31"/>
      <c r="BY418" s="31"/>
      <c r="BZ418" s="31"/>
      <c r="CA418" s="31"/>
      <c r="CB418" s="31"/>
      <c r="CC418" s="31"/>
      <c r="CD418" s="31"/>
      <c r="CE418" s="31"/>
      <c r="CF418" s="31"/>
      <c r="CG418" s="31"/>
      <c r="CH418" s="31" t="s">
        <v>10003</v>
      </c>
      <c r="CI418" s="31" t="s">
        <v>10004</v>
      </c>
      <c r="CJ418" s="31" t="s">
        <v>10005</v>
      </c>
      <c r="CK418" s="31" t="s">
        <v>10006</v>
      </c>
      <c r="CL418" s="31" t="s">
        <v>10006</v>
      </c>
      <c r="CM418" s="31" t="s">
        <v>10005</v>
      </c>
      <c r="CN418" s="31" t="s">
        <v>10005</v>
      </c>
      <c r="CO418" s="31" t="s">
        <v>10007</v>
      </c>
      <c r="CP418" s="31" t="s">
        <v>10007</v>
      </c>
      <c r="CQ418" s="31" t="s">
        <v>10007</v>
      </c>
      <c r="CR418" s="31" t="s">
        <v>10004</v>
      </c>
      <c r="CS418" s="31" t="s">
        <v>10007</v>
      </c>
      <c r="CT418" s="31" t="s">
        <v>10004</v>
      </c>
      <c r="CU418" s="31"/>
      <c r="CV418" s="31"/>
      <c r="CW418" s="31"/>
      <c r="CX418" s="31"/>
      <c r="CY418" s="31"/>
      <c r="CZ418" s="31"/>
      <c r="DA418" s="31" t="s">
        <v>10008</v>
      </c>
      <c r="DB418" s="31" t="s">
        <v>10009</v>
      </c>
      <c r="DC418" s="31"/>
      <c r="DD418" s="31"/>
      <c r="DE418" s="31" t="s">
        <v>10003</v>
      </c>
      <c r="DF418" s="31" t="s">
        <v>10004</v>
      </c>
      <c r="DG418" s="31" t="s">
        <v>10010</v>
      </c>
      <c r="DH418" s="31"/>
      <c r="DI418" s="31"/>
      <c r="DJ418" s="31"/>
      <c r="DK418" s="31"/>
      <c r="DL418" s="31"/>
      <c r="DM418" s="31"/>
      <c r="DN418" s="31"/>
      <c r="DO418" s="31"/>
      <c r="DP418" s="31"/>
      <c r="DQ418" s="31"/>
      <c r="DR418" s="31"/>
      <c r="DS418" s="31"/>
      <c r="DT418" s="31"/>
      <c r="DU418" s="31"/>
      <c r="DV418" s="31"/>
      <c r="DW418" s="31"/>
      <c r="DX418" s="31"/>
      <c r="DY418" s="31"/>
      <c r="DZ418" s="31"/>
      <c r="EA418" s="31" t="s">
        <v>10011</v>
      </c>
      <c r="EB418" s="31" t="s">
        <v>10011</v>
      </c>
      <c r="EC418" s="31" t="s">
        <v>10011</v>
      </c>
      <c r="ED418" s="31" t="s">
        <v>10011</v>
      </c>
      <c r="EE418" s="31" t="s">
        <v>10011</v>
      </c>
      <c r="EF418" s="31" t="s">
        <v>213</v>
      </c>
      <c r="EG418" s="31" t="s">
        <v>10011</v>
      </c>
      <c r="EH418" s="31" t="s">
        <v>8351</v>
      </c>
      <c r="EI418" s="31" t="s">
        <v>8351</v>
      </c>
      <c r="EJ418" s="31" t="s">
        <v>10011</v>
      </c>
      <c r="EK418" s="31" t="s">
        <v>10011</v>
      </c>
      <c r="EL418" s="31" t="s">
        <v>10011</v>
      </c>
      <c r="EM418" s="31" t="s">
        <v>10011</v>
      </c>
      <c r="EN418" s="31" t="s">
        <v>10011</v>
      </c>
      <c r="EO418" s="31" t="s">
        <v>10011</v>
      </c>
      <c r="EP418" s="31" t="s">
        <v>213</v>
      </c>
      <c r="EQ418" s="31" t="s">
        <v>213</v>
      </c>
      <c r="ER418" s="31" t="s">
        <v>218</v>
      </c>
      <c r="ES418" s="31" t="s">
        <v>218</v>
      </c>
      <c r="ET418" s="31" t="s">
        <v>10011</v>
      </c>
      <c r="EU418" s="31" t="s">
        <v>10011</v>
      </c>
      <c r="EV418" s="31"/>
      <c r="EW418" s="31"/>
      <c r="EX418" s="31" t="s">
        <v>10011</v>
      </c>
      <c r="EY418" s="31" t="s">
        <v>10011</v>
      </c>
      <c r="EZ418" s="31" t="s">
        <v>10012</v>
      </c>
      <c r="FA418" s="31" t="s">
        <v>219</v>
      </c>
      <c r="FB418" s="31" t="s">
        <v>219</v>
      </c>
      <c r="FC418" s="31"/>
      <c r="FD418" s="31"/>
      <c r="FE418" s="31" t="s">
        <v>219</v>
      </c>
    </row>
    <row r="419" ht="90.75" customHeight="1">
      <c r="A419" s="16" t="s">
        <v>10013</v>
      </c>
      <c r="B419" s="24">
        <v>408.0</v>
      </c>
      <c r="C419" s="25" t="s">
        <v>10014</v>
      </c>
      <c r="D419" s="26" t="str">
        <f t="shared" si="41"/>
        <v/>
      </c>
      <c r="E419" s="27" t="str">
        <f t="shared" si="42"/>
        <v/>
      </c>
      <c r="F419" s="28" t="str">
        <f t="shared" ref="F419:G419" si="434">image("https://www.serebii.net/pokedex-bw/type/"&amp;lower(H419)&amp;".gif")</f>
        <v/>
      </c>
      <c r="G419" s="28" t="str">
        <f t="shared" si="434"/>
        <v/>
      </c>
      <c r="H419" s="29" t="s">
        <v>2707</v>
      </c>
      <c r="I419" s="26"/>
      <c r="J419" s="26" t="s">
        <v>10015</v>
      </c>
      <c r="K419" s="26" t="s">
        <v>1276</v>
      </c>
      <c r="L419" s="26" t="s">
        <v>8229</v>
      </c>
      <c r="M419" s="26" t="s">
        <v>4393</v>
      </c>
      <c r="N419" s="26"/>
      <c r="O419" s="26" t="s">
        <v>1233</v>
      </c>
      <c r="P419" s="26" t="s">
        <v>913</v>
      </c>
      <c r="Q419" s="26" t="s">
        <v>183</v>
      </c>
      <c r="R419" s="26" t="s">
        <v>184</v>
      </c>
      <c r="S419" s="26" t="s">
        <v>2173</v>
      </c>
      <c r="T419" s="26" t="s">
        <v>7901</v>
      </c>
      <c r="U419" s="26" t="s">
        <v>2711</v>
      </c>
      <c r="V419" s="26" t="s">
        <v>3692</v>
      </c>
      <c r="W419" s="26" t="s">
        <v>188</v>
      </c>
      <c r="X419" s="26" t="s">
        <v>4778</v>
      </c>
      <c r="Y419" s="26">
        <v>67.0</v>
      </c>
      <c r="Z419" s="26">
        <v>125.0</v>
      </c>
      <c r="AA419" s="26">
        <v>40.0</v>
      </c>
      <c r="AB419" s="26">
        <v>30.0</v>
      </c>
      <c r="AC419" s="26">
        <v>30.0</v>
      </c>
      <c r="AD419" s="26">
        <v>58.0</v>
      </c>
      <c r="AE419" s="30">
        <f t="shared" si="37"/>
        <v>350</v>
      </c>
      <c r="AF419" s="26" t="s">
        <v>10016</v>
      </c>
      <c r="AG419" s="26"/>
      <c r="AH419" s="26"/>
      <c r="AI419" s="26"/>
      <c r="AJ419" s="26"/>
      <c r="AK419" s="26"/>
      <c r="AL419" s="26"/>
      <c r="AM419" s="26"/>
      <c r="AN419" s="26"/>
      <c r="AO419" s="26"/>
      <c r="AP419" s="26"/>
      <c r="AQ419" s="26"/>
      <c r="AR419" s="26" t="s">
        <v>984</v>
      </c>
      <c r="AS419" s="26" t="s">
        <v>984</v>
      </c>
      <c r="AT419" s="26" t="s">
        <v>984</v>
      </c>
      <c r="AU419" s="26"/>
      <c r="AV419" s="26"/>
      <c r="AW419" s="26"/>
      <c r="AX419" s="26"/>
      <c r="AY419" s="26"/>
      <c r="AZ419" s="26"/>
      <c r="BA419" s="26"/>
      <c r="BB419" s="26"/>
      <c r="BC419" s="26"/>
      <c r="BD419" s="26"/>
      <c r="BE419" s="26" t="s">
        <v>5457</v>
      </c>
      <c r="BF419" s="26" t="s">
        <v>5457</v>
      </c>
      <c r="BG419" s="26" t="s">
        <v>327</v>
      </c>
      <c r="BH419" s="26" t="s">
        <v>327</v>
      </c>
      <c r="BI419" s="26"/>
      <c r="BJ419" s="26"/>
      <c r="BK419" s="26"/>
      <c r="BL419" s="26"/>
      <c r="BM419" s="26"/>
      <c r="BN419" s="26"/>
      <c r="BO419" s="26" t="s">
        <v>984</v>
      </c>
      <c r="BP419" s="26" t="s">
        <v>984</v>
      </c>
      <c r="BQ419" s="26" t="s">
        <v>3603</v>
      </c>
      <c r="BR419" s="26"/>
      <c r="BS419" s="26"/>
      <c r="BT419" s="26"/>
      <c r="BU419" s="26" t="s">
        <v>1259</v>
      </c>
      <c r="BV419" s="26"/>
      <c r="BW419" s="31"/>
      <c r="BX419" s="31"/>
      <c r="BY419" s="31"/>
      <c r="BZ419" s="31"/>
      <c r="CA419" s="31"/>
      <c r="CB419" s="31"/>
      <c r="CC419" s="31"/>
      <c r="CD419" s="31"/>
      <c r="CE419" s="31"/>
      <c r="CF419" s="31"/>
      <c r="CG419" s="31"/>
      <c r="CH419" s="31" t="s">
        <v>10017</v>
      </c>
      <c r="CI419" s="31" t="s">
        <v>10018</v>
      </c>
      <c r="CJ419" s="31" t="s">
        <v>10019</v>
      </c>
      <c r="CK419" s="31" t="s">
        <v>10020</v>
      </c>
      <c r="CL419" s="31" t="s">
        <v>10020</v>
      </c>
      <c r="CM419" s="31" t="s">
        <v>10019</v>
      </c>
      <c r="CN419" s="31" t="s">
        <v>10019</v>
      </c>
      <c r="CO419" s="31" t="s">
        <v>10019</v>
      </c>
      <c r="CP419" s="31" t="s">
        <v>10019</v>
      </c>
      <c r="CQ419" s="31" t="s">
        <v>10021</v>
      </c>
      <c r="CR419" s="31" t="s">
        <v>10022</v>
      </c>
      <c r="CS419" s="31" t="s">
        <v>10021</v>
      </c>
      <c r="CT419" s="31" t="s">
        <v>10022</v>
      </c>
      <c r="CU419" s="31" t="s">
        <v>10023</v>
      </c>
      <c r="CV419" s="31" t="s">
        <v>10024</v>
      </c>
      <c r="CW419" s="31" t="s">
        <v>10025</v>
      </c>
      <c r="CX419" s="31" t="s">
        <v>10026</v>
      </c>
      <c r="CY419" s="31"/>
      <c r="CZ419" s="31"/>
      <c r="DA419" s="31"/>
      <c r="DB419" s="31"/>
      <c r="DC419" s="31"/>
      <c r="DD419" s="31"/>
      <c r="DE419" s="31" t="s">
        <v>10017</v>
      </c>
      <c r="DF419" s="31" t="s">
        <v>10027</v>
      </c>
      <c r="DG419" s="31" t="s">
        <v>10028</v>
      </c>
      <c r="DH419" s="31"/>
      <c r="DI419" s="31"/>
      <c r="DJ419" s="31"/>
      <c r="DK419" s="31"/>
      <c r="DL419" s="31"/>
      <c r="DM419" s="31"/>
      <c r="DN419" s="31"/>
      <c r="DO419" s="31"/>
      <c r="DP419" s="31"/>
      <c r="DQ419" s="31"/>
      <c r="DR419" s="31"/>
      <c r="DS419" s="31"/>
      <c r="DT419" s="31"/>
      <c r="DU419" s="31"/>
      <c r="DV419" s="31"/>
      <c r="DW419" s="31"/>
      <c r="DX419" s="31"/>
      <c r="DY419" s="31"/>
      <c r="DZ419" s="31"/>
      <c r="EA419" s="31" t="s">
        <v>4802</v>
      </c>
      <c r="EB419" s="31" t="s">
        <v>4802</v>
      </c>
      <c r="EC419" s="31" t="s">
        <v>4802</v>
      </c>
      <c r="ED419" s="31" t="s">
        <v>4803</v>
      </c>
      <c r="EE419" s="31" t="s">
        <v>4803</v>
      </c>
      <c r="EF419" s="31" t="s">
        <v>4804</v>
      </c>
      <c r="EG419" s="31" t="s">
        <v>4804</v>
      </c>
      <c r="EH419" s="31" t="s">
        <v>4804</v>
      </c>
      <c r="EI419" s="31" t="s">
        <v>4804</v>
      </c>
      <c r="EJ419" s="31" t="s">
        <v>4805</v>
      </c>
      <c r="EK419" s="31" t="s">
        <v>4805</v>
      </c>
      <c r="EL419" s="31" t="s">
        <v>4806</v>
      </c>
      <c r="EM419" s="31" t="s">
        <v>4806</v>
      </c>
      <c r="EN419" s="31" t="s">
        <v>970</v>
      </c>
      <c r="EO419" s="31" t="s">
        <v>970</v>
      </c>
      <c r="EP419" s="31" t="s">
        <v>970</v>
      </c>
      <c r="EQ419" s="31" t="s">
        <v>970</v>
      </c>
      <c r="ER419" s="31" t="s">
        <v>218</v>
      </c>
      <c r="ES419" s="31" t="s">
        <v>218</v>
      </c>
      <c r="ET419" s="31" t="s">
        <v>218</v>
      </c>
      <c r="EU419" s="31" t="s">
        <v>218</v>
      </c>
      <c r="EV419" s="31"/>
      <c r="EW419" s="31"/>
      <c r="EX419" s="31" t="s">
        <v>213</v>
      </c>
      <c r="EY419" s="31" t="s">
        <v>213</v>
      </c>
      <c r="EZ419" s="31" t="s">
        <v>3010</v>
      </c>
      <c r="FA419" s="31" t="s">
        <v>219</v>
      </c>
      <c r="FB419" s="31" t="s">
        <v>219</v>
      </c>
      <c r="FC419" s="31"/>
      <c r="FD419" s="31"/>
      <c r="FE419" s="31" t="s">
        <v>219</v>
      </c>
    </row>
    <row r="420" ht="90.75" customHeight="1">
      <c r="A420" s="16" t="s">
        <v>10029</v>
      </c>
      <c r="B420" s="24">
        <v>409.0</v>
      </c>
      <c r="C420" s="25" t="s">
        <v>10030</v>
      </c>
      <c r="D420" s="26" t="str">
        <f t="shared" si="41"/>
        <v/>
      </c>
      <c r="E420" s="27" t="str">
        <f t="shared" si="42"/>
        <v/>
      </c>
      <c r="F420" s="28" t="str">
        <f t="shared" ref="F420:G420" si="435">image("https://www.serebii.net/pokedex-bw/type/"&amp;lower(H420)&amp;".gif")</f>
        <v/>
      </c>
      <c r="G420" s="28" t="str">
        <f t="shared" si="435"/>
        <v/>
      </c>
      <c r="H420" s="29" t="s">
        <v>2707</v>
      </c>
      <c r="I420" s="26"/>
      <c r="J420" s="26" t="s">
        <v>10015</v>
      </c>
      <c r="K420" s="26" t="s">
        <v>454</v>
      </c>
      <c r="L420" s="26" t="s">
        <v>10031</v>
      </c>
      <c r="M420" s="26" t="s">
        <v>4393</v>
      </c>
      <c r="N420" s="26"/>
      <c r="O420" s="26" t="s">
        <v>1233</v>
      </c>
      <c r="P420" s="26" t="s">
        <v>946</v>
      </c>
      <c r="Q420" s="26" t="s">
        <v>183</v>
      </c>
      <c r="R420" s="26" t="s">
        <v>184</v>
      </c>
      <c r="S420" s="26" t="s">
        <v>4363</v>
      </c>
      <c r="T420" s="26" t="s">
        <v>7901</v>
      </c>
      <c r="U420" s="26" t="s">
        <v>2711</v>
      </c>
      <c r="V420" s="26" t="s">
        <v>3692</v>
      </c>
      <c r="W420" s="26" t="s">
        <v>188</v>
      </c>
      <c r="X420" s="26" t="s">
        <v>4778</v>
      </c>
      <c r="Y420" s="26">
        <v>97.0</v>
      </c>
      <c r="Z420" s="26">
        <v>165.0</v>
      </c>
      <c r="AA420" s="26">
        <v>60.0</v>
      </c>
      <c r="AB420" s="26">
        <v>65.0</v>
      </c>
      <c r="AC420" s="26">
        <v>50.0</v>
      </c>
      <c r="AD420" s="26">
        <v>58.0</v>
      </c>
      <c r="AE420" s="30">
        <f t="shared" si="37"/>
        <v>495</v>
      </c>
      <c r="AF420" s="26" t="s">
        <v>10016</v>
      </c>
      <c r="AG420" s="26"/>
      <c r="AH420" s="26"/>
      <c r="AI420" s="26"/>
      <c r="AJ420" s="26"/>
      <c r="AK420" s="26"/>
      <c r="AL420" s="26"/>
      <c r="AM420" s="26"/>
      <c r="AN420" s="26"/>
      <c r="AO420" s="26"/>
      <c r="AP420" s="26"/>
      <c r="AQ420" s="26"/>
      <c r="AR420" s="26" t="s">
        <v>918</v>
      </c>
      <c r="AS420" s="26" t="s">
        <v>918</v>
      </c>
      <c r="AT420" s="26" t="s">
        <v>918</v>
      </c>
      <c r="AU420" s="26"/>
      <c r="AV420" s="26"/>
      <c r="AW420" s="26"/>
      <c r="AX420" s="26"/>
      <c r="AY420" s="26"/>
      <c r="AZ420" s="26"/>
      <c r="BA420" s="26"/>
      <c r="BB420" s="26"/>
      <c r="BC420" s="26"/>
      <c r="BD420" s="26"/>
      <c r="BE420" s="26" t="s">
        <v>5485</v>
      </c>
      <c r="BF420" s="26" t="s">
        <v>5485</v>
      </c>
      <c r="BG420" s="26" t="s">
        <v>354</v>
      </c>
      <c r="BH420" s="26" t="s">
        <v>354</v>
      </c>
      <c r="BI420" s="26"/>
      <c r="BJ420" s="26"/>
      <c r="BK420" s="26"/>
      <c r="BL420" s="26"/>
      <c r="BM420" s="26"/>
      <c r="BN420" s="26"/>
      <c r="BO420" s="26" t="s">
        <v>918</v>
      </c>
      <c r="BP420" s="26" t="s">
        <v>918</v>
      </c>
      <c r="BQ420" s="26" t="s">
        <v>2971</v>
      </c>
      <c r="BR420" s="26"/>
      <c r="BS420" s="26"/>
      <c r="BT420" s="26"/>
      <c r="BU420" s="26" t="s">
        <v>1279</v>
      </c>
      <c r="BV420" s="26"/>
      <c r="BW420" s="31"/>
      <c r="BX420" s="31"/>
      <c r="BY420" s="31"/>
      <c r="BZ420" s="31"/>
      <c r="CA420" s="31"/>
      <c r="CB420" s="31"/>
      <c r="CC420" s="31"/>
      <c r="CD420" s="31"/>
      <c r="CE420" s="31"/>
      <c r="CF420" s="31"/>
      <c r="CG420" s="31"/>
      <c r="CH420" s="31" t="s">
        <v>10032</v>
      </c>
      <c r="CI420" s="31" t="s">
        <v>10033</v>
      </c>
      <c r="CJ420" s="31" t="s">
        <v>10034</v>
      </c>
      <c r="CK420" s="31" t="s">
        <v>10035</v>
      </c>
      <c r="CL420" s="31" t="s">
        <v>10035</v>
      </c>
      <c r="CM420" s="31" t="s">
        <v>10034</v>
      </c>
      <c r="CN420" s="31" t="s">
        <v>10034</v>
      </c>
      <c r="CO420" s="31" t="s">
        <v>10034</v>
      </c>
      <c r="CP420" s="31" t="s">
        <v>10034</v>
      </c>
      <c r="CQ420" s="31" t="s">
        <v>10035</v>
      </c>
      <c r="CR420" s="31" t="s">
        <v>10033</v>
      </c>
      <c r="CS420" s="31" t="s">
        <v>10035</v>
      </c>
      <c r="CT420" s="31" t="s">
        <v>10033</v>
      </c>
      <c r="CU420" s="31" t="s">
        <v>10036</v>
      </c>
      <c r="CV420" s="31" t="s">
        <v>10037</v>
      </c>
      <c r="CW420" s="31" t="s">
        <v>10038</v>
      </c>
      <c r="CX420" s="31" t="s">
        <v>10039</v>
      </c>
      <c r="CY420" s="31"/>
      <c r="CZ420" s="31"/>
      <c r="DA420" s="31"/>
      <c r="DB420" s="31"/>
      <c r="DC420" s="31"/>
      <c r="DD420" s="31"/>
      <c r="DE420" s="31" t="s">
        <v>10040</v>
      </c>
      <c r="DF420" s="31" t="s">
        <v>10033</v>
      </c>
      <c r="DG420" s="31" t="s">
        <v>10041</v>
      </c>
      <c r="DH420" s="31"/>
      <c r="DI420" s="31"/>
      <c r="DJ420" s="31"/>
      <c r="DK420" s="31"/>
      <c r="DL420" s="31"/>
      <c r="DM420" s="31"/>
      <c r="DN420" s="31"/>
      <c r="DO420" s="31"/>
      <c r="DP420" s="31"/>
      <c r="DQ420" s="31"/>
      <c r="DR420" s="31"/>
      <c r="DS420" s="31"/>
      <c r="DT420" s="31"/>
      <c r="DU420" s="31"/>
      <c r="DV420" s="31"/>
      <c r="DW420" s="31"/>
      <c r="DX420" s="31"/>
      <c r="DY420" s="31"/>
      <c r="DZ420" s="31"/>
      <c r="EA420" s="31" t="s">
        <v>10042</v>
      </c>
      <c r="EB420" s="31" t="s">
        <v>10042</v>
      </c>
      <c r="EC420" s="31" t="s">
        <v>10042</v>
      </c>
      <c r="ED420" s="31" t="s">
        <v>10042</v>
      </c>
      <c r="EE420" s="31" t="s">
        <v>10042</v>
      </c>
      <c r="EF420" s="31" t="s">
        <v>10042</v>
      </c>
      <c r="EG420" s="31" t="s">
        <v>10042</v>
      </c>
      <c r="EH420" s="31" t="s">
        <v>10042</v>
      </c>
      <c r="EI420" s="31" t="s">
        <v>10042</v>
      </c>
      <c r="EJ420" s="31" t="s">
        <v>10042</v>
      </c>
      <c r="EK420" s="31" t="s">
        <v>10042</v>
      </c>
      <c r="EL420" s="31" t="s">
        <v>10042</v>
      </c>
      <c r="EM420" s="31" t="s">
        <v>10042</v>
      </c>
      <c r="EN420" s="31" t="s">
        <v>10042</v>
      </c>
      <c r="EO420" s="31" t="s">
        <v>10042</v>
      </c>
      <c r="EP420" s="31" t="s">
        <v>10042</v>
      </c>
      <c r="EQ420" s="31" t="s">
        <v>10042</v>
      </c>
      <c r="ER420" s="31" t="s">
        <v>218</v>
      </c>
      <c r="ES420" s="31" t="s">
        <v>218</v>
      </c>
      <c r="ET420" s="31" t="s">
        <v>218</v>
      </c>
      <c r="EU420" s="31" t="s">
        <v>218</v>
      </c>
      <c r="EV420" s="31"/>
      <c r="EW420" s="31"/>
      <c r="EX420" s="31" t="s">
        <v>213</v>
      </c>
      <c r="EY420" s="31" t="s">
        <v>213</v>
      </c>
      <c r="EZ420" s="31" t="s">
        <v>3010</v>
      </c>
      <c r="FA420" s="31" t="s">
        <v>219</v>
      </c>
      <c r="FB420" s="31" t="s">
        <v>219</v>
      </c>
      <c r="FC420" s="31"/>
      <c r="FD420" s="31"/>
      <c r="FE420" s="31" t="s">
        <v>219</v>
      </c>
    </row>
    <row r="421" ht="90.75" customHeight="1">
      <c r="A421" s="16" t="s">
        <v>10043</v>
      </c>
      <c r="B421" s="24">
        <v>410.0</v>
      </c>
      <c r="C421" s="25" t="s">
        <v>10044</v>
      </c>
      <c r="D421" s="26" t="str">
        <f t="shared" si="41"/>
        <v/>
      </c>
      <c r="E421" s="27" t="str">
        <f t="shared" si="42"/>
        <v/>
      </c>
      <c r="F421" s="28" t="str">
        <f t="shared" ref="F421:G421" si="436">image("https://www.serebii.net/pokedex-bw/type/"&amp;lower(H421)&amp;".gif")</f>
        <v/>
      </c>
      <c r="G421" s="28" t="str">
        <f t="shared" si="436"/>
        <v/>
      </c>
      <c r="H421" s="29" t="s">
        <v>2707</v>
      </c>
      <c r="I421" s="26" t="s">
        <v>2962</v>
      </c>
      <c r="J421" s="26" t="s">
        <v>10045</v>
      </c>
      <c r="K421" s="26" t="s">
        <v>393</v>
      </c>
      <c r="L421" s="26" t="s">
        <v>10046</v>
      </c>
      <c r="M421" s="26" t="s">
        <v>2710</v>
      </c>
      <c r="N421" s="26"/>
      <c r="O421" s="26" t="s">
        <v>3570</v>
      </c>
      <c r="P421" s="26" t="s">
        <v>397</v>
      </c>
      <c r="Q421" s="26" t="s">
        <v>183</v>
      </c>
      <c r="R421" s="26" t="s">
        <v>184</v>
      </c>
      <c r="S421" s="26" t="s">
        <v>2173</v>
      </c>
      <c r="T421" s="26" t="s">
        <v>7901</v>
      </c>
      <c r="U421" s="26" t="s">
        <v>2711</v>
      </c>
      <c r="V421" s="26" t="s">
        <v>3692</v>
      </c>
      <c r="W421" s="26" t="s">
        <v>188</v>
      </c>
      <c r="X421" s="26" t="s">
        <v>4778</v>
      </c>
      <c r="Y421" s="26">
        <v>30.0</v>
      </c>
      <c r="Z421" s="26">
        <v>42.0</v>
      </c>
      <c r="AA421" s="26">
        <v>118.0</v>
      </c>
      <c r="AB421" s="26">
        <v>42.0</v>
      </c>
      <c r="AC421" s="26">
        <v>88.0</v>
      </c>
      <c r="AD421" s="26">
        <v>30.0</v>
      </c>
      <c r="AE421" s="30">
        <f t="shared" si="37"/>
        <v>350</v>
      </c>
      <c r="AF421" s="26" t="s">
        <v>10047</v>
      </c>
      <c r="AG421" s="26"/>
      <c r="AH421" s="26"/>
      <c r="AI421" s="26"/>
      <c r="AJ421" s="26"/>
      <c r="AK421" s="26"/>
      <c r="AL421" s="26"/>
      <c r="AM421" s="26"/>
      <c r="AN421" s="26"/>
      <c r="AO421" s="26"/>
      <c r="AP421" s="26"/>
      <c r="AQ421" s="26"/>
      <c r="AR421" s="26" t="s">
        <v>949</v>
      </c>
      <c r="AS421" s="26" t="s">
        <v>949</v>
      </c>
      <c r="AT421" s="26" t="s">
        <v>949</v>
      </c>
      <c r="AU421" s="26"/>
      <c r="AV421" s="26"/>
      <c r="AW421" s="26"/>
      <c r="AX421" s="26"/>
      <c r="AY421" s="26"/>
      <c r="AZ421" s="26"/>
      <c r="BA421" s="26"/>
      <c r="BB421" s="26"/>
      <c r="BC421" s="26"/>
      <c r="BD421" s="26"/>
      <c r="BE421" s="26" t="s">
        <v>4042</v>
      </c>
      <c r="BF421" s="26" t="s">
        <v>4042</v>
      </c>
      <c r="BG421" s="26" t="s">
        <v>402</v>
      </c>
      <c r="BH421" s="26" t="s">
        <v>402</v>
      </c>
      <c r="BI421" s="26"/>
      <c r="BJ421" s="26"/>
      <c r="BK421" s="26"/>
      <c r="BL421" s="26"/>
      <c r="BM421" s="26"/>
      <c r="BN421" s="26"/>
      <c r="BO421" s="26" t="s">
        <v>949</v>
      </c>
      <c r="BP421" s="26" t="s">
        <v>949</v>
      </c>
      <c r="BQ421" s="26" t="s">
        <v>3016</v>
      </c>
      <c r="BR421" s="26"/>
      <c r="BS421" s="26"/>
      <c r="BT421" s="26"/>
      <c r="BU421" s="26" t="s">
        <v>848</v>
      </c>
      <c r="BV421" s="26"/>
      <c r="BW421" s="31"/>
      <c r="BX421" s="31"/>
      <c r="BY421" s="31"/>
      <c r="BZ421" s="31"/>
      <c r="CA421" s="31"/>
      <c r="CB421" s="31"/>
      <c r="CC421" s="31"/>
      <c r="CD421" s="31"/>
      <c r="CE421" s="31"/>
      <c r="CF421" s="31"/>
      <c r="CG421" s="31"/>
      <c r="CH421" s="31" t="s">
        <v>10048</v>
      </c>
      <c r="CI421" s="31" t="s">
        <v>10049</v>
      </c>
      <c r="CJ421" s="31" t="s">
        <v>10050</v>
      </c>
      <c r="CK421" s="31" t="s">
        <v>10051</v>
      </c>
      <c r="CL421" s="31" t="s">
        <v>10051</v>
      </c>
      <c r="CM421" s="31" t="s">
        <v>10050</v>
      </c>
      <c r="CN421" s="31" t="s">
        <v>10050</v>
      </c>
      <c r="CO421" s="31" t="s">
        <v>10050</v>
      </c>
      <c r="CP421" s="31" t="s">
        <v>10050</v>
      </c>
      <c r="CQ421" s="31" t="s">
        <v>10049</v>
      </c>
      <c r="CR421" s="31" t="s">
        <v>10051</v>
      </c>
      <c r="CS421" s="31" t="s">
        <v>10049</v>
      </c>
      <c r="CT421" s="31" t="s">
        <v>10051</v>
      </c>
      <c r="CU421" s="31" t="s">
        <v>10052</v>
      </c>
      <c r="CV421" s="31" t="s">
        <v>10053</v>
      </c>
      <c r="CW421" s="31" t="s">
        <v>10054</v>
      </c>
      <c r="CX421" s="31" t="s">
        <v>10055</v>
      </c>
      <c r="CY421" s="31"/>
      <c r="CZ421" s="31"/>
      <c r="DA421" s="31"/>
      <c r="DB421" s="31"/>
      <c r="DC421" s="31"/>
      <c r="DD421" s="31"/>
      <c r="DE421" s="31" t="s">
        <v>10048</v>
      </c>
      <c r="DF421" s="31" t="s">
        <v>10049</v>
      </c>
      <c r="DG421" s="31" t="s">
        <v>10056</v>
      </c>
      <c r="DH421" s="31"/>
      <c r="DI421" s="31"/>
      <c r="DJ421" s="31"/>
      <c r="DK421" s="31"/>
      <c r="DL421" s="31"/>
      <c r="DM421" s="31"/>
      <c r="DN421" s="31"/>
      <c r="DO421" s="31"/>
      <c r="DP421" s="31"/>
      <c r="DQ421" s="31"/>
      <c r="DR421" s="31"/>
      <c r="DS421" s="31"/>
      <c r="DT421" s="31"/>
      <c r="DU421" s="31"/>
      <c r="DV421" s="31"/>
      <c r="DW421" s="31"/>
      <c r="DX421" s="31"/>
      <c r="DY421" s="31"/>
      <c r="DZ421" s="31"/>
      <c r="EA421" s="31" t="s">
        <v>4802</v>
      </c>
      <c r="EB421" s="31" t="s">
        <v>4802</v>
      </c>
      <c r="EC421" s="31" t="s">
        <v>4802</v>
      </c>
      <c r="ED421" s="31" t="s">
        <v>4803</v>
      </c>
      <c r="EE421" s="31" t="s">
        <v>4803</v>
      </c>
      <c r="EF421" s="31" t="s">
        <v>4804</v>
      </c>
      <c r="EG421" s="31" t="s">
        <v>4804</v>
      </c>
      <c r="EH421" s="31" t="s">
        <v>4804</v>
      </c>
      <c r="EI421" s="31" t="s">
        <v>4804</v>
      </c>
      <c r="EJ421" s="31" t="s">
        <v>4805</v>
      </c>
      <c r="EK421" s="31" t="s">
        <v>4805</v>
      </c>
      <c r="EL421" s="31" t="s">
        <v>4806</v>
      </c>
      <c r="EM421" s="31" t="s">
        <v>4806</v>
      </c>
      <c r="EN421" s="31" t="s">
        <v>970</v>
      </c>
      <c r="EO421" s="31" t="s">
        <v>970</v>
      </c>
      <c r="EP421" s="31" t="s">
        <v>970</v>
      </c>
      <c r="EQ421" s="31" t="s">
        <v>970</v>
      </c>
      <c r="ER421" s="31" t="s">
        <v>218</v>
      </c>
      <c r="ES421" s="31" t="s">
        <v>218</v>
      </c>
      <c r="ET421" s="31" t="s">
        <v>218</v>
      </c>
      <c r="EU421" s="31" t="s">
        <v>218</v>
      </c>
      <c r="EV421" s="31"/>
      <c r="EW421" s="31"/>
      <c r="EX421" s="31" t="s">
        <v>213</v>
      </c>
      <c r="EY421" s="31" t="s">
        <v>213</v>
      </c>
      <c r="EZ421" s="31" t="s">
        <v>3010</v>
      </c>
      <c r="FA421" s="31" t="s">
        <v>219</v>
      </c>
      <c r="FB421" s="31" t="s">
        <v>219</v>
      </c>
      <c r="FC421" s="31"/>
      <c r="FD421" s="31"/>
      <c r="FE421" s="31" t="s">
        <v>219</v>
      </c>
    </row>
    <row r="422" ht="90.75" customHeight="1">
      <c r="A422" s="16" t="s">
        <v>10057</v>
      </c>
      <c r="B422" s="24">
        <v>411.0</v>
      </c>
      <c r="C422" s="25" t="s">
        <v>10058</v>
      </c>
      <c r="D422" s="26" t="str">
        <f t="shared" si="41"/>
        <v/>
      </c>
      <c r="E422" s="27" t="str">
        <f t="shared" si="42"/>
        <v/>
      </c>
      <c r="F422" s="28" t="str">
        <f t="shared" ref="F422:G422" si="437">image("https://www.serebii.net/pokedex-bw/type/"&amp;lower(H422)&amp;".gif")</f>
        <v/>
      </c>
      <c r="G422" s="28" t="str">
        <f t="shared" si="437"/>
        <v/>
      </c>
      <c r="H422" s="29" t="s">
        <v>2707</v>
      </c>
      <c r="I422" s="26" t="s">
        <v>2962</v>
      </c>
      <c r="J422" s="26" t="s">
        <v>10045</v>
      </c>
      <c r="K422" s="26" t="s">
        <v>1231</v>
      </c>
      <c r="L422" s="26" t="s">
        <v>10059</v>
      </c>
      <c r="M422" s="26" t="s">
        <v>2710</v>
      </c>
      <c r="N422" s="26"/>
      <c r="O422" s="26" t="s">
        <v>3570</v>
      </c>
      <c r="P422" s="26" t="s">
        <v>543</v>
      </c>
      <c r="Q422" s="26" t="s">
        <v>183</v>
      </c>
      <c r="R422" s="26" t="s">
        <v>184</v>
      </c>
      <c r="S422" s="26" t="s">
        <v>4363</v>
      </c>
      <c r="T422" s="26" t="s">
        <v>7901</v>
      </c>
      <c r="U422" s="26" t="s">
        <v>2711</v>
      </c>
      <c r="V422" s="26" t="s">
        <v>3692</v>
      </c>
      <c r="W422" s="26" t="s">
        <v>188</v>
      </c>
      <c r="X422" s="26" t="s">
        <v>4778</v>
      </c>
      <c r="Y422" s="26">
        <v>60.0</v>
      </c>
      <c r="Z422" s="26">
        <v>52.0</v>
      </c>
      <c r="AA422" s="26">
        <v>168.0</v>
      </c>
      <c r="AB422" s="26">
        <v>47.0</v>
      </c>
      <c r="AC422" s="26">
        <v>138.0</v>
      </c>
      <c r="AD422" s="26">
        <v>30.0</v>
      </c>
      <c r="AE422" s="30">
        <f t="shared" si="37"/>
        <v>495</v>
      </c>
      <c r="AF422" s="26" t="s">
        <v>10047</v>
      </c>
      <c r="AG422" s="26"/>
      <c r="AH422" s="26"/>
      <c r="AI422" s="26"/>
      <c r="AJ422" s="26"/>
      <c r="AK422" s="26"/>
      <c r="AL422" s="26"/>
      <c r="AM422" s="26"/>
      <c r="AN422" s="26"/>
      <c r="AO422" s="26"/>
      <c r="AP422" s="26"/>
      <c r="AQ422" s="26"/>
      <c r="AR422" s="26" t="s">
        <v>1498</v>
      </c>
      <c r="AS422" s="26" t="s">
        <v>1498</v>
      </c>
      <c r="AT422" s="26" t="s">
        <v>1498</v>
      </c>
      <c r="AU422" s="26"/>
      <c r="AV422" s="26"/>
      <c r="AW422" s="26"/>
      <c r="AX422" s="26"/>
      <c r="AY422" s="26"/>
      <c r="AZ422" s="26"/>
      <c r="BA422" s="26"/>
      <c r="BB422" s="26"/>
      <c r="BC422" s="26"/>
      <c r="BD422" s="26"/>
      <c r="BE422" s="26" t="s">
        <v>4075</v>
      </c>
      <c r="BF422" s="26" t="s">
        <v>4075</v>
      </c>
      <c r="BG422" s="26" t="s">
        <v>430</v>
      </c>
      <c r="BH422" s="26" t="s">
        <v>430</v>
      </c>
      <c r="BI422" s="26"/>
      <c r="BJ422" s="26"/>
      <c r="BK422" s="26"/>
      <c r="BL422" s="26"/>
      <c r="BM422" s="26"/>
      <c r="BN422" s="26"/>
      <c r="BO422" s="26" t="s">
        <v>1498</v>
      </c>
      <c r="BP422" s="26" t="s">
        <v>1498</v>
      </c>
      <c r="BQ422" s="26" t="s">
        <v>1335</v>
      </c>
      <c r="BR422" s="26"/>
      <c r="BS422" s="26"/>
      <c r="BT422" s="26"/>
      <c r="BU422" s="26" t="s">
        <v>880</v>
      </c>
      <c r="BV422" s="26"/>
      <c r="BW422" s="31"/>
      <c r="BX422" s="31"/>
      <c r="BY422" s="31"/>
      <c r="BZ422" s="31"/>
      <c r="CA422" s="31"/>
      <c r="CB422" s="31"/>
      <c r="CC422" s="31"/>
      <c r="CD422" s="31"/>
      <c r="CE422" s="31"/>
      <c r="CF422" s="31"/>
      <c r="CG422" s="31"/>
      <c r="CH422" s="31" t="s">
        <v>10060</v>
      </c>
      <c r="CI422" s="31" t="s">
        <v>10061</v>
      </c>
      <c r="CJ422" s="31" t="s">
        <v>10062</v>
      </c>
      <c r="CK422" s="31" t="s">
        <v>10063</v>
      </c>
      <c r="CL422" s="31" t="s">
        <v>10063</v>
      </c>
      <c r="CM422" s="31" t="s">
        <v>10062</v>
      </c>
      <c r="CN422" s="31" t="s">
        <v>10062</v>
      </c>
      <c r="CO422" s="31" t="s">
        <v>10062</v>
      </c>
      <c r="CP422" s="31" t="s">
        <v>10062</v>
      </c>
      <c r="CQ422" s="31" t="s">
        <v>10062</v>
      </c>
      <c r="CR422" s="31" t="s">
        <v>10060</v>
      </c>
      <c r="CS422" s="31" t="s">
        <v>10062</v>
      </c>
      <c r="CT422" s="31" t="s">
        <v>10060</v>
      </c>
      <c r="CU422" s="31" t="s">
        <v>10064</v>
      </c>
      <c r="CV422" s="31" t="s">
        <v>10065</v>
      </c>
      <c r="CW422" s="31" t="s">
        <v>10066</v>
      </c>
      <c r="CX422" s="31" t="s">
        <v>10067</v>
      </c>
      <c r="CY422" s="31"/>
      <c r="CZ422" s="31"/>
      <c r="DA422" s="31"/>
      <c r="DB422" s="31"/>
      <c r="DC422" s="31"/>
      <c r="DD422" s="31"/>
      <c r="DE422" s="31" t="s">
        <v>10060</v>
      </c>
      <c r="DF422" s="31" t="s">
        <v>10068</v>
      </c>
      <c r="DG422" s="31" t="s">
        <v>10069</v>
      </c>
      <c r="DH422" s="31"/>
      <c r="DI422" s="31"/>
      <c r="DJ422" s="31"/>
      <c r="DK422" s="31"/>
      <c r="DL422" s="31"/>
      <c r="DM422" s="31"/>
      <c r="DN422" s="31"/>
      <c r="DO422" s="31"/>
      <c r="DP422" s="31"/>
      <c r="DQ422" s="31"/>
      <c r="DR422" s="31"/>
      <c r="DS422" s="31"/>
      <c r="DT422" s="31"/>
      <c r="DU422" s="31"/>
      <c r="DV422" s="31"/>
      <c r="DW422" s="31"/>
      <c r="DX422" s="31"/>
      <c r="DY422" s="31"/>
      <c r="DZ422" s="31"/>
      <c r="EA422" s="31" t="s">
        <v>10070</v>
      </c>
      <c r="EB422" s="31" t="s">
        <v>10070</v>
      </c>
      <c r="EC422" s="31" t="s">
        <v>10070</v>
      </c>
      <c r="ED422" s="31" t="s">
        <v>10070</v>
      </c>
      <c r="EE422" s="31" t="s">
        <v>10070</v>
      </c>
      <c r="EF422" s="31" t="s">
        <v>10070</v>
      </c>
      <c r="EG422" s="31" t="s">
        <v>10070</v>
      </c>
      <c r="EH422" s="31" t="s">
        <v>10070</v>
      </c>
      <c r="EI422" s="31" t="s">
        <v>10070</v>
      </c>
      <c r="EJ422" s="31" t="s">
        <v>10070</v>
      </c>
      <c r="EK422" s="31" t="s">
        <v>10070</v>
      </c>
      <c r="EL422" s="31" t="s">
        <v>10070</v>
      </c>
      <c r="EM422" s="31" t="s">
        <v>10070</v>
      </c>
      <c r="EN422" s="31" t="s">
        <v>10070</v>
      </c>
      <c r="EO422" s="31" t="s">
        <v>10070</v>
      </c>
      <c r="EP422" s="31" t="s">
        <v>10070</v>
      </c>
      <c r="EQ422" s="31" t="s">
        <v>10070</v>
      </c>
      <c r="ER422" s="31" t="s">
        <v>218</v>
      </c>
      <c r="ES422" s="31" t="s">
        <v>218</v>
      </c>
      <c r="ET422" s="31" t="s">
        <v>218</v>
      </c>
      <c r="EU422" s="31" t="s">
        <v>218</v>
      </c>
      <c r="EV422" s="31"/>
      <c r="EW422" s="31"/>
      <c r="EX422" s="31" t="s">
        <v>213</v>
      </c>
      <c r="EY422" s="31" t="s">
        <v>213</v>
      </c>
      <c r="EZ422" s="31" t="s">
        <v>3010</v>
      </c>
      <c r="FA422" s="31" t="s">
        <v>219</v>
      </c>
      <c r="FB422" s="31" t="s">
        <v>219</v>
      </c>
      <c r="FC422" s="31"/>
      <c r="FD422" s="31"/>
      <c r="FE422" s="31" t="s">
        <v>219</v>
      </c>
    </row>
    <row r="423" ht="90.75" customHeight="1">
      <c r="A423" s="16" t="s">
        <v>10071</v>
      </c>
      <c r="B423" s="24">
        <v>412.0</v>
      </c>
      <c r="C423" s="25" t="s">
        <v>10072</v>
      </c>
      <c r="D423" s="26" t="str">
        <f t="shared" si="41"/>
        <v/>
      </c>
      <c r="E423" s="27" t="str">
        <f t="shared" si="42"/>
        <v/>
      </c>
      <c r="F423" s="28" t="str">
        <f t="shared" ref="F423:G423" si="438">image("https://www.serebii.net/pokedex-bw/type/"&amp;lower(H423)&amp;".gif")</f>
        <v/>
      </c>
      <c r="G423" s="28" t="str">
        <f t="shared" si="438"/>
        <v/>
      </c>
      <c r="H423" s="29" t="s">
        <v>486</v>
      </c>
      <c r="I423" s="26"/>
      <c r="J423" s="26" t="s">
        <v>6216</v>
      </c>
      <c r="K423" s="26" t="s">
        <v>1882</v>
      </c>
      <c r="L423" s="26" t="s">
        <v>10073</v>
      </c>
      <c r="M423" s="26" t="s">
        <v>541</v>
      </c>
      <c r="N423" s="26"/>
      <c r="O423" s="26" t="s">
        <v>3263</v>
      </c>
      <c r="P423" s="26" t="s">
        <v>1825</v>
      </c>
      <c r="Q423" s="26" t="s">
        <v>544</v>
      </c>
      <c r="R423" s="26" t="s">
        <v>184</v>
      </c>
      <c r="S423" s="26" t="s">
        <v>10074</v>
      </c>
      <c r="T423" s="26" t="s">
        <v>495</v>
      </c>
      <c r="U423" s="26" t="s">
        <v>1827</v>
      </c>
      <c r="V423" s="26" t="s">
        <v>1828</v>
      </c>
      <c r="W423" s="26" t="s">
        <v>496</v>
      </c>
      <c r="X423" s="26" t="s">
        <v>497</v>
      </c>
      <c r="Y423" s="26">
        <v>40.0</v>
      </c>
      <c r="Z423" s="26">
        <v>29.0</v>
      </c>
      <c r="AA423" s="26">
        <v>45.0</v>
      </c>
      <c r="AB423" s="26">
        <v>29.0</v>
      </c>
      <c r="AC423" s="26">
        <v>45.0</v>
      </c>
      <c r="AD423" s="26">
        <v>36.0</v>
      </c>
      <c r="AE423" s="30">
        <f t="shared" si="37"/>
        <v>224</v>
      </c>
      <c r="AF423" s="26" t="s">
        <v>10075</v>
      </c>
      <c r="AG423" s="26"/>
      <c r="AH423" s="26"/>
      <c r="AI423" s="26"/>
      <c r="AJ423" s="26"/>
      <c r="AK423" s="26"/>
      <c r="AL423" s="26"/>
      <c r="AM423" s="26"/>
      <c r="AN423" s="26"/>
      <c r="AO423" s="26"/>
      <c r="AP423" s="26"/>
      <c r="AQ423" s="26"/>
      <c r="AR423" s="26" t="s">
        <v>1383</v>
      </c>
      <c r="AS423" s="26" t="s">
        <v>1383</v>
      </c>
      <c r="AT423" s="26" t="s">
        <v>1383</v>
      </c>
      <c r="AU423" s="26"/>
      <c r="AV423" s="26"/>
      <c r="AW423" s="26"/>
      <c r="AX423" s="26"/>
      <c r="AY423" s="26"/>
      <c r="AZ423" s="26"/>
      <c r="BA423" s="26" t="s">
        <v>1338</v>
      </c>
      <c r="BB423" s="26" t="s">
        <v>1338</v>
      </c>
      <c r="BC423" s="26"/>
      <c r="BD423" s="26"/>
      <c r="BE423" s="26"/>
      <c r="BF423" s="26"/>
      <c r="BG423" s="26"/>
      <c r="BH423" s="26"/>
      <c r="BI423" s="26"/>
      <c r="BJ423" s="26"/>
      <c r="BK423" s="26"/>
      <c r="BL423" s="26"/>
      <c r="BM423" s="26"/>
      <c r="BN423" s="26"/>
      <c r="BO423" s="26" t="s">
        <v>1383</v>
      </c>
      <c r="BP423" s="26" t="s">
        <v>1383</v>
      </c>
      <c r="BQ423" s="26" t="s">
        <v>1675</v>
      </c>
      <c r="BR423" s="26"/>
      <c r="BS423" s="26"/>
      <c r="BT423" s="26"/>
      <c r="BU423" s="26"/>
      <c r="BV423" s="26"/>
      <c r="BW423" s="31"/>
      <c r="BX423" s="31"/>
      <c r="BY423" s="31"/>
      <c r="BZ423" s="31"/>
      <c r="CA423" s="31"/>
      <c r="CB423" s="31"/>
      <c r="CC423" s="31"/>
      <c r="CD423" s="31"/>
      <c r="CE423" s="31"/>
      <c r="CF423" s="31"/>
      <c r="CG423" s="31"/>
      <c r="CH423" s="31" t="s">
        <v>10076</v>
      </c>
      <c r="CI423" s="31" t="s">
        <v>10077</v>
      </c>
      <c r="CJ423" s="31" t="s">
        <v>10078</v>
      </c>
      <c r="CK423" s="31" t="s">
        <v>10079</v>
      </c>
      <c r="CL423" s="31" t="s">
        <v>10079</v>
      </c>
      <c r="CM423" s="31" t="s">
        <v>10078</v>
      </c>
      <c r="CN423" s="31" t="s">
        <v>10078</v>
      </c>
      <c r="CO423" s="31" t="s">
        <v>10078</v>
      </c>
      <c r="CP423" s="31" t="s">
        <v>10078</v>
      </c>
      <c r="CQ423" s="31" t="s">
        <v>10076</v>
      </c>
      <c r="CR423" s="31" t="s">
        <v>10077</v>
      </c>
      <c r="CS423" s="31" t="s">
        <v>10076</v>
      </c>
      <c r="CT423" s="31" t="s">
        <v>10077</v>
      </c>
      <c r="CU423" s="31"/>
      <c r="CV423" s="31"/>
      <c r="CW423" s="31"/>
      <c r="CX423" s="31"/>
      <c r="CY423" s="31"/>
      <c r="CZ423" s="31"/>
      <c r="DA423" s="31"/>
      <c r="DB423" s="31"/>
      <c r="DC423" s="31"/>
      <c r="DD423" s="31"/>
      <c r="DE423" s="31" t="s">
        <v>10076</v>
      </c>
      <c r="DF423" s="31" t="s">
        <v>10077</v>
      </c>
      <c r="DG423" s="31" t="s">
        <v>10080</v>
      </c>
      <c r="DH423" s="31"/>
      <c r="DI423" s="31"/>
      <c r="DJ423" s="31"/>
      <c r="DK423" s="31"/>
      <c r="DL423" s="31"/>
      <c r="DM423" s="31"/>
      <c r="DN423" s="31"/>
      <c r="DO423" s="31"/>
      <c r="DP423" s="31"/>
      <c r="DQ423" s="31"/>
      <c r="DR423" s="31"/>
      <c r="DS423" s="31"/>
      <c r="DT423" s="31"/>
      <c r="DU423" s="31"/>
      <c r="DV423" s="31"/>
      <c r="DW423" s="31"/>
      <c r="DX423" s="31"/>
      <c r="DY423" s="31"/>
      <c r="DZ423" s="31"/>
      <c r="EA423" s="31" t="s">
        <v>5912</v>
      </c>
      <c r="EB423" s="31" t="s">
        <v>5912</v>
      </c>
      <c r="EC423" s="31" t="s">
        <v>5912</v>
      </c>
      <c r="ED423" s="31" t="s">
        <v>6344</v>
      </c>
      <c r="EE423" s="31" t="s">
        <v>6344</v>
      </c>
      <c r="EF423" s="31" t="s">
        <v>213</v>
      </c>
      <c r="EG423" s="31" t="s">
        <v>213</v>
      </c>
      <c r="EH423" s="31" t="s">
        <v>213</v>
      </c>
      <c r="EI423" s="31" t="s">
        <v>213</v>
      </c>
      <c r="EJ423" s="31" t="s">
        <v>10081</v>
      </c>
      <c r="EK423" s="31" t="s">
        <v>10081</v>
      </c>
      <c r="EL423" s="31" t="s">
        <v>213</v>
      </c>
      <c r="EM423" s="31" t="s">
        <v>213</v>
      </c>
      <c r="EN423" s="31" t="s">
        <v>213</v>
      </c>
      <c r="EO423" s="31" t="s">
        <v>213</v>
      </c>
      <c r="EP423" s="31" t="s">
        <v>213</v>
      </c>
      <c r="EQ423" s="31" t="s">
        <v>213</v>
      </c>
      <c r="ER423" s="31" t="s">
        <v>218</v>
      </c>
      <c r="ES423" s="31" t="s">
        <v>218</v>
      </c>
      <c r="ET423" s="31" t="s">
        <v>218</v>
      </c>
      <c r="EU423" s="31" t="s">
        <v>218</v>
      </c>
      <c r="EV423" s="31"/>
      <c r="EW423" s="31"/>
      <c r="EX423" s="31" t="s">
        <v>213</v>
      </c>
      <c r="EY423" s="31" t="s">
        <v>213</v>
      </c>
      <c r="EZ423" s="31" t="s">
        <v>10082</v>
      </c>
      <c r="FA423" s="31" t="s">
        <v>219</v>
      </c>
      <c r="FB423" s="31" t="s">
        <v>219</v>
      </c>
      <c r="FC423" s="31"/>
      <c r="FD423" s="31"/>
      <c r="FE423" s="31" t="s">
        <v>219</v>
      </c>
    </row>
    <row r="424" ht="90.75" customHeight="1">
      <c r="A424" s="16" t="s">
        <v>10083</v>
      </c>
      <c r="B424" s="24">
        <v>413.0</v>
      </c>
      <c r="C424" s="25" t="s">
        <v>10084</v>
      </c>
      <c r="D424" s="26" t="str">
        <f t="shared" si="41"/>
        <v/>
      </c>
      <c r="E424" s="27" t="str">
        <f t="shared" si="42"/>
        <v/>
      </c>
      <c r="F424" s="28" t="str">
        <f t="shared" ref="F424:G424" si="439">image("https://www.serebii.net/pokedex-bw/type/"&amp;lower(H424)&amp;".gif")</f>
        <v/>
      </c>
      <c r="G424" s="28" t="str">
        <f t="shared" si="439"/>
        <v/>
      </c>
      <c r="H424" s="29" t="s">
        <v>486</v>
      </c>
      <c r="I424" s="26" t="s">
        <v>175</v>
      </c>
      <c r="J424" s="26" t="s">
        <v>6216</v>
      </c>
      <c r="K424" s="26" t="s">
        <v>393</v>
      </c>
      <c r="L424" s="26" t="s">
        <v>3515</v>
      </c>
      <c r="M424" s="26" t="s">
        <v>4620</v>
      </c>
      <c r="N424" s="26"/>
      <c r="O424" s="26" t="s">
        <v>3263</v>
      </c>
      <c r="P424" s="26" t="s">
        <v>2669</v>
      </c>
      <c r="Q424" s="26" t="s">
        <v>183</v>
      </c>
      <c r="R424" s="26" t="s">
        <v>184</v>
      </c>
      <c r="S424" s="26" t="s">
        <v>10085</v>
      </c>
      <c r="T424" s="26" t="s">
        <v>495</v>
      </c>
      <c r="U424" s="26" t="s">
        <v>1827</v>
      </c>
      <c r="V424" s="26" t="s">
        <v>1828</v>
      </c>
      <c r="W424" s="26" t="s">
        <v>1163</v>
      </c>
      <c r="X424" s="26" t="s">
        <v>497</v>
      </c>
      <c r="Y424" s="26">
        <v>60.0</v>
      </c>
      <c r="Z424" s="26">
        <v>59.0</v>
      </c>
      <c r="AA424" s="26">
        <v>85.0</v>
      </c>
      <c r="AB424" s="26">
        <v>79.0</v>
      </c>
      <c r="AC424" s="26">
        <v>105.0</v>
      </c>
      <c r="AD424" s="26">
        <v>36.0</v>
      </c>
      <c r="AE424" s="30">
        <f t="shared" si="37"/>
        <v>424</v>
      </c>
      <c r="AF424" s="26" t="s">
        <v>10075</v>
      </c>
      <c r="AG424" s="26"/>
      <c r="AH424" s="26"/>
      <c r="AI424" s="26"/>
      <c r="AJ424" s="26"/>
      <c r="AK424" s="26"/>
      <c r="AL424" s="26"/>
      <c r="AM424" s="26"/>
      <c r="AN424" s="26"/>
      <c r="AO424" s="26"/>
      <c r="AP424" s="26"/>
      <c r="AQ424" s="26"/>
      <c r="AR424" s="26" t="s">
        <v>1764</v>
      </c>
      <c r="AS424" s="26" t="s">
        <v>1764</v>
      </c>
      <c r="AT424" s="26" t="s">
        <v>1764</v>
      </c>
      <c r="AU424" s="26"/>
      <c r="AV424" s="26"/>
      <c r="AW424" s="26"/>
      <c r="AX424" s="26"/>
      <c r="AY424" s="26"/>
      <c r="AZ424" s="26"/>
      <c r="BA424" s="26" t="s">
        <v>1383</v>
      </c>
      <c r="BB424" s="26" t="s">
        <v>1383</v>
      </c>
      <c r="BC424" s="26"/>
      <c r="BD424" s="26"/>
      <c r="BE424" s="26"/>
      <c r="BF424" s="26"/>
      <c r="BG424" s="26"/>
      <c r="BH424" s="26"/>
      <c r="BI424" s="26"/>
      <c r="BJ424" s="26"/>
      <c r="BK424" s="26"/>
      <c r="BL424" s="26"/>
      <c r="BM424" s="26"/>
      <c r="BN424" s="26"/>
      <c r="BO424" s="26" t="s">
        <v>1764</v>
      </c>
      <c r="BP424" s="26" t="s">
        <v>1764</v>
      </c>
      <c r="BQ424" s="26" t="s">
        <v>1338</v>
      </c>
      <c r="BR424" s="26"/>
      <c r="BS424" s="26"/>
      <c r="BT424" s="26"/>
      <c r="BU424" s="26"/>
      <c r="BV424" s="26"/>
      <c r="BW424" s="31"/>
      <c r="BX424" s="31"/>
      <c r="BY424" s="31"/>
      <c r="BZ424" s="31"/>
      <c r="CA424" s="31"/>
      <c r="CB424" s="31"/>
      <c r="CC424" s="31"/>
      <c r="CD424" s="31"/>
      <c r="CE424" s="31"/>
      <c r="CF424" s="31"/>
      <c r="CG424" s="31"/>
      <c r="CH424" s="31" t="s">
        <v>10086</v>
      </c>
      <c r="CI424" s="31" t="s">
        <v>10087</v>
      </c>
      <c r="CJ424" s="31" t="s">
        <v>10088</v>
      </c>
      <c r="CK424" s="31" t="s">
        <v>10089</v>
      </c>
      <c r="CL424" s="31" t="s">
        <v>10089</v>
      </c>
      <c r="CM424" s="31" t="s">
        <v>10088</v>
      </c>
      <c r="CN424" s="31" t="s">
        <v>10088</v>
      </c>
      <c r="CO424" s="31" t="s">
        <v>10088</v>
      </c>
      <c r="CP424" s="31" t="s">
        <v>10088</v>
      </c>
      <c r="CQ424" s="31" t="s">
        <v>10087</v>
      </c>
      <c r="CR424" s="31" t="s">
        <v>10090</v>
      </c>
      <c r="CS424" s="31" t="s">
        <v>10087</v>
      </c>
      <c r="CT424" s="31" t="s">
        <v>10090</v>
      </c>
      <c r="CU424" s="31"/>
      <c r="CV424" s="31"/>
      <c r="CW424" s="31"/>
      <c r="CX424" s="31"/>
      <c r="CY424" s="31"/>
      <c r="CZ424" s="31"/>
      <c r="DA424" s="31"/>
      <c r="DB424" s="31"/>
      <c r="DC424" s="31"/>
      <c r="DD424" s="31"/>
      <c r="DE424" s="31" t="s">
        <v>10091</v>
      </c>
      <c r="DF424" s="31" t="s">
        <v>10087</v>
      </c>
      <c r="DG424" s="31" t="s">
        <v>10092</v>
      </c>
      <c r="DH424" s="31"/>
      <c r="DI424" s="31"/>
      <c r="DJ424" s="31"/>
      <c r="DK424" s="31"/>
      <c r="DL424" s="31"/>
      <c r="DM424" s="31"/>
      <c r="DN424" s="31"/>
      <c r="DO424" s="31"/>
      <c r="DP424" s="31"/>
      <c r="DQ424" s="31"/>
      <c r="DR424" s="31"/>
      <c r="DS424" s="31"/>
      <c r="DT424" s="31"/>
      <c r="DU424" s="31"/>
      <c r="DV424" s="31"/>
      <c r="DW424" s="31"/>
      <c r="DX424" s="31"/>
      <c r="DY424" s="31"/>
      <c r="DZ424" s="31"/>
      <c r="EA424" s="31" t="s">
        <v>10093</v>
      </c>
      <c r="EB424" s="31" t="s">
        <v>10093</v>
      </c>
      <c r="EC424" s="31" t="s">
        <v>10093</v>
      </c>
      <c r="ED424" s="31" t="s">
        <v>10093</v>
      </c>
      <c r="EE424" s="31" t="s">
        <v>10093</v>
      </c>
      <c r="EF424" s="31" t="s">
        <v>213</v>
      </c>
      <c r="EG424" s="31" t="s">
        <v>213</v>
      </c>
      <c r="EH424" s="31" t="s">
        <v>213</v>
      </c>
      <c r="EI424" s="31" t="s">
        <v>213</v>
      </c>
      <c r="EJ424" s="31" t="s">
        <v>10093</v>
      </c>
      <c r="EK424" s="31" t="s">
        <v>10093</v>
      </c>
      <c r="EL424" s="31" t="s">
        <v>213</v>
      </c>
      <c r="EM424" s="31" t="s">
        <v>213</v>
      </c>
      <c r="EN424" s="31" t="s">
        <v>213</v>
      </c>
      <c r="EO424" s="31" t="s">
        <v>213</v>
      </c>
      <c r="EP424" s="31" t="s">
        <v>213</v>
      </c>
      <c r="EQ424" s="31" t="s">
        <v>213</v>
      </c>
      <c r="ER424" s="31" t="s">
        <v>218</v>
      </c>
      <c r="ES424" s="31" t="s">
        <v>218</v>
      </c>
      <c r="ET424" s="31" t="s">
        <v>218</v>
      </c>
      <c r="EU424" s="31" t="s">
        <v>218</v>
      </c>
      <c r="EV424" s="31"/>
      <c r="EW424" s="31"/>
      <c r="EX424" s="31" t="s">
        <v>213</v>
      </c>
      <c r="EY424" s="31" t="s">
        <v>213</v>
      </c>
      <c r="EZ424" s="31" t="s">
        <v>10094</v>
      </c>
      <c r="FA424" s="31" t="s">
        <v>219</v>
      </c>
      <c r="FB424" s="31" t="s">
        <v>219</v>
      </c>
      <c r="FC424" s="31"/>
      <c r="FD424" s="31"/>
      <c r="FE424" s="31" t="s">
        <v>219</v>
      </c>
    </row>
    <row r="425" ht="90.75" customHeight="1">
      <c r="A425" s="16" t="s">
        <v>10095</v>
      </c>
      <c r="B425" s="24">
        <v>414.0</v>
      </c>
      <c r="C425" s="25" t="s">
        <v>10096</v>
      </c>
      <c r="D425" s="26" t="str">
        <f t="shared" si="41"/>
        <v/>
      </c>
      <c r="E425" s="27" t="str">
        <f t="shared" si="42"/>
        <v/>
      </c>
      <c r="F425" s="28" t="str">
        <f t="shared" ref="F425:G425" si="440">image("https://www.serebii.net/pokedex-bw/type/"&amp;lower(H425)&amp;".gif")</f>
        <v/>
      </c>
      <c r="G425" s="28" t="str">
        <f t="shared" si="440"/>
        <v/>
      </c>
      <c r="H425" s="29" t="s">
        <v>486</v>
      </c>
      <c r="I425" s="26" t="s">
        <v>348</v>
      </c>
      <c r="J425" s="26" t="s">
        <v>10097</v>
      </c>
      <c r="K425" s="26" t="s">
        <v>1276</v>
      </c>
      <c r="L425" s="26" t="s">
        <v>10098</v>
      </c>
      <c r="M425" s="26" t="s">
        <v>654</v>
      </c>
      <c r="N425" s="26"/>
      <c r="O425" s="26" t="s">
        <v>581</v>
      </c>
      <c r="P425" s="26" t="s">
        <v>6148</v>
      </c>
      <c r="Q425" s="26" t="s">
        <v>183</v>
      </c>
      <c r="R425" s="26" t="s">
        <v>184</v>
      </c>
      <c r="S425" s="26" t="s">
        <v>10085</v>
      </c>
      <c r="T425" s="26" t="s">
        <v>495</v>
      </c>
      <c r="U425" s="26" t="s">
        <v>1827</v>
      </c>
      <c r="V425" s="26" t="s">
        <v>1828</v>
      </c>
      <c r="W425" s="26" t="s">
        <v>1257</v>
      </c>
      <c r="X425" s="26" t="s">
        <v>497</v>
      </c>
      <c r="Y425" s="26">
        <v>70.0</v>
      </c>
      <c r="Z425" s="26">
        <v>94.0</v>
      </c>
      <c r="AA425" s="26">
        <v>50.0</v>
      </c>
      <c r="AB425" s="26">
        <v>94.0</v>
      </c>
      <c r="AC425" s="26">
        <v>50.0</v>
      </c>
      <c r="AD425" s="26">
        <v>66.0</v>
      </c>
      <c r="AE425" s="30">
        <f t="shared" si="37"/>
        <v>424</v>
      </c>
      <c r="AF425" s="26" t="s">
        <v>10075</v>
      </c>
      <c r="AG425" s="26"/>
      <c r="AH425" s="26"/>
      <c r="AI425" s="26"/>
      <c r="AJ425" s="26"/>
      <c r="AK425" s="26"/>
      <c r="AL425" s="26"/>
      <c r="AM425" s="26"/>
      <c r="AN425" s="26"/>
      <c r="AO425" s="26"/>
      <c r="AP425" s="26"/>
      <c r="AQ425" s="26"/>
      <c r="AR425" s="26" t="s">
        <v>1795</v>
      </c>
      <c r="AS425" s="26" t="s">
        <v>1795</v>
      </c>
      <c r="AT425" s="26" t="s">
        <v>1795</v>
      </c>
      <c r="AU425" s="26"/>
      <c r="AV425" s="26"/>
      <c r="AW425" s="26"/>
      <c r="AX425" s="26"/>
      <c r="AY425" s="26"/>
      <c r="AZ425" s="26"/>
      <c r="BA425" s="26" t="s">
        <v>1764</v>
      </c>
      <c r="BB425" s="26" t="s">
        <v>1764</v>
      </c>
      <c r="BC425" s="26"/>
      <c r="BD425" s="26"/>
      <c r="BE425" s="26"/>
      <c r="BF425" s="26"/>
      <c r="BG425" s="26"/>
      <c r="BH425" s="26"/>
      <c r="BI425" s="26"/>
      <c r="BJ425" s="26"/>
      <c r="BK425" s="26"/>
      <c r="BL425" s="26"/>
      <c r="BM425" s="26"/>
      <c r="BN425" s="26"/>
      <c r="BO425" s="26" t="s">
        <v>1795</v>
      </c>
      <c r="BP425" s="26" t="s">
        <v>1795</v>
      </c>
      <c r="BQ425" s="26" t="s">
        <v>1383</v>
      </c>
      <c r="BR425" s="26"/>
      <c r="BS425" s="26"/>
      <c r="BT425" s="26"/>
      <c r="BU425" s="26"/>
      <c r="BV425" s="26"/>
      <c r="BW425" s="31"/>
      <c r="BX425" s="31"/>
      <c r="BY425" s="31"/>
      <c r="BZ425" s="31"/>
      <c r="CA425" s="31"/>
      <c r="CB425" s="31"/>
      <c r="CC425" s="31"/>
      <c r="CD425" s="31"/>
      <c r="CE425" s="31"/>
      <c r="CF425" s="31"/>
      <c r="CG425" s="31"/>
      <c r="CH425" s="31" t="s">
        <v>10099</v>
      </c>
      <c r="CI425" s="31" t="s">
        <v>10100</v>
      </c>
      <c r="CJ425" s="31" t="s">
        <v>10101</v>
      </c>
      <c r="CK425" s="31" t="s">
        <v>10102</v>
      </c>
      <c r="CL425" s="31" t="s">
        <v>10102</v>
      </c>
      <c r="CM425" s="31" t="s">
        <v>10103</v>
      </c>
      <c r="CN425" s="31" t="s">
        <v>10103</v>
      </c>
      <c r="CO425" s="31" t="s">
        <v>10103</v>
      </c>
      <c r="CP425" s="31" t="s">
        <v>10103</v>
      </c>
      <c r="CQ425" s="31" t="s">
        <v>10104</v>
      </c>
      <c r="CR425" s="31" t="s">
        <v>10105</v>
      </c>
      <c r="CS425" s="31" t="s">
        <v>10104</v>
      </c>
      <c r="CT425" s="31" t="s">
        <v>10105</v>
      </c>
      <c r="CU425" s="31"/>
      <c r="CV425" s="31"/>
      <c r="CW425" s="31"/>
      <c r="CX425" s="31"/>
      <c r="CY425" s="31"/>
      <c r="CZ425" s="31"/>
      <c r="DA425" s="31"/>
      <c r="DB425" s="31"/>
      <c r="DC425" s="31"/>
      <c r="DD425" s="31"/>
      <c r="DE425" s="31" t="s">
        <v>10106</v>
      </c>
      <c r="DF425" s="31" t="s">
        <v>10107</v>
      </c>
      <c r="DG425" s="31" t="s">
        <v>10108</v>
      </c>
      <c r="DH425" s="31"/>
      <c r="DI425" s="31"/>
      <c r="DJ425" s="31"/>
      <c r="DK425" s="31"/>
      <c r="DL425" s="31"/>
      <c r="DM425" s="31"/>
      <c r="DN425" s="31"/>
      <c r="DO425" s="31"/>
      <c r="DP425" s="31"/>
      <c r="DQ425" s="31"/>
      <c r="DR425" s="31"/>
      <c r="DS425" s="31"/>
      <c r="DT425" s="31"/>
      <c r="DU425" s="31"/>
      <c r="DV425" s="31"/>
      <c r="DW425" s="31"/>
      <c r="DX425" s="31"/>
      <c r="DY425" s="31"/>
      <c r="DZ425" s="31"/>
      <c r="EA425" s="31" t="s">
        <v>10093</v>
      </c>
      <c r="EB425" s="31" t="s">
        <v>10093</v>
      </c>
      <c r="EC425" s="31" t="s">
        <v>10093</v>
      </c>
      <c r="ED425" s="31" t="s">
        <v>10093</v>
      </c>
      <c r="EE425" s="31" t="s">
        <v>10093</v>
      </c>
      <c r="EF425" s="31" t="s">
        <v>213</v>
      </c>
      <c r="EG425" s="31" t="s">
        <v>213</v>
      </c>
      <c r="EH425" s="31" t="s">
        <v>213</v>
      </c>
      <c r="EI425" s="31" t="s">
        <v>213</v>
      </c>
      <c r="EJ425" s="31" t="s">
        <v>10093</v>
      </c>
      <c r="EK425" s="31" t="s">
        <v>10093</v>
      </c>
      <c r="EL425" s="31" t="s">
        <v>213</v>
      </c>
      <c r="EM425" s="31" t="s">
        <v>213</v>
      </c>
      <c r="EN425" s="31" t="s">
        <v>213</v>
      </c>
      <c r="EO425" s="31" t="s">
        <v>213</v>
      </c>
      <c r="EP425" s="31" t="s">
        <v>213</v>
      </c>
      <c r="EQ425" s="31" t="s">
        <v>213</v>
      </c>
      <c r="ER425" s="31" t="s">
        <v>218</v>
      </c>
      <c r="ES425" s="31" t="s">
        <v>218</v>
      </c>
      <c r="ET425" s="31" t="s">
        <v>218</v>
      </c>
      <c r="EU425" s="31" t="s">
        <v>218</v>
      </c>
      <c r="EV425" s="31"/>
      <c r="EW425" s="31"/>
      <c r="EX425" s="31" t="s">
        <v>213</v>
      </c>
      <c r="EY425" s="31" t="s">
        <v>213</v>
      </c>
      <c r="EZ425" s="31" t="s">
        <v>10109</v>
      </c>
      <c r="FA425" s="31" t="s">
        <v>219</v>
      </c>
      <c r="FB425" s="31" t="s">
        <v>219</v>
      </c>
      <c r="FC425" s="31"/>
      <c r="FD425" s="31"/>
      <c r="FE425" s="31" t="s">
        <v>219</v>
      </c>
    </row>
    <row r="426" ht="90.75" customHeight="1">
      <c r="A426" s="16" t="s">
        <v>10110</v>
      </c>
      <c r="B426" s="24">
        <v>415.0</v>
      </c>
      <c r="C426" s="25" t="s">
        <v>10111</v>
      </c>
      <c r="D426" s="26" t="str">
        <f t="shared" si="41"/>
        <v/>
      </c>
      <c r="E426" s="27" t="str">
        <f t="shared" si="42"/>
        <v/>
      </c>
      <c r="F426" s="28" t="str">
        <f t="shared" ref="F426:G426" si="441">image("https://www.serebii.net/pokedex-bw/type/"&amp;lower(H426)&amp;".gif")</f>
        <v/>
      </c>
      <c r="G426" s="28" t="str">
        <f t="shared" si="441"/>
        <v/>
      </c>
      <c r="H426" s="29" t="s">
        <v>486</v>
      </c>
      <c r="I426" s="26" t="s">
        <v>348</v>
      </c>
      <c r="J426" s="26" t="s">
        <v>10112</v>
      </c>
      <c r="K426" s="26" t="s">
        <v>488</v>
      </c>
      <c r="L426" s="26" t="s">
        <v>1493</v>
      </c>
      <c r="M426" s="26" t="s">
        <v>6506</v>
      </c>
      <c r="N426" s="26"/>
      <c r="O426" s="26" t="s">
        <v>767</v>
      </c>
      <c r="P426" s="26" t="s">
        <v>297</v>
      </c>
      <c r="Q426" s="26" t="s">
        <v>544</v>
      </c>
      <c r="R426" s="26" t="s">
        <v>184</v>
      </c>
      <c r="S426" s="26" t="s">
        <v>1574</v>
      </c>
      <c r="T426" s="26" t="s">
        <v>186</v>
      </c>
      <c r="U426" s="26" t="s">
        <v>1827</v>
      </c>
      <c r="V426" s="26" t="s">
        <v>1828</v>
      </c>
      <c r="W426" s="26" t="s">
        <v>188</v>
      </c>
      <c r="X426" s="26" t="s">
        <v>497</v>
      </c>
      <c r="Y426" s="26">
        <v>30.0</v>
      </c>
      <c r="Z426" s="26">
        <v>30.0</v>
      </c>
      <c r="AA426" s="26">
        <v>42.0</v>
      </c>
      <c r="AB426" s="26">
        <v>30.0</v>
      </c>
      <c r="AC426" s="26">
        <v>42.0</v>
      </c>
      <c r="AD426" s="26">
        <v>70.0</v>
      </c>
      <c r="AE426" s="30">
        <f t="shared" si="37"/>
        <v>244</v>
      </c>
      <c r="AF426" s="26" t="s">
        <v>10113</v>
      </c>
      <c r="AG426" s="26"/>
      <c r="AH426" s="26"/>
      <c r="AI426" s="26"/>
      <c r="AJ426" s="26"/>
      <c r="AK426" s="26"/>
      <c r="AL426" s="26"/>
      <c r="AM426" s="26"/>
      <c r="AN426" s="26"/>
      <c r="AO426" s="26"/>
      <c r="AP426" s="26"/>
      <c r="AQ426" s="26"/>
      <c r="AR426" s="26" t="s">
        <v>989</v>
      </c>
      <c r="AS426" s="26" t="s">
        <v>989</v>
      </c>
      <c r="AT426" s="26" t="s">
        <v>989</v>
      </c>
      <c r="AU426" s="26"/>
      <c r="AV426" s="26"/>
      <c r="AW426" s="26"/>
      <c r="AX426" s="26"/>
      <c r="AY426" s="26" t="s">
        <v>1993</v>
      </c>
      <c r="AZ426" s="26" t="s">
        <v>1993</v>
      </c>
      <c r="BA426" s="26" t="s">
        <v>2489</v>
      </c>
      <c r="BB426" s="26" t="s">
        <v>2489</v>
      </c>
      <c r="BC426" s="26"/>
      <c r="BD426" s="26"/>
      <c r="BE426" s="26"/>
      <c r="BF426" s="26"/>
      <c r="BG426" s="26"/>
      <c r="BH426" s="26"/>
      <c r="BI426" s="26"/>
      <c r="BJ426" s="26"/>
      <c r="BK426" s="26" t="s">
        <v>1084</v>
      </c>
      <c r="BL426" s="26" t="s">
        <v>1084</v>
      </c>
      <c r="BM426" s="26" t="s">
        <v>3694</v>
      </c>
      <c r="BN426" s="26"/>
      <c r="BO426" s="26" t="s">
        <v>989</v>
      </c>
      <c r="BP426" s="26" t="s">
        <v>989</v>
      </c>
      <c r="BQ426" s="26" t="s">
        <v>255</v>
      </c>
      <c r="BR426" s="26" t="s">
        <v>949</v>
      </c>
      <c r="BS426" s="26" t="s">
        <v>949</v>
      </c>
      <c r="BT426" s="26"/>
      <c r="BU426" s="26"/>
      <c r="BV426" s="26"/>
      <c r="BW426" s="31"/>
      <c r="BX426" s="31"/>
      <c r="BY426" s="31"/>
      <c r="BZ426" s="31"/>
      <c r="CA426" s="31"/>
      <c r="CB426" s="31"/>
      <c r="CC426" s="31"/>
      <c r="CD426" s="31"/>
      <c r="CE426" s="31"/>
      <c r="CF426" s="31"/>
      <c r="CG426" s="31"/>
      <c r="CH426" s="31" t="s">
        <v>10114</v>
      </c>
      <c r="CI426" s="31" t="s">
        <v>10115</v>
      </c>
      <c r="CJ426" s="31" t="s">
        <v>10116</v>
      </c>
      <c r="CK426" s="31" t="s">
        <v>10117</v>
      </c>
      <c r="CL426" s="31" t="s">
        <v>10117</v>
      </c>
      <c r="CM426" s="31" t="s">
        <v>10118</v>
      </c>
      <c r="CN426" s="31" t="s">
        <v>10118</v>
      </c>
      <c r="CO426" s="31" t="s">
        <v>10119</v>
      </c>
      <c r="CP426" s="31" t="s">
        <v>10119</v>
      </c>
      <c r="CQ426" s="31" t="s">
        <v>10118</v>
      </c>
      <c r="CR426" s="31" t="s">
        <v>10115</v>
      </c>
      <c r="CS426" s="31" t="s">
        <v>10118</v>
      </c>
      <c r="CT426" s="31" t="s">
        <v>10115</v>
      </c>
      <c r="CU426" s="31"/>
      <c r="CV426" s="31"/>
      <c r="CW426" s="31"/>
      <c r="CX426" s="31"/>
      <c r="CY426" s="31"/>
      <c r="CZ426" s="31"/>
      <c r="DA426" s="31" t="s">
        <v>10120</v>
      </c>
      <c r="DB426" s="31" t="s">
        <v>10121</v>
      </c>
      <c r="DC426" s="31"/>
      <c r="DD426" s="31"/>
      <c r="DE426" s="31" t="s">
        <v>10122</v>
      </c>
      <c r="DF426" s="31" t="s">
        <v>10123</v>
      </c>
      <c r="DG426" s="31" t="s">
        <v>10124</v>
      </c>
      <c r="DH426" s="31" t="s">
        <v>10125</v>
      </c>
      <c r="DI426" s="31" t="s">
        <v>10126</v>
      </c>
      <c r="DJ426" s="31"/>
      <c r="DK426" s="31"/>
      <c r="DL426" s="31"/>
      <c r="DM426" s="31"/>
      <c r="DN426" s="31"/>
      <c r="DO426" s="31"/>
      <c r="DP426" s="31"/>
      <c r="DQ426" s="31"/>
      <c r="DR426" s="31"/>
      <c r="DS426" s="31"/>
      <c r="DT426" s="31"/>
      <c r="DU426" s="31"/>
      <c r="DV426" s="31"/>
      <c r="DW426" s="31"/>
      <c r="DX426" s="31"/>
      <c r="DY426" s="31"/>
      <c r="DZ426" s="31"/>
      <c r="EA426" s="31" t="s">
        <v>5912</v>
      </c>
      <c r="EB426" s="31" t="s">
        <v>5912</v>
      </c>
      <c r="EC426" s="31" t="s">
        <v>5912</v>
      </c>
      <c r="ED426" s="31" t="s">
        <v>10127</v>
      </c>
      <c r="EE426" s="31" t="s">
        <v>10127</v>
      </c>
      <c r="EF426" s="31" t="s">
        <v>572</v>
      </c>
      <c r="EG426" s="31" t="s">
        <v>572</v>
      </c>
      <c r="EH426" s="31" t="s">
        <v>4419</v>
      </c>
      <c r="EI426" s="31" t="s">
        <v>4419</v>
      </c>
      <c r="EJ426" s="31" t="s">
        <v>5368</v>
      </c>
      <c r="EK426" s="31" t="s">
        <v>5368</v>
      </c>
      <c r="EL426" s="31" t="s">
        <v>213</v>
      </c>
      <c r="EM426" s="31" t="s">
        <v>213</v>
      </c>
      <c r="EN426" s="31" t="s">
        <v>213</v>
      </c>
      <c r="EO426" s="31" t="s">
        <v>213</v>
      </c>
      <c r="EP426" s="31" t="s">
        <v>213</v>
      </c>
      <c r="EQ426" s="31" t="s">
        <v>213</v>
      </c>
      <c r="ER426" s="31" t="s">
        <v>218</v>
      </c>
      <c r="ES426" s="31" t="s">
        <v>218</v>
      </c>
      <c r="ET426" s="31" t="s">
        <v>10128</v>
      </c>
      <c r="EU426" s="31" t="s">
        <v>10128</v>
      </c>
      <c r="EV426" s="31"/>
      <c r="EW426" s="31"/>
      <c r="EX426" s="31" t="s">
        <v>10129</v>
      </c>
      <c r="EY426" s="31" t="s">
        <v>10129</v>
      </c>
      <c r="EZ426" s="31" t="s">
        <v>10130</v>
      </c>
      <c r="FA426" s="31" t="s">
        <v>5936</v>
      </c>
      <c r="FB426" s="31" t="s">
        <v>5936</v>
      </c>
      <c r="FC426" s="31"/>
      <c r="FD426" s="31"/>
      <c r="FE426" s="31" t="s">
        <v>219</v>
      </c>
    </row>
    <row r="427" ht="90.75" customHeight="1">
      <c r="A427" s="16" t="s">
        <v>10131</v>
      </c>
      <c r="B427" s="24">
        <v>416.0</v>
      </c>
      <c r="C427" s="25" t="s">
        <v>10132</v>
      </c>
      <c r="D427" s="26" t="str">
        <f t="shared" si="41"/>
        <v/>
      </c>
      <c r="E427" s="27" t="str">
        <f t="shared" si="42"/>
        <v/>
      </c>
      <c r="F427" s="28" t="str">
        <f t="shared" ref="F427:G427" si="442">image("https://www.serebii.net/pokedex-bw/type/"&amp;lower(H427)&amp;".gif")</f>
        <v/>
      </c>
      <c r="G427" s="28" t="str">
        <f t="shared" si="442"/>
        <v/>
      </c>
      <c r="H427" s="29" t="s">
        <v>486</v>
      </c>
      <c r="I427" s="26" t="s">
        <v>348</v>
      </c>
      <c r="J427" s="26" t="s">
        <v>10133</v>
      </c>
      <c r="K427" s="26" t="s">
        <v>876</v>
      </c>
      <c r="L427" s="26" t="s">
        <v>10134</v>
      </c>
      <c r="M427" s="26" t="s">
        <v>4875</v>
      </c>
      <c r="N427" s="26"/>
      <c r="O427" s="26" t="s">
        <v>912</v>
      </c>
      <c r="P427" s="26" t="s">
        <v>428</v>
      </c>
      <c r="Q427" s="26" t="s">
        <v>183</v>
      </c>
      <c r="R427" s="26" t="s">
        <v>184</v>
      </c>
      <c r="S427" s="26" t="s">
        <v>3175</v>
      </c>
      <c r="T427" s="26" t="s">
        <v>186</v>
      </c>
      <c r="U427" s="26" t="s">
        <v>1827</v>
      </c>
      <c r="V427" s="26" t="s">
        <v>1828</v>
      </c>
      <c r="W427" s="26" t="s">
        <v>1163</v>
      </c>
      <c r="X427" s="26" t="s">
        <v>497</v>
      </c>
      <c r="Y427" s="26">
        <v>70.0</v>
      </c>
      <c r="Z427" s="26">
        <v>80.0</v>
      </c>
      <c r="AA427" s="26">
        <v>102.0</v>
      </c>
      <c r="AB427" s="26">
        <v>80.0</v>
      </c>
      <c r="AC427" s="26">
        <v>102.0</v>
      </c>
      <c r="AD427" s="26">
        <v>40.0</v>
      </c>
      <c r="AE427" s="30">
        <f t="shared" si="37"/>
        <v>474</v>
      </c>
      <c r="AF427" s="26" t="s">
        <v>10113</v>
      </c>
      <c r="AG427" s="26"/>
      <c r="AH427" s="26"/>
      <c r="AI427" s="26"/>
      <c r="AJ427" s="26"/>
      <c r="AK427" s="26"/>
      <c r="AL427" s="26"/>
      <c r="AM427" s="26"/>
      <c r="AN427" s="26"/>
      <c r="AO427" s="26"/>
      <c r="AP427" s="26"/>
      <c r="AQ427" s="26"/>
      <c r="AR427" s="26" t="s">
        <v>1040</v>
      </c>
      <c r="AS427" s="26" t="s">
        <v>1040</v>
      </c>
      <c r="AT427" s="26" t="s">
        <v>1040</v>
      </c>
      <c r="AU427" s="26"/>
      <c r="AV427" s="26"/>
      <c r="AW427" s="26"/>
      <c r="AX427" s="26"/>
      <c r="AY427" s="26" t="s">
        <v>1502</v>
      </c>
      <c r="AZ427" s="26" t="s">
        <v>1502</v>
      </c>
      <c r="BA427" s="26" t="s">
        <v>2529</v>
      </c>
      <c r="BB427" s="26" t="s">
        <v>2529</v>
      </c>
      <c r="BC427" s="26"/>
      <c r="BD427" s="26"/>
      <c r="BE427" s="26"/>
      <c r="BF427" s="26"/>
      <c r="BG427" s="26"/>
      <c r="BH427" s="26"/>
      <c r="BI427" s="26"/>
      <c r="BJ427" s="26"/>
      <c r="BK427" s="26" t="s">
        <v>1081</v>
      </c>
      <c r="BL427" s="26" t="s">
        <v>1081</v>
      </c>
      <c r="BM427" s="26" t="s">
        <v>3087</v>
      </c>
      <c r="BN427" s="26"/>
      <c r="BO427" s="26" t="s">
        <v>1040</v>
      </c>
      <c r="BP427" s="26" t="s">
        <v>1040</v>
      </c>
      <c r="BQ427" s="26" t="s">
        <v>282</v>
      </c>
      <c r="BR427" s="26" t="s">
        <v>1498</v>
      </c>
      <c r="BS427" s="26" t="s">
        <v>1498</v>
      </c>
      <c r="BT427" s="26"/>
      <c r="BU427" s="26"/>
      <c r="BV427" s="26"/>
      <c r="BW427" s="31"/>
      <c r="BX427" s="31"/>
      <c r="BY427" s="31"/>
      <c r="BZ427" s="31"/>
      <c r="CA427" s="31"/>
      <c r="CB427" s="31"/>
      <c r="CC427" s="31"/>
      <c r="CD427" s="31"/>
      <c r="CE427" s="31"/>
      <c r="CF427" s="31"/>
      <c r="CG427" s="31"/>
      <c r="CH427" s="31" t="s">
        <v>10135</v>
      </c>
      <c r="CI427" s="31" t="s">
        <v>10136</v>
      </c>
      <c r="CJ427" s="31" t="s">
        <v>10137</v>
      </c>
      <c r="CK427" s="31" t="s">
        <v>10138</v>
      </c>
      <c r="CL427" s="31" t="s">
        <v>10138</v>
      </c>
      <c r="CM427" s="31" t="s">
        <v>10137</v>
      </c>
      <c r="CN427" s="31" t="s">
        <v>10137</v>
      </c>
      <c r="CO427" s="31" t="s">
        <v>10139</v>
      </c>
      <c r="CP427" s="31" t="s">
        <v>10139</v>
      </c>
      <c r="CQ427" s="31" t="s">
        <v>10139</v>
      </c>
      <c r="CR427" s="31" t="s">
        <v>10140</v>
      </c>
      <c r="CS427" s="31" t="s">
        <v>10139</v>
      </c>
      <c r="CT427" s="31" t="s">
        <v>10140</v>
      </c>
      <c r="CU427" s="31"/>
      <c r="CV427" s="31"/>
      <c r="CW427" s="31"/>
      <c r="CX427" s="31"/>
      <c r="CY427" s="31"/>
      <c r="CZ427" s="31"/>
      <c r="DA427" s="31" t="s">
        <v>10141</v>
      </c>
      <c r="DB427" s="31" t="s">
        <v>10142</v>
      </c>
      <c r="DC427" s="31"/>
      <c r="DD427" s="31"/>
      <c r="DE427" s="31" t="s">
        <v>10143</v>
      </c>
      <c r="DF427" s="31" t="s">
        <v>10144</v>
      </c>
      <c r="DG427" s="31" t="s">
        <v>10145</v>
      </c>
      <c r="DH427" s="31" t="s">
        <v>10139</v>
      </c>
      <c r="DI427" s="31" t="s">
        <v>10146</v>
      </c>
      <c r="DJ427" s="31"/>
      <c r="DK427" s="31"/>
      <c r="DL427" s="31"/>
      <c r="DM427" s="31"/>
      <c r="DN427" s="31"/>
      <c r="DO427" s="31"/>
      <c r="DP427" s="31"/>
      <c r="DQ427" s="31"/>
      <c r="DR427" s="31"/>
      <c r="DS427" s="31"/>
      <c r="DT427" s="31"/>
      <c r="DU427" s="31"/>
      <c r="DV427" s="31"/>
      <c r="DW427" s="31"/>
      <c r="DX427" s="31"/>
      <c r="DY427" s="31"/>
      <c r="DZ427" s="31"/>
      <c r="EA427" s="31" t="s">
        <v>10147</v>
      </c>
      <c r="EB427" s="31" t="s">
        <v>10147</v>
      </c>
      <c r="EC427" s="31" t="s">
        <v>10147</v>
      </c>
      <c r="ED427" s="31" t="s">
        <v>10147</v>
      </c>
      <c r="EE427" s="31" t="s">
        <v>10147</v>
      </c>
      <c r="EF427" s="31" t="s">
        <v>572</v>
      </c>
      <c r="EG427" s="31" t="s">
        <v>572</v>
      </c>
      <c r="EH427" s="31" t="s">
        <v>4419</v>
      </c>
      <c r="EI427" s="31" t="s">
        <v>4419</v>
      </c>
      <c r="EJ427" s="31" t="s">
        <v>10147</v>
      </c>
      <c r="EK427" s="31" t="s">
        <v>10147</v>
      </c>
      <c r="EL427" s="31" t="s">
        <v>213</v>
      </c>
      <c r="EM427" s="31" t="s">
        <v>213</v>
      </c>
      <c r="EN427" s="31" t="s">
        <v>213</v>
      </c>
      <c r="EO427" s="31" t="s">
        <v>213</v>
      </c>
      <c r="EP427" s="31" t="s">
        <v>213</v>
      </c>
      <c r="EQ427" s="31" t="s">
        <v>213</v>
      </c>
      <c r="ER427" s="31" t="s">
        <v>218</v>
      </c>
      <c r="ES427" s="31" t="s">
        <v>218</v>
      </c>
      <c r="ET427" s="31" t="s">
        <v>10147</v>
      </c>
      <c r="EU427" s="31" t="s">
        <v>10147</v>
      </c>
      <c r="EV427" s="31"/>
      <c r="EW427" s="31"/>
      <c r="EX427" s="31" t="s">
        <v>10147</v>
      </c>
      <c r="EY427" s="31" t="s">
        <v>10147</v>
      </c>
      <c r="EZ427" s="31" t="s">
        <v>10148</v>
      </c>
      <c r="FA427" s="31" t="s">
        <v>5936</v>
      </c>
      <c r="FB427" s="31" t="s">
        <v>5936</v>
      </c>
      <c r="FC427" s="31"/>
      <c r="FD427" s="31"/>
      <c r="FE427" s="31" t="s">
        <v>219</v>
      </c>
    </row>
    <row r="428" ht="90.75" customHeight="1">
      <c r="A428" s="16" t="s">
        <v>10149</v>
      </c>
      <c r="B428" s="24">
        <v>417.0</v>
      </c>
      <c r="C428" s="25" t="s">
        <v>10150</v>
      </c>
      <c r="D428" s="26" t="str">
        <f t="shared" si="41"/>
        <v/>
      </c>
      <c r="E428" s="27" t="str">
        <f t="shared" si="42"/>
        <v/>
      </c>
      <c r="F428" s="28" t="str">
        <f t="shared" ref="F428:G428" si="443">image("https://www.serebii.net/pokedex-bw/type/"&amp;lower(H428)&amp;".gif")</f>
        <v/>
      </c>
      <c r="G428" s="28" t="str">
        <f t="shared" si="443"/>
        <v/>
      </c>
      <c r="H428" s="29" t="s">
        <v>973</v>
      </c>
      <c r="I428" s="26"/>
      <c r="J428" s="26" t="s">
        <v>10151</v>
      </c>
      <c r="K428" s="26" t="s">
        <v>974</v>
      </c>
      <c r="L428" s="26" t="s">
        <v>6372</v>
      </c>
      <c r="M428" s="26" t="s">
        <v>491</v>
      </c>
      <c r="N428" s="26" t="s">
        <v>1952</v>
      </c>
      <c r="O428" s="26" t="s">
        <v>4686</v>
      </c>
      <c r="P428" s="26" t="s">
        <v>297</v>
      </c>
      <c r="Q428" s="26" t="s">
        <v>2336</v>
      </c>
      <c r="R428" s="26" t="s">
        <v>5121</v>
      </c>
      <c r="S428" s="26" t="s">
        <v>225</v>
      </c>
      <c r="T428" s="26" t="s">
        <v>495</v>
      </c>
      <c r="U428" s="26" t="s">
        <v>980</v>
      </c>
      <c r="V428" s="26" t="s">
        <v>915</v>
      </c>
      <c r="W428" s="26" t="s">
        <v>496</v>
      </c>
      <c r="X428" s="26" t="s">
        <v>981</v>
      </c>
      <c r="Y428" s="26">
        <v>60.0</v>
      </c>
      <c r="Z428" s="26">
        <v>45.0</v>
      </c>
      <c r="AA428" s="26">
        <v>70.0</v>
      </c>
      <c r="AB428" s="26">
        <v>45.0</v>
      </c>
      <c r="AC428" s="26">
        <v>90.0</v>
      </c>
      <c r="AD428" s="26">
        <v>95.0</v>
      </c>
      <c r="AE428" s="30">
        <f t="shared" si="37"/>
        <v>405</v>
      </c>
      <c r="AF428" s="26"/>
      <c r="AG428" s="26"/>
      <c r="AH428" s="26"/>
      <c r="AI428" s="26"/>
      <c r="AJ428" s="26"/>
      <c r="AK428" s="26"/>
      <c r="AL428" s="26"/>
      <c r="AM428" s="26"/>
      <c r="AN428" s="26"/>
      <c r="AO428" s="26"/>
      <c r="AP428" s="26"/>
      <c r="AQ428" s="26"/>
      <c r="AR428" s="26" t="s">
        <v>1677</v>
      </c>
      <c r="AS428" s="26" t="s">
        <v>1677</v>
      </c>
      <c r="AT428" s="26" t="s">
        <v>1677</v>
      </c>
      <c r="AU428" s="26"/>
      <c r="AV428" s="26"/>
      <c r="AW428" s="26"/>
      <c r="AX428" s="26"/>
      <c r="AY428" s="26"/>
      <c r="AZ428" s="26"/>
      <c r="BA428" s="26" t="s">
        <v>1888</v>
      </c>
      <c r="BB428" s="26" t="s">
        <v>1888</v>
      </c>
      <c r="BC428" s="26"/>
      <c r="BD428" s="26"/>
      <c r="BE428" s="26"/>
      <c r="BF428" s="26"/>
      <c r="BG428" s="26"/>
      <c r="BH428" s="26"/>
      <c r="BI428" s="26"/>
      <c r="BJ428" s="26"/>
      <c r="BK428" s="26"/>
      <c r="BL428" s="26"/>
      <c r="BM428" s="26"/>
      <c r="BN428" s="26"/>
      <c r="BO428" s="26" t="s">
        <v>1677</v>
      </c>
      <c r="BP428" s="26" t="s">
        <v>1677</v>
      </c>
      <c r="BQ428" s="26" t="s">
        <v>848</v>
      </c>
      <c r="BR428" s="26" t="s">
        <v>1384</v>
      </c>
      <c r="BS428" s="26" t="s">
        <v>1384</v>
      </c>
      <c r="BT428" s="26" t="s">
        <v>1576</v>
      </c>
      <c r="BU428" s="26"/>
      <c r="BV428" s="26"/>
      <c r="BW428" s="31"/>
      <c r="BX428" s="31"/>
      <c r="BY428" s="31"/>
      <c r="BZ428" s="31"/>
      <c r="CA428" s="31"/>
      <c r="CB428" s="31"/>
      <c r="CC428" s="31"/>
      <c r="CD428" s="31"/>
      <c r="CE428" s="31"/>
      <c r="CF428" s="31"/>
      <c r="CG428" s="31"/>
      <c r="CH428" s="31" t="s">
        <v>10152</v>
      </c>
      <c r="CI428" s="31" t="s">
        <v>10153</v>
      </c>
      <c r="CJ428" s="31" t="s">
        <v>10154</v>
      </c>
      <c r="CK428" s="31" t="s">
        <v>10155</v>
      </c>
      <c r="CL428" s="31" t="s">
        <v>10155</v>
      </c>
      <c r="CM428" s="31" t="s">
        <v>10154</v>
      </c>
      <c r="CN428" s="31" t="s">
        <v>10154</v>
      </c>
      <c r="CO428" s="31" t="s">
        <v>10154</v>
      </c>
      <c r="CP428" s="31" t="s">
        <v>10154</v>
      </c>
      <c r="CQ428" s="31" t="s">
        <v>10152</v>
      </c>
      <c r="CR428" s="31" t="s">
        <v>10154</v>
      </c>
      <c r="CS428" s="31" t="s">
        <v>10152</v>
      </c>
      <c r="CT428" s="31" t="s">
        <v>10154</v>
      </c>
      <c r="CU428" s="31"/>
      <c r="CV428" s="31"/>
      <c r="CW428" s="31"/>
      <c r="CX428" s="31"/>
      <c r="CY428" s="31"/>
      <c r="CZ428" s="31"/>
      <c r="DA428" s="31"/>
      <c r="DB428" s="31"/>
      <c r="DC428" s="31"/>
      <c r="DD428" s="31"/>
      <c r="DE428" s="31" t="s">
        <v>10156</v>
      </c>
      <c r="DF428" s="31" t="s">
        <v>10153</v>
      </c>
      <c r="DG428" s="31" t="s">
        <v>10157</v>
      </c>
      <c r="DH428" s="31" t="s">
        <v>10155</v>
      </c>
      <c r="DI428" s="31" t="s">
        <v>10154</v>
      </c>
      <c r="DJ428" s="31"/>
      <c r="DK428" s="31"/>
      <c r="DL428" s="31"/>
      <c r="DM428" s="31"/>
      <c r="DN428" s="31"/>
      <c r="DO428" s="31"/>
      <c r="DP428" s="31"/>
      <c r="DQ428" s="31"/>
      <c r="DR428" s="31"/>
      <c r="DS428" s="31"/>
      <c r="DT428" s="31"/>
      <c r="DU428" s="31"/>
      <c r="DV428" s="31"/>
      <c r="DW428" s="31"/>
      <c r="DX428" s="31"/>
      <c r="DY428" s="31"/>
      <c r="DZ428" s="31"/>
      <c r="EA428" s="31" t="s">
        <v>3285</v>
      </c>
      <c r="EB428" s="31" t="s">
        <v>3285</v>
      </c>
      <c r="EC428" s="31" t="s">
        <v>7008</v>
      </c>
      <c r="ED428" s="31" t="s">
        <v>213</v>
      </c>
      <c r="EE428" s="31" t="s">
        <v>213</v>
      </c>
      <c r="EF428" s="31" t="s">
        <v>213</v>
      </c>
      <c r="EG428" s="31" t="s">
        <v>213</v>
      </c>
      <c r="EH428" s="31" t="s">
        <v>213</v>
      </c>
      <c r="EI428" s="31" t="s">
        <v>213</v>
      </c>
      <c r="EJ428" s="31" t="s">
        <v>572</v>
      </c>
      <c r="EK428" s="31" t="s">
        <v>572</v>
      </c>
      <c r="EL428" s="31" t="s">
        <v>213</v>
      </c>
      <c r="EM428" s="31" t="s">
        <v>213</v>
      </c>
      <c r="EN428" s="31" t="s">
        <v>213</v>
      </c>
      <c r="EO428" s="31" t="s">
        <v>213</v>
      </c>
      <c r="EP428" s="31" t="s">
        <v>213</v>
      </c>
      <c r="EQ428" s="31" t="s">
        <v>213</v>
      </c>
      <c r="ER428" s="31" t="s">
        <v>218</v>
      </c>
      <c r="ES428" s="31" t="s">
        <v>218</v>
      </c>
      <c r="ET428" s="31" t="s">
        <v>218</v>
      </c>
      <c r="EU428" s="31" t="s">
        <v>218</v>
      </c>
      <c r="EV428" s="31"/>
      <c r="EW428" s="31"/>
      <c r="EX428" s="31" t="s">
        <v>10158</v>
      </c>
      <c r="EY428" s="31" t="s">
        <v>10158</v>
      </c>
      <c r="EZ428" s="31" t="s">
        <v>9736</v>
      </c>
      <c r="FA428" s="31" t="s">
        <v>10159</v>
      </c>
      <c r="FB428" s="31" t="s">
        <v>10159</v>
      </c>
      <c r="FC428" s="31"/>
      <c r="FD428" s="31"/>
      <c r="FE428" s="31" t="s">
        <v>219</v>
      </c>
    </row>
    <row r="429" ht="90.75" customHeight="1">
      <c r="A429" s="16" t="s">
        <v>10160</v>
      </c>
      <c r="B429" s="24">
        <v>418.0</v>
      </c>
      <c r="C429" s="25" t="s">
        <v>10161</v>
      </c>
      <c r="D429" s="26" t="str">
        <f t="shared" si="41"/>
        <v/>
      </c>
      <c r="E429" s="27" t="str">
        <f t="shared" si="42"/>
        <v/>
      </c>
      <c r="F429" s="28" t="str">
        <f t="shared" ref="F429:G429" si="444">image("https://www.serebii.net/pokedex-bw/type/"&amp;lower(H429)&amp;".gif")</f>
        <v/>
      </c>
      <c r="G429" s="28" t="str">
        <f t="shared" si="444"/>
        <v/>
      </c>
      <c r="H429" s="29" t="s">
        <v>391</v>
      </c>
      <c r="I429" s="26"/>
      <c r="J429" s="26" t="s">
        <v>10162</v>
      </c>
      <c r="K429" s="26" t="s">
        <v>178</v>
      </c>
      <c r="L429" s="26" t="s">
        <v>653</v>
      </c>
      <c r="M429" s="26" t="s">
        <v>2025</v>
      </c>
      <c r="N429" s="26"/>
      <c r="O429" s="26" t="s">
        <v>4097</v>
      </c>
      <c r="P429" s="26" t="s">
        <v>297</v>
      </c>
      <c r="Q429" s="26" t="s">
        <v>978</v>
      </c>
      <c r="R429" s="26" t="s">
        <v>184</v>
      </c>
      <c r="S429" s="26" t="s">
        <v>3462</v>
      </c>
      <c r="T429" s="26" t="s">
        <v>495</v>
      </c>
      <c r="U429" s="26" t="s">
        <v>915</v>
      </c>
      <c r="V429" s="26" t="s">
        <v>399</v>
      </c>
      <c r="W429" s="26" t="s">
        <v>496</v>
      </c>
      <c r="X429" s="26" t="s">
        <v>189</v>
      </c>
      <c r="Y429" s="26">
        <v>55.0</v>
      </c>
      <c r="Z429" s="26">
        <v>65.0</v>
      </c>
      <c r="AA429" s="26">
        <v>35.0</v>
      </c>
      <c r="AB429" s="26">
        <v>60.0</v>
      </c>
      <c r="AC429" s="26">
        <v>30.0</v>
      </c>
      <c r="AD429" s="26">
        <v>85.0</v>
      </c>
      <c r="AE429" s="30">
        <f t="shared" si="37"/>
        <v>330</v>
      </c>
      <c r="AF429" s="26" t="s">
        <v>10163</v>
      </c>
      <c r="AG429" s="26"/>
      <c r="AH429" s="26"/>
      <c r="AI429" s="26"/>
      <c r="AJ429" s="26"/>
      <c r="AK429" s="26"/>
      <c r="AL429" s="26"/>
      <c r="AM429" s="26"/>
      <c r="AN429" s="26"/>
      <c r="AO429" s="26"/>
      <c r="AP429" s="26"/>
      <c r="AQ429" s="26"/>
      <c r="AR429" s="26" t="s">
        <v>988</v>
      </c>
      <c r="AS429" s="26" t="s">
        <v>988</v>
      </c>
      <c r="AT429" s="26" t="s">
        <v>988</v>
      </c>
      <c r="AU429" s="26"/>
      <c r="AV429" s="26"/>
      <c r="AW429" s="26"/>
      <c r="AX429" s="26"/>
      <c r="AY429" s="26" t="s">
        <v>232</v>
      </c>
      <c r="AZ429" s="26" t="s">
        <v>232</v>
      </c>
      <c r="BA429" s="26" t="s">
        <v>2177</v>
      </c>
      <c r="BB429" s="26" t="s">
        <v>2177</v>
      </c>
      <c r="BC429" s="26"/>
      <c r="BD429" s="26"/>
      <c r="BE429" s="26"/>
      <c r="BF429" s="26"/>
      <c r="BG429" s="26"/>
      <c r="BH429" s="26"/>
      <c r="BI429" s="26"/>
      <c r="BJ429" s="26"/>
      <c r="BK429" s="26"/>
      <c r="BL429" s="26"/>
      <c r="BM429" s="26"/>
      <c r="BN429" s="26"/>
      <c r="BO429" s="26" t="s">
        <v>988</v>
      </c>
      <c r="BP429" s="26" t="s">
        <v>988</v>
      </c>
      <c r="BQ429" s="26" t="s">
        <v>1333</v>
      </c>
      <c r="BR429" s="26" t="s">
        <v>948</v>
      </c>
      <c r="BS429" s="26" t="s">
        <v>948</v>
      </c>
      <c r="BT429" s="26"/>
      <c r="BU429" s="26"/>
      <c r="BV429" s="26"/>
      <c r="BW429" s="31"/>
      <c r="BX429" s="31"/>
      <c r="BY429" s="31"/>
      <c r="BZ429" s="31"/>
      <c r="CA429" s="31"/>
      <c r="CB429" s="31"/>
      <c r="CC429" s="31"/>
      <c r="CD429" s="31"/>
      <c r="CE429" s="31"/>
      <c r="CF429" s="31"/>
      <c r="CG429" s="31"/>
      <c r="CH429" s="31" t="s">
        <v>10164</v>
      </c>
      <c r="CI429" s="31" t="s">
        <v>10165</v>
      </c>
      <c r="CJ429" s="31" t="s">
        <v>10166</v>
      </c>
      <c r="CK429" s="31" t="s">
        <v>10167</v>
      </c>
      <c r="CL429" s="31" t="s">
        <v>10167</v>
      </c>
      <c r="CM429" s="31" t="s">
        <v>10166</v>
      </c>
      <c r="CN429" s="31" t="s">
        <v>10166</v>
      </c>
      <c r="CO429" s="31" t="s">
        <v>10168</v>
      </c>
      <c r="CP429" s="31" t="s">
        <v>10168</v>
      </c>
      <c r="CQ429" s="31" t="s">
        <v>10165</v>
      </c>
      <c r="CR429" s="31" t="s">
        <v>10168</v>
      </c>
      <c r="CS429" s="31" t="s">
        <v>10165</v>
      </c>
      <c r="CT429" s="31" t="s">
        <v>10168</v>
      </c>
      <c r="CU429" s="31"/>
      <c r="CV429" s="31"/>
      <c r="CW429" s="31"/>
      <c r="CX429" s="31"/>
      <c r="CY429" s="31"/>
      <c r="CZ429" s="31"/>
      <c r="DA429" s="31"/>
      <c r="DB429" s="31"/>
      <c r="DC429" s="31"/>
      <c r="DD429" s="31"/>
      <c r="DE429" s="31" t="s">
        <v>10169</v>
      </c>
      <c r="DF429" s="31" t="s">
        <v>10165</v>
      </c>
      <c r="DG429" s="31" t="s">
        <v>10170</v>
      </c>
      <c r="DH429" s="31" t="s">
        <v>10166</v>
      </c>
      <c r="DI429" s="31" t="s">
        <v>10167</v>
      </c>
      <c r="DJ429" s="31"/>
      <c r="DK429" s="31"/>
      <c r="DL429" s="31"/>
      <c r="DM429" s="31"/>
      <c r="DN429" s="31"/>
      <c r="DO429" s="31"/>
      <c r="DP429" s="31"/>
      <c r="DQ429" s="31"/>
      <c r="DR429" s="31"/>
      <c r="DS429" s="31"/>
      <c r="DT429" s="31"/>
      <c r="DU429" s="31"/>
      <c r="DV429" s="31"/>
      <c r="DW429" s="31"/>
      <c r="DX429" s="31"/>
      <c r="DY429" s="31"/>
      <c r="DZ429" s="31"/>
      <c r="EA429" s="31" t="s">
        <v>10171</v>
      </c>
      <c r="EB429" s="31" t="s">
        <v>10171</v>
      </c>
      <c r="EC429" s="31" t="s">
        <v>10172</v>
      </c>
      <c r="ED429" s="31" t="s">
        <v>7433</v>
      </c>
      <c r="EE429" s="31" t="s">
        <v>7433</v>
      </c>
      <c r="EF429" s="31" t="s">
        <v>10173</v>
      </c>
      <c r="EG429" s="31" t="s">
        <v>10173</v>
      </c>
      <c r="EH429" s="31" t="s">
        <v>10174</v>
      </c>
      <c r="EI429" s="31" t="s">
        <v>10174</v>
      </c>
      <c r="EJ429" s="31" t="s">
        <v>10175</v>
      </c>
      <c r="EK429" s="31" t="s">
        <v>10175</v>
      </c>
      <c r="EL429" s="31" t="s">
        <v>213</v>
      </c>
      <c r="EM429" s="31" t="s">
        <v>213</v>
      </c>
      <c r="EN429" s="31" t="s">
        <v>213</v>
      </c>
      <c r="EO429" s="31" t="s">
        <v>213</v>
      </c>
      <c r="EP429" s="31" t="s">
        <v>10175</v>
      </c>
      <c r="EQ429" s="31" t="s">
        <v>10175</v>
      </c>
      <c r="ER429" s="31" t="s">
        <v>218</v>
      </c>
      <c r="ES429" s="31" t="s">
        <v>218</v>
      </c>
      <c r="ET429" s="31" t="s">
        <v>218</v>
      </c>
      <c r="EU429" s="31" t="s">
        <v>218</v>
      </c>
      <c r="EV429" s="31"/>
      <c r="EW429" s="31"/>
      <c r="EX429" s="31" t="s">
        <v>10176</v>
      </c>
      <c r="EY429" s="31" t="s">
        <v>10176</v>
      </c>
      <c r="EZ429" s="31" t="s">
        <v>10177</v>
      </c>
      <c r="FA429" s="31" t="s">
        <v>10178</v>
      </c>
      <c r="FB429" s="31" t="s">
        <v>10178</v>
      </c>
      <c r="FC429" s="31"/>
      <c r="FD429" s="31"/>
      <c r="FE429" s="31" t="s">
        <v>219</v>
      </c>
    </row>
    <row r="430" ht="90.75" customHeight="1">
      <c r="A430" s="16" t="s">
        <v>10179</v>
      </c>
      <c r="B430" s="24">
        <v>419.0</v>
      </c>
      <c r="C430" s="25" t="s">
        <v>10180</v>
      </c>
      <c r="D430" s="26" t="str">
        <f t="shared" si="41"/>
        <v/>
      </c>
      <c r="E430" s="27" t="str">
        <f t="shared" si="42"/>
        <v/>
      </c>
      <c r="F430" s="28" t="str">
        <f t="shared" ref="F430:G430" si="445">image("https://www.serebii.net/pokedex-bw/type/"&amp;lower(H430)&amp;".gif")</f>
        <v/>
      </c>
      <c r="G430" s="28" t="str">
        <f t="shared" si="445"/>
        <v/>
      </c>
      <c r="H430" s="29" t="s">
        <v>391</v>
      </c>
      <c r="I430" s="26"/>
      <c r="J430" s="26" t="s">
        <v>10162</v>
      </c>
      <c r="K430" s="26" t="s">
        <v>322</v>
      </c>
      <c r="L430" s="26" t="s">
        <v>5408</v>
      </c>
      <c r="M430" s="26" t="s">
        <v>2025</v>
      </c>
      <c r="N430" s="26"/>
      <c r="O430" s="26" t="s">
        <v>4097</v>
      </c>
      <c r="P430" s="26" t="s">
        <v>716</v>
      </c>
      <c r="Q430" s="26" t="s">
        <v>1032</v>
      </c>
      <c r="R430" s="26" t="s">
        <v>184</v>
      </c>
      <c r="S430" s="26" t="s">
        <v>4363</v>
      </c>
      <c r="T430" s="26" t="s">
        <v>495</v>
      </c>
      <c r="U430" s="26" t="s">
        <v>915</v>
      </c>
      <c r="V430" s="26" t="s">
        <v>399</v>
      </c>
      <c r="W430" s="26" t="s">
        <v>496</v>
      </c>
      <c r="X430" s="26" t="s">
        <v>189</v>
      </c>
      <c r="Y430" s="26">
        <v>85.0</v>
      </c>
      <c r="Z430" s="26">
        <v>105.0</v>
      </c>
      <c r="AA430" s="26">
        <v>55.0</v>
      </c>
      <c r="AB430" s="26">
        <v>85.0</v>
      </c>
      <c r="AC430" s="26">
        <v>50.0</v>
      </c>
      <c r="AD430" s="26">
        <v>115.0</v>
      </c>
      <c r="AE430" s="30">
        <f t="shared" si="37"/>
        <v>495</v>
      </c>
      <c r="AF430" s="26" t="s">
        <v>10163</v>
      </c>
      <c r="AG430" s="26"/>
      <c r="AH430" s="26"/>
      <c r="AI430" s="26"/>
      <c r="AJ430" s="26"/>
      <c r="AK430" s="26"/>
      <c r="AL430" s="26"/>
      <c r="AM430" s="26"/>
      <c r="AN430" s="26"/>
      <c r="AO430" s="26"/>
      <c r="AP430" s="26"/>
      <c r="AQ430" s="26"/>
      <c r="AR430" s="26" t="s">
        <v>1038</v>
      </c>
      <c r="AS430" s="26" t="s">
        <v>1038</v>
      </c>
      <c r="AT430" s="26" t="s">
        <v>1038</v>
      </c>
      <c r="AU430" s="26"/>
      <c r="AV430" s="26"/>
      <c r="AW430" s="26"/>
      <c r="AX430" s="26"/>
      <c r="AY430" s="26" t="s">
        <v>257</v>
      </c>
      <c r="AZ430" s="26" t="s">
        <v>257</v>
      </c>
      <c r="BA430" s="26" t="s">
        <v>772</v>
      </c>
      <c r="BB430" s="26" t="s">
        <v>772</v>
      </c>
      <c r="BC430" s="26"/>
      <c r="BD430" s="26"/>
      <c r="BE430" s="26"/>
      <c r="BF430" s="26"/>
      <c r="BG430" s="26"/>
      <c r="BH430" s="26"/>
      <c r="BI430" s="26"/>
      <c r="BJ430" s="26"/>
      <c r="BK430" s="26"/>
      <c r="BL430" s="26"/>
      <c r="BM430" s="26"/>
      <c r="BN430" s="26"/>
      <c r="BO430" s="26" t="s">
        <v>1038</v>
      </c>
      <c r="BP430" s="26" t="s">
        <v>1038</v>
      </c>
      <c r="BQ430" s="26" t="s">
        <v>1377</v>
      </c>
      <c r="BR430" s="26" t="s">
        <v>1955</v>
      </c>
      <c r="BS430" s="26" t="s">
        <v>1955</v>
      </c>
      <c r="BT430" s="26"/>
      <c r="BU430" s="26"/>
      <c r="BV430" s="26"/>
      <c r="BW430" s="31"/>
      <c r="BX430" s="31"/>
      <c r="BY430" s="31"/>
      <c r="BZ430" s="31"/>
      <c r="CA430" s="31"/>
      <c r="CB430" s="31"/>
      <c r="CC430" s="31"/>
      <c r="CD430" s="31"/>
      <c r="CE430" s="31"/>
      <c r="CF430" s="31"/>
      <c r="CG430" s="31"/>
      <c r="CH430" s="31" t="s">
        <v>10181</v>
      </c>
      <c r="CI430" s="31" t="s">
        <v>10182</v>
      </c>
      <c r="CJ430" s="31" t="s">
        <v>10183</v>
      </c>
      <c r="CK430" s="31" t="s">
        <v>10184</v>
      </c>
      <c r="CL430" s="31" t="s">
        <v>10184</v>
      </c>
      <c r="CM430" s="31" t="s">
        <v>10183</v>
      </c>
      <c r="CN430" s="31" t="s">
        <v>10183</v>
      </c>
      <c r="CO430" s="31" t="s">
        <v>10183</v>
      </c>
      <c r="CP430" s="31" t="s">
        <v>10183</v>
      </c>
      <c r="CQ430" s="31" t="s">
        <v>10181</v>
      </c>
      <c r="CR430" s="31" t="s">
        <v>10182</v>
      </c>
      <c r="CS430" s="31" t="s">
        <v>10181</v>
      </c>
      <c r="CT430" s="31" t="s">
        <v>10182</v>
      </c>
      <c r="CU430" s="31"/>
      <c r="CV430" s="31"/>
      <c r="CW430" s="31"/>
      <c r="CX430" s="31"/>
      <c r="CY430" s="31"/>
      <c r="CZ430" s="31"/>
      <c r="DA430" s="31"/>
      <c r="DB430" s="31"/>
      <c r="DC430" s="31"/>
      <c r="DD430" s="31"/>
      <c r="DE430" s="31" t="s">
        <v>10181</v>
      </c>
      <c r="DF430" s="31" t="s">
        <v>10185</v>
      </c>
      <c r="DG430" s="31" t="s">
        <v>10186</v>
      </c>
      <c r="DH430" s="31" t="s">
        <v>10184</v>
      </c>
      <c r="DI430" s="31" t="s">
        <v>10187</v>
      </c>
      <c r="DJ430" s="31"/>
      <c r="DK430" s="31"/>
      <c r="DL430" s="31"/>
      <c r="DM430" s="31"/>
      <c r="DN430" s="31"/>
      <c r="DO430" s="31"/>
      <c r="DP430" s="31"/>
      <c r="DQ430" s="31"/>
      <c r="DR430" s="31"/>
      <c r="DS430" s="31"/>
      <c r="DT430" s="31"/>
      <c r="DU430" s="31"/>
      <c r="DV430" s="31"/>
      <c r="DW430" s="31"/>
      <c r="DX430" s="31"/>
      <c r="DY430" s="31"/>
      <c r="DZ430" s="31"/>
      <c r="EA430" s="31" t="s">
        <v>10188</v>
      </c>
      <c r="EB430" s="31" t="s">
        <v>10188</v>
      </c>
      <c r="EC430" s="31" t="s">
        <v>10189</v>
      </c>
      <c r="ED430" s="31" t="s">
        <v>10190</v>
      </c>
      <c r="EE430" s="31" t="s">
        <v>10190</v>
      </c>
      <c r="EF430" s="31" t="s">
        <v>10173</v>
      </c>
      <c r="EG430" s="31" t="s">
        <v>10173</v>
      </c>
      <c r="EH430" s="31" t="s">
        <v>10174</v>
      </c>
      <c r="EI430" s="31" t="s">
        <v>10174</v>
      </c>
      <c r="EJ430" s="31" t="s">
        <v>10191</v>
      </c>
      <c r="EK430" s="31" t="s">
        <v>10191</v>
      </c>
      <c r="EL430" s="31" t="s">
        <v>213</v>
      </c>
      <c r="EM430" s="31" t="s">
        <v>213</v>
      </c>
      <c r="EN430" s="31" t="s">
        <v>213</v>
      </c>
      <c r="EO430" s="31" t="s">
        <v>213</v>
      </c>
      <c r="EP430" s="31" t="s">
        <v>4957</v>
      </c>
      <c r="EQ430" s="31" t="s">
        <v>4957</v>
      </c>
      <c r="ER430" s="31" t="s">
        <v>218</v>
      </c>
      <c r="ES430" s="31" t="s">
        <v>218</v>
      </c>
      <c r="ET430" s="31" t="s">
        <v>218</v>
      </c>
      <c r="EU430" s="31" t="s">
        <v>218</v>
      </c>
      <c r="EV430" s="31"/>
      <c r="EW430" s="31"/>
      <c r="EX430" s="31" t="s">
        <v>10188</v>
      </c>
      <c r="EY430" s="31" t="s">
        <v>10188</v>
      </c>
      <c r="EZ430" s="31" t="s">
        <v>10192</v>
      </c>
      <c r="FA430" s="31" t="s">
        <v>10178</v>
      </c>
      <c r="FB430" s="31" t="s">
        <v>10178</v>
      </c>
      <c r="FC430" s="31"/>
      <c r="FD430" s="31"/>
      <c r="FE430" s="31" t="s">
        <v>219</v>
      </c>
    </row>
    <row r="431" ht="90.75" customHeight="1">
      <c r="A431" s="16" t="s">
        <v>10193</v>
      </c>
      <c r="B431" s="24">
        <v>420.0</v>
      </c>
      <c r="C431" s="25" t="s">
        <v>10194</v>
      </c>
      <c r="D431" s="26" t="str">
        <f t="shared" si="41"/>
        <v/>
      </c>
      <c r="E431" s="27" t="str">
        <f t="shared" si="42"/>
        <v/>
      </c>
      <c r="F431" s="28" t="str">
        <f t="shared" ref="F431:G431" si="446">image("https://www.serebii.net/pokedex-bw/type/"&amp;lower(H431)&amp;".gif")</f>
        <v/>
      </c>
      <c r="G431" s="28" t="str">
        <f t="shared" si="446"/>
        <v/>
      </c>
      <c r="H431" s="29" t="s">
        <v>175</v>
      </c>
      <c r="I431" s="26"/>
      <c r="J431" s="26" t="s">
        <v>10195</v>
      </c>
      <c r="K431" s="26" t="s">
        <v>974</v>
      </c>
      <c r="L431" s="26" t="s">
        <v>5001</v>
      </c>
      <c r="M431" s="30" t="s">
        <v>181</v>
      </c>
      <c r="N431" s="26"/>
      <c r="O431" s="26"/>
      <c r="P431" s="26" t="s">
        <v>182</v>
      </c>
      <c r="Q431" s="26" t="s">
        <v>978</v>
      </c>
      <c r="R431" s="26" t="s">
        <v>184</v>
      </c>
      <c r="S431" s="26" t="s">
        <v>1162</v>
      </c>
      <c r="T431" s="26" t="s">
        <v>495</v>
      </c>
      <c r="U431" s="26" t="s">
        <v>980</v>
      </c>
      <c r="V431" s="26" t="s">
        <v>175</v>
      </c>
      <c r="W431" s="26" t="s">
        <v>496</v>
      </c>
      <c r="X431" s="26" t="s">
        <v>189</v>
      </c>
      <c r="Y431" s="26">
        <v>45.0</v>
      </c>
      <c r="Z431" s="26">
        <v>35.0</v>
      </c>
      <c r="AA431" s="26">
        <v>45.0</v>
      </c>
      <c r="AB431" s="26">
        <v>62.0</v>
      </c>
      <c r="AC431" s="26">
        <v>53.0</v>
      </c>
      <c r="AD431" s="26">
        <v>35.0</v>
      </c>
      <c r="AE431" s="30">
        <f t="shared" si="37"/>
        <v>275</v>
      </c>
      <c r="AF431" s="26" t="s">
        <v>10196</v>
      </c>
      <c r="AG431" s="26"/>
      <c r="AH431" s="26"/>
      <c r="AI431" s="26"/>
      <c r="AJ431" s="26"/>
      <c r="AK431" s="26"/>
      <c r="AL431" s="26"/>
      <c r="AM431" s="26"/>
      <c r="AN431" s="26"/>
      <c r="AO431" s="26"/>
      <c r="AP431" s="26"/>
      <c r="AQ431" s="26"/>
      <c r="AR431" s="26" t="s">
        <v>2177</v>
      </c>
      <c r="AS431" s="26" t="s">
        <v>2177</v>
      </c>
      <c r="AT431" s="26" t="s">
        <v>2177</v>
      </c>
      <c r="AU431" s="26"/>
      <c r="AV431" s="26"/>
      <c r="AW431" s="26"/>
      <c r="AX431" s="26"/>
      <c r="AY431" s="26"/>
      <c r="AZ431" s="26"/>
      <c r="BA431" s="26"/>
      <c r="BB431" s="26"/>
      <c r="BC431" s="26"/>
      <c r="BD431" s="26"/>
      <c r="BE431" s="26"/>
      <c r="BF431" s="26"/>
      <c r="BG431" s="26"/>
      <c r="BH431" s="26"/>
      <c r="BI431" s="26"/>
      <c r="BJ431" s="26"/>
      <c r="BK431" s="26" t="s">
        <v>1457</v>
      </c>
      <c r="BL431" s="26" t="s">
        <v>1457</v>
      </c>
      <c r="BM431" s="26"/>
      <c r="BN431" s="26"/>
      <c r="BO431" s="26" t="s">
        <v>2177</v>
      </c>
      <c r="BP431" s="26" t="s">
        <v>2177</v>
      </c>
      <c r="BQ431" s="26" t="s">
        <v>1202</v>
      </c>
      <c r="BR431" s="26"/>
      <c r="BS431" s="26"/>
      <c r="BT431" s="26"/>
      <c r="BU431" s="26"/>
      <c r="BV431" s="26"/>
      <c r="BW431" s="31"/>
      <c r="BX431" s="31"/>
      <c r="BY431" s="31"/>
      <c r="BZ431" s="31"/>
      <c r="CA431" s="31"/>
      <c r="CB431" s="31"/>
      <c r="CC431" s="31"/>
      <c r="CD431" s="31"/>
      <c r="CE431" s="31"/>
      <c r="CF431" s="31"/>
      <c r="CG431" s="31"/>
      <c r="CH431" s="31" t="s">
        <v>10197</v>
      </c>
      <c r="CI431" s="31" t="s">
        <v>10198</v>
      </c>
      <c r="CJ431" s="31" t="s">
        <v>10199</v>
      </c>
      <c r="CK431" s="31" t="s">
        <v>10200</v>
      </c>
      <c r="CL431" s="31" t="s">
        <v>10200</v>
      </c>
      <c r="CM431" s="31" t="s">
        <v>10201</v>
      </c>
      <c r="CN431" s="31" t="s">
        <v>10201</v>
      </c>
      <c r="CO431" s="31" t="s">
        <v>10201</v>
      </c>
      <c r="CP431" s="31" t="s">
        <v>10201</v>
      </c>
      <c r="CQ431" s="31" t="s">
        <v>10198</v>
      </c>
      <c r="CR431" s="31" t="s">
        <v>10200</v>
      </c>
      <c r="CS431" s="31" t="s">
        <v>10198</v>
      </c>
      <c r="CT431" s="31" t="s">
        <v>10200</v>
      </c>
      <c r="CU431" s="31"/>
      <c r="CV431" s="31"/>
      <c r="CW431" s="31"/>
      <c r="CX431" s="31"/>
      <c r="CY431" s="31"/>
      <c r="CZ431" s="31"/>
      <c r="DA431" s="31" t="s">
        <v>10202</v>
      </c>
      <c r="DB431" s="31" t="s">
        <v>10203</v>
      </c>
      <c r="DC431" s="31"/>
      <c r="DD431" s="31"/>
      <c r="DE431" s="31" t="s">
        <v>10197</v>
      </c>
      <c r="DF431" s="31" t="s">
        <v>10204</v>
      </c>
      <c r="DG431" s="31" t="s">
        <v>10205</v>
      </c>
      <c r="DH431" s="31"/>
      <c r="DI431" s="31"/>
      <c r="DJ431" s="31"/>
      <c r="DK431" s="31"/>
      <c r="DL431" s="31"/>
      <c r="DM431" s="31"/>
      <c r="DN431" s="31"/>
      <c r="DO431" s="31"/>
      <c r="DP431" s="31"/>
      <c r="DQ431" s="31"/>
      <c r="DR431" s="31"/>
      <c r="DS431" s="31"/>
      <c r="DT431" s="31"/>
      <c r="DU431" s="31"/>
      <c r="DV431" s="31"/>
      <c r="DW431" s="31"/>
      <c r="DX431" s="31"/>
      <c r="DY431" s="31"/>
      <c r="DZ431" s="31"/>
      <c r="EA431" s="31" t="s">
        <v>5912</v>
      </c>
      <c r="EB431" s="31" t="s">
        <v>5912</v>
      </c>
      <c r="EC431" s="31" t="s">
        <v>5912</v>
      </c>
      <c r="ED431" s="31" t="s">
        <v>524</v>
      </c>
      <c r="EE431" s="31" t="s">
        <v>524</v>
      </c>
      <c r="EF431" s="31" t="s">
        <v>10206</v>
      </c>
      <c r="EG431" s="31" t="s">
        <v>10206</v>
      </c>
      <c r="EH431" s="31" t="s">
        <v>213</v>
      </c>
      <c r="EI431" s="31" t="s">
        <v>213</v>
      </c>
      <c r="EJ431" s="31" t="s">
        <v>213</v>
      </c>
      <c r="EK431" s="31" t="s">
        <v>213</v>
      </c>
      <c r="EL431" s="31" t="s">
        <v>10206</v>
      </c>
      <c r="EM431" s="31" t="s">
        <v>10206</v>
      </c>
      <c r="EN431" s="31" t="s">
        <v>213</v>
      </c>
      <c r="EO431" s="31" t="s">
        <v>213</v>
      </c>
      <c r="EP431" s="31" t="s">
        <v>213</v>
      </c>
      <c r="EQ431" s="31" t="s">
        <v>213</v>
      </c>
      <c r="ER431" s="31" t="s">
        <v>218</v>
      </c>
      <c r="ES431" s="31" t="s">
        <v>218</v>
      </c>
      <c r="ET431" s="31" t="s">
        <v>10207</v>
      </c>
      <c r="EU431" s="31" t="s">
        <v>10207</v>
      </c>
      <c r="EV431" s="31"/>
      <c r="EW431" s="31"/>
      <c r="EX431" s="31" t="s">
        <v>10129</v>
      </c>
      <c r="EY431" s="31" t="s">
        <v>10129</v>
      </c>
      <c r="EZ431" s="31" t="s">
        <v>10208</v>
      </c>
      <c r="FA431" s="31" t="s">
        <v>219</v>
      </c>
      <c r="FB431" s="31" t="s">
        <v>219</v>
      </c>
      <c r="FC431" s="31"/>
      <c r="FD431" s="31"/>
      <c r="FE431" s="31" t="s">
        <v>219</v>
      </c>
    </row>
    <row r="432" ht="90.75" customHeight="1">
      <c r="A432" s="16" t="s">
        <v>10209</v>
      </c>
      <c r="B432" s="24">
        <v>421.0</v>
      </c>
      <c r="C432" s="25" t="s">
        <v>10210</v>
      </c>
      <c r="D432" s="26" t="str">
        <f t="shared" si="41"/>
        <v/>
      </c>
      <c r="E432" s="27" t="str">
        <f t="shared" si="42"/>
        <v/>
      </c>
      <c r="F432" s="28" t="str">
        <f t="shared" ref="F432:G432" si="447">image("https://www.serebii.net/pokedex-bw/type/"&amp;lower(H432)&amp;".gif")</f>
        <v/>
      </c>
      <c r="G432" s="28" t="str">
        <f t="shared" si="447"/>
        <v/>
      </c>
      <c r="H432" s="29" t="s">
        <v>175</v>
      </c>
      <c r="I432" s="26"/>
      <c r="J432" s="26" t="s">
        <v>10211</v>
      </c>
      <c r="K432" s="26" t="s">
        <v>393</v>
      </c>
      <c r="L432" s="26" t="s">
        <v>10212</v>
      </c>
      <c r="M432" s="30" t="s">
        <v>10213</v>
      </c>
      <c r="N432" s="26"/>
      <c r="O432" s="26"/>
      <c r="P432" s="26" t="s">
        <v>1707</v>
      </c>
      <c r="Q432" s="26" t="s">
        <v>1032</v>
      </c>
      <c r="R432" s="26" t="s">
        <v>184</v>
      </c>
      <c r="S432" s="26" t="s">
        <v>1121</v>
      </c>
      <c r="T432" s="26" t="s">
        <v>495</v>
      </c>
      <c r="U432" s="26" t="s">
        <v>980</v>
      </c>
      <c r="V432" s="26" t="s">
        <v>175</v>
      </c>
      <c r="W432" s="26" t="s">
        <v>496</v>
      </c>
      <c r="X432" s="26" t="s">
        <v>189</v>
      </c>
      <c r="Y432" s="26">
        <v>70.0</v>
      </c>
      <c r="Z432" s="26">
        <v>60.0</v>
      </c>
      <c r="AA432" s="26">
        <v>70.0</v>
      </c>
      <c r="AB432" s="26">
        <v>87.0</v>
      </c>
      <c r="AC432" s="26">
        <v>78.0</v>
      </c>
      <c r="AD432" s="26">
        <v>85.0</v>
      </c>
      <c r="AE432" s="30">
        <f t="shared" si="37"/>
        <v>450</v>
      </c>
      <c r="AF432" s="26" t="s">
        <v>10196</v>
      </c>
      <c r="AG432" s="26"/>
      <c r="AH432" s="26"/>
      <c r="AI432" s="26"/>
      <c r="AJ432" s="26"/>
      <c r="AK432" s="26"/>
      <c r="AL432" s="26"/>
      <c r="AM432" s="26"/>
      <c r="AN432" s="26"/>
      <c r="AO432" s="26"/>
      <c r="AP432" s="26"/>
      <c r="AQ432" s="26"/>
      <c r="AR432" s="26" t="s">
        <v>772</v>
      </c>
      <c r="AS432" s="26" t="s">
        <v>772</v>
      </c>
      <c r="AT432" s="26" t="s">
        <v>772</v>
      </c>
      <c r="AU432" s="26"/>
      <c r="AV432" s="26"/>
      <c r="AW432" s="26"/>
      <c r="AX432" s="26"/>
      <c r="AY432" s="26"/>
      <c r="AZ432" s="26"/>
      <c r="BA432" s="26"/>
      <c r="BB432" s="26"/>
      <c r="BC432" s="26"/>
      <c r="BD432" s="26"/>
      <c r="BE432" s="26"/>
      <c r="BF432" s="26"/>
      <c r="BG432" s="26"/>
      <c r="BH432" s="26"/>
      <c r="BI432" s="26"/>
      <c r="BJ432" s="26"/>
      <c r="BK432" s="26" t="s">
        <v>2178</v>
      </c>
      <c r="BL432" s="26" t="s">
        <v>2178</v>
      </c>
      <c r="BM432" s="26"/>
      <c r="BN432" s="26"/>
      <c r="BO432" s="26" t="s">
        <v>772</v>
      </c>
      <c r="BP432" s="26" t="s">
        <v>772</v>
      </c>
      <c r="BQ432" s="26" t="s">
        <v>1238</v>
      </c>
      <c r="BR432" s="26"/>
      <c r="BS432" s="26"/>
      <c r="BT432" s="26"/>
      <c r="BU432" s="26"/>
      <c r="BV432" s="26"/>
      <c r="BW432" s="31"/>
      <c r="BX432" s="31"/>
      <c r="BY432" s="31"/>
      <c r="BZ432" s="31"/>
      <c r="CA432" s="31"/>
      <c r="CB432" s="31"/>
      <c r="CC432" s="31"/>
      <c r="CD432" s="31"/>
      <c r="CE432" s="31"/>
      <c r="CF432" s="31"/>
      <c r="CG432" s="31"/>
      <c r="CH432" s="31" t="s">
        <v>10214</v>
      </c>
      <c r="CI432" s="31" t="s">
        <v>10215</v>
      </c>
      <c r="CJ432" s="31" t="s">
        <v>10216</v>
      </c>
      <c r="CK432" s="31" t="s">
        <v>10217</v>
      </c>
      <c r="CL432" s="31" t="s">
        <v>10217</v>
      </c>
      <c r="CM432" s="31" t="s">
        <v>10216</v>
      </c>
      <c r="CN432" s="31" t="s">
        <v>10216</v>
      </c>
      <c r="CO432" s="31" t="s">
        <v>10216</v>
      </c>
      <c r="CP432" s="31" t="s">
        <v>10216</v>
      </c>
      <c r="CQ432" s="31" t="s">
        <v>10217</v>
      </c>
      <c r="CR432" s="31" t="s">
        <v>10216</v>
      </c>
      <c r="CS432" s="31" t="s">
        <v>10217</v>
      </c>
      <c r="CT432" s="31" t="s">
        <v>10216</v>
      </c>
      <c r="CU432" s="31"/>
      <c r="CV432" s="31"/>
      <c r="CW432" s="31"/>
      <c r="CX432" s="31"/>
      <c r="CY432" s="31"/>
      <c r="CZ432" s="31"/>
      <c r="DA432" s="31"/>
      <c r="DB432" s="31"/>
      <c r="DC432" s="31"/>
      <c r="DD432" s="31"/>
      <c r="DE432" s="31" t="s">
        <v>10218</v>
      </c>
      <c r="DF432" s="31" t="s">
        <v>10219</v>
      </c>
      <c r="DG432" s="31" t="s">
        <v>10220</v>
      </c>
      <c r="DH432" s="31"/>
      <c r="DI432" s="31"/>
      <c r="DJ432" s="31"/>
      <c r="DK432" s="31"/>
      <c r="DL432" s="31"/>
      <c r="DM432" s="31"/>
      <c r="DN432" s="31"/>
      <c r="DO432" s="31"/>
      <c r="DP432" s="31"/>
      <c r="DQ432" s="31"/>
      <c r="DR432" s="31"/>
      <c r="DS432" s="31"/>
      <c r="DT432" s="31"/>
      <c r="DU432" s="31"/>
      <c r="DV432" s="31"/>
      <c r="DW432" s="31"/>
      <c r="DX432" s="31"/>
      <c r="DY432" s="31"/>
      <c r="DZ432" s="31"/>
      <c r="EA432" s="31" t="s">
        <v>10221</v>
      </c>
      <c r="EB432" s="31" t="s">
        <v>10221</v>
      </c>
      <c r="EC432" s="31" t="s">
        <v>10221</v>
      </c>
      <c r="ED432" s="31" t="s">
        <v>10221</v>
      </c>
      <c r="EE432" s="31" t="s">
        <v>10221</v>
      </c>
      <c r="EF432" s="31" t="s">
        <v>572</v>
      </c>
      <c r="EG432" s="31" t="s">
        <v>572</v>
      </c>
      <c r="EH432" s="31" t="s">
        <v>213</v>
      </c>
      <c r="EI432" s="31" t="s">
        <v>213</v>
      </c>
      <c r="EJ432" s="31" t="s">
        <v>213</v>
      </c>
      <c r="EK432" s="31" t="s">
        <v>213</v>
      </c>
      <c r="EL432" s="31" t="s">
        <v>1876</v>
      </c>
      <c r="EM432" s="31" t="s">
        <v>1876</v>
      </c>
      <c r="EN432" s="31" t="s">
        <v>213</v>
      </c>
      <c r="EO432" s="31" t="s">
        <v>213</v>
      </c>
      <c r="EP432" s="31" t="s">
        <v>213</v>
      </c>
      <c r="EQ432" s="31" t="s">
        <v>213</v>
      </c>
      <c r="ER432" s="31" t="s">
        <v>218</v>
      </c>
      <c r="ES432" s="31" t="s">
        <v>218</v>
      </c>
      <c r="ET432" s="31" t="s">
        <v>10221</v>
      </c>
      <c r="EU432" s="31" t="s">
        <v>10221</v>
      </c>
      <c r="EV432" s="31"/>
      <c r="EW432" s="31"/>
      <c r="EX432" s="31" t="s">
        <v>10221</v>
      </c>
      <c r="EY432" s="31" t="s">
        <v>10221</v>
      </c>
      <c r="EZ432" s="31" t="s">
        <v>10208</v>
      </c>
      <c r="FA432" s="31" t="s">
        <v>219</v>
      </c>
      <c r="FB432" s="31" t="s">
        <v>219</v>
      </c>
      <c r="FC432" s="31"/>
      <c r="FD432" s="31"/>
      <c r="FE432" s="31" t="s">
        <v>219</v>
      </c>
    </row>
    <row r="433" ht="90.75" customHeight="1">
      <c r="A433" s="16" t="s">
        <v>10222</v>
      </c>
      <c r="B433" s="24">
        <v>422.0</v>
      </c>
      <c r="C433" s="25" t="s">
        <v>10223</v>
      </c>
      <c r="D433" s="26" t="str">
        <f t="shared" si="41"/>
        <v/>
      </c>
      <c r="E433" s="27" t="str">
        <f t="shared" si="42"/>
        <v/>
      </c>
      <c r="F433" s="28" t="str">
        <f t="shared" ref="F433:G433" si="448">image("https://www.serebii.net/pokedex-bw/type/"&amp;lower(H433)&amp;".gif")</f>
        <v/>
      </c>
      <c r="G433" s="28" t="str">
        <f t="shared" si="448"/>
        <v/>
      </c>
      <c r="H433" s="29" t="s">
        <v>391</v>
      </c>
      <c r="I433" s="26"/>
      <c r="J433" s="26" t="s">
        <v>10224</v>
      </c>
      <c r="K433" s="26" t="s">
        <v>488</v>
      </c>
      <c r="L433" s="26" t="s">
        <v>10225</v>
      </c>
      <c r="M433" s="26" t="s">
        <v>3198</v>
      </c>
      <c r="N433" s="26" t="s">
        <v>8941</v>
      </c>
      <c r="O433" s="26" t="s">
        <v>1885</v>
      </c>
      <c r="P433" s="26" t="s">
        <v>492</v>
      </c>
      <c r="Q433" s="26" t="s">
        <v>978</v>
      </c>
      <c r="R433" s="26" t="s">
        <v>184</v>
      </c>
      <c r="S433" s="26" t="s">
        <v>2966</v>
      </c>
      <c r="T433" s="26" t="s">
        <v>495</v>
      </c>
      <c r="U433" s="26" t="s">
        <v>7717</v>
      </c>
      <c r="V433" s="26" t="s">
        <v>399</v>
      </c>
      <c r="W433" s="26" t="s">
        <v>496</v>
      </c>
      <c r="X433" s="26" t="s">
        <v>189</v>
      </c>
      <c r="Y433" s="26">
        <v>76.0</v>
      </c>
      <c r="Z433" s="26">
        <v>48.0</v>
      </c>
      <c r="AA433" s="26">
        <v>48.0</v>
      </c>
      <c r="AB433" s="26">
        <v>57.0</v>
      </c>
      <c r="AC433" s="26">
        <v>62.0</v>
      </c>
      <c r="AD433" s="26">
        <v>34.0</v>
      </c>
      <c r="AE433" s="30">
        <f t="shared" si="37"/>
        <v>325</v>
      </c>
      <c r="AF433" s="26" t="s">
        <v>10226</v>
      </c>
      <c r="AG433" s="26"/>
      <c r="AH433" s="26"/>
      <c r="AI433" s="26"/>
      <c r="AJ433" s="26"/>
      <c r="AK433" s="26"/>
      <c r="AL433" s="26"/>
      <c r="AM433" s="26"/>
      <c r="AN433" s="26"/>
      <c r="AO433" s="26"/>
      <c r="AP433" s="26"/>
      <c r="AQ433" s="26"/>
      <c r="AR433" s="26" t="s">
        <v>812</v>
      </c>
      <c r="AS433" s="26" t="s">
        <v>812</v>
      </c>
      <c r="AT433" s="26" t="s">
        <v>812</v>
      </c>
      <c r="AU433" s="26"/>
      <c r="AV433" s="26"/>
      <c r="AW433" s="26"/>
      <c r="AX433" s="26"/>
      <c r="AY433" s="26"/>
      <c r="AZ433" s="26"/>
      <c r="BA433" s="26"/>
      <c r="BB433" s="26"/>
      <c r="BC433" s="26"/>
      <c r="BD433" s="26"/>
      <c r="BE433" s="26" t="s">
        <v>4274</v>
      </c>
      <c r="BF433" s="26" t="s">
        <v>4274</v>
      </c>
      <c r="BG433" s="26" t="s">
        <v>10227</v>
      </c>
      <c r="BH433" s="26" t="s">
        <v>10227</v>
      </c>
      <c r="BI433" s="26"/>
      <c r="BJ433" s="26"/>
      <c r="BK433" s="26" t="s">
        <v>326</v>
      </c>
      <c r="BL433" s="26" t="s">
        <v>326</v>
      </c>
      <c r="BM433" s="26"/>
      <c r="BN433" s="26"/>
      <c r="BO433" s="26" t="s">
        <v>812</v>
      </c>
      <c r="BP433" s="26" t="s">
        <v>812</v>
      </c>
      <c r="BQ433" s="26" t="s">
        <v>254</v>
      </c>
      <c r="BR433" s="26" t="s">
        <v>10228</v>
      </c>
      <c r="BS433" s="26" t="s">
        <v>10228</v>
      </c>
      <c r="BT433" s="26"/>
      <c r="BU433" s="26"/>
      <c r="BV433" s="26"/>
      <c r="BW433" s="31"/>
      <c r="BX433" s="31"/>
      <c r="BY433" s="31"/>
      <c r="BZ433" s="31"/>
      <c r="CA433" s="31"/>
      <c r="CB433" s="31"/>
      <c r="CC433" s="31"/>
      <c r="CD433" s="31"/>
      <c r="CE433" s="31"/>
      <c r="CF433" s="31"/>
      <c r="CG433" s="31"/>
      <c r="CH433" s="31" t="s">
        <v>10229</v>
      </c>
      <c r="CI433" s="31" t="s">
        <v>10230</v>
      </c>
      <c r="CJ433" s="31" t="s">
        <v>10231</v>
      </c>
      <c r="CK433" s="31" t="s">
        <v>10232</v>
      </c>
      <c r="CL433" s="31" t="s">
        <v>10232</v>
      </c>
      <c r="CM433" s="31" t="s">
        <v>10231</v>
      </c>
      <c r="CN433" s="31" t="s">
        <v>10231</v>
      </c>
      <c r="CO433" s="31" t="s">
        <v>10231</v>
      </c>
      <c r="CP433" s="31" t="s">
        <v>10231</v>
      </c>
      <c r="CQ433" s="31" t="s">
        <v>10231</v>
      </c>
      <c r="CR433" s="31" t="s">
        <v>10232</v>
      </c>
      <c r="CS433" s="31" t="s">
        <v>10231</v>
      </c>
      <c r="CT433" s="31" t="s">
        <v>10232</v>
      </c>
      <c r="CU433" s="31"/>
      <c r="CV433" s="31"/>
      <c r="CW433" s="31"/>
      <c r="CX433" s="31"/>
      <c r="CY433" s="31"/>
      <c r="CZ433" s="31"/>
      <c r="DA433" s="31"/>
      <c r="DB433" s="31"/>
      <c r="DC433" s="31"/>
      <c r="DD433" s="31"/>
      <c r="DE433" s="31" t="s">
        <v>10229</v>
      </c>
      <c r="DF433" s="31" t="s">
        <v>10233</v>
      </c>
      <c r="DG433" s="31" t="s">
        <v>10234</v>
      </c>
      <c r="DH433" s="31"/>
      <c r="DI433" s="31"/>
      <c r="DJ433" s="31"/>
      <c r="DK433" s="31"/>
      <c r="DL433" s="31"/>
      <c r="DM433" s="31"/>
      <c r="DN433" s="31"/>
      <c r="DO433" s="31"/>
      <c r="DP433" s="31"/>
      <c r="DQ433" s="31"/>
      <c r="DR433" s="31"/>
      <c r="DS433" s="31"/>
      <c r="DT433" s="31"/>
      <c r="DU433" s="31"/>
      <c r="DV433" s="31"/>
      <c r="DW433" s="31"/>
      <c r="DX433" s="31"/>
      <c r="DY433" s="31"/>
      <c r="DZ433" s="31"/>
      <c r="EA433" s="31" t="s">
        <v>10235</v>
      </c>
      <c r="EB433" s="31" t="s">
        <v>10235</v>
      </c>
      <c r="EC433" s="31" t="s">
        <v>10236</v>
      </c>
      <c r="ED433" s="31" t="s">
        <v>213</v>
      </c>
      <c r="EE433" s="31" t="s">
        <v>213</v>
      </c>
      <c r="EF433" s="31" t="s">
        <v>213</v>
      </c>
      <c r="EG433" s="31" t="s">
        <v>213</v>
      </c>
      <c r="EH433" s="31" t="s">
        <v>213</v>
      </c>
      <c r="EI433" s="31" t="s">
        <v>213</v>
      </c>
      <c r="EJ433" s="31" t="s">
        <v>213</v>
      </c>
      <c r="EK433" s="31" t="s">
        <v>213</v>
      </c>
      <c r="EL433" s="31" t="s">
        <v>10237</v>
      </c>
      <c r="EM433" s="31" t="s">
        <v>10237</v>
      </c>
      <c r="EN433" s="31" t="s">
        <v>10238</v>
      </c>
      <c r="EO433" s="31" t="s">
        <v>10238</v>
      </c>
      <c r="EP433" s="31" t="s">
        <v>4898</v>
      </c>
      <c r="EQ433" s="31" t="s">
        <v>4898</v>
      </c>
      <c r="ER433" s="31" t="s">
        <v>218</v>
      </c>
      <c r="ES433" s="31" t="s">
        <v>218</v>
      </c>
      <c r="ET433" s="31" t="s">
        <v>10239</v>
      </c>
      <c r="EU433" s="31" t="s">
        <v>10239</v>
      </c>
      <c r="EV433" s="31"/>
      <c r="EW433" s="31"/>
      <c r="EX433" s="31" t="s">
        <v>10240</v>
      </c>
      <c r="EY433" s="31" t="s">
        <v>10240</v>
      </c>
      <c r="EZ433" s="31" t="s">
        <v>10241</v>
      </c>
      <c r="FA433" s="31" t="s">
        <v>10242</v>
      </c>
      <c r="FB433" s="31" t="s">
        <v>10242</v>
      </c>
      <c r="FC433" s="31"/>
      <c r="FD433" s="31"/>
      <c r="FE433" s="31" t="s">
        <v>219</v>
      </c>
    </row>
    <row r="434" ht="90.75" customHeight="1">
      <c r="A434" s="16" t="s">
        <v>10243</v>
      </c>
      <c r="B434" s="24">
        <v>423.0</v>
      </c>
      <c r="C434" s="25" t="s">
        <v>10244</v>
      </c>
      <c r="D434" s="26" t="str">
        <f t="shared" si="41"/>
        <v/>
      </c>
      <c r="E434" s="27" t="str">
        <f t="shared" si="42"/>
        <v/>
      </c>
      <c r="F434" s="28" t="str">
        <f t="shared" ref="F434:G434" si="449">image("https://www.serebii.net/pokedex-bw/type/"&amp;lower(H434)&amp;".gif")</f>
        <v/>
      </c>
      <c r="G434" s="28" t="str">
        <f t="shared" si="449"/>
        <v/>
      </c>
      <c r="H434" s="29" t="s">
        <v>391</v>
      </c>
      <c r="I434" s="26" t="s">
        <v>1071</v>
      </c>
      <c r="J434" s="26" t="s">
        <v>10224</v>
      </c>
      <c r="K434" s="26" t="s">
        <v>1276</v>
      </c>
      <c r="L434" s="26" t="s">
        <v>10245</v>
      </c>
      <c r="M434" s="26" t="s">
        <v>3198</v>
      </c>
      <c r="N434" s="26" t="s">
        <v>8941</v>
      </c>
      <c r="O434" s="26" t="s">
        <v>1885</v>
      </c>
      <c r="P434" s="26" t="s">
        <v>1196</v>
      </c>
      <c r="Q434" s="26" t="s">
        <v>1032</v>
      </c>
      <c r="R434" s="26" t="s">
        <v>184</v>
      </c>
      <c r="S434" s="26" t="s">
        <v>3175</v>
      </c>
      <c r="T434" s="26" t="s">
        <v>495</v>
      </c>
      <c r="U434" s="26" t="s">
        <v>7717</v>
      </c>
      <c r="V434" s="26" t="s">
        <v>399</v>
      </c>
      <c r="W434" s="26" t="s">
        <v>496</v>
      </c>
      <c r="X434" s="26" t="s">
        <v>189</v>
      </c>
      <c r="Y434" s="26">
        <v>111.0</v>
      </c>
      <c r="Z434" s="26">
        <v>83.0</v>
      </c>
      <c r="AA434" s="26">
        <v>68.0</v>
      </c>
      <c r="AB434" s="26">
        <v>92.0</v>
      </c>
      <c r="AC434" s="26">
        <v>82.0</v>
      </c>
      <c r="AD434" s="26">
        <v>39.0</v>
      </c>
      <c r="AE434" s="30">
        <f t="shared" si="37"/>
        <v>475</v>
      </c>
      <c r="AF434" s="26" t="s">
        <v>10226</v>
      </c>
      <c r="AG434" s="26"/>
      <c r="AH434" s="26"/>
      <c r="AI434" s="26"/>
      <c r="AJ434" s="26"/>
      <c r="AK434" s="26"/>
      <c r="AL434" s="26"/>
      <c r="AM434" s="26"/>
      <c r="AN434" s="26"/>
      <c r="AO434" s="26"/>
      <c r="AP434" s="26"/>
      <c r="AQ434" s="26"/>
      <c r="AR434" s="26" t="s">
        <v>919</v>
      </c>
      <c r="AS434" s="26" t="s">
        <v>919</v>
      </c>
      <c r="AT434" s="26" t="s">
        <v>919</v>
      </c>
      <c r="AU434" s="26"/>
      <c r="AV434" s="26"/>
      <c r="AW434" s="26"/>
      <c r="AX434" s="26"/>
      <c r="AY434" s="26"/>
      <c r="AZ434" s="26"/>
      <c r="BA434" s="26"/>
      <c r="BB434" s="26"/>
      <c r="BC434" s="26"/>
      <c r="BD434" s="26"/>
      <c r="BE434" s="26" t="s">
        <v>4585</v>
      </c>
      <c r="BF434" s="26" t="s">
        <v>4585</v>
      </c>
      <c r="BG434" s="26" t="s">
        <v>10246</v>
      </c>
      <c r="BH434" s="26" t="s">
        <v>10246</v>
      </c>
      <c r="BI434" s="26"/>
      <c r="BJ434" s="26"/>
      <c r="BK434" s="26" t="s">
        <v>193</v>
      </c>
      <c r="BL434" s="26" t="s">
        <v>193</v>
      </c>
      <c r="BM434" s="26"/>
      <c r="BN434" s="26"/>
      <c r="BO434" s="26" t="s">
        <v>919</v>
      </c>
      <c r="BP434" s="26" t="s">
        <v>919</v>
      </c>
      <c r="BQ434" s="26" t="s">
        <v>281</v>
      </c>
      <c r="BR434" s="26" t="s">
        <v>1083</v>
      </c>
      <c r="BS434" s="26" t="s">
        <v>1083</v>
      </c>
      <c r="BT434" s="26"/>
      <c r="BU434" s="26"/>
      <c r="BV434" s="26"/>
      <c r="BW434" s="31"/>
      <c r="BX434" s="31"/>
      <c r="BY434" s="31"/>
      <c r="BZ434" s="31"/>
      <c r="CA434" s="31"/>
      <c r="CB434" s="31"/>
      <c r="CC434" s="31"/>
      <c r="CD434" s="31"/>
      <c r="CE434" s="31"/>
      <c r="CF434" s="31"/>
      <c r="CG434" s="31"/>
      <c r="CH434" s="31" t="s">
        <v>10247</v>
      </c>
      <c r="CI434" s="31" t="s">
        <v>10248</v>
      </c>
      <c r="CJ434" s="31" t="s">
        <v>10249</v>
      </c>
      <c r="CK434" s="31" t="s">
        <v>10250</v>
      </c>
      <c r="CL434" s="31" t="s">
        <v>10250</v>
      </c>
      <c r="CM434" s="31" t="s">
        <v>10249</v>
      </c>
      <c r="CN434" s="31" t="s">
        <v>10249</v>
      </c>
      <c r="CO434" s="31" t="s">
        <v>10249</v>
      </c>
      <c r="CP434" s="31" t="s">
        <v>10249</v>
      </c>
      <c r="CQ434" s="31" t="s">
        <v>10250</v>
      </c>
      <c r="CR434" s="31" t="s">
        <v>10248</v>
      </c>
      <c r="CS434" s="31" t="s">
        <v>10250</v>
      </c>
      <c r="CT434" s="31" t="s">
        <v>10248</v>
      </c>
      <c r="CU434" s="31"/>
      <c r="CV434" s="31"/>
      <c r="CW434" s="31"/>
      <c r="CX434" s="31"/>
      <c r="CY434" s="31"/>
      <c r="CZ434" s="31"/>
      <c r="DA434" s="31"/>
      <c r="DB434" s="31"/>
      <c r="DC434" s="31"/>
      <c r="DD434" s="31"/>
      <c r="DE434" s="31" t="s">
        <v>10247</v>
      </c>
      <c r="DF434" s="31" t="s">
        <v>10248</v>
      </c>
      <c r="DG434" s="31" t="s">
        <v>10251</v>
      </c>
      <c r="DH434" s="31"/>
      <c r="DI434" s="31"/>
      <c r="DJ434" s="31"/>
      <c r="DK434" s="31"/>
      <c r="DL434" s="31"/>
      <c r="DM434" s="31"/>
      <c r="DN434" s="31"/>
      <c r="DO434" s="31"/>
      <c r="DP434" s="31"/>
      <c r="DQ434" s="31"/>
      <c r="DR434" s="31"/>
      <c r="DS434" s="31"/>
      <c r="DT434" s="31"/>
      <c r="DU434" s="31"/>
      <c r="DV434" s="31"/>
      <c r="DW434" s="31"/>
      <c r="DX434" s="31"/>
      <c r="DY434" s="31"/>
      <c r="DZ434" s="31"/>
      <c r="EA434" s="31" t="s">
        <v>10252</v>
      </c>
      <c r="EB434" s="31" t="s">
        <v>10252</v>
      </c>
      <c r="EC434" s="31" t="s">
        <v>10253</v>
      </c>
      <c r="ED434" s="31" t="s">
        <v>213</v>
      </c>
      <c r="EE434" s="31" t="s">
        <v>213</v>
      </c>
      <c r="EF434" s="31" t="s">
        <v>213</v>
      </c>
      <c r="EG434" s="31" t="s">
        <v>213</v>
      </c>
      <c r="EH434" s="31" t="s">
        <v>213</v>
      </c>
      <c r="EI434" s="31" t="s">
        <v>213</v>
      </c>
      <c r="EJ434" s="31" t="s">
        <v>213</v>
      </c>
      <c r="EK434" s="31" t="s">
        <v>213</v>
      </c>
      <c r="EL434" s="31" t="s">
        <v>10254</v>
      </c>
      <c r="EM434" s="31" t="s">
        <v>10254</v>
      </c>
      <c r="EN434" s="31" t="s">
        <v>3657</v>
      </c>
      <c r="EO434" s="31" t="s">
        <v>3657</v>
      </c>
      <c r="EP434" s="31" t="s">
        <v>10255</v>
      </c>
      <c r="EQ434" s="31" t="s">
        <v>10255</v>
      </c>
      <c r="ER434" s="31" t="s">
        <v>218</v>
      </c>
      <c r="ES434" s="31" t="s">
        <v>218</v>
      </c>
      <c r="ET434" s="31" t="s">
        <v>2164</v>
      </c>
      <c r="EU434" s="31" t="s">
        <v>2164</v>
      </c>
      <c r="EV434" s="31"/>
      <c r="EW434" s="31"/>
      <c r="EX434" s="31" t="s">
        <v>10256</v>
      </c>
      <c r="EY434" s="31" t="s">
        <v>10256</v>
      </c>
      <c r="EZ434" s="31" t="s">
        <v>10257</v>
      </c>
      <c r="FA434" s="31" t="s">
        <v>10242</v>
      </c>
      <c r="FB434" s="31" t="s">
        <v>10242</v>
      </c>
      <c r="FC434" s="31"/>
      <c r="FD434" s="31"/>
      <c r="FE434" s="31" t="s">
        <v>219</v>
      </c>
    </row>
    <row r="435" ht="90.75" customHeight="1">
      <c r="A435" s="16" t="s">
        <v>10258</v>
      </c>
      <c r="B435" s="24">
        <v>424.0</v>
      </c>
      <c r="C435" s="25" t="s">
        <v>10259</v>
      </c>
      <c r="D435" s="26" t="str">
        <f t="shared" si="41"/>
        <v/>
      </c>
      <c r="E435" s="27" t="str">
        <f t="shared" si="42"/>
        <v/>
      </c>
      <c r="F435" s="28" t="str">
        <f t="shared" ref="F435:G435" si="450">image("https://www.serebii.net/pokedex-bw/type/"&amp;lower(H435)&amp;".gif")</f>
        <v/>
      </c>
      <c r="G435" s="28" t="str">
        <f t="shared" si="450"/>
        <v/>
      </c>
      <c r="H435" s="29" t="s">
        <v>681</v>
      </c>
      <c r="I435" s="26"/>
      <c r="J435" s="26" t="s">
        <v>5895</v>
      </c>
      <c r="K435" s="26" t="s">
        <v>876</v>
      </c>
      <c r="L435" s="26" t="s">
        <v>10260</v>
      </c>
      <c r="M435" s="26" t="s">
        <v>1953</v>
      </c>
      <c r="N435" s="26" t="s">
        <v>1952</v>
      </c>
      <c r="O435" s="26" t="s">
        <v>3262</v>
      </c>
      <c r="P435" s="26" t="s">
        <v>716</v>
      </c>
      <c r="Q435" s="26" t="s">
        <v>183</v>
      </c>
      <c r="R435" s="26" t="s">
        <v>5121</v>
      </c>
      <c r="S435" s="26" t="s">
        <v>3491</v>
      </c>
      <c r="T435" s="26" t="s">
        <v>1328</v>
      </c>
      <c r="U435" s="26" t="s">
        <v>769</v>
      </c>
      <c r="V435" s="26" t="s">
        <v>770</v>
      </c>
      <c r="W435" s="26" t="s">
        <v>496</v>
      </c>
      <c r="X435" s="26" t="s">
        <v>189</v>
      </c>
      <c r="Y435" s="26">
        <v>75.0</v>
      </c>
      <c r="Z435" s="26">
        <v>100.0</v>
      </c>
      <c r="AA435" s="26">
        <v>66.0</v>
      </c>
      <c r="AB435" s="26">
        <v>60.0</v>
      </c>
      <c r="AC435" s="26">
        <v>66.0</v>
      </c>
      <c r="AD435" s="26">
        <v>115.0</v>
      </c>
      <c r="AE435" s="30">
        <f t="shared" si="37"/>
        <v>482</v>
      </c>
      <c r="AF435" s="26" t="s">
        <v>5896</v>
      </c>
      <c r="AG435" s="26"/>
      <c r="AH435" s="26"/>
      <c r="AI435" s="26"/>
      <c r="AJ435" s="26"/>
      <c r="AK435" s="26"/>
      <c r="AL435" s="26"/>
      <c r="AM435" s="26"/>
      <c r="AN435" s="26"/>
      <c r="AO435" s="26"/>
      <c r="AP435" s="26"/>
      <c r="AQ435" s="26"/>
      <c r="AR435" s="26" t="s">
        <v>1625</v>
      </c>
      <c r="AS435" s="26" t="s">
        <v>1625</v>
      </c>
      <c r="AT435" s="26" t="s">
        <v>1625</v>
      </c>
      <c r="AU435" s="26" t="s">
        <v>4306</v>
      </c>
      <c r="AV435" s="26" t="s">
        <v>4306</v>
      </c>
      <c r="AW435" s="26"/>
      <c r="AX435" s="26"/>
      <c r="AY435" s="26"/>
      <c r="AZ435" s="26"/>
      <c r="BA435" s="26"/>
      <c r="BB435" s="26"/>
      <c r="BC435" s="26"/>
      <c r="BD435" s="26"/>
      <c r="BE435" s="26"/>
      <c r="BF435" s="26"/>
      <c r="BG435" s="26" t="s">
        <v>10261</v>
      </c>
      <c r="BH435" s="26" t="s">
        <v>10261</v>
      </c>
      <c r="BI435" s="26"/>
      <c r="BJ435" s="26"/>
      <c r="BK435" s="26"/>
      <c r="BL435" s="26"/>
      <c r="BM435" s="26"/>
      <c r="BN435" s="26"/>
      <c r="BO435" s="26" t="s">
        <v>1625</v>
      </c>
      <c r="BP435" s="26" t="s">
        <v>1625</v>
      </c>
      <c r="BQ435" s="26" t="s">
        <v>2119</v>
      </c>
      <c r="BR435" s="26"/>
      <c r="BS435" s="26"/>
      <c r="BT435" s="26" t="s">
        <v>1077</v>
      </c>
      <c r="BU435" s="26"/>
      <c r="BV435" s="26"/>
      <c r="BW435" s="31"/>
      <c r="BX435" s="31"/>
      <c r="BY435" s="31"/>
      <c r="BZ435" s="31"/>
      <c r="CA435" s="31"/>
      <c r="CB435" s="31"/>
      <c r="CC435" s="31"/>
      <c r="CD435" s="31"/>
      <c r="CE435" s="31"/>
      <c r="CF435" s="31"/>
      <c r="CG435" s="31"/>
      <c r="CH435" s="31" t="s">
        <v>10262</v>
      </c>
      <c r="CI435" s="31" t="s">
        <v>10263</v>
      </c>
      <c r="CJ435" s="31" t="s">
        <v>10264</v>
      </c>
      <c r="CK435" s="31" t="s">
        <v>10265</v>
      </c>
      <c r="CL435" s="31" t="s">
        <v>10266</v>
      </c>
      <c r="CM435" s="31" t="s">
        <v>10267</v>
      </c>
      <c r="CN435" s="31" t="s">
        <v>10267</v>
      </c>
      <c r="CO435" s="31" t="s">
        <v>10267</v>
      </c>
      <c r="CP435" s="31" t="s">
        <v>10267</v>
      </c>
      <c r="CQ435" s="31" t="s">
        <v>10263</v>
      </c>
      <c r="CR435" s="31" t="s">
        <v>10262</v>
      </c>
      <c r="CS435" s="31" t="s">
        <v>10263</v>
      </c>
      <c r="CT435" s="31" t="s">
        <v>10262</v>
      </c>
      <c r="CU435" s="31"/>
      <c r="CV435" s="31"/>
      <c r="CW435" s="31" t="s">
        <v>10268</v>
      </c>
      <c r="CX435" s="31" t="s">
        <v>10269</v>
      </c>
      <c r="CY435" s="31"/>
      <c r="CZ435" s="31"/>
      <c r="DA435" s="31"/>
      <c r="DB435" s="31"/>
      <c r="DC435" s="31"/>
      <c r="DD435" s="31"/>
      <c r="DE435" s="31" t="s">
        <v>10262</v>
      </c>
      <c r="DF435" s="31" t="s">
        <v>10263</v>
      </c>
      <c r="DG435" s="31" t="s">
        <v>10270</v>
      </c>
      <c r="DH435" s="31"/>
      <c r="DI435" s="31"/>
      <c r="DJ435" s="31"/>
      <c r="DK435" s="31"/>
      <c r="DL435" s="31"/>
      <c r="DM435" s="31"/>
      <c r="DN435" s="31"/>
      <c r="DO435" s="31"/>
      <c r="DP435" s="31"/>
      <c r="DQ435" s="31"/>
      <c r="DR435" s="31"/>
      <c r="DS435" s="31"/>
      <c r="DT435" s="31"/>
      <c r="DU435" s="31"/>
      <c r="DV435" s="31"/>
      <c r="DW435" s="31"/>
      <c r="DX435" s="31"/>
      <c r="DY435" s="31"/>
      <c r="DZ435" s="31"/>
      <c r="EA435" s="31" t="s">
        <v>10271</v>
      </c>
      <c r="EB435" s="31" t="s">
        <v>10271</v>
      </c>
      <c r="EC435" s="31" t="s">
        <v>10271</v>
      </c>
      <c r="ED435" s="31" t="s">
        <v>10271</v>
      </c>
      <c r="EE435" s="31" t="s">
        <v>10271</v>
      </c>
      <c r="EF435" s="31" t="s">
        <v>213</v>
      </c>
      <c r="EG435" s="31" t="s">
        <v>213</v>
      </c>
      <c r="EH435" s="31" t="s">
        <v>2441</v>
      </c>
      <c r="EI435" s="31" t="s">
        <v>2441</v>
      </c>
      <c r="EJ435" s="31" t="s">
        <v>213</v>
      </c>
      <c r="EK435" s="31" t="s">
        <v>213</v>
      </c>
      <c r="EL435" s="31" t="s">
        <v>10271</v>
      </c>
      <c r="EM435" s="31" t="s">
        <v>10271</v>
      </c>
      <c r="EN435" s="31" t="s">
        <v>213</v>
      </c>
      <c r="EO435" s="31" t="s">
        <v>213</v>
      </c>
      <c r="EP435" s="31" t="s">
        <v>2167</v>
      </c>
      <c r="EQ435" s="31" t="s">
        <v>2167</v>
      </c>
      <c r="ER435" s="31" t="s">
        <v>218</v>
      </c>
      <c r="ES435" s="31" t="s">
        <v>218</v>
      </c>
      <c r="ET435" s="31" t="s">
        <v>218</v>
      </c>
      <c r="EU435" s="31" t="s">
        <v>218</v>
      </c>
      <c r="EV435" s="31"/>
      <c r="EW435" s="31"/>
      <c r="EX435" s="31" t="s">
        <v>10271</v>
      </c>
      <c r="EY435" s="31" t="s">
        <v>10271</v>
      </c>
      <c r="EZ435" s="31" t="s">
        <v>10272</v>
      </c>
      <c r="FA435" s="31" t="s">
        <v>219</v>
      </c>
      <c r="FB435" s="31" t="s">
        <v>219</v>
      </c>
      <c r="FC435" s="31"/>
      <c r="FD435" s="31"/>
      <c r="FE435" s="31" t="s">
        <v>219</v>
      </c>
    </row>
    <row r="436" ht="90.75" customHeight="1">
      <c r="A436" s="16" t="s">
        <v>10273</v>
      </c>
      <c r="B436" s="24">
        <v>425.0</v>
      </c>
      <c r="C436" s="25" t="s">
        <v>10274</v>
      </c>
      <c r="D436" s="26" t="str">
        <f t="shared" si="41"/>
        <v/>
      </c>
      <c r="E436" s="27" t="str">
        <f t="shared" si="42"/>
        <v/>
      </c>
      <c r="F436" s="28" t="str">
        <f t="shared" ref="F436:G436" si="451">image("https://www.serebii.net/pokedex-bw/type/"&amp;lower(H436)&amp;".gif")</f>
        <v/>
      </c>
      <c r="G436" s="28" t="str">
        <f t="shared" si="451"/>
        <v/>
      </c>
      <c r="H436" s="29" t="s">
        <v>3317</v>
      </c>
      <c r="I436" s="26" t="s">
        <v>348</v>
      </c>
      <c r="J436" s="26" t="s">
        <v>1492</v>
      </c>
      <c r="K436" s="26" t="s">
        <v>974</v>
      </c>
      <c r="L436" s="26" t="s">
        <v>7930</v>
      </c>
      <c r="M436" s="26" t="s">
        <v>3571</v>
      </c>
      <c r="N436" s="26" t="s">
        <v>3755</v>
      </c>
      <c r="O436" s="26" t="s">
        <v>10275</v>
      </c>
      <c r="P436" s="26" t="s">
        <v>492</v>
      </c>
      <c r="Q436" s="26" t="s">
        <v>8434</v>
      </c>
      <c r="R436" s="26" t="s">
        <v>184</v>
      </c>
      <c r="S436" s="26" t="s">
        <v>2173</v>
      </c>
      <c r="T436" s="26" t="s">
        <v>7823</v>
      </c>
      <c r="U436" s="26" t="s">
        <v>3200</v>
      </c>
      <c r="V436" s="26" t="s">
        <v>3201</v>
      </c>
      <c r="W436" s="26" t="s">
        <v>496</v>
      </c>
      <c r="X436" s="26" t="s">
        <v>4778</v>
      </c>
      <c r="Y436" s="26">
        <v>90.0</v>
      </c>
      <c r="Z436" s="26">
        <v>50.0</v>
      </c>
      <c r="AA436" s="26">
        <v>34.0</v>
      </c>
      <c r="AB436" s="26">
        <v>60.0</v>
      </c>
      <c r="AC436" s="26">
        <v>44.0</v>
      </c>
      <c r="AD436" s="26">
        <v>70.0</v>
      </c>
      <c r="AE436" s="30">
        <f t="shared" si="37"/>
        <v>348</v>
      </c>
      <c r="AF436" s="26" t="s">
        <v>10276</v>
      </c>
      <c r="AG436" s="26"/>
      <c r="AH436" s="26"/>
      <c r="AI436" s="26"/>
      <c r="AJ436" s="26"/>
      <c r="AK436" s="26"/>
      <c r="AL436" s="26"/>
      <c r="AM436" s="26"/>
      <c r="AN436" s="26"/>
      <c r="AO436" s="26"/>
      <c r="AP436" s="26"/>
      <c r="AQ436" s="26"/>
      <c r="AR436" s="26" t="s">
        <v>1166</v>
      </c>
      <c r="AS436" s="26" t="s">
        <v>1166</v>
      </c>
      <c r="AT436" s="26" t="s">
        <v>1166</v>
      </c>
      <c r="AU436" s="26"/>
      <c r="AV436" s="26"/>
      <c r="AW436" s="26"/>
      <c r="AX436" s="26"/>
      <c r="AY436" s="26" t="s">
        <v>3603</v>
      </c>
      <c r="AZ436" s="26" t="s">
        <v>3603</v>
      </c>
      <c r="BA436" s="26" t="s">
        <v>191</v>
      </c>
      <c r="BB436" s="26" t="s">
        <v>191</v>
      </c>
      <c r="BC436" s="26"/>
      <c r="BD436" s="26"/>
      <c r="BE436" s="26" t="s">
        <v>1625</v>
      </c>
      <c r="BF436" s="26" t="s">
        <v>1625</v>
      </c>
      <c r="BG436" s="26" t="s">
        <v>2489</v>
      </c>
      <c r="BH436" s="26" t="s">
        <v>2489</v>
      </c>
      <c r="BI436" s="26"/>
      <c r="BJ436" s="26"/>
      <c r="BK436" s="26" t="s">
        <v>4306</v>
      </c>
      <c r="BL436" s="26" t="s">
        <v>4306</v>
      </c>
      <c r="BM436" s="26" t="s">
        <v>1503</v>
      </c>
      <c r="BN436" s="26"/>
      <c r="BO436" s="26" t="s">
        <v>1166</v>
      </c>
      <c r="BP436" s="26" t="s">
        <v>1166</v>
      </c>
      <c r="BQ436" s="26" t="s">
        <v>918</v>
      </c>
      <c r="BR436" s="26" t="s">
        <v>1502</v>
      </c>
      <c r="BS436" s="26" t="s">
        <v>1502</v>
      </c>
      <c r="BT436" s="26"/>
      <c r="BU436" s="26"/>
      <c r="BV436" s="26"/>
      <c r="BW436" s="31"/>
      <c r="BX436" s="31"/>
      <c r="BY436" s="31"/>
      <c r="BZ436" s="31"/>
      <c r="CA436" s="31"/>
      <c r="CB436" s="31"/>
      <c r="CC436" s="31"/>
      <c r="CD436" s="31"/>
      <c r="CE436" s="31"/>
      <c r="CF436" s="31"/>
      <c r="CG436" s="31"/>
      <c r="CH436" s="31" t="s">
        <v>10277</v>
      </c>
      <c r="CI436" s="31" t="s">
        <v>10278</v>
      </c>
      <c r="CJ436" s="31" t="s">
        <v>10279</v>
      </c>
      <c r="CK436" s="31" t="s">
        <v>10280</v>
      </c>
      <c r="CL436" s="31" t="s">
        <v>10280</v>
      </c>
      <c r="CM436" s="31" t="s">
        <v>10279</v>
      </c>
      <c r="CN436" s="31" t="s">
        <v>10279</v>
      </c>
      <c r="CO436" s="31" t="s">
        <v>10281</v>
      </c>
      <c r="CP436" s="31" t="s">
        <v>10281</v>
      </c>
      <c r="CQ436" s="31" t="s">
        <v>10277</v>
      </c>
      <c r="CR436" s="31" t="s">
        <v>10281</v>
      </c>
      <c r="CS436" s="31" t="s">
        <v>10277</v>
      </c>
      <c r="CT436" s="31" t="s">
        <v>10281</v>
      </c>
      <c r="CU436" s="31" t="s">
        <v>10282</v>
      </c>
      <c r="CV436" s="31" t="s">
        <v>10283</v>
      </c>
      <c r="CW436" s="31" t="s">
        <v>10284</v>
      </c>
      <c r="CX436" s="31" t="s">
        <v>10285</v>
      </c>
      <c r="CY436" s="31"/>
      <c r="CZ436" s="31"/>
      <c r="DA436" s="31" t="s">
        <v>10286</v>
      </c>
      <c r="DB436" s="31" t="s">
        <v>10287</v>
      </c>
      <c r="DC436" s="31"/>
      <c r="DD436" s="31"/>
      <c r="DE436" s="31" t="s">
        <v>10288</v>
      </c>
      <c r="DF436" s="31" t="s">
        <v>10289</v>
      </c>
      <c r="DG436" s="31" t="s">
        <v>10290</v>
      </c>
      <c r="DH436" s="31" t="s">
        <v>10291</v>
      </c>
      <c r="DI436" s="31" t="s">
        <v>10292</v>
      </c>
      <c r="DJ436" s="31"/>
      <c r="DK436" s="31"/>
      <c r="DL436" s="31"/>
      <c r="DM436" s="31"/>
      <c r="DN436" s="31"/>
      <c r="DO436" s="31"/>
      <c r="DP436" s="31"/>
      <c r="DQ436" s="31"/>
      <c r="DR436" s="31"/>
      <c r="DS436" s="31"/>
      <c r="DT436" s="31"/>
      <c r="DU436" s="31"/>
      <c r="DV436" s="31"/>
      <c r="DW436" s="31"/>
      <c r="DX436" s="31"/>
      <c r="DY436" s="31"/>
      <c r="DZ436" s="31"/>
      <c r="EA436" s="31" t="s">
        <v>5676</v>
      </c>
      <c r="EB436" s="31" t="s">
        <v>5676</v>
      </c>
      <c r="EC436" s="31" t="s">
        <v>5676</v>
      </c>
      <c r="ED436" s="31" t="s">
        <v>213</v>
      </c>
      <c r="EE436" s="31" t="s">
        <v>213</v>
      </c>
      <c r="EF436" s="31" t="s">
        <v>10293</v>
      </c>
      <c r="EG436" s="31" t="s">
        <v>10293</v>
      </c>
      <c r="EH436" s="31" t="s">
        <v>10293</v>
      </c>
      <c r="EI436" s="31" t="s">
        <v>10293</v>
      </c>
      <c r="EJ436" s="31" t="s">
        <v>970</v>
      </c>
      <c r="EK436" s="31" t="s">
        <v>970</v>
      </c>
      <c r="EL436" s="31" t="s">
        <v>213</v>
      </c>
      <c r="EM436" s="31" t="s">
        <v>213</v>
      </c>
      <c r="EN436" s="31" t="s">
        <v>6090</v>
      </c>
      <c r="EO436" s="31" t="s">
        <v>6090</v>
      </c>
      <c r="EP436" s="31" t="s">
        <v>10294</v>
      </c>
      <c r="EQ436" s="31" t="s">
        <v>10294</v>
      </c>
      <c r="ER436" s="31" t="s">
        <v>218</v>
      </c>
      <c r="ES436" s="31" t="s">
        <v>218</v>
      </c>
      <c r="ET436" s="31" t="s">
        <v>10295</v>
      </c>
      <c r="EU436" s="31" t="s">
        <v>10295</v>
      </c>
      <c r="EV436" s="31"/>
      <c r="EW436" s="31"/>
      <c r="EX436" s="31" t="s">
        <v>213</v>
      </c>
      <c r="EY436" s="31" t="s">
        <v>213</v>
      </c>
      <c r="EZ436" s="31" t="s">
        <v>10296</v>
      </c>
      <c r="FA436" s="31" t="s">
        <v>10297</v>
      </c>
      <c r="FB436" s="31" t="s">
        <v>219</v>
      </c>
      <c r="FC436" s="31"/>
      <c r="FD436" s="31"/>
      <c r="FE436" s="31" t="s">
        <v>219</v>
      </c>
    </row>
    <row r="437" ht="90.75" customHeight="1">
      <c r="A437" s="16" t="s">
        <v>10298</v>
      </c>
      <c r="B437" s="24">
        <v>426.0</v>
      </c>
      <c r="C437" s="25" t="s">
        <v>10299</v>
      </c>
      <c r="D437" s="26" t="str">
        <f t="shared" si="41"/>
        <v/>
      </c>
      <c r="E437" s="27" t="str">
        <f t="shared" si="42"/>
        <v/>
      </c>
      <c r="F437" s="28" t="str">
        <f t="shared" ref="F437:G437" si="452">image("https://www.serebii.net/pokedex-bw/type/"&amp;lower(H437)&amp;".gif")</f>
        <v/>
      </c>
      <c r="G437" s="28" t="str">
        <f t="shared" si="452"/>
        <v/>
      </c>
      <c r="H437" s="29" t="s">
        <v>3317</v>
      </c>
      <c r="I437" s="26" t="s">
        <v>348</v>
      </c>
      <c r="J437" s="26" t="s">
        <v>10300</v>
      </c>
      <c r="K437" s="26" t="s">
        <v>876</v>
      </c>
      <c r="L437" s="26" t="s">
        <v>3052</v>
      </c>
      <c r="M437" s="26" t="s">
        <v>3571</v>
      </c>
      <c r="N437" s="26" t="s">
        <v>3755</v>
      </c>
      <c r="O437" s="26" t="s">
        <v>10275</v>
      </c>
      <c r="P437" s="26" t="s">
        <v>1196</v>
      </c>
      <c r="Q437" s="26" t="s">
        <v>2670</v>
      </c>
      <c r="R437" s="26" t="s">
        <v>184</v>
      </c>
      <c r="S437" s="26" t="s">
        <v>10301</v>
      </c>
      <c r="T437" s="26" t="s">
        <v>7823</v>
      </c>
      <c r="U437" s="26" t="s">
        <v>3200</v>
      </c>
      <c r="V437" s="26" t="s">
        <v>3201</v>
      </c>
      <c r="W437" s="26" t="s">
        <v>496</v>
      </c>
      <c r="X437" s="26" t="s">
        <v>4778</v>
      </c>
      <c r="Y437" s="26">
        <v>150.0</v>
      </c>
      <c r="Z437" s="26">
        <v>80.0</v>
      </c>
      <c r="AA437" s="26">
        <v>44.0</v>
      </c>
      <c r="AB437" s="26">
        <v>90.0</v>
      </c>
      <c r="AC437" s="26">
        <v>54.0</v>
      </c>
      <c r="AD437" s="26">
        <v>80.0</v>
      </c>
      <c r="AE437" s="30">
        <f t="shared" si="37"/>
        <v>498</v>
      </c>
      <c r="AF437" s="26" t="s">
        <v>10276</v>
      </c>
      <c r="AG437" s="26"/>
      <c r="AH437" s="26"/>
      <c r="AI437" s="26"/>
      <c r="AJ437" s="26"/>
      <c r="AK437" s="26"/>
      <c r="AL437" s="26"/>
      <c r="AM437" s="26"/>
      <c r="AN437" s="26"/>
      <c r="AO437" s="26"/>
      <c r="AP437" s="26"/>
      <c r="AQ437" s="26"/>
      <c r="AR437" s="26" t="s">
        <v>1202</v>
      </c>
      <c r="AS437" s="26" t="s">
        <v>1202</v>
      </c>
      <c r="AT437" s="26" t="s">
        <v>1202</v>
      </c>
      <c r="AU437" s="26"/>
      <c r="AV437" s="26"/>
      <c r="AW437" s="26"/>
      <c r="AX437" s="26"/>
      <c r="AY437" s="26" t="s">
        <v>2971</v>
      </c>
      <c r="AZ437" s="26" t="s">
        <v>2971</v>
      </c>
      <c r="BA437" s="26" t="s">
        <v>226</v>
      </c>
      <c r="BB437" s="26" t="s">
        <v>226</v>
      </c>
      <c r="BC437" s="26"/>
      <c r="BD437" s="26"/>
      <c r="BE437" s="26" t="s">
        <v>1166</v>
      </c>
      <c r="BF437" s="26" t="s">
        <v>1166</v>
      </c>
      <c r="BG437" s="26" t="s">
        <v>2529</v>
      </c>
      <c r="BH437" s="26" t="s">
        <v>2529</v>
      </c>
      <c r="BI437" s="26"/>
      <c r="BJ437" s="26"/>
      <c r="BK437" s="26" t="s">
        <v>1413</v>
      </c>
      <c r="BL437" s="26" t="s">
        <v>1413</v>
      </c>
      <c r="BM437" s="26" t="s">
        <v>1545</v>
      </c>
      <c r="BN437" s="26"/>
      <c r="BO437" s="26" t="s">
        <v>1202</v>
      </c>
      <c r="BP437" s="26" t="s">
        <v>1202</v>
      </c>
      <c r="BQ437" s="26" t="s">
        <v>949</v>
      </c>
      <c r="BR437" s="26" t="s">
        <v>1544</v>
      </c>
      <c r="BS437" s="26" t="s">
        <v>1544</v>
      </c>
      <c r="BT437" s="26"/>
      <c r="BU437" s="26"/>
      <c r="BV437" s="26"/>
      <c r="BW437" s="31"/>
      <c r="BX437" s="31"/>
      <c r="BY437" s="31"/>
      <c r="BZ437" s="31"/>
      <c r="CA437" s="31"/>
      <c r="CB437" s="31"/>
      <c r="CC437" s="31"/>
      <c r="CD437" s="31"/>
      <c r="CE437" s="31"/>
      <c r="CF437" s="31"/>
      <c r="CG437" s="31"/>
      <c r="CH437" s="31" t="s">
        <v>10302</v>
      </c>
      <c r="CI437" s="31" t="s">
        <v>10303</v>
      </c>
      <c r="CJ437" s="31" t="s">
        <v>10304</v>
      </c>
      <c r="CK437" s="31" t="s">
        <v>10305</v>
      </c>
      <c r="CL437" s="31" t="s">
        <v>10305</v>
      </c>
      <c r="CM437" s="31" t="s">
        <v>10304</v>
      </c>
      <c r="CN437" s="31" t="s">
        <v>10304</v>
      </c>
      <c r="CO437" s="31" t="s">
        <v>10306</v>
      </c>
      <c r="CP437" s="31" t="s">
        <v>10306</v>
      </c>
      <c r="CQ437" s="31" t="s">
        <v>10303</v>
      </c>
      <c r="CR437" s="31" t="s">
        <v>10307</v>
      </c>
      <c r="CS437" s="31" t="s">
        <v>10303</v>
      </c>
      <c r="CT437" s="31" t="s">
        <v>10307</v>
      </c>
      <c r="CU437" s="31" t="s">
        <v>10308</v>
      </c>
      <c r="CV437" s="31" t="s">
        <v>10309</v>
      </c>
      <c r="CW437" s="31" t="s">
        <v>10310</v>
      </c>
      <c r="CX437" s="31" t="s">
        <v>10311</v>
      </c>
      <c r="CY437" s="31"/>
      <c r="CZ437" s="31"/>
      <c r="DA437" s="31" t="s">
        <v>10312</v>
      </c>
      <c r="DB437" s="31" t="s">
        <v>10313</v>
      </c>
      <c r="DC437" s="31"/>
      <c r="DD437" s="31"/>
      <c r="DE437" s="31" t="s">
        <v>10314</v>
      </c>
      <c r="DF437" s="31" t="s">
        <v>10303</v>
      </c>
      <c r="DG437" s="31" t="s">
        <v>10315</v>
      </c>
      <c r="DH437" s="31" t="s">
        <v>10305</v>
      </c>
      <c r="DI437" s="31" t="s">
        <v>10306</v>
      </c>
      <c r="DJ437" s="31"/>
      <c r="DK437" s="31"/>
      <c r="DL437" s="31"/>
      <c r="DM437" s="31"/>
      <c r="DN437" s="31"/>
      <c r="DO437" s="31"/>
      <c r="DP437" s="31"/>
      <c r="DQ437" s="31"/>
      <c r="DR437" s="31"/>
      <c r="DS437" s="31"/>
      <c r="DT437" s="31"/>
      <c r="DU437" s="31"/>
      <c r="DV437" s="31"/>
      <c r="DW437" s="31"/>
      <c r="DX437" s="31"/>
      <c r="DY437" s="31"/>
      <c r="DZ437" s="31"/>
      <c r="EA437" s="31" t="s">
        <v>10316</v>
      </c>
      <c r="EB437" s="31" t="s">
        <v>10316</v>
      </c>
      <c r="EC437" s="31" t="s">
        <v>10316</v>
      </c>
      <c r="ED437" s="31" t="s">
        <v>213</v>
      </c>
      <c r="EE437" s="31" t="s">
        <v>213</v>
      </c>
      <c r="EF437" s="31" t="s">
        <v>10317</v>
      </c>
      <c r="EG437" s="31" t="s">
        <v>10317</v>
      </c>
      <c r="EH437" s="31" t="s">
        <v>10318</v>
      </c>
      <c r="EI437" s="31" t="s">
        <v>10318</v>
      </c>
      <c r="EJ437" s="31" t="s">
        <v>10316</v>
      </c>
      <c r="EK437" s="31" t="s">
        <v>10316</v>
      </c>
      <c r="EL437" s="31" t="s">
        <v>213</v>
      </c>
      <c r="EM437" s="31" t="s">
        <v>213</v>
      </c>
      <c r="EN437" s="31" t="s">
        <v>2410</v>
      </c>
      <c r="EO437" s="31" t="s">
        <v>2410</v>
      </c>
      <c r="EP437" s="31" t="s">
        <v>10316</v>
      </c>
      <c r="EQ437" s="31" t="s">
        <v>10316</v>
      </c>
      <c r="ER437" s="31" t="s">
        <v>218</v>
      </c>
      <c r="ES437" s="31" t="s">
        <v>218</v>
      </c>
      <c r="ET437" s="31" t="s">
        <v>10319</v>
      </c>
      <c r="EU437" s="31" t="s">
        <v>10319</v>
      </c>
      <c r="EV437" s="31"/>
      <c r="EW437" s="31"/>
      <c r="EX437" s="31" t="s">
        <v>213</v>
      </c>
      <c r="EY437" s="31" t="s">
        <v>213</v>
      </c>
      <c r="EZ437" s="31" t="s">
        <v>10320</v>
      </c>
      <c r="FA437" s="31" t="s">
        <v>10297</v>
      </c>
      <c r="FB437" s="31" t="s">
        <v>219</v>
      </c>
      <c r="FC437" s="31"/>
      <c r="FD437" s="31"/>
      <c r="FE437" s="31" t="s">
        <v>219</v>
      </c>
    </row>
    <row r="438" ht="90.75" customHeight="1">
      <c r="A438" s="16" t="s">
        <v>10321</v>
      </c>
      <c r="B438" s="24">
        <v>427.0</v>
      </c>
      <c r="C438" s="25" t="s">
        <v>10322</v>
      </c>
      <c r="D438" s="26" t="str">
        <f t="shared" si="41"/>
        <v/>
      </c>
      <c r="E438" s="27" t="str">
        <f t="shared" si="42"/>
        <v/>
      </c>
      <c r="F438" s="28" t="str">
        <f t="shared" ref="F438:G438" si="453">image("https://www.serebii.net/pokedex-bw/type/"&amp;lower(H438)&amp;".gif")</f>
        <v/>
      </c>
      <c r="G438" s="28" t="str">
        <f t="shared" si="453"/>
        <v/>
      </c>
      <c r="H438" s="29" t="s">
        <v>681</v>
      </c>
      <c r="I438" s="26"/>
      <c r="J438" s="26" t="s">
        <v>10323</v>
      </c>
      <c r="K438" s="26" t="s">
        <v>974</v>
      </c>
      <c r="L438" s="26" t="s">
        <v>1493</v>
      </c>
      <c r="M438" s="26" t="s">
        <v>491</v>
      </c>
      <c r="N438" s="26" t="s">
        <v>10324</v>
      </c>
      <c r="O438" s="26" t="s">
        <v>1989</v>
      </c>
      <c r="P438" s="26" t="s">
        <v>297</v>
      </c>
      <c r="Q438" s="26" t="s">
        <v>978</v>
      </c>
      <c r="R438" s="26" t="s">
        <v>5098</v>
      </c>
      <c r="S438" s="26" t="s">
        <v>2173</v>
      </c>
      <c r="T438" s="26" t="s">
        <v>495</v>
      </c>
      <c r="U438" s="26" t="s">
        <v>915</v>
      </c>
      <c r="V438" s="26" t="s">
        <v>7718</v>
      </c>
      <c r="W438" s="26" t="s">
        <v>496</v>
      </c>
      <c r="X438" s="26" t="s">
        <v>189</v>
      </c>
      <c r="Y438" s="26">
        <v>55.0</v>
      </c>
      <c r="Z438" s="26">
        <v>66.0</v>
      </c>
      <c r="AA438" s="26">
        <v>44.0</v>
      </c>
      <c r="AB438" s="26">
        <v>44.0</v>
      </c>
      <c r="AC438" s="26">
        <v>56.0</v>
      </c>
      <c r="AD438" s="26">
        <v>85.0</v>
      </c>
      <c r="AE438" s="30">
        <f t="shared" si="37"/>
        <v>350</v>
      </c>
      <c r="AF438" s="26" t="s">
        <v>10325</v>
      </c>
      <c r="AG438" s="26"/>
      <c r="AH438" s="26"/>
      <c r="AI438" s="26"/>
      <c r="AJ438" s="26"/>
      <c r="AK438" s="26"/>
      <c r="AL438" s="26"/>
      <c r="AM438" s="26"/>
      <c r="AN438" s="26"/>
      <c r="AO438" s="26"/>
      <c r="AP438" s="26"/>
      <c r="AQ438" s="26"/>
      <c r="AR438" s="26" t="s">
        <v>1238</v>
      </c>
      <c r="AS438" s="26" t="s">
        <v>1238</v>
      </c>
      <c r="AT438" s="26" t="s">
        <v>1238</v>
      </c>
      <c r="AU438" s="26"/>
      <c r="AV438" s="26"/>
      <c r="AW438" s="26"/>
      <c r="AX438" s="26"/>
      <c r="AY438" s="26" t="s">
        <v>194</v>
      </c>
      <c r="AZ438" s="26" t="s">
        <v>194</v>
      </c>
      <c r="BA438" s="26"/>
      <c r="BB438" s="26"/>
      <c r="BC438" s="26"/>
      <c r="BD438" s="26"/>
      <c r="BE438" s="26"/>
      <c r="BF438" s="26"/>
      <c r="BG438" s="26" t="s">
        <v>500</v>
      </c>
      <c r="BH438" s="26" t="s">
        <v>500</v>
      </c>
      <c r="BI438" s="26"/>
      <c r="BJ438" s="26"/>
      <c r="BK438" s="26"/>
      <c r="BL438" s="26"/>
      <c r="BM438" s="26" t="s">
        <v>278</v>
      </c>
      <c r="BN438" s="26"/>
      <c r="BO438" s="26" t="s">
        <v>1238</v>
      </c>
      <c r="BP438" s="26" t="s">
        <v>1238</v>
      </c>
      <c r="BQ438" s="26" t="s">
        <v>1625</v>
      </c>
      <c r="BR438" s="26"/>
      <c r="BS438" s="26"/>
      <c r="BT438" s="26"/>
      <c r="BU438" s="26"/>
      <c r="BV438" s="26" t="s">
        <v>848</v>
      </c>
      <c r="BW438" s="31"/>
      <c r="BX438" s="31"/>
      <c r="BY438" s="31"/>
      <c r="BZ438" s="31"/>
      <c r="CA438" s="31"/>
      <c r="CB438" s="31"/>
      <c r="CC438" s="31"/>
      <c r="CD438" s="31"/>
      <c r="CE438" s="31"/>
      <c r="CF438" s="31"/>
      <c r="CG438" s="31"/>
      <c r="CH438" s="31" t="s">
        <v>10326</v>
      </c>
      <c r="CI438" s="31" t="s">
        <v>10327</v>
      </c>
      <c r="CJ438" s="31" t="s">
        <v>10328</v>
      </c>
      <c r="CK438" s="31" t="s">
        <v>10329</v>
      </c>
      <c r="CL438" s="31" t="s">
        <v>10329</v>
      </c>
      <c r="CM438" s="31" t="s">
        <v>10328</v>
      </c>
      <c r="CN438" s="31" t="s">
        <v>10328</v>
      </c>
      <c r="CO438" s="31" t="s">
        <v>10330</v>
      </c>
      <c r="CP438" s="31" t="s">
        <v>10330</v>
      </c>
      <c r="CQ438" s="31" t="s">
        <v>10328</v>
      </c>
      <c r="CR438" s="31" t="s">
        <v>10327</v>
      </c>
      <c r="CS438" s="31" t="s">
        <v>10328</v>
      </c>
      <c r="CT438" s="31" t="s">
        <v>10327</v>
      </c>
      <c r="CU438" s="31"/>
      <c r="CV438" s="31"/>
      <c r="CW438" s="31" t="s">
        <v>10331</v>
      </c>
      <c r="CX438" s="31" t="s">
        <v>10332</v>
      </c>
      <c r="CY438" s="31"/>
      <c r="CZ438" s="31"/>
      <c r="DA438" s="31" t="s">
        <v>10333</v>
      </c>
      <c r="DB438" s="31" t="s">
        <v>10334</v>
      </c>
      <c r="DC438" s="31"/>
      <c r="DD438" s="31"/>
      <c r="DE438" s="31" t="s">
        <v>10326</v>
      </c>
      <c r="DF438" s="31" t="s">
        <v>10327</v>
      </c>
      <c r="DG438" s="31" t="s">
        <v>10335</v>
      </c>
      <c r="DH438" s="31"/>
      <c r="DI438" s="31"/>
      <c r="DJ438" s="31"/>
      <c r="DK438" s="31"/>
      <c r="DL438" s="31"/>
      <c r="DM438" s="31"/>
      <c r="DN438" s="31"/>
      <c r="DO438" s="31"/>
      <c r="DP438" s="31"/>
      <c r="DQ438" s="31"/>
      <c r="DR438" s="31"/>
      <c r="DS438" s="31"/>
      <c r="DT438" s="31"/>
      <c r="DU438" s="31"/>
      <c r="DV438" s="31"/>
      <c r="DW438" s="31"/>
      <c r="DX438" s="31"/>
      <c r="DY438" s="31"/>
      <c r="DZ438" s="31"/>
      <c r="EA438" s="31" t="s">
        <v>570</v>
      </c>
      <c r="EB438" s="31" t="s">
        <v>570</v>
      </c>
      <c r="EC438" s="31" t="s">
        <v>570</v>
      </c>
      <c r="ED438" s="31" t="s">
        <v>7134</v>
      </c>
      <c r="EE438" s="31" t="s">
        <v>7134</v>
      </c>
      <c r="EF438" s="31" t="s">
        <v>213</v>
      </c>
      <c r="EG438" s="31" t="s">
        <v>213</v>
      </c>
      <c r="EH438" s="31" t="s">
        <v>4646</v>
      </c>
      <c r="EI438" s="31" t="s">
        <v>213</v>
      </c>
      <c r="EJ438" s="31" t="s">
        <v>213</v>
      </c>
      <c r="EK438" s="31" t="s">
        <v>213</v>
      </c>
      <c r="EL438" s="31" t="s">
        <v>649</v>
      </c>
      <c r="EM438" s="31" t="s">
        <v>649</v>
      </c>
      <c r="EN438" s="31" t="s">
        <v>213</v>
      </c>
      <c r="EO438" s="31" t="s">
        <v>213</v>
      </c>
      <c r="EP438" s="31" t="s">
        <v>10336</v>
      </c>
      <c r="EQ438" s="31" t="s">
        <v>10336</v>
      </c>
      <c r="ER438" s="31" t="s">
        <v>218</v>
      </c>
      <c r="ES438" s="31" t="s">
        <v>218</v>
      </c>
      <c r="ET438" s="31" t="s">
        <v>1533</v>
      </c>
      <c r="EU438" s="31" t="s">
        <v>1533</v>
      </c>
      <c r="EV438" s="31"/>
      <c r="EW438" s="31"/>
      <c r="EX438" s="31" t="s">
        <v>10337</v>
      </c>
      <c r="EY438" s="31" t="s">
        <v>10337</v>
      </c>
      <c r="EZ438" s="31" t="s">
        <v>10338</v>
      </c>
      <c r="FA438" s="31" t="s">
        <v>219</v>
      </c>
      <c r="FB438" s="31" t="s">
        <v>219</v>
      </c>
      <c r="FC438" s="31"/>
      <c r="FD438" s="31"/>
      <c r="FE438" s="31" t="s">
        <v>219</v>
      </c>
    </row>
    <row r="439" ht="90.75" customHeight="1">
      <c r="A439" s="16" t="s">
        <v>10339</v>
      </c>
      <c r="B439" s="24">
        <v>428.0</v>
      </c>
      <c r="C439" s="25" t="s">
        <v>10340</v>
      </c>
      <c r="D439" s="26" t="str">
        <f t="shared" si="41"/>
        <v/>
      </c>
      <c r="E439" s="27" t="str">
        <f t="shared" si="42"/>
        <v/>
      </c>
      <c r="F439" s="28" t="str">
        <f t="shared" ref="F439:G439" si="454">image("https://www.serebii.net/pokedex-bw/type/"&amp;lower(H439)&amp;".gif")</f>
        <v/>
      </c>
      <c r="G439" s="28" t="str">
        <f t="shared" si="454"/>
        <v/>
      </c>
      <c r="H439" s="29" t="s">
        <v>681</v>
      </c>
      <c r="I439" s="26"/>
      <c r="J439" s="26" t="s">
        <v>10323</v>
      </c>
      <c r="K439" s="26" t="s">
        <v>876</v>
      </c>
      <c r="L439" s="26" t="s">
        <v>1920</v>
      </c>
      <c r="M439" s="26" t="s">
        <v>1322</v>
      </c>
      <c r="N439" s="26" t="s">
        <v>10324</v>
      </c>
      <c r="O439" s="26" t="s">
        <v>1989</v>
      </c>
      <c r="P439" s="26" t="s">
        <v>716</v>
      </c>
      <c r="Q439" s="26" t="s">
        <v>2670</v>
      </c>
      <c r="R439" s="26" t="s">
        <v>1326</v>
      </c>
      <c r="S439" s="26" t="s">
        <v>6684</v>
      </c>
      <c r="T439" s="26" t="s">
        <v>495</v>
      </c>
      <c r="U439" s="26" t="s">
        <v>915</v>
      </c>
      <c r="V439" s="26" t="s">
        <v>7718</v>
      </c>
      <c r="W439" s="26" t="s">
        <v>496</v>
      </c>
      <c r="X439" s="26" t="s">
        <v>189</v>
      </c>
      <c r="Y439" s="26">
        <v>65.0</v>
      </c>
      <c r="Z439" s="26">
        <v>76.0</v>
      </c>
      <c r="AA439" s="26">
        <v>84.0</v>
      </c>
      <c r="AB439" s="26">
        <v>54.0</v>
      </c>
      <c r="AC439" s="26">
        <v>96.0</v>
      </c>
      <c r="AD439" s="26">
        <v>105.0</v>
      </c>
      <c r="AE439" s="30">
        <f t="shared" si="37"/>
        <v>480</v>
      </c>
      <c r="AF439" s="26" t="s">
        <v>10325</v>
      </c>
      <c r="AG439" s="26"/>
      <c r="AH439" s="26"/>
      <c r="AI439" s="26"/>
      <c r="AJ439" s="26"/>
      <c r="AK439" s="26"/>
      <c r="AL439" s="26"/>
      <c r="AM439" s="26"/>
      <c r="AN439" s="26"/>
      <c r="AO439" s="26"/>
      <c r="AP439" s="26"/>
      <c r="AQ439" s="26"/>
      <c r="AR439" s="26" t="s">
        <v>195</v>
      </c>
      <c r="AS439" s="26" t="s">
        <v>195</v>
      </c>
      <c r="AT439" s="26" t="s">
        <v>195</v>
      </c>
      <c r="AU439" s="26"/>
      <c r="AV439" s="26"/>
      <c r="AW439" s="26"/>
      <c r="AX439" s="26"/>
      <c r="AY439" s="26" t="s">
        <v>229</v>
      </c>
      <c r="AZ439" s="26" t="s">
        <v>229</v>
      </c>
      <c r="BA439" s="26"/>
      <c r="BB439" s="26"/>
      <c r="BC439" s="26"/>
      <c r="BD439" s="26"/>
      <c r="BE439" s="26"/>
      <c r="BF439" s="26"/>
      <c r="BG439" s="26" t="s">
        <v>547</v>
      </c>
      <c r="BH439" s="26" t="s">
        <v>547</v>
      </c>
      <c r="BI439" s="26"/>
      <c r="BJ439" s="26"/>
      <c r="BK439" s="26"/>
      <c r="BL439" s="26"/>
      <c r="BM439" s="26" t="s">
        <v>325</v>
      </c>
      <c r="BN439" s="26"/>
      <c r="BO439" s="26" t="s">
        <v>195</v>
      </c>
      <c r="BP439" s="26" t="s">
        <v>195</v>
      </c>
      <c r="BQ439" s="26" t="s">
        <v>1166</v>
      </c>
      <c r="BR439" s="26"/>
      <c r="BS439" s="26"/>
      <c r="BT439" s="26"/>
      <c r="BU439" s="26"/>
      <c r="BV439" s="26" t="s">
        <v>880</v>
      </c>
      <c r="BW439" s="31"/>
      <c r="BX439" s="31"/>
      <c r="BY439" s="31"/>
      <c r="BZ439" s="31"/>
      <c r="CA439" s="31"/>
      <c r="CB439" s="31"/>
      <c r="CC439" s="31"/>
      <c r="CD439" s="31"/>
      <c r="CE439" s="31"/>
      <c r="CF439" s="31"/>
      <c r="CG439" s="31"/>
      <c r="CH439" s="31" t="s">
        <v>10341</v>
      </c>
      <c r="CI439" s="31" t="s">
        <v>10342</v>
      </c>
      <c r="CJ439" s="31" t="s">
        <v>10343</v>
      </c>
      <c r="CK439" s="31" t="s">
        <v>10344</v>
      </c>
      <c r="CL439" s="31" t="s">
        <v>10344</v>
      </c>
      <c r="CM439" s="31" t="s">
        <v>10343</v>
      </c>
      <c r="CN439" s="31" t="s">
        <v>10343</v>
      </c>
      <c r="CO439" s="31" t="s">
        <v>10345</v>
      </c>
      <c r="CP439" s="31" t="s">
        <v>10345</v>
      </c>
      <c r="CQ439" s="31" t="s">
        <v>10345</v>
      </c>
      <c r="CR439" s="31" t="s">
        <v>10343</v>
      </c>
      <c r="CS439" s="31" t="s">
        <v>10345</v>
      </c>
      <c r="CT439" s="31" t="s">
        <v>10343</v>
      </c>
      <c r="CU439" s="31"/>
      <c r="CV439" s="31"/>
      <c r="CW439" s="31" t="s">
        <v>10346</v>
      </c>
      <c r="CX439" s="31" t="s">
        <v>10347</v>
      </c>
      <c r="CY439" s="31"/>
      <c r="CZ439" s="31"/>
      <c r="DA439" s="31" t="s">
        <v>10348</v>
      </c>
      <c r="DB439" s="31" t="s">
        <v>10349</v>
      </c>
      <c r="DC439" s="31"/>
      <c r="DD439" s="31"/>
      <c r="DE439" s="31" t="s">
        <v>10350</v>
      </c>
      <c r="DF439" s="31" t="s">
        <v>10351</v>
      </c>
      <c r="DG439" s="31" t="s">
        <v>10352</v>
      </c>
      <c r="DH439" s="31"/>
      <c r="DI439" s="31"/>
      <c r="DJ439" s="31"/>
      <c r="DK439" s="31"/>
      <c r="DL439" s="31"/>
      <c r="DM439" s="31"/>
      <c r="DN439" s="31"/>
      <c r="DO439" s="31"/>
      <c r="DP439" s="31"/>
      <c r="DQ439" s="31"/>
      <c r="DR439" s="31"/>
      <c r="DS439" s="31"/>
      <c r="DT439" s="31"/>
      <c r="DU439" s="31"/>
      <c r="DV439" s="31"/>
      <c r="DW439" s="31"/>
      <c r="DX439" s="31"/>
      <c r="DY439" s="31"/>
      <c r="DZ439" s="31"/>
      <c r="EA439" s="31" t="s">
        <v>10353</v>
      </c>
      <c r="EB439" s="31" t="s">
        <v>10353</v>
      </c>
      <c r="EC439" s="31" t="s">
        <v>10353</v>
      </c>
      <c r="ED439" s="31" t="s">
        <v>10353</v>
      </c>
      <c r="EE439" s="31" t="s">
        <v>10353</v>
      </c>
      <c r="EF439" s="31" t="s">
        <v>213</v>
      </c>
      <c r="EG439" s="31" t="s">
        <v>213</v>
      </c>
      <c r="EH439" s="31" t="s">
        <v>4646</v>
      </c>
      <c r="EI439" s="31" t="s">
        <v>213</v>
      </c>
      <c r="EJ439" s="31" t="s">
        <v>213</v>
      </c>
      <c r="EK439" s="31" t="s">
        <v>213</v>
      </c>
      <c r="EL439" s="31" t="s">
        <v>10353</v>
      </c>
      <c r="EM439" s="31" t="s">
        <v>10353</v>
      </c>
      <c r="EN439" s="31" t="s">
        <v>213</v>
      </c>
      <c r="EO439" s="31" t="s">
        <v>213</v>
      </c>
      <c r="EP439" s="31" t="s">
        <v>6469</v>
      </c>
      <c r="EQ439" s="31" t="s">
        <v>6469</v>
      </c>
      <c r="ER439" s="31" t="s">
        <v>218</v>
      </c>
      <c r="ES439" s="31" t="s">
        <v>218</v>
      </c>
      <c r="ET439" s="31" t="s">
        <v>10353</v>
      </c>
      <c r="EU439" s="31" t="s">
        <v>10353</v>
      </c>
      <c r="EV439" s="31"/>
      <c r="EW439" s="31"/>
      <c r="EX439" s="31" t="s">
        <v>10353</v>
      </c>
      <c r="EY439" s="31" t="s">
        <v>10353</v>
      </c>
      <c r="EZ439" s="31" t="s">
        <v>10338</v>
      </c>
      <c r="FA439" s="31" t="s">
        <v>219</v>
      </c>
      <c r="FB439" s="31" t="s">
        <v>219</v>
      </c>
      <c r="FC439" s="31"/>
      <c r="FD439" s="31"/>
      <c r="FE439" s="31" t="s">
        <v>219</v>
      </c>
    </row>
    <row r="440" ht="90.75" customHeight="1">
      <c r="A440" s="16" t="s">
        <v>10354</v>
      </c>
      <c r="B440" s="24">
        <v>429.0</v>
      </c>
      <c r="C440" s="25" t="s">
        <v>10355</v>
      </c>
      <c r="D440" s="26" t="str">
        <f t="shared" si="41"/>
        <v/>
      </c>
      <c r="E440" s="27" t="str">
        <f t="shared" si="42"/>
        <v/>
      </c>
      <c r="F440" s="28" t="str">
        <f t="shared" ref="F440:G440" si="455">image("https://www.serebii.net/pokedex-bw/type/"&amp;lower(H440)&amp;".gif")</f>
        <v/>
      </c>
      <c r="G440" s="28" t="str">
        <f t="shared" si="455"/>
        <v/>
      </c>
      <c r="H440" s="29" t="s">
        <v>3317</v>
      </c>
      <c r="I440" s="26"/>
      <c r="J440" s="26" t="s">
        <v>10356</v>
      </c>
      <c r="K440" s="26" t="s">
        <v>1276</v>
      </c>
      <c r="L440" s="26" t="s">
        <v>10357</v>
      </c>
      <c r="M440" s="30" t="s">
        <v>3320</v>
      </c>
      <c r="N440" s="26"/>
      <c r="O440" s="26"/>
      <c r="P440" s="26" t="s">
        <v>224</v>
      </c>
      <c r="Q440" s="26" t="s">
        <v>183</v>
      </c>
      <c r="R440" s="26" t="s">
        <v>4935</v>
      </c>
      <c r="S440" s="26" t="s">
        <v>4363</v>
      </c>
      <c r="T440" s="26" t="s">
        <v>1328</v>
      </c>
      <c r="U440" s="26" t="s">
        <v>3200</v>
      </c>
      <c r="V440" s="26" t="s">
        <v>3201</v>
      </c>
      <c r="W440" s="26" t="s">
        <v>496</v>
      </c>
      <c r="X440" s="26" t="s">
        <v>3426</v>
      </c>
      <c r="Y440" s="26">
        <v>60.0</v>
      </c>
      <c r="Z440" s="26">
        <v>60.0</v>
      </c>
      <c r="AA440" s="26">
        <v>60.0</v>
      </c>
      <c r="AB440" s="26">
        <v>105.0</v>
      </c>
      <c r="AC440" s="26">
        <v>105.0</v>
      </c>
      <c r="AD440" s="26">
        <v>105.0</v>
      </c>
      <c r="AE440" s="30">
        <f t="shared" si="37"/>
        <v>495</v>
      </c>
      <c r="AF440" s="26" t="s">
        <v>6118</v>
      </c>
      <c r="AG440" s="26"/>
      <c r="AH440" s="26"/>
      <c r="AI440" s="26"/>
      <c r="AJ440" s="26"/>
      <c r="AK440" s="26"/>
      <c r="AL440" s="26"/>
      <c r="AM440" s="26"/>
      <c r="AN440" s="26"/>
      <c r="AO440" s="26"/>
      <c r="AP440" s="26"/>
      <c r="AQ440" s="26"/>
      <c r="AR440" s="26" t="s">
        <v>461</v>
      </c>
      <c r="AS440" s="26" t="s">
        <v>461</v>
      </c>
      <c r="AT440" s="26" t="s">
        <v>461</v>
      </c>
      <c r="AU440" s="26"/>
      <c r="AV440" s="26"/>
      <c r="AW440" s="26"/>
      <c r="AX440" s="26"/>
      <c r="AY440" s="26"/>
      <c r="AZ440" s="26"/>
      <c r="BA440" s="26"/>
      <c r="BB440" s="26"/>
      <c r="BC440" s="26"/>
      <c r="BD440" s="26"/>
      <c r="BE440" s="26" t="s">
        <v>1238</v>
      </c>
      <c r="BF440" s="26" t="s">
        <v>1238</v>
      </c>
      <c r="BG440" s="26" t="s">
        <v>4587</v>
      </c>
      <c r="BH440" s="26" t="s">
        <v>4587</v>
      </c>
      <c r="BI440" s="26"/>
      <c r="BJ440" s="26"/>
      <c r="BK440" s="26"/>
      <c r="BL440" s="26"/>
      <c r="BM440" s="26"/>
      <c r="BN440" s="26"/>
      <c r="BO440" s="26" t="s">
        <v>461</v>
      </c>
      <c r="BP440" s="26" t="s">
        <v>461</v>
      </c>
      <c r="BQ440" s="26" t="s">
        <v>3725</v>
      </c>
      <c r="BR440" s="26" t="s">
        <v>3143</v>
      </c>
      <c r="BS440" s="26" t="s">
        <v>3143</v>
      </c>
      <c r="BT440" s="26"/>
      <c r="BU440" s="26"/>
      <c r="BV440" s="26"/>
      <c r="BW440" s="31"/>
      <c r="BX440" s="31"/>
      <c r="BY440" s="31"/>
      <c r="BZ440" s="31"/>
      <c r="CA440" s="31"/>
      <c r="CB440" s="31"/>
      <c r="CC440" s="31"/>
      <c r="CD440" s="31"/>
      <c r="CE440" s="31"/>
      <c r="CF440" s="31"/>
      <c r="CG440" s="31"/>
      <c r="CH440" s="31" t="s">
        <v>10358</v>
      </c>
      <c r="CI440" s="31" t="s">
        <v>10359</v>
      </c>
      <c r="CJ440" s="31" t="s">
        <v>10360</v>
      </c>
      <c r="CK440" s="31" t="s">
        <v>10361</v>
      </c>
      <c r="CL440" s="31" t="s">
        <v>10361</v>
      </c>
      <c r="CM440" s="31" t="s">
        <v>10360</v>
      </c>
      <c r="CN440" s="31" t="s">
        <v>10360</v>
      </c>
      <c r="CO440" s="31" t="s">
        <v>10360</v>
      </c>
      <c r="CP440" s="31" t="s">
        <v>10360</v>
      </c>
      <c r="CQ440" s="31" t="s">
        <v>10359</v>
      </c>
      <c r="CR440" s="31" t="s">
        <v>10361</v>
      </c>
      <c r="CS440" s="31" t="s">
        <v>10359</v>
      </c>
      <c r="CT440" s="31" t="s">
        <v>10361</v>
      </c>
      <c r="CU440" s="31" t="s">
        <v>10362</v>
      </c>
      <c r="CV440" s="31" t="s">
        <v>10363</v>
      </c>
      <c r="CW440" s="31" t="s">
        <v>10364</v>
      </c>
      <c r="CX440" s="31" t="s">
        <v>10365</v>
      </c>
      <c r="CY440" s="31"/>
      <c r="CZ440" s="31"/>
      <c r="DA440" s="31"/>
      <c r="DB440" s="31"/>
      <c r="DC440" s="31"/>
      <c r="DD440" s="31"/>
      <c r="DE440" s="31" t="s">
        <v>10366</v>
      </c>
      <c r="DF440" s="31" t="s">
        <v>10367</v>
      </c>
      <c r="DG440" s="31" t="s">
        <v>10368</v>
      </c>
      <c r="DH440" s="31" t="s">
        <v>10360</v>
      </c>
      <c r="DI440" s="31" t="s">
        <v>10361</v>
      </c>
      <c r="DJ440" s="31"/>
      <c r="DK440" s="31"/>
      <c r="DL440" s="31"/>
      <c r="DM440" s="31"/>
      <c r="DN440" s="31"/>
      <c r="DO440" s="31"/>
      <c r="DP440" s="31"/>
      <c r="DQ440" s="31"/>
      <c r="DR440" s="31"/>
      <c r="DS440" s="31"/>
      <c r="DT440" s="31"/>
      <c r="DU440" s="31"/>
      <c r="DV440" s="31"/>
      <c r="DW440" s="31"/>
      <c r="DX440" s="31"/>
      <c r="DY440" s="31"/>
      <c r="DZ440" s="31"/>
      <c r="EA440" s="31" t="s">
        <v>213</v>
      </c>
      <c r="EB440" s="31" t="s">
        <v>10369</v>
      </c>
      <c r="EC440" s="31" t="s">
        <v>213</v>
      </c>
      <c r="ED440" s="31" t="s">
        <v>10369</v>
      </c>
      <c r="EE440" s="31" t="s">
        <v>10369</v>
      </c>
      <c r="EF440" s="31" t="s">
        <v>213</v>
      </c>
      <c r="EG440" s="31" t="s">
        <v>1444</v>
      </c>
      <c r="EH440" s="31" t="s">
        <v>213</v>
      </c>
      <c r="EI440" s="31" t="s">
        <v>213</v>
      </c>
      <c r="EJ440" s="31" t="s">
        <v>213</v>
      </c>
      <c r="EK440" s="31" t="s">
        <v>213</v>
      </c>
      <c r="EL440" s="31" t="s">
        <v>10369</v>
      </c>
      <c r="EM440" s="31" t="s">
        <v>10369</v>
      </c>
      <c r="EN440" s="31" t="s">
        <v>2410</v>
      </c>
      <c r="EO440" s="31" t="s">
        <v>2410</v>
      </c>
      <c r="EP440" s="31" t="s">
        <v>10369</v>
      </c>
      <c r="EQ440" s="31" t="s">
        <v>10369</v>
      </c>
      <c r="ER440" s="31" t="s">
        <v>218</v>
      </c>
      <c r="ES440" s="31" t="s">
        <v>218</v>
      </c>
      <c r="ET440" s="31" t="s">
        <v>218</v>
      </c>
      <c r="EU440" s="31" t="s">
        <v>218</v>
      </c>
      <c r="EV440" s="31"/>
      <c r="EW440" s="31"/>
      <c r="EX440" s="31" t="s">
        <v>213</v>
      </c>
      <c r="EY440" s="31" t="s">
        <v>10369</v>
      </c>
      <c r="EZ440" s="31" t="s">
        <v>10370</v>
      </c>
      <c r="FA440" s="31" t="s">
        <v>219</v>
      </c>
      <c r="FB440" s="31" t="s">
        <v>5993</v>
      </c>
      <c r="FC440" s="31"/>
      <c r="FD440" s="31"/>
      <c r="FE440" s="31" t="s">
        <v>219</v>
      </c>
    </row>
    <row r="441" ht="90.75" customHeight="1">
      <c r="A441" s="16" t="s">
        <v>10371</v>
      </c>
      <c r="B441" s="24">
        <v>430.0</v>
      </c>
      <c r="C441" s="25" t="s">
        <v>10372</v>
      </c>
      <c r="D441" s="26" t="str">
        <f t="shared" si="41"/>
        <v/>
      </c>
      <c r="E441" s="27" t="str">
        <f t="shared" si="42"/>
        <v/>
      </c>
      <c r="F441" s="28" t="str">
        <f t="shared" ref="F441:G441" si="456">image("https://www.serebii.net/pokedex-bw/type/"&amp;lower(H441)&amp;".gif")</f>
        <v/>
      </c>
      <c r="G441" s="28" t="str">
        <f t="shared" si="456"/>
        <v/>
      </c>
      <c r="H441" s="29" t="s">
        <v>6037</v>
      </c>
      <c r="I441" s="26" t="s">
        <v>348</v>
      </c>
      <c r="J441" s="26" t="s">
        <v>10373</v>
      </c>
      <c r="K441" s="26" t="s">
        <v>1276</v>
      </c>
      <c r="L441" s="26" t="s">
        <v>10374</v>
      </c>
      <c r="M441" s="26" t="s">
        <v>3460</v>
      </c>
      <c r="N441" s="26" t="s">
        <v>5578</v>
      </c>
      <c r="O441" s="26" t="s">
        <v>4394</v>
      </c>
      <c r="P441" s="26" t="s">
        <v>946</v>
      </c>
      <c r="Q441" s="26" t="s">
        <v>3944</v>
      </c>
      <c r="R441" s="26" t="s">
        <v>4935</v>
      </c>
      <c r="S441" s="26" t="s">
        <v>1455</v>
      </c>
      <c r="T441" s="26" t="s">
        <v>186</v>
      </c>
      <c r="U441" s="26" t="s">
        <v>769</v>
      </c>
      <c r="V441" s="26" t="s">
        <v>846</v>
      </c>
      <c r="W441" s="26" t="s">
        <v>496</v>
      </c>
      <c r="X441" s="26" t="s">
        <v>189</v>
      </c>
      <c r="Y441" s="26">
        <v>100.0</v>
      </c>
      <c r="Z441" s="26">
        <v>125.0</v>
      </c>
      <c r="AA441" s="26">
        <v>52.0</v>
      </c>
      <c r="AB441" s="26">
        <v>105.0</v>
      </c>
      <c r="AC441" s="26">
        <v>52.0</v>
      </c>
      <c r="AD441" s="26">
        <v>71.0</v>
      </c>
      <c r="AE441" s="30">
        <f t="shared" si="37"/>
        <v>505</v>
      </c>
      <c r="AF441" s="26" t="s">
        <v>6065</v>
      </c>
      <c r="AG441" s="26"/>
      <c r="AH441" s="26"/>
      <c r="AI441" s="26"/>
      <c r="AJ441" s="26"/>
      <c r="AK441" s="26"/>
      <c r="AL441" s="26"/>
      <c r="AM441" s="26"/>
      <c r="AN441" s="26"/>
      <c r="AO441" s="26"/>
      <c r="AP441" s="26"/>
      <c r="AQ441" s="26"/>
      <c r="AR441" s="26" t="s">
        <v>1039</v>
      </c>
      <c r="AS441" s="26" t="s">
        <v>1039</v>
      </c>
      <c r="AT441" s="26" t="s">
        <v>1039</v>
      </c>
      <c r="AU441" s="26"/>
      <c r="AV441" s="26"/>
      <c r="AW441" s="26"/>
      <c r="AX441" s="26"/>
      <c r="AY441" s="26"/>
      <c r="AZ441" s="26"/>
      <c r="BA441" s="26" t="s">
        <v>1955</v>
      </c>
      <c r="BB441" s="26" t="s">
        <v>1955</v>
      </c>
      <c r="BC441" s="26"/>
      <c r="BD441" s="26"/>
      <c r="BE441" s="26" t="s">
        <v>7885</v>
      </c>
      <c r="BF441" s="26" t="s">
        <v>7885</v>
      </c>
      <c r="BG441" s="26" t="s">
        <v>2119</v>
      </c>
      <c r="BH441" s="26" t="s">
        <v>2119</v>
      </c>
      <c r="BI441" s="26"/>
      <c r="BJ441" s="26"/>
      <c r="BK441" s="26"/>
      <c r="BL441" s="26"/>
      <c r="BM441" s="26"/>
      <c r="BN441" s="26"/>
      <c r="BO441" s="26" t="s">
        <v>1039</v>
      </c>
      <c r="BP441" s="26" t="s">
        <v>1039</v>
      </c>
      <c r="BQ441" s="26" t="s">
        <v>1957</v>
      </c>
      <c r="BR441" s="26" t="s">
        <v>253</v>
      </c>
      <c r="BS441" s="26" t="s">
        <v>253</v>
      </c>
      <c r="BT441" s="26"/>
      <c r="BU441" s="26"/>
      <c r="BV441" s="26"/>
      <c r="BW441" s="31"/>
      <c r="BX441" s="31"/>
      <c r="BY441" s="31"/>
      <c r="BZ441" s="31"/>
      <c r="CA441" s="31"/>
      <c r="CB441" s="31"/>
      <c r="CC441" s="31"/>
      <c r="CD441" s="31"/>
      <c r="CE441" s="31"/>
      <c r="CF441" s="31"/>
      <c r="CG441" s="31"/>
      <c r="CH441" s="31" t="s">
        <v>10375</v>
      </c>
      <c r="CI441" s="31" t="s">
        <v>10376</v>
      </c>
      <c r="CJ441" s="31" t="s">
        <v>10377</v>
      </c>
      <c r="CK441" s="31" t="s">
        <v>10378</v>
      </c>
      <c r="CL441" s="31" t="s">
        <v>10378</v>
      </c>
      <c r="CM441" s="31" t="s">
        <v>10379</v>
      </c>
      <c r="CN441" s="31" t="s">
        <v>10379</v>
      </c>
      <c r="CO441" s="31" t="s">
        <v>10379</v>
      </c>
      <c r="CP441" s="31" t="s">
        <v>10379</v>
      </c>
      <c r="CQ441" s="31" t="s">
        <v>10379</v>
      </c>
      <c r="CR441" s="31" t="s">
        <v>10380</v>
      </c>
      <c r="CS441" s="31" t="s">
        <v>10379</v>
      </c>
      <c r="CT441" s="31" t="s">
        <v>10380</v>
      </c>
      <c r="CU441" s="31" t="s">
        <v>10381</v>
      </c>
      <c r="CV441" s="31" t="s">
        <v>10382</v>
      </c>
      <c r="CW441" s="31" t="s">
        <v>10383</v>
      </c>
      <c r="CX441" s="31" t="s">
        <v>10384</v>
      </c>
      <c r="CY441" s="31"/>
      <c r="CZ441" s="31"/>
      <c r="DA441" s="31"/>
      <c r="DB441" s="31"/>
      <c r="DC441" s="31"/>
      <c r="DD441" s="31"/>
      <c r="DE441" s="31" t="s">
        <v>10385</v>
      </c>
      <c r="DF441" s="31" t="s">
        <v>10386</v>
      </c>
      <c r="DG441" s="31" t="s">
        <v>10387</v>
      </c>
      <c r="DH441" s="31" t="s">
        <v>10388</v>
      </c>
      <c r="DI441" s="31" t="s">
        <v>10389</v>
      </c>
      <c r="DJ441" s="31"/>
      <c r="DK441" s="31"/>
      <c r="DL441" s="31"/>
      <c r="DM441" s="31"/>
      <c r="DN441" s="31"/>
      <c r="DO441" s="31"/>
      <c r="DP441" s="31"/>
      <c r="DQ441" s="31"/>
      <c r="DR441" s="31"/>
      <c r="DS441" s="31"/>
      <c r="DT441" s="31"/>
      <c r="DU441" s="31"/>
      <c r="DV441" s="31"/>
      <c r="DW441" s="31"/>
      <c r="DX441" s="31"/>
      <c r="DY441" s="31"/>
      <c r="DZ441" s="31"/>
      <c r="EA441" s="31" t="s">
        <v>10390</v>
      </c>
      <c r="EB441" s="31" t="s">
        <v>213</v>
      </c>
      <c r="EC441" s="31" t="s">
        <v>213</v>
      </c>
      <c r="ED441" s="31" t="s">
        <v>10390</v>
      </c>
      <c r="EE441" s="31" t="s">
        <v>10390</v>
      </c>
      <c r="EF441" s="31" t="s">
        <v>1444</v>
      </c>
      <c r="EG441" s="31" t="s">
        <v>213</v>
      </c>
      <c r="EH441" s="31" t="s">
        <v>213</v>
      </c>
      <c r="EI441" s="31" t="s">
        <v>213</v>
      </c>
      <c r="EJ441" s="31" t="s">
        <v>10390</v>
      </c>
      <c r="EK441" s="31" t="s">
        <v>10390</v>
      </c>
      <c r="EL441" s="31" t="s">
        <v>213</v>
      </c>
      <c r="EM441" s="31" t="s">
        <v>213</v>
      </c>
      <c r="EN441" s="31" t="s">
        <v>10390</v>
      </c>
      <c r="EO441" s="31" t="s">
        <v>10390</v>
      </c>
      <c r="EP441" s="31" t="s">
        <v>2410</v>
      </c>
      <c r="EQ441" s="31" t="s">
        <v>2410</v>
      </c>
      <c r="ER441" s="31" t="s">
        <v>218</v>
      </c>
      <c r="ES441" s="31" t="s">
        <v>218</v>
      </c>
      <c r="ET441" s="31" t="s">
        <v>218</v>
      </c>
      <c r="EU441" s="31" t="s">
        <v>218</v>
      </c>
      <c r="EV441" s="31"/>
      <c r="EW441" s="31"/>
      <c r="EX441" s="31" t="s">
        <v>10390</v>
      </c>
      <c r="EY441" s="31" t="s">
        <v>213</v>
      </c>
      <c r="EZ441" s="31" t="s">
        <v>10391</v>
      </c>
      <c r="FA441" s="31" t="s">
        <v>6093</v>
      </c>
      <c r="FB441" s="31" t="s">
        <v>6093</v>
      </c>
      <c r="FC441" s="31"/>
      <c r="FD441" s="31"/>
      <c r="FE441" s="31" t="s">
        <v>219</v>
      </c>
    </row>
    <row r="442" ht="90.75" customHeight="1">
      <c r="A442" s="16" t="s">
        <v>10392</v>
      </c>
      <c r="B442" s="24">
        <v>431.0</v>
      </c>
      <c r="C442" s="25" t="s">
        <v>10393</v>
      </c>
      <c r="D442" s="26" t="str">
        <f t="shared" si="41"/>
        <v/>
      </c>
      <c r="E442" s="27" t="str">
        <f t="shared" si="42"/>
        <v/>
      </c>
      <c r="F442" s="28" t="str">
        <f t="shared" ref="F442:G442" si="457">image("https://www.serebii.net/pokedex-bw/type/"&amp;lower(H442)&amp;".gif")</f>
        <v/>
      </c>
      <c r="G442" s="28" t="str">
        <f t="shared" si="457"/>
        <v/>
      </c>
      <c r="H442" s="29" t="s">
        <v>681</v>
      </c>
      <c r="I442" s="26"/>
      <c r="J442" s="26" t="s">
        <v>10394</v>
      </c>
      <c r="K442" s="26" t="s">
        <v>393</v>
      </c>
      <c r="L442" s="26" t="s">
        <v>6372</v>
      </c>
      <c r="M442" s="26" t="s">
        <v>1989</v>
      </c>
      <c r="N442" s="26" t="s">
        <v>2892</v>
      </c>
      <c r="O442" s="26" t="s">
        <v>684</v>
      </c>
      <c r="P442" s="26" t="s">
        <v>297</v>
      </c>
      <c r="Q442" s="26" t="s">
        <v>978</v>
      </c>
      <c r="R442" s="26" t="s">
        <v>184</v>
      </c>
      <c r="S442" s="26" t="s">
        <v>298</v>
      </c>
      <c r="T442" s="26" t="s">
        <v>1328</v>
      </c>
      <c r="U442" s="26" t="s">
        <v>769</v>
      </c>
      <c r="V442" s="26" t="s">
        <v>770</v>
      </c>
      <c r="W442" s="26" t="s">
        <v>1330</v>
      </c>
      <c r="X442" s="26" t="s">
        <v>189</v>
      </c>
      <c r="Y442" s="26">
        <v>49.0</v>
      </c>
      <c r="Z442" s="26">
        <v>55.0</v>
      </c>
      <c r="AA442" s="26">
        <v>42.0</v>
      </c>
      <c r="AB442" s="26">
        <v>42.0</v>
      </c>
      <c r="AC442" s="26">
        <v>37.0</v>
      </c>
      <c r="AD442" s="26">
        <v>85.0</v>
      </c>
      <c r="AE442" s="30">
        <f t="shared" si="37"/>
        <v>310</v>
      </c>
      <c r="AF442" s="26" t="s">
        <v>10395</v>
      </c>
      <c r="AG442" s="26"/>
      <c r="AH442" s="26"/>
      <c r="AI442" s="26"/>
      <c r="AJ442" s="26"/>
      <c r="AK442" s="26"/>
      <c r="AL442" s="26"/>
      <c r="AM442" s="26"/>
      <c r="AN442" s="26"/>
      <c r="AO442" s="26"/>
      <c r="AP442" s="26"/>
      <c r="AQ442" s="26"/>
      <c r="AR442" s="26" t="s">
        <v>2489</v>
      </c>
      <c r="AS442" s="26" t="s">
        <v>2489</v>
      </c>
      <c r="AT442" s="26" t="s">
        <v>2489</v>
      </c>
      <c r="AU442" s="26"/>
      <c r="AV442" s="26"/>
      <c r="AW442" s="26"/>
      <c r="AX442" s="26"/>
      <c r="AY442" s="26"/>
      <c r="AZ442" s="26"/>
      <c r="BA442" s="26"/>
      <c r="BB442" s="26"/>
      <c r="BC442" s="26"/>
      <c r="BD442" s="26"/>
      <c r="BE442" s="26"/>
      <c r="BF442" s="26"/>
      <c r="BG442" s="26"/>
      <c r="BH442" s="26"/>
      <c r="BI442" s="26"/>
      <c r="BJ442" s="26"/>
      <c r="BK442" s="26"/>
      <c r="BL442" s="26"/>
      <c r="BM442" s="26"/>
      <c r="BN442" s="26"/>
      <c r="BO442" s="26" t="s">
        <v>2489</v>
      </c>
      <c r="BP442" s="26" t="s">
        <v>2489</v>
      </c>
      <c r="BQ442" s="26" t="s">
        <v>331</v>
      </c>
      <c r="BR442" s="26"/>
      <c r="BS442" s="26"/>
      <c r="BT442" s="26"/>
      <c r="BU442" s="26"/>
      <c r="BV442" s="26"/>
      <c r="BW442" s="31"/>
      <c r="BX442" s="31"/>
      <c r="BY442" s="31"/>
      <c r="BZ442" s="31"/>
      <c r="CA442" s="31"/>
      <c r="CB442" s="31"/>
      <c r="CC442" s="31"/>
      <c r="CD442" s="31"/>
      <c r="CE442" s="31"/>
      <c r="CF442" s="31"/>
      <c r="CG442" s="31"/>
      <c r="CH442" s="31" t="s">
        <v>10396</v>
      </c>
      <c r="CI442" s="31" t="s">
        <v>10397</v>
      </c>
      <c r="CJ442" s="31" t="s">
        <v>10398</v>
      </c>
      <c r="CK442" s="31" t="s">
        <v>10399</v>
      </c>
      <c r="CL442" s="31" t="s">
        <v>10399</v>
      </c>
      <c r="CM442" s="31" t="s">
        <v>10398</v>
      </c>
      <c r="CN442" s="31" t="s">
        <v>10398</v>
      </c>
      <c r="CO442" s="31" t="s">
        <v>10398</v>
      </c>
      <c r="CP442" s="31" t="s">
        <v>10398</v>
      </c>
      <c r="CQ442" s="31" t="s">
        <v>10396</v>
      </c>
      <c r="CR442" s="31" t="s">
        <v>10400</v>
      </c>
      <c r="CS442" s="31" t="s">
        <v>10396</v>
      </c>
      <c r="CT442" s="31" t="s">
        <v>10400</v>
      </c>
      <c r="CU442" s="31"/>
      <c r="CV442" s="31"/>
      <c r="CW442" s="31"/>
      <c r="CX442" s="31"/>
      <c r="CY442" s="31"/>
      <c r="CZ442" s="31"/>
      <c r="DA442" s="31"/>
      <c r="DB442" s="31"/>
      <c r="DC442" s="31"/>
      <c r="DD442" s="31"/>
      <c r="DE442" s="31" t="s">
        <v>10396</v>
      </c>
      <c r="DF442" s="31" t="s">
        <v>10397</v>
      </c>
      <c r="DG442" s="31" t="s">
        <v>10401</v>
      </c>
      <c r="DH442" s="31"/>
      <c r="DI442" s="31"/>
      <c r="DJ442" s="31"/>
      <c r="DK442" s="31"/>
      <c r="DL442" s="31"/>
      <c r="DM442" s="31"/>
      <c r="DN442" s="31"/>
      <c r="DO442" s="31"/>
      <c r="DP442" s="31"/>
      <c r="DQ442" s="31"/>
      <c r="DR442" s="31"/>
      <c r="DS442" s="31"/>
      <c r="DT442" s="31"/>
      <c r="DU442" s="31"/>
      <c r="DV442" s="31"/>
      <c r="DW442" s="31"/>
      <c r="DX442" s="31"/>
      <c r="DY442" s="31"/>
      <c r="DZ442" s="31"/>
      <c r="EA442" s="31" t="s">
        <v>213</v>
      </c>
      <c r="EB442" s="31" t="s">
        <v>4258</v>
      </c>
      <c r="EC442" s="31" t="s">
        <v>213</v>
      </c>
      <c r="ED442" s="31" t="s">
        <v>213</v>
      </c>
      <c r="EE442" s="31" t="s">
        <v>213</v>
      </c>
      <c r="EF442" s="31" t="s">
        <v>213</v>
      </c>
      <c r="EG442" s="31" t="s">
        <v>213</v>
      </c>
      <c r="EH442" s="31" t="s">
        <v>213</v>
      </c>
      <c r="EI442" s="31" t="s">
        <v>213</v>
      </c>
      <c r="EJ442" s="31" t="s">
        <v>213</v>
      </c>
      <c r="EK442" s="31" t="s">
        <v>213</v>
      </c>
      <c r="EL442" s="31" t="s">
        <v>1876</v>
      </c>
      <c r="EM442" s="31" t="s">
        <v>1876</v>
      </c>
      <c r="EN442" s="31" t="s">
        <v>213</v>
      </c>
      <c r="EO442" s="31" t="s">
        <v>213</v>
      </c>
      <c r="EP442" s="31" t="s">
        <v>213</v>
      </c>
      <c r="EQ442" s="31" t="s">
        <v>213</v>
      </c>
      <c r="ER442" s="31" t="s">
        <v>218</v>
      </c>
      <c r="ES442" s="31" t="s">
        <v>218</v>
      </c>
      <c r="ET442" s="31" t="s">
        <v>218</v>
      </c>
      <c r="EU442" s="31" t="s">
        <v>218</v>
      </c>
      <c r="EV442" s="31"/>
      <c r="EW442" s="31"/>
      <c r="EX442" s="31" t="s">
        <v>213</v>
      </c>
      <c r="EY442" s="31" t="s">
        <v>10402</v>
      </c>
      <c r="EZ442" s="31" t="s">
        <v>10403</v>
      </c>
      <c r="FA442" s="31" t="s">
        <v>219</v>
      </c>
      <c r="FB442" s="31" t="s">
        <v>219</v>
      </c>
      <c r="FC442" s="31"/>
      <c r="FD442" s="31"/>
      <c r="FE442" s="31" t="s">
        <v>219</v>
      </c>
    </row>
    <row r="443" ht="90.75" customHeight="1">
      <c r="A443" s="16" t="s">
        <v>10404</v>
      </c>
      <c r="B443" s="24">
        <v>432.0</v>
      </c>
      <c r="C443" s="25" t="s">
        <v>10405</v>
      </c>
      <c r="D443" s="26" t="str">
        <f t="shared" si="41"/>
        <v/>
      </c>
      <c r="E443" s="27" t="str">
        <f t="shared" si="42"/>
        <v/>
      </c>
      <c r="F443" s="28" t="str">
        <f t="shared" ref="F443:G443" si="458">image("https://www.serebii.net/pokedex-bw/type/"&amp;lower(H443)&amp;".gif")</f>
        <v/>
      </c>
      <c r="G443" s="28" t="str">
        <f t="shared" si="458"/>
        <v/>
      </c>
      <c r="H443" s="29" t="s">
        <v>681</v>
      </c>
      <c r="I443" s="26"/>
      <c r="J443" s="26" t="s">
        <v>10406</v>
      </c>
      <c r="K443" s="26" t="s">
        <v>222</v>
      </c>
      <c r="L443" s="26" t="s">
        <v>10407</v>
      </c>
      <c r="M443" s="26" t="s">
        <v>272</v>
      </c>
      <c r="N443" s="26" t="s">
        <v>2892</v>
      </c>
      <c r="O443" s="26" t="s">
        <v>2117</v>
      </c>
      <c r="P443" s="26" t="s">
        <v>716</v>
      </c>
      <c r="Q443" s="26" t="s">
        <v>1032</v>
      </c>
      <c r="R443" s="26" t="s">
        <v>184</v>
      </c>
      <c r="S443" s="26" t="s">
        <v>1121</v>
      </c>
      <c r="T443" s="26" t="s">
        <v>1328</v>
      </c>
      <c r="U443" s="26" t="s">
        <v>769</v>
      </c>
      <c r="V443" s="26" t="s">
        <v>770</v>
      </c>
      <c r="W443" s="26" t="s">
        <v>1330</v>
      </c>
      <c r="X443" s="26" t="s">
        <v>189</v>
      </c>
      <c r="Y443" s="26">
        <v>71.0</v>
      </c>
      <c r="Z443" s="26">
        <v>82.0</v>
      </c>
      <c r="AA443" s="26">
        <v>64.0</v>
      </c>
      <c r="AB443" s="26">
        <v>64.0</v>
      </c>
      <c r="AC443" s="26">
        <v>59.0</v>
      </c>
      <c r="AD443" s="26">
        <v>112.0</v>
      </c>
      <c r="AE443" s="30">
        <f t="shared" si="37"/>
        <v>452</v>
      </c>
      <c r="AF443" s="26" t="s">
        <v>10395</v>
      </c>
      <c r="AG443" s="26"/>
      <c r="AH443" s="26"/>
      <c r="AI443" s="26"/>
      <c r="AJ443" s="26"/>
      <c r="AK443" s="26"/>
      <c r="AL443" s="26"/>
      <c r="AM443" s="26"/>
      <c r="AN443" s="26"/>
      <c r="AO443" s="26"/>
      <c r="AP443" s="26"/>
      <c r="AQ443" s="26"/>
      <c r="AR443" s="26" t="s">
        <v>2529</v>
      </c>
      <c r="AS443" s="26" t="s">
        <v>2529</v>
      </c>
      <c r="AT443" s="26" t="s">
        <v>2529</v>
      </c>
      <c r="AU443" s="26"/>
      <c r="AV443" s="26"/>
      <c r="AW443" s="26"/>
      <c r="AX443" s="26"/>
      <c r="AY443" s="26"/>
      <c r="AZ443" s="26"/>
      <c r="BA443" s="26"/>
      <c r="BB443" s="26"/>
      <c r="BC443" s="26"/>
      <c r="BD443" s="26"/>
      <c r="BE443" s="26"/>
      <c r="BF443" s="26"/>
      <c r="BG443" s="26"/>
      <c r="BH443" s="26"/>
      <c r="BI443" s="26"/>
      <c r="BJ443" s="26"/>
      <c r="BK443" s="26"/>
      <c r="BL443" s="26"/>
      <c r="BM443" s="26"/>
      <c r="BN443" s="26"/>
      <c r="BO443" s="26" t="s">
        <v>2529</v>
      </c>
      <c r="BP443" s="26" t="s">
        <v>2529</v>
      </c>
      <c r="BQ443" s="26" t="s">
        <v>358</v>
      </c>
      <c r="BR443" s="26"/>
      <c r="BS443" s="26"/>
      <c r="BT443" s="26"/>
      <c r="BU443" s="26"/>
      <c r="BV443" s="26"/>
      <c r="BW443" s="31"/>
      <c r="BX443" s="31"/>
      <c r="BY443" s="31"/>
      <c r="BZ443" s="31"/>
      <c r="CA443" s="31"/>
      <c r="CB443" s="31"/>
      <c r="CC443" s="31"/>
      <c r="CD443" s="31"/>
      <c r="CE443" s="31"/>
      <c r="CF443" s="31"/>
      <c r="CG443" s="31"/>
      <c r="CH443" s="31" t="s">
        <v>10408</v>
      </c>
      <c r="CI443" s="31" t="s">
        <v>10409</v>
      </c>
      <c r="CJ443" s="31" t="s">
        <v>10410</v>
      </c>
      <c r="CK443" s="31" t="s">
        <v>10411</v>
      </c>
      <c r="CL443" s="31" t="s">
        <v>10411</v>
      </c>
      <c r="CM443" s="31" t="s">
        <v>10410</v>
      </c>
      <c r="CN443" s="31" t="s">
        <v>10410</v>
      </c>
      <c r="CO443" s="31" t="s">
        <v>10410</v>
      </c>
      <c r="CP443" s="31" t="s">
        <v>10410</v>
      </c>
      <c r="CQ443" s="31" t="s">
        <v>10411</v>
      </c>
      <c r="CR443" s="31" t="s">
        <v>10409</v>
      </c>
      <c r="CS443" s="31" t="s">
        <v>10411</v>
      </c>
      <c r="CT443" s="31" t="s">
        <v>10409</v>
      </c>
      <c r="CU443" s="31"/>
      <c r="CV443" s="31"/>
      <c r="CW443" s="31"/>
      <c r="CX443" s="31"/>
      <c r="CY443" s="31"/>
      <c r="CZ443" s="31"/>
      <c r="DA443" s="31"/>
      <c r="DB443" s="31"/>
      <c r="DC443" s="31"/>
      <c r="DD443" s="31"/>
      <c r="DE443" s="31" t="s">
        <v>10408</v>
      </c>
      <c r="DF443" s="31" t="s">
        <v>10412</v>
      </c>
      <c r="DG443" s="31" t="s">
        <v>10413</v>
      </c>
      <c r="DH443" s="31"/>
      <c r="DI443" s="31"/>
      <c r="DJ443" s="31"/>
      <c r="DK443" s="31"/>
      <c r="DL443" s="31"/>
      <c r="DM443" s="31"/>
      <c r="DN443" s="31"/>
      <c r="DO443" s="31"/>
      <c r="DP443" s="31"/>
      <c r="DQ443" s="31"/>
      <c r="DR443" s="31"/>
      <c r="DS443" s="31"/>
      <c r="DT443" s="31"/>
      <c r="DU443" s="31"/>
      <c r="DV443" s="31"/>
      <c r="DW443" s="31"/>
      <c r="DX443" s="31"/>
      <c r="DY443" s="31"/>
      <c r="DZ443" s="31"/>
      <c r="EA443" s="31" t="s">
        <v>213</v>
      </c>
      <c r="EB443" s="31" t="s">
        <v>10414</v>
      </c>
      <c r="EC443" s="31" t="s">
        <v>213</v>
      </c>
      <c r="ED443" s="31" t="s">
        <v>213</v>
      </c>
      <c r="EE443" s="31" t="s">
        <v>213</v>
      </c>
      <c r="EF443" s="31" t="s">
        <v>213</v>
      </c>
      <c r="EG443" s="31" t="s">
        <v>213</v>
      </c>
      <c r="EH443" s="31" t="s">
        <v>213</v>
      </c>
      <c r="EI443" s="31" t="s">
        <v>213</v>
      </c>
      <c r="EJ443" s="31" t="s">
        <v>213</v>
      </c>
      <c r="EK443" s="31" t="s">
        <v>213</v>
      </c>
      <c r="EL443" s="31" t="s">
        <v>1876</v>
      </c>
      <c r="EM443" s="31" t="s">
        <v>1876</v>
      </c>
      <c r="EN443" s="31" t="s">
        <v>213</v>
      </c>
      <c r="EO443" s="31" t="s">
        <v>213</v>
      </c>
      <c r="EP443" s="31" t="s">
        <v>213</v>
      </c>
      <c r="EQ443" s="31" t="s">
        <v>213</v>
      </c>
      <c r="ER443" s="31" t="s">
        <v>218</v>
      </c>
      <c r="ES443" s="31" t="s">
        <v>218</v>
      </c>
      <c r="ET443" s="31" t="s">
        <v>218</v>
      </c>
      <c r="EU443" s="31" t="s">
        <v>218</v>
      </c>
      <c r="EV443" s="31"/>
      <c r="EW443" s="31"/>
      <c r="EX443" s="31" t="s">
        <v>213</v>
      </c>
      <c r="EY443" s="31" t="s">
        <v>10415</v>
      </c>
      <c r="EZ443" s="31" t="s">
        <v>10403</v>
      </c>
      <c r="FA443" s="31" t="s">
        <v>219</v>
      </c>
      <c r="FB443" s="31" t="s">
        <v>219</v>
      </c>
      <c r="FC443" s="31"/>
      <c r="FD443" s="31"/>
      <c r="FE443" s="31" t="s">
        <v>219</v>
      </c>
    </row>
    <row r="444" ht="90.75" customHeight="1">
      <c r="A444" s="16" t="s">
        <v>10416</v>
      </c>
      <c r="B444" s="24">
        <v>433.0</v>
      </c>
      <c r="C444" s="25" t="s">
        <v>10417</v>
      </c>
      <c r="D444" s="26" t="str">
        <f t="shared" si="41"/>
        <v/>
      </c>
      <c r="E444" s="27" t="str">
        <f t="shared" si="42"/>
        <v/>
      </c>
      <c r="F444" s="28" t="str">
        <f t="shared" ref="F444:G444" si="459">image("https://www.serebii.net/pokedex-bw/type/"&amp;lower(H444)&amp;".gif")</f>
        <v/>
      </c>
      <c r="G444" s="28" t="str">
        <f t="shared" si="459"/>
        <v/>
      </c>
      <c r="H444" s="29" t="s">
        <v>2333</v>
      </c>
      <c r="I444" s="26"/>
      <c r="J444" s="26" t="s">
        <v>10418</v>
      </c>
      <c r="K444" s="26" t="s">
        <v>1882</v>
      </c>
      <c r="L444" s="26" t="s">
        <v>10419</v>
      </c>
      <c r="M444" s="30" t="s">
        <v>3320</v>
      </c>
      <c r="N444" s="26"/>
      <c r="O444" s="26"/>
      <c r="P444" s="26" t="s">
        <v>182</v>
      </c>
      <c r="Q444" s="26" t="s">
        <v>544</v>
      </c>
      <c r="R444" s="26" t="s">
        <v>184</v>
      </c>
      <c r="S444" s="26" t="s">
        <v>1762</v>
      </c>
      <c r="T444" s="26" t="s">
        <v>1328</v>
      </c>
      <c r="U444" s="26" t="s">
        <v>1198</v>
      </c>
      <c r="V444" s="26" t="s">
        <v>1199</v>
      </c>
      <c r="W444" s="26" t="s">
        <v>496</v>
      </c>
      <c r="X444" s="26" t="s">
        <v>3426</v>
      </c>
      <c r="Y444" s="26">
        <v>45.0</v>
      </c>
      <c r="Z444" s="26">
        <v>30.0</v>
      </c>
      <c r="AA444" s="26">
        <v>50.0</v>
      </c>
      <c r="AB444" s="26">
        <v>65.0</v>
      </c>
      <c r="AC444" s="26">
        <v>50.0</v>
      </c>
      <c r="AD444" s="26">
        <v>45.0</v>
      </c>
      <c r="AE444" s="30">
        <f t="shared" si="37"/>
        <v>285</v>
      </c>
      <c r="AF444" s="26" t="s">
        <v>9185</v>
      </c>
      <c r="AG444" s="26"/>
      <c r="AH444" s="26"/>
      <c r="AI444" s="26"/>
      <c r="AJ444" s="26"/>
      <c r="AK444" s="26"/>
      <c r="AL444" s="26"/>
      <c r="AM444" s="26"/>
      <c r="AN444" s="26"/>
      <c r="AO444" s="26"/>
      <c r="AP444" s="26"/>
      <c r="AQ444" s="26"/>
      <c r="AR444" s="26" t="s">
        <v>254</v>
      </c>
      <c r="AS444" s="26" t="s">
        <v>254</v>
      </c>
      <c r="AT444" s="26" t="s">
        <v>254</v>
      </c>
      <c r="AU444" s="26"/>
      <c r="AV444" s="26"/>
      <c r="AW444" s="26"/>
      <c r="AX444" s="26"/>
      <c r="AY444" s="26"/>
      <c r="AZ444" s="26"/>
      <c r="BA444" s="26" t="s">
        <v>3203</v>
      </c>
      <c r="BB444" s="26" t="s">
        <v>3203</v>
      </c>
      <c r="BC444" s="26" t="s">
        <v>1034</v>
      </c>
      <c r="BD444" s="26" t="s">
        <v>1034</v>
      </c>
      <c r="BE444" s="26"/>
      <c r="BF444" s="26"/>
      <c r="BG444" s="26"/>
      <c r="BH444" s="26"/>
      <c r="BI444" s="26"/>
      <c r="BJ444" s="26"/>
      <c r="BK444" s="26"/>
      <c r="BL444" s="26"/>
      <c r="BM444" s="26"/>
      <c r="BN444" s="26"/>
      <c r="BO444" s="26" t="s">
        <v>254</v>
      </c>
      <c r="BP444" s="26" t="s">
        <v>254</v>
      </c>
      <c r="BQ444" s="26" t="s">
        <v>1037</v>
      </c>
      <c r="BR444" s="26"/>
      <c r="BS444" s="26"/>
      <c r="BT444" s="26" t="s">
        <v>1993</v>
      </c>
      <c r="BU444" s="26"/>
      <c r="BV444" s="26"/>
      <c r="BW444" s="31"/>
      <c r="BX444" s="31"/>
      <c r="BY444" s="31"/>
      <c r="BZ444" s="31"/>
      <c r="CA444" s="31"/>
      <c r="CB444" s="31"/>
      <c r="CC444" s="31"/>
      <c r="CD444" s="31"/>
      <c r="CE444" s="31"/>
      <c r="CF444" s="31"/>
      <c r="CG444" s="31"/>
      <c r="CH444" s="31" t="s">
        <v>10420</v>
      </c>
      <c r="CI444" s="31" t="s">
        <v>10421</v>
      </c>
      <c r="CJ444" s="31" t="s">
        <v>10422</v>
      </c>
      <c r="CK444" s="31" t="s">
        <v>10423</v>
      </c>
      <c r="CL444" s="31" t="s">
        <v>10423</v>
      </c>
      <c r="CM444" s="31" t="s">
        <v>10422</v>
      </c>
      <c r="CN444" s="31" t="s">
        <v>10422</v>
      </c>
      <c r="CO444" s="31" t="s">
        <v>10422</v>
      </c>
      <c r="CP444" s="31" t="s">
        <v>10422</v>
      </c>
      <c r="CQ444" s="31" t="s">
        <v>10421</v>
      </c>
      <c r="CR444" s="31" t="s">
        <v>10422</v>
      </c>
      <c r="CS444" s="31" t="s">
        <v>10421</v>
      </c>
      <c r="CT444" s="31" t="s">
        <v>10422</v>
      </c>
      <c r="CU444" s="31"/>
      <c r="CV444" s="31"/>
      <c r="CW444" s="31"/>
      <c r="CX444" s="31"/>
      <c r="CY444" s="31"/>
      <c r="CZ444" s="31"/>
      <c r="DA444" s="31"/>
      <c r="DB444" s="31"/>
      <c r="DC444" s="31"/>
      <c r="DD444" s="31"/>
      <c r="DE444" s="31" t="s">
        <v>10420</v>
      </c>
      <c r="DF444" s="31" t="s">
        <v>10421</v>
      </c>
      <c r="DG444" s="31" t="s">
        <v>10424</v>
      </c>
      <c r="DH444" s="31"/>
      <c r="DI444" s="31"/>
      <c r="DJ444" s="31"/>
      <c r="DK444" s="31"/>
      <c r="DL444" s="31"/>
      <c r="DM444" s="31"/>
      <c r="DN444" s="31"/>
      <c r="DO444" s="31"/>
      <c r="DP444" s="31"/>
      <c r="DQ444" s="31"/>
      <c r="DR444" s="31"/>
      <c r="DS444" s="31"/>
      <c r="DT444" s="31"/>
      <c r="DU444" s="31"/>
      <c r="DV444" s="31"/>
      <c r="DW444" s="31"/>
      <c r="DX444" s="31"/>
      <c r="DY444" s="31"/>
      <c r="DZ444" s="31"/>
      <c r="EA444" s="31" t="s">
        <v>10425</v>
      </c>
      <c r="EB444" s="31" t="s">
        <v>10425</v>
      </c>
      <c r="EC444" s="31" t="s">
        <v>10426</v>
      </c>
      <c r="ED444" s="31" t="s">
        <v>8017</v>
      </c>
      <c r="EE444" s="31" t="s">
        <v>8017</v>
      </c>
      <c r="EF444" s="31" t="s">
        <v>10427</v>
      </c>
      <c r="EG444" s="31" t="s">
        <v>10427</v>
      </c>
      <c r="EH444" s="31" t="s">
        <v>213</v>
      </c>
      <c r="EI444" s="31" t="s">
        <v>213</v>
      </c>
      <c r="EJ444" s="31" t="s">
        <v>10428</v>
      </c>
      <c r="EK444" s="31" t="s">
        <v>10428</v>
      </c>
      <c r="EL444" s="31" t="s">
        <v>10427</v>
      </c>
      <c r="EM444" s="31" t="s">
        <v>10427</v>
      </c>
      <c r="EN444" s="31" t="s">
        <v>213</v>
      </c>
      <c r="EO444" s="31" t="s">
        <v>213</v>
      </c>
      <c r="EP444" s="31" t="s">
        <v>213</v>
      </c>
      <c r="EQ444" s="31" t="s">
        <v>213</v>
      </c>
      <c r="ER444" s="31" t="s">
        <v>218</v>
      </c>
      <c r="ES444" s="31" t="s">
        <v>218</v>
      </c>
      <c r="ET444" s="31" t="s">
        <v>218</v>
      </c>
      <c r="EU444" s="31" t="s">
        <v>218</v>
      </c>
      <c r="EV444" s="31"/>
      <c r="EW444" s="31"/>
      <c r="EX444" s="31" t="s">
        <v>10429</v>
      </c>
      <c r="EY444" s="31" t="s">
        <v>10429</v>
      </c>
      <c r="EZ444" s="31" t="s">
        <v>10430</v>
      </c>
      <c r="FA444" s="31" t="s">
        <v>219</v>
      </c>
      <c r="FB444" s="31" t="s">
        <v>219</v>
      </c>
      <c r="FC444" s="31"/>
      <c r="FD444" s="31"/>
      <c r="FE444" s="31" t="s">
        <v>219</v>
      </c>
    </row>
    <row r="445" ht="90.75" customHeight="1">
      <c r="A445" s="16" t="s">
        <v>10431</v>
      </c>
      <c r="B445" s="24">
        <v>434.0</v>
      </c>
      <c r="C445" s="25" t="s">
        <v>10432</v>
      </c>
      <c r="D445" s="26" t="str">
        <f t="shared" si="41"/>
        <v/>
      </c>
      <c r="E445" s="27" t="str">
        <f t="shared" si="42"/>
        <v/>
      </c>
      <c r="F445" s="28" t="str">
        <f t="shared" ref="F445:G445" si="460">image("https://www.serebii.net/pokedex-bw/type/"&amp;lower(H445)&amp;".gif")</f>
        <v/>
      </c>
      <c r="G445" s="28" t="str">
        <f t="shared" si="460"/>
        <v/>
      </c>
      <c r="H445" s="29" t="s">
        <v>176</v>
      </c>
      <c r="I445" s="26" t="s">
        <v>6037</v>
      </c>
      <c r="J445" s="26" t="s">
        <v>10433</v>
      </c>
      <c r="K445" s="26" t="s">
        <v>974</v>
      </c>
      <c r="L445" s="26" t="s">
        <v>10434</v>
      </c>
      <c r="M445" s="26" t="s">
        <v>1706</v>
      </c>
      <c r="N445" s="26" t="s">
        <v>3571</v>
      </c>
      <c r="O445" s="26" t="s">
        <v>684</v>
      </c>
      <c r="P445" s="26" t="s">
        <v>297</v>
      </c>
      <c r="Q445" s="26" t="s">
        <v>3517</v>
      </c>
      <c r="R445" s="26" t="s">
        <v>184</v>
      </c>
      <c r="S445" s="26" t="s">
        <v>3462</v>
      </c>
      <c r="T445" s="26" t="s">
        <v>495</v>
      </c>
      <c r="U445" s="26" t="s">
        <v>769</v>
      </c>
      <c r="V445" s="26" t="s">
        <v>770</v>
      </c>
      <c r="W445" s="26" t="s">
        <v>496</v>
      </c>
      <c r="X445" s="26" t="s">
        <v>189</v>
      </c>
      <c r="Y445" s="26">
        <v>63.0</v>
      </c>
      <c r="Z445" s="26">
        <v>63.0</v>
      </c>
      <c r="AA445" s="26">
        <v>47.0</v>
      </c>
      <c r="AB445" s="26">
        <v>41.0</v>
      </c>
      <c r="AC445" s="26">
        <v>41.0</v>
      </c>
      <c r="AD445" s="26">
        <v>74.0</v>
      </c>
      <c r="AE445" s="30">
        <f t="shared" si="37"/>
        <v>329</v>
      </c>
      <c r="AF445" s="26" t="s">
        <v>10435</v>
      </c>
      <c r="AG445" s="26"/>
      <c r="AH445" s="26"/>
      <c r="AI445" s="26"/>
      <c r="AJ445" s="26"/>
      <c r="AK445" s="26"/>
      <c r="AL445" s="26"/>
      <c r="AM445" s="26"/>
      <c r="AN445" s="26"/>
      <c r="AO445" s="26"/>
      <c r="AP445" s="26"/>
      <c r="AQ445" s="26"/>
      <c r="AR445" s="26" t="s">
        <v>328</v>
      </c>
      <c r="AS445" s="26" t="s">
        <v>328</v>
      </c>
      <c r="AT445" s="26" t="s">
        <v>328</v>
      </c>
      <c r="AU445" s="26"/>
      <c r="AV445" s="26"/>
      <c r="AW445" s="26"/>
      <c r="AX445" s="26"/>
      <c r="AY445" s="26"/>
      <c r="AZ445" s="26"/>
      <c r="BA445" s="26" t="s">
        <v>2339</v>
      </c>
      <c r="BB445" s="26" t="s">
        <v>2339</v>
      </c>
      <c r="BC445" s="26"/>
      <c r="BD445" s="26"/>
      <c r="BE445" s="26"/>
      <c r="BF445" s="26"/>
      <c r="BG445" s="26"/>
      <c r="BH445" s="26"/>
      <c r="BI445" s="26"/>
      <c r="BJ445" s="26"/>
      <c r="BK445" s="26" t="s">
        <v>2213</v>
      </c>
      <c r="BL445" s="26" t="s">
        <v>2213</v>
      </c>
      <c r="BM445" s="26"/>
      <c r="BN445" s="26"/>
      <c r="BO445" s="26" t="s">
        <v>328</v>
      </c>
      <c r="BP445" s="26" t="s">
        <v>328</v>
      </c>
      <c r="BQ445" s="26" t="s">
        <v>880</v>
      </c>
      <c r="BR445" s="26" t="s">
        <v>192</v>
      </c>
      <c r="BS445" s="26" t="s">
        <v>192</v>
      </c>
      <c r="BT445" s="26"/>
      <c r="BU445" s="26"/>
      <c r="BV445" s="26"/>
      <c r="BW445" s="31"/>
      <c r="BX445" s="31"/>
      <c r="BY445" s="31"/>
      <c r="BZ445" s="31"/>
      <c r="CA445" s="31"/>
      <c r="CB445" s="31"/>
      <c r="CC445" s="31"/>
      <c r="CD445" s="31"/>
      <c r="CE445" s="31"/>
      <c r="CF445" s="31"/>
      <c r="CG445" s="31"/>
      <c r="CH445" s="31" t="s">
        <v>10436</v>
      </c>
      <c r="CI445" s="31" t="s">
        <v>10437</v>
      </c>
      <c r="CJ445" s="31" t="s">
        <v>10438</v>
      </c>
      <c r="CK445" s="31" t="s">
        <v>10439</v>
      </c>
      <c r="CL445" s="31" t="s">
        <v>10439</v>
      </c>
      <c r="CM445" s="31" t="s">
        <v>10438</v>
      </c>
      <c r="CN445" s="31" t="s">
        <v>10438</v>
      </c>
      <c r="CO445" s="31" t="s">
        <v>10438</v>
      </c>
      <c r="CP445" s="31" t="s">
        <v>10438</v>
      </c>
      <c r="CQ445" s="31" t="s">
        <v>10438</v>
      </c>
      <c r="CR445" s="31" t="s">
        <v>10436</v>
      </c>
      <c r="CS445" s="31" t="s">
        <v>10438</v>
      </c>
      <c r="CT445" s="31" t="s">
        <v>10436</v>
      </c>
      <c r="CU445" s="31"/>
      <c r="CV445" s="31"/>
      <c r="CW445" s="31"/>
      <c r="CX445" s="31"/>
      <c r="CY445" s="31"/>
      <c r="CZ445" s="31"/>
      <c r="DA445" s="31" t="s">
        <v>10440</v>
      </c>
      <c r="DB445" s="31" t="s">
        <v>10441</v>
      </c>
      <c r="DC445" s="31"/>
      <c r="DD445" s="31"/>
      <c r="DE445" s="31" t="s">
        <v>10436</v>
      </c>
      <c r="DF445" s="31" t="s">
        <v>10437</v>
      </c>
      <c r="DG445" s="31" t="s">
        <v>10442</v>
      </c>
      <c r="DH445" s="31" t="s">
        <v>10438</v>
      </c>
      <c r="DI445" s="31" t="s">
        <v>10439</v>
      </c>
      <c r="DJ445" s="31"/>
      <c r="DK445" s="31"/>
      <c r="DL445" s="31"/>
      <c r="DM445" s="31"/>
      <c r="DN445" s="31"/>
      <c r="DO445" s="31"/>
      <c r="DP445" s="31"/>
      <c r="DQ445" s="31"/>
      <c r="DR445" s="31"/>
      <c r="DS445" s="31"/>
      <c r="DT445" s="31"/>
      <c r="DU445" s="31"/>
      <c r="DV445" s="31"/>
      <c r="DW445" s="31"/>
      <c r="DX445" s="31"/>
      <c r="DY445" s="31"/>
      <c r="DZ445" s="31"/>
      <c r="EA445" s="31" t="s">
        <v>10443</v>
      </c>
      <c r="EB445" s="31" t="s">
        <v>213</v>
      </c>
      <c r="EC445" s="31" t="s">
        <v>213</v>
      </c>
      <c r="ED445" s="31" t="s">
        <v>213</v>
      </c>
      <c r="EE445" s="31" t="s">
        <v>213</v>
      </c>
      <c r="EF445" s="31" t="s">
        <v>213</v>
      </c>
      <c r="EG445" s="31" t="s">
        <v>213</v>
      </c>
      <c r="EH445" s="31" t="s">
        <v>213</v>
      </c>
      <c r="EI445" s="31" t="s">
        <v>213</v>
      </c>
      <c r="EJ445" s="31" t="s">
        <v>1189</v>
      </c>
      <c r="EK445" s="31" t="s">
        <v>1189</v>
      </c>
      <c r="EL445" s="31" t="s">
        <v>213</v>
      </c>
      <c r="EM445" s="31" t="s">
        <v>213</v>
      </c>
      <c r="EN445" s="31" t="s">
        <v>213</v>
      </c>
      <c r="EO445" s="31" t="s">
        <v>213</v>
      </c>
      <c r="EP445" s="31" t="s">
        <v>213</v>
      </c>
      <c r="EQ445" s="31" t="s">
        <v>213</v>
      </c>
      <c r="ER445" s="31" t="s">
        <v>218</v>
      </c>
      <c r="ES445" s="31" t="s">
        <v>218</v>
      </c>
      <c r="ET445" s="31" t="s">
        <v>10444</v>
      </c>
      <c r="EU445" s="31" t="s">
        <v>10444</v>
      </c>
      <c r="EV445" s="31"/>
      <c r="EW445" s="31"/>
      <c r="EX445" s="31" t="s">
        <v>10445</v>
      </c>
      <c r="EY445" s="31" t="s">
        <v>213</v>
      </c>
      <c r="EZ445" s="31" t="s">
        <v>10446</v>
      </c>
      <c r="FA445" s="31" t="s">
        <v>10447</v>
      </c>
      <c r="FB445" s="31" t="s">
        <v>219</v>
      </c>
      <c r="FC445" s="31"/>
      <c r="FD445" s="31"/>
      <c r="FE445" s="31" t="s">
        <v>219</v>
      </c>
    </row>
    <row r="446" ht="90.75" customHeight="1">
      <c r="A446" s="16" t="s">
        <v>10448</v>
      </c>
      <c r="B446" s="24">
        <v>435.0</v>
      </c>
      <c r="C446" s="25" t="s">
        <v>10449</v>
      </c>
      <c r="D446" s="26" t="str">
        <f t="shared" si="41"/>
        <v/>
      </c>
      <c r="E446" s="27" t="str">
        <f t="shared" si="42"/>
        <v/>
      </c>
      <c r="F446" s="28" t="str">
        <f t="shared" ref="F446:G446" si="461">image("https://www.serebii.net/pokedex-bw/type/"&amp;lower(H446)&amp;".gif")</f>
        <v/>
      </c>
      <c r="G446" s="28" t="str">
        <f t="shared" si="461"/>
        <v/>
      </c>
      <c r="H446" s="29" t="s">
        <v>176</v>
      </c>
      <c r="I446" s="26" t="s">
        <v>6037</v>
      </c>
      <c r="J446" s="26" t="s">
        <v>10433</v>
      </c>
      <c r="K446" s="26" t="s">
        <v>222</v>
      </c>
      <c r="L446" s="26" t="s">
        <v>877</v>
      </c>
      <c r="M446" s="26" t="s">
        <v>1706</v>
      </c>
      <c r="N446" s="26" t="s">
        <v>3571</v>
      </c>
      <c r="O446" s="26" t="s">
        <v>684</v>
      </c>
      <c r="P446" s="26" t="s">
        <v>1196</v>
      </c>
      <c r="Q446" s="26" t="s">
        <v>2670</v>
      </c>
      <c r="R446" s="26" t="s">
        <v>184</v>
      </c>
      <c r="S446" s="26" t="s">
        <v>6684</v>
      </c>
      <c r="T446" s="26" t="s">
        <v>495</v>
      </c>
      <c r="U446" s="26" t="s">
        <v>769</v>
      </c>
      <c r="V446" s="26" t="s">
        <v>770</v>
      </c>
      <c r="W446" s="26" t="s">
        <v>496</v>
      </c>
      <c r="X446" s="26" t="s">
        <v>189</v>
      </c>
      <c r="Y446" s="26">
        <v>103.0</v>
      </c>
      <c r="Z446" s="26">
        <v>93.0</v>
      </c>
      <c r="AA446" s="26">
        <v>67.0</v>
      </c>
      <c r="AB446" s="26">
        <v>71.0</v>
      </c>
      <c r="AC446" s="26">
        <v>61.0</v>
      </c>
      <c r="AD446" s="26">
        <v>84.0</v>
      </c>
      <c r="AE446" s="30">
        <f t="shared" si="37"/>
        <v>479</v>
      </c>
      <c r="AF446" s="26" t="s">
        <v>10435</v>
      </c>
      <c r="AG446" s="26"/>
      <c r="AH446" s="26"/>
      <c r="AI446" s="26"/>
      <c r="AJ446" s="26"/>
      <c r="AK446" s="26"/>
      <c r="AL446" s="26"/>
      <c r="AM446" s="26"/>
      <c r="AN446" s="26"/>
      <c r="AO446" s="26"/>
      <c r="AP446" s="26"/>
      <c r="AQ446" s="26"/>
      <c r="AR446" s="26" t="s">
        <v>355</v>
      </c>
      <c r="AS446" s="26" t="s">
        <v>355</v>
      </c>
      <c r="AT446" s="26" t="s">
        <v>355</v>
      </c>
      <c r="AU446" s="26"/>
      <c r="AV446" s="26"/>
      <c r="AW446" s="26"/>
      <c r="AX446" s="26"/>
      <c r="AY446" s="26"/>
      <c r="AZ446" s="26"/>
      <c r="BA446" s="26" t="s">
        <v>2380</v>
      </c>
      <c r="BB446" s="26" t="s">
        <v>2380</v>
      </c>
      <c r="BC446" s="26"/>
      <c r="BD446" s="26"/>
      <c r="BE446" s="26"/>
      <c r="BF446" s="26"/>
      <c r="BG446" s="26"/>
      <c r="BH446" s="26"/>
      <c r="BI446" s="26"/>
      <c r="BJ446" s="26"/>
      <c r="BK446" s="26" t="s">
        <v>3265</v>
      </c>
      <c r="BL446" s="26" t="s">
        <v>3265</v>
      </c>
      <c r="BM446" s="26"/>
      <c r="BN446" s="26"/>
      <c r="BO446" s="26" t="s">
        <v>355</v>
      </c>
      <c r="BP446" s="26" t="s">
        <v>355</v>
      </c>
      <c r="BQ446" s="26" t="s">
        <v>3203</v>
      </c>
      <c r="BR446" s="26" t="s">
        <v>227</v>
      </c>
      <c r="BS446" s="26" t="s">
        <v>227</v>
      </c>
      <c r="BT446" s="26"/>
      <c r="BU446" s="26"/>
      <c r="BV446" s="26"/>
      <c r="BW446" s="31"/>
      <c r="BX446" s="31"/>
      <c r="BY446" s="31"/>
      <c r="BZ446" s="31"/>
      <c r="CA446" s="31"/>
      <c r="CB446" s="31"/>
      <c r="CC446" s="31"/>
      <c r="CD446" s="31"/>
      <c r="CE446" s="31"/>
      <c r="CF446" s="31"/>
      <c r="CG446" s="31"/>
      <c r="CH446" s="31" t="s">
        <v>10450</v>
      </c>
      <c r="CI446" s="31" t="s">
        <v>10451</v>
      </c>
      <c r="CJ446" s="31" t="s">
        <v>10452</v>
      </c>
      <c r="CK446" s="31" t="s">
        <v>10453</v>
      </c>
      <c r="CL446" s="31" t="s">
        <v>10453</v>
      </c>
      <c r="CM446" s="31" t="s">
        <v>10452</v>
      </c>
      <c r="CN446" s="31" t="s">
        <v>10452</v>
      </c>
      <c r="CO446" s="31" t="s">
        <v>10452</v>
      </c>
      <c r="CP446" s="31" t="s">
        <v>10452</v>
      </c>
      <c r="CQ446" s="31" t="s">
        <v>10450</v>
      </c>
      <c r="CR446" s="31" t="s">
        <v>10451</v>
      </c>
      <c r="CS446" s="31" t="s">
        <v>10450</v>
      </c>
      <c r="CT446" s="31" t="s">
        <v>10451</v>
      </c>
      <c r="CU446" s="31"/>
      <c r="CV446" s="31"/>
      <c r="CW446" s="31"/>
      <c r="CX446" s="31"/>
      <c r="CY446" s="31"/>
      <c r="CZ446" s="31"/>
      <c r="DA446" s="31" t="s">
        <v>10454</v>
      </c>
      <c r="DB446" s="31" t="s">
        <v>10455</v>
      </c>
      <c r="DC446" s="31"/>
      <c r="DD446" s="31"/>
      <c r="DE446" s="31" t="s">
        <v>10456</v>
      </c>
      <c r="DF446" s="31" t="s">
        <v>10457</v>
      </c>
      <c r="DG446" s="31" t="s">
        <v>10458</v>
      </c>
      <c r="DH446" s="31" t="s">
        <v>10452</v>
      </c>
      <c r="DI446" s="31" t="s">
        <v>10453</v>
      </c>
      <c r="DJ446" s="31"/>
      <c r="DK446" s="31"/>
      <c r="DL446" s="31"/>
      <c r="DM446" s="31"/>
      <c r="DN446" s="31"/>
      <c r="DO446" s="31"/>
      <c r="DP446" s="31"/>
      <c r="DQ446" s="31"/>
      <c r="DR446" s="31"/>
      <c r="DS446" s="31"/>
      <c r="DT446" s="31"/>
      <c r="DU446" s="31"/>
      <c r="DV446" s="31"/>
      <c r="DW446" s="31"/>
      <c r="DX446" s="31"/>
      <c r="DY446" s="31"/>
      <c r="DZ446" s="31"/>
      <c r="EA446" s="31" t="s">
        <v>10459</v>
      </c>
      <c r="EB446" s="31" t="s">
        <v>213</v>
      </c>
      <c r="EC446" s="31" t="s">
        <v>213</v>
      </c>
      <c r="ED446" s="31" t="s">
        <v>213</v>
      </c>
      <c r="EE446" s="31" t="s">
        <v>213</v>
      </c>
      <c r="EF446" s="31" t="s">
        <v>213</v>
      </c>
      <c r="EG446" s="31" t="s">
        <v>213</v>
      </c>
      <c r="EH446" s="31" t="s">
        <v>213</v>
      </c>
      <c r="EI446" s="31" t="s">
        <v>213</v>
      </c>
      <c r="EJ446" s="31" t="s">
        <v>10460</v>
      </c>
      <c r="EK446" s="31" t="s">
        <v>10460</v>
      </c>
      <c r="EL446" s="31" t="s">
        <v>213</v>
      </c>
      <c r="EM446" s="31" t="s">
        <v>213</v>
      </c>
      <c r="EN446" s="31" t="s">
        <v>213</v>
      </c>
      <c r="EO446" s="31" t="s">
        <v>213</v>
      </c>
      <c r="EP446" s="31" t="s">
        <v>213</v>
      </c>
      <c r="EQ446" s="31" t="s">
        <v>213</v>
      </c>
      <c r="ER446" s="31" t="s">
        <v>218</v>
      </c>
      <c r="ES446" s="31" t="s">
        <v>218</v>
      </c>
      <c r="ET446" s="31" t="s">
        <v>7776</v>
      </c>
      <c r="EU446" s="31" t="s">
        <v>7776</v>
      </c>
      <c r="EV446" s="31"/>
      <c r="EW446" s="31"/>
      <c r="EX446" s="31" t="s">
        <v>10461</v>
      </c>
      <c r="EY446" s="31" t="s">
        <v>213</v>
      </c>
      <c r="EZ446" s="31" t="s">
        <v>10446</v>
      </c>
      <c r="FA446" s="31" t="s">
        <v>2959</v>
      </c>
      <c r="FB446" s="31" t="s">
        <v>219</v>
      </c>
      <c r="FC446" s="31"/>
      <c r="FD446" s="31"/>
      <c r="FE446" s="31" t="s">
        <v>219</v>
      </c>
    </row>
    <row r="447" ht="90.75" customHeight="1">
      <c r="A447" s="16" t="s">
        <v>10462</v>
      </c>
      <c r="B447" s="24">
        <v>436.0</v>
      </c>
      <c r="C447" s="25" t="s">
        <v>10463</v>
      </c>
      <c r="D447" s="26" t="str">
        <f t="shared" si="41"/>
        <v/>
      </c>
      <c r="E447" s="27" t="str">
        <f t="shared" si="42"/>
        <v/>
      </c>
      <c r="F447" s="28" t="str">
        <f t="shared" ref="F447:G447" si="462">image("https://www.serebii.net/pokedex-bw/type/"&amp;lower(H447)&amp;".gif")</f>
        <v/>
      </c>
      <c r="G447" s="28" t="str">
        <f t="shared" si="462"/>
        <v/>
      </c>
      <c r="H447" s="29" t="s">
        <v>2962</v>
      </c>
      <c r="I447" s="26" t="s">
        <v>2333</v>
      </c>
      <c r="J447" s="26" t="s">
        <v>10464</v>
      </c>
      <c r="K447" s="26" t="s">
        <v>393</v>
      </c>
      <c r="L447" s="26" t="s">
        <v>10465</v>
      </c>
      <c r="M447" s="26" t="s">
        <v>3320</v>
      </c>
      <c r="N447" s="26" t="s">
        <v>10466</v>
      </c>
      <c r="O447" s="26" t="s">
        <v>8155</v>
      </c>
      <c r="P447" s="26" t="s">
        <v>397</v>
      </c>
      <c r="Q447" s="26" t="s">
        <v>493</v>
      </c>
      <c r="R447" s="26" t="s">
        <v>184</v>
      </c>
      <c r="S447" s="26" t="s">
        <v>1075</v>
      </c>
      <c r="T447" s="26" t="s">
        <v>495</v>
      </c>
      <c r="U447" s="26" t="s">
        <v>2711</v>
      </c>
      <c r="V447" s="26" t="s">
        <v>770</v>
      </c>
      <c r="W447" s="26" t="s">
        <v>2967</v>
      </c>
      <c r="X447" s="26" t="s">
        <v>189</v>
      </c>
      <c r="Y447" s="26">
        <v>57.0</v>
      </c>
      <c r="Z447" s="26">
        <v>24.0</v>
      </c>
      <c r="AA447" s="26">
        <v>86.0</v>
      </c>
      <c r="AB447" s="26">
        <v>24.0</v>
      </c>
      <c r="AC447" s="26">
        <v>86.0</v>
      </c>
      <c r="AD447" s="26">
        <v>23.0</v>
      </c>
      <c r="AE447" s="30">
        <f t="shared" si="37"/>
        <v>300</v>
      </c>
      <c r="AF447" s="26" t="s">
        <v>10467</v>
      </c>
      <c r="AG447" s="26"/>
      <c r="AH447" s="26"/>
      <c r="AI447" s="26"/>
      <c r="AJ447" s="26"/>
      <c r="AK447" s="26"/>
      <c r="AL447" s="26"/>
      <c r="AM447" s="26"/>
      <c r="AN447" s="26"/>
      <c r="AO447" s="26"/>
      <c r="AP447" s="26"/>
      <c r="AQ447" s="26"/>
      <c r="AR447" s="26" t="s">
        <v>460</v>
      </c>
      <c r="AS447" s="26" t="s">
        <v>460</v>
      </c>
      <c r="AT447" s="26" t="s">
        <v>460</v>
      </c>
      <c r="AU447" s="26"/>
      <c r="AV447" s="26"/>
      <c r="AW447" s="26"/>
      <c r="AX447" s="26"/>
      <c r="AY447" s="26" t="s">
        <v>3830</v>
      </c>
      <c r="AZ447" s="26" t="s">
        <v>3830</v>
      </c>
      <c r="BA447" s="26"/>
      <c r="BB447" s="26"/>
      <c r="BC447" s="26"/>
      <c r="BD447" s="26"/>
      <c r="BE447" s="26"/>
      <c r="BF447" s="26"/>
      <c r="BG447" s="26"/>
      <c r="BH447" s="26"/>
      <c r="BI447" s="26"/>
      <c r="BJ447" s="26"/>
      <c r="BK447" s="26" t="s">
        <v>1125</v>
      </c>
      <c r="BL447" s="26" t="s">
        <v>1125</v>
      </c>
      <c r="BM447" s="26"/>
      <c r="BN447" s="26" t="s">
        <v>431</v>
      </c>
      <c r="BO447" s="26" t="s">
        <v>460</v>
      </c>
      <c r="BP447" s="26" t="s">
        <v>460</v>
      </c>
      <c r="BQ447" s="26" t="s">
        <v>1766</v>
      </c>
      <c r="BR447" s="26" t="s">
        <v>358</v>
      </c>
      <c r="BS447" s="26" t="s">
        <v>358</v>
      </c>
      <c r="BT447" s="26" t="s">
        <v>405</v>
      </c>
      <c r="BU447" s="26"/>
      <c r="BV447" s="26"/>
      <c r="BW447" s="31"/>
      <c r="BX447" s="31"/>
      <c r="BY447" s="31"/>
      <c r="BZ447" s="31"/>
      <c r="CA447" s="31"/>
      <c r="CB447" s="31"/>
      <c r="CC447" s="31"/>
      <c r="CD447" s="31"/>
      <c r="CE447" s="31"/>
      <c r="CF447" s="31"/>
      <c r="CG447" s="31"/>
      <c r="CH447" s="31" t="s">
        <v>10468</v>
      </c>
      <c r="CI447" s="31" t="s">
        <v>10469</v>
      </c>
      <c r="CJ447" s="31" t="s">
        <v>10470</v>
      </c>
      <c r="CK447" s="31" t="s">
        <v>10471</v>
      </c>
      <c r="CL447" s="31" t="s">
        <v>10471</v>
      </c>
      <c r="CM447" s="31" t="s">
        <v>10470</v>
      </c>
      <c r="CN447" s="31" t="s">
        <v>10470</v>
      </c>
      <c r="CO447" s="31" t="s">
        <v>10472</v>
      </c>
      <c r="CP447" s="31" t="s">
        <v>10472</v>
      </c>
      <c r="CQ447" s="31" t="s">
        <v>10473</v>
      </c>
      <c r="CR447" s="31" t="s">
        <v>10468</v>
      </c>
      <c r="CS447" s="31" t="s">
        <v>10473</v>
      </c>
      <c r="CT447" s="31" t="s">
        <v>10468</v>
      </c>
      <c r="CU447" s="31"/>
      <c r="CV447" s="31"/>
      <c r="CW447" s="31"/>
      <c r="CX447" s="31"/>
      <c r="CY447" s="31"/>
      <c r="CZ447" s="31"/>
      <c r="DA447" s="31" t="s">
        <v>10474</v>
      </c>
      <c r="DB447" s="31" t="s">
        <v>10475</v>
      </c>
      <c r="DC447" s="31"/>
      <c r="DD447" s="31"/>
      <c r="DE447" s="31" t="s">
        <v>10476</v>
      </c>
      <c r="DF447" s="31" t="s">
        <v>10477</v>
      </c>
      <c r="DG447" s="31" t="s">
        <v>10478</v>
      </c>
      <c r="DH447" s="31" t="s">
        <v>10473</v>
      </c>
      <c r="DI447" s="31" t="s">
        <v>10472</v>
      </c>
      <c r="DJ447" s="31"/>
      <c r="DK447" s="31"/>
      <c r="DL447" s="31"/>
      <c r="DM447" s="31"/>
      <c r="DN447" s="31"/>
      <c r="DO447" s="31"/>
      <c r="DP447" s="31"/>
      <c r="DQ447" s="31"/>
      <c r="DR447" s="31"/>
      <c r="DS447" s="31"/>
      <c r="DT447" s="31"/>
      <c r="DU447" s="31"/>
      <c r="DV447" s="31"/>
      <c r="DW447" s="31"/>
      <c r="DX447" s="31"/>
      <c r="DY447" s="31"/>
      <c r="DZ447" s="31"/>
      <c r="EA447" s="31" t="s">
        <v>10479</v>
      </c>
      <c r="EB447" s="31" t="s">
        <v>10479</v>
      </c>
      <c r="EC447" s="31" t="s">
        <v>10480</v>
      </c>
      <c r="ED447" s="31" t="s">
        <v>8017</v>
      </c>
      <c r="EE447" s="31" t="s">
        <v>8017</v>
      </c>
      <c r="EF447" s="31" t="s">
        <v>10481</v>
      </c>
      <c r="EG447" s="31" t="s">
        <v>10481</v>
      </c>
      <c r="EH447" s="31" t="s">
        <v>1444</v>
      </c>
      <c r="EI447" s="31" t="s">
        <v>1444</v>
      </c>
      <c r="EJ447" s="31" t="s">
        <v>213</v>
      </c>
      <c r="EK447" s="31" t="s">
        <v>213</v>
      </c>
      <c r="EL447" s="31" t="s">
        <v>1441</v>
      </c>
      <c r="EM447" s="31" t="s">
        <v>1441</v>
      </c>
      <c r="EN447" s="31" t="s">
        <v>213</v>
      </c>
      <c r="EO447" s="31" t="s">
        <v>213</v>
      </c>
      <c r="EP447" s="31" t="s">
        <v>213</v>
      </c>
      <c r="EQ447" s="31" t="s">
        <v>213</v>
      </c>
      <c r="ER447" s="31" t="s">
        <v>218</v>
      </c>
      <c r="ES447" s="31" t="s">
        <v>218</v>
      </c>
      <c r="ET447" s="31" t="s">
        <v>10482</v>
      </c>
      <c r="EU447" s="31" t="s">
        <v>10483</v>
      </c>
      <c r="EV447" s="31"/>
      <c r="EW447" s="31"/>
      <c r="EX447" s="31" t="s">
        <v>10484</v>
      </c>
      <c r="EY447" s="31" t="s">
        <v>10484</v>
      </c>
      <c r="EZ447" s="31" t="s">
        <v>10485</v>
      </c>
      <c r="FA447" s="31" t="s">
        <v>3487</v>
      </c>
      <c r="FB447" s="31" t="s">
        <v>3487</v>
      </c>
      <c r="FC447" s="31"/>
      <c r="FD447" s="31"/>
      <c r="FE447" s="31" t="s">
        <v>219</v>
      </c>
    </row>
    <row r="448" ht="90.75" customHeight="1">
      <c r="A448" s="16" t="s">
        <v>10486</v>
      </c>
      <c r="B448" s="24">
        <v>437.0</v>
      </c>
      <c r="C448" s="25" t="s">
        <v>10487</v>
      </c>
      <c r="D448" s="26" t="str">
        <f t="shared" si="41"/>
        <v/>
      </c>
      <c r="E448" s="27" t="str">
        <f t="shared" si="42"/>
        <v/>
      </c>
      <c r="F448" s="28" t="str">
        <f t="shared" ref="F448:G448" si="463">image("https://www.serebii.net/pokedex-bw/type/"&amp;lower(H448)&amp;".gif")</f>
        <v/>
      </c>
      <c r="G448" s="28" t="str">
        <f t="shared" si="463"/>
        <v/>
      </c>
      <c r="H448" s="29" t="s">
        <v>2962</v>
      </c>
      <c r="I448" s="26" t="s">
        <v>2333</v>
      </c>
      <c r="J448" s="26" t="s">
        <v>10488</v>
      </c>
      <c r="K448" s="26" t="s">
        <v>1231</v>
      </c>
      <c r="L448" s="26" t="s">
        <v>7122</v>
      </c>
      <c r="M448" s="26" t="s">
        <v>3320</v>
      </c>
      <c r="N448" s="26" t="s">
        <v>10466</v>
      </c>
      <c r="O448" s="26" t="s">
        <v>8155</v>
      </c>
      <c r="P448" s="26" t="s">
        <v>428</v>
      </c>
      <c r="Q448" s="26" t="s">
        <v>878</v>
      </c>
      <c r="R448" s="26" t="s">
        <v>184</v>
      </c>
      <c r="S448" s="26" t="s">
        <v>2071</v>
      </c>
      <c r="T448" s="26" t="s">
        <v>495</v>
      </c>
      <c r="U448" s="26" t="s">
        <v>2711</v>
      </c>
      <c r="V448" s="26" t="s">
        <v>770</v>
      </c>
      <c r="W448" s="26" t="s">
        <v>2967</v>
      </c>
      <c r="X448" s="26" t="s">
        <v>189</v>
      </c>
      <c r="Y448" s="26">
        <v>67.0</v>
      </c>
      <c r="Z448" s="26">
        <v>89.0</v>
      </c>
      <c r="AA448" s="26">
        <v>116.0</v>
      </c>
      <c r="AB448" s="26">
        <v>79.0</v>
      </c>
      <c r="AC448" s="26">
        <v>116.0</v>
      </c>
      <c r="AD448" s="26">
        <v>33.0</v>
      </c>
      <c r="AE448" s="30">
        <f t="shared" si="37"/>
        <v>500</v>
      </c>
      <c r="AF448" s="26" t="s">
        <v>10467</v>
      </c>
      <c r="AG448" s="26"/>
      <c r="AH448" s="26"/>
      <c r="AI448" s="26"/>
      <c r="AJ448" s="26"/>
      <c r="AK448" s="26"/>
      <c r="AL448" s="26"/>
      <c r="AM448" s="26"/>
      <c r="AN448" s="26"/>
      <c r="AO448" s="26"/>
      <c r="AP448" s="26"/>
      <c r="AQ448" s="26"/>
      <c r="AR448" s="26" t="s">
        <v>1334</v>
      </c>
      <c r="AS448" s="26" t="s">
        <v>1334</v>
      </c>
      <c r="AT448" s="26" t="s">
        <v>1334</v>
      </c>
      <c r="AU448" s="26"/>
      <c r="AV448" s="26"/>
      <c r="AW448" s="26"/>
      <c r="AX448" s="26"/>
      <c r="AY448" s="26" t="s">
        <v>1082</v>
      </c>
      <c r="AZ448" s="26" t="s">
        <v>1082</v>
      </c>
      <c r="BA448" s="26"/>
      <c r="BB448" s="26"/>
      <c r="BC448" s="26"/>
      <c r="BD448" s="26"/>
      <c r="BE448" s="26"/>
      <c r="BF448" s="26"/>
      <c r="BG448" s="26"/>
      <c r="BH448" s="26"/>
      <c r="BI448" s="26"/>
      <c r="BJ448" s="26"/>
      <c r="BK448" s="26" t="s">
        <v>2530</v>
      </c>
      <c r="BL448" s="26" t="s">
        <v>2530</v>
      </c>
      <c r="BM448" s="26"/>
      <c r="BN448" s="26" t="s">
        <v>460</v>
      </c>
      <c r="BO448" s="26" t="s">
        <v>1334</v>
      </c>
      <c r="BP448" s="26" t="s">
        <v>1334</v>
      </c>
      <c r="BQ448" s="26" t="s">
        <v>1796</v>
      </c>
      <c r="BR448" s="26" t="s">
        <v>405</v>
      </c>
      <c r="BS448" s="26" t="s">
        <v>405</v>
      </c>
      <c r="BT448" s="26" t="s">
        <v>434</v>
      </c>
      <c r="BU448" s="26"/>
      <c r="BV448" s="26"/>
      <c r="BW448" s="31"/>
      <c r="BX448" s="31"/>
      <c r="BY448" s="31"/>
      <c r="BZ448" s="31"/>
      <c r="CA448" s="31"/>
      <c r="CB448" s="31"/>
      <c r="CC448" s="31"/>
      <c r="CD448" s="31"/>
      <c r="CE448" s="31"/>
      <c r="CF448" s="31"/>
      <c r="CG448" s="31"/>
      <c r="CH448" s="31" t="s">
        <v>10489</v>
      </c>
      <c r="CI448" s="31" t="s">
        <v>10490</v>
      </c>
      <c r="CJ448" s="31" t="s">
        <v>10491</v>
      </c>
      <c r="CK448" s="31" t="s">
        <v>10492</v>
      </c>
      <c r="CL448" s="31" t="s">
        <v>10492</v>
      </c>
      <c r="CM448" s="31" t="s">
        <v>10491</v>
      </c>
      <c r="CN448" s="31" t="s">
        <v>10491</v>
      </c>
      <c r="CO448" s="31" t="s">
        <v>10493</v>
      </c>
      <c r="CP448" s="31" t="s">
        <v>10493</v>
      </c>
      <c r="CQ448" s="31" t="s">
        <v>10493</v>
      </c>
      <c r="CR448" s="31" t="s">
        <v>10494</v>
      </c>
      <c r="CS448" s="31" t="s">
        <v>10493</v>
      </c>
      <c r="CT448" s="31" t="s">
        <v>10494</v>
      </c>
      <c r="CU448" s="31"/>
      <c r="CV448" s="31"/>
      <c r="CW448" s="31"/>
      <c r="CX448" s="31"/>
      <c r="CY448" s="31"/>
      <c r="CZ448" s="31"/>
      <c r="DA448" s="31" t="s">
        <v>10495</v>
      </c>
      <c r="DB448" s="31" t="s">
        <v>10496</v>
      </c>
      <c r="DC448" s="31"/>
      <c r="DD448" s="31"/>
      <c r="DE448" s="31" t="s">
        <v>10497</v>
      </c>
      <c r="DF448" s="31" t="s">
        <v>10490</v>
      </c>
      <c r="DG448" s="31" t="s">
        <v>10498</v>
      </c>
      <c r="DH448" s="31" t="s">
        <v>10493</v>
      </c>
      <c r="DI448" s="31" t="s">
        <v>10491</v>
      </c>
      <c r="DJ448" s="31"/>
      <c r="DK448" s="31"/>
      <c r="DL448" s="31"/>
      <c r="DM448" s="31"/>
      <c r="DN448" s="31"/>
      <c r="DO448" s="31"/>
      <c r="DP448" s="31"/>
      <c r="DQ448" s="31"/>
      <c r="DR448" s="31"/>
      <c r="DS448" s="31"/>
      <c r="DT448" s="31"/>
      <c r="DU448" s="31"/>
      <c r="DV448" s="31"/>
      <c r="DW448" s="31"/>
      <c r="DX448" s="31"/>
      <c r="DY448" s="31"/>
      <c r="DZ448" s="31"/>
      <c r="EA448" s="31" t="s">
        <v>9199</v>
      </c>
      <c r="EB448" s="31" t="s">
        <v>9199</v>
      </c>
      <c r="EC448" s="31" t="s">
        <v>9199</v>
      </c>
      <c r="ED448" s="31" t="s">
        <v>10499</v>
      </c>
      <c r="EE448" s="31" t="s">
        <v>10499</v>
      </c>
      <c r="EF448" s="31" t="s">
        <v>1444</v>
      </c>
      <c r="EG448" s="31" t="s">
        <v>1444</v>
      </c>
      <c r="EH448" s="31" t="s">
        <v>1444</v>
      </c>
      <c r="EI448" s="31" t="s">
        <v>1444</v>
      </c>
      <c r="EJ448" s="31" t="s">
        <v>213</v>
      </c>
      <c r="EK448" s="31" t="s">
        <v>213</v>
      </c>
      <c r="EL448" s="31" t="s">
        <v>10499</v>
      </c>
      <c r="EM448" s="31" t="s">
        <v>10499</v>
      </c>
      <c r="EN448" s="31" t="s">
        <v>213</v>
      </c>
      <c r="EO448" s="31" t="s">
        <v>213</v>
      </c>
      <c r="EP448" s="31" t="s">
        <v>213</v>
      </c>
      <c r="EQ448" s="31" t="s">
        <v>213</v>
      </c>
      <c r="ER448" s="31" t="s">
        <v>218</v>
      </c>
      <c r="ES448" s="31" t="s">
        <v>218</v>
      </c>
      <c r="ET448" s="31" t="s">
        <v>10500</v>
      </c>
      <c r="EU448" s="31" t="s">
        <v>10500</v>
      </c>
      <c r="EV448" s="31"/>
      <c r="EW448" s="31"/>
      <c r="EX448" s="31" t="s">
        <v>9199</v>
      </c>
      <c r="EY448" s="31" t="s">
        <v>9199</v>
      </c>
      <c r="EZ448" s="31" t="s">
        <v>10485</v>
      </c>
      <c r="FA448" s="31" t="s">
        <v>10501</v>
      </c>
      <c r="FB448" s="31" t="s">
        <v>10501</v>
      </c>
      <c r="FC448" s="31"/>
      <c r="FD448" s="31"/>
      <c r="FE448" s="31" t="s">
        <v>219</v>
      </c>
    </row>
    <row r="449" ht="90.75" customHeight="1">
      <c r="A449" s="16" t="s">
        <v>10502</v>
      </c>
      <c r="B449" s="24">
        <v>438.0</v>
      </c>
      <c r="C449" s="25" t="s">
        <v>10503</v>
      </c>
      <c r="D449" s="26" t="str">
        <f t="shared" si="41"/>
        <v/>
      </c>
      <c r="E449" s="27" t="str">
        <f t="shared" si="42"/>
        <v/>
      </c>
      <c r="F449" s="28" t="str">
        <f t="shared" ref="F449:G449" si="464">image("https://www.serebii.net/pokedex-bw/type/"&amp;lower(H449)&amp;".gif")</f>
        <v/>
      </c>
      <c r="G449" s="28" t="str">
        <f t="shared" si="464"/>
        <v/>
      </c>
      <c r="H449" s="29" t="s">
        <v>2707</v>
      </c>
      <c r="I449" s="26"/>
      <c r="J449" s="26" t="s">
        <v>10504</v>
      </c>
      <c r="K449" s="26" t="s">
        <v>393</v>
      </c>
      <c r="L449" s="26" t="s">
        <v>3052</v>
      </c>
      <c r="M449" s="26" t="s">
        <v>2710</v>
      </c>
      <c r="N449" s="26" t="s">
        <v>2709</v>
      </c>
      <c r="O449" s="26" t="s">
        <v>4455</v>
      </c>
      <c r="P449" s="26" t="s">
        <v>397</v>
      </c>
      <c r="Q449" s="26" t="s">
        <v>493</v>
      </c>
      <c r="R449" s="26" t="s">
        <v>184</v>
      </c>
      <c r="S449" s="26" t="s">
        <v>914</v>
      </c>
      <c r="T449" s="26" t="s">
        <v>495</v>
      </c>
      <c r="U449" s="26" t="s">
        <v>1198</v>
      </c>
      <c r="V449" s="26" t="s">
        <v>1199</v>
      </c>
      <c r="W449" s="26" t="s">
        <v>496</v>
      </c>
      <c r="X449" s="26" t="s">
        <v>189</v>
      </c>
      <c r="Y449" s="26">
        <v>50.0</v>
      </c>
      <c r="Z449" s="26">
        <v>80.0</v>
      </c>
      <c r="AA449" s="26">
        <v>95.0</v>
      </c>
      <c r="AB449" s="26">
        <v>10.0</v>
      </c>
      <c r="AC449" s="26">
        <v>45.0</v>
      </c>
      <c r="AD449" s="26">
        <v>10.0</v>
      </c>
      <c r="AE449" s="30">
        <f t="shared" si="37"/>
        <v>290</v>
      </c>
      <c r="AF449" s="26" t="s">
        <v>5792</v>
      </c>
      <c r="AG449" s="26"/>
      <c r="AH449" s="26"/>
      <c r="AI449" s="26"/>
      <c r="AJ449" s="26"/>
      <c r="AK449" s="26"/>
      <c r="AL449" s="26"/>
      <c r="AM449" s="26"/>
      <c r="AN449" s="26"/>
      <c r="AO449" s="26"/>
      <c r="AP449" s="26"/>
      <c r="AQ449" s="26"/>
      <c r="AR449" s="26" t="s">
        <v>1709</v>
      </c>
      <c r="AS449" s="26" t="s">
        <v>1709</v>
      </c>
      <c r="AT449" s="26" t="s">
        <v>1709</v>
      </c>
      <c r="AU449" s="26"/>
      <c r="AV449" s="26"/>
      <c r="AW449" s="26"/>
      <c r="AX449" s="26"/>
      <c r="AY449" s="26"/>
      <c r="AZ449" s="26"/>
      <c r="BA449" s="26" t="s">
        <v>2178</v>
      </c>
      <c r="BB449" s="26" t="s">
        <v>2178</v>
      </c>
      <c r="BC449" s="26"/>
      <c r="BD449" s="26"/>
      <c r="BE449" s="26" t="s">
        <v>1200</v>
      </c>
      <c r="BF449" s="26" t="s">
        <v>1200</v>
      </c>
      <c r="BG449" s="26" t="s">
        <v>918</v>
      </c>
      <c r="BH449" s="26" t="s">
        <v>918</v>
      </c>
      <c r="BI449" s="26"/>
      <c r="BJ449" s="26"/>
      <c r="BK449" s="26" t="s">
        <v>1126</v>
      </c>
      <c r="BL449" s="26" t="s">
        <v>1126</v>
      </c>
      <c r="BM449" s="26"/>
      <c r="BN449" s="26"/>
      <c r="BO449" s="26" t="s">
        <v>1709</v>
      </c>
      <c r="BP449" s="26" t="s">
        <v>1709</v>
      </c>
      <c r="BQ449" s="26" t="s">
        <v>4272</v>
      </c>
      <c r="BR449" s="26" t="s">
        <v>431</v>
      </c>
      <c r="BS449" s="26" t="s">
        <v>431</v>
      </c>
      <c r="BT449" s="26" t="s">
        <v>281</v>
      </c>
      <c r="BU449" s="26"/>
      <c r="BV449" s="26"/>
      <c r="BW449" s="31"/>
      <c r="BX449" s="31"/>
      <c r="BY449" s="31"/>
      <c r="BZ449" s="31"/>
      <c r="CA449" s="31"/>
      <c r="CB449" s="31"/>
      <c r="CC449" s="31"/>
      <c r="CD449" s="31"/>
      <c r="CE449" s="31"/>
      <c r="CF449" s="31"/>
      <c r="CG449" s="31"/>
      <c r="CH449" s="31" t="s">
        <v>10505</v>
      </c>
      <c r="CI449" s="31" t="s">
        <v>10506</v>
      </c>
      <c r="CJ449" s="31" t="s">
        <v>10507</v>
      </c>
      <c r="CK449" s="31" t="s">
        <v>10508</v>
      </c>
      <c r="CL449" s="31" t="s">
        <v>10508</v>
      </c>
      <c r="CM449" s="31" t="s">
        <v>10507</v>
      </c>
      <c r="CN449" s="31" t="s">
        <v>10507</v>
      </c>
      <c r="CO449" s="31" t="s">
        <v>10507</v>
      </c>
      <c r="CP449" s="31" t="s">
        <v>10507</v>
      </c>
      <c r="CQ449" s="31" t="s">
        <v>10506</v>
      </c>
      <c r="CR449" s="31" t="s">
        <v>10507</v>
      </c>
      <c r="CS449" s="31" t="s">
        <v>10506</v>
      </c>
      <c r="CT449" s="31" t="s">
        <v>10507</v>
      </c>
      <c r="CU449" s="31" t="s">
        <v>10509</v>
      </c>
      <c r="CV449" s="31" t="s">
        <v>10510</v>
      </c>
      <c r="CW449" s="31" t="s">
        <v>10511</v>
      </c>
      <c r="CX449" s="31" t="s">
        <v>10512</v>
      </c>
      <c r="CY449" s="31"/>
      <c r="CZ449" s="31"/>
      <c r="DA449" s="31" t="s">
        <v>10513</v>
      </c>
      <c r="DB449" s="31" t="s">
        <v>10514</v>
      </c>
      <c r="DC449" s="31"/>
      <c r="DD449" s="31"/>
      <c r="DE449" s="31" t="s">
        <v>10505</v>
      </c>
      <c r="DF449" s="31" t="s">
        <v>10506</v>
      </c>
      <c r="DG449" s="31" t="s">
        <v>10515</v>
      </c>
      <c r="DH449" s="31" t="s">
        <v>10508</v>
      </c>
      <c r="DI449" s="31" t="s">
        <v>10510</v>
      </c>
      <c r="DJ449" s="31"/>
      <c r="DK449" s="31"/>
      <c r="DL449" s="31"/>
      <c r="DM449" s="31"/>
      <c r="DN449" s="31"/>
      <c r="DO449" s="31"/>
      <c r="DP449" s="31"/>
      <c r="DQ449" s="31"/>
      <c r="DR449" s="31"/>
      <c r="DS449" s="31"/>
      <c r="DT449" s="31"/>
      <c r="DU449" s="31"/>
      <c r="DV449" s="31"/>
      <c r="DW449" s="31"/>
      <c r="DX449" s="31"/>
      <c r="DY449" s="31"/>
      <c r="DZ449" s="31"/>
      <c r="EA449" s="31" t="s">
        <v>1020</v>
      </c>
      <c r="EB449" s="31" t="s">
        <v>3973</v>
      </c>
      <c r="EC449" s="31" t="s">
        <v>1020</v>
      </c>
      <c r="ED449" s="31" t="s">
        <v>10516</v>
      </c>
      <c r="EE449" s="31" t="s">
        <v>10516</v>
      </c>
      <c r="EF449" s="31" t="s">
        <v>213</v>
      </c>
      <c r="EG449" s="31" t="s">
        <v>213</v>
      </c>
      <c r="EH449" s="31" t="s">
        <v>213</v>
      </c>
      <c r="EI449" s="31" t="s">
        <v>213</v>
      </c>
      <c r="EJ449" s="31" t="s">
        <v>10516</v>
      </c>
      <c r="EK449" s="31" t="s">
        <v>10516</v>
      </c>
      <c r="EL449" s="31" t="s">
        <v>213</v>
      </c>
      <c r="EM449" s="31" t="s">
        <v>213</v>
      </c>
      <c r="EN449" s="31" t="s">
        <v>5813</v>
      </c>
      <c r="EO449" s="31" t="s">
        <v>5813</v>
      </c>
      <c r="EP449" s="31" t="s">
        <v>5813</v>
      </c>
      <c r="EQ449" s="31" t="s">
        <v>5813</v>
      </c>
      <c r="ER449" s="31" t="s">
        <v>218</v>
      </c>
      <c r="ES449" s="31" t="s">
        <v>218</v>
      </c>
      <c r="ET449" s="31" t="s">
        <v>10517</v>
      </c>
      <c r="EU449" s="31" t="s">
        <v>10517</v>
      </c>
      <c r="EV449" s="31"/>
      <c r="EW449" s="31"/>
      <c r="EX449" s="31" t="s">
        <v>213</v>
      </c>
      <c r="EY449" s="31" t="s">
        <v>3978</v>
      </c>
      <c r="EZ449" s="31" t="s">
        <v>5815</v>
      </c>
      <c r="FA449" s="31" t="s">
        <v>4708</v>
      </c>
      <c r="FB449" s="31" t="s">
        <v>4708</v>
      </c>
      <c r="FC449" s="31"/>
      <c r="FD449" s="31"/>
      <c r="FE449" s="31" t="s">
        <v>219</v>
      </c>
    </row>
    <row r="450" ht="90.75" customHeight="1">
      <c r="A450" s="16" t="s">
        <v>10518</v>
      </c>
      <c r="B450" s="24">
        <v>439.0</v>
      </c>
      <c r="C450" s="25" t="s">
        <v>10519</v>
      </c>
      <c r="D450" s="26" t="str">
        <f t="shared" si="41"/>
        <v/>
      </c>
      <c r="E450" s="27" t="str">
        <f t="shared" si="42"/>
        <v/>
      </c>
      <c r="F450" s="28" t="str">
        <f t="shared" ref="F450:G450" si="465">image("https://www.serebii.net/pokedex-bw/type/"&amp;lower(H450)&amp;".gif")</f>
        <v/>
      </c>
      <c r="G450" s="28" t="str">
        <f t="shared" si="465"/>
        <v/>
      </c>
      <c r="H450" s="29" t="s">
        <v>2333</v>
      </c>
      <c r="I450" s="26" t="s">
        <v>980</v>
      </c>
      <c r="J450" s="26" t="s">
        <v>10520</v>
      </c>
      <c r="K450" s="26" t="s">
        <v>293</v>
      </c>
      <c r="L450" s="26" t="s">
        <v>223</v>
      </c>
      <c r="M450" s="26" t="s">
        <v>3570</v>
      </c>
      <c r="N450" s="26" t="s">
        <v>4235</v>
      </c>
      <c r="O450" s="26" t="s">
        <v>1953</v>
      </c>
      <c r="P450" s="26" t="s">
        <v>1825</v>
      </c>
      <c r="Q450" s="26" t="s">
        <v>10521</v>
      </c>
      <c r="R450" s="26" t="s">
        <v>184</v>
      </c>
      <c r="S450" s="26" t="s">
        <v>298</v>
      </c>
      <c r="T450" s="26" t="s">
        <v>495</v>
      </c>
      <c r="U450" s="26" t="s">
        <v>1198</v>
      </c>
      <c r="V450" s="26" t="s">
        <v>1199</v>
      </c>
      <c r="W450" s="26" t="s">
        <v>496</v>
      </c>
      <c r="X450" s="26" t="s">
        <v>3426</v>
      </c>
      <c r="Y450" s="26">
        <v>20.0</v>
      </c>
      <c r="Z450" s="26">
        <v>25.0</v>
      </c>
      <c r="AA450" s="26">
        <v>45.0</v>
      </c>
      <c r="AB450" s="26">
        <v>70.0</v>
      </c>
      <c r="AC450" s="26">
        <v>90.0</v>
      </c>
      <c r="AD450" s="26">
        <v>60.0</v>
      </c>
      <c r="AE450" s="30">
        <f t="shared" si="37"/>
        <v>310</v>
      </c>
      <c r="AF450" s="26" t="s">
        <v>4237</v>
      </c>
      <c r="AG450" s="26"/>
      <c r="AH450" s="26"/>
      <c r="AI450" s="26"/>
      <c r="AJ450" s="26"/>
      <c r="AK450" s="26"/>
      <c r="AL450" s="26"/>
      <c r="AM450" s="26"/>
      <c r="AN450" s="26"/>
      <c r="AO450" s="26"/>
      <c r="AP450" s="26"/>
      <c r="AQ450" s="26"/>
      <c r="AR450" s="26" t="s">
        <v>2146</v>
      </c>
      <c r="AS450" s="26" t="s">
        <v>2146</v>
      </c>
      <c r="AT450" s="26" t="s">
        <v>2146</v>
      </c>
      <c r="AU450" s="26"/>
      <c r="AV450" s="26"/>
      <c r="AW450" s="26"/>
      <c r="AX450" s="26"/>
      <c r="AY450" s="26"/>
      <c r="AZ450" s="26"/>
      <c r="BA450" s="26" t="s">
        <v>1079</v>
      </c>
      <c r="BB450" s="26" t="s">
        <v>1079</v>
      </c>
      <c r="BC450" s="26"/>
      <c r="BD450" s="26"/>
      <c r="BE450" s="26"/>
      <c r="BF450" s="26"/>
      <c r="BG450" s="26" t="s">
        <v>772</v>
      </c>
      <c r="BH450" s="26" t="s">
        <v>772</v>
      </c>
      <c r="BI450" s="26"/>
      <c r="BJ450" s="26"/>
      <c r="BK450" s="26" t="s">
        <v>10522</v>
      </c>
      <c r="BL450" s="26" t="s">
        <v>10522</v>
      </c>
      <c r="BM450" s="26"/>
      <c r="BN450" s="26" t="s">
        <v>499</v>
      </c>
      <c r="BO450" s="26" t="s">
        <v>2146</v>
      </c>
      <c r="BP450" s="26" t="s">
        <v>2146</v>
      </c>
      <c r="BQ450" s="26" t="s">
        <v>2489</v>
      </c>
      <c r="BR450" s="26"/>
      <c r="BS450" s="26"/>
      <c r="BT450" s="26"/>
      <c r="BU450" s="26"/>
      <c r="BV450" s="26"/>
      <c r="BW450" s="31"/>
      <c r="BX450" s="31"/>
      <c r="BY450" s="31"/>
      <c r="BZ450" s="31"/>
      <c r="CA450" s="31"/>
      <c r="CB450" s="31"/>
      <c r="CC450" s="31"/>
      <c r="CD450" s="31"/>
      <c r="CE450" s="31"/>
      <c r="CF450" s="31"/>
      <c r="CG450" s="31"/>
      <c r="CH450" s="31" t="s">
        <v>10523</v>
      </c>
      <c r="CI450" s="31" t="s">
        <v>10524</v>
      </c>
      <c r="CJ450" s="31" t="s">
        <v>10525</v>
      </c>
      <c r="CK450" s="31" t="s">
        <v>10526</v>
      </c>
      <c r="CL450" s="31" t="s">
        <v>10526</v>
      </c>
      <c r="CM450" s="31" t="s">
        <v>10525</v>
      </c>
      <c r="CN450" s="31" t="s">
        <v>10525</v>
      </c>
      <c r="CO450" s="31" t="s">
        <v>10525</v>
      </c>
      <c r="CP450" s="31" t="s">
        <v>10525</v>
      </c>
      <c r="CQ450" s="31" t="s">
        <v>10526</v>
      </c>
      <c r="CR450" s="31" t="s">
        <v>10523</v>
      </c>
      <c r="CS450" s="31" t="s">
        <v>10526</v>
      </c>
      <c r="CT450" s="31" t="s">
        <v>10523</v>
      </c>
      <c r="CU450" s="31"/>
      <c r="CV450" s="31"/>
      <c r="CW450" s="31" t="s">
        <v>10527</v>
      </c>
      <c r="CX450" s="31" t="s">
        <v>10528</v>
      </c>
      <c r="CY450" s="31"/>
      <c r="CZ450" s="31"/>
      <c r="DA450" s="31" t="s">
        <v>10529</v>
      </c>
      <c r="DB450" s="31" t="s">
        <v>10530</v>
      </c>
      <c r="DC450" s="31"/>
      <c r="DD450" s="31"/>
      <c r="DE450" s="31" t="s">
        <v>10531</v>
      </c>
      <c r="DF450" s="31" t="s">
        <v>10524</v>
      </c>
      <c r="DG450" s="31" t="s">
        <v>10532</v>
      </c>
      <c r="DH450" s="31"/>
      <c r="DI450" s="31"/>
      <c r="DJ450" s="31"/>
      <c r="DK450" s="31"/>
      <c r="DL450" s="31"/>
      <c r="DM450" s="31"/>
      <c r="DN450" s="31"/>
      <c r="DO450" s="31"/>
      <c r="DP450" s="31"/>
      <c r="DQ450" s="31"/>
      <c r="DR450" s="31"/>
      <c r="DS450" s="31"/>
      <c r="DT450" s="31"/>
      <c r="DU450" s="31"/>
      <c r="DV450" s="31"/>
      <c r="DW450" s="31"/>
      <c r="DX450" s="31"/>
      <c r="DY450" s="31"/>
      <c r="DZ450" s="31"/>
      <c r="EA450" s="31" t="s">
        <v>3973</v>
      </c>
      <c r="EB450" s="31" t="s">
        <v>1020</v>
      </c>
      <c r="EC450" s="31" t="s">
        <v>1020</v>
      </c>
      <c r="ED450" s="31" t="s">
        <v>10533</v>
      </c>
      <c r="EE450" s="31" t="s">
        <v>10533</v>
      </c>
      <c r="EF450" s="31" t="s">
        <v>213</v>
      </c>
      <c r="EG450" s="31" t="s">
        <v>213</v>
      </c>
      <c r="EH450" s="31" t="s">
        <v>213</v>
      </c>
      <c r="EI450" s="31" t="s">
        <v>213</v>
      </c>
      <c r="EJ450" s="31" t="s">
        <v>4260</v>
      </c>
      <c r="EK450" s="31" t="s">
        <v>4260</v>
      </c>
      <c r="EL450" s="31" t="s">
        <v>213</v>
      </c>
      <c r="EM450" s="31" t="s">
        <v>213</v>
      </c>
      <c r="EN450" s="31" t="s">
        <v>213</v>
      </c>
      <c r="EO450" s="31" t="s">
        <v>213</v>
      </c>
      <c r="EP450" s="31" t="s">
        <v>10534</v>
      </c>
      <c r="EQ450" s="31" t="s">
        <v>10534</v>
      </c>
      <c r="ER450" s="31" t="s">
        <v>218</v>
      </c>
      <c r="ES450" s="31" t="s">
        <v>218</v>
      </c>
      <c r="ET450" s="31" t="s">
        <v>10535</v>
      </c>
      <c r="EU450" s="31" t="s">
        <v>10535</v>
      </c>
      <c r="EV450" s="31"/>
      <c r="EW450" s="31"/>
      <c r="EX450" s="31" t="s">
        <v>3978</v>
      </c>
      <c r="EY450" s="31" t="s">
        <v>10536</v>
      </c>
      <c r="EZ450" s="31" t="s">
        <v>10537</v>
      </c>
      <c r="FA450" s="31" t="s">
        <v>219</v>
      </c>
      <c r="FB450" s="31" t="s">
        <v>219</v>
      </c>
      <c r="FC450" s="31"/>
      <c r="FD450" s="31"/>
      <c r="FE450" s="31" t="s">
        <v>219</v>
      </c>
    </row>
    <row r="451" ht="90.75" customHeight="1">
      <c r="A451" s="16" t="s">
        <v>10538</v>
      </c>
      <c r="B451" s="24">
        <v>440.0</v>
      </c>
      <c r="C451" s="25" t="s">
        <v>10539</v>
      </c>
      <c r="D451" s="26" t="str">
        <f t="shared" si="41"/>
        <v/>
      </c>
      <c r="E451" s="27" t="str">
        <f t="shared" si="42"/>
        <v/>
      </c>
      <c r="F451" s="28" t="str">
        <f t="shared" ref="F451:G451" si="466">image("https://www.serebii.net/pokedex-bw/type/"&amp;lower(H451)&amp;".gif")</f>
        <v/>
      </c>
      <c r="G451" s="28" t="str">
        <f t="shared" si="466"/>
        <v/>
      </c>
      <c r="H451" s="29" t="s">
        <v>681</v>
      </c>
      <c r="I451" s="26"/>
      <c r="J451" s="26" t="s">
        <v>10540</v>
      </c>
      <c r="K451" s="26" t="s">
        <v>293</v>
      </c>
      <c r="L451" s="26" t="s">
        <v>10541</v>
      </c>
      <c r="M451" s="26" t="s">
        <v>3941</v>
      </c>
      <c r="N451" s="26" t="s">
        <v>3942</v>
      </c>
      <c r="O451" s="26" t="s">
        <v>1324</v>
      </c>
      <c r="P451" s="26" t="s">
        <v>492</v>
      </c>
      <c r="Q451" s="26" t="s">
        <v>10542</v>
      </c>
      <c r="R451" s="26" t="s">
        <v>1326</v>
      </c>
      <c r="S451" s="26" t="s">
        <v>10543</v>
      </c>
      <c r="T451" s="26" t="s">
        <v>1328</v>
      </c>
      <c r="U451" s="26" t="s">
        <v>1198</v>
      </c>
      <c r="V451" s="26" t="s">
        <v>1199</v>
      </c>
      <c r="W451" s="26" t="s">
        <v>1163</v>
      </c>
      <c r="X451" s="26" t="s">
        <v>3946</v>
      </c>
      <c r="Y451" s="26">
        <v>100.0</v>
      </c>
      <c r="Z451" s="26">
        <v>5.0</v>
      </c>
      <c r="AA451" s="26">
        <v>5.0</v>
      </c>
      <c r="AB451" s="26">
        <v>15.0</v>
      </c>
      <c r="AC451" s="26">
        <v>65.0</v>
      </c>
      <c r="AD451" s="26">
        <v>30.0</v>
      </c>
      <c r="AE451" s="30">
        <f t="shared" si="37"/>
        <v>220</v>
      </c>
      <c r="AF451" s="26" t="s">
        <v>3947</v>
      </c>
      <c r="AG451" s="26"/>
      <c r="AH451" s="26"/>
      <c r="AI451" s="26"/>
      <c r="AJ451" s="26"/>
      <c r="AK451" s="26"/>
      <c r="AL451" s="26"/>
      <c r="AM451" s="26"/>
      <c r="AN451" s="26"/>
      <c r="AO451" s="26"/>
      <c r="AP451" s="26"/>
      <c r="AQ451" s="26"/>
      <c r="AR451" s="26" t="s">
        <v>1201</v>
      </c>
      <c r="AS451" s="26" t="s">
        <v>1201</v>
      </c>
      <c r="AT451" s="26" t="s">
        <v>1201</v>
      </c>
      <c r="AU451" s="26"/>
      <c r="AV451" s="26"/>
      <c r="AW451" s="26"/>
      <c r="AX451" s="26"/>
      <c r="AY451" s="26"/>
      <c r="AZ451" s="26"/>
      <c r="BA451" s="26"/>
      <c r="BB451" s="26"/>
      <c r="BC451" s="26"/>
      <c r="BD451" s="26"/>
      <c r="BE451" s="26" t="s">
        <v>986</v>
      </c>
      <c r="BF451" s="26" t="s">
        <v>986</v>
      </c>
      <c r="BG451" s="26" t="s">
        <v>1498</v>
      </c>
      <c r="BH451" s="26" t="s">
        <v>1498</v>
      </c>
      <c r="BI451" s="26"/>
      <c r="BJ451" s="26"/>
      <c r="BK451" s="26"/>
      <c r="BL451" s="26"/>
      <c r="BM451" s="26" t="s">
        <v>353</v>
      </c>
      <c r="BN451" s="26"/>
      <c r="BO451" s="26" t="s">
        <v>1201</v>
      </c>
      <c r="BP451" s="26" t="s">
        <v>1201</v>
      </c>
      <c r="BQ451" s="26" t="s">
        <v>403</v>
      </c>
      <c r="BR451" s="26" t="s">
        <v>1675</v>
      </c>
      <c r="BS451" s="26" t="s">
        <v>1675</v>
      </c>
      <c r="BT451" s="26"/>
      <c r="BU451" s="26" t="s">
        <v>689</v>
      </c>
      <c r="BV451" s="26"/>
      <c r="BW451" s="31"/>
      <c r="BX451" s="31"/>
      <c r="BY451" s="31"/>
      <c r="BZ451" s="31"/>
      <c r="CA451" s="31"/>
      <c r="CB451" s="31"/>
      <c r="CC451" s="31"/>
      <c r="CD451" s="31"/>
      <c r="CE451" s="31"/>
      <c r="CF451" s="31"/>
      <c r="CG451" s="31"/>
      <c r="CH451" s="31" t="s">
        <v>10544</v>
      </c>
      <c r="CI451" s="31" t="s">
        <v>10545</v>
      </c>
      <c r="CJ451" s="31" t="s">
        <v>10546</v>
      </c>
      <c r="CK451" s="31" t="s">
        <v>10547</v>
      </c>
      <c r="CL451" s="31" t="s">
        <v>10547</v>
      </c>
      <c r="CM451" s="31" t="s">
        <v>10546</v>
      </c>
      <c r="CN451" s="31" t="s">
        <v>10546</v>
      </c>
      <c r="CO451" s="31" t="s">
        <v>10546</v>
      </c>
      <c r="CP451" s="31" t="s">
        <v>10546</v>
      </c>
      <c r="CQ451" s="31" t="s">
        <v>10545</v>
      </c>
      <c r="CR451" s="31" t="s">
        <v>10547</v>
      </c>
      <c r="CS451" s="31" t="s">
        <v>10545</v>
      </c>
      <c r="CT451" s="31" t="s">
        <v>10547</v>
      </c>
      <c r="CU451" s="31" t="s">
        <v>10548</v>
      </c>
      <c r="CV451" s="31" t="s">
        <v>10549</v>
      </c>
      <c r="CW451" s="31" t="s">
        <v>10550</v>
      </c>
      <c r="CX451" s="31" t="s">
        <v>10551</v>
      </c>
      <c r="CY451" s="31"/>
      <c r="CZ451" s="31"/>
      <c r="DA451" s="31" t="s">
        <v>10552</v>
      </c>
      <c r="DB451" s="31" t="s">
        <v>10553</v>
      </c>
      <c r="DC451" s="31"/>
      <c r="DD451" s="31"/>
      <c r="DE451" s="31" t="s">
        <v>10554</v>
      </c>
      <c r="DF451" s="31" t="s">
        <v>10545</v>
      </c>
      <c r="DG451" s="31" t="s">
        <v>10555</v>
      </c>
      <c r="DH451" s="31" t="s">
        <v>10556</v>
      </c>
      <c r="DI451" s="31" t="s">
        <v>10547</v>
      </c>
      <c r="DJ451" s="31"/>
      <c r="DK451" s="31"/>
      <c r="DL451" s="31"/>
      <c r="DM451" s="31"/>
      <c r="DN451" s="31"/>
      <c r="DO451" s="31"/>
      <c r="DP451" s="31"/>
      <c r="DQ451" s="31"/>
      <c r="DR451" s="31"/>
      <c r="DS451" s="31"/>
      <c r="DT451" s="31"/>
      <c r="DU451" s="31"/>
      <c r="DV451" s="31"/>
      <c r="DW451" s="31"/>
      <c r="DX451" s="31"/>
      <c r="DY451" s="31"/>
      <c r="DZ451" s="31"/>
      <c r="EA451" s="31" t="s">
        <v>1020</v>
      </c>
      <c r="EB451" s="31" t="s">
        <v>1020</v>
      </c>
      <c r="EC451" s="31" t="s">
        <v>1020</v>
      </c>
      <c r="ED451" s="31" t="s">
        <v>10557</v>
      </c>
      <c r="EE451" s="31" t="s">
        <v>10557</v>
      </c>
      <c r="EF451" s="31" t="s">
        <v>213</v>
      </c>
      <c r="EG451" s="31" t="s">
        <v>708</v>
      </c>
      <c r="EH451" s="31" t="s">
        <v>213</v>
      </c>
      <c r="EI451" s="31" t="s">
        <v>213</v>
      </c>
      <c r="EJ451" s="31" t="s">
        <v>213</v>
      </c>
      <c r="EK451" s="31" t="s">
        <v>213</v>
      </c>
      <c r="EL451" s="31" t="s">
        <v>1876</v>
      </c>
      <c r="EM451" s="31" t="s">
        <v>1876</v>
      </c>
      <c r="EN451" s="31" t="s">
        <v>10558</v>
      </c>
      <c r="EO451" s="31" t="s">
        <v>10558</v>
      </c>
      <c r="EP451" s="31" t="s">
        <v>10559</v>
      </c>
      <c r="EQ451" s="31" t="s">
        <v>10559</v>
      </c>
      <c r="ER451" s="31" t="s">
        <v>218</v>
      </c>
      <c r="ES451" s="31" t="s">
        <v>218</v>
      </c>
      <c r="ET451" s="31" t="s">
        <v>10560</v>
      </c>
      <c r="EU451" s="31" t="s">
        <v>10560</v>
      </c>
      <c r="EV451" s="31"/>
      <c r="EW451" s="31"/>
      <c r="EX451" s="31" t="s">
        <v>10557</v>
      </c>
      <c r="EY451" s="31" t="s">
        <v>10557</v>
      </c>
      <c r="EZ451" s="31" t="s">
        <v>10561</v>
      </c>
      <c r="FA451" s="31" t="s">
        <v>3980</v>
      </c>
      <c r="FB451" s="31" t="s">
        <v>3980</v>
      </c>
      <c r="FC451" s="31"/>
      <c r="FD451" s="31"/>
      <c r="FE451" s="31" t="s">
        <v>219</v>
      </c>
    </row>
    <row r="452" ht="90.75" customHeight="1">
      <c r="A452" s="16" t="s">
        <v>10562</v>
      </c>
      <c r="B452" s="24">
        <v>441.0</v>
      </c>
      <c r="C452" s="25" t="s">
        <v>10563</v>
      </c>
      <c r="D452" s="26" t="str">
        <f t="shared" si="41"/>
        <v/>
      </c>
      <c r="E452" s="27" t="str">
        <f t="shared" si="42"/>
        <v/>
      </c>
      <c r="F452" s="28" t="str">
        <f t="shared" ref="F452:G452" si="467">image("https://www.serebii.net/pokedex-bw/type/"&amp;lower(H452)&amp;".gif")</f>
        <v/>
      </c>
      <c r="G452" s="28" t="str">
        <f t="shared" si="467"/>
        <v/>
      </c>
      <c r="H452" s="29" t="s">
        <v>681</v>
      </c>
      <c r="I452" s="26" t="s">
        <v>348</v>
      </c>
      <c r="J452" s="26" t="s">
        <v>10564</v>
      </c>
      <c r="K452" s="26" t="s">
        <v>393</v>
      </c>
      <c r="L452" s="26" t="s">
        <v>8802</v>
      </c>
      <c r="M452" s="26" t="s">
        <v>684</v>
      </c>
      <c r="N452" s="26" t="s">
        <v>685</v>
      </c>
      <c r="O452" s="26" t="s">
        <v>686</v>
      </c>
      <c r="P452" s="26" t="s">
        <v>913</v>
      </c>
      <c r="Q452" s="26" t="s">
        <v>3944</v>
      </c>
      <c r="R452" s="26" t="s">
        <v>4935</v>
      </c>
      <c r="S452" s="26" t="s">
        <v>5791</v>
      </c>
      <c r="T452" s="26" t="s">
        <v>186</v>
      </c>
      <c r="U452" s="26" t="s">
        <v>769</v>
      </c>
      <c r="V452" s="26" t="s">
        <v>846</v>
      </c>
      <c r="W452" s="26" t="s">
        <v>496</v>
      </c>
      <c r="X452" s="26" t="s">
        <v>189</v>
      </c>
      <c r="Y452" s="26">
        <v>76.0</v>
      </c>
      <c r="Z452" s="26">
        <v>65.0</v>
      </c>
      <c r="AA452" s="26">
        <v>45.0</v>
      </c>
      <c r="AB452" s="26">
        <v>92.0</v>
      </c>
      <c r="AC452" s="26">
        <v>42.0</v>
      </c>
      <c r="AD452" s="26">
        <v>91.0</v>
      </c>
      <c r="AE452" s="30">
        <f t="shared" si="37"/>
        <v>411</v>
      </c>
      <c r="AF452" s="26"/>
      <c r="AG452" s="26"/>
      <c r="AH452" s="26"/>
      <c r="AI452" s="26"/>
      <c r="AJ452" s="26"/>
      <c r="AK452" s="26"/>
      <c r="AL452" s="26"/>
      <c r="AM452" s="26"/>
      <c r="AN452" s="26"/>
      <c r="AO452" s="26"/>
      <c r="AP452" s="26"/>
      <c r="AQ452" s="26"/>
      <c r="AR452" s="26" t="s">
        <v>2339</v>
      </c>
      <c r="AS452" s="26" t="s">
        <v>2339</v>
      </c>
      <c r="AT452" s="26" t="s">
        <v>2339</v>
      </c>
      <c r="AU452" s="26"/>
      <c r="AV452" s="26"/>
      <c r="AW452" s="26"/>
      <c r="AX452" s="26"/>
      <c r="AY452" s="26"/>
      <c r="AZ452" s="26"/>
      <c r="BA452" s="26" t="s">
        <v>1499</v>
      </c>
      <c r="BB452" s="26" t="s">
        <v>1499</v>
      </c>
      <c r="BC452" s="26"/>
      <c r="BD452" s="26"/>
      <c r="BE452" s="26"/>
      <c r="BF452" s="26"/>
      <c r="BG452" s="26"/>
      <c r="BH452" s="26"/>
      <c r="BI452" s="26"/>
      <c r="BJ452" s="26"/>
      <c r="BK452" s="26"/>
      <c r="BL452" s="26"/>
      <c r="BM452" s="26"/>
      <c r="BN452" s="26"/>
      <c r="BO452" s="26" t="s">
        <v>2339</v>
      </c>
      <c r="BP452" s="26" t="s">
        <v>2339</v>
      </c>
      <c r="BQ452" s="26" t="s">
        <v>1034</v>
      </c>
      <c r="BR452" s="26"/>
      <c r="BS452" s="26"/>
      <c r="BT452" s="26"/>
      <c r="BU452" s="26"/>
      <c r="BV452" s="26"/>
      <c r="BW452" s="31"/>
      <c r="BX452" s="31"/>
      <c r="BY452" s="31"/>
      <c r="BZ452" s="31"/>
      <c r="CA452" s="31"/>
      <c r="CB452" s="31"/>
      <c r="CC452" s="31"/>
      <c r="CD452" s="31"/>
      <c r="CE452" s="31"/>
      <c r="CF452" s="31"/>
      <c r="CG452" s="31"/>
      <c r="CH452" s="31" t="s">
        <v>10565</v>
      </c>
      <c r="CI452" s="31" t="s">
        <v>10566</v>
      </c>
      <c r="CJ452" s="31" t="s">
        <v>10567</v>
      </c>
      <c r="CK452" s="31" t="s">
        <v>10568</v>
      </c>
      <c r="CL452" s="31" t="s">
        <v>10568</v>
      </c>
      <c r="CM452" s="31" t="s">
        <v>10567</v>
      </c>
      <c r="CN452" s="31" t="s">
        <v>10567</v>
      </c>
      <c r="CO452" s="31" t="s">
        <v>10567</v>
      </c>
      <c r="CP452" s="31" t="s">
        <v>10567</v>
      </c>
      <c r="CQ452" s="31" t="s">
        <v>10568</v>
      </c>
      <c r="CR452" s="31" t="s">
        <v>10565</v>
      </c>
      <c r="CS452" s="31" t="s">
        <v>10568</v>
      </c>
      <c r="CT452" s="31" t="s">
        <v>10565</v>
      </c>
      <c r="CU452" s="31"/>
      <c r="CV452" s="31"/>
      <c r="CW452" s="31"/>
      <c r="CX452" s="31"/>
      <c r="CY452" s="31"/>
      <c r="CZ452" s="31"/>
      <c r="DA452" s="31"/>
      <c r="DB452" s="31"/>
      <c r="DC452" s="31"/>
      <c r="DD452" s="31"/>
      <c r="DE452" s="31" t="s">
        <v>10569</v>
      </c>
      <c r="DF452" s="31" t="s">
        <v>10570</v>
      </c>
      <c r="DG452" s="31" t="s">
        <v>10571</v>
      </c>
      <c r="DH452" s="31"/>
      <c r="DI452" s="31"/>
      <c r="DJ452" s="31"/>
      <c r="DK452" s="31"/>
      <c r="DL452" s="31"/>
      <c r="DM452" s="31"/>
      <c r="DN452" s="31"/>
      <c r="DO452" s="31"/>
      <c r="DP452" s="31"/>
      <c r="DQ452" s="31"/>
      <c r="DR452" s="31"/>
      <c r="DS452" s="31"/>
      <c r="DT452" s="31"/>
      <c r="DU452" s="31"/>
      <c r="DV452" s="31"/>
      <c r="DW452" s="31"/>
      <c r="DX452" s="31"/>
      <c r="DY452" s="31"/>
      <c r="DZ452" s="31"/>
      <c r="EA452" s="31" t="s">
        <v>10572</v>
      </c>
      <c r="EB452" s="31" t="s">
        <v>10572</v>
      </c>
      <c r="EC452" s="31" t="s">
        <v>10573</v>
      </c>
      <c r="ED452" s="31" t="s">
        <v>7413</v>
      </c>
      <c r="EE452" s="31" t="s">
        <v>7413</v>
      </c>
      <c r="EF452" s="31" t="s">
        <v>213</v>
      </c>
      <c r="EG452" s="31" t="s">
        <v>213</v>
      </c>
      <c r="EH452" s="31" t="s">
        <v>213</v>
      </c>
      <c r="EI452" s="31" t="s">
        <v>213</v>
      </c>
      <c r="EJ452" s="31" t="s">
        <v>2919</v>
      </c>
      <c r="EK452" s="31" t="s">
        <v>2919</v>
      </c>
      <c r="EL452" s="31" t="s">
        <v>10574</v>
      </c>
      <c r="EM452" s="31" t="s">
        <v>10574</v>
      </c>
      <c r="EN452" s="31" t="s">
        <v>213</v>
      </c>
      <c r="EO452" s="31" t="s">
        <v>213</v>
      </c>
      <c r="EP452" s="31" t="s">
        <v>213</v>
      </c>
      <c r="EQ452" s="31" t="s">
        <v>213</v>
      </c>
      <c r="ER452" s="31" t="s">
        <v>218</v>
      </c>
      <c r="ES452" s="31" t="s">
        <v>218</v>
      </c>
      <c r="ET452" s="31" t="s">
        <v>218</v>
      </c>
      <c r="EU452" s="31" t="s">
        <v>218</v>
      </c>
      <c r="EV452" s="31"/>
      <c r="EW452" s="31"/>
      <c r="EX452" s="31" t="s">
        <v>10575</v>
      </c>
      <c r="EY452" s="31" t="s">
        <v>10575</v>
      </c>
      <c r="EZ452" s="31" t="s">
        <v>10576</v>
      </c>
      <c r="FA452" s="31" t="s">
        <v>219</v>
      </c>
      <c r="FB452" s="31" t="s">
        <v>219</v>
      </c>
      <c r="FC452" s="31"/>
      <c r="FD452" s="31"/>
      <c r="FE452" s="31" t="s">
        <v>219</v>
      </c>
    </row>
    <row r="453" ht="90.75" customHeight="1">
      <c r="A453" s="16" t="s">
        <v>10577</v>
      </c>
      <c r="B453" s="24">
        <v>442.0</v>
      </c>
      <c r="C453" s="25" t="s">
        <v>10578</v>
      </c>
      <c r="D453" s="26" t="str">
        <f t="shared" si="41"/>
        <v/>
      </c>
      <c r="E453" s="27" t="str">
        <f t="shared" si="42"/>
        <v/>
      </c>
      <c r="F453" s="28" t="str">
        <f t="shared" ref="F453:G453" si="468">image("https://www.serebii.net/pokedex-bw/type/"&amp;lower(H453)&amp;".gif")</f>
        <v/>
      </c>
      <c r="G453" s="28" t="str">
        <f t="shared" si="468"/>
        <v/>
      </c>
      <c r="H453" s="29" t="s">
        <v>3317</v>
      </c>
      <c r="I453" s="26" t="s">
        <v>6037</v>
      </c>
      <c r="J453" s="26" t="s">
        <v>10579</v>
      </c>
      <c r="K453" s="26" t="s">
        <v>222</v>
      </c>
      <c r="L453" s="26" t="s">
        <v>8921</v>
      </c>
      <c r="M453" s="26" t="s">
        <v>4875</v>
      </c>
      <c r="N453" s="26"/>
      <c r="O453" s="26" t="s">
        <v>1573</v>
      </c>
      <c r="P453" s="26" t="s">
        <v>428</v>
      </c>
      <c r="Q453" s="26" t="s">
        <v>2378</v>
      </c>
      <c r="R453" s="26" t="s">
        <v>184</v>
      </c>
      <c r="S453" s="26" t="s">
        <v>3913</v>
      </c>
      <c r="T453" s="26" t="s">
        <v>495</v>
      </c>
      <c r="U453" s="26" t="s">
        <v>3200</v>
      </c>
      <c r="V453" s="26" t="s">
        <v>3201</v>
      </c>
      <c r="W453" s="26" t="s">
        <v>496</v>
      </c>
      <c r="X453" s="26" t="s">
        <v>4778</v>
      </c>
      <c r="Y453" s="26">
        <v>50.0</v>
      </c>
      <c r="Z453" s="26">
        <v>92.0</v>
      </c>
      <c r="AA453" s="26">
        <v>108.0</v>
      </c>
      <c r="AB453" s="26">
        <v>92.0</v>
      </c>
      <c r="AC453" s="26">
        <v>108.0</v>
      </c>
      <c r="AD453" s="26">
        <v>35.0</v>
      </c>
      <c r="AE453" s="30">
        <f t="shared" si="37"/>
        <v>485</v>
      </c>
      <c r="AF453" s="26"/>
      <c r="AG453" s="26"/>
      <c r="AH453" s="26"/>
      <c r="AI453" s="26"/>
      <c r="AJ453" s="26"/>
      <c r="AK453" s="26"/>
      <c r="AL453" s="26"/>
      <c r="AM453" s="26"/>
      <c r="AN453" s="26"/>
      <c r="AO453" s="26"/>
      <c r="AP453" s="26"/>
      <c r="AQ453" s="26"/>
      <c r="AR453" s="26" t="s">
        <v>1279</v>
      </c>
      <c r="AS453" s="26" t="s">
        <v>1279</v>
      </c>
      <c r="AT453" s="26" t="s">
        <v>1279</v>
      </c>
      <c r="AU453" s="26"/>
      <c r="AV453" s="26"/>
      <c r="AW453" s="26"/>
      <c r="AX453" s="26"/>
      <c r="AY453" s="26"/>
      <c r="AZ453" s="26"/>
      <c r="BA453" s="26"/>
      <c r="BB453" s="26"/>
      <c r="BC453" s="26"/>
      <c r="BD453" s="26"/>
      <c r="BE453" s="26"/>
      <c r="BF453" s="26"/>
      <c r="BG453" s="26"/>
      <c r="BH453" s="26"/>
      <c r="BI453" s="26"/>
      <c r="BJ453" s="26"/>
      <c r="BK453" s="26"/>
      <c r="BL453" s="26"/>
      <c r="BM453" s="26"/>
      <c r="BN453" s="26" t="s">
        <v>1795</v>
      </c>
      <c r="BO453" s="26" t="s">
        <v>1279</v>
      </c>
      <c r="BP453" s="26" t="s">
        <v>1279</v>
      </c>
      <c r="BQ453" s="26" t="s">
        <v>1541</v>
      </c>
      <c r="BR453" s="26" t="s">
        <v>10580</v>
      </c>
      <c r="BS453" s="26" t="s">
        <v>10580</v>
      </c>
      <c r="BT453" s="26"/>
      <c r="BU453" s="26"/>
      <c r="BV453" s="26"/>
      <c r="BW453" s="31"/>
      <c r="BX453" s="31"/>
      <c r="BY453" s="31"/>
      <c r="BZ453" s="31"/>
      <c r="CA453" s="31"/>
      <c r="CB453" s="31"/>
      <c r="CC453" s="31"/>
      <c r="CD453" s="31"/>
      <c r="CE453" s="31"/>
      <c r="CF453" s="31"/>
      <c r="CG453" s="31"/>
      <c r="CH453" s="31" t="s">
        <v>10581</v>
      </c>
      <c r="CI453" s="31" t="s">
        <v>10582</v>
      </c>
      <c r="CJ453" s="31" t="s">
        <v>10583</v>
      </c>
      <c r="CK453" s="31" t="s">
        <v>10584</v>
      </c>
      <c r="CL453" s="31" t="s">
        <v>10584</v>
      </c>
      <c r="CM453" s="31" t="s">
        <v>10583</v>
      </c>
      <c r="CN453" s="31" t="s">
        <v>10583</v>
      </c>
      <c r="CO453" s="31" t="s">
        <v>10583</v>
      </c>
      <c r="CP453" s="31" t="s">
        <v>10583</v>
      </c>
      <c r="CQ453" s="31" t="s">
        <v>10581</v>
      </c>
      <c r="CR453" s="31" t="s">
        <v>10582</v>
      </c>
      <c r="CS453" s="31" t="s">
        <v>10581</v>
      </c>
      <c r="CT453" s="31" t="s">
        <v>10582</v>
      </c>
      <c r="CU453" s="31"/>
      <c r="CV453" s="31"/>
      <c r="CW453" s="31"/>
      <c r="CX453" s="31"/>
      <c r="CY453" s="31"/>
      <c r="CZ453" s="31"/>
      <c r="DA453" s="31" t="s">
        <v>10585</v>
      </c>
      <c r="DB453" s="31" t="s">
        <v>10586</v>
      </c>
      <c r="DC453" s="31"/>
      <c r="DD453" s="31"/>
      <c r="DE453" s="31" t="s">
        <v>10587</v>
      </c>
      <c r="DF453" s="31" t="s">
        <v>10582</v>
      </c>
      <c r="DG453" s="31" t="s">
        <v>10588</v>
      </c>
      <c r="DH453" s="31" t="s">
        <v>10583</v>
      </c>
      <c r="DI453" s="31" t="s">
        <v>10584</v>
      </c>
      <c r="DJ453" s="31"/>
      <c r="DK453" s="31"/>
      <c r="DL453" s="31"/>
      <c r="DM453" s="31"/>
      <c r="DN453" s="31"/>
      <c r="DO453" s="31"/>
      <c r="DP453" s="31"/>
      <c r="DQ453" s="31"/>
      <c r="DR453" s="31"/>
      <c r="DS453" s="31"/>
      <c r="DT453" s="31"/>
      <c r="DU453" s="31"/>
      <c r="DV453" s="31"/>
      <c r="DW453" s="31"/>
      <c r="DX453" s="31"/>
      <c r="DY453" s="31"/>
      <c r="DZ453" s="31"/>
      <c r="EA453" s="31" t="s">
        <v>6346</v>
      </c>
      <c r="EB453" s="31" t="s">
        <v>6346</v>
      </c>
      <c r="EC453" s="31" t="s">
        <v>6346</v>
      </c>
      <c r="ED453" s="31" t="s">
        <v>213</v>
      </c>
      <c r="EE453" s="31" t="s">
        <v>213</v>
      </c>
      <c r="EF453" s="31" t="s">
        <v>213</v>
      </c>
      <c r="EG453" s="31" t="s">
        <v>213</v>
      </c>
      <c r="EH453" s="31" t="s">
        <v>213</v>
      </c>
      <c r="EI453" s="31" t="s">
        <v>213</v>
      </c>
      <c r="EJ453" s="31" t="s">
        <v>213</v>
      </c>
      <c r="EK453" s="31" t="s">
        <v>213</v>
      </c>
      <c r="EL453" s="31" t="s">
        <v>7215</v>
      </c>
      <c r="EM453" s="31" t="s">
        <v>7215</v>
      </c>
      <c r="EN453" s="31" t="s">
        <v>213</v>
      </c>
      <c r="EO453" s="31" t="s">
        <v>213</v>
      </c>
      <c r="EP453" s="31" t="s">
        <v>213</v>
      </c>
      <c r="EQ453" s="31" t="s">
        <v>213</v>
      </c>
      <c r="ER453" s="31" t="s">
        <v>218</v>
      </c>
      <c r="ES453" s="31" t="s">
        <v>218</v>
      </c>
      <c r="ET453" s="31" t="s">
        <v>213</v>
      </c>
      <c r="EU453" s="31" t="s">
        <v>213</v>
      </c>
      <c r="EV453" s="31"/>
      <c r="EW453" s="31"/>
      <c r="EX453" s="31" t="s">
        <v>213</v>
      </c>
      <c r="EY453" s="31" t="s">
        <v>213</v>
      </c>
      <c r="EZ453" s="31" t="s">
        <v>213</v>
      </c>
      <c r="FA453" s="31" t="s">
        <v>219</v>
      </c>
      <c r="FB453" s="31" t="s">
        <v>219</v>
      </c>
      <c r="FC453" s="31"/>
      <c r="FD453" s="31"/>
      <c r="FE453" s="31" t="s">
        <v>219</v>
      </c>
    </row>
    <row r="454" ht="90.75" customHeight="1">
      <c r="A454" s="16" t="s">
        <v>10589</v>
      </c>
      <c r="B454" s="24">
        <v>443.0</v>
      </c>
      <c r="C454" s="25" t="s">
        <v>10590</v>
      </c>
      <c r="D454" s="26" t="str">
        <f t="shared" si="41"/>
        <v/>
      </c>
      <c r="E454" s="27" t="str">
        <f t="shared" si="42"/>
        <v/>
      </c>
      <c r="F454" s="28" t="str">
        <f t="shared" ref="F454:G454" si="469">image("https://www.serebii.net/pokedex-bw/type/"&amp;lower(H454)&amp;".gif")</f>
        <v/>
      </c>
      <c r="G454" s="28" t="str">
        <f t="shared" si="469"/>
        <v/>
      </c>
      <c r="H454" s="29" t="s">
        <v>299</v>
      </c>
      <c r="I454" s="26" t="s">
        <v>1071</v>
      </c>
      <c r="J454" s="26" t="s">
        <v>10591</v>
      </c>
      <c r="K454" s="26" t="s">
        <v>178</v>
      </c>
      <c r="L454" s="26" t="s">
        <v>6419</v>
      </c>
      <c r="M454" s="26" t="s">
        <v>1073</v>
      </c>
      <c r="N454" s="26"/>
      <c r="O454" s="26" t="s">
        <v>8387</v>
      </c>
      <c r="P454" s="26" t="s">
        <v>913</v>
      </c>
      <c r="Q454" s="26" t="s">
        <v>183</v>
      </c>
      <c r="R454" s="26" t="s">
        <v>184</v>
      </c>
      <c r="S454" s="26" t="s">
        <v>1075</v>
      </c>
      <c r="T454" s="26" t="s">
        <v>2174</v>
      </c>
      <c r="U454" s="26" t="s">
        <v>299</v>
      </c>
      <c r="V454" s="26" t="s">
        <v>187</v>
      </c>
      <c r="W454" s="26" t="s">
        <v>496</v>
      </c>
      <c r="X454" s="26" t="s">
        <v>3946</v>
      </c>
      <c r="Y454" s="26">
        <v>58.0</v>
      </c>
      <c r="Z454" s="26">
        <v>70.0</v>
      </c>
      <c r="AA454" s="26">
        <v>45.0</v>
      </c>
      <c r="AB454" s="26">
        <v>40.0</v>
      </c>
      <c r="AC454" s="26">
        <v>45.0</v>
      </c>
      <c r="AD454" s="26">
        <v>42.0</v>
      </c>
      <c r="AE454" s="30">
        <f t="shared" si="37"/>
        <v>300</v>
      </c>
      <c r="AF454" s="26" t="s">
        <v>10592</v>
      </c>
      <c r="AG454" s="26"/>
      <c r="AH454" s="26"/>
      <c r="AI454" s="26"/>
      <c r="AJ454" s="26"/>
      <c r="AK454" s="26"/>
      <c r="AL454" s="26"/>
      <c r="AM454" s="26"/>
      <c r="AN454" s="26"/>
      <c r="AO454" s="26"/>
      <c r="AP454" s="26"/>
      <c r="AQ454" s="26"/>
      <c r="AR454" s="26" t="s">
        <v>848</v>
      </c>
      <c r="AS454" s="26" t="s">
        <v>848</v>
      </c>
      <c r="AT454" s="26" t="s">
        <v>848</v>
      </c>
      <c r="AU454" s="26"/>
      <c r="AV454" s="26"/>
      <c r="AW454" s="26"/>
      <c r="AX454" s="26"/>
      <c r="AY454" s="26"/>
      <c r="AZ454" s="26"/>
      <c r="BA454" s="26" t="s">
        <v>353</v>
      </c>
      <c r="BB454" s="26" t="s">
        <v>353</v>
      </c>
      <c r="BC454" s="26"/>
      <c r="BD454" s="26"/>
      <c r="BE454" s="26" t="s">
        <v>430</v>
      </c>
      <c r="BF454" s="26" t="s">
        <v>430</v>
      </c>
      <c r="BG454" s="26" t="s">
        <v>10593</v>
      </c>
      <c r="BH454" s="26" t="s">
        <v>10593</v>
      </c>
      <c r="BI454" s="26"/>
      <c r="BJ454" s="26"/>
      <c r="BK454" s="26"/>
      <c r="BL454" s="26"/>
      <c r="BM454" s="26"/>
      <c r="BN454" s="26" t="s">
        <v>1084</v>
      </c>
      <c r="BO454" s="26" t="s">
        <v>848</v>
      </c>
      <c r="BP454" s="26" t="s">
        <v>848</v>
      </c>
      <c r="BQ454" s="26" t="s">
        <v>3914</v>
      </c>
      <c r="BR454" s="26" t="s">
        <v>1456</v>
      </c>
      <c r="BS454" s="26" t="s">
        <v>1456</v>
      </c>
      <c r="BT454" s="26" t="s">
        <v>196</v>
      </c>
      <c r="BU454" s="26"/>
      <c r="BV454" s="26" t="s">
        <v>1457</v>
      </c>
      <c r="BW454" s="31"/>
      <c r="BX454" s="31"/>
      <c r="BY454" s="31"/>
      <c r="BZ454" s="31"/>
      <c r="CA454" s="31"/>
      <c r="CB454" s="31"/>
      <c r="CC454" s="31"/>
      <c r="CD454" s="31"/>
      <c r="CE454" s="31"/>
      <c r="CF454" s="31"/>
      <c r="CG454" s="31"/>
      <c r="CH454" s="31" t="s">
        <v>10594</v>
      </c>
      <c r="CI454" s="31" t="s">
        <v>10595</v>
      </c>
      <c r="CJ454" s="31" t="s">
        <v>10596</v>
      </c>
      <c r="CK454" s="31" t="s">
        <v>10597</v>
      </c>
      <c r="CL454" s="31" t="s">
        <v>10597</v>
      </c>
      <c r="CM454" s="31" t="s">
        <v>10596</v>
      </c>
      <c r="CN454" s="31" t="s">
        <v>10596</v>
      </c>
      <c r="CO454" s="31" t="s">
        <v>10596</v>
      </c>
      <c r="CP454" s="31" t="s">
        <v>10596</v>
      </c>
      <c r="CQ454" s="31" t="s">
        <v>10597</v>
      </c>
      <c r="CR454" s="31" t="s">
        <v>10594</v>
      </c>
      <c r="CS454" s="31" t="s">
        <v>10597</v>
      </c>
      <c r="CT454" s="31" t="s">
        <v>10594</v>
      </c>
      <c r="CU454" s="31" t="s">
        <v>10598</v>
      </c>
      <c r="CV454" s="31" t="s">
        <v>10599</v>
      </c>
      <c r="CW454" s="31" t="s">
        <v>10600</v>
      </c>
      <c r="CX454" s="31" t="s">
        <v>10601</v>
      </c>
      <c r="CY454" s="31"/>
      <c r="CZ454" s="31"/>
      <c r="DA454" s="31" t="s">
        <v>10602</v>
      </c>
      <c r="DB454" s="31" t="s">
        <v>10603</v>
      </c>
      <c r="DC454" s="31"/>
      <c r="DD454" s="31"/>
      <c r="DE454" s="31" t="s">
        <v>10594</v>
      </c>
      <c r="DF454" s="31" t="s">
        <v>10595</v>
      </c>
      <c r="DG454" s="31" t="s">
        <v>10604</v>
      </c>
      <c r="DH454" s="31" t="s">
        <v>10599</v>
      </c>
      <c r="DI454" s="31" t="s">
        <v>10597</v>
      </c>
      <c r="DJ454" s="31"/>
      <c r="DK454" s="31"/>
      <c r="DL454" s="31"/>
      <c r="DM454" s="31"/>
      <c r="DN454" s="31"/>
      <c r="DO454" s="31"/>
      <c r="DP454" s="31"/>
      <c r="DQ454" s="31"/>
      <c r="DR454" s="31"/>
      <c r="DS454" s="31"/>
      <c r="DT454" s="31"/>
      <c r="DU454" s="31"/>
      <c r="DV454" s="31"/>
      <c r="DW454" s="31"/>
      <c r="DX454" s="31"/>
      <c r="DY454" s="31"/>
      <c r="DZ454" s="31"/>
      <c r="EA454" s="31" t="s">
        <v>1112</v>
      </c>
      <c r="EB454" s="31" t="s">
        <v>1112</v>
      </c>
      <c r="EC454" s="31" t="s">
        <v>1112</v>
      </c>
      <c r="ED454" s="31" t="s">
        <v>213</v>
      </c>
      <c r="EE454" s="31" t="s">
        <v>213</v>
      </c>
      <c r="EF454" s="31" t="s">
        <v>213</v>
      </c>
      <c r="EG454" s="31" t="s">
        <v>213</v>
      </c>
      <c r="EH454" s="31" t="s">
        <v>213</v>
      </c>
      <c r="EI454" s="31" t="s">
        <v>213</v>
      </c>
      <c r="EJ454" s="31" t="s">
        <v>1942</v>
      </c>
      <c r="EK454" s="31" t="s">
        <v>1942</v>
      </c>
      <c r="EL454" s="31" t="s">
        <v>8610</v>
      </c>
      <c r="EM454" s="31" t="s">
        <v>8610</v>
      </c>
      <c r="EN454" s="31" t="s">
        <v>10605</v>
      </c>
      <c r="EO454" s="31" t="s">
        <v>10605</v>
      </c>
      <c r="EP454" s="31" t="s">
        <v>10605</v>
      </c>
      <c r="EQ454" s="31" t="s">
        <v>10605</v>
      </c>
      <c r="ER454" s="31" t="s">
        <v>218</v>
      </c>
      <c r="ES454" s="31" t="s">
        <v>218</v>
      </c>
      <c r="ET454" s="31" t="s">
        <v>213</v>
      </c>
      <c r="EU454" s="31" t="s">
        <v>9461</v>
      </c>
      <c r="EV454" s="31"/>
      <c r="EW454" s="31"/>
      <c r="EX454" s="31" t="s">
        <v>10606</v>
      </c>
      <c r="EY454" s="31" t="s">
        <v>10606</v>
      </c>
      <c r="EZ454" s="31" t="s">
        <v>10607</v>
      </c>
      <c r="FA454" s="31" t="s">
        <v>1947</v>
      </c>
      <c r="FB454" s="31" t="s">
        <v>1947</v>
      </c>
      <c r="FC454" s="31"/>
      <c r="FD454" s="31"/>
      <c r="FE454" s="31" t="s">
        <v>219</v>
      </c>
    </row>
    <row r="455" ht="90.75" customHeight="1">
      <c r="A455" s="16" t="s">
        <v>10608</v>
      </c>
      <c r="B455" s="24">
        <v>444.0</v>
      </c>
      <c r="C455" s="25" t="s">
        <v>10609</v>
      </c>
      <c r="D455" s="26" t="str">
        <f t="shared" si="41"/>
        <v/>
      </c>
      <c r="E455" s="27" t="str">
        <f t="shared" si="42"/>
        <v/>
      </c>
      <c r="F455" s="28" t="str">
        <f t="shared" ref="F455:G455" si="470">image("https://www.serebii.net/pokedex-bw/type/"&amp;lower(H455)&amp;".gif")</f>
        <v/>
      </c>
      <c r="G455" s="28" t="str">
        <f t="shared" si="470"/>
        <v/>
      </c>
      <c r="H455" s="29" t="s">
        <v>299</v>
      </c>
      <c r="I455" s="26" t="s">
        <v>1071</v>
      </c>
      <c r="J455" s="26" t="s">
        <v>10610</v>
      </c>
      <c r="K455" s="26" t="s">
        <v>675</v>
      </c>
      <c r="L455" s="26" t="s">
        <v>4269</v>
      </c>
      <c r="M455" s="26" t="s">
        <v>1073</v>
      </c>
      <c r="N455" s="26"/>
      <c r="O455" s="26" t="s">
        <v>8387</v>
      </c>
      <c r="P455" s="26" t="s">
        <v>946</v>
      </c>
      <c r="Q455" s="26" t="s">
        <v>183</v>
      </c>
      <c r="R455" s="26" t="s">
        <v>184</v>
      </c>
      <c r="S455" s="26" t="s">
        <v>5791</v>
      </c>
      <c r="T455" s="26" t="s">
        <v>2174</v>
      </c>
      <c r="U455" s="26" t="s">
        <v>299</v>
      </c>
      <c r="V455" s="26" t="s">
        <v>187</v>
      </c>
      <c r="W455" s="26" t="s">
        <v>496</v>
      </c>
      <c r="X455" s="26" t="s">
        <v>3946</v>
      </c>
      <c r="Y455" s="26">
        <v>68.0</v>
      </c>
      <c r="Z455" s="26">
        <v>90.0</v>
      </c>
      <c r="AA455" s="26">
        <v>65.0</v>
      </c>
      <c r="AB455" s="26">
        <v>50.0</v>
      </c>
      <c r="AC455" s="26">
        <v>55.0</v>
      </c>
      <c r="AD455" s="26">
        <v>82.0</v>
      </c>
      <c r="AE455" s="30">
        <f t="shared" si="37"/>
        <v>410</v>
      </c>
      <c r="AF455" s="26" t="s">
        <v>10592</v>
      </c>
      <c r="AG455" s="26"/>
      <c r="AH455" s="26"/>
      <c r="AI455" s="26"/>
      <c r="AJ455" s="26"/>
      <c r="AK455" s="26"/>
      <c r="AL455" s="26"/>
      <c r="AM455" s="26"/>
      <c r="AN455" s="26"/>
      <c r="AO455" s="26"/>
      <c r="AP455" s="26"/>
      <c r="AQ455" s="26"/>
      <c r="AR455" s="26" t="s">
        <v>880</v>
      </c>
      <c r="AS455" s="26" t="s">
        <v>880</v>
      </c>
      <c r="AT455" s="26" t="s">
        <v>880</v>
      </c>
      <c r="AU455" s="26"/>
      <c r="AV455" s="26"/>
      <c r="AW455" s="26"/>
      <c r="AX455" s="26"/>
      <c r="AY455" s="26"/>
      <c r="AZ455" s="26"/>
      <c r="BA455" s="26" t="s">
        <v>401</v>
      </c>
      <c r="BB455" s="26" t="s">
        <v>401</v>
      </c>
      <c r="BC455" s="26"/>
      <c r="BD455" s="26"/>
      <c r="BE455" s="26" t="s">
        <v>459</v>
      </c>
      <c r="BF455" s="26" t="s">
        <v>459</v>
      </c>
      <c r="BG455" s="26" t="s">
        <v>10611</v>
      </c>
      <c r="BH455" s="26" t="s">
        <v>10611</v>
      </c>
      <c r="BI455" s="26"/>
      <c r="BJ455" s="26"/>
      <c r="BK455" s="26"/>
      <c r="BL455" s="26"/>
      <c r="BM455" s="26"/>
      <c r="BN455" s="26" t="s">
        <v>1081</v>
      </c>
      <c r="BO455" s="26" t="s">
        <v>880</v>
      </c>
      <c r="BP455" s="26" t="s">
        <v>880</v>
      </c>
      <c r="BQ455" s="26" t="s">
        <v>5457</v>
      </c>
      <c r="BR455" s="26" t="s">
        <v>1414</v>
      </c>
      <c r="BS455" s="26" t="s">
        <v>1414</v>
      </c>
      <c r="BT455" s="26" t="s">
        <v>231</v>
      </c>
      <c r="BU455" s="26"/>
      <c r="BV455" s="26" t="s">
        <v>2178</v>
      </c>
      <c r="BW455" s="31"/>
      <c r="BX455" s="31"/>
      <c r="BY455" s="31"/>
      <c r="BZ455" s="31"/>
      <c r="CA455" s="31"/>
      <c r="CB455" s="31"/>
      <c r="CC455" s="31"/>
      <c r="CD455" s="31"/>
      <c r="CE455" s="31"/>
      <c r="CF455" s="31"/>
      <c r="CG455" s="31"/>
      <c r="CH455" s="31" t="s">
        <v>10612</v>
      </c>
      <c r="CI455" s="31" t="s">
        <v>10613</v>
      </c>
      <c r="CJ455" s="31" t="s">
        <v>10614</v>
      </c>
      <c r="CK455" s="31" t="s">
        <v>10615</v>
      </c>
      <c r="CL455" s="31" t="s">
        <v>10615</v>
      </c>
      <c r="CM455" s="31" t="s">
        <v>10614</v>
      </c>
      <c r="CN455" s="31" t="s">
        <v>10614</v>
      </c>
      <c r="CO455" s="31" t="s">
        <v>10614</v>
      </c>
      <c r="CP455" s="31" t="s">
        <v>10614</v>
      </c>
      <c r="CQ455" s="31" t="s">
        <v>10614</v>
      </c>
      <c r="CR455" s="31" t="s">
        <v>10615</v>
      </c>
      <c r="CS455" s="31" t="s">
        <v>10614</v>
      </c>
      <c r="CT455" s="31" t="s">
        <v>10615</v>
      </c>
      <c r="CU455" s="31" t="s">
        <v>10616</v>
      </c>
      <c r="CV455" s="31" t="s">
        <v>10617</v>
      </c>
      <c r="CW455" s="31" t="s">
        <v>10618</v>
      </c>
      <c r="CX455" s="31" t="s">
        <v>10619</v>
      </c>
      <c r="CY455" s="31"/>
      <c r="CZ455" s="31"/>
      <c r="DA455" s="31" t="s">
        <v>10620</v>
      </c>
      <c r="DB455" s="31" t="s">
        <v>10621</v>
      </c>
      <c r="DC455" s="31"/>
      <c r="DD455" s="31"/>
      <c r="DE455" s="31" t="s">
        <v>10622</v>
      </c>
      <c r="DF455" s="31" t="s">
        <v>10613</v>
      </c>
      <c r="DG455" s="31" t="s">
        <v>10623</v>
      </c>
      <c r="DH455" s="31" t="s">
        <v>10616</v>
      </c>
      <c r="DI455" s="31" t="s">
        <v>10614</v>
      </c>
      <c r="DJ455" s="31"/>
      <c r="DK455" s="31"/>
      <c r="DL455" s="31"/>
      <c r="DM455" s="31"/>
      <c r="DN455" s="31"/>
      <c r="DO455" s="31"/>
      <c r="DP455" s="31"/>
      <c r="DQ455" s="31"/>
      <c r="DR455" s="31"/>
      <c r="DS455" s="31"/>
      <c r="DT455" s="31"/>
      <c r="DU455" s="31"/>
      <c r="DV455" s="31"/>
      <c r="DW455" s="31"/>
      <c r="DX455" s="31"/>
      <c r="DY455" s="31"/>
      <c r="DZ455" s="31"/>
      <c r="EA455" s="31" t="s">
        <v>10624</v>
      </c>
      <c r="EB455" s="31" t="s">
        <v>10624</v>
      </c>
      <c r="EC455" s="31" t="s">
        <v>906</v>
      </c>
      <c r="ED455" s="31" t="s">
        <v>213</v>
      </c>
      <c r="EE455" s="31" t="s">
        <v>213</v>
      </c>
      <c r="EF455" s="31" t="s">
        <v>213</v>
      </c>
      <c r="EG455" s="31" t="s">
        <v>213</v>
      </c>
      <c r="EH455" s="31" t="s">
        <v>213</v>
      </c>
      <c r="EI455" s="31" t="s">
        <v>213</v>
      </c>
      <c r="EJ455" s="31" t="s">
        <v>10624</v>
      </c>
      <c r="EK455" s="31" t="s">
        <v>10624</v>
      </c>
      <c r="EL455" s="31" t="s">
        <v>10624</v>
      </c>
      <c r="EM455" s="31" t="s">
        <v>10624</v>
      </c>
      <c r="EN455" s="31" t="s">
        <v>8612</v>
      </c>
      <c r="EO455" s="31" t="s">
        <v>8612</v>
      </c>
      <c r="EP455" s="31" t="s">
        <v>8612</v>
      </c>
      <c r="EQ455" s="31" t="s">
        <v>8612</v>
      </c>
      <c r="ER455" s="31" t="s">
        <v>218</v>
      </c>
      <c r="ES455" s="31" t="s">
        <v>218</v>
      </c>
      <c r="ET455" s="31" t="s">
        <v>213</v>
      </c>
      <c r="EU455" s="31" t="s">
        <v>10624</v>
      </c>
      <c r="EV455" s="31"/>
      <c r="EW455" s="31"/>
      <c r="EX455" s="31" t="s">
        <v>423</v>
      </c>
      <c r="EY455" s="31" t="s">
        <v>423</v>
      </c>
      <c r="EZ455" s="31" t="s">
        <v>10625</v>
      </c>
      <c r="FA455" s="31" t="s">
        <v>1947</v>
      </c>
      <c r="FB455" s="31" t="s">
        <v>1947</v>
      </c>
      <c r="FC455" s="31"/>
      <c r="FD455" s="31"/>
      <c r="FE455" s="31" t="s">
        <v>219</v>
      </c>
    </row>
    <row r="456" ht="90.75" customHeight="1">
      <c r="A456" s="16" t="s">
        <v>10626</v>
      </c>
      <c r="B456" s="24">
        <v>445.0</v>
      </c>
      <c r="C456" s="25" t="s">
        <v>10627</v>
      </c>
      <c r="D456" s="26" t="str">
        <f t="shared" si="41"/>
        <v/>
      </c>
      <c r="E456" s="27" t="str">
        <f t="shared" si="42"/>
        <v/>
      </c>
      <c r="F456" s="28" t="str">
        <f t="shared" ref="F456:G456" si="471">image("https://www.serebii.net/pokedex-bw/type/"&amp;lower(H456)&amp;".gif")</f>
        <v/>
      </c>
      <c r="G456" s="28" t="str">
        <f t="shared" si="471"/>
        <v/>
      </c>
      <c r="H456" s="29" t="s">
        <v>299</v>
      </c>
      <c r="I456" s="26" t="s">
        <v>1071</v>
      </c>
      <c r="J456" s="26" t="s">
        <v>10628</v>
      </c>
      <c r="K456" s="26" t="s">
        <v>2210</v>
      </c>
      <c r="L456" s="26" t="s">
        <v>2862</v>
      </c>
      <c r="M456" s="26" t="s">
        <v>1073</v>
      </c>
      <c r="N456" s="26"/>
      <c r="O456" s="26" t="s">
        <v>8387</v>
      </c>
      <c r="P456" s="26" t="s">
        <v>1300</v>
      </c>
      <c r="Q456" s="26" t="s">
        <v>183</v>
      </c>
      <c r="R456" s="26" t="s">
        <v>184</v>
      </c>
      <c r="S456" s="26" t="s">
        <v>5067</v>
      </c>
      <c r="T456" s="26" t="s">
        <v>2174</v>
      </c>
      <c r="U456" s="26" t="s">
        <v>299</v>
      </c>
      <c r="V456" s="26" t="s">
        <v>187</v>
      </c>
      <c r="W456" s="26" t="s">
        <v>496</v>
      </c>
      <c r="X456" s="26" t="s">
        <v>3946</v>
      </c>
      <c r="Y456" s="26">
        <v>108.0</v>
      </c>
      <c r="Z456" s="26">
        <v>130.0</v>
      </c>
      <c r="AA456" s="26">
        <v>95.0</v>
      </c>
      <c r="AB456" s="26">
        <v>80.0</v>
      </c>
      <c r="AC456" s="26">
        <v>85.0</v>
      </c>
      <c r="AD456" s="26">
        <v>102.0</v>
      </c>
      <c r="AE456" s="30">
        <f t="shared" si="37"/>
        <v>600</v>
      </c>
      <c r="AF456" s="26" t="s">
        <v>10592</v>
      </c>
      <c r="AG456" s="26"/>
      <c r="AH456" s="26"/>
      <c r="AI456" s="26"/>
      <c r="AJ456" s="26"/>
      <c r="AK456" s="26"/>
      <c r="AL456" s="26"/>
      <c r="AM456" s="26"/>
      <c r="AN456" s="26"/>
      <c r="AO456" s="26"/>
      <c r="AP456" s="26"/>
      <c r="AQ456" s="26"/>
      <c r="AR456" s="26" t="s">
        <v>3203</v>
      </c>
      <c r="AS456" s="26" t="s">
        <v>3203</v>
      </c>
      <c r="AT456" s="26" t="s">
        <v>3203</v>
      </c>
      <c r="AU456" s="26"/>
      <c r="AV456" s="26"/>
      <c r="AW456" s="26"/>
      <c r="AX456" s="26"/>
      <c r="AY456" s="26"/>
      <c r="AZ456" s="26"/>
      <c r="BA456" s="26" t="s">
        <v>429</v>
      </c>
      <c r="BB456" s="26" t="s">
        <v>429</v>
      </c>
      <c r="BC456" s="26"/>
      <c r="BD456" s="26"/>
      <c r="BE456" s="26" t="s">
        <v>4938</v>
      </c>
      <c r="BF456" s="26" t="s">
        <v>4938</v>
      </c>
      <c r="BG456" s="26" t="s">
        <v>10629</v>
      </c>
      <c r="BH456" s="26" t="s">
        <v>10629</v>
      </c>
      <c r="BI456" s="26"/>
      <c r="BJ456" s="26"/>
      <c r="BK456" s="26"/>
      <c r="BL456" s="26"/>
      <c r="BM456" s="26"/>
      <c r="BN456" s="26" t="s">
        <v>1125</v>
      </c>
      <c r="BO456" s="26" t="s">
        <v>3203</v>
      </c>
      <c r="BP456" s="26" t="s">
        <v>3203</v>
      </c>
      <c r="BQ456" s="26" t="s">
        <v>5485</v>
      </c>
      <c r="BR456" s="26" t="s">
        <v>1457</v>
      </c>
      <c r="BS456" s="26" t="s">
        <v>1457</v>
      </c>
      <c r="BT456" s="26" t="s">
        <v>256</v>
      </c>
      <c r="BU456" s="26"/>
      <c r="BV456" s="26" t="s">
        <v>2213</v>
      </c>
      <c r="BW456" s="31"/>
      <c r="BX456" s="31"/>
      <c r="BY456" s="31"/>
      <c r="BZ456" s="31"/>
      <c r="CA456" s="31"/>
      <c r="CB456" s="31"/>
      <c r="CC456" s="31"/>
      <c r="CD456" s="31"/>
      <c r="CE456" s="31"/>
      <c r="CF456" s="31"/>
      <c r="CG456" s="31"/>
      <c r="CH456" s="31" t="s">
        <v>10630</v>
      </c>
      <c r="CI456" s="31" t="s">
        <v>10631</v>
      </c>
      <c r="CJ456" s="31" t="s">
        <v>10632</v>
      </c>
      <c r="CK456" s="31" t="s">
        <v>10633</v>
      </c>
      <c r="CL456" s="31" t="s">
        <v>10633</v>
      </c>
      <c r="CM456" s="31" t="s">
        <v>10632</v>
      </c>
      <c r="CN456" s="31" t="s">
        <v>10632</v>
      </c>
      <c r="CO456" s="31" t="s">
        <v>10632</v>
      </c>
      <c r="CP456" s="31" t="s">
        <v>10632</v>
      </c>
      <c r="CQ456" s="31" t="s">
        <v>10630</v>
      </c>
      <c r="CR456" s="31" t="s">
        <v>10631</v>
      </c>
      <c r="CS456" s="31" t="s">
        <v>10630</v>
      </c>
      <c r="CT456" s="31" t="s">
        <v>10631</v>
      </c>
      <c r="CU456" s="31" t="s">
        <v>10634</v>
      </c>
      <c r="CV456" s="31" t="s">
        <v>10635</v>
      </c>
      <c r="CW456" s="31" t="s">
        <v>10636</v>
      </c>
      <c r="CX456" s="31" t="s">
        <v>10637</v>
      </c>
      <c r="CY456" s="31"/>
      <c r="CZ456" s="31"/>
      <c r="DA456" s="31" t="s">
        <v>10638</v>
      </c>
      <c r="DB456" s="31" t="s">
        <v>10639</v>
      </c>
      <c r="DC456" s="31"/>
      <c r="DD456" s="31"/>
      <c r="DE456" s="31" t="s">
        <v>10630</v>
      </c>
      <c r="DF456" s="31" t="s">
        <v>10631</v>
      </c>
      <c r="DG456" s="31" t="s">
        <v>10640</v>
      </c>
      <c r="DH456" s="31" t="s">
        <v>10632</v>
      </c>
      <c r="DI456" s="31" t="s">
        <v>10635</v>
      </c>
      <c r="DJ456" s="31"/>
      <c r="DK456" s="31"/>
      <c r="DL456" s="31"/>
      <c r="DM456" s="31"/>
      <c r="DN456" s="31"/>
      <c r="DO456" s="31"/>
      <c r="DP456" s="31"/>
      <c r="DQ456" s="31"/>
      <c r="DR456" s="31"/>
      <c r="DS456" s="31"/>
      <c r="DT456" s="31"/>
      <c r="DU456" s="31"/>
      <c r="DV456" s="31"/>
      <c r="DW456" s="31"/>
      <c r="DX456" s="31"/>
      <c r="DY456" s="31"/>
      <c r="DZ456" s="31"/>
      <c r="EA456" s="31" t="s">
        <v>10641</v>
      </c>
      <c r="EB456" s="31" t="s">
        <v>10641</v>
      </c>
      <c r="EC456" s="31" t="s">
        <v>10641</v>
      </c>
      <c r="ED456" s="31" t="s">
        <v>213</v>
      </c>
      <c r="EE456" s="31" t="s">
        <v>213</v>
      </c>
      <c r="EF456" s="31" t="s">
        <v>213</v>
      </c>
      <c r="EG456" s="31" t="s">
        <v>213</v>
      </c>
      <c r="EH456" s="31" t="s">
        <v>213</v>
      </c>
      <c r="EI456" s="31" t="s">
        <v>213</v>
      </c>
      <c r="EJ456" s="31" t="s">
        <v>10641</v>
      </c>
      <c r="EK456" s="31" t="s">
        <v>10641</v>
      </c>
      <c r="EL456" s="31" t="s">
        <v>10641</v>
      </c>
      <c r="EM456" s="31" t="s">
        <v>10641</v>
      </c>
      <c r="EN456" s="31" t="s">
        <v>10641</v>
      </c>
      <c r="EO456" s="31" t="s">
        <v>10641</v>
      </c>
      <c r="EP456" s="31" t="s">
        <v>10641</v>
      </c>
      <c r="EQ456" s="31" t="s">
        <v>10641</v>
      </c>
      <c r="ER456" s="31" t="s">
        <v>218</v>
      </c>
      <c r="ES456" s="31" t="s">
        <v>218</v>
      </c>
      <c r="ET456" s="31" t="s">
        <v>213</v>
      </c>
      <c r="EU456" s="31" t="s">
        <v>10641</v>
      </c>
      <c r="EV456" s="31"/>
      <c r="EW456" s="31"/>
      <c r="EX456" s="31" t="s">
        <v>10641</v>
      </c>
      <c r="EY456" s="31" t="s">
        <v>10641</v>
      </c>
      <c r="EZ456" s="31" t="s">
        <v>10642</v>
      </c>
      <c r="FA456" s="31" t="s">
        <v>219</v>
      </c>
      <c r="FB456" s="31" t="s">
        <v>219</v>
      </c>
      <c r="FC456" s="31"/>
      <c r="FD456" s="31"/>
      <c r="FE456" s="31" t="s">
        <v>219</v>
      </c>
    </row>
    <row r="457" ht="90.75" customHeight="1">
      <c r="A457" s="16" t="s">
        <v>10643</v>
      </c>
      <c r="B457" s="24">
        <v>446.0</v>
      </c>
      <c r="C457" s="25" t="s">
        <v>10644</v>
      </c>
      <c r="D457" s="26" t="str">
        <f t="shared" si="41"/>
        <v/>
      </c>
      <c r="E457" s="27" t="str">
        <f t="shared" si="42"/>
        <v/>
      </c>
      <c r="F457" s="28" t="str">
        <f t="shared" ref="F457:G457" si="472">image("https://www.serebii.net/pokedex-bw/type/"&amp;lower(H457)&amp;".gif")</f>
        <v/>
      </c>
      <c r="G457" s="28" t="str">
        <f t="shared" si="472"/>
        <v/>
      </c>
      <c r="H457" s="29" t="s">
        <v>681</v>
      </c>
      <c r="I457" s="26"/>
      <c r="J457" s="26" t="s">
        <v>10645</v>
      </c>
      <c r="K457" s="26" t="s">
        <v>293</v>
      </c>
      <c r="L457" s="26" t="s">
        <v>2755</v>
      </c>
      <c r="M457" s="26" t="s">
        <v>1952</v>
      </c>
      <c r="N457" s="26" t="s">
        <v>272</v>
      </c>
      <c r="O457" s="26" t="s">
        <v>2557</v>
      </c>
      <c r="P457" s="26" t="s">
        <v>492</v>
      </c>
      <c r="Q457" s="26" t="s">
        <v>1538</v>
      </c>
      <c r="R457" s="26" t="s">
        <v>184</v>
      </c>
      <c r="S457" s="26" t="s">
        <v>5954</v>
      </c>
      <c r="T457" s="26" t="s">
        <v>2174</v>
      </c>
      <c r="U457" s="26" t="s">
        <v>1198</v>
      </c>
      <c r="V457" s="26" t="s">
        <v>1199</v>
      </c>
      <c r="W457" s="26" t="s">
        <v>188</v>
      </c>
      <c r="X457" s="26" t="s">
        <v>3946</v>
      </c>
      <c r="Y457" s="26">
        <v>135.0</v>
      </c>
      <c r="Z457" s="26">
        <v>85.0</v>
      </c>
      <c r="AA457" s="26">
        <v>40.0</v>
      </c>
      <c r="AB457" s="26">
        <v>40.0</v>
      </c>
      <c r="AC457" s="26">
        <v>85.0</v>
      </c>
      <c r="AD457" s="26">
        <v>5.0</v>
      </c>
      <c r="AE457" s="30">
        <f t="shared" si="37"/>
        <v>390</v>
      </c>
      <c r="AF457" s="26" t="s">
        <v>4905</v>
      </c>
      <c r="AG457" s="26"/>
      <c r="AH457" s="26"/>
      <c r="AI457" s="26"/>
      <c r="AJ457" s="26"/>
      <c r="AK457" s="26"/>
      <c r="AL457" s="26"/>
      <c r="AM457" s="26"/>
      <c r="AN457" s="26"/>
      <c r="AO457" s="26"/>
      <c r="AP457" s="26"/>
      <c r="AQ457" s="26"/>
      <c r="AR457" s="26" t="s">
        <v>1078</v>
      </c>
      <c r="AS457" s="26" t="s">
        <v>1078</v>
      </c>
      <c r="AT457" s="26" t="s">
        <v>1078</v>
      </c>
      <c r="AU457" s="26"/>
      <c r="AV457" s="26"/>
      <c r="AW457" s="26"/>
      <c r="AX457" s="26"/>
      <c r="AY457" s="26"/>
      <c r="AZ457" s="26"/>
      <c r="BA457" s="26" t="s">
        <v>1499</v>
      </c>
      <c r="BB457" s="26" t="s">
        <v>1499</v>
      </c>
      <c r="BC457" s="26"/>
      <c r="BD457" s="26"/>
      <c r="BE457" s="26" t="s">
        <v>1332</v>
      </c>
      <c r="BF457" s="26" t="s">
        <v>1332</v>
      </c>
      <c r="BG457" s="26" t="s">
        <v>1377</v>
      </c>
      <c r="BH457" s="26" t="s">
        <v>1377</v>
      </c>
      <c r="BI457" s="26"/>
      <c r="BJ457" s="26"/>
      <c r="BK457" s="26" t="s">
        <v>4274</v>
      </c>
      <c r="BL457" s="26" t="s">
        <v>4274</v>
      </c>
      <c r="BM457" s="26"/>
      <c r="BN457" s="26" t="s">
        <v>462</v>
      </c>
      <c r="BO457" s="26" t="s">
        <v>1078</v>
      </c>
      <c r="BP457" s="26" t="s">
        <v>1078</v>
      </c>
      <c r="BQ457" s="26" t="s">
        <v>948</v>
      </c>
      <c r="BR457" s="26"/>
      <c r="BS457" s="26"/>
      <c r="BT457" s="26" t="s">
        <v>2339</v>
      </c>
      <c r="BU457" s="26"/>
      <c r="BV457" s="26"/>
      <c r="BW457" s="31"/>
      <c r="BX457" s="31"/>
      <c r="BY457" s="31"/>
      <c r="BZ457" s="31"/>
      <c r="CA457" s="31"/>
      <c r="CB457" s="31"/>
      <c r="CC457" s="31"/>
      <c r="CD457" s="31"/>
      <c r="CE457" s="31"/>
      <c r="CF457" s="31"/>
      <c r="CG457" s="31"/>
      <c r="CH457" s="31" t="s">
        <v>10646</v>
      </c>
      <c r="CI457" s="31" t="s">
        <v>10647</v>
      </c>
      <c r="CJ457" s="31" t="s">
        <v>10648</v>
      </c>
      <c r="CK457" s="31" t="s">
        <v>10649</v>
      </c>
      <c r="CL457" s="31" t="s">
        <v>10649</v>
      </c>
      <c r="CM457" s="31" t="s">
        <v>10648</v>
      </c>
      <c r="CN457" s="31" t="s">
        <v>10648</v>
      </c>
      <c r="CO457" s="31" t="s">
        <v>10648</v>
      </c>
      <c r="CP457" s="31" t="s">
        <v>10648</v>
      </c>
      <c r="CQ457" s="31" t="s">
        <v>10647</v>
      </c>
      <c r="CR457" s="31" t="s">
        <v>10649</v>
      </c>
      <c r="CS457" s="31" t="s">
        <v>10647</v>
      </c>
      <c r="CT457" s="31" t="s">
        <v>10649</v>
      </c>
      <c r="CU457" s="31" t="s">
        <v>10650</v>
      </c>
      <c r="CV457" s="31" t="s">
        <v>10651</v>
      </c>
      <c r="CW457" s="31" t="s">
        <v>10652</v>
      </c>
      <c r="CX457" s="31" t="s">
        <v>10653</v>
      </c>
      <c r="CY457" s="31"/>
      <c r="CZ457" s="31"/>
      <c r="DA457" s="31" t="s">
        <v>10654</v>
      </c>
      <c r="DB457" s="31" t="s">
        <v>10655</v>
      </c>
      <c r="DC457" s="31"/>
      <c r="DD457" s="31"/>
      <c r="DE457" s="31" t="s">
        <v>10656</v>
      </c>
      <c r="DF457" s="31" t="s">
        <v>10647</v>
      </c>
      <c r="DG457" s="31" t="s">
        <v>10657</v>
      </c>
      <c r="DH457" s="31"/>
      <c r="DI457" s="31"/>
      <c r="DJ457" s="31"/>
      <c r="DK457" s="31"/>
      <c r="DL457" s="31"/>
      <c r="DM457" s="31"/>
      <c r="DN457" s="31"/>
      <c r="DO457" s="31"/>
      <c r="DP457" s="31"/>
      <c r="DQ457" s="31"/>
      <c r="DR457" s="31"/>
      <c r="DS457" s="31"/>
      <c r="DT457" s="31"/>
      <c r="DU457" s="31"/>
      <c r="DV457" s="31"/>
      <c r="DW457" s="31"/>
      <c r="DX457" s="31"/>
      <c r="DY457" s="31"/>
      <c r="DZ457" s="31"/>
      <c r="EA457" s="31" t="s">
        <v>5912</v>
      </c>
      <c r="EB457" s="31" t="s">
        <v>5912</v>
      </c>
      <c r="EC457" s="31" t="s">
        <v>5912</v>
      </c>
      <c r="ED457" s="31" t="s">
        <v>10658</v>
      </c>
      <c r="EE457" s="31" t="s">
        <v>10658</v>
      </c>
      <c r="EF457" s="31" t="s">
        <v>10659</v>
      </c>
      <c r="EG457" s="31" t="s">
        <v>10659</v>
      </c>
      <c r="EH457" s="31" t="s">
        <v>213</v>
      </c>
      <c r="EI457" s="31" t="s">
        <v>213</v>
      </c>
      <c r="EJ457" s="31" t="s">
        <v>10658</v>
      </c>
      <c r="EK457" s="31" t="s">
        <v>10658</v>
      </c>
      <c r="EL457" s="31" t="s">
        <v>213</v>
      </c>
      <c r="EM457" s="31" t="s">
        <v>213</v>
      </c>
      <c r="EN457" s="31" t="s">
        <v>535</v>
      </c>
      <c r="EO457" s="31" t="s">
        <v>535</v>
      </c>
      <c r="EP457" s="31" t="s">
        <v>535</v>
      </c>
      <c r="EQ457" s="31" t="s">
        <v>535</v>
      </c>
      <c r="ER457" s="31" t="s">
        <v>218</v>
      </c>
      <c r="ES457" s="31" t="s">
        <v>218</v>
      </c>
      <c r="ET457" s="31" t="s">
        <v>10660</v>
      </c>
      <c r="EU457" s="31" t="s">
        <v>10660</v>
      </c>
      <c r="EV457" s="31"/>
      <c r="EW457" s="31"/>
      <c r="EX457" s="31" t="s">
        <v>10661</v>
      </c>
      <c r="EY457" s="31" t="s">
        <v>10661</v>
      </c>
      <c r="EZ457" s="31" t="s">
        <v>10662</v>
      </c>
      <c r="FA457" s="31" t="s">
        <v>219</v>
      </c>
      <c r="FB457" s="31" t="s">
        <v>219</v>
      </c>
      <c r="FC457" s="31"/>
      <c r="FD457" s="31"/>
      <c r="FE457" s="31" t="s">
        <v>219</v>
      </c>
    </row>
    <row r="458" ht="90.75" customHeight="1">
      <c r="A458" s="16" t="s">
        <v>10663</v>
      </c>
      <c r="B458" s="24">
        <v>447.0</v>
      </c>
      <c r="C458" s="25" t="s">
        <v>10664</v>
      </c>
      <c r="D458" s="26" t="str">
        <f t="shared" si="41"/>
        <v/>
      </c>
      <c r="E458" s="27" t="str">
        <f t="shared" si="42"/>
        <v/>
      </c>
      <c r="F458" s="28" t="str">
        <f t="shared" ref="F458:G458" si="473">image("https://www.serebii.net/pokedex-bw/type/"&amp;lower(H458)&amp;".gif")</f>
        <v/>
      </c>
      <c r="G458" s="28" t="str">
        <f t="shared" si="473"/>
        <v/>
      </c>
      <c r="H458" s="29" t="s">
        <v>2112</v>
      </c>
      <c r="I458" s="26"/>
      <c r="J458" s="26" t="s">
        <v>10665</v>
      </c>
      <c r="K458" s="26" t="s">
        <v>178</v>
      </c>
      <c r="L458" s="26" t="s">
        <v>7742</v>
      </c>
      <c r="M458" s="26" t="s">
        <v>2447</v>
      </c>
      <c r="N458" s="26" t="s">
        <v>1572</v>
      </c>
      <c r="O458" s="26" t="s">
        <v>6063</v>
      </c>
      <c r="P458" s="26" t="s">
        <v>913</v>
      </c>
      <c r="Q458" s="26" t="s">
        <v>1032</v>
      </c>
      <c r="R458" s="26" t="s">
        <v>184</v>
      </c>
      <c r="S458" s="26" t="s">
        <v>1762</v>
      </c>
      <c r="T458" s="26" t="s">
        <v>186</v>
      </c>
      <c r="U458" s="26" t="s">
        <v>1198</v>
      </c>
      <c r="V458" s="26" t="s">
        <v>1199</v>
      </c>
      <c r="W458" s="26" t="s">
        <v>188</v>
      </c>
      <c r="X458" s="26" t="s">
        <v>3426</v>
      </c>
      <c r="Y458" s="26">
        <v>40.0</v>
      </c>
      <c r="Z458" s="26">
        <v>70.0</v>
      </c>
      <c r="AA458" s="26">
        <v>40.0</v>
      </c>
      <c r="AB458" s="26">
        <v>35.0</v>
      </c>
      <c r="AC458" s="26">
        <v>40.0</v>
      </c>
      <c r="AD458" s="26">
        <v>60.0</v>
      </c>
      <c r="AE458" s="30">
        <f t="shared" si="37"/>
        <v>285</v>
      </c>
      <c r="AF458" s="26" t="s">
        <v>10666</v>
      </c>
      <c r="AG458" s="26"/>
      <c r="AH458" s="26"/>
      <c r="AI458" s="26"/>
      <c r="AJ458" s="26"/>
      <c r="AK458" s="26"/>
      <c r="AL458" s="26"/>
      <c r="AM458" s="26"/>
      <c r="AN458" s="26"/>
      <c r="AO458" s="26"/>
      <c r="AP458" s="26"/>
      <c r="AQ458" s="26"/>
      <c r="AR458" s="26" t="s">
        <v>3143</v>
      </c>
      <c r="AS458" s="26" t="s">
        <v>3143</v>
      </c>
      <c r="AT458" s="26" t="s">
        <v>3143</v>
      </c>
      <c r="AU458" s="26"/>
      <c r="AV458" s="26"/>
      <c r="AW458" s="26"/>
      <c r="AX458" s="26"/>
      <c r="AY458" s="26" t="s">
        <v>1036</v>
      </c>
      <c r="AZ458" s="26" t="s">
        <v>1036</v>
      </c>
      <c r="BA458" s="26" t="s">
        <v>950</v>
      </c>
      <c r="BB458" s="26" t="s">
        <v>950</v>
      </c>
      <c r="BC458" s="26"/>
      <c r="BD458" s="26"/>
      <c r="BE458" s="26" t="s">
        <v>8858</v>
      </c>
      <c r="BF458" s="26" t="s">
        <v>8858</v>
      </c>
      <c r="BG458" s="26" t="s">
        <v>10667</v>
      </c>
      <c r="BH458" s="26" t="s">
        <v>10667</v>
      </c>
      <c r="BI458" s="26"/>
      <c r="BJ458" s="26"/>
      <c r="BK458" s="26" t="s">
        <v>2713</v>
      </c>
      <c r="BL458" s="26" t="s">
        <v>2713</v>
      </c>
      <c r="BM458" s="26"/>
      <c r="BN458" s="26" t="s">
        <v>1889</v>
      </c>
      <c r="BO458" s="26" t="s">
        <v>3143</v>
      </c>
      <c r="BP458" s="26" t="s">
        <v>3143</v>
      </c>
      <c r="BQ458" s="26" t="s">
        <v>4017</v>
      </c>
      <c r="BR458" s="26" t="s">
        <v>985</v>
      </c>
      <c r="BS458" s="26" t="s">
        <v>985</v>
      </c>
      <c r="BT458" s="26" t="s">
        <v>1625</v>
      </c>
      <c r="BU458" s="26"/>
      <c r="BV458" s="26" t="s">
        <v>1503</v>
      </c>
      <c r="BW458" s="31"/>
      <c r="BX458" s="31"/>
      <c r="BY458" s="31"/>
      <c r="BZ458" s="31"/>
      <c r="CA458" s="31"/>
      <c r="CB458" s="31"/>
      <c r="CC458" s="31"/>
      <c r="CD458" s="31"/>
      <c r="CE458" s="31"/>
      <c r="CF458" s="31"/>
      <c r="CG458" s="31"/>
      <c r="CH458" s="31" t="s">
        <v>10668</v>
      </c>
      <c r="CI458" s="31" t="s">
        <v>10669</v>
      </c>
      <c r="CJ458" s="31" t="s">
        <v>10670</v>
      </c>
      <c r="CK458" s="31" t="s">
        <v>10671</v>
      </c>
      <c r="CL458" s="31" t="s">
        <v>10671</v>
      </c>
      <c r="CM458" s="31" t="s">
        <v>10670</v>
      </c>
      <c r="CN458" s="31" t="s">
        <v>10670</v>
      </c>
      <c r="CO458" s="31" t="s">
        <v>10672</v>
      </c>
      <c r="CP458" s="31" t="s">
        <v>10672</v>
      </c>
      <c r="CQ458" s="31" t="s">
        <v>10672</v>
      </c>
      <c r="CR458" s="31" t="s">
        <v>10668</v>
      </c>
      <c r="CS458" s="31" t="s">
        <v>10672</v>
      </c>
      <c r="CT458" s="31" t="s">
        <v>10668</v>
      </c>
      <c r="CU458" s="31" t="s">
        <v>10673</v>
      </c>
      <c r="CV458" s="31" t="s">
        <v>10674</v>
      </c>
      <c r="CW458" s="31" t="s">
        <v>10675</v>
      </c>
      <c r="CX458" s="31" t="s">
        <v>10676</v>
      </c>
      <c r="CY458" s="31"/>
      <c r="CZ458" s="31"/>
      <c r="DA458" s="31" t="s">
        <v>10677</v>
      </c>
      <c r="DB458" s="31" t="s">
        <v>10678</v>
      </c>
      <c r="DC458" s="31"/>
      <c r="DD458" s="31"/>
      <c r="DE458" s="31" t="s">
        <v>10668</v>
      </c>
      <c r="DF458" s="31" t="s">
        <v>10669</v>
      </c>
      <c r="DG458" s="31" t="s">
        <v>10679</v>
      </c>
      <c r="DH458" s="31" t="s">
        <v>10671</v>
      </c>
      <c r="DI458" s="31" t="s">
        <v>10680</v>
      </c>
      <c r="DJ458" s="31"/>
      <c r="DK458" s="31"/>
      <c r="DL458" s="31"/>
      <c r="DM458" s="31"/>
      <c r="DN458" s="31"/>
      <c r="DO458" s="31"/>
      <c r="DP458" s="31"/>
      <c r="DQ458" s="31"/>
      <c r="DR458" s="31"/>
      <c r="DS458" s="31"/>
      <c r="DT458" s="31"/>
      <c r="DU458" s="31"/>
      <c r="DV458" s="31"/>
      <c r="DW458" s="31"/>
      <c r="DX458" s="31"/>
      <c r="DY458" s="31"/>
      <c r="DZ458" s="31"/>
      <c r="EA458" s="31" t="s">
        <v>6387</v>
      </c>
      <c r="EB458" s="31" t="s">
        <v>6387</v>
      </c>
      <c r="EC458" s="31" t="s">
        <v>6387</v>
      </c>
      <c r="ED458" s="31" t="s">
        <v>213</v>
      </c>
      <c r="EE458" s="31" t="s">
        <v>213</v>
      </c>
      <c r="EF458" s="31" t="s">
        <v>2784</v>
      </c>
      <c r="EG458" s="31" t="s">
        <v>2784</v>
      </c>
      <c r="EH458" s="31" t="s">
        <v>2059</v>
      </c>
      <c r="EI458" s="31" t="s">
        <v>2059</v>
      </c>
      <c r="EJ458" s="31" t="s">
        <v>5785</v>
      </c>
      <c r="EK458" s="31" t="s">
        <v>5785</v>
      </c>
      <c r="EL458" s="31" t="s">
        <v>213</v>
      </c>
      <c r="EM458" s="31" t="s">
        <v>213</v>
      </c>
      <c r="EN458" s="31" t="s">
        <v>6469</v>
      </c>
      <c r="EO458" s="31" t="s">
        <v>6469</v>
      </c>
      <c r="EP458" s="31" t="s">
        <v>6469</v>
      </c>
      <c r="EQ458" s="31" t="s">
        <v>6469</v>
      </c>
      <c r="ER458" s="31" t="s">
        <v>218</v>
      </c>
      <c r="ES458" s="31" t="s">
        <v>218</v>
      </c>
      <c r="ET458" s="31" t="s">
        <v>10681</v>
      </c>
      <c r="EU458" s="31" t="s">
        <v>10681</v>
      </c>
      <c r="EV458" s="31"/>
      <c r="EW458" s="31"/>
      <c r="EX458" s="31" t="s">
        <v>213</v>
      </c>
      <c r="EY458" s="31" t="s">
        <v>213</v>
      </c>
      <c r="EZ458" s="31" t="s">
        <v>10682</v>
      </c>
      <c r="FA458" s="31" t="s">
        <v>10683</v>
      </c>
      <c r="FB458" s="31" t="s">
        <v>10683</v>
      </c>
      <c r="FC458" s="31"/>
      <c r="FD458" s="31"/>
      <c r="FE458" s="31" t="s">
        <v>219</v>
      </c>
    </row>
    <row r="459" ht="90.75" customHeight="1">
      <c r="A459" s="16" t="s">
        <v>10684</v>
      </c>
      <c r="B459" s="24">
        <v>448.0</v>
      </c>
      <c r="C459" s="25" t="s">
        <v>10685</v>
      </c>
      <c r="D459" s="26" t="str">
        <f t="shared" si="41"/>
        <v/>
      </c>
      <c r="E459" s="27" t="str">
        <f t="shared" si="42"/>
        <v/>
      </c>
      <c r="F459" s="28" t="str">
        <f t="shared" ref="F459:G459" si="474">image("https://www.serebii.net/pokedex-bw/type/"&amp;lower(H459)&amp;".gif")</f>
        <v/>
      </c>
      <c r="G459" s="28" t="str">
        <f t="shared" si="474"/>
        <v/>
      </c>
      <c r="H459" s="29" t="s">
        <v>2112</v>
      </c>
      <c r="I459" s="26" t="s">
        <v>2962</v>
      </c>
      <c r="J459" s="26" t="s">
        <v>10686</v>
      </c>
      <c r="K459" s="26" t="s">
        <v>876</v>
      </c>
      <c r="L459" s="26" t="s">
        <v>2306</v>
      </c>
      <c r="M459" s="26" t="s">
        <v>2447</v>
      </c>
      <c r="N459" s="26" t="s">
        <v>1572</v>
      </c>
      <c r="O459" s="26" t="s">
        <v>2172</v>
      </c>
      <c r="P459" s="26" t="s">
        <v>6148</v>
      </c>
      <c r="Q459" s="26" t="s">
        <v>183</v>
      </c>
      <c r="R459" s="26" t="s">
        <v>184</v>
      </c>
      <c r="S459" s="26" t="s">
        <v>3296</v>
      </c>
      <c r="T459" s="26" t="s">
        <v>186</v>
      </c>
      <c r="U459" s="26" t="s">
        <v>915</v>
      </c>
      <c r="V459" s="26" t="s">
        <v>7718</v>
      </c>
      <c r="W459" s="26" t="s">
        <v>188</v>
      </c>
      <c r="X459" s="26" t="s">
        <v>3426</v>
      </c>
      <c r="Y459" s="26">
        <v>70.0</v>
      </c>
      <c r="Z459" s="26">
        <v>110.0</v>
      </c>
      <c r="AA459" s="26">
        <v>70.0</v>
      </c>
      <c r="AB459" s="26">
        <v>115.0</v>
      </c>
      <c r="AC459" s="26">
        <v>70.0</v>
      </c>
      <c r="AD459" s="26">
        <v>90.0</v>
      </c>
      <c r="AE459" s="30">
        <f t="shared" si="37"/>
        <v>525</v>
      </c>
      <c r="AF459" s="26" t="s">
        <v>10666</v>
      </c>
      <c r="AG459" s="26"/>
      <c r="AH459" s="26"/>
      <c r="AI459" s="26"/>
      <c r="AJ459" s="26"/>
      <c r="AK459" s="26"/>
      <c r="AL459" s="26"/>
      <c r="AM459" s="26"/>
      <c r="AN459" s="26"/>
      <c r="AO459" s="26"/>
      <c r="AP459" s="26"/>
      <c r="AQ459" s="26"/>
      <c r="AR459" s="26" t="s">
        <v>1084</v>
      </c>
      <c r="AS459" s="26" t="s">
        <v>1084</v>
      </c>
      <c r="AT459" s="26" t="s">
        <v>1084</v>
      </c>
      <c r="AU459" s="26"/>
      <c r="AV459" s="26"/>
      <c r="AW459" s="26"/>
      <c r="AX459" s="26"/>
      <c r="AY459" s="26" t="s">
        <v>1301</v>
      </c>
      <c r="AZ459" s="26" t="s">
        <v>1301</v>
      </c>
      <c r="BA459" s="26" t="s">
        <v>1576</v>
      </c>
      <c r="BB459" s="26" t="s">
        <v>1576</v>
      </c>
      <c r="BC459" s="26"/>
      <c r="BD459" s="26"/>
      <c r="BE459" s="26" t="s">
        <v>8882</v>
      </c>
      <c r="BF459" s="26" t="s">
        <v>8882</v>
      </c>
      <c r="BG459" s="26" t="s">
        <v>301</v>
      </c>
      <c r="BH459" s="26" t="s">
        <v>301</v>
      </c>
      <c r="BI459" s="26"/>
      <c r="BJ459" s="26"/>
      <c r="BK459" s="26" t="s">
        <v>2756</v>
      </c>
      <c r="BL459" s="26" t="s">
        <v>2756</v>
      </c>
      <c r="BM459" s="26"/>
      <c r="BN459" s="26" t="s">
        <v>1503</v>
      </c>
      <c r="BO459" s="26" t="s">
        <v>1084</v>
      </c>
      <c r="BP459" s="26" t="s">
        <v>1084</v>
      </c>
      <c r="BQ459" s="26" t="s">
        <v>4206</v>
      </c>
      <c r="BR459" s="26" t="s">
        <v>196</v>
      </c>
      <c r="BS459" s="26" t="s">
        <v>196</v>
      </c>
      <c r="BT459" s="26" t="s">
        <v>1166</v>
      </c>
      <c r="BU459" s="26"/>
      <c r="BV459" s="26" t="s">
        <v>1545</v>
      </c>
      <c r="BW459" s="31"/>
      <c r="BX459" s="31"/>
      <c r="BY459" s="31"/>
      <c r="BZ459" s="31"/>
      <c r="CA459" s="31"/>
      <c r="CB459" s="31"/>
      <c r="CC459" s="31"/>
      <c r="CD459" s="31"/>
      <c r="CE459" s="31"/>
      <c r="CF459" s="31"/>
      <c r="CG459" s="31"/>
      <c r="CH459" s="31" t="s">
        <v>10687</v>
      </c>
      <c r="CI459" s="31" t="s">
        <v>10688</v>
      </c>
      <c r="CJ459" s="31" t="s">
        <v>10689</v>
      </c>
      <c r="CK459" s="31" t="s">
        <v>10690</v>
      </c>
      <c r="CL459" s="31" t="s">
        <v>10690</v>
      </c>
      <c r="CM459" s="31" t="s">
        <v>10689</v>
      </c>
      <c r="CN459" s="31" t="s">
        <v>10689</v>
      </c>
      <c r="CO459" s="31" t="s">
        <v>10691</v>
      </c>
      <c r="CP459" s="31" t="s">
        <v>10691</v>
      </c>
      <c r="CQ459" s="31" t="s">
        <v>10688</v>
      </c>
      <c r="CR459" s="31" t="s">
        <v>10691</v>
      </c>
      <c r="CS459" s="31" t="s">
        <v>10688</v>
      </c>
      <c r="CT459" s="31" t="s">
        <v>10691</v>
      </c>
      <c r="CU459" s="31" t="s">
        <v>10692</v>
      </c>
      <c r="CV459" s="31" t="s">
        <v>10693</v>
      </c>
      <c r="CW459" s="31" t="s">
        <v>10694</v>
      </c>
      <c r="CX459" s="31" t="s">
        <v>10695</v>
      </c>
      <c r="CY459" s="31"/>
      <c r="CZ459" s="31"/>
      <c r="DA459" s="31" t="s">
        <v>10696</v>
      </c>
      <c r="DB459" s="31" t="s">
        <v>10697</v>
      </c>
      <c r="DC459" s="31"/>
      <c r="DD459" s="31"/>
      <c r="DE459" s="31" t="s">
        <v>10687</v>
      </c>
      <c r="DF459" s="31" t="s">
        <v>10698</v>
      </c>
      <c r="DG459" s="31" t="s">
        <v>10699</v>
      </c>
      <c r="DH459" s="31" t="s">
        <v>10700</v>
      </c>
      <c r="DI459" s="31" t="s">
        <v>10701</v>
      </c>
      <c r="DJ459" s="31"/>
      <c r="DK459" s="31"/>
      <c r="DL459" s="31"/>
      <c r="DM459" s="31"/>
      <c r="DN459" s="31"/>
      <c r="DO459" s="31"/>
      <c r="DP459" s="31"/>
      <c r="DQ459" s="31"/>
      <c r="DR459" s="31"/>
      <c r="DS459" s="31"/>
      <c r="DT459" s="31"/>
      <c r="DU459" s="31"/>
      <c r="DV459" s="31"/>
      <c r="DW459" s="31"/>
      <c r="DX459" s="31"/>
      <c r="DY459" s="31"/>
      <c r="DZ459" s="31"/>
      <c r="EA459" s="31" t="s">
        <v>10702</v>
      </c>
      <c r="EB459" s="31" t="s">
        <v>10702</v>
      </c>
      <c r="EC459" s="31" t="s">
        <v>10702</v>
      </c>
      <c r="ED459" s="31" t="s">
        <v>213</v>
      </c>
      <c r="EE459" s="31" t="s">
        <v>213</v>
      </c>
      <c r="EF459" s="31" t="s">
        <v>10702</v>
      </c>
      <c r="EG459" s="31" t="s">
        <v>10702</v>
      </c>
      <c r="EH459" s="31" t="s">
        <v>10702</v>
      </c>
      <c r="EI459" s="31" t="s">
        <v>10702</v>
      </c>
      <c r="EJ459" s="31" t="s">
        <v>10703</v>
      </c>
      <c r="EK459" s="31" t="s">
        <v>10703</v>
      </c>
      <c r="EL459" s="31" t="s">
        <v>213</v>
      </c>
      <c r="EM459" s="31" t="s">
        <v>213</v>
      </c>
      <c r="EN459" s="31" t="s">
        <v>6469</v>
      </c>
      <c r="EO459" s="31" t="s">
        <v>6469</v>
      </c>
      <c r="EP459" s="31" t="s">
        <v>6469</v>
      </c>
      <c r="EQ459" s="31" t="s">
        <v>6469</v>
      </c>
      <c r="ER459" s="31" t="s">
        <v>218</v>
      </c>
      <c r="ES459" s="31" t="s">
        <v>218</v>
      </c>
      <c r="ET459" s="31" t="s">
        <v>10702</v>
      </c>
      <c r="EU459" s="31" t="s">
        <v>10702</v>
      </c>
      <c r="EV459" s="31"/>
      <c r="EW459" s="31"/>
      <c r="EX459" s="31" t="s">
        <v>213</v>
      </c>
      <c r="EY459" s="31" t="s">
        <v>213</v>
      </c>
      <c r="EZ459" s="31" t="s">
        <v>10682</v>
      </c>
      <c r="FA459" s="31" t="s">
        <v>10683</v>
      </c>
      <c r="FB459" s="31" t="s">
        <v>10683</v>
      </c>
      <c r="FC459" s="31"/>
      <c r="FD459" s="31"/>
      <c r="FE459" s="31" t="s">
        <v>219</v>
      </c>
    </row>
    <row r="460" ht="90.75" customHeight="1">
      <c r="A460" s="16" t="s">
        <v>10704</v>
      </c>
      <c r="B460" s="24">
        <v>449.0</v>
      </c>
      <c r="C460" s="25" t="s">
        <v>10705</v>
      </c>
      <c r="D460" s="26" t="str">
        <f t="shared" si="41"/>
        <v/>
      </c>
      <c r="E460" s="27" t="str">
        <f t="shared" si="42"/>
        <v/>
      </c>
      <c r="F460" s="28" t="str">
        <f t="shared" ref="F460:G460" si="475">image("https://www.serebii.net/pokedex-bw/type/"&amp;lower(H460)&amp;".gif")</f>
        <v/>
      </c>
      <c r="G460" s="28" t="str">
        <f t="shared" si="475"/>
        <v/>
      </c>
      <c r="H460" s="29" t="s">
        <v>1071</v>
      </c>
      <c r="I460" s="26"/>
      <c r="J460" s="26" t="s">
        <v>10706</v>
      </c>
      <c r="K460" s="26" t="s">
        <v>1031</v>
      </c>
      <c r="L460" s="26" t="s">
        <v>10707</v>
      </c>
      <c r="M460" s="26" t="s">
        <v>7185</v>
      </c>
      <c r="N460" s="26"/>
      <c r="O460" s="26" t="s">
        <v>1885</v>
      </c>
      <c r="P460" s="26" t="s">
        <v>397</v>
      </c>
      <c r="Q460" s="26" t="s">
        <v>10708</v>
      </c>
      <c r="R460" s="26" t="s">
        <v>184</v>
      </c>
      <c r="S460" s="26" t="s">
        <v>3462</v>
      </c>
      <c r="T460" s="26" t="s">
        <v>2174</v>
      </c>
      <c r="U460" s="26" t="s">
        <v>769</v>
      </c>
      <c r="V460" s="26" t="s">
        <v>770</v>
      </c>
      <c r="W460" s="26" t="s">
        <v>496</v>
      </c>
      <c r="X460" s="26" t="s">
        <v>4778</v>
      </c>
      <c r="Y460" s="26">
        <v>68.0</v>
      </c>
      <c r="Z460" s="26">
        <v>72.0</v>
      </c>
      <c r="AA460" s="26">
        <v>78.0</v>
      </c>
      <c r="AB460" s="26">
        <v>38.0</v>
      </c>
      <c r="AC460" s="26">
        <v>42.0</v>
      </c>
      <c r="AD460" s="26">
        <v>32.0</v>
      </c>
      <c r="AE460" s="30">
        <f t="shared" si="37"/>
        <v>330</v>
      </c>
      <c r="AF460" s="26" t="s">
        <v>10709</v>
      </c>
      <c r="AG460" s="26"/>
      <c r="AH460" s="26"/>
      <c r="AI460" s="26"/>
      <c r="AJ460" s="26"/>
      <c r="AK460" s="26"/>
      <c r="AL460" s="26"/>
      <c r="AM460" s="26"/>
      <c r="AN460" s="26"/>
      <c r="AO460" s="26"/>
      <c r="AP460" s="26"/>
      <c r="AQ460" s="26"/>
      <c r="AR460" s="26" t="s">
        <v>3601</v>
      </c>
      <c r="AS460" s="26" t="s">
        <v>3601</v>
      </c>
      <c r="AT460" s="26" t="s">
        <v>3601</v>
      </c>
      <c r="AU460" s="26"/>
      <c r="AV460" s="26"/>
      <c r="AW460" s="26"/>
      <c r="AX460" s="26"/>
      <c r="AY460" s="26"/>
      <c r="AZ460" s="26"/>
      <c r="BA460" s="26" t="s">
        <v>1077</v>
      </c>
      <c r="BB460" s="26" t="s">
        <v>1077</v>
      </c>
      <c r="BC460" s="26"/>
      <c r="BD460" s="26"/>
      <c r="BE460" s="26"/>
      <c r="BF460" s="26"/>
      <c r="BG460" s="26"/>
      <c r="BH460" s="26"/>
      <c r="BI460" s="26"/>
      <c r="BJ460" s="26"/>
      <c r="BK460" s="26" t="s">
        <v>10710</v>
      </c>
      <c r="BL460" s="26" t="s">
        <v>10710</v>
      </c>
      <c r="BM460" s="26"/>
      <c r="BN460" s="26"/>
      <c r="BO460" s="26" t="s">
        <v>3601</v>
      </c>
      <c r="BP460" s="26" t="s">
        <v>3601</v>
      </c>
      <c r="BQ460" s="26" t="s">
        <v>1259</v>
      </c>
      <c r="BR460" s="26" t="s">
        <v>3142</v>
      </c>
      <c r="BS460" s="26" t="s">
        <v>3142</v>
      </c>
      <c r="BT460" s="26"/>
      <c r="BU460" s="26"/>
      <c r="BV460" s="26" t="s">
        <v>1125</v>
      </c>
      <c r="BW460" s="31"/>
      <c r="BX460" s="31"/>
      <c r="BY460" s="31"/>
      <c r="BZ460" s="31"/>
      <c r="CA460" s="31"/>
      <c r="CB460" s="31"/>
      <c r="CC460" s="31"/>
      <c r="CD460" s="31"/>
      <c r="CE460" s="31"/>
      <c r="CF460" s="31"/>
      <c r="CG460" s="31"/>
      <c r="CH460" s="31" t="s">
        <v>10711</v>
      </c>
      <c r="CI460" s="31" t="s">
        <v>10712</v>
      </c>
      <c r="CJ460" s="31" t="s">
        <v>10713</v>
      </c>
      <c r="CK460" s="31" t="s">
        <v>10714</v>
      </c>
      <c r="CL460" s="31" t="s">
        <v>10714</v>
      </c>
      <c r="CM460" s="31" t="s">
        <v>10713</v>
      </c>
      <c r="CN460" s="31" t="s">
        <v>10713</v>
      </c>
      <c r="CO460" s="31" t="s">
        <v>10715</v>
      </c>
      <c r="CP460" s="31" t="s">
        <v>10715</v>
      </c>
      <c r="CQ460" s="31" t="s">
        <v>10711</v>
      </c>
      <c r="CR460" s="31" t="s">
        <v>10712</v>
      </c>
      <c r="CS460" s="31" t="s">
        <v>10711</v>
      </c>
      <c r="CT460" s="31" t="s">
        <v>10712</v>
      </c>
      <c r="CU460" s="31"/>
      <c r="CV460" s="31"/>
      <c r="CW460" s="31"/>
      <c r="CX460" s="31"/>
      <c r="CY460" s="31"/>
      <c r="CZ460" s="31"/>
      <c r="DA460" s="31" t="s">
        <v>10716</v>
      </c>
      <c r="DB460" s="31" t="s">
        <v>10717</v>
      </c>
      <c r="DC460" s="31"/>
      <c r="DD460" s="31"/>
      <c r="DE460" s="31" t="s">
        <v>10711</v>
      </c>
      <c r="DF460" s="31" t="s">
        <v>10712</v>
      </c>
      <c r="DG460" s="31" t="s">
        <v>10718</v>
      </c>
      <c r="DH460" s="31" t="s">
        <v>10719</v>
      </c>
      <c r="DI460" s="31" t="s">
        <v>10714</v>
      </c>
      <c r="DJ460" s="31"/>
      <c r="DK460" s="31"/>
      <c r="DL460" s="31"/>
      <c r="DM460" s="31"/>
      <c r="DN460" s="31"/>
      <c r="DO460" s="31"/>
      <c r="DP460" s="31"/>
      <c r="DQ460" s="31"/>
      <c r="DR460" s="31"/>
      <c r="DS460" s="31"/>
      <c r="DT460" s="31"/>
      <c r="DU460" s="31"/>
      <c r="DV460" s="31"/>
      <c r="DW460" s="31"/>
      <c r="DX460" s="31"/>
      <c r="DY460" s="31"/>
      <c r="DZ460" s="31"/>
      <c r="EA460" s="31" t="s">
        <v>10720</v>
      </c>
      <c r="EB460" s="31" t="s">
        <v>10720</v>
      </c>
      <c r="EC460" s="31" t="s">
        <v>10720</v>
      </c>
      <c r="ED460" s="31" t="s">
        <v>213</v>
      </c>
      <c r="EE460" s="31" t="s">
        <v>213</v>
      </c>
      <c r="EF460" s="31" t="s">
        <v>672</v>
      </c>
      <c r="EG460" s="31" t="s">
        <v>672</v>
      </c>
      <c r="EH460" s="31" t="s">
        <v>213</v>
      </c>
      <c r="EI460" s="31" t="s">
        <v>213</v>
      </c>
      <c r="EJ460" s="31" t="s">
        <v>2164</v>
      </c>
      <c r="EK460" s="31" t="s">
        <v>2164</v>
      </c>
      <c r="EL460" s="31" t="s">
        <v>213</v>
      </c>
      <c r="EM460" s="31" t="s">
        <v>213</v>
      </c>
      <c r="EN460" s="31" t="s">
        <v>213</v>
      </c>
      <c r="EO460" s="31" t="s">
        <v>213</v>
      </c>
      <c r="EP460" s="31" t="s">
        <v>10721</v>
      </c>
      <c r="EQ460" s="31" t="s">
        <v>10721</v>
      </c>
      <c r="ER460" s="31" t="s">
        <v>218</v>
      </c>
      <c r="ES460" s="31" t="s">
        <v>218</v>
      </c>
      <c r="ET460" s="31" t="s">
        <v>10722</v>
      </c>
      <c r="EU460" s="31" t="s">
        <v>10722</v>
      </c>
      <c r="EV460" s="31"/>
      <c r="EW460" s="31"/>
      <c r="EX460" s="31" t="s">
        <v>10723</v>
      </c>
      <c r="EY460" s="31" t="s">
        <v>10723</v>
      </c>
      <c r="EZ460" s="31" t="s">
        <v>10724</v>
      </c>
      <c r="FA460" s="31" t="s">
        <v>8674</v>
      </c>
      <c r="FB460" s="31" t="s">
        <v>8674</v>
      </c>
      <c r="FC460" s="31"/>
      <c r="FD460" s="31"/>
      <c r="FE460" s="31" t="s">
        <v>219</v>
      </c>
    </row>
    <row r="461" ht="90.75" customHeight="1">
      <c r="A461" s="16" t="s">
        <v>10725</v>
      </c>
      <c r="B461" s="24">
        <v>450.0</v>
      </c>
      <c r="C461" s="25" t="s">
        <v>10726</v>
      </c>
      <c r="D461" s="26" t="str">
        <f t="shared" si="41"/>
        <v/>
      </c>
      <c r="E461" s="27" t="str">
        <f t="shared" si="42"/>
        <v/>
      </c>
      <c r="F461" s="28" t="str">
        <f t="shared" ref="F461:G461" si="476">image("https://www.serebii.net/pokedex-bw/type/"&amp;lower(H461)&amp;".gif")</f>
        <v/>
      </c>
      <c r="G461" s="28" t="str">
        <f t="shared" si="476"/>
        <v/>
      </c>
      <c r="H461" s="29" t="s">
        <v>1071</v>
      </c>
      <c r="I461" s="26"/>
      <c r="J461" s="26" t="s">
        <v>10727</v>
      </c>
      <c r="K461" s="26" t="s">
        <v>247</v>
      </c>
      <c r="L461" s="26" t="s">
        <v>2795</v>
      </c>
      <c r="M461" s="26" t="s">
        <v>7185</v>
      </c>
      <c r="N461" s="26"/>
      <c r="O461" s="26" t="s">
        <v>1885</v>
      </c>
      <c r="P461" s="26" t="s">
        <v>543</v>
      </c>
      <c r="Q461" s="26" t="s">
        <v>2670</v>
      </c>
      <c r="R461" s="26" t="s">
        <v>184</v>
      </c>
      <c r="S461" s="26" t="s">
        <v>3296</v>
      </c>
      <c r="T461" s="26" t="s">
        <v>2174</v>
      </c>
      <c r="U461" s="26" t="s">
        <v>769</v>
      </c>
      <c r="V461" s="26" t="s">
        <v>770</v>
      </c>
      <c r="W461" s="26" t="s">
        <v>496</v>
      </c>
      <c r="X461" s="26" t="s">
        <v>4778</v>
      </c>
      <c r="Y461" s="26">
        <v>108.0</v>
      </c>
      <c r="Z461" s="26">
        <v>112.0</v>
      </c>
      <c r="AA461" s="26">
        <v>118.0</v>
      </c>
      <c r="AB461" s="26">
        <v>68.0</v>
      </c>
      <c r="AC461" s="26">
        <v>72.0</v>
      </c>
      <c r="AD461" s="26">
        <v>47.0</v>
      </c>
      <c r="AE461" s="30">
        <f t="shared" si="37"/>
        <v>525</v>
      </c>
      <c r="AF461" s="26" t="s">
        <v>10709</v>
      </c>
      <c r="AG461" s="26"/>
      <c r="AH461" s="26"/>
      <c r="AI461" s="26"/>
      <c r="AJ461" s="26"/>
      <c r="AK461" s="26"/>
      <c r="AL461" s="26"/>
      <c r="AM461" s="26"/>
      <c r="AN461" s="26"/>
      <c r="AO461" s="26"/>
      <c r="AP461" s="26"/>
      <c r="AQ461" s="26"/>
      <c r="AR461" s="26" t="s">
        <v>4272</v>
      </c>
      <c r="AS461" s="26" t="s">
        <v>4272</v>
      </c>
      <c r="AT461" s="26" t="s">
        <v>4272</v>
      </c>
      <c r="AU461" s="26"/>
      <c r="AV461" s="26"/>
      <c r="AW461" s="26"/>
      <c r="AX461" s="26"/>
      <c r="AY461" s="26"/>
      <c r="AZ461" s="26"/>
      <c r="BA461" s="26" t="s">
        <v>1122</v>
      </c>
      <c r="BB461" s="26" t="s">
        <v>1122</v>
      </c>
      <c r="BC461" s="26"/>
      <c r="BD461" s="26"/>
      <c r="BE461" s="26"/>
      <c r="BF461" s="26"/>
      <c r="BG461" s="26"/>
      <c r="BH461" s="26"/>
      <c r="BI461" s="26"/>
      <c r="BJ461" s="26"/>
      <c r="BK461" s="26" t="s">
        <v>10728</v>
      </c>
      <c r="BL461" s="26" t="s">
        <v>10728</v>
      </c>
      <c r="BM461" s="26"/>
      <c r="BN461" s="26"/>
      <c r="BO461" s="26" t="s">
        <v>4272</v>
      </c>
      <c r="BP461" s="26" t="s">
        <v>4272</v>
      </c>
      <c r="BQ461" s="26" t="s">
        <v>1279</v>
      </c>
      <c r="BR461" s="26" t="s">
        <v>3176</v>
      </c>
      <c r="BS461" s="26" t="s">
        <v>3176</v>
      </c>
      <c r="BT461" s="26"/>
      <c r="BU461" s="26"/>
      <c r="BV461" s="26" t="s">
        <v>2530</v>
      </c>
      <c r="BW461" s="31"/>
      <c r="BX461" s="31"/>
      <c r="BY461" s="31"/>
      <c r="BZ461" s="31"/>
      <c r="CA461" s="31"/>
      <c r="CB461" s="31"/>
      <c r="CC461" s="31"/>
      <c r="CD461" s="31"/>
      <c r="CE461" s="31"/>
      <c r="CF461" s="31"/>
      <c r="CG461" s="31"/>
      <c r="CH461" s="31" t="s">
        <v>10729</v>
      </c>
      <c r="CI461" s="31" t="s">
        <v>10730</v>
      </c>
      <c r="CJ461" s="31" t="s">
        <v>10731</v>
      </c>
      <c r="CK461" s="31" t="s">
        <v>10732</v>
      </c>
      <c r="CL461" s="31" t="s">
        <v>10732</v>
      </c>
      <c r="CM461" s="31" t="s">
        <v>10731</v>
      </c>
      <c r="CN461" s="31" t="s">
        <v>10731</v>
      </c>
      <c r="CO461" s="31" t="s">
        <v>10731</v>
      </c>
      <c r="CP461" s="31" t="s">
        <v>10731</v>
      </c>
      <c r="CQ461" s="31" t="s">
        <v>10732</v>
      </c>
      <c r="CR461" s="31" t="s">
        <v>10729</v>
      </c>
      <c r="CS461" s="31" t="s">
        <v>10732</v>
      </c>
      <c r="CT461" s="31" t="s">
        <v>10729</v>
      </c>
      <c r="CU461" s="31"/>
      <c r="CV461" s="31"/>
      <c r="CW461" s="31"/>
      <c r="CX461" s="31"/>
      <c r="CY461" s="31"/>
      <c r="CZ461" s="31"/>
      <c r="DA461" s="31" t="s">
        <v>10733</v>
      </c>
      <c r="DB461" s="31" t="s">
        <v>10734</v>
      </c>
      <c r="DC461" s="31"/>
      <c r="DD461" s="31"/>
      <c r="DE461" s="31" t="s">
        <v>10729</v>
      </c>
      <c r="DF461" s="31" t="s">
        <v>10735</v>
      </c>
      <c r="DG461" s="31" t="s">
        <v>10736</v>
      </c>
      <c r="DH461" s="31" t="s">
        <v>10731</v>
      </c>
      <c r="DI461" s="31" t="s">
        <v>10732</v>
      </c>
      <c r="DJ461" s="31"/>
      <c r="DK461" s="31"/>
      <c r="DL461" s="31"/>
      <c r="DM461" s="31"/>
      <c r="DN461" s="31"/>
      <c r="DO461" s="31"/>
      <c r="DP461" s="31"/>
      <c r="DQ461" s="31"/>
      <c r="DR461" s="31"/>
      <c r="DS461" s="31"/>
      <c r="DT461" s="31"/>
      <c r="DU461" s="31"/>
      <c r="DV461" s="31"/>
      <c r="DW461" s="31"/>
      <c r="DX461" s="31"/>
      <c r="DY461" s="31"/>
      <c r="DZ461" s="31"/>
      <c r="EA461" s="31" t="s">
        <v>1150</v>
      </c>
      <c r="EB461" s="31" t="s">
        <v>1150</v>
      </c>
      <c r="EC461" s="31" t="s">
        <v>1150</v>
      </c>
      <c r="ED461" s="31" t="s">
        <v>213</v>
      </c>
      <c r="EE461" s="31" t="s">
        <v>213</v>
      </c>
      <c r="EF461" s="31" t="s">
        <v>10737</v>
      </c>
      <c r="EG461" s="31" t="s">
        <v>10737</v>
      </c>
      <c r="EH461" s="31" t="s">
        <v>213</v>
      </c>
      <c r="EI461" s="31" t="s">
        <v>213</v>
      </c>
      <c r="EJ461" s="31" t="s">
        <v>10737</v>
      </c>
      <c r="EK461" s="31" t="s">
        <v>10737</v>
      </c>
      <c r="EL461" s="31" t="s">
        <v>213</v>
      </c>
      <c r="EM461" s="31" t="s">
        <v>213</v>
      </c>
      <c r="EN461" s="31" t="s">
        <v>213</v>
      </c>
      <c r="EO461" s="31" t="s">
        <v>213</v>
      </c>
      <c r="EP461" s="31" t="s">
        <v>4957</v>
      </c>
      <c r="EQ461" s="31" t="s">
        <v>4957</v>
      </c>
      <c r="ER461" s="31" t="s">
        <v>218</v>
      </c>
      <c r="ES461" s="31" t="s">
        <v>218</v>
      </c>
      <c r="ET461" s="31" t="s">
        <v>10738</v>
      </c>
      <c r="EU461" s="31" t="s">
        <v>10738</v>
      </c>
      <c r="EV461" s="31"/>
      <c r="EW461" s="31"/>
      <c r="EX461" s="31" t="s">
        <v>1150</v>
      </c>
      <c r="EY461" s="31" t="s">
        <v>1150</v>
      </c>
      <c r="EZ461" s="31" t="s">
        <v>10724</v>
      </c>
      <c r="FA461" s="31" t="s">
        <v>8674</v>
      </c>
      <c r="FB461" s="31" t="s">
        <v>8674</v>
      </c>
      <c r="FC461" s="31"/>
      <c r="FD461" s="31"/>
      <c r="FE461" s="31" t="s">
        <v>219</v>
      </c>
    </row>
    <row r="462" ht="90.75" customHeight="1">
      <c r="A462" s="16" t="s">
        <v>10739</v>
      </c>
      <c r="B462" s="24">
        <v>451.0</v>
      </c>
      <c r="C462" s="25" t="s">
        <v>10740</v>
      </c>
      <c r="D462" s="26" t="str">
        <f t="shared" si="41"/>
        <v/>
      </c>
      <c r="E462" s="27" t="str">
        <f t="shared" si="42"/>
        <v/>
      </c>
      <c r="F462" s="28" t="str">
        <f t="shared" ref="F462:G462" si="477">image("https://www.serebii.net/pokedex-bw/type/"&amp;lower(H462)&amp;".gif")</f>
        <v/>
      </c>
      <c r="G462" s="28" t="str">
        <f t="shared" si="477"/>
        <v/>
      </c>
      <c r="H462" s="29" t="s">
        <v>176</v>
      </c>
      <c r="I462" s="26" t="s">
        <v>486</v>
      </c>
      <c r="J462" s="26" t="s">
        <v>10741</v>
      </c>
      <c r="K462" s="26" t="s">
        <v>1031</v>
      </c>
      <c r="L462" s="26" t="s">
        <v>1072</v>
      </c>
      <c r="M462" s="26" t="s">
        <v>3691</v>
      </c>
      <c r="N462" s="26" t="s">
        <v>655</v>
      </c>
      <c r="O462" s="26" t="s">
        <v>684</v>
      </c>
      <c r="P462" s="26" t="s">
        <v>397</v>
      </c>
      <c r="Q462" s="26" t="s">
        <v>544</v>
      </c>
      <c r="R462" s="26" t="s">
        <v>184</v>
      </c>
      <c r="S462" s="26" t="s">
        <v>3462</v>
      </c>
      <c r="T462" s="26" t="s">
        <v>2174</v>
      </c>
      <c r="U462" s="26" t="s">
        <v>486</v>
      </c>
      <c r="V462" s="26" t="s">
        <v>4777</v>
      </c>
      <c r="W462" s="26" t="s">
        <v>496</v>
      </c>
      <c r="X462" s="26" t="s">
        <v>189</v>
      </c>
      <c r="Y462" s="26">
        <v>40.0</v>
      </c>
      <c r="Z462" s="26">
        <v>50.0</v>
      </c>
      <c r="AA462" s="26">
        <v>90.0</v>
      </c>
      <c r="AB462" s="26">
        <v>30.0</v>
      </c>
      <c r="AC462" s="26">
        <v>55.0</v>
      </c>
      <c r="AD462" s="26">
        <v>65.0</v>
      </c>
      <c r="AE462" s="30">
        <f t="shared" si="37"/>
        <v>330</v>
      </c>
      <c r="AF462" s="26" t="s">
        <v>10742</v>
      </c>
      <c r="AG462" s="26"/>
      <c r="AH462" s="26"/>
      <c r="AI462" s="26"/>
      <c r="AJ462" s="26"/>
      <c r="AK462" s="26"/>
      <c r="AL462" s="26"/>
      <c r="AM462" s="26"/>
      <c r="AN462" s="26"/>
      <c r="AO462" s="26"/>
      <c r="AP462" s="26"/>
      <c r="AQ462" s="26"/>
      <c r="AR462" s="26" t="s">
        <v>1414</v>
      </c>
      <c r="AS462" s="26" t="s">
        <v>1414</v>
      </c>
      <c r="AT462" s="26" t="s">
        <v>1414</v>
      </c>
      <c r="AU462" s="26"/>
      <c r="AV462" s="26"/>
      <c r="AW462" s="26"/>
      <c r="AX462" s="26"/>
      <c r="AY462" s="26" t="s">
        <v>1384</v>
      </c>
      <c r="AZ462" s="26" t="s">
        <v>1384</v>
      </c>
      <c r="BA462" s="26" t="s">
        <v>586</v>
      </c>
      <c r="BB462" s="26" t="s">
        <v>586</v>
      </c>
      <c r="BC462" s="26"/>
      <c r="BD462" s="26"/>
      <c r="BE462" s="26"/>
      <c r="BF462" s="26"/>
      <c r="BG462" s="26"/>
      <c r="BH462" s="26"/>
      <c r="BI462" s="26"/>
      <c r="BJ462" s="26"/>
      <c r="BK462" s="26" t="s">
        <v>10743</v>
      </c>
      <c r="BL462" s="26" t="s">
        <v>10743</v>
      </c>
      <c r="BM462" s="26" t="s">
        <v>917</v>
      </c>
      <c r="BN462" s="26"/>
      <c r="BO462" s="26" t="s">
        <v>1414</v>
      </c>
      <c r="BP462" s="26" t="s">
        <v>1414</v>
      </c>
      <c r="BQ462" s="26" t="s">
        <v>197</v>
      </c>
      <c r="BR462" s="26"/>
      <c r="BS462" s="26"/>
      <c r="BT462" s="26"/>
      <c r="BU462" s="26"/>
      <c r="BV462" s="26"/>
      <c r="BW462" s="31"/>
      <c r="BX462" s="31"/>
      <c r="BY462" s="31"/>
      <c r="BZ462" s="31"/>
      <c r="CA462" s="31"/>
      <c r="CB462" s="31"/>
      <c r="CC462" s="31"/>
      <c r="CD462" s="31"/>
      <c r="CE462" s="31"/>
      <c r="CF462" s="31"/>
      <c r="CG462" s="31"/>
      <c r="CH462" s="31" t="s">
        <v>10744</v>
      </c>
      <c r="CI462" s="31" t="s">
        <v>10745</v>
      </c>
      <c r="CJ462" s="31" t="s">
        <v>10746</v>
      </c>
      <c r="CK462" s="31" t="s">
        <v>10747</v>
      </c>
      <c r="CL462" s="31" t="s">
        <v>10747</v>
      </c>
      <c r="CM462" s="31" t="s">
        <v>10746</v>
      </c>
      <c r="CN462" s="31" t="s">
        <v>10746</v>
      </c>
      <c r="CO462" s="31" t="s">
        <v>10748</v>
      </c>
      <c r="CP462" s="31" t="s">
        <v>10748</v>
      </c>
      <c r="CQ462" s="31" t="s">
        <v>10744</v>
      </c>
      <c r="CR462" s="31" t="s">
        <v>10747</v>
      </c>
      <c r="CS462" s="31" t="s">
        <v>10744</v>
      </c>
      <c r="CT462" s="31" t="s">
        <v>10747</v>
      </c>
      <c r="CU462" s="31"/>
      <c r="CV462" s="31"/>
      <c r="CW462" s="31"/>
      <c r="CX462" s="31"/>
      <c r="CY462" s="31"/>
      <c r="CZ462" s="31"/>
      <c r="DA462" s="31" t="s">
        <v>10749</v>
      </c>
      <c r="DB462" s="31" t="s">
        <v>10750</v>
      </c>
      <c r="DC462" s="31"/>
      <c r="DD462" s="31"/>
      <c r="DE462" s="31" t="s">
        <v>10744</v>
      </c>
      <c r="DF462" s="31" t="s">
        <v>10745</v>
      </c>
      <c r="DG462" s="31" t="s">
        <v>10751</v>
      </c>
      <c r="DH462" s="31"/>
      <c r="DI462" s="31"/>
      <c r="DJ462" s="31"/>
      <c r="DK462" s="31"/>
      <c r="DL462" s="31"/>
      <c r="DM462" s="31"/>
      <c r="DN462" s="31"/>
      <c r="DO462" s="31"/>
      <c r="DP462" s="31"/>
      <c r="DQ462" s="31"/>
      <c r="DR462" s="31"/>
      <c r="DS462" s="31"/>
      <c r="DT462" s="31"/>
      <c r="DU462" s="31"/>
      <c r="DV462" s="31"/>
      <c r="DW462" s="31"/>
      <c r="DX462" s="31"/>
      <c r="DY462" s="31"/>
      <c r="DZ462" s="31"/>
      <c r="EA462" s="31" t="s">
        <v>968</v>
      </c>
      <c r="EB462" s="31" t="s">
        <v>968</v>
      </c>
      <c r="EC462" s="31" t="s">
        <v>968</v>
      </c>
      <c r="ED462" s="31" t="s">
        <v>213</v>
      </c>
      <c r="EE462" s="31" t="s">
        <v>213</v>
      </c>
      <c r="EF462" s="31" t="s">
        <v>213</v>
      </c>
      <c r="EG462" s="31" t="s">
        <v>213</v>
      </c>
      <c r="EH462" s="31" t="s">
        <v>6781</v>
      </c>
      <c r="EI462" s="31" t="s">
        <v>6781</v>
      </c>
      <c r="EJ462" s="31" t="s">
        <v>10752</v>
      </c>
      <c r="EK462" s="31" t="s">
        <v>10752</v>
      </c>
      <c r="EL462" s="31" t="s">
        <v>7553</v>
      </c>
      <c r="EM462" s="31" t="s">
        <v>7553</v>
      </c>
      <c r="EN462" s="31" t="s">
        <v>213</v>
      </c>
      <c r="EO462" s="31" t="s">
        <v>213</v>
      </c>
      <c r="EP462" s="31" t="s">
        <v>10753</v>
      </c>
      <c r="EQ462" s="31" t="s">
        <v>10753</v>
      </c>
      <c r="ER462" s="31" t="s">
        <v>218</v>
      </c>
      <c r="ES462" s="31" t="s">
        <v>218</v>
      </c>
      <c r="ET462" s="31" t="s">
        <v>10754</v>
      </c>
      <c r="EU462" s="31" t="s">
        <v>10754</v>
      </c>
      <c r="EV462" s="31"/>
      <c r="EW462" s="31"/>
      <c r="EX462" s="31" t="s">
        <v>10755</v>
      </c>
      <c r="EY462" s="31" t="s">
        <v>10755</v>
      </c>
      <c r="EZ462" s="31" t="s">
        <v>10756</v>
      </c>
      <c r="FA462" s="31" t="s">
        <v>219</v>
      </c>
      <c r="FB462" s="31" t="s">
        <v>219</v>
      </c>
      <c r="FC462" s="31"/>
      <c r="FD462" s="31"/>
      <c r="FE462" s="31" t="s">
        <v>219</v>
      </c>
    </row>
    <row r="463" ht="90.75" customHeight="1">
      <c r="A463" s="16" t="s">
        <v>10757</v>
      </c>
      <c r="B463" s="24">
        <v>452.0</v>
      </c>
      <c r="C463" s="25" t="s">
        <v>10758</v>
      </c>
      <c r="D463" s="26" t="str">
        <f t="shared" si="41"/>
        <v/>
      </c>
      <c r="E463" s="27" t="str">
        <f t="shared" si="42"/>
        <v/>
      </c>
      <c r="F463" s="28" t="str">
        <f t="shared" ref="F463:G463" si="478">image("https://www.serebii.net/pokedex-bw/type/"&amp;lower(H463)&amp;".gif")</f>
        <v/>
      </c>
      <c r="G463" s="28" t="str">
        <f t="shared" si="478"/>
        <v/>
      </c>
      <c r="H463" s="29" t="s">
        <v>176</v>
      </c>
      <c r="I463" s="26" t="s">
        <v>6037</v>
      </c>
      <c r="J463" s="26" t="s">
        <v>10759</v>
      </c>
      <c r="K463" s="26" t="s">
        <v>1231</v>
      </c>
      <c r="L463" s="26" t="s">
        <v>5699</v>
      </c>
      <c r="M463" s="26" t="s">
        <v>3691</v>
      </c>
      <c r="N463" s="26" t="s">
        <v>655</v>
      </c>
      <c r="O463" s="26" t="s">
        <v>684</v>
      </c>
      <c r="P463" s="26" t="s">
        <v>543</v>
      </c>
      <c r="Q463" s="26" t="s">
        <v>183</v>
      </c>
      <c r="R463" s="26" t="s">
        <v>184</v>
      </c>
      <c r="S463" s="26" t="s">
        <v>2071</v>
      </c>
      <c r="T463" s="26" t="s">
        <v>2174</v>
      </c>
      <c r="U463" s="26" t="s">
        <v>486</v>
      </c>
      <c r="V463" s="26" t="s">
        <v>4777</v>
      </c>
      <c r="W463" s="26" t="s">
        <v>496</v>
      </c>
      <c r="X463" s="26" t="s">
        <v>189</v>
      </c>
      <c r="Y463" s="26">
        <v>70.0</v>
      </c>
      <c r="Z463" s="26">
        <v>90.0</v>
      </c>
      <c r="AA463" s="26">
        <v>110.0</v>
      </c>
      <c r="AB463" s="26">
        <v>60.0</v>
      </c>
      <c r="AC463" s="26">
        <v>75.0</v>
      </c>
      <c r="AD463" s="26">
        <v>95.0</v>
      </c>
      <c r="AE463" s="30">
        <f t="shared" si="37"/>
        <v>500</v>
      </c>
      <c r="AF463" s="26" t="s">
        <v>10742</v>
      </c>
      <c r="AG463" s="26"/>
      <c r="AH463" s="26"/>
      <c r="AI463" s="26"/>
      <c r="AJ463" s="26"/>
      <c r="AK463" s="26"/>
      <c r="AL463" s="26"/>
      <c r="AM463" s="26"/>
      <c r="AN463" s="26"/>
      <c r="AO463" s="26"/>
      <c r="AP463" s="26"/>
      <c r="AQ463" s="26"/>
      <c r="AR463" s="26" t="s">
        <v>1457</v>
      </c>
      <c r="AS463" s="26" t="s">
        <v>1457</v>
      </c>
      <c r="AT463" s="26" t="s">
        <v>1457</v>
      </c>
      <c r="AU463" s="26"/>
      <c r="AV463" s="26"/>
      <c r="AW463" s="26"/>
      <c r="AX463" s="26"/>
      <c r="AY463" s="26" t="s">
        <v>2863</v>
      </c>
      <c r="AZ463" s="26" t="s">
        <v>2863</v>
      </c>
      <c r="BA463" s="26" t="s">
        <v>689</v>
      </c>
      <c r="BB463" s="26" t="s">
        <v>689</v>
      </c>
      <c r="BC463" s="26"/>
      <c r="BD463" s="26"/>
      <c r="BE463" s="26"/>
      <c r="BF463" s="26"/>
      <c r="BG463" s="26"/>
      <c r="BH463" s="26"/>
      <c r="BI463" s="26"/>
      <c r="BJ463" s="26"/>
      <c r="BK463" s="26" t="s">
        <v>5956</v>
      </c>
      <c r="BL463" s="26" t="s">
        <v>5956</v>
      </c>
      <c r="BM463" s="26" t="s">
        <v>948</v>
      </c>
      <c r="BN463" s="26"/>
      <c r="BO463" s="26" t="s">
        <v>1457</v>
      </c>
      <c r="BP463" s="26" t="s">
        <v>1457</v>
      </c>
      <c r="BQ463" s="26" t="s">
        <v>232</v>
      </c>
      <c r="BR463" s="26"/>
      <c r="BS463" s="26"/>
      <c r="BT463" s="26"/>
      <c r="BU463" s="26"/>
      <c r="BV463" s="26"/>
      <c r="BW463" s="31"/>
      <c r="BX463" s="31"/>
      <c r="BY463" s="31"/>
      <c r="BZ463" s="31"/>
      <c r="CA463" s="31"/>
      <c r="CB463" s="31"/>
      <c r="CC463" s="31"/>
      <c r="CD463" s="31"/>
      <c r="CE463" s="31"/>
      <c r="CF463" s="31"/>
      <c r="CG463" s="31"/>
      <c r="CH463" s="31" t="s">
        <v>10760</v>
      </c>
      <c r="CI463" s="31" t="s">
        <v>10761</v>
      </c>
      <c r="CJ463" s="31" t="s">
        <v>10762</v>
      </c>
      <c r="CK463" s="31" t="s">
        <v>10763</v>
      </c>
      <c r="CL463" s="31" t="s">
        <v>10763</v>
      </c>
      <c r="CM463" s="31" t="s">
        <v>10762</v>
      </c>
      <c r="CN463" s="31" t="s">
        <v>10762</v>
      </c>
      <c r="CO463" s="31" t="s">
        <v>10764</v>
      </c>
      <c r="CP463" s="31" t="s">
        <v>10764</v>
      </c>
      <c r="CQ463" s="31" t="s">
        <v>10764</v>
      </c>
      <c r="CR463" s="31" t="s">
        <v>10760</v>
      </c>
      <c r="CS463" s="31" t="s">
        <v>10764</v>
      </c>
      <c r="CT463" s="31" t="s">
        <v>10760</v>
      </c>
      <c r="CU463" s="31"/>
      <c r="CV463" s="31"/>
      <c r="CW463" s="31"/>
      <c r="CX463" s="31"/>
      <c r="CY463" s="31"/>
      <c r="CZ463" s="31"/>
      <c r="DA463" s="31" t="s">
        <v>10765</v>
      </c>
      <c r="DB463" s="31" t="s">
        <v>10766</v>
      </c>
      <c r="DC463" s="31"/>
      <c r="DD463" s="31"/>
      <c r="DE463" s="31" t="s">
        <v>10760</v>
      </c>
      <c r="DF463" s="31" t="s">
        <v>10761</v>
      </c>
      <c r="DG463" s="31" t="s">
        <v>10767</v>
      </c>
      <c r="DH463" s="31"/>
      <c r="DI463" s="31"/>
      <c r="DJ463" s="31"/>
      <c r="DK463" s="31"/>
      <c r="DL463" s="31"/>
      <c r="DM463" s="31"/>
      <c r="DN463" s="31"/>
      <c r="DO463" s="31"/>
      <c r="DP463" s="31"/>
      <c r="DQ463" s="31"/>
      <c r="DR463" s="31"/>
      <c r="DS463" s="31"/>
      <c r="DT463" s="31"/>
      <c r="DU463" s="31"/>
      <c r="DV463" s="31"/>
      <c r="DW463" s="31"/>
      <c r="DX463" s="31"/>
      <c r="DY463" s="31"/>
      <c r="DZ463" s="31"/>
      <c r="EA463" s="31" t="s">
        <v>968</v>
      </c>
      <c r="EB463" s="31" t="s">
        <v>968</v>
      </c>
      <c r="EC463" s="31" t="s">
        <v>968</v>
      </c>
      <c r="ED463" s="31" t="s">
        <v>213</v>
      </c>
      <c r="EE463" s="31" t="s">
        <v>213</v>
      </c>
      <c r="EF463" s="31" t="s">
        <v>213</v>
      </c>
      <c r="EG463" s="31" t="s">
        <v>213</v>
      </c>
      <c r="EH463" s="31" t="s">
        <v>10768</v>
      </c>
      <c r="EI463" s="31" t="s">
        <v>10768</v>
      </c>
      <c r="EJ463" s="31" t="s">
        <v>969</v>
      </c>
      <c r="EK463" s="31" t="s">
        <v>969</v>
      </c>
      <c r="EL463" s="31" t="s">
        <v>10768</v>
      </c>
      <c r="EM463" s="31" t="s">
        <v>10768</v>
      </c>
      <c r="EN463" s="31" t="s">
        <v>213</v>
      </c>
      <c r="EO463" s="31" t="s">
        <v>213</v>
      </c>
      <c r="EP463" s="31" t="s">
        <v>4957</v>
      </c>
      <c r="EQ463" s="31" t="s">
        <v>4957</v>
      </c>
      <c r="ER463" s="31" t="s">
        <v>218</v>
      </c>
      <c r="ES463" s="31" t="s">
        <v>218</v>
      </c>
      <c r="ET463" s="31" t="s">
        <v>10769</v>
      </c>
      <c r="EU463" s="31" t="s">
        <v>10769</v>
      </c>
      <c r="EV463" s="31"/>
      <c r="EW463" s="31"/>
      <c r="EX463" s="31" t="s">
        <v>10768</v>
      </c>
      <c r="EY463" s="31" t="s">
        <v>10768</v>
      </c>
      <c r="EZ463" s="31" t="s">
        <v>9311</v>
      </c>
      <c r="FA463" s="31" t="s">
        <v>219</v>
      </c>
      <c r="FB463" s="31" t="s">
        <v>219</v>
      </c>
      <c r="FC463" s="31"/>
      <c r="FD463" s="31"/>
      <c r="FE463" s="31" t="s">
        <v>219</v>
      </c>
    </row>
    <row r="464" ht="90.75" customHeight="1">
      <c r="A464" s="16" t="s">
        <v>10770</v>
      </c>
      <c r="B464" s="24">
        <v>453.0</v>
      </c>
      <c r="C464" s="25" t="s">
        <v>10771</v>
      </c>
      <c r="D464" s="26" t="str">
        <f t="shared" si="41"/>
        <v/>
      </c>
      <c r="E464" s="27" t="str">
        <f t="shared" si="42"/>
        <v/>
      </c>
      <c r="F464" s="28" t="str">
        <f t="shared" ref="F464:G464" si="479">image("https://www.serebii.net/pokedex-bw/type/"&amp;lower(H464)&amp;".gif")</f>
        <v/>
      </c>
      <c r="G464" s="28" t="str">
        <f t="shared" si="479"/>
        <v/>
      </c>
      <c r="H464" s="29" t="s">
        <v>176</v>
      </c>
      <c r="I464" s="26" t="s">
        <v>2112</v>
      </c>
      <c r="J464" s="26" t="s">
        <v>10772</v>
      </c>
      <c r="K464" s="26" t="s">
        <v>178</v>
      </c>
      <c r="L464" s="26" t="s">
        <v>9809</v>
      </c>
      <c r="M464" s="26" t="s">
        <v>4620</v>
      </c>
      <c r="N464" s="26" t="s">
        <v>1760</v>
      </c>
      <c r="O464" s="26" t="s">
        <v>3199</v>
      </c>
      <c r="P464" s="26" t="s">
        <v>913</v>
      </c>
      <c r="Q464" s="26" t="s">
        <v>10708</v>
      </c>
      <c r="R464" s="26" t="s">
        <v>5121</v>
      </c>
      <c r="S464" s="26" t="s">
        <v>1075</v>
      </c>
      <c r="T464" s="26" t="s">
        <v>495</v>
      </c>
      <c r="U464" s="26" t="s">
        <v>2337</v>
      </c>
      <c r="V464" s="26" t="s">
        <v>1828</v>
      </c>
      <c r="W464" s="26" t="s">
        <v>496</v>
      </c>
      <c r="X464" s="26" t="s">
        <v>981</v>
      </c>
      <c r="Y464" s="26">
        <v>48.0</v>
      </c>
      <c r="Z464" s="26">
        <v>61.0</v>
      </c>
      <c r="AA464" s="26">
        <v>40.0</v>
      </c>
      <c r="AB464" s="26">
        <v>61.0</v>
      </c>
      <c r="AC464" s="26">
        <v>40.0</v>
      </c>
      <c r="AD464" s="26">
        <v>50.0</v>
      </c>
      <c r="AE464" s="30">
        <f t="shared" si="37"/>
        <v>300</v>
      </c>
      <c r="AF464" s="26" t="s">
        <v>10773</v>
      </c>
      <c r="AG464" s="26"/>
      <c r="AH464" s="26"/>
      <c r="AI464" s="26"/>
      <c r="AJ464" s="26"/>
      <c r="AK464" s="26"/>
      <c r="AL464" s="26"/>
      <c r="AM464" s="26"/>
      <c r="AN464" s="26"/>
      <c r="AO464" s="26"/>
      <c r="AP464" s="26"/>
      <c r="AQ464" s="26"/>
      <c r="AR464" s="26" t="s">
        <v>2178</v>
      </c>
      <c r="AS464" s="26" t="s">
        <v>2178</v>
      </c>
      <c r="AT464" s="26" t="s">
        <v>2178</v>
      </c>
      <c r="AU464" s="26"/>
      <c r="AV464" s="26"/>
      <c r="AW464" s="26"/>
      <c r="AX464" s="26"/>
      <c r="AY464" s="26" t="s">
        <v>6805</v>
      </c>
      <c r="AZ464" s="26" t="s">
        <v>6805</v>
      </c>
      <c r="BA464" s="26" t="s">
        <v>1413</v>
      </c>
      <c r="BB464" s="26" t="s">
        <v>1413</v>
      </c>
      <c r="BC464" s="26"/>
      <c r="BD464" s="26"/>
      <c r="BE464" s="26"/>
      <c r="BF464" s="26"/>
      <c r="BG464" s="26"/>
      <c r="BH464" s="26"/>
      <c r="BI464" s="26"/>
      <c r="BJ464" s="26"/>
      <c r="BK464" s="26" t="s">
        <v>3949</v>
      </c>
      <c r="BL464" s="26" t="s">
        <v>3949</v>
      </c>
      <c r="BM464" s="26" t="s">
        <v>254</v>
      </c>
      <c r="BN464" s="26"/>
      <c r="BO464" s="26" t="s">
        <v>2178</v>
      </c>
      <c r="BP464" s="26" t="s">
        <v>2178</v>
      </c>
      <c r="BQ464" s="26" t="s">
        <v>1278</v>
      </c>
      <c r="BR464" s="26" t="s">
        <v>4365</v>
      </c>
      <c r="BS464" s="26" t="s">
        <v>4365</v>
      </c>
      <c r="BT464" s="26"/>
      <c r="BU464" s="26"/>
      <c r="BV464" s="26"/>
      <c r="BW464" s="31"/>
      <c r="BX464" s="31"/>
      <c r="BY464" s="31"/>
      <c r="BZ464" s="31"/>
      <c r="CA464" s="31"/>
      <c r="CB464" s="31"/>
      <c r="CC464" s="31"/>
      <c r="CD464" s="31"/>
      <c r="CE464" s="31"/>
      <c r="CF464" s="31"/>
      <c r="CG464" s="31"/>
      <c r="CH464" s="31" t="s">
        <v>10774</v>
      </c>
      <c r="CI464" s="31" t="s">
        <v>10775</v>
      </c>
      <c r="CJ464" s="31" t="s">
        <v>10776</v>
      </c>
      <c r="CK464" s="31" t="s">
        <v>10777</v>
      </c>
      <c r="CL464" s="31" t="s">
        <v>10778</v>
      </c>
      <c r="CM464" s="31" t="s">
        <v>10776</v>
      </c>
      <c r="CN464" s="31" t="s">
        <v>10776</v>
      </c>
      <c r="CO464" s="31" t="s">
        <v>10779</v>
      </c>
      <c r="CP464" s="31" t="s">
        <v>10779</v>
      </c>
      <c r="CQ464" s="31" t="s">
        <v>10774</v>
      </c>
      <c r="CR464" s="31" t="s">
        <v>10779</v>
      </c>
      <c r="CS464" s="31" t="s">
        <v>10774</v>
      </c>
      <c r="CT464" s="31" t="s">
        <v>10779</v>
      </c>
      <c r="CU464" s="31"/>
      <c r="CV464" s="31"/>
      <c r="CW464" s="31"/>
      <c r="CX464" s="31"/>
      <c r="CY464" s="31"/>
      <c r="CZ464" s="31"/>
      <c r="DA464" s="31" t="s">
        <v>10780</v>
      </c>
      <c r="DB464" s="31" t="s">
        <v>10781</v>
      </c>
      <c r="DC464" s="31"/>
      <c r="DD464" s="31"/>
      <c r="DE464" s="31" t="s">
        <v>10774</v>
      </c>
      <c r="DF464" s="31" t="s">
        <v>10782</v>
      </c>
      <c r="DG464" s="31" t="s">
        <v>10783</v>
      </c>
      <c r="DH464" s="31" t="s">
        <v>10779</v>
      </c>
      <c r="DI464" s="31" t="s">
        <v>10776</v>
      </c>
      <c r="DJ464" s="31"/>
      <c r="DK464" s="31"/>
      <c r="DL464" s="31"/>
      <c r="DM464" s="31"/>
      <c r="DN464" s="31"/>
      <c r="DO464" s="31"/>
      <c r="DP464" s="31"/>
      <c r="DQ464" s="31"/>
      <c r="DR464" s="31"/>
      <c r="DS464" s="31"/>
      <c r="DT464" s="31"/>
      <c r="DU464" s="31"/>
      <c r="DV464" s="31"/>
      <c r="DW464" s="31"/>
      <c r="DX464" s="31"/>
      <c r="DY464" s="31"/>
      <c r="DZ464" s="31"/>
      <c r="EA464" s="31" t="s">
        <v>968</v>
      </c>
      <c r="EB464" s="31" t="s">
        <v>968</v>
      </c>
      <c r="EC464" s="31" t="s">
        <v>5988</v>
      </c>
      <c r="ED464" s="31" t="s">
        <v>213</v>
      </c>
      <c r="EE464" s="31" t="s">
        <v>213</v>
      </c>
      <c r="EF464" s="31" t="s">
        <v>970</v>
      </c>
      <c r="EG464" s="31" t="s">
        <v>970</v>
      </c>
      <c r="EH464" s="31" t="s">
        <v>8823</v>
      </c>
      <c r="EI464" s="31" t="s">
        <v>8823</v>
      </c>
      <c r="EJ464" s="31" t="s">
        <v>2013</v>
      </c>
      <c r="EK464" s="31" t="s">
        <v>2013</v>
      </c>
      <c r="EL464" s="31" t="s">
        <v>213</v>
      </c>
      <c r="EM464" s="31" t="s">
        <v>213</v>
      </c>
      <c r="EN464" s="31" t="s">
        <v>213</v>
      </c>
      <c r="EO464" s="31" t="s">
        <v>213</v>
      </c>
      <c r="EP464" s="31" t="s">
        <v>213</v>
      </c>
      <c r="EQ464" s="31" t="s">
        <v>213</v>
      </c>
      <c r="ER464" s="31" t="s">
        <v>218</v>
      </c>
      <c r="ES464" s="31" t="s">
        <v>218</v>
      </c>
      <c r="ET464" s="31" t="s">
        <v>213</v>
      </c>
      <c r="EU464" s="31" t="s">
        <v>10784</v>
      </c>
      <c r="EV464" s="31"/>
      <c r="EW464" s="31"/>
      <c r="EX464" s="31" t="s">
        <v>10785</v>
      </c>
      <c r="EY464" s="31" t="s">
        <v>10785</v>
      </c>
      <c r="EZ464" s="31" t="s">
        <v>10786</v>
      </c>
      <c r="FA464" s="31" t="s">
        <v>10447</v>
      </c>
      <c r="FB464" s="31" t="s">
        <v>10447</v>
      </c>
      <c r="FC464" s="31"/>
      <c r="FD464" s="31"/>
      <c r="FE464" s="31" t="s">
        <v>219</v>
      </c>
    </row>
    <row r="465" ht="90.75" customHeight="1">
      <c r="A465" s="16" t="s">
        <v>10787</v>
      </c>
      <c r="B465" s="24">
        <v>454.0</v>
      </c>
      <c r="C465" s="25" t="s">
        <v>10788</v>
      </c>
      <c r="D465" s="26" t="str">
        <f t="shared" si="41"/>
        <v/>
      </c>
      <c r="E465" s="27" t="str">
        <f t="shared" si="42"/>
        <v/>
      </c>
      <c r="F465" s="28" t="str">
        <f t="shared" ref="F465:G465" si="480">image("https://www.serebii.net/pokedex-bw/type/"&amp;lower(H465)&amp;".gif")</f>
        <v/>
      </c>
      <c r="G465" s="28" t="str">
        <f t="shared" si="480"/>
        <v/>
      </c>
      <c r="H465" s="29" t="s">
        <v>176</v>
      </c>
      <c r="I465" s="26" t="s">
        <v>2112</v>
      </c>
      <c r="J465" s="26" t="s">
        <v>10772</v>
      </c>
      <c r="K465" s="26" t="s">
        <v>1231</v>
      </c>
      <c r="L465" s="26" t="s">
        <v>10789</v>
      </c>
      <c r="M465" s="26" t="s">
        <v>4620</v>
      </c>
      <c r="N465" s="26" t="s">
        <v>1760</v>
      </c>
      <c r="O465" s="26" t="s">
        <v>3199</v>
      </c>
      <c r="P465" s="26" t="s">
        <v>946</v>
      </c>
      <c r="Q465" s="26" t="s">
        <v>1032</v>
      </c>
      <c r="R465" s="26" t="s">
        <v>184</v>
      </c>
      <c r="S465" s="26" t="s">
        <v>2928</v>
      </c>
      <c r="T465" s="26" t="s">
        <v>495</v>
      </c>
      <c r="U465" s="26" t="s">
        <v>2337</v>
      </c>
      <c r="V465" s="26" t="s">
        <v>1828</v>
      </c>
      <c r="W465" s="26" t="s">
        <v>496</v>
      </c>
      <c r="X465" s="26" t="s">
        <v>189</v>
      </c>
      <c r="Y465" s="26">
        <v>83.0</v>
      </c>
      <c r="Z465" s="26">
        <v>106.0</v>
      </c>
      <c r="AA465" s="26">
        <v>65.0</v>
      </c>
      <c r="AB465" s="26">
        <v>86.0</v>
      </c>
      <c r="AC465" s="26">
        <v>65.0</v>
      </c>
      <c r="AD465" s="26">
        <v>85.0</v>
      </c>
      <c r="AE465" s="30">
        <f t="shared" si="37"/>
        <v>490</v>
      </c>
      <c r="AF465" s="26" t="s">
        <v>10773</v>
      </c>
      <c r="AG465" s="26"/>
      <c r="AH465" s="26"/>
      <c r="AI465" s="26"/>
      <c r="AJ465" s="26"/>
      <c r="AK465" s="26"/>
      <c r="AL465" s="26"/>
      <c r="AM465" s="26"/>
      <c r="AN465" s="26"/>
      <c r="AO465" s="26"/>
      <c r="AP465" s="26"/>
      <c r="AQ465" s="26"/>
      <c r="AR465" s="26" t="s">
        <v>2213</v>
      </c>
      <c r="AS465" s="26" t="s">
        <v>2213</v>
      </c>
      <c r="AT465" s="26" t="s">
        <v>2213</v>
      </c>
      <c r="AU465" s="26"/>
      <c r="AV465" s="26"/>
      <c r="AW465" s="26"/>
      <c r="AX465" s="26"/>
      <c r="AY465" s="26" t="s">
        <v>10790</v>
      </c>
      <c r="AZ465" s="26" t="s">
        <v>10790</v>
      </c>
      <c r="BA465" s="26" t="s">
        <v>1456</v>
      </c>
      <c r="BB465" s="26" t="s">
        <v>1456</v>
      </c>
      <c r="BC465" s="26"/>
      <c r="BD465" s="26"/>
      <c r="BE465" s="26"/>
      <c r="BF465" s="26"/>
      <c r="BG465" s="26"/>
      <c r="BH465" s="26"/>
      <c r="BI465" s="26"/>
      <c r="BJ465" s="26"/>
      <c r="BK465" s="26" t="s">
        <v>4017</v>
      </c>
      <c r="BL465" s="26" t="s">
        <v>4017</v>
      </c>
      <c r="BM465" s="26" t="s">
        <v>281</v>
      </c>
      <c r="BN465" s="26"/>
      <c r="BO465" s="26" t="s">
        <v>2213</v>
      </c>
      <c r="BP465" s="26" t="s">
        <v>2213</v>
      </c>
      <c r="BQ465" s="26" t="s">
        <v>1302</v>
      </c>
      <c r="BR465" s="26" t="s">
        <v>3141</v>
      </c>
      <c r="BS465" s="26" t="s">
        <v>3141</v>
      </c>
      <c r="BT465" s="26"/>
      <c r="BU465" s="26"/>
      <c r="BV465" s="26"/>
      <c r="BW465" s="31"/>
      <c r="BX465" s="31"/>
      <c r="BY465" s="31"/>
      <c r="BZ465" s="31"/>
      <c r="CA465" s="31"/>
      <c r="CB465" s="31"/>
      <c r="CC465" s="31"/>
      <c r="CD465" s="31"/>
      <c r="CE465" s="31"/>
      <c r="CF465" s="31"/>
      <c r="CG465" s="31"/>
      <c r="CH465" s="31" t="s">
        <v>10791</v>
      </c>
      <c r="CI465" s="31" t="s">
        <v>10792</v>
      </c>
      <c r="CJ465" s="31" t="s">
        <v>10793</v>
      </c>
      <c r="CK465" s="31" t="s">
        <v>10794</v>
      </c>
      <c r="CL465" s="31" t="s">
        <v>10794</v>
      </c>
      <c r="CM465" s="31" t="s">
        <v>10793</v>
      </c>
      <c r="CN465" s="31" t="s">
        <v>10793</v>
      </c>
      <c r="CO465" s="31" t="s">
        <v>10795</v>
      </c>
      <c r="CP465" s="31" t="s">
        <v>10795</v>
      </c>
      <c r="CQ465" s="31" t="s">
        <v>10793</v>
      </c>
      <c r="CR465" s="31" t="s">
        <v>10791</v>
      </c>
      <c r="CS465" s="31" t="s">
        <v>10793</v>
      </c>
      <c r="CT465" s="31" t="s">
        <v>10791</v>
      </c>
      <c r="CU465" s="31"/>
      <c r="CV465" s="31"/>
      <c r="CW465" s="31"/>
      <c r="CX465" s="31"/>
      <c r="CY465" s="31"/>
      <c r="CZ465" s="31"/>
      <c r="DA465" s="31" t="s">
        <v>10796</v>
      </c>
      <c r="DB465" s="31" t="s">
        <v>10797</v>
      </c>
      <c r="DC465" s="31"/>
      <c r="DD465" s="31"/>
      <c r="DE465" s="31" t="s">
        <v>10791</v>
      </c>
      <c r="DF465" s="31" t="s">
        <v>10798</v>
      </c>
      <c r="DG465" s="31" t="s">
        <v>10799</v>
      </c>
      <c r="DH465" s="31" t="s">
        <v>10794</v>
      </c>
      <c r="DI465" s="31" t="s">
        <v>10793</v>
      </c>
      <c r="DJ465" s="31"/>
      <c r="DK465" s="31"/>
      <c r="DL465" s="31"/>
      <c r="DM465" s="31"/>
      <c r="DN465" s="31"/>
      <c r="DO465" s="31"/>
      <c r="DP465" s="31"/>
      <c r="DQ465" s="31"/>
      <c r="DR465" s="31"/>
      <c r="DS465" s="31"/>
      <c r="DT465" s="31"/>
      <c r="DU465" s="31"/>
      <c r="DV465" s="31"/>
      <c r="DW465" s="31"/>
      <c r="DX465" s="31"/>
      <c r="DY465" s="31"/>
      <c r="DZ465" s="31"/>
      <c r="EA465" s="31" t="s">
        <v>968</v>
      </c>
      <c r="EB465" s="31" t="s">
        <v>968</v>
      </c>
      <c r="EC465" s="31" t="s">
        <v>968</v>
      </c>
      <c r="ED465" s="31" t="s">
        <v>213</v>
      </c>
      <c r="EE465" s="31" t="s">
        <v>213</v>
      </c>
      <c r="EF465" s="31" t="s">
        <v>10800</v>
      </c>
      <c r="EG465" s="31" t="s">
        <v>10800</v>
      </c>
      <c r="EH465" s="31" t="s">
        <v>7879</v>
      </c>
      <c r="EI465" s="31" t="s">
        <v>7879</v>
      </c>
      <c r="EJ465" s="31" t="s">
        <v>10800</v>
      </c>
      <c r="EK465" s="31" t="s">
        <v>10800</v>
      </c>
      <c r="EL465" s="31" t="s">
        <v>213</v>
      </c>
      <c r="EM465" s="31" t="s">
        <v>213</v>
      </c>
      <c r="EN465" s="31" t="s">
        <v>213</v>
      </c>
      <c r="EO465" s="31" t="s">
        <v>213</v>
      </c>
      <c r="EP465" s="31" t="s">
        <v>213</v>
      </c>
      <c r="EQ465" s="31" t="s">
        <v>213</v>
      </c>
      <c r="ER465" s="31" t="s">
        <v>218</v>
      </c>
      <c r="ES465" s="31" t="s">
        <v>218</v>
      </c>
      <c r="ET465" s="31" t="s">
        <v>213</v>
      </c>
      <c r="EU465" s="31" t="s">
        <v>5613</v>
      </c>
      <c r="EV465" s="31"/>
      <c r="EW465" s="31"/>
      <c r="EX465" s="31" t="s">
        <v>10800</v>
      </c>
      <c r="EY465" s="31" t="s">
        <v>10800</v>
      </c>
      <c r="EZ465" s="31" t="s">
        <v>10801</v>
      </c>
      <c r="FA465" s="31" t="s">
        <v>10447</v>
      </c>
      <c r="FB465" s="31" t="s">
        <v>10447</v>
      </c>
      <c r="FC465" s="31"/>
      <c r="FD465" s="31"/>
      <c r="FE465" s="31" t="s">
        <v>219</v>
      </c>
    </row>
    <row r="466" ht="90.75" customHeight="1">
      <c r="A466" s="16" t="s">
        <v>10802</v>
      </c>
      <c r="B466" s="24">
        <v>455.0</v>
      </c>
      <c r="C466" s="25" t="s">
        <v>10803</v>
      </c>
      <c r="D466" s="26" t="str">
        <f t="shared" si="41"/>
        <v/>
      </c>
      <c r="E466" s="27" t="str">
        <f t="shared" si="42"/>
        <v/>
      </c>
      <c r="F466" s="28" t="str">
        <f t="shared" ref="F466:G466" si="481">image("https://www.serebii.net/pokedex-bw/type/"&amp;lower(H466)&amp;".gif")</f>
        <v/>
      </c>
      <c r="G466" s="28" t="str">
        <f t="shared" si="481"/>
        <v/>
      </c>
      <c r="H466" s="29" t="s">
        <v>175</v>
      </c>
      <c r="I466" s="26"/>
      <c r="J466" s="26" t="s">
        <v>10804</v>
      </c>
      <c r="K466" s="26" t="s">
        <v>675</v>
      </c>
      <c r="L466" s="26" t="s">
        <v>6039</v>
      </c>
      <c r="M466" s="30" t="s">
        <v>3320</v>
      </c>
      <c r="N466" s="26"/>
      <c r="O466" s="26"/>
      <c r="P466" s="26" t="s">
        <v>946</v>
      </c>
      <c r="Q466" s="26" t="s">
        <v>2336</v>
      </c>
      <c r="R466" s="26" t="s">
        <v>184</v>
      </c>
      <c r="S466" s="26" t="s">
        <v>1624</v>
      </c>
      <c r="T466" s="26" t="s">
        <v>2174</v>
      </c>
      <c r="U466" s="26" t="s">
        <v>1672</v>
      </c>
      <c r="V466" s="26" t="s">
        <v>1673</v>
      </c>
      <c r="W466" s="26" t="s">
        <v>496</v>
      </c>
      <c r="X466" s="26" t="s">
        <v>3426</v>
      </c>
      <c r="Y466" s="26">
        <v>74.0</v>
      </c>
      <c r="Z466" s="26">
        <v>100.0</v>
      </c>
      <c r="AA466" s="26">
        <v>72.0</v>
      </c>
      <c r="AB466" s="26">
        <v>90.0</v>
      </c>
      <c r="AC466" s="26">
        <v>72.0</v>
      </c>
      <c r="AD466" s="26">
        <v>46.0</v>
      </c>
      <c r="AE466" s="30">
        <f t="shared" si="37"/>
        <v>454</v>
      </c>
      <c r="AF466" s="26"/>
      <c r="AG466" s="26"/>
      <c r="AH466" s="26"/>
      <c r="AI466" s="26"/>
      <c r="AJ466" s="26"/>
      <c r="AK466" s="26"/>
      <c r="AL466" s="26"/>
      <c r="AM466" s="26"/>
      <c r="AN466" s="26"/>
      <c r="AO466" s="26"/>
      <c r="AP466" s="26"/>
      <c r="AQ466" s="26"/>
      <c r="AR466" s="26" t="s">
        <v>3265</v>
      </c>
      <c r="AS466" s="26" t="s">
        <v>3265</v>
      </c>
      <c r="AT466" s="26" t="s">
        <v>3265</v>
      </c>
      <c r="AU466" s="26"/>
      <c r="AV466" s="26"/>
      <c r="AW466" s="26"/>
      <c r="AX466" s="26"/>
      <c r="AY466" s="26" t="s">
        <v>6789</v>
      </c>
      <c r="AZ466" s="26" t="s">
        <v>6789</v>
      </c>
      <c r="BA466" s="26" t="s">
        <v>657</v>
      </c>
      <c r="BB466" s="26" t="s">
        <v>657</v>
      </c>
      <c r="BC466" s="26"/>
      <c r="BD466" s="26"/>
      <c r="BE466" s="26"/>
      <c r="BF466" s="26"/>
      <c r="BG466" s="26"/>
      <c r="BH466" s="26"/>
      <c r="BI466" s="26"/>
      <c r="BJ466" s="26"/>
      <c r="BK466" s="26"/>
      <c r="BL466" s="26"/>
      <c r="BM466" s="26"/>
      <c r="BN466" s="26"/>
      <c r="BO466" s="26" t="s">
        <v>3265</v>
      </c>
      <c r="BP466" s="26" t="s">
        <v>3265</v>
      </c>
      <c r="BQ466" s="26" t="s">
        <v>1709</v>
      </c>
      <c r="BR466" s="26"/>
      <c r="BS466" s="26"/>
      <c r="BT466" s="26"/>
      <c r="BU466" s="26"/>
      <c r="BV466" s="26"/>
      <c r="BW466" s="31"/>
      <c r="BX466" s="31"/>
      <c r="BY466" s="31"/>
      <c r="BZ466" s="31"/>
      <c r="CA466" s="31"/>
      <c r="CB466" s="31"/>
      <c r="CC466" s="31"/>
      <c r="CD466" s="31"/>
      <c r="CE466" s="31"/>
      <c r="CF466" s="31"/>
      <c r="CG466" s="31"/>
      <c r="CH466" s="31" t="s">
        <v>10805</v>
      </c>
      <c r="CI466" s="31" t="s">
        <v>10806</v>
      </c>
      <c r="CJ466" s="31" t="s">
        <v>10807</v>
      </c>
      <c r="CK466" s="31" t="s">
        <v>10808</v>
      </c>
      <c r="CL466" s="31" t="s">
        <v>10808</v>
      </c>
      <c r="CM466" s="31" t="s">
        <v>10807</v>
      </c>
      <c r="CN466" s="31" t="s">
        <v>10807</v>
      </c>
      <c r="CO466" s="31" t="s">
        <v>10809</v>
      </c>
      <c r="CP466" s="31" t="s">
        <v>10809</v>
      </c>
      <c r="CQ466" s="31" t="s">
        <v>10805</v>
      </c>
      <c r="CR466" s="31" t="s">
        <v>10807</v>
      </c>
      <c r="CS466" s="31" t="s">
        <v>10805</v>
      </c>
      <c r="CT466" s="31" t="s">
        <v>10807</v>
      </c>
      <c r="CU466" s="31"/>
      <c r="CV466" s="31"/>
      <c r="CW466" s="31"/>
      <c r="CX466" s="31"/>
      <c r="CY466" s="31"/>
      <c r="CZ466" s="31"/>
      <c r="DA466" s="31"/>
      <c r="DB466" s="31"/>
      <c r="DC466" s="31"/>
      <c r="DD466" s="31"/>
      <c r="DE466" s="31" t="s">
        <v>10810</v>
      </c>
      <c r="DF466" s="31" t="s">
        <v>10811</v>
      </c>
      <c r="DG466" s="31" t="s">
        <v>10812</v>
      </c>
      <c r="DH466" s="31"/>
      <c r="DI466" s="31"/>
      <c r="DJ466" s="31"/>
      <c r="DK466" s="31"/>
      <c r="DL466" s="31"/>
      <c r="DM466" s="31"/>
      <c r="DN466" s="31"/>
      <c r="DO466" s="31"/>
      <c r="DP466" s="31"/>
      <c r="DQ466" s="31"/>
      <c r="DR466" s="31"/>
      <c r="DS466" s="31"/>
      <c r="DT466" s="31"/>
      <c r="DU466" s="31"/>
      <c r="DV466" s="31"/>
      <c r="DW466" s="31"/>
      <c r="DX466" s="31"/>
      <c r="DY466" s="31"/>
      <c r="DZ466" s="31"/>
      <c r="EA466" s="31" t="s">
        <v>968</v>
      </c>
      <c r="EB466" s="31" t="s">
        <v>968</v>
      </c>
      <c r="EC466" s="31" t="s">
        <v>968</v>
      </c>
      <c r="ED466" s="31" t="s">
        <v>8499</v>
      </c>
      <c r="EE466" s="31" t="s">
        <v>8499</v>
      </c>
      <c r="EF466" s="31" t="s">
        <v>213</v>
      </c>
      <c r="EG466" s="31" t="s">
        <v>213</v>
      </c>
      <c r="EH466" s="31" t="s">
        <v>3656</v>
      </c>
      <c r="EI466" s="31" t="s">
        <v>3656</v>
      </c>
      <c r="EJ466" s="31" t="s">
        <v>6014</v>
      </c>
      <c r="EK466" s="31" t="s">
        <v>6014</v>
      </c>
      <c r="EL466" s="31" t="s">
        <v>213</v>
      </c>
      <c r="EM466" s="31" t="s">
        <v>213</v>
      </c>
      <c r="EN466" s="31" t="s">
        <v>213</v>
      </c>
      <c r="EO466" s="31" t="s">
        <v>213</v>
      </c>
      <c r="EP466" s="31" t="s">
        <v>213</v>
      </c>
      <c r="EQ466" s="31" t="s">
        <v>213</v>
      </c>
      <c r="ER466" s="31" t="s">
        <v>218</v>
      </c>
      <c r="ES466" s="31" t="s">
        <v>218</v>
      </c>
      <c r="ET466" s="31" t="s">
        <v>218</v>
      </c>
      <c r="EU466" s="31" t="s">
        <v>218</v>
      </c>
      <c r="EV466" s="31"/>
      <c r="EW466" s="31"/>
      <c r="EX466" s="31" t="s">
        <v>213</v>
      </c>
      <c r="EY466" s="31" t="s">
        <v>213</v>
      </c>
      <c r="EZ466" s="31" t="s">
        <v>10813</v>
      </c>
      <c r="FA466" s="31" t="s">
        <v>219</v>
      </c>
      <c r="FB466" s="31" t="s">
        <v>219</v>
      </c>
      <c r="FC466" s="31"/>
      <c r="FD466" s="31"/>
      <c r="FE466" s="31" t="s">
        <v>219</v>
      </c>
    </row>
    <row r="467" ht="90.75" customHeight="1">
      <c r="A467" s="16" t="s">
        <v>10814</v>
      </c>
      <c r="B467" s="24">
        <v>456.0</v>
      </c>
      <c r="C467" s="25" t="s">
        <v>10815</v>
      </c>
      <c r="D467" s="26" t="str">
        <f t="shared" si="41"/>
        <v/>
      </c>
      <c r="E467" s="27" t="str">
        <f t="shared" si="42"/>
        <v/>
      </c>
      <c r="F467" s="28" t="str">
        <f t="shared" ref="F467:G467" si="482">image("https://www.serebii.net/pokedex-bw/type/"&amp;lower(H467)&amp;".gif")</f>
        <v/>
      </c>
      <c r="G467" s="28" t="str">
        <f t="shared" si="482"/>
        <v/>
      </c>
      <c r="H467" s="29" t="s">
        <v>391</v>
      </c>
      <c r="I467" s="26"/>
      <c r="J467" s="26" t="s">
        <v>10816</v>
      </c>
      <c r="K467" s="26" t="s">
        <v>974</v>
      </c>
      <c r="L467" s="26" t="s">
        <v>1158</v>
      </c>
      <c r="M467" s="26" t="s">
        <v>2025</v>
      </c>
      <c r="N467" s="26" t="s">
        <v>8941</v>
      </c>
      <c r="O467" s="26" t="s">
        <v>4097</v>
      </c>
      <c r="P467" s="26" t="s">
        <v>297</v>
      </c>
      <c r="Q467" s="26" t="s">
        <v>978</v>
      </c>
      <c r="R467" s="26" t="s">
        <v>184</v>
      </c>
      <c r="S467" s="26" t="s">
        <v>3462</v>
      </c>
      <c r="T467" s="26" t="s">
        <v>7901</v>
      </c>
      <c r="U467" s="26" t="s">
        <v>2244</v>
      </c>
      <c r="V467" s="26" t="s">
        <v>1329</v>
      </c>
      <c r="W467" s="26" t="s">
        <v>496</v>
      </c>
      <c r="X467" s="26" t="s">
        <v>189</v>
      </c>
      <c r="Y467" s="26">
        <v>49.0</v>
      </c>
      <c r="Z467" s="26">
        <v>49.0</v>
      </c>
      <c r="AA467" s="26">
        <v>56.0</v>
      </c>
      <c r="AB467" s="26">
        <v>49.0</v>
      </c>
      <c r="AC467" s="26">
        <v>61.0</v>
      </c>
      <c r="AD467" s="26">
        <v>66.0</v>
      </c>
      <c r="AE467" s="30">
        <f t="shared" si="37"/>
        <v>330</v>
      </c>
      <c r="AF467" s="26" t="s">
        <v>10817</v>
      </c>
      <c r="AG467" s="26"/>
      <c r="AH467" s="26"/>
      <c r="AI467" s="26"/>
      <c r="AJ467" s="26"/>
      <c r="AK467" s="26"/>
      <c r="AL467" s="26"/>
      <c r="AM467" s="26"/>
      <c r="AN467" s="26"/>
      <c r="AO467" s="26"/>
      <c r="AP467" s="26"/>
      <c r="AQ467" s="26"/>
      <c r="AR467" s="26" t="s">
        <v>1889</v>
      </c>
      <c r="AS467" s="26" t="s">
        <v>1889</v>
      </c>
      <c r="AT467" s="26" t="s">
        <v>1889</v>
      </c>
      <c r="AU467" s="26"/>
      <c r="AV467" s="26"/>
      <c r="AW467" s="26"/>
      <c r="AX467" s="26"/>
      <c r="AY467" s="26"/>
      <c r="AZ467" s="26"/>
      <c r="BA467" s="26"/>
      <c r="BB467" s="26"/>
      <c r="BC467" s="26"/>
      <c r="BD467" s="26"/>
      <c r="BE467" s="26" t="s">
        <v>1279</v>
      </c>
      <c r="BF467" s="26" t="s">
        <v>1279</v>
      </c>
      <c r="BG467" s="26" t="s">
        <v>3265</v>
      </c>
      <c r="BH467" s="26" t="s">
        <v>3265</v>
      </c>
      <c r="BI467" s="26"/>
      <c r="BJ467" s="26"/>
      <c r="BK467" s="26"/>
      <c r="BL467" s="26"/>
      <c r="BM467" s="26"/>
      <c r="BN467" s="26"/>
      <c r="BO467" s="26" t="s">
        <v>1889</v>
      </c>
      <c r="BP467" s="26" t="s">
        <v>1889</v>
      </c>
      <c r="BQ467" s="26" t="s">
        <v>462</v>
      </c>
      <c r="BR467" s="26" t="s">
        <v>2830</v>
      </c>
      <c r="BS467" s="26" t="s">
        <v>2830</v>
      </c>
      <c r="BT467" s="26"/>
      <c r="BU467" s="26" t="s">
        <v>281</v>
      </c>
      <c r="BV467" s="26"/>
      <c r="BW467" s="31"/>
      <c r="BX467" s="31"/>
      <c r="BY467" s="31"/>
      <c r="BZ467" s="31"/>
      <c r="CA467" s="31"/>
      <c r="CB467" s="31"/>
      <c r="CC467" s="31"/>
      <c r="CD467" s="31"/>
      <c r="CE467" s="31"/>
      <c r="CF467" s="31"/>
      <c r="CG467" s="31"/>
      <c r="CH467" s="31" t="s">
        <v>10818</v>
      </c>
      <c r="CI467" s="31" t="s">
        <v>10819</v>
      </c>
      <c r="CJ467" s="31" t="s">
        <v>10820</v>
      </c>
      <c r="CK467" s="31" t="s">
        <v>10821</v>
      </c>
      <c r="CL467" s="31" t="s">
        <v>10821</v>
      </c>
      <c r="CM467" s="31" t="s">
        <v>10820</v>
      </c>
      <c r="CN467" s="31" t="s">
        <v>10820</v>
      </c>
      <c r="CO467" s="31" t="s">
        <v>10820</v>
      </c>
      <c r="CP467" s="31" t="s">
        <v>10820</v>
      </c>
      <c r="CQ467" s="31" t="s">
        <v>10820</v>
      </c>
      <c r="CR467" s="31" t="s">
        <v>10818</v>
      </c>
      <c r="CS467" s="31" t="s">
        <v>10820</v>
      </c>
      <c r="CT467" s="31" t="s">
        <v>10818</v>
      </c>
      <c r="CU467" s="31" t="s">
        <v>10822</v>
      </c>
      <c r="CV467" s="31" t="s">
        <v>10823</v>
      </c>
      <c r="CW467" s="31" t="s">
        <v>10824</v>
      </c>
      <c r="CX467" s="31" t="s">
        <v>10825</v>
      </c>
      <c r="CY467" s="31"/>
      <c r="CZ467" s="31"/>
      <c r="DA467" s="31"/>
      <c r="DB467" s="31"/>
      <c r="DC467" s="31"/>
      <c r="DD467" s="31"/>
      <c r="DE467" s="31" t="s">
        <v>10818</v>
      </c>
      <c r="DF467" s="31" t="s">
        <v>10826</v>
      </c>
      <c r="DG467" s="31" t="s">
        <v>10827</v>
      </c>
      <c r="DH467" s="31" t="s">
        <v>10820</v>
      </c>
      <c r="DI467" s="31" t="s">
        <v>10822</v>
      </c>
      <c r="DJ467" s="31"/>
      <c r="DK467" s="31"/>
      <c r="DL467" s="31"/>
      <c r="DM467" s="31"/>
      <c r="DN467" s="31"/>
      <c r="DO467" s="31"/>
      <c r="DP467" s="31"/>
      <c r="DQ467" s="31"/>
      <c r="DR467" s="31"/>
      <c r="DS467" s="31"/>
      <c r="DT467" s="31"/>
      <c r="DU467" s="31"/>
      <c r="DV467" s="31"/>
      <c r="DW467" s="31"/>
      <c r="DX467" s="31"/>
      <c r="DY467" s="31"/>
      <c r="DZ467" s="31"/>
      <c r="EA467" s="31" t="s">
        <v>10828</v>
      </c>
      <c r="EB467" s="31" t="s">
        <v>10828</v>
      </c>
      <c r="EC467" s="31" t="s">
        <v>10828</v>
      </c>
      <c r="ED467" s="31" t="s">
        <v>213</v>
      </c>
      <c r="EE467" s="31" t="s">
        <v>213</v>
      </c>
      <c r="EF467" s="31" t="s">
        <v>4064</v>
      </c>
      <c r="EG467" s="31" t="s">
        <v>4064</v>
      </c>
      <c r="EH467" s="31" t="s">
        <v>10829</v>
      </c>
      <c r="EI467" s="31" t="s">
        <v>10829</v>
      </c>
      <c r="EJ467" s="31" t="s">
        <v>213</v>
      </c>
      <c r="EK467" s="31" t="s">
        <v>213</v>
      </c>
      <c r="EL467" s="31" t="s">
        <v>10830</v>
      </c>
      <c r="EM467" s="31" t="s">
        <v>10830</v>
      </c>
      <c r="EN467" s="31" t="s">
        <v>2661</v>
      </c>
      <c r="EO467" s="31" t="s">
        <v>2661</v>
      </c>
      <c r="EP467" s="31" t="s">
        <v>10831</v>
      </c>
      <c r="EQ467" s="31" t="s">
        <v>10831</v>
      </c>
      <c r="ER467" s="31" t="s">
        <v>218</v>
      </c>
      <c r="ES467" s="31" t="s">
        <v>218</v>
      </c>
      <c r="ET467" s="31" t="s">
        <v>218</v>
      </c>
      <c r="EU467" s="31" t="s">
        <v>218</v>
      </c>
      <c r="EV467" s="31"/>
      <c r="EW467" s="31"/>
      <c r="EX467" s="31" t="s">
        <v>10828</v>
      </c>
      <c r="EY467" s="31" t="s">
        <v>10828</v>
      </c>
      <c r="EZ467" s="31" t="s">
        <v>10832</v>
      </c>
      <c r="FA467" s="31" t="s">
        <v>10833</v>
      </c>
      <c r="FB467" s="31" t="s">
        <v>10833</v>
      </c>
      <c r="FC467" s="31"/>
      <c r="FD467" s="31"/>
      <c r="FE467" s="31" t="s">
        <v>219</v>
      </c>
    </row>
    <row r="468" ht="90.75" customHeight="1">
      <c r="A468" s="16" t="s">
        <v>10834</v>
      </c>
      <c r="B468" s="24">
        <v>457.0</v>
      </c>
      <c r="C468" s="25" t="s">
        <v>10835</v>
      </c>
      <c r="D468" s="26" t="str">
        <f t="shared" si="41"/>
        <v/>
      </c>
      <c r="E468" s="27" t="str">
        <f t="shared" si="42"/>
        <v/>
      </c>
      <c r="F468" s="28" t="str">
        <f t="shared" ref="F468:G468" si="483">image("https://www.serebii.net/pokedex-bw/type/"&amp;lower(H468)&amp;".gif")</f>
        <v/>
      </c>
      <c r="G468" s="28" t="str">
        <f t="shared" si="483"/>
        <v/>
      </c>
      <c r="H468" s="29" t="s">
        <v>391</v>
      </c>
      <c r="I468" s="26"/>
      <c r="J468" s="26" t="s">
        <v>10836</v>
      </c>
      <c r="K468" s="26" t="s">
        <v>876</v>
      </c>
      <c r="L468" s="26" t="s">
        <v>7849</v>
      </c>
      <c r="M468" s="26" t="s">
        <v>2025</v>
      </c>
      <c r="N468" s="26" t="s">
        <v>8941</v>
      </c>
      <c r="O468" s="26" t="s">
        <v>4097</v>
      </c>
      <c r="P468" s="26" t="s">
        <v>716</v>
      </c>
      <c r="Q468" s="26" t="s">
        <v>1032</v>
      </c>
      <c r="R468" s="26" t="s">
        <v>184</v>
      </c>
      <c r="S468" s="26" t="s">
        <v>4236</v>
      </c>
      <c r="T468" s="26" t="s">
        <v>7901</v>
      </c>
      <c r="U468" s="26" t="s">
        <v>2244</v>
      </c>
      <c r="V468" s="26" t="s">
        <v>1329</v>
      </c>
      <c r="W468" s="26" t="s">
        <v>496</v>
      </c>
      <c r="X468" s="26" t="s">
        <v>189</v>
      </c>
      <c r="Y468" s="26">
        <v>69.0</v>
      </c>
      <c r="Z468" s="26">
        <v>69.0</v>
      </c>
      <c r="AA468" s="26">
        <v>76.0</v>
      </c>
      <c r="AB468" s="26">
        <v>69.0</v>
      </c>
      <c r="AC468" s="26">
        <v>86.0</v>
      </c>
      <c r="AD468" s="26">
        <v>91.0</v>
      </c>
      <c r="AE468" s="30">
        <f t="shared" si="37"/>
        <v>460</v>
      </c>
      <c r="AF468" s="26" t="s">
        <v>10817</v>
      </c>
      <c r="AG468" s="26"/>
      <c r="AH468" s="26"/>
      <c r="AI468" s="26"/>
      <c r="AJ468" s="26"/>
      <c r="AK468" s="26"/>
      <c r="AL468" s="26"/>
      <c r="AM468" s="26"/>
      <c r="AN468" s="26"/>
      <c r="AO468" s="26"/>
      <c r="AP468" s="26"/>
      <c r="AQ468" s="26"/>
      <c r="AR468" s="26" t="s">
        <v>1503</v>
      </c>
      <c r="AS468" s="26" t="s">
        <v>1503</v>
      </c>
      <c r="AT468" s="26" t="s">
        <v>1503</v>
      </c>
      <c r="AU468" s="26"/>
      <c r="AV468" s="26"/>
      <c r="AW468" s="26"/>
      <c r="AX468" s="26"/>
      <c r="AY468" s="26"/>
      <c r="AZ468" s="26"/>
      <c r="BA468" s="26"/>
      <c r="BB468" s="26"/>
      <c r="BC468" s="26"/>
      <c r="BD468" s="26"/>
      <c r="BE468" s="26" t="s">
        <v>848</v>
      </c>
      <c r="BF468" s="26" t="s">
        <v>848</v>
      </c>
      <c r="BG468" s="26" t="s">
        <v>1888</v>
      </c>
      <c r="BH468" s="26" t="s">
        <v>1888</v>
      </c>
      <c r="BI468" s="26"/>
      <c r="BJ468" s="26"/>
      <c r="BK468" s="26"/>
      <c r="BL468" s="26"/>
      <c r="BM468" s="26"/>
      <c r="BN468" s="26"/>
      <c r="BO468" s="26" t="s">
        <v>1503</v>
      </c>
      <c r="BP468" s="26" t="s">
        <v>1503</v>
      </c>
      <c r="BQ468" s="26" t="s">
        <v>4906</v>
      </c>
      <c r="BR468" s="26" t="s">
        <v>2865</v>
      </c>
      <c r="BS468" s="26" t="s">
        <v>2865</v>
      </c>
      <c r="BT468" s="26"/>
      <c r="BU468" s="26" t="s">
        <v>328</v>
      </c>
      <c r="BV468" s="26"/>
      <c r="BW468" s="31"/>
      <c r="BX468" s="31"/>
      <c r="BY468" s="31"/>
      <c r="BZ468" s="31"/>
      <c r="CA468" s="31"/>
      <c r="CB468" s="31"/>
      <c r="CC468" s="31"/>
      <c r="CD468" s="31"/>
      <c r="CE468" s="31"/>
      <c r="CF468" s="31"/>
      <c r="CG468" s="31"/>
      <c r="CH468" s="31" t="s">
        <v>10837</v>
      </c>
      <c r="CI468" s="31" t="s">
        <v>10838</v>
      </c>
      <c r="CJ468" s="31" t="s">
        <v>10839</v>
      </c>
      <c r="CK468" s="31" t="s">
        <v>10840</v>
      </c>
      <c r="CL468" s="31" t="s">
        <v>10840</v>
      </c>
      <c r="CM468" s="31" t="s">
        <v>10841</v>
      </c>
      <c r="CN468" s="31" t="s">
        <v>10841</v>
      </c>
      <c r="CO468" s="31" t="s">
        <v>10841</v>
      </c>
      <c r="CP468" s="31" t="s">
        <v>10841</v>
      </c>
      <c r="CQ468" s="31" t="s">
        <v>10837</v>
      </c>
      <c r="CR468" s="31" t="s">
        <v>10838</v>
      </c>
      <c r="CS468" s="31" t="s">
        <v>10837</v>
      </c>
      <c r="CT468" s="31" t="s">
        <v>10838</v>
      </c>
      <c r="CU468" s="31" t="s">
        <v>10842</v>
      </c>
      <c r="CV468" s="31" t="s">
        <v>10843</v>
      </c>
      <c r="CW468" s="31" t="s">
        <v>10844</v>
      </c>
      <c r="CX468" s="31" t="s">
        <v>10845</v>
      </c>
      <c r="CY468" s="31"/>
      <c r="CZ468" s="31"/>
      <c r="DA468" s="31"/>
      <c r="DB468" s="31"/>
      <c r="DC468" s="31"/>
      <c r="DD468" s="31"/>
      <c r="DE468" s="31" t="s">
        <v>10846</v>
      </c>
      <c r="DF468" s="31" t="s">
        <v>10838</v>
      </c>
      <c r="DG468" s="31" t="s">
        <v>10847</v>
      </c>
      <c r="DH468" s="31" t="s">
        <v>10842</v>
      </c>
      <c r="DI468" s="31" t="s">
        <v>10848</v>
      </c>
      <c r="DJ468" s="31"/>
      <c r="DK468" s="31"/>
      <c r="DL468" s="31"/>
      <c r="DM468" s="31"/>
      <c r="DN468" s="31"/>
      <c r="DO468" s="31"/>
      <c r="DP468" s="31"/>
      <c r="DQ468" s="31"/>
      <c r="DR468" s="31"/>
      <c r="DS468" s="31"/>
      <c r="DT468" s="31"/>
      <c r="DU468" s="31"/>
      <c r="DV468" s="31"/>
      <c r="DW468" s="31"/>
      <c r="DX468" s="31"/>
      <c r="DY468" s="31"/>
      <c r="DZ468" s="31"/>
      <c r="EA468" s="31" t="s">
        <v>10828</v>
      </c>
      <c r="EB468" s="31" t="s">
        <v>10828</v>
      </c>
      <c r="EC468" s="31" t="s">
        <v>10828</v>
      </c>
      <c r="ED468" s="31" t="s">
        <v>213</v>
      </c>
      <c r="EE468" s="31" t="s">
        <v>213</v>
      </c>
      <c r="EF468" s="31" t="s">
        <v>3047</v>
      </c>
      <c r="EG468" s="31" t="s">
        <v>3047</v>
      </c>
      <c r="EH468" s="31" t="s">
        <v>10829</v>
      </c>
      <c r="EI468" s="31" t="s">
        <v>10829</v>
      </c>
      <c r="EJ468" s="31" t="s">
        <v>213</v>
      </c>
      <c r="EK468" s="31" t="s">
        <v>213</v>
      </c>
      <c r="EL468" s="31" t="s">
        <v>10849</v>
      </c>
      <c r="EM468" s="31" t="s">
        <v>10849</v>
      </c>
      <c r="EN468" s="31" t="s">
        <v>2701</v>
      </c>
      <c r="EO468" s="31" t="s">
        <v>2701</v>
      </c>
      <c r="EP468" s="31" t="s">
        <v>10850</v>
      </c>
      <c r="EQ468" s="31" t="s">
        <v>10850</v>
      </c>
      <c r="ER468" s="31" t="s">
        <v>218</v>
      </c>
      <c r="ES468" s="31" t="s">
        <v>218</v>
      </c>
      <c r="ET468" s="31" t="s">
        <v>218</v>
      </c>
      <c r="EU468" s="31" t="s">
        <v>218</v>
      </c>
      <c r="EV468" s="31"/>
      <c r="EW468" s="31"/>
      <c r="EX468" s="31" t="s">
        <v>10828</v>
      </c>
      <c r="EY468" s="31" t="s">
        <v>10828</v>
      </c>
      <c r="EZ468" s="31" t="s">
        <v>10832</v>
      </c>
      <c r="FA468" s="31" t="s">
        <v>10833</v>
      </c>
      <c r="FB468" s="31" t="s">
        <v>10833</v>
      </c>
      <c r="FC468" s="31"/>
      <c r="FD468" s="31"/>
      <c r="FE468" s="31" t="s">
        <v>219</v>
      </c>
    </row>
    <row r="469" ht="90.75" customHeight="1">
      <c r="A469" s="16" t="s">
        <v>10851</v>
      </c>
      <c r="B469" s="24">
        <v>458.0</v>
      </c>
      <c r="C469" s="25" t="s">
        <v>10852</v>
      </c>
      <c r="D469" s="26" t="str">
        <f t="shared" si="41"/>
        <v/>
      </c>
      <c r="E469" s="27" t="str">
        <f t="shared" si="42"/>
        <v/>
      </c>
      <c r="F469" s="28" t="str">
        <f t="shared" ref="F469:G469" si="484">image("https://www.serebii.net/pokedex-bw/type/"&amp;lower(H469)&amp;".gif")</f>
        <v/>
      </c>
      <c r="G469" s="28" t="str">
        <f t="shared" si="484"/>
        <v/>
      </c>
      <c r="H469" s="29" t="s">
        <v>391</v>
      </c>
      <c r="I469" s="26" t="s">
        <v>348</v>
      </c>
      <c r="J469" s="26" t="s">
        <v>6732</v>
      </c>
      <c r="K469" s="26" t="s">
        <v>222</v>
      </c>
      <c r="L469" s="26" t="s">
        <v>945</v>
      </c>
      <c r="M469" s="26" t="s">
        <v>2025</v>
      </c>
      <c r="N469" s="26" t="s">
        <v>2243</v>
      </c>
      <c r="O469" s="26" t="s">
        <v>4097</v>
      </c>
      <c r="P469" s="26" t="s">
        <v>1825</v>
      </c>
      <c r="Q469" s="26" t="s">
        <v>1375</v>
      </c>
      <c r="R469" s="26" t="s">
        <v>184</v>
      </c>
      <c r="S469" s="26" t="s">
        <v>3883</v>
      </c>
      <c r="T469" s="26" t="s">
        <v>2174</v>
      </c>
      <c r="U469" s="26" t="s">
        <v>1198</v>
      </c>
      <c r="V469" s="26" t="s">
        <v>1199</v>
      </c>
      <c r="W469" s="26" t="s">
        <v>496</v>
      </c>
      <c r="X469" s="26" t="s">
        <v>3426</v>
      </c>
      <c r="Y469" s="26">
        <v>45.0</v>
      </c>
      <c r="Z469" s="26">
        <v>20.0</v>
      </c>
      <c r="AA469" s="26">
        <v>50.0</v>
      </c>
      <c r="AB469" s="26">
        <v>60.0</v>
      </c>
      <c r="AC469" s="26">
        <v>120.0</v>
      </c>
      <c r="AD469" s="26">
        <v>50.0</v>
      </c>
      <c r="AE469" s="30">
        <f t="shared" si="37"/>
        <v>345</v>
      </c>
      <c r="AF469" s="26" t="s">
        <v>6733</v>
      </c>
      <c r="AG469" s="26"/>
      <c r="AH469" s="26"/>
      <c r="AI469" s="26"/>
      <c r="AJ469" s="26"/>
      <c r="AK469" s="26"/>
      <c r="AL469" s="26"/>
      <c r="AM469" s="26"/>
      <c r="AN469" s="26"/>
      <c r="AO469" s="26"/>
      <c r="AP469" s="26"/>
      <c r="AQ469" s="26"/>
      <c r="AR469" s="26" t="s">
        <v>2027</v>
      </c>
      <c r="AS469" s="26" t="s">
        <v>2027</v>
      </c>
      <c r="AT469" s="26" t="s">
        <v>2027</v>
      </c>
      <c r="AU469" s="26"/>
      <c r="AV469" s="26"/>
      <c r="AW469" s="26"/>
      <c r="AX469" s="26"/>
      <c r="AY469" s="26" t="s">
        <v>253</v>
      </c>
      <c r="AZ469" s="26" t="s">
        <v>253</v>
      </c>
      <c r="BA469" s="26" t="s">
        <v>1541</v>
      </c>
      <c r="BB469" s="26" t="s">
        <v>1541</v>
      </c>
      <c r="BC469" s="26"/>
      <c r="BD469" s="26"/>
      <c r="BE469" s="26"/>
      <c r="BF469" s="26"/>
      <c r="BG469" s="26" t="s">
        <v>1577</v>
      </c>
      <c r="BH469" s="26" t="s">
        <v>1577</v>
      </c>
      <c r="BI469" s="26"/>
      <c r="BJ469" s="26"/>
      <c r="BK469" s="26" t="s">
        <v>6710</v>
      </c>
      <c r="BL469" s="26" t="s">
        <v>6710</v>
      </c>
      <c r="BM469" s="26" t="s">
        <v>1764</v>
      </c>
      <c r="BN469" s="26"/>
      <c r="BO469" s="26" t="s">
        <v>2027</v>
      </c>
      <c r="BP469" s="26" t="s">
        <v>2027</v>
      </c>
      <c r="BQ469" s="26" t="s">
        <v>196</v>
      </c>
      <c r="BR469" s="26"/>
      <c r="BS469" s="26"/>
      <c r="BT469" s="26"/>
      <c r="BU469" s="26"/>
      <c r="BV469" s="26"/>
      <c r="BW469" s="31"/>
      <c r="BX469" s="31"/>
      <c r="BY469" s="31"/>
      <c r="BZ469" s="31"/>
      <c r="CA469" s="31"/>
      <c r="CB469" s="31"/>
      <c r="CC469" s="31"/>
      <c r="CD469" s="31"/>
      <c r="CE469" s="31"/>
      <c r="CF469" s="31"/>
      <c r="CG469" s="31"/>
      <c r="CH469" s="31" t="s">
        <v>10853</v>
      </c>
      <c r="CI469" s="31" t="s">
        <v>10854</v>
      </c>
      <c r="CJ469" s="31" t="s">
        <v>10855</v>
      </c>
      <c r="CK469" s="31" t="s">
        <v>10856</v>
      </c>
      <c r="CL469" s="31" t="s">
        <v>10856</v>
      </c>
      <c r="CM469" s="31" t="s">
        <v>10857</v>
      </c>
      <c r="CN469" s="31" t="s">
        <v>10857</v>
      </c>
      <c r="CO469" s="31" t="s">
        <v>10858</v>
      </c>
      <c r="CP469" s="31" t="s">
        <v>10858</v>
      </c>
      <c r="CQ469" s="31" t="s">
        <v>10858</v>
      </c>
      <c r="CR469" s="31" t="s">
        <v>10856</v>
      </c>
      <c r="CS469" s="31" t="s">
        <v>10858</v>
      </c>
      <c r="CT469" s="31" t="s">
        <v>10856</v>
      </c>
      <c r="CU469" s="31"/>
      <c r="CV469" s="31"/>
      <c r="CW469" s="31" t="s">
        <v>10859</v>
      </c>
      <c r="CX469" s="31" t="s">
        <v>10860</v>
      </c>
      <c r="CY469" s="31"/>
      <c r="CZ469" s="31"/>
      <c r="DA469" s="31" t="s">
        <v>10861</v>
      </c>
      <c r="DB469" s="31" t="s">
        <v>10862</v>
      </c>
      <c r="DC469" s="31"/>
      <c r="DD469" s="31"/>
      <c r="DE469" s="31" t="s">
        <v>10863</v>
      </c>
      <c r="DF469" s="31" t="s">
        <v>10854</v>
      </c>
      <c r="DG469" s="31" t="s">
        <v>10864</v>
      </c>
      <c r="DH469" s="31"/>
      <c r="DI469" s="31"/>
      <c r="DJ469" s="31"/>
      <c r="DK469" s="31"/>
      <c r="DL469" s="31"/>
      <c r="DM469" s="31"/>
      <c r="DN469" s="31"/>
      <c r="DO469" s="31"/>
      <c r="DP469" s="31"/>
      <c r="DQ469" s="31"/>
      <c r="DR469" s="31"/>
      <c r="DS469" s="31"/>
      <c r="DT469" s="31"/>
      <c r="DU469" s="31"/>
      <c r="DV469" s="31"/>
      <c r="DW469" s="31"/>
      <c r="DX469" s="31"/>
      <c r="DY469" s="31"/>
      <c r="DZ469" s="31"/>
      <c r="EA469" s="31" t="s">
        <v>10865</v>
      </c>
      <c r="EB469" s="31" t="s">
        <v>10865</v>
      </c>
      <c r="EC469" s="31" t="s">
        <v>10866</v>
      </c>
      <c r="ED469" s="31" t="s">
        <v>10867</v>
      </c>
      <c r="EE469" s="31" t="s">
        <v>213</v>
      </c>
      <c r="EF469" s="31" t="s">
        <v>6673</v>
      </c>
      <c r="EG469" s="31" t="s">
        <v>6673</v>
      </c>
      <c r="EH469" s="31" t="s">
        <v>6674</v>
      </c>
      <c r="EI469" s="31" t="s">
        <v>6674</v>
      </c>
      <c r="EJ469" s="31" t="s">
        <v>6675</v>
      </c>
      <c r="EK469" s="31" t="s">
        <v>6675</v>
      </c>
      <c r="EL469" s="31" t="s">
        <v>6676</v>
      </c>
      <c r="EM469" s="31" t="s">
        <v>6676</v>
      </c>
      <c r="EN469" s="31" t="s">
        <v>213</v>
      </c>
      <c r="EO469" s="31" t="s">
        <v>213</v>
      </c>
      <c r="EP469" s="31" t="s">
        <v>10868</v>
      </c>
      <c r="EQ469" s="31" t="s">
        <v>10868</v>
      </c>
      <c r="ER469" s="31" t="s">
        <v>218</v>
      </c>
      <c r="ES469" s="31" t="s">
        <v>218</v>
      </c>
      <c r="ET469" s="31" t="s">
        <v>10869</v>
      </c>
      <c r="EU469" s="31" t="s">
        <v>10869</v>
      </c>
      <c r="EV469" s="31"/>
      <c r="EW469" s="31"/>
      <c r="EX469" s="31" t="s">
        <v>10870</v>
      </c>
      <c r="EY469" s="31" t="s">
        <v>10870</v>
      </c>
      <c r="EZ469" s="31" t="s">
        <v>10871</v>
      </c>
      <c r="FA469" s="31" t="s">
        <v>219</v>
      </c>
      <c r="FB469" s="31" t="s">
        <v>219</v>
      </c>
      <c r="FC469" s="31"/>
      <c r="FD469" s="31"/>
      <c r="FE469" s="31" t="s">
        <v>219</v>
      </c>
    </row>
    <row r="470" ht="90.75" customHeight="1">
      <c r="A470" s="16" t="s">
        <v>10872</v>
      </c>
      <c r="B470" s="24">
        <v>459.0</v>
      </c>
      <c r="C470" s="25" t="s">
        <v>10873</v>
      </c>
      <c r="D470" s="26" t="str">
        <f t="shared" si="41"/>
        <v/>
      </c>
      <c r="E470" s="27" t="str">
        <f t="shared" si="42"/>
        <v/>
      </c>
      <c r="F470" s="28" t="str">
        <f t="shared" ref="F470:G470" si="485">image("https://www.serebii.net/pokedex-bw/type/"&amp;lower(H470)&amp;".gif")</f>
        <v/>
      </c>
      <c r="G470" s="28" t="str">
        <f t="shared" si="485"/>
        <v/>
      </c>
      <c r="H470" s="29" t="s">
        <v>175</v>
      </c>
      <c r="I470" s="26" t="s">
        <v>3173</v>
      </c>
      <c r="J470" s="26" t="s">
        <v>10874</v>
      </c>
      <c r="K470" s="26" t="s">
        <v>222</v>
      </c>
      <c r="L470" s="26" t="s">
        <v>6760</v>
      </c>
      <c r="M470" s="26" t="s">
        <v>10875</v>
      </c>
      <c r="N470" s="26"/>
      <c r="O470" s="26" t="s">
        <v>3570</v>
      </c>
      <c r="P470" s="26" t="s">
        <v>913</v>
      </c>
      <c r="Q470" s="26" t="s">
        <v>544</v>
      </c>
      <c r="R470" s="26" t="s">
        <v>184</v>
      </c>
      <c r="S470" s="26" t="s">
        <v>2624</v>
      </c>
      <c r="T470" s="26" t="s">
        <v>2174</v>
      </c>
      <c r="U470" s="26" t="s">
        <v>175</v>
      </c>
      <c r="V470" s="26" t="s">
        <v>187</v>
      </c>
      <c r="W470" s="26" t="s">
        <v>496</v>
      </c>
      <c r="X470" s="26" t="s">
        <v>189</v>
      </c>
      <c r="Y470" s="26">
        <v>60.0</v>
      </c>
      <c r="Z470" s="26">
        <v>62.0</v>
      </c>
      <c r="AA470" s="26">
        <v>50.0</v>
      </c>
      <c r="AB470" s="26">
        <v>62.0</v>
      </c>
      <c r="AC470" s="26">
        <v>60.0</v>
      </c>
      <c r="AD470" s="26">
        <v>40.0</v>
      </c>
      <c r="AE470" s="30">
        <f t="shared" si="37"/>
        <v>334</v>
      </c>
      <c r="AF470" s="26" t="s">
        <v>10876</v>
      </c>
      <c r="AG470" s="26"/>
      <c r="AH470" s="26"/>
      <c r="AI470" s="26"/>
      <c r="AJ470" s="26"/>
      <c r="AK470" s="26"/>
      <c r="AL470" s="26"/>
      <c r="AM470" s="26"/>
      <c r="AN470" s="26"/>
      <c r="AO470" s="26"/>
      <c r="AP470" s="26"/>
      <c r="AQ470" s="26"/>
      <c r="AR470" s="26" t="s">
        <v>1993</v>
      </c>
      <c r="AS470" s="26" t="s">
        <v>1993</v>
      </c>
      <c r="AT470" s="26" t="s">
        <v>1993</v>
      </c>
      <c r="AU470" s="26"/>
      <c r="AV470" s="26"/>
      <c r="AW470" s="26"/>
      <c r="AX470" s="26"/>
      <c r="AY470" s="26"/>
      <c r="AZ470" s="26"/>
      <c r="BA470" s="26" t="s">
        <v>460</v>
      </c>
      <c r="BB470" s="26" t="s">
        <v>460</v>
      </c>
      <c r="BC470" s="26"/>
      <c r="BD470" s="26"/>
      <c r="BE470" s="26"/>
      <c r="BF470" s="26"/>
      <c r="BG470" s="26"/>
      <c r="BH470" s="26"/>
      <c r="BI470" s="26"/>
      <c r="BJ470" s="26"/>
      <c r="BK470" s="26" t="s">
        <v>1201</v>
      </c>
      <c r="BL470" s="26" t="s">
        <v>1201</v>
      </c>
      <c r="BM470" s="26"/>
      <c r="BN470" s="26" t="s">
        <v>1236</v>
      </c>
      <c r="BO470" s="26" t="s">
        <v>1993</v>
      </c>
      <c r="BP470" s="26" t="s">
        <v>1993</v>
      </c>
      <c r="BQ470" s="26" t="s">
        <v>3948</v>
      </c>
      <c r="BR470" s="26" t="s">
        <v>8465</v>
      </c>
      <c r="BS470" s="26" t="s">
        <v>8465</v>
      </c>
      <c r="BT470" s="26"/>
      <c r="BU470" s="26" t="s">
        <v>2072</v>
      </c>
      <c r="BV470" s="26" t="s">
        <v>462</v>
      </c>
      <c r="BW470" s="31"/>
      <c r="BX470" s="31"/>
      <c r="BY470" s="31"/>
      <c r="BZ470" s="31"/>
      <c r="CA470" s="31"/>
      <c r="CB470" s="31"/>
      <c r="CC470" s="31"/>
      <c r="CD470" s="31"/>
      <c r="CE470" s="31"/>
      <c r="CF470" s="31"/>
      <c r="CG470" s="31"/>
      <c r="CH470" s="31" t="s">
        <v>10877</v>
      </c>
      <c r="CI470" s="31" t="s">
        <v>10878</v>
      </c>
      <c r="CJ470" s="31" t="s">
        <v>10879</v>
      </c>
      <c r="CK470" s="31" t="s">
        <v>10880</v>
      </c>
      <c r="CL470" s="31" t="s">
        <v>10880</v>
      </c>
      <c r="CM470" s="31" t="s">
        <v>10879</v>
      </c>
      <c r="CN470" s="31" t="s">
        <v>10879</v>
      </c>
      <c r="CO470" s="31" t="s">
        <v>10879</v>
      </c>
      <c r="CP470" s="31" t="s">
        <v>10879</v>
      </c>
      <c r="CQ470" s="31" t="s">
        <v>10880</v>
      </c>
      <c r="CR470" s="31" t="s">
        <v>10878</v>
      </c>
      <c r="CS470" s="31" t="s">
        <v>10880</v>
      </c>
      <c r="CT470" s="31" t="s">
        <v>10878</v>
      </c>
      <c r="CU470" s="31"/>
      <c r="CV470" s="31"/>
      <c r="CW470" s="31"/>
      <c r="CX470" s="31"/>
      <c r="CY470" s="31"/>
      <c r="CZ470" s="31"/>
      <c r="DA470" s="31" t="s">
        <v>10881</v>
      </c>
      <c r="DB470" s="31" t="s">
        <v>10882</v>
      </c>
      <c r="DC470" s="31"/>
      <c r="DD470" s="31"/>
      <c r="DE470" s="31" t="s">
        <v>10877</v>
      </c>
      <c r="DF470" s="31" t="s">
        <v>10878</v>
      </c>
      <c r="DG470" s="31" t="s">
        <v>10883</v>
      </c>
      <c r="DH470" s="31" t="s">
        <v>10880</v>
      </c>
      <c r="DI470" s="31" t="s">
        <v>10879</v>
      </c>
      <c r="DJ470" s="31"/>
      <c r="DK470" s="31"/>
      <c r="DL470" s="31"/>
      <c r="DM470" s="31"/>
      <c r="DN470" s="31"/>
      <c r="DO470" s="31"/>
      <c r="DP470" s="31"/>
      <c r="DQ470" s="31"/>
      <c r="DR470" s="31"/>
      <c r="DS470" s="31"/>
      <c r="DT470" s="31"/>
      <c r="DU470" s="31"/>
      <c r="DV470" s="31"/>
      <c r="DW470" s="31"/>
      <c r="DX470" s="31"/>
      <c r="DY470" s="31"/>
      <c r="DZ470" s="31"/>
      <c r="EA470" s="31" t="s">
        <v>10884</v>
      </c>
      <c r="EB470" s="31" t="s">
        <v>10884</v>
      </c>
      <c r="EC470" s="31" t="s">
        <v>10885</v>
      </c>
      <c r="ED470" s="31" t="s">
        <v>213</v>
      </c>
      <c r="EE470" s="31" t="s">
        <v>213</v>
      </c>
      <c r="EF470" s="31" t="s">
        <v>213</v>
      </c>
      <c r="EG470" s="31" t="s">
        <v>213</v>
      </c>
      <c r="EH470" s="31" t="s">
        <v>213</v>
      </c>
      <c r="EI470" s="31" t="s">
        <v>213</v>
      </c>
      <c r="EJ470" s="31" t="s">
        <v>2850</v>
      </c>
      <c r="EK470" s="31" t="s">
        <v>2850</v>
      </c>
      <c r="EL470" s="31" t="s">
        <v>213</v>
      </c>
      <c r="EM470" s="31" t="s">
        <v>213</v>
      </c>
      <c r="EN470" s="31" t="s">
        <v>213</v>
      </c>
      <c r="EO470" s="31" t="s">
        <v>213</v>
      </c>
      <c r="EP470" s="31" t="s">
        <v>10886</v>
      </c>
      <c r="EQ470" s="31" t="s">
        <v>10886</v>
      </c>
      <c r="ER470" s="31" t="s">
        <v>218</v>
      </c>
      <c r="ES470" s="31" t="s">
        <v>218</v>
      </c>
      <c r="ET470" s="31" t="s">
        <v>10887</v>
      </c>
      <c r="EU470" s="31" t="s">
        <v>10887</v>
      </c>
      <c r="EV470" s="31"/>
      <c r="EW470" s="31"/>
      <c r="EX470" s="31" t="s">
        <v>10888</v>
      </c>
      <c r="EY470" s="31" t="s">
        <v>10888</v>
      </c>
      <c r="EZ470" s="31" t="s">
        <v>10889</v>
      </c>
      <c r="FA470" s="31" t="s">
        <v>219</v>
      </c>
      <c r="FB470" s="31" t="s">
        <v>219</v>
      </c>
      <c r="FC470" s="31"/>
      <c r="FD470" s="31"/>
      <c r="FE470" s="31" t="s">
        <v>219</v>
      </c>
    </row>
    <row r="471" ht="90.75" customHeight="1">
      <c r="A471" s="16" t="s">
        <v>10890</v>
      </c>
      <c r="B471" s="24">
        <v>460.0</v>
      </c>
      <c r="C471" s="25" t="s">
        <v>10891</v>
      </c>
      <c r="D471" s="26" t="str">
        <f t="shared" si="41"/>
        <v/>
      </c>
      <c r="E471" s="27" t="str">
        <f t="shared" si="42"/>
        <v/>
      </c>
      <c r="F471" s="28" t="str">
        <f t="shared" ref="F471:G471" si="486">image("https://www.serebii.net/pokedex-bw/type/"&amp;lower(H471)&amp;".gif")</f>
        <v/>
      </c>
      <c r="G471" s="28" t="str">
        <f t="shared" si="486"/>
        <v/>
      </c>
      <c r="H471" s="29" t="s">
        <v>175</v>
      </c>
      <c r="I471" s="26" t="s">
        <v>3173</v>
      </c>
      <c r="J471" s="26" t="s">
        <v>10874</v>
      </c>
      <c r="K471" s="26" t="s">
        <v>4014</v>
      </c>
      <c r="L471" s="26" t="s">
        <v>10892</v>
      </c>
      <c r="M471" s="26" t="s">
        <v>10875</v>
      </c>
      <c r="N471" s="26"/>
      <c r="O471" s="26" t="s">
        <v>3570</v>
      </c>
      <c r="P471" s="26" t="s">
        <v>6148</v>
      </c>
      <c r="Q471" s="26" t="s">
        <v>2670</v>
      </c>
      <c r="R471" s="26" t="s">
        <v>184</v>
      </c>
      <c r="S471" s="26" t="s">
        <v>4363</v>
      </c>
      <c r="T471" s="26" t="s">
        <v>2174</v>
      </c>
      <c r="U471" s="26" t="s">
        <v>175</v>
      </c>
      <c r="V471" s="26" t="s">
        <v>187</v>
      </c>
      <c r="W471" s="26" t="s">
        <v>496</v>
      </c>
      <c r="X471" s="26" t="s">
        <v>189</v>
      </c>
      <c r="Y471" s="26">
        <v>90.0</v>
      </c>
      <c r="Z471" s="26">
        <v>92.0</v>
      </c>
      <c r="AA471" s="26">
        <v>75.0</v>
      </c>
      <c r="AB471" s="26">
        <v>92.0</v>
      </c>
      <c r="AC471" s="26">
        <v>85.0</v>
      </c>
      <c r="AD471" s="26">
        <v>60.0</v>
      </c>
      <c r="AE471" s="30">
        <f t="shared" si="37"/>
        <v>494</v>
      </c>
      <c r="AF471" s="26" t="s">
        <v>10876</v>
      </c>
      <c r="AG471" s="26"/>
      <c r="AH471" s="26"/>
      <c r="AI471" s="26"/>
      <c r="AJ471" s="26"/>
      <c r="AK471" s="26"/>
      <c r="AL471" s="26"/>
      <c r="AM471" s="26"/>
      <c r="AN471" s="26"/>
      <c r="AO471" s="26"/>
      <c r="AP471" s="26"/>
      <c r="AQ471" s="26"/>
      <c r="AR471" s="26" t="s">
        <v>1502</v>
      </c>
      <c r="AS471" s="26" t="s">
        <v>1502</v>
      </c>
      <c r="AT471" s="26" t="s">
        <v>1502</v>
      </c>
      <c r="AU471" s="26"/>
      <c r="AV471" s="26"/>
      <c r="AW471" s="26"/>
      <c r="AX471" s="26"/>
      <c r="AY471" s="26"/>
      <c r="AZ471" s="26"/>
      <c r="BA471" s="26" t="s">
        <v>1334</v>
      </c>
      <c r="BB471" s="26" t="s">
        <v>1334</v>
      </c>
      <c r="BC471" s="26"/>
      <c r="BD471" s="26"/>
      <c r="BE471" s="26"/>
      <c r="BF471" s="26"/>
      <c r="BG471" s="26"/>
      <c r="BH471" s="26"/>
      <c r="BI471" s="26"/>
      <c r="BJ471" s="26"/>
      <c r="BK471" s="26" t="s">
        <v>1080</v>
      </c>
      <c r="BL471" s="26" t="s">
        <v>1080</v>
      </c>
      <c r="BM471" s="26"/>
      <c r="BN471" s="26" t="s">
        <v>986</v>
      </c>
      <c r="BO471" s="26" t="s">
        <v>1502</v>
      </c>
      <c r="BP471" s="26" t="s">
        <v>1502</v>
      </c>
      <c r="BQ471" s="26" t="s">
        <v>3055</v>
      </c>
      <c r="BR471" s="26" t="s">
        <v>4549</v>
      </c>
      <c r="BS471" s="26" t="s">
        <v>4549</v>
      </c>
      <c r="BT471" s="26"/>
      <c r="BU471" s="26" t="s">
        <v>1416</v>
      </c>
      <c r="BV471" s="26" t="s">
        <v>4906</v>
      </c>
      <c r="BW471" s="31"/>
      <c r="BX471" s="31"/>
      <c r="BY471" s="31"/>
      <c r="BZ471" s="31"/>
      <c r="CA471" s="31"/>
      <c r="CB471" s="31"/>
      <c r="CC471" s="31"/>
      <c r="CD471" s="31"/>
      <c r="CE471" s="31"/>
      <c r="CF471" s="31"/>
      <c r="CG471" s="31"/>
      <c r="CH471" s="31" t="s">
        <v>10893</v>
      </c>
      <c r="CI471" s="31" t="s">
        <v>10894</v>
      </c>
      <c r="CJ471" s="31" t="s">
        <v>10895</v>
      </c>
      <c r="CK471" s="31" t="s">
        <v>10896</v>
      </c>
      <c r="CL471" s="31" t="s">
        <v>10896</v>
      </c>
      <c r="CM471" s="31" t="s">
        <v>10895</v>
      </c>
      <c r="CN471" s="31" t="s">
        <v>10895</v>
      </c>
      <c r="CO471" s="31" t="s">
        <v>10895</v>
      </c>
      <c r="CP471" s="31" t="s">
        <v>10895</v>
      </c>
      <c r="CQ471" s="31" t="s">
        <v>10894</v>
      </c>
      <c r="CR471" s="31" t="s">
        <v>10896</v>
      </c>
      <c r="CS471" s="31" t="s">
        <v>10894</v>
      </c>
      <c r="CT471" s="31" t="s">
        <v>10896</v>
      </c>
      <c r="CU471" s="31"/>
      <c r="CV471" s="31"/>
      <c r="CW471" s="31"/>
      <c r="CX471" s="31"/>
      <c r="CY471" s="31"/>
      <c r="CZ471" s="31"/>
      <c r="DA471" s="31" t="s">
        <v>10897</v>
      </c>
      <c r="DB471" s="31" t="s">
        <v>10898</v>
      </c>
      <c r="DC471" s="31"/>
      <c r="DD471" s="31"/>
      <c r="DE471" s="31" t="s">
        <v>10893</v>
      </c>
      <c r="DF471" s="31" t="s">
        <v>10899</v>
      </c>
      <c r="DG471" s="31" t="s">
        <v>10900</v>
      </c>
      <c r="DH471" s="31" t="s">
        <v>10896</v>
      </c>
      <c r="DI471" s="31" t="s">
        <v>10895</v>
      </c>
      <c r="DJ471" s="31"/>
      <c r="DK471" s="31"/>
      <c r="DL471" s="31"/>
      <c r="DM471" s="31"/>
      <c r="DN471" s="31"/>
      <c r="DO471" s="31"/>
      <c r="DP471" s="31"/>
      <c r="DQ471" s="31"/>
      <c r="DR471" s="31"/>
      <c r="DS471" s="31"/>
      <c r="DT471" s="31"/>
      <c r="DU471" s="31"/>
      <c r="DV471" s="31"/>
      <c r="DW471" s="31"/>
      <c r="DX471" s="31"/>
      <c r="DY471" s="31"/>
      <c r="DZ471" s="31"/>
      <c r="EA471" s="31" t="s">
        <v>1369</v>
      </c>
      <c r="EB471" s="31" t="s">
        <v>1369</v>
      </c>
      <c r="EC471" s="31" t="s">
        <v>1369</v>
      </c>
      <c r="ED471" s="31" t="s">
        <v>213</v>
      </c>
      <c r="EE471" s="31" t="s">
        <v>213</v>
      </c>
      <c r="EF471" s="31" t="s">
        <v>213</v>
      </c>
      <c r="EG471" s="31" t="s">
        <v>213</v>
      </c>
      <c r="EH471" s="31" t="s">
        <v>213</v>
      </c>
      <c r="EI471" s="31" t="s">
        <v>213</v>
      </c>
      <c r="EJ471" s="31" t="s">
        <v>2850</v>
      </c>
      <c r="EK471" s="31" t="s">
        <v>2850</v>
      </c>
      <c r="EL471" s="31" t="s">
        <v>213</v>
      </c>
      <c r="EM471" s="31" t="s">
        <v>213</v>
      </c>
      <c r="EN471" s="31" t="s">
        <v>213</v>
      </c>
      <c r="EO471" s="31" t="s">
        <v>213</v>
      </c>
      <c r="EP471" s="31" t="s">
        <v>4957</v>
      </c>
      <c r="EQ471" s="31" t="s">
        <v>4957</v>
      </c>
      <c r="ER471" s="31" t="s">
        <v>218</v>
      </c>
      <c r="ES471" s="31" t="s">
        <v>218</v>
      </c>
      <c r="ET471" s="31" t="s">
        <v>10901</v>
      </c>
      <c r="EU471" s="31" t="s">
        <v>10901</v>
      </c>
      <c r="EV471" s="31"/>
      <c r="EW471" s="31"/>
      <c r="EX471" s="31" t="s">
        <v>1369</v>
      </c>
      <c r="EY471" s="31" t="s">
        <v>1369</v>
      </c>
      <c r="EZ471" s="31" t="s">
        <v>10889</v>
      </c>
      <c r="FA471" s="31" t="s">
        <v>219</v>
      </c>
      <c r="FB471" s="31" t="s">
        <v>219</v>
      </c>
      <c r="FC471" s="31"/>
      <c r="FD471" s="31"/>
      <c r="FE471" s="31" t="s">
        <v>219</v>
      </c>
    </row>
    <row r="472" ht="90.75" customHeight="1">
      <c r="A472" s="16" t="s">
        <v>10902</v>
      </c>
      <c r="B472" s="24">
        <v>461.0</v>
      </c>
      <c r="C472" s="25" t="s">
        <v>10903</v>
      </c>
      <c r="D472" s="26" t="str">
        <f t="shared" si="41"/>
        <v/>
      </c>
      <c r="E472" s="27" t="str">
        <f t="shared" si="42"/>
        <v/>
      </c>
      <c r="F472" s="28" t="str">
        <f t="shared" ref="F472:G472" si="487">image("https://www.serebii.net/pokedex-bw/type/"&amp;lower(H472)&amp;".gif")</f>
        <v/>
      </c>
      <c r="G472" s="28" t="str">
        <f t="shared" si="487"/>
        <v/>
      </c>
      <c r="H472" s="29" t="s">
        <v>6037</v>
      </c>
      <c r="I472" s="26" t="s">
        <v>3173</v>
      </c>
      <c r="J472" s="26" t="s">
        <v>6474</v>
      </c>
      <c r="K472" s="26" t="s">
        <v>322</v>
      </c>
      <c r="L472" s="26" t="s">
        <v>10904</v>
      </c>
      <c r="M472" s="26" t="s">
        <v>4875</v>
      </c>
      <c r="N472" s="26"/>
      <c r="O472" s="26" t="s">
        <v>6475</v>
      </c>
      <c r="P472" s="26" t="s">
        <v>4426</v>
      </c>
      <c r="Q472" s="26" t="s">
        <v>183</v>
      </c>
      <c r="R472" s="26" t="s">
        <v>4935</v>
      </c>
      <c r="S472" s="26" t="s">
        <v>6306</v>
      </c>
      <c r="T472" s="26" t="s">
        <v>186</v>
      </c>
      <c r="U472" s="26" t="s">
        <v>769</v>
      </c>
      <c r="V472" s="26" t="s">
        <v>770</v>
      </c>
      <c r="W472" s="26" t="s">
        <v>496</v>
      </c>
      <c r="X472" s="26" t="s">
        <v>189</v>
      </c>
      <c r="Y472" s="26">
        <v>70.0</v>
      </c>
      <c r="Z472" s="26">
        <v>120.0</v>
      </c>
      <c r="AA472" s="26">
        <v>65.0</v>
      </c>
      <c r="AB472" s="26">
        <v>45.0</v>
      </c>
      <c r="AC472" s="26">
        <v>85.0</v>
      </c>
      <c r="AD472" s="26">
        <v>125.0</v>
      </c>
      <c r="AE472" s="30">
        <f t="shared" si="37"/>
        <v>510</v>
      </c>
      <c r="AF472" s="26" t="s">
        <v>6476</v>
      </c>
      <c r="AG472" s="26"/>
      <c r="AH472" s="26"/>
      <c r="AI472" s="26"/>
      <c r="AJ472" s="26"/>
      <c r="AK472" s="26"/>
      <c r="AL472" s="26"/>
      <c r="AM472" s="26"/>
      <c r="AN472" s="26"/>
      <c r="AO472" s="26"/>
      <c r="AP472" s="26"/>
      <c r="AQ472" s="26"/>
      <c r="AR472" s="26" t="s">
        <v>1577</v>
      </c>
      <c r="AS472" s="26" t="s">
        <v>1577</v>
      </c>
      <c r="AT472" s="26" t="s">
        <v>1577</v>
      </c>
      <c r="AU472" s="26"/>
      <c r="AV472" s="26"/>
      <c r="AW472" s="26"/>
      <c r="AX472" s="26"/>
      <c r="AY472" s="26" t="s">
        <v>1417</v>
      </c>
      <c r="AZ472" s="26" t="s">
        <v>1417</v>
      </c>
      <c r="BA472" s="26" t="s">
        <v>1709</v>
      </c>
      <c r="BB472" s="26" t="s">
        <v>1709</v>
      </c>
      <c r="BC472" s="26"/>
      <c r="BD472" s="26"/>
      <c r="BE472" s="26" t="s">
        <v>3830</v>
      </c>
      <c r="BF472" s="26" t="s">
        <v>3830</v>
      </c>
      <c r="BG472" s="26" t="s">
        <v>10228</v>
      </c>
      <c r="BH472" s="26" t="s">
        <v>10228</v>
      </c>
      <c r="BI472" s="26"/>
      <c r="BJ472" s="26"/>
      <c r="BK472" s="26" t="s">
        <v>7164</v>
      </c>
      <c r="BL472" s="26" t="s">
        <v>7164</v>
      </c>
      <c r="BM472" s="26"/>
      <c r="BN472" s="26" t="s">
        <v>657</v>
      </c>
      <c r="BO472" s="26" t="s">
        <v>1577</v>
      </c>
      <c r="BP472" s="26" t="s">
        <v>1577</v>
      </c>
      <c r="BQ472" s="26" t="s">
        <v>3087</v>
      </c>
      <c r="BR472" s="26" t="s">
        <v>193</v>
      </c>
      <c r="BS472" s="26" t="s">
        <v>193</v>
      </c>
      <c r="BT472" s="26" t="s">
        <v>433</v>
      </c>
      <c r="BU472" s="26"/>
      <c r="BV472" s="26"/>
      <c r="BW472" s="31"/>
      <c r="BX472" s="31"/>
      <c r="BY472" s="31"/>
      <c r="BZ472" s="31"/>
      <c r="CA472" s="31"/>
      <c r="CB472" s="31"/>
      <c r="CC472" s="31"/>
      <c r="CD472" s="31"/>
      <c r="CE472" s="31"/>
      <c r="CF472" s="31"/>
      <c r="CG472" s="31"/>
      <c r="CH472" s="31" t="s">
        <v>10905</v>
      </c>
      <c r="CI472" s="31" t="s">
        <v>10906</v>
      </c>
      <c r="CJ472" s="31" t="s">
        <v>10907</v>
      </c>
      <c r="CK472" s="31" t="s">
        <v>10908</v>
      </c>
      <c r="CL472" s="31" t="s">
        <v>10908</v>
      </c>
      <c r="CM472" s="31" t="s">
        <v>10907</v>
      </c>
      <c r="CN472" s="31" t="s">
        <v>10907</v>
      </c>
      <c r="CO472" s="31" t="s">
        <v>10909</v>
      </c>
      <c r="CP472" s="31" t="s">
        <v>10909</v>
      </c>
      <c r="CQ472" s="31" t="s">
        <v>10908</v>
      </c>
      <c r="CR472" s="31" t="s">
        <v>10905</v>
      </c>
      <c r="CS472" s="31" t="s">
        <v>10908</v>
      </c>
      <c r="CT472" s="31" t="s">
        <v>10905</v>
      </c>
      <c r="CU472" s="31" t="s">
        <v>10910</v>
      </c>
      <c r="CV472" s="31" t="s">
        <v>10911</v>
      </c>
      <c r="CW472" s="31" t="s">
        <v>10912</v>
      </c>
      <c r="CX472" s="31" t="s">
        <v>10913</v>
      </c>
      <c r="CY472" s="31"/>
      <c r="CZ472" s="31"/>
      <c r="DA472" s="31" t="s">
        <v>10914</v>
      </c>
      <c r="DB472" s="31" t="s">
        <v>10915</v>
      </c>
      <c r="DC472" s="31"/>
      <c r="DD472" s="31"/>
      <c r="DE472" s="31" t="s">
        <v>10905</v>
      </c>
      <c r="DF472" s="31" t="s">
        <v>10916</v>
      </c>
      <c r="DG472" s="31" t="s">
        <v>10917</v>
      </c>
      <c r="DH472" s="31" t="s">
        <v>10907</v>
      </c>
      <c r="DI472" s="31" t="s">
        <v>10910</v>
      </c>
      <c r="DJ472" s="31"/>
      <c r="DK472" s="31"/>
      <c r="DL472" s="31"/>
      <c r="DM472" s="31"/>
      <c r="DN472" s="31"/>
      <c r="DO472" s="31"/>
      <c r="DP472" s="31"/>
      <c r="DQ472" s="31"/>
      <c r="DR472" s="31"/>
      <c r="DS472" s="31"/>
      <c r="DT472" s="31"/>
      <c r="DU472" s="31"/>
      <c r="DV472" s="31"/>
      <c r="DW472" s="31"/>
      <c r="DX472" s="31"/>
      <c r="DY472" s="31"/>
      <c r="DZ472" s="31"/>
      <c r="EA472" s="31" t="s">
        <v>10918</v>
      </c>
      <c r="EB472" s="31" t="s">
        <v>10918</v>
      </c>
      <c r="EC472" s="31" t="s">
        <v>10918</v>
      </c>
      <c r="ED472" s="31" t="s">
        <v>10918</v>
      </c>
      <c r="EE472" s="31" t="s">
        <v>10918</v>
      </c>
      <c r="EF472" s="31" t="s">
        <v>10918</v>
      </c>
      <c r="EG472" s="31" t="s">
        <v>10918</v>
      </c>
      <c r="EH472" s="31" t="s">
        <v>10918</v>
      </c>
      <c r="EI472" s="31" t="s">
        <v>10918</v>
      </c>
      <c r="EJ472" s="31" t="s">
        <v>10918</v>
      </c>
      <c r="EK472" s="31" t="s">
        <v>10918</v>
      </c>
      <c r="EL472" s="31" t="s">
        <v>213</v>
      </c>
      <c r="EM472" s="31" t="s">
        <v>213</v>
      </c>
      <c r="EN472" s="31" t="s">
        <v>10918</v>
      </c>
      <c r="EO472" s="31" t="s">
        <v>10918</v>
      </c>
      <c r="EP472" s="31" t="s">
        <v>10918</v>
      </c>
      <c r="EQ472" s="31" t="s">
        <v>10918</v>
      </c>
      <c r="ER472" s="31" t="s">
        <v>218</v>
      </c>
      <c r="ES472" s="31" t="s">
        <v>218</v>
      </c>
      <c r="ET472" s="31" t="s">
        <v>10919</v>
      </c>
      <c r="EU472" s="31" t="s">
        <v>10919</v>
      </c>
      <c r="EV472" s="31"/>
      <c r="EW472" s="31"/>
      <c r="EX472" s="31" t="s">
        <v>10919</v>
      </c>
      <c r="EY472" s="31" t="s">
        <v>10919</v>
      </c>
      <c r="EZ472" s="31" t="s">
        <v>3010</v>
      </c>
      <c r="FA472" s="31" t="s">
        <v>6501</v>
      </c>
      <c r="FB472" s="31" t="s">
        <v>6501</v>
      </c>
      <c r="FC472" s="31"/>
      <c r="FD472" s="31"/>
      <c r="FE472" s="31" t="s">
        <v>219</v>
      </c>
    </row>
    <row r="473" ht="90.75" customHeight="1">
      <c r="A473" s="16" t="s">
        <v>10920</v>
      </c>
      <c r="B473" s="24">
        <v>462.0</v>
      </c>
      <c r="C473" s="25" t="s">
        <v>10921</v>
      </c>
      <c r="D473" s="26" t="str">
        <f t="shared" si="41"/>
        <v/>
      </c>
      <c r="E473" s="27" t="str">
        <f t="shared" si="42"/>
        <v/>
      </c>
      <c r="F473" s="28" t="str">
        <f t="shared" ref="F473:G473" si="488">image("https://www.serebii.net/pokedex-bw/type/"&amp;lower(H473)&amp;".gif")</f>
        <v/>
      </c>
      <c r="G473" s="28" t="str">
        <f t="shared" si="488"/>
        <v/>
      </c>
      <c r="H473" s="29" t="s">
        <v>973</v>
      </c>
      <c r="I473" s="26" t="s">
        <v>2962</v>
      </c>
      <c r="J473" s="26" t="s">
        <v>10922</v>
      </c>
      <c r="K473" s="26" t="s">
        <v>876</v>
      </c>
      <c r="L473" s="26" t="s">
        <v>10923</v>
      </c>
      <c r="M473" s="26" t="s">
        <v>2964</v>
      </c>
      <c r="N473" s="26" t="s">
        <v>2710</v>
      </c>
      <c r="O473" s="26" t="s">
        <v>2965</v>
      </c>
      <c r="P473" s="26" t="s">
        <v>351</v>
      </c>
      <c r="Q473" s="26" t="s">
        <v>3944</v>
      </c>
      <c r="R473" s="26" t="s">
        <v>184</v>
      </c>
      <c r="S473" s="26" t="s">
        <v>10924</v>
      </c>
      <c r="T473" s="26" t="s">
        <v>495</v>
      </c>
      <c r="U473" s="26" t="s">
        <v>2711</v>
      </c>
      <c r="V473" s="26" t="s">
        <v>770</v>
      </c>
      <c r="W473" s="26" t="s">
        <v>2967</v>
      </c>
      <c r="X473" s="26" t="s">
        <v>189</v>
      </c>
      <c r="Y473" s="26">
        <v>70.0</v>
      </c>
      <c r="Z473" s="26">
        <v>70.0</v>
      </c>
      <c r="AA473" s="26">
        <v>115.0</v>
      </c>
      <c r="AB473" s="26">
        <v>130.0</v>
      </c>
      <c r="AC473" s="26">
        <v>90.0</v>
      </c>
      <c r="AD473" s="26">
        <v>60.0</v>
      </c>
      <c r="AE473" s="30">
        <f t="shared" si="37"/>
        <v>535</v>
      </c>
      <c r="AF473" s="26" t="s">
        <v>2968</v>
      </c>
      <c r="AG473" s="26"/>
      <c r="AH473" s="26"/>
      <c r="AI473" s="26"/>
      <c r="AJ473" s="26"/>
      <c r="AK473" s="26"/>
      <c r="AL473" s="26"/>
      <c r="AM473" s="26"/>
      <c r="AN473" s="26"/>
      <c r="AO473" s="26"/>
      <c r="AP473" s="26"/>
      <c r="AQ473" s="26"/>
      <c r="AR473" s="26"/>
      <c r="AS473" s="26"/>
      <c r="AT473" s="26" t="s">
        <v>1766</v>
      </c>
      <c r="AU473" s="26"/>
      <c r="AV473" s="26"/>
      <c r="AW473" s="26"/>
      <c r="AX473" s="26"/>
      <c r="AY473" s="26" t="s">
        <v>917</v>
      </c>
      <c r="AZ473" s="26" t="s">
        <v>917</v>
      </c>
      <c r="BA473" s="26" t="s">
        <v>282</v>
      </c>
      <c r="BB473" s="26" t="s">
        <v>282</v>
      </c>
      <c r="BC473" s="26" t="s">
        <v>403</v>
      </c>
      <c r="BD473" s="26" t="s">
        <v>403</v>
      </c>
      <c r="BE473" s="26" t="s">
        <v>1122</v>
      </c>
      <c r="BF473" s="26" t="s">
        <v>1122</v>
      </c>
      <c r="BG473" s="26" t="s">
        <v>988</v>
      </c>
      <c r="BH473" s="26" t="s">
        <v>988</v>
      </c>
      <c r="BI473" s="26"/>
      <c r="BJ473" s="26"/>
      <c r="BK473" s="26"/>
      <c r="BL473" s="26"/>
      <c r="BM473" s="26" t="s">
        <v>1259</v>
      </c>
      <c r="BN473" s="26"/>
      <c r="BO473" s="26"/>
      <c r="BP473" s="26"/>
      <c r="BQ473" s="26" t="s">
        <v>3015</v>
      </c>
      <c r="BR473" s="26" t="s">
        <v>1335</v>
      </c>
      <c r="BS473" s="26" t="s">
        <v>1335</v>
      </c>
      <c r="BT473" s="26"/>
      <c r="BU473" s="26" t="s">
        <v>1125</v>
      </c>
      <c r="BV473" s="26"/>
      <c r="BW473" s="31"/>
      <c r="BX473" s="31"/>
      <c r="BY473" s="31"/>
      <c r="BZ473" s="31"/>
      <c r="CA473" s="31"/>
      <c r="CB473" s="31"/>
      <c r="CC473" s="31"/>
      <c r="CD473" s="31"/>
      <c r="CE473" s="31"/>
      <c r="CF473" s="31"/>
      <c r="CG473" s="31"/>
      <c r="CH473" s="31" t="s">
        <v>10925</v>
      </c>
      <c r="CI473" s="31" t="s">
        <v>10925</v>
      </c>
      <c r="CJ473" s="31" t="s">
        <v>10926</v>
      </c>
      <c r="CK473" s="31" t="s">
        <v>10927</v>
      </c>
      <c r="CL473" s="31" t="s">
        <v>10927</v>
      </c>
      <c r="CM473" s="31" t="s">
        <v>10928</v>
      </c>
      <c r="CN473" s="31" t="s">
        <v>10928</v>
      </c>
      <c r="CO473" s="31" t="s">
        <v>10929</v>
      </c>
      <c r="CP473" s="31" t="s">
        <v>10929</v>
      </c>
      <c r="CQ473" s="31" t="s">
        <v>10929</v>
      </c>
      <c r="CR473" s="31" t="s">
        <v>10925</v>
      </c>
      <c r="CS473" s="31" t="s">
        <v>10929</v>
      </c>
      <c r="CT473" s="31" t="s">
        <v>10925</v>
      </c>
      <c r="CU473" s="31" t="s">
        <v>10930</v>
      </c>
      <c r="CV473" s="31" t="s">
        <v>10931</v>
      </c>
      <c r="CW473" s="31" t="s">
        <v>10932</v>
      </c>
      <c r="CX473" s="31" t="s">
        <v>10933</v>
      </c>
      <c r="CY473" s="31"/>
      <c r="CZ473" s="31"/>
      <c r="DA473" s="31" t="s">
        <v>10934</v>
      </c>
      <c r="DB473" s="31" t="s">
        <v>10935</v>
      </c>
      <c r="DC473" s="31"/>
      <c r="DD473" s="31"/>
      <c r="DE473" s="31" t="s">
        <v>10936</v>
      </c>
      <c r="DF473" s="31" t="s">
        <v>10936</v>
      </c>
      <c r="DG473" s="31" t="s">
        <v>10937</v>
      </c>
      <c r="DH473" s="31" t="s">
        <v>10938</v>
      </c>
      <c r="DI473" s="31" t="s">
        <v>10939</v>
      </c>
      <c r="DJ473" s="31"/>
      <c r="DK473" s="31"/>
      <c r="DL473" s="31"/>
      <c r="DM473" s="31"/>
      <c r="DN473" s="31"/>
      <c r="DO473" s="31"/>
      <c r="DP473" s="31"/>
      <c r="DQ473" s="31"/>
      <c r="DR473" s="31"/>
      <c r="DS473" s="31"/>
      <c r="DT473" s="31"/>
      <c r="DU473" s="31"/>
      <c r="DV473" s="31"/>
      <c r="DW473" s="31"/>
      <c r="DX473" s="31"/>
      <c r="DY473" s="31"/>
      <c r="DZ473" s="31"/>
      <c r="EA473" s="31" t="s">
        <v>10940</v>
      </c>
      <c r="EB473" s="31" t="s">
        <v>10940</v>
      </c>
      <c r="EC473" s="31" t="s">
        <v>10940</v>
      </c>
      <c r="ED473" s="31" t="s">
        <v>10940</v>
      </c>
      <c r="EE473" s="31" t="s">
        <v>10940</v>
      </c>
      <c r="EF473" s="31" t="s">
        <v>213</v>
      </c>
      <c r="EG473" s="31" t="s">
        <v>10940</v>
      </c>
      <c r="EH473" s="31" t="s">
        <v>3047</v>
      </c>
      <c r="EI473" s="31" t="s">
        <v>3047</v>
      </c>
      <c r="EJ473" s="31" t="s">
        <v>10940</v>
      </c>
      <c r="EK473" s="31" t="s">
        <v>10940</v>
      </c>
      <c r="EL473" s="31" t="s">
        <v>10940</v>
      </c>
      <c r="EM473" s="31" t="s">
        <v>10940</v>
      </c>
      <c r="EN473" s="31" t="s">
        <v>10940</v>
      </c>
      <c r="EO473" s="31" t="s">
        <v>10940</v>
      </c>
      <c r="EP473" s="31" t="s">
        <v>10940</v>
      </c>
      <c r="EQ473" s="31" t="s">
        <v>10940</v>
      </c>
      <c r="ER473" s="31" t="s">
        <v>218</v>
      </c>
      <c r="ES473" s="31" t="s">
        <v>218</v>
      </c>
      <c r="ET473" s="31" t="s">
        <v>10940</v>
      </c>
      <c r="EU473" s="31" t="s">
        <v>10940</v>
      </c>
      <c r="EV473" s="31"/>
      <c r="EW473" s="31"/>
      <c r="EX473" s="31" t="s">
        <v>10940</v>
      </c>
      <c r="EY473" s="31" t="s">
        <v>10940</v>
      </c>
      <c r="EZ473" s="31" t="s">
        <v>10941</v>
      </c>
      <c r="FA473" s="31" t="s">
        <v>219</v>
      </c>
      <c r="FB473" s="31" t="s">
        <v>219</v>
      </c>
      <c r="FC473" s="31"/>
      <c r="FD473" s="31"/>
      <c r="FE473" s="31" t="s">
        <v>219</v>
      </c>
    </row>
    <row r="474" ht="90.75" customHeight="1">
      <c r="A474" s="16" t="s">
        <v>10942</v>
      </c>
      <c r="B474" s="24">
        <v>463.0</v>
      </c>
      <c r="C474" s="25" t="s">
        <v>10943</v>
      </c>
      <c r="D474" s="26" t="str">
        <f t="shared" si="41"/>
        <v/>
      </c>
      <c r="E474" s="27" t="str">
        <f t="shared" si="42"/>
        <v/>
      </c>
      <c r="F474" s="28" t="str">
        <f t="shared" ref="F474:G474" si="489">image("https://www.serebii.net/pokedex-bw/type/"&amp;lower(H474)&amp;".gif")</f>
        <v/>
      </c>
      <c r="G474" s="28" t="str">
        <f t="shared" si="489"/>
        <v/>
      </c>
      <c r="H474" s="29" t="s">
        <v>681</v>
      </c>
      <c r="I474" s="26"/>
      <c r="J474" s="26" t="s">
        <v>3794</v>
      </c>
      <c r="K474" s="26" t="s">
        <v>349</v>
      </c>
      <c r="L474" s="26" t="s">
        <v>10944</v>
      </c>
      <c r="M474" s="26" t="s">
        <v>2892</v>
      </c>
      <c r="N474" s="26" t="s">
        <v>2891</v>
      </c>
      <c r="O474" s="26" t="s">
        <v>2024</v>
      </c>
      <c r="P474" s="26" t="s">
        <v>1234</v>
      </c>
      <c r="Q474" s="26" t="s">
        <v>3944</v>
      </c>
      <c r="R474" s="26" t="s">
        <v>184</v>
      </c>
      <c r="S474" s="26" t="s">
        <v>2671</v>
      </c>
      <c r="T474" s="26" t="s">
        <v>495</v>
      </c>
      <c r="U474" s="26" t="s">
        <v>2711</v>
      </c>
      <c r="V474" s="26" t="s">
        <v>3692</v>
      </c>
      <c r="W474" s="26" t="s">
        <v>496</v>
      </c>
      <c r="X474" s="26" t="s">
        <v>189</v>
      </c>
      <c r="Y474" s="26">
        <v>110.0</v>
      </c>
      <c r="Z474" s="26">
        <v>85.0</v>
      </c>
      <c r="AA474" s="26">
        <v>95.0</v>
      </c>
      <c r="AB474" s="26">
        <v>80.0</v>
      </c>
      <c r="AC474" s="26">
        <v>95.0</v>
      </c>
      <c r="AD474" s="26">
        <v>50.0</v>
      </c>
      <c r="AE474" s="30">
        <f t="shared" si="37"/>
        <v>515</v>
      </c>
      <c r="AF474" s="26" t="s">
        <v>3796</v>
      </c>
      <c r="AG474" s="26"/>
      <c r="AH474" s="26"/>
      <c r="AI474" s="26"/>
      <c r="AJ474" s="26"/>
      <c r="AK474" s="26"/>
      <c r="AL474" s="26"/>
      <c r="AM474" s="26"/>
      <c r="AN474" s="26"/>
      <c r="AO474" s="26"/>
      <c r="AP474" s="26"/>
      <c r="AQ474" s="26"/>
      <c r="AR474" s="26"/>
      <c r="AS474" s="26"/>
      <c r="AT474" s="26" t="s">
        <v>2626</v>
      </c>
      <c r="AU474" s="26" t="s">
        <v>1796</v>
      </c>
      <c r="AV474" s="26" t="s">
        <v>1796</v>
      </c>
      <c r="AW474" s="26"/>
      <c r="AX474" s="26"/>
      <c r="AY474" s="26" t="s">
        <v>10743</v>
      </c>
      <c r="AZ474" s="26" t="s">
        <v>10743</v>
      </c>
      <c r="BA474" s="26" t="s">
        <v>1503</v>
      </c>
      <c r="BB474" s="26" t="s">
        <v>1503</v>
      </c>
      <c r="BC474" s="26"/>
      <c r="BD474" s="26"/>
      <c r="BE474" s="26"/>
      <c r="BF474" s="26"/>
      <c r="BG474" s="26" t="s">
        <v>10945</v>
      </c>
      <c r="BH474" s="26" t="s">
        <v>10945</v>
      </c>
      <c r="BI474" s="26"/>
      <c r="BJ474" s="26"/>
      <c r="BK474" s="26"/>
      <c r="BL474" s="26"/>
      <c r="BM474" s="26" t="s">
        <v>1677</v>
      </c>
      <c r="BN474" s="26"/>
      <c r="BO474" s="26"/>
      <c r="BP474" s="26"/>
      <c r="BQ474" s="26" t="s">
        <v>1456</v>
      </c>
      <c r="BR474" s="26"/>
      <c r="BS474" s="26"/>
      <c r="BT474" s="26"/>
      <c r="BU474" s="26"/>
      <c r="BV474" s="26"/>
      <c r="BW474" s="31"/>
      <c r="BX474" s="31"/>
      <c r="BY474" s="31"/>
      <c r="BZ474" s="31"/>
      <c r="CA474" s="31"/>
      <c r="CB474" s="31"/>
      <c r="CC474" s="31"/>
      <c r="CD474" s="31"/>
      <c r="CE474" s="31"/>
      <c r="CF474" s="31"/>
      <c r="CG474" s="31"/>
      <c r="CH474" s="31" t="s">
        <v>10946</v>
      </c>
      <c r="CI474" s="31" t="s">
        <v>10946</v>
      </c>
      <c r="CJ474" s="31" t="s">
        <v>10947</v>
      </c>
      <c r="CK474" s="31" t="s">
        <v>10948</v>
      </c>
      <c r="CL474" s="31" t="s">
        <v>10949</v>
      </c>
      <c r="CM474" s="31" t="s">
        <v>10947</v>
      </c>
      <c r="CN474" s="31" t="s">
        <v>10947</v>
      </c>
      <c r="CO474" s="31" t="s">
        <v>10950</v>
      </c>
      <c r="CP474" s="31" t="s">
        <v>10950</v>
      </c>
      <c r="CQ474" s="31" t="s">
        <v>10946</v>
      </c>
      <c r="CR474" s="31" t="s">
        <v>10950</v>
      </c>
      <c r="CS474" s="31" t="s">
        <v>10946</v>
      </c>
      <c r="CT474" s="31" t="s">
        <v>10950</v>
      </c>
      <c r="CU474" s="31"/>
      <c r="CV474" s="31"/>
      <c r="CW474" s="31" t="s">
        <v>10951</v>
      </c>
      <c r="CX474" s="31" t="s">
        <v>10952</v>
      </c>
      <c r="CY474" s="31"/>
      <c r="CZ474" s="31"/>
      <c r="DA474" s="31" t="s">
        <v>10953</v>
      </c>
      <c r="DB474" s="31" t="s">
        <v>10954</v>
      </c>
      <c r="DC474" s="31"/>
      <c r="DD474" s="31"/>
      <c r="DE474" s="31" t="s">
        <v>10946</v>
      </c>
      <c r="DF474" s="31" t="s">
        <v>10946</v>
      </c>
      <c r="DG474" s="31" t="s">
        <v>10955</v>
      </c>
      <c r="DH474" s="31"/>
      <c r="DI474" s="31"/>
      <c r="DJ474" s="31"/>
      <c r="DK474" s="31"/>
      <c r="DL474" s="31"/>
      <c r="DM474" s="31"/>
      <c r="DN474" s="31"/>
      <c r="DO474" s="31"/>
      <c r="DP474" s="31"/>
      <c r="DQ474" s="31"/>
      <c r="DR474" s="31"/>
      <c r="DS474" s="31"/>
      <c r="DT474" s="31"/>
      <c r="DU474" s="31"/>
      <c r="DV474" s="31"/>
      <c r="DW474" s="31"/>
      <c r="DX474" s="31"/>
      <c r="DY474" s="31"/>
      <c r="DZ474" s="31"/>
      <c r="EA474" s="31" t="s">
        <v>10956</v>
      </c>
      <c r="EB474" s="31" t="s">
        <v>10956</v>
      </c>
      <c r="EC474" s="31" t="s">
        <v>10956</v>
      </c>
      <c r="ED474" s="31" t="s">
        <v>10956</v>
      </c>
      <c r="EE474" s="31" t="s">
        <v>10956</v>
      </c>
      <c r="EF474" s="31" t="s">
        <v>10956</v>
      </c>
      <c r="EG474" s="31" t="s">
        <v>10956</v>
      </c>
      <c r="EH474" s="31" t="s">
        <v>215</v>
      </c>
      <c r="EI474" s="31" t="s">
        <v>215</v>
      </c>
      <c r="EJ474" s="31" t="s">
        <v>10956</v>
      </c>
      <c r="EK474" s="31" t="s">
        <v>10956</v>
      </c>
      <c r="EL474" s="31" t="s">
        <v>213</v>
      </c>
      <c r="EM474" s="31" t="s">
        <v>213</v>
      </c>
      <c r="EN474" s="31" t="s">
        <v>213</v>
      </c>
      <c r="EO474" s="31" t="s">
        <v>213</v>
      </c>
      <c r="EP474" s="31" t="s">
        <v>10956</v>
      </c>
      <c r="EQ474" s="31" t="s">
        <v>10956</v>
      </c>
      <c r="ER474" s="31" t="s">
        <v>218</v>
      </c>
      <c r="ES474" s="31" t="s">
        <v>218</v>
      </c>
      <c r="ET474" s="31" t="s">
        <v>10956</v>
      </c>
      <c r="EU474" s="31" t="s">
        <v>10956</v>
      </c>
      <c r="EV474" s="31"/>
      <c r="EW474" s="31"/>
      <c r="EX474" s="31" t="s">
        <v>10956</v>
      </c>
      <c r="EY474" s="31" t="s">
        <v>10956</v>
      </c>
      <c r="EZ474" s="31" t="s">
        <v>10957</v>
      </c>
      <c r="FA474" s="31" t="s">
        <v>219</v>
      </c>
      <c r="FB474" s="31" t="s">
        <v>219</v>
      </c>
      <c r="FC474" s="31"/>
      <c r="FD474" s="31"/>
      <c r="FE474" s="31" t="s">
        <v>219</v>
      </c>
    </row>
    <row r="475" ht="90.75" customHeight="1">
      <c r="A475" s="16" t="s">
        <v>10958</v>
      </c>
      <c r="B475" s="24">
        <v>464.0</v>
      </c>
      <c r="C475" s="25" t="s">
        <v>10959</v>
      </c>
      <c r="D475" s="26" t="str">
        <f t="shared" si="41"/>
        <v/>
      </c>
      <c r="E475" s="27" t="str">
        <f t="shared" si="42"/>
        <v/>
      </c>
      <c r="F475" s="28" t="str">
        <f t="shared" ref="F475:G475" si="490">image("https://www.serebii.net/pokedex-bw/type/"&amp;lower(H475)&amp;".gif")</f>
        <v/>
      </c>
      <c r="G475" s="28" t="str">
        <f t="shared" si="490"/>
        <v/>
      </c>
      <c r="H475" s="29" t="s">
        <v>1071</v>
      </c>
      <c r="I475" s="26" t="s">
        <v>2707</v>
      </c>
      <c r="J475" s="26" t="s">
        <v>1230</v>
      </c>
      <c r="K475" s="26" t="s">
        <v>10960</v>
      </c>
      <c r="L475" s="26" t="s">
        <v>10961</v>
      </c>
      <c r="M475" s="26" t="s">
        <v>977</v>
      </c>
      <c r="N475" s="26" t="s">
        <v>8505</v>
      </c>
      <c r="O475" s="26" t="s">
        <v>3754</v>
      </c>
      <c r="P475" s="26" t="s">
        <v>1300</v>
      </c>
      <c r="Q475" s="26" t="s">
        <v>3944</v>
      </c>
      <c r="R475" s="26" t="s">
        <v>184</v>
      </c>
      <c r="S475" s="26" t="s">
        <v>5428</v>
      </c>
      <c r="T475" s="26" t="s">
        <v>2174</v>
      </c>
      <c r="U475" s="26" t="s">
        <v>915</v>
      </c>
      <c r="V475" s="26" t="s">
        <v>187</v>
      </c>
      <c r="W475" s="26" t="s">
        <v>496</v>
      </c>
      <c r="X475" s="26" t="s">
        <v>189</v>
      </c>
      <c r="Y475" s="26">
        <v>115.0</v>
      </c>
      <c r="Z475" s="26">
        <v>140.0</v>
      </c>
      <c r="AA475" s="26">
        <v>130.0</v>
      </c>
      <c r="AB475" s="26">
        <v>55.0</v>
      </c>
      <c r="AC475" s="26">
        <v>55.0</v>
      </c>
      <c r="AD475" s="26">
        <v>40.0</v>
      </c>
      <c r="AE475" s="30">
        <f t="shared" si="37"/>
        <v>535</v>
      </c>
      <c r="AF475" s="26" t="s">
        <v>3884</v>
      </c>
      <c r="AG475" s="26"/>
      <c r="AH475" s="26"/>
      <c r="AI475" s="26"/>
      <c r="AJ475" s="26"/>
      <c r="AK475" s="26"/>
      <c r="AL475" s="26"/>
      <c r="AM475" s="26"/>
      <c r="AN475" s="26"/>
      <c r="AO475" s="26"/>
      <c r="AP475" s="26"/>
      <c r="AQ475" s="26"/>
      <c r="AR475" s="26"/>
      <c r="AS475" s="26"/>
      <c r="AT475" s="26" t="s">
        <v>5457</v>
      </c>
      <c r="AU475" s="26"/>
      <c r="AV475" s="26"/>
      <c r="AW475" s="26"/>
      <c r="AX475" s="26"/>
      <c r="AY475" s="26"/>
      <c r="AZ475" s="26"/>
      <c r="BA475" s="26" t="s">
        <v>1955</v>
      </c>
      <c r="BB475" s="26" t="s">
        <v>1955</v>
      </c>
      <c r="BC475" s="26" t="s">
        <v>2969</v>
      </c>
      <c r="BD475" s="26" t="s">
        <v>2969</v>
      </c>
      <c r="BE475" s="26"/>
      <c r="BF475" s="26"/>
      <c r="BG475" s="26"/>
      <c r="BH475" s="26"/>
      <c r="BI475" s="26"/>
      <c r="BJ475" s="26"/>
      <c r="BK475" s="26" t="s">
        <v>3176</v>
      </c>
      <c r="BL475" s="26" t="s">
        <v>3176</v>
      </c>
      <c r="BM475" s="26" t="s">
        <v>4074</v>
      </c>
      <c r="BN475" s="26"/>
      <c r="BO475" s="26"/>
      <c r="BP475" s="26"/>
      <c r="BQ475" s="26" t="s">
        <v>3601</v>
      </c>
      <c r="BR475" s="26"/>
      <c r="BS475" s="26"/>
      <c r="BT475" s="26"/>
      <c r="BU475" s="26" t="s">
        <v>401</v>
      </c>
      <c r="BV475" s="26"/>
      <c r="BW475" s="31"/>
      <c r="BX475" s="31"/>
      <c r="BY475" s="31"/>
      <c r="BZ475" s="31"/>
      <c r="CA475" s="31"/>
      <c r="CB475" s="31"/>
      <c r="CC475" s="31"/>
      <c r="CD475" s="31"/>
      <c r="CE475" s="31"/>
      <c r="CF475" s="31"/>
      <c r="CG475" s="31"/>
      <c r="CH475" s="31" t="s">
        <v>10962</v>
      </c>
      <c r="CI475" s="31" t="s">
        <v>10962</v>
      </c>
      <c r="CJ475" s="31" t="s">
        <v>10963</v>
      </c>
      <c r="CK475" s="31" t="s">
        <v>10964</v>
      </c>
      <c r="CL475" s="31" t="s">
        <v>10964</v>
      </c>
      <c r="CM475" s="31" t="s">
        <v>10963</v>
      </c>
      <c r="CN475" s="31" t="s">
        <v>10963</v>
      </c>
      <c r="CO475" s="31" t="s">
        <v>10963</v>
      </c>
      <c r="CP475" s="31" t="s">
        <v>10963</v>
      </c>
      <c r="CQ475" s="31" t="s">
        <v>10965</v>
      </c>
      <c r="CR475" s="31" t="s">
        <v>10966</v>
      </c>
      <c r="CS475" s="31" t="s">
        <v>10965</v>
      </c>
      <c r="CT475" s="31" t="s">
        <v>10966</v>
      </c>
      <c r="CU475" s="31"/>
      <c r="CV475" s="31"/>
      <c r="CW475" s="31"/>
      <c r="CX475" s="31"/>
      <c r="CY475" s="31"/>
      <c r="CZ475" s="31"/>
      <c r="DA475" s="31" t="s">
        <v>10967</v>
      </c>
      <c r="DB475" s="31" t="s">
        <v>10968</v>
      </c>
      <c r="DC475" s="31"/>
      <c r="DD475" s="31"/>
      <c r="DE475" s="31" t="s">
        <v>10969</v>
      </c>
      <c r="DF475" s="31" t="s">
        <v>10969</v>
      </c>
      <c r="DG475" s="31" t="s">
        <v>10970</v>
      </c>
      <c r="DH475" s="31"/>
      <c r="DI475" s="31"/>
      <c r="DJ475" s="31"/>
      <c r="DK475" s="31"/>
      <c r="DL475" s="31"/>
      <c r="DM475" s="31"/>
      <c r="DN475" s="31"/>
      <c r="DO475" s="31"/>
      <c r="DP475" s="31"/>
      <c r="DQ475" s="31"/>
      <c r="DR475" s="31"/>
      <c r="DS475" s="31"/>
      <c r="DT475" s="31"/>
      <c r="DU475" s="31"/>
      <c r="DV475" s="31"/>
      <c r="DW475" s="31"/>
      <c r="DX475" s="31"/>
      <c r="DY475" s="31"/>
      <c r="DZ475" s="31"/>
      <c r="EA475" s="31" t="s">
        <v>10971</v>
      </c>
      <c r="EB475" s="31" t="s">
        <v>10971</v>
      </c>
      <c r="EC475" s="31" t="s">
        <v>10971</v>
      </c>
      <c r="ED475" s="31" t="s">
        <v>10971</v>
      </c>
      <c r="EE475" s="31" t="s">
        <v>10971</v>
      </c>
      <c r="EF475" s="31" t="s">
        <v>213</v>
      </c>
      <c r="EG475" s="31" t="s">
        <v>10971</v>
      </c>
      <c r="EH475" s="31" t="s">
        <v>213</v>
      </c>
      <c r="EI475" s="31" t="s">
        <v>213</v>
      </c>
      <c r="EJ475" s="31" t="s">
        <v>10971</v>
      </c>
      <c r="EK475" s="31" t="s">
        <v>10971</v>
      </c>
      <c r="EL475" s="31" t="s">
        <v>10971</v>
      </c>
      <c r="EM475" s="31" t="s">
        <v>10971</v>
      </c>
      <c r="EN475" s="31" t="s">
        <v>10971</v>
      </c>
      <c r="EO475" s="31" t="s">
        <v>10971</v>
      </c>
      <c r="EP475" s="31" t="s">
        <v>10971</v>
      </c>
      <c r="EQ475" s="31" t="s">
        <v>10971</v>
      </c>
      <c r="ER475" s="31" t="s">
        <v>218</v>
      </c>
      <c r="ES475" s="31" t="s">
        <v>218</v>
      </c>
      <c r="ET475" s="31" t="s">
        <v>10971</v>
      </c>
      <c r="EU475" s="31" t="s">
        <v>10971</v>
      </c>
      <c r="EV475" s="31"/>
      <c r="EW475" s="31"/>
      <c r="EX475" s="31" t="s">
        <v>10971</v>
      </c>
      <c r="EY475" s="31" t="s">
        <v>10971</v>
      </c>
      <c r="EZ475" s="31" t="s">
        <v>10972</v>
      </c>
      <c r="FA475" s="31" t="s">
        <v>219</v>
      </c>
      <c r="FB475" s="31" t="s">
        <v>219</v>
      </c>
      <c r="FC475" s="31"/>
      <c r="FD475" s="31"/>
      <c r="FE475" s="31" t="s">
        <v>219</v>
      </c>
    </row>
    <row r="476" ht="90.75" customHeight="1">
      <c r="A476" s="16" t="s">
        <v>10973</v>
      </c>
      <c r="B476" s="24">
        <v>465.0</v>
      </c>
      <c r="C476" s="25" t="s">
        <v>10974</v>
      </c>
      <c r="D476" s="26" t="str">
        <f t="shared" si="41"/>
        <v/>
      </c>
      <c r="E476" s="27" t="str">
        <f t="shared" si="42"/>
        <v/>
      </c>
      <c r="F476" s="28" t="str">
        <f t="shared" ref="F476:G476" si="491">image("https://www.serebii.net/pokedex-bw/type/"&amp;lower(H476)&amp;".gif")</f>
        <v/>
      </c>
      <c r="G476" s="28" t="str">
        <f t="shared" si="491"/>
        <v/>
      </c>
      <c r="H476" s="29" t="s">
        <v>175</v>
      </c>
      <c r="I476" s="26"/>
      <c r="J476" s="26" t="s">
        <v>3983</v>
      </c>
      <c r="K476" s="26" t="s">
        <v>247</v>
      </c>
      <c r="L476" s="26" t="s">
        <v>10975</v>
      </c>
      <c r="M476" s="26" t="s">
        <v>181</v>
      </c>
      <c r="N476" s="26" t="s">
        <v>3985</v>
      </c>
      <c r="O476" s="26" t="s">
        <v>2893</v>
      </c>
      <c r="P476" s="26" t="s">
        <v>543</v>
      </c>
      <c r="Q476" s="26" t="s">
        <v>3944</v>
      </c>
      <c r="R476" s="26" t="s">
        <v>184</v>
      </c>
      <c r="S476" s="26" t="s">
        <v>4545</v>
      </c>
      <c r="T476" s="26" t="s">
        <v>495</v>
      </c>
      <c r="U476" s="26" t="s">
        <v>1672</v>
      </c>
      <c r="V476" s="26" t="s">
        <v>1673</v>
      </c>
      <c r="W476" s="26" t="s">
        <v>496</v>
      </c>
      <c r="X476" s="26" t="s">
        <v>189</v>
      </c>
      <c r="Y476" s="26">
        <v>100.0</v>
      </c>
      <c r="Z476" s="26">
        <v>100.0</v>
      </c>
      <c r="AA476" s="26">
        <v>125.0</v>
      </c>
      <c r="AB476" s="26">
        <v>110.0</v>
      </c>
      <c r="AC476" s="26">
        <v>50.0</v>
      </c>
      <c r="AD476" s="26">
        <v>50.0</v>
      </c>
      <c r="AE476" s="30">
        <f t="shared" si="37"/>
        <v>535</v>
      </c>
      <c r="AF476" s="26" t="s">
        <v>3987</v>
      </c>
      <c r="AG476" s="26"/>
      <c r="AH476" s="26"/>
      <c r="AI476" s="26"/>
      <c r="AJ476" s="26"/>
      <c r="AK476" s="26"/>
      <c r="AL476" s="26"/>
      <c r="AM476" s="26"/>
      <c r="AN476" s="26"/>
      <c r="AO476" s="26"/>
      <c r="AP476" s="26"/>
      <c r="AQ476" s="26"/>
      <c r="AR476" s="26"/>
      <c r="AS476" s="26"/>
      <c r="AT476" s="26" t="s">
        <v>1956</v>
      </c>
      <c r="AU476" s="26" t="s">
        <v>2280</v>
      </c>
      <c r="AV476" s="26" t="s">
        <v>2280</v>
      </c>
      <c r="AW476" s="26"/>
      <c r="AX476" s="26"/>
      <c r="AY476" s="26" t="s">
        <v>3055</v>
      </c>
      <c r="AZ476" s="26" t="s">
        <v>3055</v>
      </c>
      <c r="BA476" s="26"/>
      <c r="BB476" s="26"/>
      <c r="BC476" s="26"/>
      <c r="BD476" s="26"/>
      <c r="BE476" s="26"/>
      <c r="BF476" s="26"/>
      <c r="BG476" s="26"/>
      <c r="BH476" s="26"/>
      <c r="BI476" s="26"/>
      <c r="BJ476" s="26"/>
      <c r="BK476" s="26"/>
      <c r="BL476" s="26"/>
      <c r="BM476" s="26" t="s">
        <v>229</v>
      </c>
      <c r="BN476" s="26"/>
      <c r="BO476" s="26"/>
      <c r="BP476" s="26"/>
      <c r="BQ476" s="26" t="s">
        <v>1201</v>
      </c>
      <c r="BR476" s="26"/>
      <c r="BS476" s="26"/>
      <c r="BT476" s="26"/>
      <c r="BU476" s="26"/>
      <c r="BV476" s="26"/>
      <c r="BW476" s="31"/>
      <c r="BX476" s="31"/>
      <c r="BY476" s="31"/>
      <c r="BZ476" s="31"/>
      <c r="CA476" s="31"/>
      <c r="CB476" s="31"/>
      <c r="CC476" s="31"/>
      <c r="CD476" s="31"/>
      <c r="CE476" s="31"/>
      <c r="CF476" s="31"/>
      <c r="CG476" s="31"/>
      <c r="CH476" s="31" t="s">
        <v>10976</v>
      </c>
      <c r="CI476" s="31" t="s">
        <v>10976</v>
      </c>
      <c r="CJ476" s="31" t="s">
        <v>10977</v>
      </c>
      <c r="CK476" s="31" t="s">
        <v>10978</v>
      </c>
      <c r="CL476" s="31" t="s">
        <v>10979</v>
      </c>
      <c r="CM476" s="31" t="s">
        <v>10977</v>
      </c>
      <c r="CN476" s="31" t="s">
        <v>10977</v>
      </c>
      <c r="CO476" s="31" t="s">
        <v>10980</v>
      </c>
      <c r="CP476" s="31" t="s">
        <v>10980</v>
      </c>
      <c r="CQ476" s="31" t="s">
        <v>10976</v>
      </c>
      <c r="CR476" s="31" t="s">
        <v>10979</v>
      </c>
      <c r="CS476" s="31" t="s">
        <v>10976</v>
      </c>
      <c r="CT476" s="31" t="s">
        <v>10979</v>
      </c>
      <c r="CU476" s="31"/>
      <c r="CV476" s="31"/>
      <c r="CW476" s="31"/>
      <c r="CX476" s="31"/>
      <c r="CY476" s="31"/>
      <c r="CZ476" s="31"/>
      <c r="DA476" s="31" t="s">
        <v>10981</v>
      </c>
      <c r="DB476" s="31" t="s">
        <v>10982</v>
      </c>
      <c r="DC476" s="31"/>
      <c r="DD476" s="31"/>
      <c r="DE476" s="31" t="s">
        <v>10976</v>
      </c>
      <c r="DF476" s="31" t="s">
        <v>10976</v>
      </c>
      <c r="DG476" s="31" t="s">
        <v>10983</v>
      </c>
      <c r="DH476" s="31"/>
      <c r="DI476" s="31"/>
      <c r="DJ476" s="31"/>
      <c r="DK476" s="31"/>
      <c r="DL476" s="31"/>
      <c r="DM476" s="31"/>
      <c r="DN476" s="31"/>
      <c r="DO476" s="31"/>
      <c r="DP476" s="31"/>
      <c r="DQ476" s="31"/>
      <c r="DR476" s="31"/>
      <c r="DS476" s="31"/>
      <c r="DT476" s="31"/>
      <c r="DU476" s="31"/>
      <c r="DV476" s="31"/>
      <c r="DW476" s="31"/>
      <c r="DX476" s="31"/>
      <c r="DY476" s="31"/>
      <c r="DZ476" s="31"/>
      <c r="EA476" s="31" t="s">
        <v>213</v>
      </c>
      <c r="EB476" s="31" t="s">
        <v>213</v>
      </c>
      <c r="EC476" s="31" t="s">
        <v>10984</v>
      </c>
      <c r="ED476" s="31" t="s">
        <v>10984</v>
      </c>
      <c r="EE476" s="31" t="s">
        <v>10984</v>
      </c>
      <c r="EF476" s="31" t="s">
        <v>1659</v>
      </c>
      <c r="EG476" s="31" t="s">
        <v>1659</v>
      </c>
      <c r="EH476" s="31" t="s">
        <v>10985</v>
      </c>
      <c r="EI476" s="31" t="s">
        <v>10985</v>
      </c>
      <c r="EJ476" s="31" t="s">
        <v>213</v>
      </c>
      <c r="EK476" s="31" t="s">
        <v>213</v>
      </c>
      <c r="EL476" s="31" t="s">
        <v>10984</v>
      </c>
      <c r="EM476" s="31" t="s">
        <v>10984</v>
      </c>
      <c r="EN476" s="31" t="s">
        <v>213</v>
      </c>
      <c r="EO476" s="31" t="s">
        <v>213</v>
      </c>
      <c r="EP476" s="31" t="s">
        <v>213</v>
      </c>
      <c r="EQ476" s="31" t="s">
        <v>213</v>
      </c>
      <c r="ER476" s="31" t="s">
        <v>218</v>
      </c>
      <c r="ES476" s="31" t="s">
        <v>218</v>
      </c>
      <c r="ET476" s="31" t="s">
        <v>10984</v>
      </c>
      <c r="EU476" s="31" t="s">
        <v>10984</v>
      </c>
      <c r="EV476" s="31"/>
      <c r="EW476" s="31"/>
      <c r="EX476" s="31" t="s">
        <v>4009</v>
      </c>
      <c r="EY476" s="31" t="s">
        <v>4009</v>
      </c>
      <c r="EZ476" s="31" t="s">
        <v>10986</v>
      </c>
      <c r="FA476" s="31" t="s">
        <v>219</v>
      </c>
      <c r="FB476" s="31" t="s">
        <v>219</v>
      </c>
      <c r="FC476" s="31"/>
      <c r="FD476" s="31"/>
      <c r="FE476" s="31" t="s">
        <v>219</v>
      </c>
    </row>
    <row r="477" ht="90.75" customHeight="1">
      <c r="A477" s="16" t="s">
        <v>10987</v>
      </c>
      <c r="B477" s="24">
        <v>466.0</v>
      </c>
      <c r="C477" s="25" t="s">
        <v>10988</v>
      </c>
      <c r="D477" s="26" t="str">
        <f t="shared" si="41"/>
        <v/>
      </c>
      <c r="E477" s="27" t="str">
        <f t="shared" si="42"/>
        <v/>
      </c>
      <c r="F477" s="28" t="str">
        <f t="shared" ref="F477:G477" si="492">image("https://www.serebii.net/pokedex-bw/type/"&amp;lower(H477)&amp;".gif")</f>
        <v/>
      </c>
      <c r="G477" s="28" t="str">
        <f t="shared" si="492"/>
        <v/>
      </c>
      <c r="H477" s="29" t="s">
        <v>973</v>
      </c>
      <c r="I477" s="26"/>
      <c r="J477" s="26" t="s">
        <v>10989</v>
      </c>
      <c r="K477" s="26" t="s">
        <v>3108</v>
      </c>
      <c r="L477" s="26" t="s">
        <v>10990</v>
      </c>
      <c r="M477" s="26" t="s">
        <v>10991</v>
      </c>
      <c r="N477" s="26"/>
      <c r="O477" s="26" t="s">
        <v>2115</v>
      </c>
      <c r="P477" s="26" t="s">
        <v>1300</v>
      </c>
      <c r="Q477" s="26" t="s">
        <v>3944</v>
      </c>
      <c r="R477" s="26" t="s">
        <v>184</v>
      </c>
      <c r="S477" s="26" t="s">
        <v>1033</v>
      </c>
      <c r="T477" s="26" t="s">
        <v>495</v>
      </c>
      <c r="U477" s="26" t="s">
        <v>2337</v>
      </c>
      <c r="V477" s="26" t="s">
        <v>1828</v>
      </c>
      <c r="W477" s="26" t="s">
        <v>2175</v>
      </c>
      <c r="X477" s="26" t="s">
        <v>3426</v>
      </c>
      <c r="Y477" s="26">
        <v>75.0</v>
      </c>
      <c r="Z477" s="26">
        <v>123.0</v>
      </c>
      <c r="AA477" s="26">
        <v>67.0</v>
      </c>
      <c r="AB477" s="26">
        <v>95.0</v>
      </c>
      <c r="AC477" s="26">
        <v>85.0</v>
      </c>
      <c r="AD477" s="26">
        <v>95.0</v>
      </c>
      <c r="AE477" s="30">
        <f t="shared" si="37"/>
        <v>540</v>
      </c>
      <c r="AF477" s="26" t="s">
        <v>4331</v>
      </c>
      <c r="AG477" s="26"/>
      <c r="AH477" s="26"/>
      <c r="AI477" s="26"/>
      <c r="AJ477" s="26"/>
      <c r="AK477" s="26"/>
      <c r="AL477" s="26"/>
      <c r="AM477" s="26"/>
      <c r="AN477" s="26"/>
      <c r="AO477" s="26"/>
      <c r="AP477" s="26"/>
      <c r="AQ477" s="26"/>
      <c r="AR477" s="26"/>
      <c r="AS477" s="26"/>
      <c r="AT477" s="26" t="s">
        <v>3086</v>
      </c>
      <c r="AU477" s="26"/>
      <c r="AV477" s="26"/>
      <c r="AW477" s="26"/>
      <c r="AX477" s="26"/>
      <c r="AY477" s="26" t="s">
        <v>2177</v>
      </c>
      <c r="AZ477" s="26" t="s">
        <v>2177</v>
      </c>
      <c r="BA477" s="26"/>
      <c r="BB477" s="26"/>
      <c r="BC477" s="26"/>
      <c r="BD477" s="26"/>
      <c r="BE477" s="26" t="s">
        <v>252</v>
      </c>
      <c r="BF477" s="26" t="s">
        <v>252</v>
      </c>
      <c r="BG477" s="26" t="s">
        <v>8121</v>
      </c>
      <c r="BH477" s="26" t="s">
        <v>8121</v>
      </c>
      <c r="BI477" s="26"/>
      <c r="BJ477" s="26"/>
      <c r="BK477" s="26"/>
      <c r="BL477" s="26"/>
      <c r="BM477" s="26"/>
      <c r="BN477" s="26" t="s">
        <v>502</v>
      </c>
      <c r="BO477" s="26"/>
      <c r="BP477" s="26"/>
      <c r="BQ477" s="26" t="s">
        <v>1992</v>
      </c>
      <c r="BR477" s="26"/>
      <c r="BS477" s="26"/>
      <c r="BT477" s="26"/>
      <c r="BU477" s="26" t="s">
        <v>583</v>
      </c>
      <c r="BV477" s="26"/>
      <c r="BW477" s="31"/>
      <c r="BX477" s="31"/>
      <c r="BY477" s="31"/>
      <c r="BZ477" s="31"/>
      <c r="CA477" s="31"/>
      <c r="CB477" s="31"/>
      <c r="CC477" s="31"/>
      <c r="CD477" s="31"/>
      <c r="CE477" s="31"/>
      <c r="CF477" s="31"/>
      <c r="CG477" s="31"/>
      <c r="CH477" s="31" t="s">
        <v>10992</v>
      </c>
      <c r="CI477" s="31" t="s">
        <v>10992</v>
      </c>
      <c r="CJ477" s="31" t="s">
        <v>10993</v>
      </c>
      <c r="CK477" s="31" t="s">
        <v>10994</v>
      </c>
      <c r="CL477" s="31" t="s">
        <v>10994</v>
      </c>
      <c r="CM477" s="31" t="s">
        <v>10993</v>
      </c>
      <c r="CN477" s="31" t="s">
        <v>10993</v>
      </c>
      <c r="CO477" s="31" t="s">
        <v>10995</v>
      </c>
      <c r="CP477" s="31" t="s">
        <v>10995</v>
      </c>
      <c r="CQ477" s="31" t="s">
        <v>10994</v>
      </c>
      <c r="CR477" s="31" t="s">
        <v>10992</v>
      </c>
      <c r="CS477" s="31" t="s">
        <v>10994</v>
      </c>
      <c r="CT477" s="31" t="s">
        <v>10992</v>
      </c>
      <c r="CU477" s="31" t="s">
        <v>10996</v>
      </c>
      <c r="CV477" s="31" t="s">
        <v>10997</v>
      </c>
      <c r="CW477" s="31" t="s">
        <v>10998</v>
      </c>
      <c r="CX477" s="31" t="s">
        <v>10999</v>
      </c>
      <c r="CY477" s="31"/>
      <c r="CZ477" s="31"/>
      <c r="DA477" s="31" t="s">
        <v>11000</v>
      </c>
      <c r="DB477" s="31" t="s">
        <v>11001</v>
      </c>
      <c r="DC477" s="31"/>
      <c r="DD477" s="31"/>
      <c r="DE477" s="31" t="s">
        <v>11002</v>
      </c>
      <c r="DF477" s="31" t="s">
        <v>11002</v>
      </c>
      <c r="DG477" s="31" t="s">
        <v>11003</v>
      </c>
      <c r="DH477" s="31"/>
      <c r="DI477" s="31"/>
      <c r="DJ477" s="31"/>
      <c r="DK477" s="31"/>
      <c r="DL477" s="31"/>
      <c r="DM477" s="31"/>
      <c r="DN477" s="31"/>
      <c r="DO477" s="31"/>
      <c r="DP477" s="31"/>
      <c r="DQ477" s="31"/>
      <c r="DR477" s="31"/>
      <c r="DS477" s="31"/>
      <c r="DT477" s="31"/>
      <c r="DU477" s="31"/>
      <c r="DV477" s="31"/>
      <c r="DW477" s="31"/>
      <c r="DX477" s="31"/>
      <c r="DY477" s="31"/>
      <c r="DZ477" s="31"/>
      <c r="EA477" s="31" t="s">
        <v>11004</v>
      </c>
      <c r="EB477" s="31" t="s">
        <v>11004</v>
      </c>
      <c r="EC477" s="31" t="s">
        <v>11004</v>
      </c>
      <c r="ED477" s="31" t="s">
        <v>11004</v>
      </c>
      <c r="EE477" s="31" t="s">
        <v>11004</v>
      </c>
      <c r="EF477" s="31" t="s">
        <v>213</v>
      </c>
      <c r="EG477" s="31" t="s">
        <v>11004</v>
      </c>
      <c r="EH477" s="31" t="s">
        <v>213</v>
      </c>
      <c r="EI477" s="31" t="s">
        <v>11004</v>
      </c>
      <c r="EJ477" s="31" t="s">
        <v>213</v>
      </c>
      <c r="EK477" s="31" t="s">
        <v>213</v>
      </c>
      <c r="EL477" s="31" t="s">
        <v>11004</v>
      </c>
      <c r="EM477" s="31" t="s">
        <v>11004</v>
      </c>
      <c r="EN477" s="31" t="s">
        <v>11004</v>
      </c>
      <c r="EO477" s="31" t="s">
        <v>11004</v>
      </c>
      <c r="EP477" s="31" t="s">
        <v>11004</v>
      </c>
      <c r="EQ477" s="31" t="s">
        <v>11004</v>
      </c>
      <c r="ER477" s="31" t="s">
        <v>218</v>
      </c>
      <c r="ES477" s="31" t="s">
        <v>218</v>
      </c>
      <c r="ET477" s="31" t="s">
        <v>11004</v>
      </c>
      <c r="EU477" s="31" t="s">
        <v>11004</v>
      </c>
      <c r="EV477" s="31"/>
      <c r="EW477" s="31"/>
      <c r="EX477" s="31" t="s">
        <v>11004</v>
      </c>
      <c r="EY477" s="31" t="s">
        <v>213</v>
      </c>
      <c r="EZ477" s="31" t="s">
        <v>11005</v>
      </c>
      <c r="FA477" s="31" t="s">
        <v>219</v>
      </c>
      <c r="FB477" s="31" t="s">
        <v>219</v>
      </c>
      <c r="FC477" s="31"/>
      <c r="FD477" s="31"/>
      <c r="FE477" s="31" t="s">
        <v>219</v>
      </c>
    </row>
    <row r="478" ht="90.75" customHeight="1">
      <c r="A478" s="16" t="s">
        <v>11006</v>
      </c>
      <c r="B478" s="24">
        <v>467.0</v>
      </c>
      <c r="C478" s="25" t="s">
        <v>11007</v>
      </c>
      <c r="D478" s="26" t="str">
        <f t="shared" si="41"/>
        <v/>
      </c>
      <c r="E478" s="27" t="str">
        <f t="shared" si="42"/>
        <v/>
      </c>
      <c r="F478" s="28" t="str">
        <f t="shared" ref="F478:G478" si="493">image("https://www.serebii.net/pokedex-bw/type/"&amp;lower(H478)&amp;".gif")</f>
        <v/>
      </c>
      <c r="G478" s="28" t="str">
        <f t="shared" si="493"/>
        <v/>
      </c>
      <c r="H478" s="29" t="s">
        <v>291</v>
      </c>
      <c r="I478" s="26"/>
      <c r="J478" s="26" t="s">
        <v>11008</v>
      </c>
      <c r="K478" s="26" t="s">
        <v>454</v>
      </c>
      <c r="L478" s="26" t="s">
        <v>11009</v>
      </c>
      <c r="M478" s="26" t="s">
        <v>2826</v>
      </c>
      <c r="N478" s="26"/>
      <c r="O478" s="26" t="s">
        <v>2115</v>
      </c>
      <c r="P478" s="26" t="s">
        <v>351</v>
      </c>
      <c r="Q478" s="26" t="s">
        <v>3944</v>
      </c>
      <c r="R478" s="26" t="s">
        <v>184</v>
      </c>
      <c r="S478" s="26" t="s">
        <v>1033</v>
      </c>
      <c r="T478" s="26" t="s">
        <v>495</v>
      </c>
      <c r="U478" s="26" t="s">
        <v>2337</v>
      </c>
      <c r="V478" s="26" t="s">
        <v>1828</v>
      </c>
      <c r="W478" s="26" t="s">
        <v>2175</v>
      </c>
      <c r="X478" s="26" t="s">
        <v>3426</v>
      </c>
      <c r="Y478" s="26">
        <v>75.0</v>
      </c>
      <c r="Z478" s="26">
        <v>95.0</v>
      </c>
      <c r="AA478" s="26">
        <v>67.0</v>
      </c>
      <c r="AB478" s="26">
        <v>125.0</v>
      </c>
      <c r="AC478" s="26">
        <v>95.0</v>
      </c>
      <c r="AD478" s="26">
        <v>83.0</v>
      </c>
      <c r="AE478" s="30">
        <f t="shared" si="37"/>
        <v>540</v>
      </c>
      <c r="AF478" s="26" t="s">
        <v>4364</v>
      </c>
      <c r="AG478" s="26"/>
      <c r="AH478" s="26"/>
      <c r="AI478" s="26"/>
      <c r="AJ478" s="26"/>
      <c r="AK478" s="26"/>
      <c r="AL478" s="26"/>
      <c r="AM478" s="26"/>
      <c r="AN478" s="26"/>
      <c r="AO478" s="26"/>
      <c r="AP478" s="26"/>
      <c r="AQ478" s="26"/>
      <c r="AR478" s="26"/>
      <c r="AS478" s="26"/>
      <c r="AT478" s="26" t="s">
        <v>2863</v>
      </c>
      <c r="AU478" s="26"/>
      <c r="AV478" s="26"/>
      <c r="AW478" s="26"/>
      <c r="AX478" s="26"/>
      <c r="AY478" s="26" t="s">
        <v>1677</v>
      </c>
      <c r="AZ478" s="26" t="s">
        <v>1677</v>
      </c>
      <c r="BA478" s="26"/>
      <c r="BB478" s="26"/>
      <c r="BC478" s="26"/>
      <c r="BD478" s="26"/>
      <c r="BE478" s="26" t="s">
        <v>330</v>
      </c>
      <c r="BF478" s="26" t="s">
        <v>330</v>
      </c>
      <c r="BG478" s="26" t="s">
        <v>2863</v>
      </c>
      <c r="BH478" s="26" t="s">
        <v>2863</v>
      </c>
      <c r="BI478" s="26"/>
      <c r="BJ478" s="26"/>
      <c r="BK478" s="26"/>
      <c r="BL478" s="26"/>
      <c r="BM478" s="26"/>
      <c r="BN478" s="26" t="s">
        <v>658</v>
      </c>
      <c r="BO478" s="26"/>
      <c r="BP478" s="26"/>
      <c r="BQ478" s="26" t="s">
        <v>3141</v>
      </c>
      <c r="BR478" s="26"/>
      <c r="BS478" s="26"/>
      <c r="BT478" s="26"/>
      <c r="BU478" s="26" t="s">
        <v>586</v>
      </c>
      <c r="BV478" s="26"/>
      <c r="BW478" s="31"/>
      <c r="BX478" s="31"/>
      <c r="BY478" s="31"/>
      <c r="BZ478" s="31"/>
      <c r="CA478" s="31"/>
      <c r="CB478" s="31"/>
      <c r="CC478" s="31"/>
      <c r="CD478" s="31"/>
      <c r="CE478" s="31"/>
      <c r="CF478" s="31"/>
      <c r="CG478" s="31"/>
      <c r="CH478" s="31" t="s">
        <v>11010</v>
      </c>
      <c r="CI478" s="31" t="s">
        <v>11010</v>
      </c>
      <c r="CJ478" s="31" t="s">
        <v>11011</v>
      </c>
      <c r="CK478" s="31" t="s">
        <v>11012</v>
      </c>
      <c r="CL478" s="31" t="s">
        <v>11012</v>
      </c>
      <c r="CM478" s="31" t="s">
        <v>11011</v>
      </c>
      <c r="CN478" s="31" t="s">
        <v>11011</v>
      </c>
      <c r="CO478" s="31" t="s">
        <v>11013</v>
      </c>
      <c r="CP478" s="31" t="s">
        <v>11013</v>
      </c>
      <c r="CQ478" s="31" t="s">
        <v>11014</v>
      </c>
      <c r="CR478" s="31" t="s">
        <v>11012</v>
      </c>
      <c r="CS478" s="31" t="s">
        <v>11014</v>
      </c>
      <c r="CT478" s="31" t="s">
        <v>11012</v>
      </c>
      <c r="CU478" s="31" t="s">
        <v>11015</v>
      </c>
      <c r="CV478" s="31" t="s">
        <v>11016</v>
      </c>
      <c r="CW478" s="31" t="s">
        <v>11017</v>
      </c>
      <c r="CX478" s="31" t="s">
        <v>11018</v>
      </c>
      <c r="CY478" s="31"/>
      <c r="CZ478" s="31"/>
      <c r="DA478" s="31" t="s">
        <v>11019</v>
      </c>
      <c r="DB478" s="31" t="s">
        <v>11020</v>
      </c>
      <c r="DC478" s="31"/>
      <c r="DD478" s="31"/>
      <c r="DE478" s="31" t="s">
        <v>11014</v>
      </c>
      <c r="DF478" s="31" t="s">
        <v>11014</v>
      </c>
      <c r="DG478" s="31" t="s">
        <v>11021</v>
      </c>
      <c r="DH478" s="31"/>
      <c r="DI478" s="31"/>
      <c r="DJ478" s="31"/>
      <c r="DK478" s="31"/>
      <c r="DL478" s="31"/>
      <c r="DM478" s="31"/>
      <c r="DN478" s="31"/>
      <c r="DO478" s="31"/>
      <c r="DP478" s="31"/>
      <c r="DQ478" s="31"/>
      <c r="DR478" s="31"/>
      <c r="DS478" s="31"/>
      <c r="DT478" s="31"/>
      <c r="DU478" s="31"/>
      <c r="DV478" s="31"/>
      <c r="DW478" s="31"/>
      <c r="DX478" s="31"/>
      <c r="DY478" s="31"/>
      <c r="DZ478" s="31"/>
      <c r="EA478" s="31" t="s">
        <v>11022</v>
      </c>
      <c r="EB478" s="31" t="s">
        <v>11022</v>
      </c>
      <c r="EC478" s="31" t="s">
        <v>11022</v>
      </c>
      <c r="ED478" s="31" t="s">
        <v>11022</v>
      </c>
      <c r="EE478" s="31" t="s">
        <v>11022</v>
      </c>
      <c r="EF478" s="31" t="s">
        <v>213</v>
      </c>
      <c r="EG478" s="31" t="s">
        <v>11022</v>
      </c>
      <c r="EH478" s="31" t="s">
        <v>11022</v>
      </c>
      <c r="EI478" s="31" t="s">
        <v>213</v>
      </c>
      <c r="EJ478" s="31" t="s">
        <v>213</v>
      </c>
      <c r="EK478" s="31" t="s">
        <v>213</v>
      </c>
      <c r="EL478" s="31" t="s">
        <v>11022</v>
      </c>
      <c r="EM478" s="31" t="s">
        <v>11022</v>
      </c>
      <c r="EN478" s="31" t="s">
        <v>11022</v>
      </c>
      <c r="EO478" s="31" t="s">
        <v>11022</v>
      </c>
      <c r="EP478" s="31" t="s">
        <v>11022</v>
      </c>
      <c r="EQ478" s="31" t="s">
        <v>11022</v>
      </c>
      <c r="ER478" s="31" t="s">
        <v>218</v>
      </c>
      <c r="ES478" s="31" t="s">
        <v>218</v>
      </c>
      <c r="ET478" s="31" t="s">
        <v>11022</v>
      </c>
      <c r="EU478" s="31" t="s">
        <v>11022</v>
      </c>
      <c r="EV478" s="31"/>
      <c r="EW478" s="31"/>
      <c r="EX478" s="31" t="s">
        <v>213</v>
      </c>
      <c r="EY478" s="31" t="s">
        <v>11022</v>
      </c>
      <c r="EZ478" s="31" t="s">
        <v>3010</v>
      </c>
      <c r="FA478" s="31" t="s">
        <v>219</v>
      </c>
      <c r="FB478" s="31" t="s">
        <v>219</v>
      </c>
      <c r="FC478" s="31"/>
      <c r="FD478" s="31"/>
      <c r="FE478" s="31" t="s">
        <v>219</v>
      </c>
    </row>
    <row r="479" ht="90.75" customHeight="1">
      <c r="A479" s="16" t="s">
        <v>11023</v>
      </c>
      <c r="B479" s="24">
        <v>468.0</v>
      </c>
      <c r="C479" s="25" t="s">
        <v>11024</v>
      </c>
      <c r="D479" s="26" t="str">
        <f t="shared" si="41"/>
        <v/>
      </c>
      <c r="E479" s="27" t="str">
        <f t="shared" si="42"/>
        <v/>
      </c>
      <c r="F479" s="28" t="str">
        <f t="shared" ref="F479:G479" si="494">image("https://www.serebii.net/pokedex-bw/type/"&amp;lower(H479)&amp;".gif")</f>
        <v/>
      </c>
      <c r="G479" s="28" t="str">
        <f t="shared" si="494"/>
        <v/>
      </c>
      <c r="H479" s="29" t="s">
        <v>980</v>
      </c>
      <c r="I479" s="26" t="s">
        <v>348</v>
      </c>
      <c r="J479" s="26" t="s">
        <v>11025</v>
      </c>
      <c r="K479" s="26" t="s">
        <v>743</v>
      </c>
      <c r="L479" s="26" t="s">
        <v>877</v>
      </c>
      <c r="M479" s="26" t="s">
        <v>767</v>
      </c>
      <c r="N479" s="26" t="s">
        <v>3942</v>
      </c>
      <c r="O479" s="26" t="s">
        <v>5578</v>
      </c>
      <c r="P479" s="26" t="s">
        <v>249</v>
      </c>
      <c r="Q479" s="26" t="s">
        <v>3944</v>
      </c>
      <c r="R479" s="26" t="s">
        <v>184</v>
      </c>
      <c r="S479" s="26" t="s">
        <v>11026</v>
      </c>
      <c r="T479" s="26" t="s">
        <v>1328</v>
      </c>
      <c r="U479" s="26" t="s">
        <v>980</v>
      </c>
      <c r="V479" s="26" t="s">
        <v>348</v>
      </c>
      <c r="W479" s="26" t="s">
        <v>188</v>
      </c>
      <c r="X479" s="26" t="s">
        <v>981</v>
      </c>
      <c r="Y479" s="26">
        <v>85.0</v>
      </c>
      <c r="Z479" s="26">
        <v>50.0</v>
      </c>
      <c r="AA479" s="26">
        <v>95.0</v>
      </c>
      <c r="AB479" s="26">
        <v>120.0</v>
      </c>
      <c r="AC479" s="26">
        <v>115.0</v>
      </c>
      <c r="AD479" s="26">
        <v>80.0</v>
      </c>
      <c r="AE479" s="30">
        <f t="shared" si="37"/>
        <v>545</v>
      </c>
      <c r="AF479" s="26" t="s">
        <v>5579</v>
      </c>
      <c r="AG479" s="26"/>
      <c r="AH479" s="26"/>
      <c r="AI479" s="26"/>
      <c r="AJ479" s="26"/>
      <c r="AK479" s="26"/>
      <c r="AL479" s="26"/>
      <c r="AM479" s="26"/>
      <c r="AN479" s="26"/>
      <c r="AO479" s="26"/>
      <c r="AP479" s="26"/>
      <c r="AQ479" s="26"/>
      <c r="AR479" s="26"/>
      <c r="AS479" s="26"/>
      <c r="AT479" s="26" t="s">
        <v>4365</v>
      </c>
      <c r="AU479" s="26"/>
      <c r="AV479" s="26"/>
      <c r="AW479" s="26"/>
      <c r="AX479" s="26"/>
      <c r="AY479" s="26"/>
      <c r="AZ479" s="26"/>
      <c r="BA479" s="26"/>
      <c r="BB479" s="26"/>
      <c r="BC479" s="26"/>
      <c r="BD479" s="26"/>
      <c r="BE479" s="26"/>
      <c r="BF479" s="26"/>
      <c r="BG479" s="26"/>
      <c r="BH479" s="26"/>
      <c r="BI479" s="26"/>
      <c r="BJ479" s="26"/>
      <c r="BK479" s="26" t="s">
        <v>6238</v>
      </c>
      <c r="BL479" s="26" t="s">
        <v>6238</v>
      </c>
      <c r="BM479" s="26"/>
      <c r="BN479" s="26"/>
      <c r="BO479" s="26"/>
      <c r="BP479" s="26"/>
      <c r="BQ479" s="26" t="s">
        <v>2178</v>
      </c>
      <c r="BR479" s="26"/>
      <c r="BS479" s="26"/>
      <c r="BT479" s="26"/>
      <c r="BU479" s="26"/>
      <c r="BV479" s="26"/>
      <c r="BW479" s="31"/>
      <c r="BX479" s="31"/>
      <c r="BY479" s="31"/>
      <c r="BZ479" s="31"/>
      <c r="CA479" s="31"/>
      <c r="CB479" s="31"/>
      <c r="CC479" s="31"/>
      <c r="CD479" s="31"/>
      <c r="CE479" s="31"/>
      <c r="CF479" s="31"/>
      <c r="CG479" s="31"/>
      <c r="CH479" s="31" t="s">
        <v>11027</v>
      </c>
      <c r="CI479" s="31" t="s">
        <v>11027</v>
      </c>
      <c r="CJ479" s="31" t="s">
        <v>11028</v>
      </c>
      <c r="CK479" s="31" t="s">
        <v>11029</v>
      </c>
      <c r="CL479" s="31" t="s">
        <v>11029</v>
      </c>
      <c r="CM479" s="31" t="s">
        <v>11028</v>
      </c>
      <c r="CN479" s="31" t="s">
        <v>11028</v>
      </c>
      <c r="CO479" s="31" t="s">
        <v>11028</v>
      </c>
      <c r="CP479" s="31" t="s">
        <v>11028</v>
      </c>
      <c r="CQ479" s="31" t="s">
        <v>11029</v>
      </c>
      <c r="CR479" s="31" t="s">
        <v>11028</v>
      </c>
      <c r="CS479" s="31" t="s">
        <v>11029</v>
      </c>
      <c r="CT479" s="31" t="s">
        <v>11028</v>
      </c>
      <c r="CU479" s="31"/>
      <c r="CV479" s="31"/>
      <c r="CW479" s="31"/>
      <c r="CX479" s="31"/>
      <c r="CY479" s="31"/>
      <c r="CZ479" s="31"/>
      <c r="DA479" s="31" t="s">
        <v>11030</v>
      </c>
      <c r="DB479" s="31" t="s">
        <v>11031</v>
      </c>
      <c r="DC479" s="31"/>
      <c r="DD479" s="31"/>
      <c r="DE479" s="31" t="s">
        <v>11032</v>
      </c>
      <c r="DF479" s="31" t="s">
        <v>11032</v>
      </c>
      <c r="DG479" s="31" t="s">
        <v>11033</v>
      </c>
      <c r="DH479" s="31"/>
      <c r="DI479" s="31"/>
      <c r="DJ479" s="31"/>
      <c r="DK479" s="31"/>
      <c r="DL479" s="31"/>
      <c r="DM479" s="31"/>
      <c r="DN479" s="31"/>
      <c r="DO479" s="31"/>
      <c r="DP479" s="31"/>
      <c r="DQ479" s="31"/>
      <c r="DR479" s="31"/>
      <c r="DS479" s="31"/>
      <c r="DT479" s="31"/>
      <c r="DU479" s="31"/>
      <c r="DV479" s="31"/>
      <c r="DW479" s="31"/>
      <c r="DX479" s="31"/>
      <c r="DY479" s="31"/>
      <c r="DZ479" s="31"/>
      <c r="EA479" s="31" t="s">
        <v>11034</v>
      </c>
      <c r="EB479" s="31" t="s">
        <v>11034</v>
      </c>
      <c r="EC479" s="31" t="s">
        <v>11034</v>
      </c>
      <c r="ED479" s="31" t="s">
        <v>213</v>
      </c>
      <c r="EE479" s="31" t="s">
        <v>213</v>
      </c>
      <c r="EF479" s="31" t="s">
        <v>213</v>
      </c>
      <c r="EG479" s="31" t="s">
        <v>11034</v>
      </c>
      <c r="EH479" s="31" t="s">
        <v>213</v>
      </c>
      <c r="EI479" s="31" t="s">
        <v>213</v>
      </c>
      <c r="EJ479" s="31" t="s">
        <v>213</v>
      </c>
      <c r="EK479" s="31" t="s">
        <v>213</v>
      </c>
      <c r="EL479" s="31" t="s">
        <v>213</v>
      </c>
      <c r="EM479" s="31" t="s">
        <v>213</v>
      </c>
      <c r="EN479" s="31" t="s">
        <v>3819</v>
      </c>
      <c r="EO479" s="31" t="s">
        <v>3819</v>
      </c>
      <c r="EP479" s="31" t="s">
        <v>213</v>
      </c>
      <c r="EQ479" s="31" t="s">
        <v>213</v>
      </c>
      <c r="ER479" s="31" t="s">
        <v>218</v>
      </c>
      <c r="ES479" s="31" t="s">
        <v>218</v>
      </c>
      <c r="ET479" s="31" t="s">
        <v>3772</v>
      </c>
      <c r="EU479" s="31" t="s">
        <v>3772</v>
      </c>
      <c r="EV479" s="31"/>
      <c r="EW479" s="31"/>
      <c r="EX479" s="31" t="s">
        <v>11034</v>
      </c>
      <c r="EY479" s="31" t="s">
        <v>11034</v>
      </c>
      <c r="EZ479" s="31" t="s">
        <v>7797</v>
      </c>
      <c r="FA479" s="31" t="s">
        <v>219</v>
      </c>
      <c r="FB479" s="31" t="s">
        <v>219</v>
      </c>
      <c r="FC479" s="31"/>
      <c r="FD479" s="31"/>
      <c r="FE479" s="31" t="s">
        <v>219</v>
      </c>
    </row>
    <row r="480" ht="90.75" customHeight="1">
      <c r="A480" s="16" t="s">
        <v>11035</v>
      </c>
      <c r="B480" s="24">
        <v>469.0</v>
      </c>
      <c r="C480" s="25" t="s">
        <v>11036</v>
      </c>
      <c r="D480" s="26" t="str">
        <f t="shared" si="41"/>
        <v/>
      </c>
      <c r="E480" s="27" t="str">
        <f t="shared" si="42"/>
        <v/>
      </c>
      <c r="F480" s="28" t="str">
        <f t="shared" ref="F480:G480" si="495">image("https://www.serebii.net/pokedex-bw/type/"&amp;lower(H480)&amp;".gif")</f>
        <v/>
      </c>
      <c r="G480" s="28" t="str">
        <f t="shared" si="495"/>
        <v/>
      </c>
      <c r="H480" s="29" t="s">
        <v>486</v>
      </c>
      <c r="I480" s="26" t="s">
        <v>348</v>
      </c>
      <c r="J480" s="26" t="s">
        <v>11037</v>
      </c>
      <c r="K480" s="26" t="s">
        <v>2210</v>
      </c>
      <c r="L480" s="26" t="s">
        <v>11038</v>
      </c>
      <c r="M480" s="26" t="s">
        <v>5953</v>
      </c>
      <c r="N480" s="26" t="s">
        <v>581</v>
      </c>
      <c r="O480" s="26" t="s">
        <v>1537</v>
      </c>
      <c r="P480" s="26" t="s">
        <v>946</v>
      </c>
      <c r="Q480" s="26" t="s">
        <v>3944</v>
      </c>
      <c r="R480" s="26" t="s">
        <v>184</v>
      </c>
      <c r="S480" s="26" t="s">
        <v>2671</v>
      </c>
      <c r="T480" s="26" t="s">
        <v>495</v>
      </c>
      <c r="U480" s="26" t="s">
        <v>1827</v>
      </c>
      <c r="V480" s="26" t="s">
        <v>1828</v>
      </c>
      <c r="W480" s="26" t="s">
        <v>496</v>
      </c>
      <c r="X480" s="26" t="s">
        <v>189</v>
      </c>
      <c r="Y480" s="26">
        <v>86.0</v>
      </c>
      <c r="Z480" s="26">
        <v>76.0</v>
      </c>
      <c r="AA480" s="26">
        <v>86.0</v>
      </c>
      <c r="AB480" s="26">
        <v>116.0</v>
      </c>
      <c r="AC480" s="26">
        <v>56.0</v>
      </c>
      <c r="AD480" s="26">
        <v>95.0</v>
      </c>
      <c r="AE480" s="30">
        <f t="shared" si="37"/>
        <v>515</v>
      </c>
      <c r="AF480" s="26" t="s">
        <v>5955</v>
      </c>
      <c r="AG480" s="26"/>
      <c r="AH480" s="26"/>
      <c r="AI480" s="26"/>
      <c r="AJ480" s="26"/>
      <c r="AK480" s="26"/>
      <c r="AL480" s="26"/>
      <c r="AM480" s="26"/>
      <c r="AN480" s="26"/>
      <c r="AO480" s="26"/>
      <c r="AP480" s="26"/>
      <c r="AQ480" s="26"/>
      <c r="AR480" s="26"/>
      <c r="AS480" s="26"/>
      <c r="AT480" s="26" t="s">
        <v>1992</v>
      </c>
      <c r="AU480" s="26" t="s">
        <v>2339</v>
      </c>
      <c r="AV480" s="26" t="s">
        <v>2339</v>
      </c>
      <c r="AW480" s="26"/>
      <c r="AX480" s="26"/>
      <c r="AY480" s="26" t="s">
        <v>8522</v>
      </c>
      <c r="AZ480" s="26" t="s">
        <v>8522</v>
      </c>
      <c r="BA480" s="26" t="s">
        <v>460</v>
      </c>
      <c r="BB480" s="26" t="s">
        <v>460</v>
      </c>
      <c r="BC480" s="26"/>
      <c r="BD480" s="26"/>
      <c r="BE480" s="26"/>
      <c r="BF480" s="26"/>
      <c r="BG480" s="26"/>
      <c r="BH480" s="26"/>
      <c r="BI480" s="26"/>
      <c r="BJ480" s="26"/>
      <c r="BK480" s="26"/>
      <c r="BL480" s="26"/>
      <c r="BM480" s="26"/>
      <c r="BN480" s="26"/>
      <c r="BO480" s="26"/>
      <c r="BP480" s="26"/>
      <c r="BQ480" s="26" t="s">
        <v>1237</v>
      </c>
      <c r="BR480" s="26"/>
      <c r="BS480" s="26"/>
      <c r="BT480" s="26" t="s">
        <v>278</v>
      </c>
      <c r="BU480" s="26"/>
      <c r="BV480" s="26"/>
      <c r="BW480" s="31"/>
      <c r="BX480" s="31"/>
      <c r="BY480" s="31"/>
      <c r="BZ480" s="31"/>
      <c r="CA480" s="31"/>
      <c r="CB480" s="31"/>
      <c r="CC480" s="31"/>
      <c r="CD480" s="31"/>
      <c r="CE480" s="31"/>
      <c r="CF480" s="31"/>
      <c r="CG480" s="31"/>
      <c r="CH480" s="31" t="s">
        <v>11039</v>
      </c>
      <c r="CI480" s="31" t="s">
        <v>11039</v>
      </c>
      <c r="CJ480" s="31" t="s">
        <v>11040</v>
      </c>
      <c r="CK480" s="31" t="s">
        <v>11041</v>
      </c>
      <c r="CL480" s="31" t="s">
        <v>11042</v>
      </c>
      <c r="CM480" s="31" t="s">
        <v>11040</v>
      </c>
      <c r="CN480" s="31" t="s">
        <v>11040</v>
      </c>
      <c r="CO480" s="31" t="s">
        <v>11043</v>
      </c>
      <c r="CP480" s="31" t="s">
        <v>11043</v>
      </c>
      <c r="CQ480" s="31" t="s">
        <v>11043</v>
      </c>
      <c r="CR480" s="31" t="s">
        <v>11041</v>
      </c>
      <c r="CS480" s="31" t="s">
        <v>11043</v>
      </c>
      <c r="CT480" s="31" t="s">
        <v>11041</v>
      </c>
      <c r="CU480" s="31"/>
      <c r="CV480" s="31"/>
      <c r="CW480" s="31"/>
      <c r="CX480" s="31"/>
      <c r="CY480" s="31"/>
      <c r="CZ480" s="31"/>
      <c r="DA480" s="31"/>
      <c r="DB480" s="31"/>
      <c r="DC480" s="31"/>
      <c r="DD480" s="31"/>
      <c r="DE480" s="31" t="s">
        <v>11039</v>
      </c>
      <c r="DF480" s="31" t="s">
        <v>11039</v>
      </c>
      <c r="DG480" s="31" t="s">
        <v>11044</v>
      </c>
      <c r="DH480" s="31"/>
      <c r="DI480" s="31"/>
      <c r="DJ480" s="31"/>
      <c r="DK480" s="31"/>
      <c r="DL480" s="31"/>
      <c r="DM480" s="31"/>
      <c r="DN480" s="31"/>
      <c r="DO480" s="31"/>
      <c r="DP480" s="31"/>
      <c r="DQ480" s="31"/>
      <c r="DR480" s="31"/>
      <c r="DS480" s="31"/>
      <c r="DT480" s="31"/>
      <c r="DU480" s="31"/>
      <c r="DV480" s="31"/>
      <c r="DW480" s="31"/>
      <c r="DX480" s="31"/>
      <c r="DY480" s="31"/>
      <c r="DZ480" s="31"/>
      <c r="EA480" s="31" t="s">
        <v>11045</v>
      </c>
      <c r="EB480" s="31" t="s">
        <v>11045</v>
      </c>
      <c r="EC480" s="31" t="s">
        <v>11045</v>
      </c>
      <c r="ED480" s="31" t="s">
        <v>11045</v>
      </c>
      <c r="EE480" s="31" t="s">
        <v>11045</v>
      </c>
      <c r="EF480" s="31" t="s">
        <v>11045</v>
      </c>
      <c r="EG480" s="31" t="s">
        <v>11045</v>
      </c>
      <c r="EH480" s="31" t="s">
        <v>5969</v>
      </c>
      <c r="EI480" s="31" t="s">
        <v>5969</v>
      </c>
      <c r="EJ480" s="31" t="s">
        <v>11045</v>
      </c>
      <c r="EK480" s="31" t="s">
        <v>11045</v>
      </c>
      <c r="EL480" s="31" t="s">
        <v>213</v>
      </c>
      <c r="EM480" s="31" t="s">
        <v>213</v>
      </c>
      <c r="EN480" s="31" t="s">
        <v>213</v>
      </c>
      <c r="EO480" s="31" t="s">
        <v>213</v>
      </c>
      <c r="EP480" s="31" t="s">
        <v>4957</v>
      </c>
      <c r="EQ480" s="31" t="s">
        <v>4957</v>
      </c>
      <c r="ER480" s="31" t="s">
        <v>218</v>
      </c>
      <c r="ES480" s="31" t="s">
        <v>218</v>
      </c>
      <c r="ET480" s="31" t="s">
        <v>218</v>
      </c>
      <c r="EU480" s="31" t="s">
        <v>218</v>
      </c>
      <c r="EV480" s="31"/>
      <c r="EW480" s="31"/>
      <c r="EX480" s="31" t="s">
        <v>213</v>
      </c>
      <c r="EY480" s="31" t="s">
        <v>213</v>
      </c>
      <c r="EZ480" s="31" t="s">
        <v>11046</v>
      </c>
      <c r="FA480" s="31" t="s">
        <v>219</v>
      </c>
      <c r="FB480" s="31" t="s">
        <v>219</v>
      </c>
      <c r="FC480" s="31"/>
      <c r="FD480" s="31"/>
      <c r="FE480" s="31" t="s">
        <v>219</v>
      </c>
    </row>
    <row r="481" ht="90.75" customHeight="1">
      <c r="A481" s="16" t="s">
        <v>11047</v>
      </c>
      <c r="B481" s="24">
        <v>470.0</v>
      </c>
      <c r="C481" s="25" t="s">
        <v>11048</v>
      </c>
      <c r="D481" s="26" t="str">
        <f t="shared" si="41"/>
        <v/>
      </c>
      <c r="E481" s="27" t="str">
        <f t="shared" si="42"/>
        <v/>
      </c>
      <c r="F481" s="28" t="str">
        <f t="shared" ref="F481:G481" si="496">image("https://www.serebii.net/pokedex-bw/type/"&amp;lower(H481)&amp;".gif")</f>
        <v/>
      </c>
      <c r="G481" s="28" t="str">
        <f t="shared" si="496"/>
        <v/>
      </c>
      <c r="H481" s="29" t="s">
        <v>175</v>
      </c>
      <c r="I481" s="26"/>
      <c r="J481" s="26" t="s">
        <v>11049</v>
      </c>
      <c r="K481" s="26" t="s">
        <v>222</v>
      </c>
      <c r="L481" s="26" t="s">
        <v>9920</v>
      </c>
      <c r="M481" s="26" t="s">
        <v>3985</v>
      </c>
      <c r="N481" s="26"/>
      <c r="O481" s="26" t="s">
        <v>181</v>
      </c>
      <c r="P481" s="26" t="s">
        <v>543</v>
      </c>
      <c r="Q481" s="26" t="s">
        <v>183</v>
      </c>
      <c r="R481" s="26" t="s">
        <v>4935</v>
      </c>
      <c r="S481" s="26" t="s">
        <v>3296</v>
      </c>
      <c r="T481" s="26" t="s">
        <v>495</v>
      </c>
      <c r="U481" s="26" t="s">
        <v>769</v>
      </c>
      <c r="V481" s="26" t="s">
        <v>770</v>
      </c>
      <c r="W481" s="26" t="s">
        <v>188</v>
      </c>
      <c r="X481" s="26" t="s">
        <v>4621</v>
      </c>
      <c r="Y481" s="26">
        <v>65.0</v>
      </c>
      <c r="Z481" s="26">
        <v>110.0</v>
      </c>
      <c r="AA481" s="26">
        <v>130.0</v>
      </c>
      <c r="AB481" s="26">
        <v>60.0</v>
      </c>
      <c r="AC481" s="26">
        <v>65.0</v>
      </c>
      <c r="AD481" s="26">
        <v>95.0</v>
      </c>
      <c r="AE481" s="30">
        <f t="shared" si="37"/>
        <v>525</v>
      </c>
      <c r="AF481" s="26" t="s">
        <v>4622</v>
      </c>
      <c r="AG481" s="26"/>
      <c r="AH481" s="26"/>
      <c r="AI481" s="26"/>
      <c r="AJ481" s="26"/>
      <c r="AK481" s="26"/>
      <c r="AL481" s="26"/>
      <c r="AM481" s="26"/>
      <c r="AN481" s="26"/>
      <c r="AO481" s="26"/>
      <c r="AP481" s="26"/>
      <c r="AQ481" s="26"/>
      <c r="AR481" s="26"/>
      <c r="AS481" s="26"/>
      <c r="AT481" s="26" t="s">
        <v>357</v>
      </c>
      <c r="AU481" s="26"/>
      <c r="AV481" s="26"/>
      <c r="AW481" s="26"/>
      <c r="AX481" s="26"/>
      <c r="AY481" s="26" t="s">
        <v>1080</v>
      </c>
      <c r="AZ481" s="26" t="s">
        <v>1080</v>
      </c>
      <c r="BA481" s="26" t="s">
        <v>281</v>
      </c>
      <c r="BB481" s="26" t="s">
        <v>281</v>
      </c>
      <c r="BC481" s="26"/>
      <c r="BD481" s="26"/>
      <c r="BE481" s="26" t="s">
        <v>2178</v>
      </c>
      <c r="BF481" s="26" t="s">
        <v>2178</v>
      </c>
      <c r="BG481" s="26" t="s">
        <v>2072</v>
      </c>
      <c r="BH481" s="26" t="s">
        <v>2072</v>
      </c>
      <c r="BI481" s="26"/>
      <c r="BJ481" s="26"/>
      <c r="BK481" s="26" t="s">
        <v>2863</v>
      </c>
      <c r="BL481" s="26" t="s">
        <v>2863</v>
      </c>
      <c r="BM481" s="26"/>
      <c r="BN481" s="26" t="s">
        <v>229</v>
      </c>
      <c r="BO481" s="26"/>
      <c r="BP481" s="26"/>
      <c r="BQ481" s="26" t="s">
        <v>1236</v>
      </c>
      <c r="BR481" s="26" t="s">
        <v>4074</v>
      </c>
      <c r="BS481" s="26" t="s">
        <v>4074</v>
      </c>
      <c r="BT481" s="26"/>
      <c r="BU481" s="26"/>
      <c r="BV481" s="26" t="s">
        <v>1237</v>
      </c>
      <c r="BW481" s="31"/>
      <c r="BX481" s="31"/>
      <c r="BY481" s="31"/>
      <c r="BZ481" s="31"/>
      <c r="CA481" s="31"/>
      <c r="CB481" s="31"/>
      <c r="CC481" s="31"/>
      <c r="CD481" s="31"/>
      <c r="CE481" s="31"/>
      <c r="CF481" s="31"/>
      <c r="CG481" s="31"/>
      <c r="CH481" s="31" t="s">
        <v>11050</v>
      </c>
      <c r="CI481" s="31" t="s">
        <v>11050</v>
      </c>
      <c r="CJ481" s="31" t="s">
        <v>11051</v>
      </c>
      <c r="CK481" s="31" t="s">
        <v>11052</v>
      </c>
      <c r="CL481" s="31" t="s">
        <v>11052</v>
      </c>
      <c r="CM481" s="31" t="s">
        <v>11051</v>
      </c>
      <c r="CN481" s="31" t="s">
        <v>11051</v>
      </c>
      <c r="CO481" s="31" t="s">
        <v>11053</v>
      </c>
      <c r="CP481" s="31" t="s">
        <v>11053</v>
      </c>
      <c r="CQ481" s="31" t="s">
        <v>11054</v>
      </c>
      <c r="CR481" s="31" t="s">
        <v>11050</v>
      </c>
      <c r="CS481" s="31" t="s">
        <v>11054</v>
      </c>
      <c r="CT481" s="31" t="s">
        <v>11050</v>
      </c>
      <c r="CU481" s="31" t="s">
        <v>11055</v>
      </c>
      <c r="CV481" s="31" t="s">
        <v>11056</v>
      </c>
      <c r="CW481" s="31" t="s">
        <v>11057</v>
      </c>
      <c r="CX481" s="31" t="s">
        <v>11058</v>
      </c>
      <c r="CY481" s="31"/>
      <c r="CZ481" s="31"/>
      <c r="DA481" s="31" t="s">
        <v>11059</v>
      </c>
      <c r="DB481" s="31" t="s">
        <v>11060</v>
      </c>
      <c r="DC481" s="31"/>
      <c r="DD481" s="31"/>
      <c r="DE481" s="31" t="s">
        <v>11050</v>
      </c>
      <c r="DF481" s="31" t="s">
        <v>11050</v>
      </c>
      <c r="DG481" s="31" t="s">
        <v>11061</v>
      </c>
      <c r="DH481" s="31" t="s">
        <v>11054</v>
      </c>
      <c r="DI481" s="31" t="s">
        <v>11056</v>
      </c>
      <c r="DJ481" s="31"/>
      <c r="DK481" s="31"/>
      <c r="DL481" s="31"/>
      <c r="DM481" s="31"/>
      <c r="DN481" s="31"/>
      <c r="DO481" s="31"/>
      <c r="DP481" s="31"/>
      <c r="DQ481" s="31"/>
      <c r="DR481" s="31"/>
      <c r="DS481" s="31"/>
      <c r="DT481" s="31"/>
      <c r="DU481" s="31"/>
      <c r="DV481" s="31"/>
      <c r="DW481" s="31"/>
      <c r="DX481" s="31"/>
      <c r="DY481" s="31"/>
      <c r="DZ481" s="31"/>
      <c r="EA481" s="31" t="s">
        <v>4680</v>
      </c>
      <c r="EB481" s="31" t="s">
        <v>4680</v>
      </c>
      <c r="EC481" s="31" t="s">
        <v>4680</v>
      </c>
      <c r="ED481" s="31" t="s">
        <v>4680</v>
      </c>
      <c r="EE481" s="31" t="s">
        <v>4680</v>
      </c>
      <c r="EF481" s="31" t="s">
        <v>213</v>
      </c>
      <c r="EG481" s="31" t="s">
        <v>213</v>
      </c>
      <c r="EH481" s="31" t="s">
        <v>4680</v>
      </c>
      <c r="EI481" s="31" t="s">
        <v>4680</v>
      </c>
      <c r="EJ481" s="31" t="s">
        <v>4680</v>
      </c>
      <c r="EK481" s="31" t="s">
        <v>4680</v>
      </c>
      <c r="EL481" s="31" t="s">
        <v>4680</v>
      </c>
      <c r="EM481" s="31" t="s">
        <v>4680</v>
      </c>
      <c r="EN481" s="31" t="s">
        <v>4681</v>
      </c>
      <c r="EO481" s="31" t="s">
        <v>4681</v>
      </c>
      <c r="EP481" s="31" t="s">
        <v>4681</v>
      </c>
      <c r="EQ481" s="31" t="s">
        <v>4681</v>
      </c>
      <c r="ER481" s="31" t="s">
        <v>218</v>
      </c>
      <c r="ES481" s="31" t="s">
        <v>218</v>
      </c>
      <c r="ET481" s="31" t="s">
        <v>4681</v>
      </c>
      <c r="EU481" s="31" t="s">
        <v>4681</v>
      </c>
      <c r="EV481" s="31"/>
      <c r="EW481" s="31"/>
      <c r="EX481" s="31" t="s">
        <v>213</v>
      </c>
      <c r="EY481" s="31" t="s">
        <v>213</v>
      </c>
      <c r="EZ481" s="31" t="s">
        <v>3010</v>
      </c>
      <c r="FA481" s="31" t="s">
        <v>4708</v>
      </c>
      <c r="FB481" s="31" t="s">
        <v>4708</v>
      </c>
      <c r="FC481" s="31"/>
      <c r="FD481" s="31"/>
      <c r="FE481" s="31" t="s">
        <v>219</v>
      </c>
    </row>
    <row r="482" ht="90.75" customHeight="1">
      <c r="A482" s="16" t="s">
        <v>11062</v>
      </c>
      <c r="B482" s="24">
        <v>471.0</v>
      </c>
      <c r="C482" s="25" t="s">
        <v>11063</v>
      </c>
      <c r="D482" s="26" t="str">
        <f t="shared" si="41"/>
        <v/>
      </c>
      <c r="E482" s="27" t="str">
        <f t="shared" si="42"/>
        <v/>
      </c>
      <c r="F482" s="28" t="str">
        <f t="shared" ref="F482:G482" si="497">image("https://www.serebii.net/pokedex-bw/type/"&amp;lower(H482)&amp;".gif")</f>
        <v/>
      </c>
      <c r="G482" s="28" t="str">
        <f t="shared" si="497"/>
        <v/>
      </c>
      <c r="H482" s="29" t="s">
        <v>3173</v>
      </c>
      <c r="I482" s="26"/>
      <c r="J482" s="26" t="s">
        <v>11064</v>
      </c>
      <c r="K482" s="26" t="s">
        <v>1031</v>
      </c>
      <c r="L482" s="26" t="s">
        <v>11065</v>
      </c>
      <c r="M482" s="26" t="s">
        <v>4933</v>
      </c>
      <c r="N482" s="26"/>
      <c r="O482" s="26" t="s">
        <v>3139</v>
      </c>
      <c r="P482" s="26" t="s">
        <v>1707</v>
      </c>
      <c r="Q482" s="26" t="s">
        <v>183</v>
      </c>
      <c r="R482" s="26" t="s">
        <v>4935</v>
      </c>
      <c r="S482" s="26" t="s">
        <v>3296</v>
      </c>
      <c r="T482" s="26" t="s">
        <v>495</v>
      </c>
      <c r="U482" s="26" t="s">
        <v>769</v>
      </c>
      <c r="V482" s="26" t="s">
        <v>770</v>
      </c>
      <c r="W482" s="26" t="s">
        <v>188</v>
      </c>
      <c r="X482" s="26" t="s">
        <v>4621</v>
      </c>
      <c r="Y482" s="26">
        <v>65.0</v>
      </c>
      <c r="Z482" s="26">
        <v>60.0</v>
      </c>
      <c r="AA482" s="26">
        <v>110.0</v>
      </c>
      <c r="AB482" s="26">
        <v>130.0</v>
      </c>
      <c r="AC482" s="26">
        <v>95.0</v>
      </c>
      <c r="AD482" s="26">
        <v>65.0</v>
      </c>
      <c r="AE482" s="30">
        <f t="shared" si="37"/>
        <v>525</v>
      </c>
      <c r="AF482" s="26" t="s">
        <v>4622</v>
      </c>
      <c r="AG482" s="26"/>
      <c r="AH482" s="26"/>
      <c r="AI482" s="26"/>
      <c r="AJ482" s="26"/>
      <c r="AK482" s="26"/>
      <c r="AL482" s="26"/>
      <c r="AM482" s="26"/>
      <c r="AN482" s="26"/>
      <c r="AO482" s="26"/>
      <c r="AP482" s="26"/>
      <c r="AQ482" s="26"/>
      <c r="AR482" s="26"/>
      <c r="AS482" s="26"/>
      <c r="AT482" s="26" t="s">
        <v>404</v>
      </c>
      <c r="AU482" s="26"/>
      <c r="AV482" s="26"/>
      <c r="AW482" s="26"/>
      <c r="AX482" s="26"/>
      <c r="AY482" s="26" t="s">
        <v>1124</v>
      </c>
      <c r="AZ482" s="26" t="s">
        <v>1124</v>
      </c>
      <c r="BA482" s="26" t="s">
        <v>328</v>
      </c>
      <c r="BB482" s="26" t="s">
        <v>328</v>
      </c>
      <c r="BC482" s="26"/>
      <c r="BD482" s="26"/>
      <c r="BE482" s="26" t="s">
        <v>2213</v>
      </c>
      <c r="BF482" s="26" t="s">
        <v>2213</v>
      </c>
      <c r="BG482" s="26" t="s">
        <v>1416</v>
      </c>
      <c r="BH482" s="26" t="s">
        <v>1416</v>
      </c>
      <c r="BI482" s="26"/>
      <c r="BJ482" s="26"/>
      <c r="BK482" s="26" t="s">
        <v>3694</v>
      </c>
      <c r="BL482" s="26" t="s">
        <v>3694</v>
      </c>
      <c r="BM482" s="26"/>
      <c r="BN482" s="26" t="s">
        <v>194</v>
      </c>
      <c r="BO482" s="26"/>
      <c r="BP482" s="26"/>
      <c r="BQ482" s="26" t="s">
        <v>986</v>
      </c>
      <c r="BR482" s="26" t="s">
        <v>3885</v>
      </c>
      <c r="BS482" s="26" t="s">
        <v>3885</v>
      </c>
      <c r="BT482" s="26"/>
      <c r="BU482" s="26"/>
      <c r="BV482" s="26" t="s">
        <v>1259</v>
      </c>
      <c r="BW482" s="31"/>
      <c r="BX482" s="31"/>
      <c r="BY482" s="31"/>
      <c r="BZ482" s="31"/>
      <c r="CA482" s="31"/>
      <c r="CB482" s="31"/>
      <c r="CC482" s="31"/>
      <c r="CD482" s="31"/>
      <c r="CE482" s="31"/>
      <c r="CF482" s="31"/>
      <c r="CG482" s="31"/>
      <c r="CH482" s="31" t="s">
        <v>11066</v>
      </c>
      <c r="CI482" s="31" t="s">
        <v>11066</v>
      </c>
      <c r="CJ482" s="31" t="s">
        <v>11067</v>
      </c>
      <c r="CK482" s="31" t="s">
        <v>11068</v>
      </c>
      <c r="CL482" s="31" t="s">
        <v>11068</v>
      </c>
      <c r="CM482" s="31" t="s">
        <v>11067</v>
      </c>
      <c r="CN482" s="31" t="s">
        <v>11067</v>
      </c>
      <c r="CO482" s="31" t="s">
        <v>11069</v>
      </c>
      <c r="CP482" s="31" t="s">
        <v>11069</v>
      </c>
      <c r="CQ482" s="31" t="s">
        <v>11067</v>
      </c>
      <c r="CR482" s="31" t="s">
        <v>11069</v>
      </c>
      <c r="CS482" s="31" t="s">
        <v>11067</v>
      </c>
      <c r="CT482" s="31" t="s">
        <v>11069</v>
      </c>
      <c r="CU482" s="31" t="s">
        <v>11070</v>
      </c>
      <c r="CV482" s="31" t="s">
        <v>11071</v>
      </c>
      <c r="CW482" s="31" t="s">
        <v>11072</v>
      </c>
      <c r="CX482" s="31" t="s">
        <v>11073</v>
      </c>
      <c r="CY482" s="31"/>
      <c r="CZ482" s="31"/>
      <c r="DA482" s="31" t="s">
        <v>11074</v>
      </c>
      <c r="DB482" s="31" t="s">
        <v>11075</v>
      </c>
      <c r="DC482" s="31"/>
      <c r="DD482" s="31"/>
      <c r="DE482" s="31" t="s">
        <v>11076</v>
      </c>
      <c r="DF482" s="31" t="s">
        <v>11076</v>
      </c>
      <c r="DG482" s="31" t="s">
        <v>11077</v>
      </c>
      <c r="DH482" s="31" t="s">
        <v>11070</v>
      </c>
      <c r="DI482" s="31" t="s">
        <v>11069</v>
      </c>
      <c r="DJ482" s="31"/>
      <c r="DK482" s="31"/>
      <c r="DL482" s="31"/>
      <c r="DM482" s="31"/>
      <c r="DN482" s="31"/>
      <c r="DO482" s="31"/>
      <c r="DP482" s="31"/>
      <c r="DQ482" s="31"/>
      <c r="DR482" s="31"/>
      <c r="DS482" s="31"/>
      <c r="DT482" s="31"/>
      <c r="DU482" s="31"/>
      <c r="DV482" s="31"/>
      <c r="DW482" s="31"/>
      <c r="DX482" s="31"/>
      <c r="DY482" s="31"/>
      <c r="DZ482" s="31"/>
      <c r="EA482" s="31" t="s">
        <v>4680</v>
      </c>
      <c r="EB482" s="31" t="s">
        <v>4680</v>
      </c>
      <c r="EC482" s="31" t="s">
        <v>4680</v>
      </c>
      <c r="ED482" s="31" t="s">
        <v>4680</v>
      </c>
      <c r="EE482" s="31" t="s">
        <v>4680</v>
      </c>
      <c r="EF482" s="31" t="s">
        <v>213</v>
      </c>
      <c r="EG482" s="31" t="s">
        <v>213</v>
      </c>
      <c r="EH482" s="31" t="s">
        <v>4680</v>
      </c>
      <c r="EI482" s="31" t="s">
        <v>4680</v>
      </c>
      <c r="EJ482" s="31" t="s">
        <v>4680</v>
      </c>
      <c r="EK482" s="31" t="s">
        <v>4680</v>
      </c>
      <c r="EL482" s="31" t="s">
        <v>4680</v>
      </c>
      <c r="EM482" s="31" t="s">
        <v>4680</v>
      </c>
      <c r="EN482" s="31" t="s">
        <v>4681</v>
      </c>
      <c r="EO482" s="31" t="s">
        <v>4681</v>
      </c>
      <c r="EP482" s="31" t="s">
        <v>4681</v>
      </c>
      <c r="EQ482" s="31" t="s">
        <v>4681</v>
      </c>
      <c r="ER482" s="31" t="s">
        <v>218</v>
      </c>
      <c r="ES482" s="31" t="s">
        <v>218</v>
      </c>
      <c r="ET482" s="31" t="s">
        <v>4681</v>
      </c>
      <c r="EU482" s="31" t="s">
        <v>4681</v>
      </c>
      <c r="EV482" s="31"/>
      <c r="EW482" s="31"/>
      <c r="EX482" s="31" t="s">
        <v>213</v>
      </c>
      <c r="EY482" s="31" t="s">
        <v>213</v>
      </c>
      <c r="EZ482" s="31" t="s">
        <v>3010</v>
      </c>
      <c r="FA482" s="31" t="s">
        <v>9291</v>
      </c>
      <c r="FB482" s="31" t="s">
        <v>9291</v>
      </c>
      <c r="FC482" s="31"/>
      <c r="FD482" s="31"/>
      <c r="FE482" s="31" t="s">
        <v>219</v>
      </c>
    </row>
    <row r="483" ht="90.75" customHeight="1">
      <c r="A483" s="16" t="s">
        <v>11078</v>
      </c>
      <c r="B483" s="24">
        <v>472.0</v>
      </c>
      <c r="C483" s="25" t="s">
        <v>11079</v>
      </c>
      <c r="D483" s="26" t="str">
        <f t="shared" si="41"/>
        <v/>
      </c>
      <c r="E483" s="27" t="str">
        <f t="shared" si="42"/>
        <v/>
      </c>
      <c r="F483" s="28" t="str">
        <f t="shared" ref="F483:G483" si="498">image("https://www.serebii.net/pokedex-bw/type/"&amp;lower(H483)&amp;".gif")</f>
        <v/>
      </c>
      <c r="G483" s="28" t="str">
        <f t="shared" si="498"/>
        <v/>
      </c>
      <c r="H483" s="29" t="s">
        <v>1071</v>
      </c>
      <c r="I483" s="26" t="s">
        <v>348</v>
      </c>
      <c r="J483" s="26" t="s">
        <v>11080</v>
      </c>
      <c r="K483" s="26" t="s">
        <v>247</v>
      </c>
      <c r="L483" s="26" t="s">
        <v>11081</v>
      </c>
      <c r="M483" s="26" t="s">
        <v>3516</v>
      </c>
      <c r="N483" s="26" t="s">
        <v>1073</v>
      </c>
      <c r="O483" s="26" t="s">
        <v>7822</v>
      </c>
      <c r="P483" s="26" t="s">
        <v>543</v>
      </c>
      <c r="Q483" s="26" t="s">
        <v>3944</v>
      </c>
      <c r="R483" s="26" t="s">
        <v>184</v>
      </c>
      <c r="S483" s="26" t="s">
        <v>6306</v>
      </c>
      <c r="T483" s="26" t="s">
        <v>186</v>
      </c>
      <c r="U483" s="26" t="s">
        <v>1827</v>
      </c>
      <c r="V483" s="26" t="s">
        <v>1828</v>
      </c>
      <c r="W483" s="26" t="s">
        <v>496</v>
      </c>
      <c r="X483" s="26" t="s">
        <v>189</v>
      </c>
      <c r="Y483" s="26">
        <v>75.0</v>
      </c>
      <c r="Z483" s="26">
        <v>95.0</v>
      </c>
      <c r="AA483" s="26">
        <v>125.0</v>
      </c>
      <c r="AB483" s="26">
        <v>45.0</v>
      </c>
      <c r="AC483" s="26">
        <v>75.0</v>
      </c>
      <c r="AD483" s="26">
        <v>95.0</v>
      </c>
      <c r="AE483" s="30">
        <f t="shared" si="37"/>
        <v>510</v>
      </c>
      <c r="AF483" s="26" t="s">
        <v>6282</v>
      </c>
      <c r="AG483" s="26"/>
      <c r="AH483" s="26"/>
      <c r="AI483" s="26"/>
      <c r="AJ483" s="26"/>
      <c r="AK483" s="26"/>
      <c r="AL483" s="26"/>
      <c r="AM483" s="26"/>
      <c r="AN483" s="26"/>
      <c r="AO483" s="26"/>
      <c r="AP483" s="26"/>
      <c r="AQ483" s="26"/>
      <c r="AR483" s="26"/>
      <c r="AS483" s="26"/>
      <c r="AT483" s="26" t="s">
        <v>405</v>
      </c>
      <c r="AU483" s="26"/>
      <c r="AV483" s="26"/>
      <c r="AW483" s="26"/>
      <c r="AX483" s="26"/>
      <c r="AY483" s="26" t="s">
        <v>3949</v>
      </c>
      <c r="AZ483" s="26" t="s">
        <v>3949</v>
      </c>
      <c r="BA483" s="26" t="s">
        <v>1084</v>
      </c>
      <c r="BB483" s="26" t="s">
        <v>1084</v>
      </c>
      <c r="BC483" s="26"/>
      <c r="BD483" s="26"/>
      <c r="BE483" s="26"/>
      <c r="BF483" s="26"/>
      <c r="BG483" s="26"/>
      <c r="BH483" s="26"/>
      <c r="BI483" s="26"/>
      <c r="BJ483" s="26"/>
      <c r="BK483" s="26"/>
      <c r="BL483" s="26"/>
      <c r="BM483" s="26"/>
      <c r="BN483" s="26"/>
      <c r="BO483" s="26"/>
      <c r="BP483" s="26"/>
      <c r="BQ483" s="26" t="s">
        <v>3885</v>
      </c>
      <c r="BR483" s="26"/>
      <c r="BS483" s="26"/>
      <c r="BT483" s="26" t="s">
        <v>3601</v>
      </c>
      <c r="BU483" s="26"/>
      <c r="BV483" s="26"/>
      <c r="BW483" s="31"/>
      <c r="BX483" s="31"/>
      <c r="BY483" s="31"/>
      <c r="BZ483" s="31"/>
      <c r="CA483" s="31"/>
      <c r="CB483" s="31"/>
      <c r="CC483" s="31"/>
      <c r="CD483" s="31"/>
      <c r="CE483" s="31"/>
      <c r="CF483" s="31"/>
      <c r="CG483" s="31"/>
      <c r="CH483" s="31" t="s">
        <v>11082</v>
      </c>
      <c r="CI483" s="31" t="s">
        <v>11082</v>
      </c>
      <c r="CJ483" s="31" t="s">
        <v>11083</v>
      </c>
      <c r="CK483" s="31" t="s">
        <v>11084</v>
      </c>
      <c r="CL483" s="31" t="s">
        <v>11084</v>
      </c>
      <c r="CM483" s="31" t="s">
        <v>11083</v>
      </c>
      <c r="CN483" s="31" t="s">
        <v>11083</v>
      </c>
      <c r="CO483" s="31" t="s">
        <v>11085</v>
      </c>
      <c r="CP483" s="31" t="s">
        <v>11085</v>
      </c>
      <c r="CQ483" s="31" t="s">
        <v>11082</v>
      </c>
      <c r="CR483" s="31" t="s">
        <v>11084</v>
      </c>
      <c r="CS483" s="31" t="s">
        <v>11082</v>
      </c>
      <c r="CT483" s="31" t="s">
        <v>11084</v>
      </c>
      <c r="CU483" s="31"/>
      <c r="CV483" s="31"/>
      <c r="CW483" s="31"/>
      <c r="CX483" s="31"/>
      <c r="CY483" s="31"/>
      <c r="CZ483" s="31"/>
      <c r="DA483" s="31"/>
      <c r="DB483" s="31"/>
      <c r="DC483" s="31"/>
      <c r="DD483" s="31"/>
      <c r="DE483" s="31" t="s">
        <v>11086</v>
      </c>
      <c r="DF483" s="31" t="s">
        <v>11086</v>
      </c>
      <c r="DG483" s="31" t="s">
        <v>11087</v>
      </c>
      <c r="DH483" s="31"/>
      <c r="DI483" s="31"/>
      <c r="DJ483" s="31"/>
      <c r="DK483" s="31"/>
      <c r="DL483" s="31"/>
      <c r="DM483" s="31"/>
      <c r="DN483" s="31"/>
      <c r="DO483" s="31"/>
      <c r="DP483" s="31"/>
      <c r="DQ483" s="31"/>
      <c r="DR483" s="31"/>
      <c r="DS483" s="31"/>
      <c r="DT483" s="31"/>
      <c r="DU483" s="31"/>
      <c r="DV483" s="31"/>
      <c r="DW483" s="31"/>
      <c r="DX483" s="31"/>
      <c r="DY483" s="31"/>
      <c r="DZ483" s="31"/>
      <c r="EA483" s="31" t="s">
        <v>11088</v>
      </c>
      <c r="EB483" s="31" t="s">
        <v>11088</v>
      </c>
      <c r="EC483" s="31" t="s">
        <v>11088</v>
      </c>
      <c r="ED483" s="31" t="s">
        <v>11088</v>
      </c>
      <c r="EE483" s="31" t="s">
        <v>213</v>
      </c>
      <c r="EF483" s="31" t="s">
        <v>6297</v>
      </c>
      <c r="EG483" s="31" t="s">
        <v>6297</v>
      </c>
      <c r="EH483" s="31" t="s">
        <v>6298</v>
      </c>
      <c r="EI483" s="31" t="s">
        <v>6298</v>
      </c>
      <c r="EJ483" s="31" t="s">
        <v>11088</v>
      </c>
      <c r="EK483" s="31" t="s">
        <v>11088</v>
      </c>
      <c r="EL483" s="31" t="s">
        <v>213</v>
      </c>
      <c r="EM483" s="31" t="s">
        <v>213</v>
      </c>
      <c r="EN483" s="31" t="s">
        <v>213</v>
      </c>
      <c r="EO483" s="31" t="s">
        <v>213</v>
      </c>
      <c r="EP483" s="31" t="s">
        <v>213</v>
      </c>
      <c r="EQ483" s="31" t="s">
        <v>213</v>
      </c>
      <c r="ER483" s="31" t="s">
        <v>218</v>
      </c>
      <c r="ES483" s="31" t="s">
        <v>218</v>
      </c>
      <c r="ET483" s="31" t="s">
        <v>218</v>
      </c>
      <c r="EU483" s="31" t="s">
        <v>218</v>
      </c>
      <c r="EV483" s="31"/>
      <c r="EW483" s="31"/>
      <c r="EX483" s="31" t="s">
        <v>11088</v>
      </c>
      <c r="EY483" s="31" t="s">
        <v>213</v>
      </c>
      <c r="EZ483" s="31" t="s">
        <v>6300</v>
      </c>
      <c r="FA483" s="31" t="s">
        <v>219</v>
      </c>
      <c r="FB483" s="31" t="s">
        <v>219</v>
      </c>
      <c r="FC483" s="31"/>
      <c r="FD483" s="31"/>
      <c r="FE483" s="31" t="s">
        <v>219</v>
      </c>
    </row>
    <row r="484" ht="90.75" customHeight="1">
      <c r="A484" s="16" t="s">
        <v>11089</v>
      </c>
      <c r="B484" s="24">
        <v>473.0</v>
      </c>
      <c r="C484" s="25" t="s">
        <v>11090</v>
      </c>
      <c r="D484" s="26" t="str">
        <f t="shared" si="41"/>
        <v/>
      </c>
      <c r="E484" s="27" t="str">
        <f t="shared" si="42"/>
        <v/>
      </c>
      <c r="F484" s="28" t="str">
        <f t="shared" ref="F484:G484" si="499">image("https://www.serebii.net/pokedex-bw/type/"&amp;lower(H484)&amp;".gif")</f>
        <v/>
      </c>
      <c r="G484" s="28" t="str">
        <f t="shared" si="499"/>
        <v/>
      </c>
      <c r="H484" s="29" t="s">
        <v>3173</v>
      </c>
      <c r="I484" s="26" t="s">
        <v>1071</v>
      </c>
      <c r="J484" s="26" t="s">
        <v>11091</v>
      </c>
      <c r="K484" s="26" t="s">
        <v>4543</v>
      </c>
      <c r="L484" s="26" t="s">
        <v>11092</v>
      </c>
      <c r="M484" s="26" t="s">
        <v>2891</v>
      </c>
      <c r="N484" s="26" t="s">
        <v>4933</v>
      </c>
      <c r="O484" s="26" t="s">
        <v>272</v>
      </c>
      <c r="P484" s="26" t="s">
        <v>1300</v>
      </c>
      <c r="Q484" s="26" t="s">
        <v>1538</v>
      </c>
      <c r="R484" s="26" t="s">
        <v>184</v>
      </c>
      <c r="S484" s="26" t="s">
        <v>457</v>
      </c>
      <c r="T484" s="26" t="s">
        <v>2174</v>
      </c>
      <c r="U484" s="26" t="s">
        <v>769</v>
      </c>
      <c r="V484" s="26" t="s">
        <v>770</v>
      </c>
      <c r="W484" s="26" t="s">
        <v>496</v>
      </c>
      <c r="X484" s="26" t="s">
        <v>189</v>
      </c>
      <c r="Y484" s="26">
        <v>110.0</v>
      </c>
      <c r="Z484" s="26">
        <v>130.0</v>
      </c>
      <c r="AA484" s="26">
        <v>80.0</v>
      </c>
      <c r="AB484" s="26">
        <v>70.0</v>
      </c>
      <c r="AC484" s="26">
        <v>60.0</v>
      </c>
      <c r="AD484" s="26">
        <v>80.0</v>
      </c>
      <c r="AE484" s="30">
        <f t="shared" si="37"/>
        <v>530</v>
      </c>
      <c r="AF484" s="26" t="s">
        <v>6582</v>
      </c>
      <c r="AG484" s="26"/>
      <c r="AH484" s="26"/>
      <c r="AI484" s="26"/>
      <c r="AJ484" s="26"/>
      <c r="AK484" s="26"/>
      <c r="AL484" s="26"/>
      <c r="AM484" s="26"/>
      <c r="AN484" s="26"/>
      <c r="AO484" s="26"/>
      <c r="AP484" s="26"/>
      <c r="AQ484" s="26"/>
      <c r="AR484" s="26"/>
      <c r="AS484" s="26"/>
      <c r="AT484" s="26" t="s">
        <v>3111</v>
      </c>
      <c r="AU484" s="26" t="s">
        <v>3428</v>
      </c>
      <c r="AV484" s="26" t="s">
        <v>3428</v>
      </c>
      <c r="AW484" s="26"/>
      <c r="AX484" s="26"/>
      <c r="AY484" s="26" t="s">
        <v>4274</v>
      </c>
      <c r="AZ484" s="26" t="s">
        <v>4274</v>
      </c>
      <c r="BA484" s="26" t="s">
        <v>2180</v>
      </c>
      <c r="BB484" s="26" t="s">
        <v>2180</v>
      </c>
      <c r="BC484" s="26"/>
      <c r="BD484" s="26"/>
      <c r="BE484" s="26"/>
      <c r="BF484" s="26"/>
      <c r="BG484" s="26"/>
      <c r="BH484" s="26"/>
      <c r="BI484" s="26"/>
      <c r="BJ484" s="26"/>
      <c r="BK484" s="26" t="s">
        <v>2529</v>
      </c>
      <c r="BL484" s="26" t="s">
        <v>2529</v>
      </c>
      <c r="BM484" s="26"/>
      <c r="BN484" s="26" t="s">
        <v>458</v>
      </c>
      <c r="BO484" s="26"/>
      <c r="BP484" s="26"/>
      <c r="BQ484" s="26" t="s">
        <v>2214</v>
      </c>
      <c r="BR484" s="26"/>
      <c r="BS484" s="26"/>
      <c r="BT484" s="26" t="s">
        <v>1955</v>
      </c>
      <c r="BU484" s="26"/>
      <c r="BV484" s="26"/>
      <c r="BW484" s="31"/>
      <c r="BX484" s="31"/>
      <c r="BY484" s="31"/>
      <c r="BZ484" s="31"/>
      <c r="CA484" s="31"/>
      <c r="CB484" s="31"/>
      <c r="CC484" s="31"/>
      <c r="CD484" s="31"/>
      <c r="CE484" s="31"/>
      <c r="CF484" s="31"/>
      <c r="CG484" s="31"/>
      <c r="CH484" s="31" t="s">
        <v>11093</v>
      </c>
      <c r="CI484" s="31" t="s">
        <v>11093</v>
      </c>
      <c r="CJ484" s="31" t="s">
        <v>11094</v>
      </c>
      <c r="CK484" s="31" t="s">
        <v>11095</v>
      </c>
      <c r="CL484" s="31" t="s">
        <v>11096</v>
      </c>
      <c r="CM484" s="31" t="s">
        <v>11094</v>
      </c>
      <c r="CN484" s="31" t="s">
        <v>11094</v>
      </c>
      <c r="CO484" s="31" t="s">
        <v>11097</v>
      </c>
      <c r="CP484" s="31" t="s">
        <v>11097</v>
      </c>
      <c r="CQ484" s="31" t="s">
        <v>11098</v>
      </c>
      <c r="CR484" s="31" t="s">
        <v>11093</v>
      </c>
      <c r="CS484" s="31" t="s">
        <v>11098</v>
      </c>
      <c r="CT484" s="31" t="s">
        <v>11093</v>
      </c>
      <c r="CU484" s="31"/>
      <c r="CV484" s="31"/>
      <c r="CW484" s="31"/>
      <c r="CX484" s="31"/>
      <c r="CY484" s="31"/>
      <c r="CZ484" s="31"/>
      <c r="DA484" s="31" t="s">
        <v>11099</v>
      </c>
      <c r="DB484" s="31" t="s">
        <v>11100</v>
      </c>
      <c r="DC484" s="31"/>
      <c r="DD484" s="31"/>
      <c r="DE484" s="31" t="s">
        <v>11101</v>
      </c>
      <c r="DF484" s="31" t="s">
        <v>11101</v>
      </c>
      <c r="DG484" s="31" t="s">
        <v>11102</v>
      </c>
      <c r="DH484" s="31"/>
      <c r="DI484" s="31"/>
      <c r="DJ484" s="31"/>
      <c r="DK484" s="31"/>
      <c r="DL484" s="31"/>
      <c r="DM484" s="31"/>
      <c r="DN484" s="31"/>
      <c r="DO484" s="31"/>
      <c r="DP484" s="31"/>
      <c r="DQ484" s="31"/>
      <c r="DR484" s="31"/>
      <c r="DS484" s="31"/>
      <c r="DT484" s="31"/>
      <c r="DU484" s="31"/>
      <c r="DV484" s="31"/>
      <c r="DW484" s="31"/>
      <c r="DX484" s="31"/>
      <c r="DY484" s="31"/>
      <c r="DZ484" s="31"/>
      <c r="EA484" s="31" t="s">
        <v>11103</v>
      </c>
      <c r="EB484" s="31" t="s">
        <v>11103</v>
      </c>
      <c r="EC484" s="31" t="s">
        <v>11103</v>
      </c>
      <c r="ED484" s="31" t="s">
        <v>11103</v>
      </c>
      <c r="EE484" s="31" t="s">
        <v>11103</v>
      </c>
      <c r="EF484" s="31" t="s">
        <v>1365</v>
      </c>
      <c r="EG484" s="31" t="s">
        <v>1365</v>
      </c>
      <c r="EH484" s="31" t="s">
        <v>1365</v>
      </c>
      <c r="EI484" s="31" t="s">
        <v>1365</v>
      </c>
      <c r="EJ484" s="31" t="s">
        <v>11103</v>
      </c>
      <c r="EK484" s="31" t="s">
        <v>11103</v>
      </c>
      <c r="EL484" s="31" t="s">
        <v>213</v>
      </c>
      <c r="EM484" s="31" t="s">
        <v>213</v>
      </c>
      <c r="EN484" s="31" t="s">
        <v>11103</v>
      </c>
      <c r="EO484" s="31" t="s">
        <v>11103</v>
      </c>
      <c r="EP484" s="31" t="s">
        <v>11103</v>
      </c>
      <c r="EQ484" s="31" t="s">
        <v>11103</v>
      </c>
      <c r="ER484" s="31" t="s">
        <v>218</v>
      </c>
      <c r="ES484" s="31" t="s">
        <v>218</v>
      </c>
      <c r="ET484" s="31" t="s">
        <v>11103</v>
      </c>
      <c r="EU484" s="31" t="s">
        <v>11103</v>
      </c>
      <c r="EV484" s="31"/>
      <c r="EW484" s="31"/>
      <c r="EX484" s="31" t="s">
        <v>11103</v>
      </c>
      <c r="EY484" s="31" t="s">
        <v>11103</v>
      </c>
      <c r="EZ484" s="31" t="s">
        <v>11103</v>
      </c>
      <c r="FA484" s="31" t="s">
        <v>219</v>
      </c>
      <c r="FB484" s="31" t="s">
        <v>219</v>
      </c>
      <c r="FC484" s="31"/>
      <c r="FD484" s="31"/>
      <c r="FE484" s="31" t="s">
        <v>219</v>
      </c>
    </row>
    <row r="485" ht="90.75" customHeight="1">
      <c r="A485" s="16" t="s">
        <v>11104</v>
      </c>
      <c r="B485" s="24">
        <v>474.0</v>
      </c>
      <c r="C485" s="25" t="s">
        <v>11105</v>
      </c>
      <c r="D485" s="26" t="str">
        <f t="shared" si="41"/>
        <v/>
      </c>
      <c r="E485" s="27" t="str">
        <f t="shared" si="42"/>
        <v/>
      </c>
      <c r="F485" s="28" t="str">
        <f t="shared" ref="F485:G485" si="500">image("https://www.serebii.net/pokedex-bw/type/"&amp;lower(H485)&amp;".gif")</f>
        <v/>
      </c>
      <c r="G485" s="28" t="str">
        <f t="shared" si="500"/>
        <v/>
      </c>
      <c r="H485" s="29" t="s">
        <v>681</v>
      </c>
      <c r="I485" s="26"/>
      <c r="J485" s="26" t="s">
        <v>4738</v>
      </c>
      <c r="K485" s="26" t="s">
        <v>1276</v>
      </c>
      <c r="L485" s="26" t="s">
        <v>10904</v>
      </c>
      <c r="M485" s="26" t="s">
        <v>677</v>
      </c>
      <c r="N485" s="26" t="s">
        <v>4741</v>
      </c>
      <c r="O485" s="26" t="s">
        <v>2965</v>
      </c>
      <c r="P485" s="26" t="s">
        <v>351</v>
      </c>
      <c r="Q485" s="26" t="s">
        <v>3944</v>
      </c>
      <c r="R485" s="26" t="s">
        <v>184</v>
      </c>
      <c r="S485" s="26" t="s">
        <v>5428</v>
      </c>
      <c r="T485" s="26" t="s">
        <v>495</v>
      </c>
      <c r="U485" s="26" t="s">
        <v>2711</v>
      </c>
      <c r="V485" s="26" t="s">
        <v>770</v>
      </c>
      <c r="W485" s="26" t="s">
        <v>2967</v>
      </c>
      <c r="X485" s="26" t="s">
        <v>189</v>
      </c>
      <c r="Y485" s="26">
        <v>85.0</v>
      </c>
      <c r="Z485" s="26">
        <v>80.0</v>
      </c>
      <c r="AA485" s="26">
        <v>70.0</v>
      </c>
      <c r="AB485" s="26">
        <v>135.0</v>
      </c>
      <c r="AC485" s="26">
        <v>75.0</v>
      </c>
      <c r="AD485" s="26">
        <v>90.0</v>
      </c>
      <c r="AE485" s="30">
        <f t="shared" si="37"/>
        <v>535</v>
      </c>
      <c r="AF485" s="26" t="s">
        <v>4743</v>
      </c>
      <c r="AG485" s="26"/>
      <c r="AH485" s="26"/>
      <c r="AI485" s="26"/>
      <c r="AJ485" s="26"/>
      <c r="AK485" s="26"/>
      <c r="AL485" s="26"/>
      <c r="AM485" s="26"/>
      <c r="AN485" s="26"/>
      <c r="AO485" s="26"/>
      <c r="AP485" s="26"/>
      <c r="AQ485" s="26"/>
      <c r="AR485" s="26"/>
      <c r="AS485" s="26"/>
      <c r="AT485" s="26" t="s">
        <v>987</v>
      </c>
      <c r="AU485" s="26"/>
      <c r="AV485" s="26"/>
      <c r="AW485" s="26"/>
      <c r="AX485" s="26"/>
      <c r="AY485" s="26"/>
      <c r="AZ485" s="26"/>
      <c r="BA485" s="26"/>
      <c r="BB485" s="26"/>
      <c r="BC485" s="26"/>
      <c r="BD485" s="26"/>
      <c r="BE485" s="26" t="s">
        <v>4546</v>
      </c>
      <c r="BF485" s="26" t="s">
        <v>4546</v>
      </c>
      <c r="BG485" s="26" t="s">
        <v>1542</v>
      </c>
      <c r="BH485" s="26" t="s">
        <v>1542</v>
      </c>
      <c r="BI485" s="26"/>
      <c r="BJ485" s="26"/>
      <c r="BK485" s="26"/>
      <c r="BL485" s="26"/>
      <c r="BM485" s="26" t="s">
        <v>3016</v>
      </c>
      <c r="BN485" s="26"/>
      <c r="BO485" s="26"/>
      <c r="BP485" s="26"/>
      <c r="BQ485" s="26" t="s">
        <v>1503</v>
      </c>
      <c r="BR485" s="26"/>
      <c r="BS485" s="26"/>
      <c r="BT485" s="26"/>
      <c r="BU485" s="26" t="s">
        <v>3265</v>
      </c>
      <c r="BV485" s="26"/>
      <c r="BW485" s="31"/>
      <c r="BX485" s="31"/>
      <c r="BY485" s="31"/>
      <c r="BZ485" s="31"/>
      <c r="CA485" s="31"/>
      <c r="CB485" s="31"/>
      <c r="CC485" s="31"/>
      <c r="CD485" s="31"/>
      <c r="CE485" s="31"/>
      <c r="CF485" s="31"/>
      <c r="CG485" s="31"/>
      <c r="CH485" s="31" t="s">
        <v>11106</v>
      </c>
      <c r="CI485" s="31" t="s">
        <v>11106</v>
      </c>
      <c r="CJ485" s="31" t="s">
        <v>11107</v>
      </c>
      <c r="CK485" s="31" t="s">
        <v>11108</v>
      </c>
      <c r="CL485" s="31" t="s">
        <v>11108</v>
      </c>
      <c r="CM485" s="31" t="s">
        <v>11107</v>
      </c>
      <c r="CN485" s="31" t="s">
        <v>11107</v>
      </c>
      <c r="CO485" s="31" t="s">
        <v>11107</v>
      </c>
      <c r="CP485" s="31" t="s">
        <v>11107</v>
      </c>
      <c r="CQ485" s="31" t="s">
        <v>11106</v>
      </c>
      <c r="CR485" s="31" t="s">
        <v>11108</v>
      </c>
      <c r="CS485" s="31" t="s">
        <v>11106</v>
      </c>
      <c r="CT485" s="31" t="s">
        <v>11108</v>
      </c>
      <c r="CU485" s="31" t="s">
        <v>11109</v>
      </c>
      <c r="CV485" s="31" t="s">
        <v>11110</v>
      </c>
      <c r="CW485" s="31" t="s">
        <v>11111</v>
      </c>
      <c r="CX485" s="31" t="s">
        <v>11112</v>
      </c>
      <c r="CY485" s="31"/>
      <c r="CZ485" s="31"/>
      <c r="DA485" s="31" t="s">
        <v>11113</v>
      </c>
      <c r="DB485" s="31" t="s">
        <v>11114</v>
      </c>
      <c r="DC485" s="31"/>
      <c r="DD485" s="31"/>
      <c r="DE485" s="31" t="s">
        <v>11115</v>
      </c>
      <c r="DF485" s="31" t="s">
        <v>11115</v>
      </c>
      <c r="DG485" s="31" t="s">
        <v>11116</v>
      </c>
      <c r="DH485" s="31"/>
      <c r="DI485" s="31"/>
      <c r="DJ485" s="31"/>
      <c r="DK485" s="31"/>
      <c r="DL485" s="31"/>
      <c r="DM485" s="31"/>
      <c r="DN485" s="31"/>
      <c r="DO485" s="31"/>
      <c r="DP485" s="31"/>
      <c r="DQ485" s="31"/>
      <c r="DR485" s="31"/>
      <c r="DS485" s="31"/>
      <c r="DT485" s="31"/>
      <c r="DU485" s="31"/>
      <c r="DV485" s="31"/>
      <c r="DW485" s="31"/>
      <c r="DX485" s="31"/>
      <c r="DY485" s="31"/>
      <c r="DZ485" s="31"/>
      <c r="EA485" s="31" t="s">
        <v>11117</v>
      </c>
      <c r="EB485" s="31" t="s">
        <v>11117</v>
      </c>
      <c r="EC485" s="31" t="s">
        <v>11117</v>
      </c>
      <c r="ED485" s="31" t="s">
        <v>11117</v>
      </c>
      <c r="EE485" s="31" t="s">
        <v>11117</v>
      </c>
      <c r="EF485" s="31" t="s">
        <v>213</v>
      </c>
      <c r="EG485" s="31" t="s">
        <v>11117</v>
      </c>
      <c r="EH485" s="31" t="s">
        <v>213</v>
      </c>
      <c r="EI485" s="31" t="s">
        <v>213</v>
      </c>
      <c r="EJ485" s="31" t="s">
        <v>213</v>
      </c>
      <c r="EK485" s="31" t="s">
        <v>213</v>
      </c>
      <c r="EL485" s="31" t="s">
        <v>11117</v>
      </c>
      <c r="EM485" s="31" t="s">
        <v>11117</v>
      </c>
      <c r="EN485" s="31" t="s">
        <v>11117</v>
      </c>
      <c r="EO485" s="31" t="s">
        <v>11117</v>
      </c>
      <c r="EP485" s="31" t="s">
        <v>11117</v>
      </c>
      <c r="EQ485" s="31" t="s">
        <v>11117</v>
      </c>
      <c r="ER485" s="31" t="s">
        <v>218</v>
      </c>
      <c r="ES485" s="31" t="s">
        <v>218</v>
      </c>
      <c r="ET485" s="31" t="s">
        <v>213</v>
      </c>
      <c r="EU485" s="31" t="s">
        <v>213</v>
      </c>
      <c r="EV485" s="31"/>
      <c r="EW485" s="31"/>
      <c r="EX485" s="31" t="s">
        <v>213</v>
      </c>
      <c r="EY485" s="31" t="s">
        <v>213</v>
      </c>
      <c r="EZ485" s="31" t="s">
        <v>3010</v>
      </c>
      <c r="FA485" s="31" t="s">
        <v>219</v>
      </c>
      <c r="FB485" s="31" t="s">
        <v>219</v>
      </c>
      <c r="FC485" s="31"/>
      <c r="FD485" s="31"/>
      <c r="FE485" s="31" t="s">
        <v>219</v>
      </c>
    </row>
    <row r="486" ht="90.75" customHeight="1">
      <c r="A486" s="16" t="s">
        <v>11118</v>
      </c>
      <c r="B486" s="24">
        <v>475.0</v>
      </c>
      <c r="C486" s="25" t="s">
        <v>11119</v>
      </c>
      <c r="D486" s="26" t="str">
        <f t="shared" si="41"/>
        <v/>
      </c>
      <c r="E486" s="27" t="str">
        <f t="shared" si="42"/>
        <v/>
      </c>
      <c r="F486" s="28" t="str">
        <f t="shared" ref="F486:G486" si="501">image("https://www.serebii.net/pokedex-bw/type/"&amp;lower(H486)&amp;".gif")</f>
        <v/>
      </c>
      <c r="G486" s="28" t="str">
        <f t="shared" si="501"/>
        <v/>
      </c>
      <c r="H486" s="29" t="s">
        <v>2333</v>
      </c>
      <c r="I486" s="26" t="s">
        <v>2112</v>
      </c>
      <c r="J486" s="26" t="s">
        <v>11120</v>
      </c>
      <c r="K486" s="26" t="s">
        <v>454</v>
      </c>
      <c r="L486" s="26" t="s">
        <v>7313</v>
      </c>
      <c r="M486" s="26" t="s">
        <v>2447</v>
      </c>
      <c r="N486" s="26" t="s">
        <v>11121</v>
      </c>
      <c r="O486" s="26" t="s">
        <v>2172</v>
      </c>
      <c r="P486" s="26" t="s">
        <v>1300</v>
      </c>
      <c r="Q486" s="26" t="s">
        <v>183</v>
      </c>
      <c r="R486" s="26" t="s">
        <v>4935</v>
      </c>
      <c r="S486" s="26" t="s">
        <v>7763</v>
      </c>
      <c r="T486" s="26" t="s">
        <v>2174</v>
      </c>
      <c r="U486" s="26" t="s">
        <v>7717</v>
      </c>
      <c r="V486" s="26" t="s">
        <v>7718</v>
      </c>
      <c r="W486" s="26" t="s">
        <v>1257</v>
      </c>
      <c r="X486" s="26" t="s">
        <v>189</v>
      </c>
      <c r="Y486" s="26">
        <v>68.0</v>
      </c>
      <c r="Z486" s="26">
        <v>125.0</v>
      </c>
      <c r="AA486" s="26">
        <v>65.0</v>
      </c>
      <c r="AB486" s="26">
        <v>65.0</v>
      </c>
      <c r="AC486" s="26">
        <v>115.0</v>
      </c>
      <c r="AD486" s="26">
        <v>80.0</v>
      </c>
      <c r="AE486" s="30">
        <f t="shared" si="37"/>
        <v>518</v>
      </c>
      <c r="AF486" s="26" t="s">
        <v>7719</v>
      </c>
      <c r="AG486" s="26"/>
      <c r="AH486" s="26"/>
      <c r="AI486" s="26"/>
      <c r="AJ486" s="26"/>
      <c r="AK486" s="26"/>
      <c r="AL486" s="26"/>
      <c r="AM486" s="26"/>
      <c r="AN486" s="26"/>
      <c r="AO486" s="26"/>
      <c r="AP486" s="26"/>
      <c r="AQ486" s="26"/>
      <c r="AR486" s="26"/>
      <c r="AS486" s="26"/>
      <c r="AT486" s="26" t="s">
        <v>1416</v>
      </c>
      <c r="AU486" s="26"/>
      <c r="AV486" s="26"/>
      <c r="AW486" s="26"/>
      <c r="AX486" s="26"/>
      <c r="AY486" s="26"/>
      <c r="AZ486" s="26"/>
      <c r="BA486" s="26" t="s">
        <v>1238</v>
      </c>
      <c r="BB486" s="26" t="s">
        <v>1238</v>
      </c>
      <c r="BC486" s="26" t="s">
        <v>986</v>
      </c>
      <c r="BD486" s="26" t="s">
        <v>986</v>
      </c>
      <c r="BE486" s="26"/>
      <c r="BF486" s="26"/>
      <c r="BG486" s="26"/>
      <c r="BH486" s="26"/>
      <c r="BI486" s="26"/>
      <c r="BJ486" s="26"/>
      <c r="BK486" s="26" t="s">
        <v>4272</v>
      </c>
      <c r="BL486" s="26" t="s">
        <v>4272</v>
      </c>
      <c r="BM486" s="26" t="s">
        <v>918</v>
      </c>
      <c r="BN486" s="26"/>
      <c r="BO486" s="26"/>
      <c r="BP486" s="26"/>
      <c r="BQ486" s="26" t="s">
        <v>983</v>
      </c>
      <c r="BR486" s="26" t="s">
        <v>1166</v>
      </c>
      <c r="BS486" s="26" t="s">
        <v>1166</v>
      </c>
      <c r="BT486" s="26" t="s">
        <v>812</v>
      </c>
      <c r="BU486" s="26"/>
      <c r="BV486" s="26" t="s">
        <v>1379</v>
      </c>
      <c r="BW486" s="31"/>
      <c r="BX486" s="31"/>
      <c r="BY486" s="31"/>
      <c r="BZ486" s="31"/>
      <c r="CA486" s="31"/>
      <c r="CB486" s="31"/>
      <c r="CC486" s="31"/>
      <c r="CD486" s="31"/>
      <c r="CE486" s="31"/>
      <c r="CF486" s="31"/>
      <c r="CG486" s="31"/>
      <c r="CH486" s="31" t="s">
        <v>11122</v>
      </c>
      <c r="CI486" s="31" t="s">
        <v>11122</v>
      </c>
      <c r="CJ486" s="31" t="s">
        <v>11123</v>
      </c>
      <c r="CK486" s="31" t="s">
        <v>11124</v>
      </c>
      <c r="CL486" s="31" t="s">
        <v>11124</v>
      </c>
      <c r="CM486" s="31" t="s">
        <v>11123</v>
      </c>
      <c r="CN486" s="31" t="s">
        <v>11123</v>
      </c>
      <c r="CO486" s="31" t="s">
        <v>11123</v>
      </c>
      <c r="CP486" s="31" t="s">
        <v>11123</v>
      </c>
      <c r="CQ486" s="31" t="s">
        <v>11124</v>
      </c>
      <c r="CR486" s="31" t="s">
        <v>11122</v>
      </c>
      <c r="CS486" s="31" t="s">
        <v>11124</v>
      </c>
      <c r="CT486" s="31" t="s">
        <v>11122</v>
      </c>
      <c r="CU486" s="31"/>
      <c r="CV486" s="31"/>
      <c r="CW486" s="31"/>
      <c r="CX486" s="31"/>
      <c r="CY486" s="31"/>
      <c r="CZ486" s="31"/>
      <c r="DA486" s="31" t="s">
        <v>11125</v>
      </c>
      <c r="DB486" s="31" t="s">
        <v>11126</v>
      </c>
      <c r="DC486" s="31"/>
      <c r="DD486" s="31"/>
      <c r="DE486" s="31" t="s">
        <v>11127</v>
      </c>
      <c r="DF486" s="31" t="s">
        <v>11127</v>
      </c>
      <c r="DG486" s="31" t="s">
        <v>11128</v>
      </c>
      <c r="DH486" s="31" t="s">
        <v>11123</v>
      </c>
      <c r="DI486" s="31" t="s">
        <v>11124</v>
      </c>
      <c r="DJ486" s="31"/>
      <c r="DK486" s="31"/>
      <c r="DL486" s="31"/>
      <c r="DM486" s="31"/>
      <c r="DN486" s="31"/>
      <c r="DO486" s="31"/>
      <c r="DP486" s="31"/>
      <c r="DQ486" s="31"/>
      <c r="DR486" s="31"/>
      <c r="DS486" s="31"/>
      <c r="DT486" s="31"/>
      <c r="DU486" s="31"/>
      <c r="DV486" s="31"/>
      <c r="DW486" s="31"/>
      <c r="DX486" s="31"/>
      <c r="DY486" s="31"/>
      <c r="DZ486" s="31"/>
      <c r="EA486" s="31" t="s">
        <v>7775</v>
      </c>
      <c r="EB486" s="31" t="s">
        <v>7775</v>
      </c>
      <c r="EC486" s="31" t="s">
        <v>7775</v>
      </c>
      <c r="ED486" s="31" t="s">
        <v>7775</v>
      </c>
      <c r="EE486" s="31" t="s">
        <v>7775</v>
      </c>
      <c r="EF486" s="31" t="s">
        <v>213</v>
      </c>
      <c r="EG486" s="31" t="s">
        <v>7775</v>
      </c>
      <c r="EH486" s="31" t="s">
        <v>213</v>
      </c>
      <c r="EI486" s="31" t="s">
        <v>213</v>
      </c>
      <c r="EJ486" s="31" t="s">
        <v>7775</v>
      </c>
      <c r="EK486" s="31" t="s">
        <v>7775</v>
      </c>
      <c r="EL486" s="31" t="s">
        <v>7775</v>
      </c>
      <c r="EM486" s="31" t="s">
        <v>7775</v>
      </c>
      <c r="EN486" s="31" t="s">
        <v>213</v>
      </c>
      <c r="EO486" s="31" t="s">
        <v>213</v>
      </c>
      <c r="EP486" s="31" t="s">
        <v>7775</v>
      </c>
      <c r="EQ486" s="31" t="s">
        <v>7775</v>
      </c>
      <c r="ER486" s="31" t="s">
        <v>218</v>
      </c>
      <c r="ES486" s="31" t="s">
        <v>218</v>
      </c>
      <c r="ET486" s="31" t="s">
        <v>7775</v>
      </c>
      <c r="EU486" s="31" t="s">
        <v>7775</v>
      </c>
      <c r="EV486" s="31"/>
      <c r="EW486" s="31"/>
      <c r="EX486" s="31" t="s">
        <v>7775</v>
      </c>
      <c r="EY486" s="31" t="s">
        <v>7775</v>
      </c>
      <c r="EZ486" s="31" t="s">
        <v>4324</v>
      </c>
      <c r="FA486" s="31" t="s">
        <v>4735</v>
      </c>
      <c r="FB486" s="31" t="s">
        <v>4735</v>
      </c>
      <c r="FC486" s="31"/>
      <c r="FD486" s="31"/>
      <c r="FE486" s="31" t="s">
        <v>219</v>
      </c>
    </row>
    <row r="487" ht="90.75" customHeight="1">
      <c r="A487" s="16" t="s">
        <v>11129</v>
      </c>
      <c r="B487" s="24">
        <v>476.0</v>
      </c>
      <c r="C487" s="25" t="s">
        <v>11130</v>
      </c>
      <c r="D487" s="26" t="str">
        <f t="shared" si="41"/>
        <v/>
      </c>
      <c r="E487" s="27" t="str">
        <f t="shared" si="42"/>
        <v/>
      </c>
      <c r="F487" s="28" t="str">
        <f t="shared" ref="F487:G487" si="502">image("https://www.serebii.net/pokedex-bw/type/"&amp;lower(H487)&amp;".gif")</f>
        <v/>
      </c>
      <c r="G487" s="28" t="str">
        <f t="shared" si="502"/>
        <v/>
      </c>
      <c r="H487" s="29" t="s">
        <v>2707</v>
      </c>
      <c r="I487" s="26" t="s">
        <v>2962</v>
      </c>
      <c r="J487" s="26" t="s">
        <v>8061</v>
      </c>
      <c r="K487" s="26" t="s">
        <v>675</v>
      </c>
      <c r="L487" s="26" t="s">
        <v>11131</v>
      </c>
      <c r="M487" s="26" t="s">
        <v>2710</v>
      </c>
      <c r="N487" s="26" t="s">
        <v>2964</v>
      </c>
      <c r="O487" s="26" t="s">
        <v>1885</v>
      </c>
      <c r="P487" s="26" t="s">
        <v>5171</v>
      </c>
      <c r="Q487" s="26" t="s">
        <v>2670</v>
      </c>
      <c r="R487" s="26" t="s">
        <v>184</v>
      </c>
      <c r="S487" s="26" t="s">
        <v>3296</v>
      </c>
      <c r="T487" s="26" t="s">
        <v>495</v>
      </c>
      <c r="U487" s="26" t="s">
        <v>2711</v>
      </c>
      <c r="V487" s="26" t="s">
        <v>770</v>
      </c>
      <c r="W487" s="26" t="s">
        <v>496</v>
      </c>
      <c r="X487" s="26" t="s">
        <v>189</v>
      </c>
      <c r="Y487" s="26">
        <v>60.0</v>
      </c>
      <c r="Z487" s="26">
        <v>55.0</v>
      </c>
      <c r="AA487" s="26">
        <v>145.0</v>
      </c>
      <c r="AB487" s="26">
        <v>75.0</v>
      </c>
      <c r="AC487" s="26">
        <v>150.0</v>
      </c>
      <c r="AD487" s="26">
        <v>40.0</v>
      </c>
      <c r="AE487" s="30">
        <f t="shared" si="37"/>
        <v>525</v>
      </c>
      <c r="AF487" s="26" t="s">
        <v>8064</v>
      </c>
      <c r="AG487" s="26"/>
      <c r="AH487" s="26"/>
      <c r="AI487" s="26"/>
      <c r="AJ487" s="26"/>
      <c r="AK487" s="26"/>
      <c r="AL487" s="26"/>
      <c r="AM487" s="26"/>
      <c r="AN487" s="26"/>
      <c r="AO487" s="26"/>
      <c r="AP487" s="26"/>
      <c r="AQ487" s="26"/>
      <c r="AR487" s="26"/>
      <c r="AS487" s="26"/>
      <c r="AT487" s="26" t="s">
        <v>463</v>
      </c>
      <c r="AU487" s="26"/>
      <c r="AV487" s="26"/>
      <c r="AW487" s="26"/>
      <c r="AX487" s="26"/>
      <c r="AY487" s="26" t="s">
        <v>231</v>
      </c>
      <c r="AZ487" s="26" t="s">
        <v>231</v>
      </c>
      <c r="BA487" s="26" t="s">
        <v>2146</v>
      </c>
      <c r="BB487" s="26" t="s">
        <v>2146</v>
      </c>
      <c r="BC487" s="26" t="s">
        <v>950</v>
      </c>
      <c r="BD487" s="26" t="s">
        <v>950</v>
      </c>
      <c r="BE487" s="26" t="s">
        <v>3086</v>
      </c>
      <c r="BF487" s="26" t="s">
        <v>3086</v>
      </c>
      <c r="BG487" s="26" t="s">
        <v>1337</v>
      </c>
      <c r="BH487" s="26" t="s">
        <v>1337</v>
      </c>
      <c r="BI487" s="26"/>
      <c r="BJ487" s="26"/>
      <c r="BK487" s="26"/>
      <c r="BL487" s="26"/>
      <c r="BM487" s="26"/>
      <c r="BN487" s="26"/>
      <c r="BO487" s="26"/>
      <c r="BP487" s="26"/>
      <c r="BQ487" s="26" t="s">
        <v>4075</v>
      </c>
      <c r="BR487" s="26"/>
      <c r="BS487" s="26"/>
      <c r="BT487" s="26" t="s">
        <v>1279</v>
      </c>
      <c r="BU487" s="26"/>
      <c r="BV487" s="26"/>
      <c r="BW487" s="31"/>
      <c r="BX487" s="31"/>
      <c r="BY487" s="31"/>
      <c r="BZ487" s="31"/>
      <c r="CA487" s="31"/>
      <c r="CB487" s="31"/>
      <c r="CC487" s="31"/>
      <c r="CD487" s="31"/>
      <c r="CE487" s="31"/>
      <c r="CF487" s="31"/>
      <c r="CG487" s="31"/>
      <c r="CH487" s="31" t="s">
        <v>11132</v>
      </c>
      <c r="CI487" s="31" t="s">
        <v>11132</v>
      </c>
      <c r="CJ487" s="31" t="s">
        <v>11133</v>
      </c>
      <c r="CK487" s="31" t="s">
        <v>11134</v>
      </c>
      <c r="CL487" s="31" t="s">
        <v>11134</v>
      </c>
      <c r="CM487" s="31" t="s">
        <v>11133</v>
      </c>
      <c r="CN487" s="31" t="s">
        <v>11133</v>
      </c>
      <c r="CO487" s="31" t="s">
        <v>11135</v>
      </c>
      <c r="CP487" s="31" t="s">
        <v>11135</v>
      </c>
      <c r="CQ487" s="31" t="s">
        <v>11132</v>
      </c>
      <c r="CR487" s="31" t="s">
        <v>11133</v>
      </c>
      <c r="CS487" s="31" t="s">
        <v>11132</v>
      </c>
      <c r="CT487" s="31" t="s">
        <v>11133</v>
      </c>
      <c r="CU487" s="31" t="s">
        <v>11136</v>
      </c>
      <c r="CV487" s="31" t="s">
        <v>11137</v>
      </c>
      <c r="CW487" s="31" t="s">
        <v>11138</v>
      </c>
      <c r="CX487" s="31" t="s">
        <v>11139</v>
      </c>
      <c r="CY487" s="31"/>
      <c r="CZ487" s="31"/>
      <c r="DA487" s="31"/>
      <c r="DB487" s="31"/>
      <c r="DC487" s="31"/>
      <c r="DD487" s="31"/>
      <c r="DE487" s="31" t="s">
        <v>11140</v>
      </c>
      <c r="DF487" s="31" t="s">
        <v>11140</v>
      </c>
      <c r="DG487" s="31" t="s">
        <v>11141</v>
      </c>
      <c r="DH487" s="31"/>
      <c r="DI487" s="31"/>
      <c r="DJ487" s="31"/>
      <c r="DK487" s="31"/>
      <c r="DL487" s="31"/>
      <c r="DM487" s="31"/>
      <c r="DN487" s="31"/>
      <c r="DO487" s="31"/>
      <c r="DP487" s="31"/>
      <c r="DQ487" s="31"/>
      <c r="DR487" s="31"/>
      <c r="DS487" s="31"/>
      <c r="DT487" s="31"/>
      <c r="DU487" s="31"/>
      <c r="DV487" s="31"/>
      <c r="DW487" s="31"/>
      <c r="DX487" s="31"/>
      <c r="DY487" s="31"/>
      <c r="DZ487" s="31"/>
      <c r="EA487" s="31" t="s">
        <v>11142</v>
      </c>
      <c r="EB487" s="31" t="s">
        <v>11142</v>
      </c>
      <c r="EC487" s="31" t="s">
        <v>11142</v>
      </c>
      <c r="ED487" s="31" t="s">
        <v>213</v>
      </c>
      <c r="EE487" s="31" t="s">
        <v>213</v>
      </c>
      <c r="EF487" s="31" t="s">
        <v>213</v>
      </c>
      <c r="EG487" s="31" t="s">
        <v>213</v>
      </c>
      <c r="EH487" s="31" t="s">
        <v>11142</v>
      </c>
      <c r="EI487" s="31" t="s">
        <v>11142</v>
      </c>
      <c r="EJ487" s="31" t="s">
        <v>11142</v>
      </c>
      <c r="EK487" s="31" t="s">
        <v>11142</v>
      </c>
      <c r="EL487" s="31" t="s">
        <v>11142</v>
      </c>
      <c r="EM487" s="31" t="s">
        <v>11142</v>
      </c>
      <c r="EN487" s="31" t="s">
        <v>11142</v>
      </c>
      <c r="EO487" s="31" t="s">
        <v>11142</v>
      </c>
      <c r="EP487" s="31" t="s">
        <v>11142</v>
      </c>
      <c r="EQ487" s="31" t="s">
        <v>11142</v>
      </c>
      <c r="ER487" s="31" t="s">
        <v>218</v>
      </c>
      <c r="ES487" s="31" t="s">
        <v>218</v>
      </c>
      <c r="ET487" s="31" t="s">
        <v>218</v>
      </c>
      <c r="EU487" s="31" t="s">
        <v>218</v>
      </c>
      <c r="EV487" s="31"/>
      <c r="EW487" s="31"/>
      <c r="EX487" s="31" t="s">
        <v>11142</v>
      </c>
      <c r="EY487" s="31" t="s">
        <v>11142</v>
      </c>
      <c r="EZ487" s="31" t="s">
        <v>6300</v>
      </c>
      <c r="FA487" s="31" t="s">
        <v>219</v>
      </c>
      <c r="FB487" s="31" t="s">
        <v>219</v>
      </c>
      <c r="FC487" s="31"/>
      <c r="FD487" s="31"/>
      <c r="FE487" s="31" t="s">
        <v>219</v>
      </c>
    </row>
    <row r="488" ht="90.75" customHeight="1">
      <c r="A488" s="16" t="s">
        <v>11143</v>
      </c>
      <c r="B488" s="24">
        <v>477.0</v>
      </c>
      <c r="C488" s="25" t="s">
        <v>11144</v>
      </c>
      <c r="D488" s="26" t="str">
        <f t="shared" si="41"/>
        <v/>
      </c>
      <c r="E488" s="27" t="str">
        <f t="shared" si="42"/>
        <v/>
      </c>
      <c r="F488" s="28" t="str">
        <f t="shared" ref="F488:G488" si="503">image("https://www.serebii.net/pokedex-bw/type/"&amp;lower(H488)&amp;".gif")</f>
        <v/>
      </c>
      <c r="G488" s="28" t="str">
        <f t="shared" si="503"/>
        <v/>
      </c>
      <c r="H488" s="29" t="s">
        <v>3317</v>
      </c>
      <c r="I488" s="26"/>
      <c r="J488" s="26" t="s">
        <v>11145</v>
      </c>
      <c r="K488" s="26" t="s">
        <v>4014</v>
      </c>
      <c r="L488" s="26" t="s">
        <v>11146</v>
      </c>
      <c r="M488" s="26" t="s">
        <v>4875</v>
      </c>
      <c r="N488" s="26"/>
      <c r="O488" s="26" t="s">
        <v>1537</v>
      </c>
      <c r="P488" s="26" t="s">
        <v>5171</v>
      </c>
      <c r="Q488" s="26" t="s">
        <v>183</v>
      </c>
      <c r="R488" s="26" t="s">
        <v>4935</v>
      </c>
      <c r="S488" s="26" t="s">
        <v>250</v>
      </c>
      <c r="T488" s="26" t="s">
        <v>1328</v>
      </c>
      <c r="U488" s="26" t="s">
        <v>3200</v>
      </c>
      <c r="V488" s="26" t="s">
        <v>3201</v>
      </c>
      <c r="W488" s="26" t="s">
        <v>496</v>
      </c>
      <c r="X488" s="26" t="s">
        <v>3426</v>
      </c>
      <c r="Y488" s="26">
        <v>45.0</v>
      </c>
      <c r="Z488" s="26">
        <v>100.0</v>
      </c>
      <c r="AA488" s="26">
        <v>135.0</v>
      </c>
      <c r="AB488" s="26">
        <v>65.0</v>
      </c>
      <c r="AC488" s="26">
        <v>135.0</v>
      </c>
      <c r="AD488" s="26">
        <v>45.0</v>
      </c>
      <c r="AE488" s="30">
        <f t="shared" si="37"/>
        <v>525</v>
      </c>
      <c r="AF488" s="26" t="s">
        <v>9131</v>
      </c>
      <c r="AG488" s="26"/>
      <c r="AH488" s="26"/>
      <c r="AI488" s="26"/>
      <c r="AJ488" s="26"/>
      <c r="AK488" s="26"/>
      <c r="AL488" s="26"/>
      <c r="AM488" s="26"/>
      <c r="AN488" s="26"/>
      <c r="AO488" s="26"/>
      <c r="AP488" s="26"/>
      <c r="AQ488" s="26"/>
      <c r="AR488" s="26"/>
      <c r="AS488" s="26"/>
      <c r="AT488" s="26" t="s">
        <v>4075</v>
      </c>
      <c r="AU488" s="26"/>
      <c r="AV488" s="26"/>
      <c r="AW488" s="26"/>
      <c r="AX488" s="26"/>
      <c r="AY488" s="26"/>
      <c r="AZ488" s="26"/>
      <c r="BA488" s="26"/>
      <c r="BB488" s="26"/>
      <c r="BC488" s="26" t="s">
        <v>434</v>
      </c>
      <c r="BD488" s="26" t="s">
        <v>434</v>
      </c>
      <c r="BE488" s="26"/>
      <c r="BF488" s="26"/>
      <c r="BG488" s="26"/>
      <c r="BH488" s="26"/>
      <c r="BI488" s="26"/>
      <c r="BJ488" s="26"/>
      <c r="BK488" s="26" t="s">
        <v>1991</v>
      </c>
      <c r="BL488" s="26" t="s">
        <v>1991</v>
      </c>
      <c r="BM488" s="26"/>
      <c r="BN488" s="26"/>
      <c r="BO488" s="26"/>
      <c r="BP488" s="26"/>
      <c r="BQ488" s="26" t="s">
        <v>1416</v>
      </c>
      <c r="BR488" s="26"/>
      <c r="BS488" s="26"/>
      <c r="BT488" s="26" t="s">
        <v>1957</v>
      </c>
      <c r="BU488" s="26"/>
      <c r="BV488" s="26"/>
      <c r="BW488" s="31"/>
      <c r="BX488" s="31"/>
      <c r="BY488" s="31"/>
      <c r="BZ488" s="31"/>
      <c r="CA488" s="31"/>
      <c r="CB488" s="31"/>
      <c r="CC488" s="31"/>
      <c r="CD488" s="31"/>
      <c r="CE488" s="31"/>
      <c r="CF488" s="31"/>
      <c r="CG488" s="31"/>
      <c r="CH488" s="31" t="s">
        <v>11147</v>
      </c>
      <c r="CI488" s="31" t="s">
        <v>11147</v>
      </c>
      <c r="CJ488" s="31" t="s">
        <v>11148</v>
      </c>
      <c r="CK488" s="31" t="s">
        <v>11149</v>
      </c>
      <c r="CL488" s="31" t="s">
        <v>11149</v>
      </c>
      <c r="CM488" s="31" t="s">
        <v>11148</v>
      </c>
      <c r="CN488" s="31" t="s">
        <v>11148</v>
      </c>
      <c r="CO488" s="31" t="s">
        <v>11148</v>
      </c>
      <c r="CP488" s="31" t="s">
        <v>11148</v>
      </c>
      <c r="CQ488" s="31" t="s">
        <v>11148</v>
      </c>
      <c r="CR488" s="31" t="s">
        <v>11147</v>
      </c>
      <c r="CS488" s="31" t="s">
        <v>11148</v>
      </c>
      <c r="CT488" s="31" t="s">
        <v>11147</v>
      </c>
      <c r="CU488" s="31"/>
      <c r="CV488" s="31"/>
      <c r="CW488" s="31"/>
      <c r="CX488" s="31"/>
      <c r="CY488" s="31"/>
      <c r="CZ488" s="31"/>
      <c r="DA488" s="31" t="s">
        <v>11150</v>
      </c>
      <c r="DB488" s="31" t="s">
        <v>11151</v>
      </c>
      <c r="DC488" s="31"/>
      <c r="DD488" s="31"/>
      <c r="DE488" s="31" t="s">
        <v>11147</v>
      </c>
      <c r="DF488" s="31" t="s">
        <v>11147</v>
      </c>
      <c r="DG488" s="31" t="s">
        <v>11152</v>
      </c>
      <c r="DH488" s="31"/>
      <c r="DI488" s="31"/>
      <c r="DJ488" s="31"/>
      <c r="DK488" s="31"/>
      <c r="DL488" s="31"/>
      <c r="DM488" s="31"/>
      <c r="DN488" s="31"/>
      <c r="DO488" s="31"/>
      <c r="DP488" s="31"/>
      <c r="DQ488" s="31"/>
      <c r="DR488" s="31"/>
      <c r="DS488" s="31"/>
      <c r="DT488" s="31"/>
      <c r="DU488" s="31"/>
      <c r="DV488" s="31"/>
      <c r="DW488" s="31"/>
      <c r="DX488" s="31"/>
      <c r="DY488" s="31"/>
      <c r="DZ488" s="31"/>
      <c r="EA488" s="31" t="s">
        <v>11153</v>
      </c>
      <c r="EB488" s="31" t="s">
        <v>11153</v>
      </c>
      <c r="EC488" s="31" t="s">
        <v>11153</v>
      </c>
      <c r="ED488" s="31" t="s">
        <v>213</v>
      </c>
      <c r="EE488" s="31" t="s">
        <v>213</v>
      </c>
      <c r="EF488" s="31" t="s">
        <v>213</v>
      </c>
      <c r="EG488" s="31" t="s">
        <v>213</v>
      </c>
      <c r="EH488" s="31" t="s">
        <v>213</v>
      </c>
      <c r="EI488" s="31" t="s">
        <v>213</v>
      </c>
      <c r="EJ488" s="31" t="s">
        <v>213</v>
      </c>
      <c r="EK488" s="31" t="s">
        <v>213</v>
      </c>
      <c r="EL488" s="31" t="s">
        <v>11153</v>
      </c>
      <c r="EM488" s="31" t="s">
        <v>11153</v>
      </c>
      <c r="EN488" s="31" t="s">
        <v>213</v>
      </c>
      <c r="EO488" s="31" t="s">
        <v>213</v>
      </c>
      <c r="EP488" s="31" t="s">
        <v>213</v>
      </c>
      <c r="EQ488" s="31" t="s">
        <v>213</v>
      </c>
      <c r="ER488" s="31" t="s">
        <v>218</v>
      </c>
      <c r="ES488" s="31" t="s">
        <v>218</v>
      </c>
      <c r="ET488" s="31" t="s">
        <v>11153</v>
      </c>
      <c r="EU488" s="31" t="s">
        <v>11153</v>
      </c>
      <c r="EV488" s="31"/>
      <c r="EW488" s="31"/>
      <c r="EX488" s="31" t="s">
        <v>11153</v>
      </c>
      <c r="EY488" s="31" t="s">
        <v>11153</v>
      </c>
      <c r="EZ488" s="31" t="s">
        <v>10576</v>
      </c>
      <c r="FA488" s="31" t="s">
        <v>219</v>
      </c>
      <c r="FB488" s="31" t="s">
        <v>219</v>
      </c>
      <c r="FC488" s="31"/>
      <c r="FD488" s="31"/>
      <c r="FE488" s="31" t="s">
        <v>219</v>
      </c>
    </row>
    <row r="489" ht="90.75" customHeight="1">
      <c r="A489" s="16" t="s">
        <v>11154</v>
      </c>
      <c r="B489" s="24">
        <v>478.0</v>
      </c>
      <c r="C489" s="25" t="s">
        <v>11155</v>
      </c>
      <c r="D489" s="26" t="str">
        <f t="shared" si="41"/>
        <v/>
      </c>
      <c r="E489" s="27" t="str">
        <f t="shared" si="42"/>
        <v/>
      </c>
      <c r="F489" s="28" t="str">
        <f t="shared" ref="F489:G489" si="504">image("https://www.serebii.net/pokedex-bw/type/"&amp;lower(H489)&amp;".gif")</f>
        <v/>
      </c>
      <c r="G489" s="28" t="str">
        <f t="shared" si="504"/>
        <v/>
      </c>
      <c r="H489" s="29" t="s">
        <v>3173</v>
      </c>
      <c r="I489" s="26" t="s">
        <v>3317</v>
      </c>
      <c r="J489" s="26" t="s">
        <v>11156</v>
      </c>
      <c r="K489" s="26" t="s">
        <v>1231</v>
      </c>
      <c r="L489" s="26" t="s">
        <v>11157</v>
      </c>
      <c r="M489" s="26" t="s">
        <v>4933</v>
      </c>
      <c r="N489" s="26"/>
      <c r="O489" s="26" t="s">
        <v>3391</v>
      </c>
      <c r="P489" s="26" t="s">
        <v>716</v>
      </c>
      <c r="Q489" s="26" t="s">
        <v>1032</v>
      </c>
      <c r="R489" s="26" t="s">
        <v>184</v>
      </c>
      <c r="S489" s="26" t="s">
        <v>6684</v>
      </c>
      <c r="T489" s="26" t="s">
        <v>495</v>
      </c>
      <c r="U489" s="26" t="s">
        <v>980</v>
      </c>
      <c r="V489" s="26" t="s">
        <v>9245</v>
      </c>
      <c r="W489" s="26" t="s">
        <v>1163</v>
      </c>
      <c r="X489" s="26" t="s">
        <v>189</v>
      </c>
      <c r="Y489" s="26">
        <v>70.0</v>
      </c>
      <c r="Z489" s="26">
        <v>80.0</v>
      </c>
      <c r="AA489" s="26">
        <v>70.0</v>
      </c>
      <c r="AB489" s="26">
        <v>80.0</v>
      </c>
      <c r="AC489" s="26">
        <v>70.0</v>
      </c>
      <c r="AD489" s="26">
        <v>110.0</v>
      </c>
      <c r="AE489" s="30">
        <f t="shared" si="37"/>
        <v>480</v>
      </c>
      <c r="AF489" s="26" t="s">
        <v>9246</v>
      </c>
      <c r="AG489" s="26"/>
      <c r="AH489" s="26"/>
      <c r="AI489" s="26"/>
      <c r="AJ489" s="26"/>
      <c r="AK489" s="26"/>
      <c r="AL489" s="26"/>
      <c r="AM489" s="26"/>
      <c r="AN489" s="26"/>
      <c r="AO489" s="26"/>
      <c r="AP489" s="26"/>
      <c r="AQ489" s="26"/>
      <c r="AR489" s="26"/>
      <c r="AS489" s="26"/>
      <c r="AT489" s="26" t="s">
        <v>3603</v>
      </c>
      <c r="AU489" s="26"/>
      <c r="AV489" s="26"/>
      <c r="AW489" s="26"/>
      <c r="AX489" s="26"/>
      <c r="AY489" s="26"/>
      <c r="AZ489" s="26"/>
      <c r="BA489" s="26"/>
      <c r="BB489" s="26"/>
      <c r="BC489" s="26" t="s">
        <v>1796</v>
      </c>
      <c r="BD489" s="26" t="s">
        <v>1796</v>
      </c>
      <c r="BE489" s="26" t="s">
        <v>1415</v>
      </c>
      <c r="BF489" s="26" t="s">
        <v>1415</v>
      </c>
      <c r="BG489" s="26" t="s">
        <v>2929</v>
      </c>
      <c r="BH489" s="26" t="s">
        <v>2929</v>
      </c>
      <c r="BI489" s="26"/>
      <c r="BJ489" s="26"/>
      <c r="BK489" s="26" t="s">
        <v>229</v>
      </c>
      <c r="BL489" s="26" t="s">
        <v>229</v>
      </c>
      <c r="BM489" s="26"/>
      <c r="BN489" s="26" t="s">
        <v>617</v>
      </c>
      <c r="BO489" s="26"/>
      <c r="BP489" s="26"/>
      <c r="BQ489" s="26" t="s">
        <v>2864</v>
      </c>
      <c r="BR489" s="26" t="s">
        <v>11158</v>
      </c>
      <c r="BS489" s="26" t="s">
        <v>11158</v>
      </c>
      <c r="BT489" s="26" t="s">
        <v>4395</v>
      </c>
      <c r="BU489" s="26"/>
      <c r="BV489" s="26" t="s">
        <v>433</v>
      </c>
      <c r="BW489" s="31"/>
      <c r="BX489" s="31"/>
      <c r="BY489" s="31"/>
      <c r="BZ489" s="31"/>
      <c r="CA489" s="31"/>
      <c r="CB489" s="31"/>
      <c r="CC489" s="31"/>
      <c r="CD489" s="31"/>
      <c r="CE489" s="31"/>
      <c r="CF489" s="31"/>
      <c r="CG489" s="31"/>
      <c r="CH489" s="31" t="s">
        <v>11159</v>
      </c>
      <c r="CI489" s="31" t="s">
        <v>11159</v>
      </c>
      <c r="CJ489" s="31" t="s">
        <v>11160</v>
      </c>
      <c r="CK489" s="31" t="s">
        <v>11161</v>
      </c>
      <c r="CL489" s="31" t="s">
        <v>11162</v>
      </c>
      <c r="CM489" s="31" t="s">
        <v>11160</v>
      </c>
      <c r="CN489" s="31" t="s">
        <v>11160</v>
      </c>
      <c r="CO489" s="31" t="s">
        <v>11160</v>
      </c>
      <c r="CP489" s="31" t="s">
        <v>11160</v>
      </c>
      <c r="CQ489" s="31" t="s">
        <v>11163</v>
      </c>
      <c r="CR489" s="31" t="s">
        <v>11164</v>
      </c>
      <c r="CS489" s="31" t="s">
        <v>11163</v>
      </c>
      <c r="CT489" s="31" t="s">
        <v>11164</v>
      </c>
      <c r="CU489" s="31" t="s">
        <v>11165</v>
      </c>
      <c r="CV489" s="31" t="s">
        <v>11166</v>
      </c>
      <c r="CW489" s="31" t="s">
        <v>11167</v>
      </c>
      <c r="CX489" s="31" t="s">
        <v>11168</v>
      </c>
      <c r="CY489" s="31"/>
      <c r="CZ489" s="31"/>
      <c r="DA489" s="31" t="s">
        <v>11169</v>
      </c>
      <c r="DB489" s="31" t="s">
        <v>11170</v>
      </c>
      <c r="DC489" s="31"/>
      <c r="DD489" s="31"/>
      <c r="DE489" s="31" t="s">
        <v>11171</v>
      </c>
      <c r="DF489" s="31" t="s">
        <v>11171</v>
      </c>
      <c r="DG489" s="31" t="s">
        <v>11172</v>
      </c>
      <c r="DH489" s="31" t="s">
        <v>11165</v>
      </c>
      <c r="DI489" s="31" t="s">
        <v>11173</v>
      </c>
      <c r="DJ489" s="31"/>
      <c r="DK489" s="31"/>
      <c r="DL489" s="31"/>
      <c r="DM489" s="31"/>
      <c r="DN489" s="31"/>
      <c r="DO489" s="31"/>
      <c r="DP489" s="31"/>
      <c r="DQ489" s="31"/>
      <c r="DR489" s="31"/>
      <c r="DS489" s="31"/>
      <c r="DT489" s="31"/>
      <c r="DU489" s="31"/>
      <c r="DV489" s="31"/>
      <c r="DW489" s="31"/>
      <c r="DX489" s="31"/>
      <c r="DY489" s="31"/>
      <c r="DZ489" s="31"/>
      <c r="EA489" s="31" t="s">
        <v>9289</v>
      </c>
      <c r="EB489" s="31" t="s">
        <v>9289</v>
      </c>
      <c r="EC489" s="31" t="s">
        <v>9289</v>
      </c>
      <c r="ED489" s="31" t="s">
        <v>213</v>
      </c>
      <c r="EE489" s="31" t="s">
        <v>213</v>
      </c>
      <c r="EF489" s="31" t="s">
        <v>213</v>
      </c>
      <c r="EG489" s="31" t="s">
        <v>213</v>
      </c>
      <c r="EH489" s="31" t="s">
        <v>213</v>
      </c>
      <c r="EI489" s="31" t="s">
        <v>213</v>
      </c>
      <c r="EJ489" s="31" t="s">
        <v>213</v>
      </c>
      <c r="EK489" s="31" t="s">
        <v>213</v>
      </c>
      <c r="EL489" s="31" t="s">
        <v>9289</v>
      </c>
      <c r="EM489" s="31" t="s">
        <v>9289</v>
      </c>
      <c r="EN489" s="31" t="s">
        <v>9289</v>
      </c>
      <c r="EO489" s="31" t="s">
        <v>9289</v>
      </c>
      <c r="EP489" s="31" t="s">
        <v>9289</v>
      </c>
      <c r="EQ489" s="31" t="s">
        <v>9289</v>
      </c>
      <c r="ER489" s="31" t="s">
        <v>218</v>
      </c>
      <c r="ES489" s="31" t="s">
        <v>218</v>
      </c>
      <c r="ET489" s="31" t="s">
        <v>9289</v>
      </c>
      <c r="EU489" s="31" t="s">
        <v>9289</v>
      </c>
      <c r="EV489" s="31"/>
      <c r="EW489" s="31"/>
      <c r="EX489" s="31" t="s">
        <v>9289</v>
      </c>
      <c r="EY489" s="31" t="s">
        <v>9289</v>
      </c>
      <c r="EZ489" s="31" t="s">
        <v>11174</v>
      </c>
      <c r="FA489" s="31" t="s">
        <v>9291</v>
      </c>
      <c r="FB489" s="31" t="s">
        <v>9291</v>
      </c>
      <c r="FC489" s="31"/>
      <c r="FD489" s="31"/>
      <c r="FE489" s="31" t="s">
        <v>219</v>
      </c>
    </row>
    <row r="490" ht="90.75" customHeight="1">
      <c r="A490" s="16" t="s">
        <v>11175</v>
      </c>
      <c r="B490" s="24">
        <v>479.0</v>
      </c>
      <c r="C490" s="25" t="s">
        <v>11176</v>
      </c>
      <c r="D490" s="26" t="str">
        <f t="shared" si="41"/>
        <v/>
      </c>
      <c r="E490" s="27" t="str">
        <f t="shared" si="42"/>
        <v/>
      </c>
      <c r="F490" s="28" t="str">
        <f t="shared" ref="F490:G490" si="505">image("https://www.serebii.net/pokedex-bw/type/"&amp;lower(H490)&amp;".gif")</f>
        <v/>
      </c>
      <c r="G490" s="28" t="str">
        <f t="shared" si="505"/>
        <v/>
      </c>
      <c r="H490" s="29" t="s">
        <v>973</v>
      </c>
      <c r="I490" s="26" t="s">
        <v>3317</v>
      </c>
      <c r="J490" s="26" t="s">
        <v>11177</v>
      </c>
      <c r="K490" s="26" t="s">
        <v>488</v>
      </c>
      <c r="L490" s="26" t="s">
        <v>11178</v>
      </c>
      <c r="M490" s="30" t="s">
        <v>3320</v>
      </c>
      <c r="N490" s="26"/>
      <c r="O490" s="26"/>
      <c r="P490" s="26" t="s">
        <v>324</v>
      </c>
      <c r="Q490" s="26" t="s">
        <v>183</v>
      </c>
      <c r="R490" s="26" t="s">
        <v>184</v>
      </c>
      <c r="S490" s="26" t="s">
        <v>1990</v>
      </c>
      <c r="T490" s="26" t="s">
        <v>495</v>
      </c>
      <c r="U490" s="26" t="s">
        <v>3200</v>
      </c>
      <c r="V490" s="26" t="s">
        <v>3201</v>
      </c>
      <c r="W490" s="26" t="s">
        <v>2967</v>
      </c>
      <c r="X490" s="26" t="s">
        <v>189</v>
      </c>
      <c r="Y490" s="26">
        <v>50.0</v>
      </c>
      <c r="Z490" s="26">
        <v>50.0</v>
      </c>
      <c r="AA490" s="26">
        <v>77.0</v>
      </c>
      <c r="AB490" s="26">
        <v>95.0</v>
      </c>
      <c r="AC490" s="26">
        <v>77.0</v>
      </c>
      <c r="AD490" s="26">
        <v>91.0</v>
      </c>
      <c r="AE490" s="30">
        <f t="shared" si="37"/>
        <v>440</v>
      </c>
      <c r="AF490" s="26"/>
      <c r="AG490" s="26"/>
      <c r="AH490" s="26"/>
      <c r="AI490" s="26"/>
      <c r="AJ490" s="26"/>
      <c r="AK490" s="26"/>
      <c r="AL490" s="26"/>
      <c r="AM490" s="26"/>
      <c r="AN490" s="26"/>
      <c r="AO490" s="26"/>
      <c r="AP490" s="26"/>
      <c r="AQ490" s="26"/>
      <c r="AR490" s="26"/>
      <c r="AS490" s="26"/>
      <c r="AT490" s="26" t="s">
        <v>331</v>
      </c>
      <c r="AU490" s="26"/>
      <c r="AV490" s="26"/>
      <c r="AW490" s="26"/>
      <c r="AX490" s="26"/>
      <c r="AY490" s="26"/>
      <c r="AZ490" s="26"/>
      <c r="BA490" s="26" t="s">
        <v>195</v>
      </c>
      <c r="BB490" s="26" t="s">
        <v>195</v>
      </c>
      <c r="BC490" s="26"/>
      <c r="BD490" s="26"/>
      <c r="BE490" s="26"/>
      <c r="BF490" s="26"/>
      <c r="BG490" s="26"/>
      <c r="BH490" s="26"/>
      <c r="BI490" s="26"/>
      <c r="BJ490" s="26"/>
      <c r="BK490" s="26" t="s">
        <v>6119</v>
      </c>
      <c r="BL490" s="26" t="s">
        <v>6119</v>
      </c>
      <c r="BM490" s="26"/>
      <c r="BN490" s="26"/>
      <c r="BO490" s="26"/>
      <c r="BP490" s="26"/>
      <c r="BQ490" s="26" t="s">
        <v>987</v>
      </c>
      <c r="BR490" s="26" t="s">
        <v>8903</v>
      </c>
      <c r="BS490" s="26" t="s">
        <v>8903</v>
      </c>
      <c r="BT490" s="26"/>
      <c r="BU490" s="26" t="s">
        <v>1333</v>
      </c>
      <c r="BV490" s="26"/>
      <c r="BW490" s="31"/>
      <c r="BX490" s="31"/>
      <c r="BY490" s="31"/>
      <c r="BZ490" s="31"/>
      <c r="CA490" s="31"/>
      <c r="CB490" s="31"/>
      <c r="CC490" s="31"/>
      <c r="CD490" s="31"/>
      <c r="CE490" s="31"/>
      <c r="CF490" s="31"/>
      <c r="CG490" s="31"/>
      <c r="CH490" s="31" t="s">
        <v>11179</v>
      </c>
      <c r="CI490" s="31" t="s">
        <v>11179</v>
      </c>
      <c r="CJ490" s="31" t="s">
        <v>11180</v>
      </c>
      <c r="CK490" s="31" t="s">
        <v>11181</v>
      </c>
      <c r="CL490" s="31" t="s">
        <v>11181</v>
      </c>
      <c r="CM490" s="31" t="s">
        <v>11180</v>
      </c>
      <c r="CN490" s="31" t="s">
        <v>11180</v>
      </c>
      <c r="CO490" s="31" t="s">
        <v>11180</v>
      </c>
      <c r="CP490" s="31" t="s">
        <v>11180</v>
      </c>
      <c r="CQ490" s="31" t="s">
        <v>11181</v>
      </c>
      <c r="CR490" s="31" t="s">
        <v>11179</v>
      </c>
      <c r="CS490" s="31" t="s">
        <v>11181</v>
      </c>
      <c r="CT490" s="31" t="s">
        <v>11179</v>
      </c>
      <c r="CU490" s="31"/>
      <c r="CV490" s="31"/>
      <c r="CW490" s="31"/>
      <c r="CX490" s="31"/>
      <c r="CY490" s="31"/>
      <c r="CZ490" s="31"/>
      <c r="DA490" s="31" t="s">
        <v>11182</v>
      </c>
      <c r="DB490" s="31" t="s">
        <v>11183</v>
      </c>
      <c r="DC490" s="31"/>
      <c r="DD490" s="31"/>
      <c r="DE490" s="31" t="s">
        <v>11179</v>
      </c>
      <c r="DF490" s="31" t="s">
        <v>11179</v>
      </c>
      <c r="DG490" s="31" t="s">
        <v>11184</v>
      </c>
      <c r="DH490" s="31" t="s">
        <v>11185</v>
      </c>
      <c r="DI490" s="31" t="s">
        <v>11181</v>
      </c>
      <c r="DJ490" s="31"/>
      <c r="DK490" s="31"/>
      <c r="DL490" s="31"/>
      <c r="DM490" s="31"/>
      <c r="DN490" s="31"/>
      <c r="DO490" s="31"/>
      <c r="DP490" s="31"/>
      <c r="DQ490" s="31"/>
      <c r="DR490" s="31"/>
      <c r="DS490" s="31"/>
      <c r="DT490" s="31"/>
      <c r="DU490" s="31"/>
      <c r="DV490" s="31"/>
      <c r="DW490" s="31"/>
      <c r="DX490" s="31"/>
      <c r="DY490" s="31"/>
      <c r="DZ490" s="31"/>
      <c r="EA490" s="31" t="s">
        <v>3418</v>
      </c>
      <c r="EB490" s="31" t="s">
        <v>3418</v>
      </c>
      <c r="EC490" s="31" t="s">
        <v>3418</v>
      </c>
      <c r="ED490" s="31" t="s">
        <v>213</v>
      </c>
      <c r="EE490" s="31" t="s">
        <v>213</v>
      </c>
      <c r="EF490" s="31" t="s">
        <v>905</v>
      </c>
      <c r="EG490" s="31" t="s">
        <v>905</v>
      </c>
      <c r="EH490" s="31" t="s">
        <v>905</v>
      </c>
      <c r="EI490" s="31" t="s">
        <v>905</v>
      </c>
      <c r="EJ490" s="31" t="s">
        <v>3048</v>
      </c>
      <c r="EK490" s="31" t="s">
        <v>3048</v>
      </c>
      <c r="EL490" s="31" t="s">
        <v>213</v>
      </c>
      <c r="EM490" s="31" t="s">
        <v>213</v>
      </c>
      <c r="EN490" s="31" t="s">
        <v>213</v>
      </c>
      <c r="EO490" s="31" t="s">
        <v>213</v>
      </c>
      <c r="EP490" s="31" t="s">
        <v>3819</v>
      </c>
      <c r="EQ490" s="31" t="s">
        <v>3819</v>
      </c>
      <c r="ER490" s="31" t="s">
        <v>218</v>
      </c>
      <c r="ES490" s="31" t="s">
        <v>218</v>
      </c>
      <c r="ET490" s="31" t="s">
        <v>1488</v>
      </c>
      <c r="EU490" s="31" t="s">
        <v>1488</v>
      </c>
      <c r="EV490" s="31"/>
      <c r="EW490" s="31"/>
      <c r="EX490" s="31" t="s">
        <v>213</v>
      </c>
      <c r="EY490" s="31" t="s">
        <v>213</v>
      </c>
      <c r="EZ490" s="31" t="s">
        <v>11186</v>
      </c>
      <c r="FA490" s="31" t="s">
        <v>3231</v>
      </c>
      <c r="FB490" s="31" t="s">
        <v>3231</v>
      </c>
      <c r="FC490" s="31"/>
      <c r="FD490" s="31"/>
      <c r="FE490" s="31" t="s">
        <v>219</v>
      </c>
    </row>
    <row r="491" ht="90.75" customHeight="1">
      <c r="A491" s="16" t="s">
        <v>11187</v>
      </c>
      <c r="B491" s="24">
        <v>480.0</v>
      </c>
      <c r="C491" s="25" t="s">
        <v>11188</v>
      </c>
      <c r="D491" s="26" t="str">
        <f t="shared" si="41"/>
        <v/>
      </c>
      <c r="E491" s="27" t="str">
        <f t="shared" si="42"/>
        <v/>
      </c>
      <c r="F491" s="28" t="str">
        <f t="shared" ref="F491:G491" si="506">image("https://www.serebii.net/pokedex-bw/type/"&amp;lower(H491)&amp;".gif")</f>
        <v/>
      </c>
      <c r="G491" s="28" t="str">
        <f t="shared" si="506"/>
        <v/>
      </c>
      <c r="H491" s="29" t="s">
        <v>2333</v>
      </c>
      <c r="I491" s="26"/>
      <c r="J491" s="26" t="s">
        <v>11189</v>
      </c>
      <c r="K491" s="26" t="s">
        <v>488</v>
      </c>
      <c r="L491" s="26" t="s">
        <v>11178</v>
      </c>
      <c r="M491" s="30" t="s">
        <v>3320</v>
      </c>
      <c r="N491" s="26"/>
      <c r="O491" s="26"/>
      <c r="P491" s="26" t="s">
        <v>9606</v>
      </c>
      <c r="Q491" s="26" t="s">
        <v>4934</v>
      </c>
      <c r="R491" s="26" t="s">
        <v>1326</v>
      </c>
      <c r="S491" s="26" t="s">
        <v>4936</v>
      </c>
      <c r="T491" s="26" t="s">
        <v>2174</v>
      </c>
      <c r="U491" s="26" t="s">
        <v>1198</v>
      </c>
      <c r="V491" s="26" t="s">
        <v>1199</v>
      </c>
      <c r="W491" s="26" t="s">
        <v>2967</v>
      </c>
      <c r="X491" s="26" t="s">
        <v>4937</v>
      </c>
      <c r="Y491" s="26">
        <v>75.0</v>
      </c>
      <c r="Z491" s="26">
        <v>75.0</v>
      </c>
      <c r="AA491" s="26">
        <v>130.0</v>
      </c>
      <c r="AB491" s="26">
        <v>75.0</v>
      </c>
      <c r="AC491" s="26">
        <v>130.0</v>
      </c>
      <c r="AD491" s="26">
        <v>95.0</v>
      </c>
      <c r="AE491" s="30">
        <f t="shared" si="37"/>
        <v>580</v>
      </c>
      <c r="AF491" s="26"/>
      <c r="AG491" s="26"/>
      <c r="AH491" s="26"/>
      <c r="AI491" s="26"/>
      <c r="AJ491" s="26"/>
      <c r="AK491" s="26"/>
      <c r="AL491" s="26"/>
      <c r="AM491" s="26"/>
      <c r="AN491" s="26"/>
      <c r="AO491" s="26"/>
      <c r="AP491" s="26"/>
      <c r="AQ491" s="26"/>
      <c r="AR491" s="26" t="s">
        <v>1626</v>
      </c>
      <c r="AS491" s="26" t="s">
        <v>1626</v>
      </c>
      <c r="AT491" s="26" t="s">
        <v>1626</v>
      </c>
      <c r="AU491" s="26"/>
      <c r="AV491" s="26"/>
      <c r="AW491" s="26"/>
      <c r="AX491" s="26"/>
      <c r="AY491" s="26"/>
      <c r="AZ491" s="26"/>
      <c r="BA491" s="26"/>
      <c r="BB491" s="26"/>
      <c r="BC491" s="26"/>
      <c r="BD491" s="26"/>
      <c r="BE491" s="26"/>
      <c r="BF491" s="26"/>
      <c r="BG491" s="26"/>
      <c r="BH491" s="26"/>
      <c r="BI491" s="26"/>
      <c r="BJ491" s="26"/>
      <c r="BK491" s="26"/>
      <c r="BL491" s="26"/>
      <c r="BM491" s="26"/>
      <c r="BN491" s="26"/>
      <c r="BO491" s="26" t="s">
        <v>1626</v>
      </c>
      <c r="BP491" s="26" t="s">
        <v>1626</v>
      </c>
      <c r="BQ491" s="26" t="s">
        <v>4780</v>
      </c>
      <c r="BR491" s="26"/>
      <c r="BS491" s="26"/>
      <c r="BT491" s="26"/>
      <c r="BU491" s="26"/>
      <c r="BV491" s="26"/>
      <c r="BW491" s="31"/>
      <c r="BX491" s="31"/>
      <c r="BY491" s="31"/>
      <c r="BZ491" s="31"/>
      <c r="CA491" s="31"/>
      <c r="CB491" s="31"/>
      <c r="CC491" s="31"/>
      <c r="CD491" s="31"/>
      <c r="CE491" s="31"/>
      <c r="CF491" s="31"/>
      <c r="CG491" s="31"/>
      <c r="CH491" s="31" t="s">
        <v>11190</v>
      </c>
      <c r="CI491" s="31" t="s">
        <v>11191</v>
      </c>
      <c r="CJ491" s="31" t="s">
        <v>11192</v>
      </c>
      <c r="CK491" s="31" t="s">
        <v>11193</v>
      </c>
      <c r="CL491" s="31" t="s">
        <v>11193</v>
      </c>
      <c r="CM491" s="31" t="s">
        <v>11194</v>
      </c>
      <c r="CN491" s="31" t="s">
        <v>11194</v>
      </c>
      <c r="CO491" s="31" t="s">
        <v>11194</v>
      </c>
      <c r="CP491" s="31" t="s">
        <v>11194</v>
      </c>
      <c r="CQ491" s="31" t="s">
        <v>11190</v>
      </c>
      <c r="CR491" s="31" t="s">
        <v>11191</v>
      </c>
      <c r="CS491" s="31" t="s">
        <v>11190</v>
      </c>
      <c r="CT491" s="31" t="s">
        <v>11191</v>
      </c>
      <c r="CU491" s="31"/>
      <c r="CV491" s="31"/>
      <c r="CW491" s="31"/>
      <c r="CX491" s="31"/>
      <c r="CY491" s="31"/>
      <c r="CZ491" s="31"/>
      <c r="DA491" s="31"/>
      <c r="DB491" s="31"/>
      <c r="DC491" s="31"/>
      <c r="DD491" s="31"/>
      <c r="DE491" s="31" t="s">
        <v>11195</v>
      </c>
      <c r="DF491" s="31" t="s">
        <v>11191</v>
      </c>
      <c r="DG491" s="31" t="s">
        <v>11196</v>
      </c>
      <c r="DH491" s="31"/>
      <c r="DI491" s="31"/>
      <c r="DJ491" s="31"/>
      <c r="DK491" s="31"/>
      <c r="DL491" s="31"/>
      <c r="DM491" s="31"/>
      <c r="DN491" s="31"/>
      <c r="DO491" s="31"/>
      <c r="DP491" s="31"/>
      <c r="DQ491" s="31"/>
      <c r="DR491" s="31"/>
      <c r="DS491" s="31"/>
      <c r="DT491" s="31"/>
      <c r="DU491" s="31"/>
      <c r="DV491" s="31"/>
      <c r="DW491" s="31"/>
      <c r="DX491" s="31"/>
      <c r="DY491" s="31"/>
      <c r="DZ491" s="31"/>
      <c r="EA491" s="31" t="s">
        <v>6520</v>
      </c>
      <c r="EB491" s="31" t="s">
        <v>6520</v>
      </c>
      <c r="EC491" s="31" t="s">
        <v>6520</v>
      </c>
      <c r="ED491" s="31" t="s">
        <v>213</v>
      </c>
      <c r="EE491" s="31" t="s">
        <v>213</v>
      </c>
      <c r="EF491" s="31" t="s">
        <v>213</v>
      </c>
      <c r="EG491" s="31" t="s">
        <v>213</v>
      </c>
      <c r="EH491" s="31" t="s">
        <v>4804</v>
      </c>
      <c r="EI491" s="31" t="s">
        <v>4804</v>
      </c>
      <c r="EJ491" s="31" t="s">
        <v>213</v>
      </c>
      <c r="EK491" s="31" t="s">
        <v>213</v>
      </c>
      <c r="EL491" s="31" t="s">
        <v>213</v>
      </c>
      <c r="EM491" s="31" t="s">
        <v>213</v>
      </c>
      <c r="EN491" s="31" t="s">
        <v>213</v>
      </c>
      <c r="EO491" s="31" t="s">
        <v>213</v>
      </c>
      <c r="EP491" s="31" t="s">
        <v>4957</v>
      </c>
      <c r="EQ491" s="31" t="s">
        <v>4957</v>
      </c>
      <c r="ER491" s="31" t="s">
        <v>218</v>
      </c>
      <c r="ES491" s="31" t="s">
        <v>218</v>
      </c>
      <c r="ET491" s="31" t="s">
        <v>213</v>
      </c>
      <c r="EU491" s="31" t="s">
        <v>213</v>
      </c>
      <c r="EV491" s="31"/>
      <c r="EW491" s="31"/>
      <c r="EX491" s="31" t="s">
        <v>213</v>
      </c>
      <c r="EY491" s="31" t="s">
        <v>213</v>
      </c>
      <c r="EZ491" s="31" t="s">
        <v>6520</v>
      </c>
      <c r="FA491" s="31" t="s">
        <v>219</v>
      </c>
      <c r="FB491" s="31" t="s">
        <v>219</v>
      </c>
      <c r="FC491" s="31"/>
      <c r="FD491" s="31"/>
      <c r="FE491" s="31" t="s">
        <v>219</v>
      </c>
    </row>
    <row r="492" ht="90.75" customHeight="1">
      <c r="A492" s="16" t="s">
        <v>11197</v>
      </c>
      <c r="B492" s="24">
        <v>481.0</v>
      </c>
      <c r="C492" s="25" t="s">
        <v>11198</v>
      </c>
      <c r="D492" s="26" t="str">
        <f t="shared" si="41"/>
        <v/>
      </c>
      <c r="E492" s="27" t="str">
        <f t="shared" si="42"/>
        <v/>
      </c>
      <c r="F492" s="28" t="str">
        <f t="shared" ref="F492:G492" si="507">image("https://www.serebii.net/pokedex-bw/type/"&amp;lower(H492)&amp;".gif")</f>
        <v/>
      </c>
      <c r="G492" s="28" t="str">
        <f t="shared" si="507"/>
        <v/>
      </c>
      <c r="H492" s="29" t="s">
        <v>2333</v>
      </c>
      <c r="I492" s="26"/>
      <c r="J492" s="26" t="s">
        <v>7741</v>
      </c>
      <c r="K492" s="26" t="s">
        <v>488</v>
      </c>
      <c r="L492" s="26" t="s">
        <v>11178</v>
      </c>
      <c r="M492" s="30" t="s">
        <v>3320</v>
      </c>
      <c r="N492" s="26"/>
      <c r="O492" s="26"/>
      <c r="P492" s="26" t="s">
        <v>6824</v>
      </c>
      <c r="Q492" s="26" t="s">
        <v>4934</v>
      </c>
      <c r="R492" s="26" t="s">
        <v>1326</v>
      </c>
      <c r="S492" s="26" t="s">
        <v>4936</v>
      </c>
      <c r="T492" s="26" t="s">
        <v>2174</v>
      </c>
      <c r="U492" s="26" t="s">
        <v>1198</v>
      </c>
      <c r="V492" s="26" t="s">
        <v>1199</v>
      </c>
      <c r="W492" s="26" t="s">
        <v>2967</v>
      </c>
      <c r="X492" s="26" t="s">
        <v>4937</v>
      </c>
      <c r="Y492" s="26">
        <v>80.0</v>
      </c>
      <c r="Z492" s="26">
        <v>105.0</v>
      </c>
      <c r="AA492" s="26">
        <v>105.0</v>
      </c>
      <c r="AB492" s="26">
        <v>105.0</v>
      </c>
      <c r="AC492" s="26">
        <v>105.0</v>
      </c>
      <c r="AD492" s="26">
        <v>80.0</v>
      </c>
      <c r="AE492" s="30">
        <f t="shared" si="37"/>
        <v>580</v>
      </c>
      <c r="AF492" s="26"/>
      <c r="AG492" s="26"/>
      <c r="AH492" s="26"/>
      <c r="AI492" s="26"/>
      <c r="AJ492" s="26"/>
      <c r="AK492" s="26"/>
      <c r="AL492" s="26"/>
      <c r="AM492" s="26"/>
      <c r="AN492" s="26"/>
      <c r="AO492" s="26"/>
      <c r="AP492" s="26"/>
      <c r="AQ492" s="26"/>
      <c r="AR492" s="26" t="s">
        <v>1765</v>
      </c>
      <c r="AS492" s="26" t="s">
        <v>1765</v>
      </c>
      <c r="AT492" s="26" t="s">
        <v>1765</v>
      </c>
      <c r="AU492" s="26"/>
      <c r="AV492" s="26"/>
      <c r="AW492" s="26"/>
      <c r="AX492" s="26"/>
      <c r="AY492" s="26"/>
      <c r="AZ492" s="26"/>
      <c r="BA492" s="26"/>
      <c r="BB492" s="26"/>
      <c r="BC492" s="26"/>
      <c r="BD492" s="26"/>
      <c r="BE492" s="26"/>
      <c r="BF492" s="26"/>
      <c r="BG492" s="26"/>
      <c r="BH492" s="26"/>
      <c r="BI492" s="26"/>
      <c r="BJ492" s="26"/>
      <c r="BK492" s="26"/>
      <c r="BL492" s="26"/>
      <c r="BM492" s="26"/>
      <c r="BN492" s="26"/>
      <c r="BO492" s="26" t="s">
        <v>1765</v>
      </c>
      <c r="BP492" s="26" t="s">
        <v>1765</v>
      </c>
      <c r="BQ492" s="26" t="s">
        <v>192</v>
      </c>
      <c r="BR492" s="26"/>
      <c r="BS492" s="26"/>
      <c r="BT492" s="26"/>
      <c r="BU492" s="26"/>
      <c r="BV492" s="26"/>
      <c r="BW492" s="31"/>
      <c r="BX492" s="31"/>
      <c r="BY492" s="31"/>
      <c r="BZ492" s="31"/>
      <c r="CA492" s="31"/>
      <c r="CB492" s="31"/>
      <c r="CC492" s="31"/>
      <c r="CD492" s="31"/>
      <c r="CE492" s="31"/>
      <c r="CF492" s="31"/>
      <c r="CG492" s="31"/>
      <c r="CH492" s="31" t="s">
        <v>11199</v>
      </c>
      <c r="CI492" s="31" t="s">
        <v>11200</v>
      </c>
      <c r="CJ492" s="31" t="s">
        <v>11201</v>
      </c>
      <c r="CK492" s="31" t="s">
        <v>11202</v>
      </c>
      <c r="CL492" s="31" t="s">
        <v>11202</v>
      </c>
      <c r="CM492" s="31" t="s">
        <v>11203</v>
      </c>
      <c r="CN492" s="31" t="s">
        <v>11203</v>
      </c>
      <c r="CO492" s="31" t="s">
        <v>11203</v>
      </c>
      <c r="CP492" s="31" t="s">
        <v>11203</v>
      </c>
      <c r="CQ492" s="31" t="s">
        <v>11199</v>
      </c>
      <c r="CR492" s="31" t="s">
        <v>11200</v>
      </c>
      <c r="CS492" s="31" t="s">
        <v>11199</v>
      </c>
      <c r="CT492" s="31" t="s">
        <v>11200</v>
      </c>
      <c r="CU492" s="31"/>
      <c r="CV492" s="31"/>
      <c r="CW492" s="31"/>
      <c r="CX492" s="31"/>
      <c r="CY492" s="31"/>
      <c r="CZ492" s="31"/>
      <c r="DA492" s="31"/>
      <c r="DB492" s="31"/>
      <c r="DC492" s="31"/>
      <c r="DD492" s="31"/>
      <c r="DE492" s="31" t="s">
        <v>11204</v>
      </c>
      <c r="DF492" s="31" t="s">
        <v>11200</v>
      </c>
      <c r="DG492" s="31" t="s">
        <v>11205</v>
      </c>
      <c r="DH492" s="31"/>
      <c r="DI492" s="31"/>
      <c r="DJ492" s="31"/>
      <c r="DK492" s="31"/>
      <c r="DL492" s="31"/>
      <c r="DM492" s="31"/>
      <c r="DN492" s="31"/>
      <c r="DO492" s="31"/>
      <c r="DP492" s="31"/>
      <c r="DQ492" s="31"/>
      <c r="DR492" s="31"/>
      <c r="DS492" s="31"/>
      <c r="DT492" s="31"/>
      <c r="DU492" s="31"/>
      <c r="DV492" s="31"/>
      <c r="DW492" s="31"/>
      <c r="DX492" s="31"/>
      <c r="DY492" s="31"/>
      <c r="DZ492" s="31"/>
      <c r="EA492" s="31" t="s">
        <v>4955</v>
      </c>
      <c r="EB492" s="31" t="s">
        <v>4955</v>
      </c>
      <c r="EC492" s="31" t="s">
        <v>4955</v>
      </c>
      <c r="ED492" s="31" t="s">
        <v>213</v>
      </c>
      <c r="EE492" s="31" t="s">
        <v>213</v>
      </c>
      <c r="EF492" s="31" t="s">
        <v>213</v>
      </c>
      <c r="EG492" s="31" t="s">
        <v>213</v>
      </c>
      <c r="EH492" s="31" t="s">
        <v>11206</v>
      </c>
      <c r="EI492" s="31" t="s">
        <v>11206</v>
      </c>
      <c r="EJ492" s="31" t="s">
        <v>213</v>
      </c>
      <c r="EK492" s="31" t="s">
        <v>213</v>
      </c>
      <c r="EL492" s="31" t="s">
        <v>213</v>
      </c>
      <c r="EM492" s="31" t="s">
        <v>213</v>
      </c>
      <c r="EN492" s="31" t="s">
        <v>213</v>
      </c>
      <c r="EO492" s="31" t="s">
        <v>213</v>
      </c>
      <c r="EP492" s="31" t="s">
        <v>4957</v>
      </c>
      <c r="EQ492" s="31" t="s">
        <v>4957</v>
      </c>
      <c r="ER492" s="31" t="s">
        <v>218</v>
      </c>
      <c r="ES492" s="31" t="s">
        <v>218</v>
      </c>
      <c r="ET492" s="31" t="s">
        <v>213</v>
      </c>
      <c r="EU492" s="31" t="s">
        <v>213</v>
      </c>
      <c r="EV492" s="31"/>
      <c r="EW492" s="31"/>
      <c r="EX492" s="31" t="s">
        <v>213</v>
      </c>
      <c r="EY492" s="31" t="s">
        <v>213</v>
      </c>
      <c r="EZ492" s="31" t="s">
        <v>7797</v>
      </c>
      <c r="FA492" s="31" t="s">
        <v>219</v>
      </c>
      <c r="FB492" s="31" t="s">
        <v>219</v>
      </c>
      <c r="FC492" s="31"/>
      <c r="FD492" s="31"/>
      <c r="FE492" s="31" t="s">
        <v>219</v>
      </c>
    </row>
    <row r="493" ht="90.75" customHeight="1">
      <c r="A493" s="16" t="s">
        <v>11207</v>
      </c>
      <c r="B493" s="24">
        <v>482.0</v>
      </c>
      <c r="C493" s="25" t="s">
        <v>11208</v>
      </c>
      <c r="D493" s="26" t="str">
        <f t="shared" si="41"/>
        <v/>
      </c>
      <c r="E493" s="27" t="str">
        <f t="shared" si="42"/>
        <v/>
      </c>
      <c r="F493" s="28" t="str">
        <f t="shared" ref="F493:G493" si="508">image("https://www.serebii.net/pokedex-bw/type/"&amp;lower(H493)&amp;".gif")</f>
        <v/>
      </c>
      <c r="G493" s="28" t="str">
        <f t="shared" si="508"/>
        <v/>
      </c>
      <c r="H493" s="29" t="s">
        <v>2333</v>
      </c>
      <c r="I493" s="26"/>
      <c r="J493" s="26" t="s">
        <v>11209</v>
      </c>
      <c r="K493" s="26" t="s">
        <v>488</v>
      </c>
      <c r="L493" s="26" t="s">
        <v>11178</v>
      </c>
      <c r="M493" s="30" t="s">
        <v>3320</v>
      </c>
      <c r="N493" s="26"/>
      <c r="O493" s="26"/>
      <c r="P493" s="26" t="s">
        <v>9683</v>
      </c>
      <c r="Q493" s="26" t="s">
        <v>4934</v>
      </c>
      <c r="R493" s="26" t="s">
        <v>1326</v>
      </c>
      <c r="S493" s="26" t="s">
        <v>4936</v>
      </c>
      <c r="T493" s="26" t="s">
        <v>2174</v>
      </c>
      <c r="U493" s="26" t="s">
        <v>1198</v>
      </c>
      <c r="V493" s="26" t="s">
        <v>1199</v>
      </c>
      <c r="W493" s="26" t="s">
        <v>2967</v>
      </c>
      <c r="X493" s="26" t="s">
        <v>4937</v>
      </c>
      <c r="Y493" s="26">
        <v>75.0</v>
      </c>
      <c r="Z493" s="26">
        <v>125.0</v>
      </c>
      <c r="AA493" s="26">
        <v>70.0</v>
      </c>
      <c r="AB493" s="26">
        <v>125.0</v>
      </c>
      <c r="AC493" s="26">
        <v>70.0</v>
      </c>
      <c r="AD493" s="26">
        <v>115.0</v>
      </c>
      <c r="AE493" s="30">
        <f t="shared" si="37"/>
        <v>580</v>
      </c>
      <c r="AF493" s="26"/>
      <c r="AG493" s="26"/>
      <c r="AH493" s="26"/>
      <c r="AI493" s="26"/>
      <c r="AJ493" s="26"/>
      <c r="AK493" s="26"/>
      <c r="AL493" s="26"/>
      <c r="AM493" s="26"/>
      <c r="AN493" s="26"/>
      <c r="AO493" s="26"/>
      <c r="AP493" s="26"/>
      <c r="AQ493" s="26"/>
      <c r="AR493" s="26" t="s">
        <v>197</v>
      </c>
      <c r="AS493" s="26" t="s">
        <v>197</v>
      </c>
      <c r="AT493" s="26" t="s">
        <v>197</v>
      </c>
      <c r="AU493" s="26"/>
      <c r="AV493" s="26"/>
      <c r="AW493" s="26"/>
      <c r="AX493" s="26"/>
      <c r="AY493" s="26"/>
      <c r="AZ493" s="26"/>
      <c r="BA493" s="26"/>
      <c r="BB493" s="26"/>
      <c r="BC493" s="26"/>
      <c r="BD493" s="26"/>
      <c r="BE493" s="26"/>
      <c r="BF493" s="26"/>
      <c r="BG493" s="26"/>
      <c r="BH493" s="26"/>
      <c r="BI493" s="26"/>
      <c r="BJ493" s="26"/>
      <c r="BK493" s="26"/>
      <c r="BL493" s="26"/>
      <c r="BM493" s="26"/>
      <c r="BN493" s="26"/>
      <c r="BO493" s="26" t="s">
        <v>197</v>
      </c>
      <c r="BP493" s="26" t="s">
        <v>197</v>
      </c>
      <c r="BQ493" s="26" t="s">
        <v>227</v>
      </c>
      <c r="BR493" s="26"/>
      <c r="BS493" s="26"/>
      <c r="BT493" s="26"/>
      <c r="BU493" s="26"/>
      <c r="BV493" s="26"/>
      <c r="BW493" s="31"/>
      <c r="BX493" s="31"/>
      <c r="BY493" s="31"/>
      <c r="BZ493" s="31"/>
      <c r="CA493" s="31"/>
      <c r="CB493" s="31"/>
      <c r="CC493" s="31"/>
      <c r="CD493" s="31"/>
      <c r="CE493" s="31"/>
      <c r="CF493" s="31"/>
      <c r="CG493" s="31"/>
      <c r="CH493" s="31" t="s">
        <v>11210</v>
      </c>
      <c r="CI493" s="31" t="s">
        <v>11211</v>
      </c>
      <c r="CJ493" s="31" t="s">
        <v>11212</v>
      </c>
      <c r="CK493" s="31" t="s">
        <v>11213</v>
      </c>
      <c r="CL493" s="31" t="s">
        <v>11213</v>
      </c>
      <c r="CM493" s="31" t="s">
        <v>11214</v>
      </c>
      <c r="CN493" s="31" t="s">
        <v>11214</v>
      </c>
      <c r="CO493" s="31" t="s">
        <v>11214</v>
      </c>
      <c r="CP493" s="31" t="s">
        <v>11214</v>
      </c>
      <c r="CQ493" s="31" t="s">
        <v>11210</v>
      </c>
      <c r="CR493" s="31" t="s">
        <v>11215</v>
      </c>
      <c r="CS493" s="31" t="s">
        <v>11210</v>
      </c>
      <c r="CT493" s="31" t="s">
        <v>11215</v>
      </c>
      <c r="CU493" s="31"/>
      <c r="CV493" s="31"/>
      <c r="CW493" s="31"/>
      <c r="CX493" s="31"/>
      <c r="CY493" s="31"/>
      <c r="CZ493" s="31"/>
      <c r="DA493" s="31"/>
      <c r="DB493" s="31"/>
      <c r="DC493" s="31"/>
      <c r="DD493" s="31"/>
      <c r="DE493" s="31" t="s">
        <v>11216</v>
      </c>
      <c r="DF493" s="31" t="s">
        <v>11215</v>
      </c>
      <c r="DG493" s="31" t="s">
        <v>11217</v>
      </c>
      <c r="DH493" s="31"/>
      <c r="DI493" s="31"/>
      <c r="DJ493" s="31"/>
      <c r="DK493" s="31"/>
      <c r="DL493" s="31"/>
      <c r="DM493" s="31"/>
      <c r="DN493" s="31"/>
      <c r="DO493" s="31"/>
      <c r="DP493" s="31"/>
      <c r="DQ493" s="31"/>
      <c r="DR493" s="31"/>
      <c r="DS493" s="31"/>
      <c r="DT493" s="31"/>
      <c r="DU493" s="31"/>
      <c r="DV493" s="31"/>
      <c r="DW493" s="31"/>
      <c r="DX493" s="31"/>
      <c r="DY493" s="31"/>
      <c r="DZ493" s="31"/>
      <c r="EA493" s="31" t="s">
        <v>3818</v>
      </c>
      <c r="EB493" s="31" t="s">
        <v>3818</v>
      </c>
      <c r="EC493" s="31" t="s">
        <v>3818</v>
      </c>
      <c r="ED493" s="31" t="s">
        <v>213</v>
      </c>
      <c r="EE493" s="31" t="s">
        <v>213</v>
      </c>
      <c r="EF493" s="31" t="s">
        <v>213</v>
      </c>
      <c r="EG493" s="31" t="s">
        <v>213</v>
      </c>
      <c r="EH493" s="31" t="s">
        <v>1254</v>
      </c>
      <c r="EI493" s="31" t="s">
        <v>1254</v>
      </c>
      <c r="EJ493" s="31" t="s">
        <v>213</v>
      </c>
      <c r="EK493" s="31" t="s">
        <v>213</v>
      </c>
      <c r="EL493" s="31" t="s">
        <v>213</v>
      </c>
      <c r="EM493" s="31" t="s">
        <v>213</v>
      </c>
      <c r="EN493" s="31" t="s">
        <v>213</v>
      </c>
      <c r="EO493" s="31" t="s">
        <v>213</v>
      </c>
      <c r="EP493" s="31" t="s">
        <v>4957</v>
      </c>
      <c r="EQ493" s="31" t="s">
        <v>4957</v>
      </c>
      <c r="ER493" s="31" t="s">
        <v>218</v>
      </c>
      <c r="ES493" s="31" t="s">
        <v>218</v>
      </c>
      <c r="ET493" s="31" t="s">
        <v>213</v>
      </c>
      <c r="EU493" s="31" t="s">
        <v>213</v>
      </c>
      <c r="EV493" s="31"/>
      <c r="EW493" s="31"/>
      <c r="EX493" s="31" t="s">
        <v>213</v>
      </c>
      <c r="EY493" s="31" t="s">
        <v>213</v>
      </c>
      <c r="EZ493" s="31" t="s">
        <v>3818</v>
      </c>
      <c r="FA493" s="31" t="s">
        <v>219</v>
      </c>
      <c r="FB493" s="31" t="s">
        <v>219</v>
      </c>
      <c r="FC493" s="31"/>
      <c r="FD493" s="31"/>
      <c r="FE493" s="31" t="s">
        <v>219</v>
      </c>
    </row>
    <row r="494" ht="90.75" customHeight="1">
      <c r="A494" s="16" t="s">
        <v>11218</v>
      </c>
      <c r="B494" s="24">
        <v>483.0</v>
      </c>
      <c r="C494" s="25" t="s">
        <v>11219</v>
      </c>
      <c r="D494" s="26" t="str">
        <f t="shared" si="41"/>
        <v/>
      </c>
      <c r="E494" s="27" t="str">
        <f t="shared" si="42"/>
        <v/>
      </c>
      <c r="F494" s="28" t="str">
        <f t="shared" ref="F494:G494" si="509">image("https://www.serebii.net/pokedex-bw/type/"&amp;lower(H494)&amp;".gif")</f>
        <v/>
      </c>
      <c r="G494" s="28" t="str">
        <f t="shared" si="509"/>
        <v/>
      </c>
      <c r="H494" s="29" t="s">
        <v>2962</v>
      </c>
      <c r="I494" s="26" t="s">
        <v>299</v>
      </c>
      <c r="J494" s="26" t="s">
        <v>11220</v>
      </c>
      <c r="K494" s="26" t="s">
        <v>11221</v>
      </c>
      <c r="L494" s="26" t="s">
        <v>11222</v>
      </c>
      <c r="M494" s="26" t="s">
        <v>4875</v>
      </c>
      <c r="N494" s="26"/>
      <c r="O494" s="26" t="s">
        <v>6168</v>
      </c>
      <c r="P494" s="26" t="s">
        <v>351</v>
      </c>
      <c r="Q494" s="26" t="s">
        <v>4934</v>
      </c>
      <c r="R494" s="26" t="s">
        <v>5098</v>
      </c>
      <c r="S494" s="26" t="s">
        <v>5099</v>
      </c>
      <c r="T494" s="26" t="s">
        <v>2174</v>
      </c>
      <c r="U494" s="26" t="s">
        <v>1198</v>
      </c>
      <c r="V494" s="26" t="s">
        <v>1199</v>
      </c>
      <c r="W494" s="26" t="s">
        <v>2967</v>
      </c>
      <c r="X494" s="26" t="s">
        <v>5100</v>
      </c>
      <c r="Y494" s="26">
        <v>100.0</v>
      </c>
      <c r="Z494" s="26">
        <v>120.0</v>
      </c>
      <c r="AA494" s="26">
        <v>120.0</v>
      </c>
      <c r="AB494" s="26">
        <v>150.0</v>
      </c>
      <c r="AC494" s="26">
        <v>100.0</v>
      </c>
      <c r="AD494" s="26">
        <v>90.0</v>
      </c>
      <c r="AE494" s="30">
        <f t="shared" si="37"/>
        <v>680</v>
      </c>
      <c r="AF494" s="26"/>
      <c r="AG494" s="26"/>
      <c r="AH494" s="26"/>
      <c r="AI494" s="26"/>
      <c r="AJ494" s="26"/>
      <c r="AK494" s="26"/>
      <c r="AL494" s="26"/>
      <c r="AM494" s="26"/>
      <c r="AN494" s="26"/>
      <c r="AO494" s="26"/>
      <c r="AP494" s="26"/>
      <c r="AQ494" s="26"/>
      <c r="AR494" s="26" t="s">
        <v>232</v>
      </c>
      <c r="AS494" s="26" t="s">
        <v>232</v>
      </c>
      <c r="AT494" s="26" t="s">
        <v>232</v>
      </c>
      <c r="AU494" s="26"/>
      <c r="AV494" s="26"/>
      <c r="AW494" s="26"/>
      <c r="AX494" s="26"/>
      <c r="AY494" s="26"/>
      <c r="AZ494" s="26"/>
      <c r="BA494" s="26"/>
      <c r="BB494" s="26"/>
      <c r="BC494" s="26"/>
      <c r="BD494" s="26"/>
      <c r="BE494" s="26"/>
      <c r="BF494" s="26"/>
      <c r="BG494" s="26"/>
      <c r="BH494" s="26"/>
      <c r="BI494" s="26"/>
      <c r="BJ494" s="26"/>
      <c r="BK494" s="26"/>
      <c r="BL494" s="26"/>
      <c r="BM494" s="26"/>
      <c r="BN494" s="26"/>
      <c r="BO494" s="26" t="s">
        <v>232</v>
      </c>
      <c r="BP494" s="26" t="s">
        <v>232</v>
      </c>
      <c r="BQ494" s="26" t="s">
        <v>327</v>
      </c>
      <c r="BR494" s="26"/>
      <c r="BS494" s="26"/>
      <c r="BT494" s="26"/>
      <c r="BU494" s="26"/>
      <c r="BV494" s="26"/>
      <c r="BW494" s="31"/>
      <c r="BX494" s="31"/>
      <c r="BY494" s="31"/>
      <c r="BZ494" s="31"/>
      <c r="CA494" s="31"/>
      <c r="CB494" s="31"/>
      <c r="CC494" s="31"/>
      <c r="CD494" s="31"/>
      <c r="CE494" s="31"/>
      <c r="CF494" s="31"/>
      <c r="CG494" s="31"/>
      <c r="CH494" s="31" t="s">
        <v>11223</v>
      </c>
      <c r="CI494" s="31" t="s">
        <v>11224</v>
      </c>
      <c r="CJ494" s="31" t="s">
        <v>11225</v>
      </c>
      <c r="CK494" s="31" t="s">
        <v>11226</v>
      </c>
      <c r="CL494" s="31" t="s">
        <v>11226</v>
      </c>
      <c r="CM494" s="31" t="s">
        <v>11227</v>
      </c>
      <c r="CN494" s="31" t="s">
        <v>11227</v>
      </c>
      <c r="CO494" s="31" t="s">
        <v>11227</v>
      </c>
      <c r="CP494" s="31" t="s">
        <v>11227</v>
      </c>
      <c r="CQ494" s="31" t="s">
        <v>11228</v>
      </c>
      <c r="CR494" s="31" t="s">
        <v>11223</v>
      </c>
      <c r="CS494" s="31" t="s">
        <v>11228</v>
      </c>
      <c r="CT494" s="31" t="s">
        <v>11223</v>
      </c>
      <c r="CU494" s="31"/>
      <c r="CV494" s="31"/>
      <c r="CW494" s="31"/>
      <c r="CX494" s="31"/>
      <c r="CY494" s="31"/>
      <c r="CZ494" s="31"/>
      <c r="DA494" s="31"/>
      <c r="DB494" s="31"/>
      <c r="DC494" s="31"/>
      <c r="DD494" s="31"/>
      <c r="DE494" s="31" t="s">
        <v>11223</v>
      </c>
      <c r="DF494" s="31" t="s">
        <v>11229</v>
      </c>
      <c r="DG494" s="31" t="s">
        <v>11230</v>
      </c>
      <c r="DH494" s="31"/>
      <c r="DI494" s="31"/>
      <c r="DJ494" s="31"/>
      <c r="DK494" s="31"/>
      <c r="DL494" s="31"/>
      <c r="DM494" s="31"/>
      <c r="DN494" s="31"/>
      <c r="DO494" s="31"/>
      <c r="DP494" s="31"/>
      <c r="DQ494" s="31"/>
      <c r="DR494" s="31"/>
      <c r="DS494" s="31"/>
      <c r="DT494" s="31"/>
      <c r="DU494" s="31"/>
      <c r="DV494" s="31"/>
      <c r="DW494" s="31"/>
      <c r="DX494" s="31"/>
      <c r="DY494" s="31"/>
      <c r="DZ494" s="31"/>
      <c r="EA494" s="31" t="s">
        <v>11231</v>
      </c>
      <c r="EB494" s="31" t="s">
        <v>213</v>
      </c>
      <c r="EC494" s="31" t="s">
        <v>11231</v>
      </c>
      <c r="ED494" s="31" t="s">
        <v>11232</v>
      </c>
      <c r="EE494" s="31" t="s">
        <v>11232</v>
      </c>
      <c r="EF494" s="31" t="s">
        <v>213</v>
      </c>
      <c r="EG494" s="31" t="s">
        <v>213</v>
      </c>
      <c r="EH494" s="31" t="s">
        <v>213</v>
      </c>
      <c r="EI494" s="31" t="s">
        <v>213</v>
      </c>
      <c r="EJ494" s="31" t="s">
        <v>213</v>
      </c>
      <c r="EK494" s="31" t="s">
        <v>213</v>
      </c>
      <c r="EL494" s="31" t="s">
        <v>213</v>
      </c>
      <c r="EM494" s="31" t="s">
        <v>213</v>
      </c>
      <c r="EN494" s="31" t="s">
        <v>213</v>
      </c>
      <c r="EO494" s="31" t="s">
        <v>213</v>
      </c>
      <c r="EP494" s="31" t="s">
        <v>4957</v>
      </c>
      <c r="EQ494" s="31" t="s">
        <v>213</v>
      </c>
      <c r="ER494" s="31" t="s">
        <v>218</v>
      </c>
      <c r="ES494" s="31" t="s">
        <v>218</v>
      </c>
      <c r="ET494" s="31" t="s">
        <v>213</v>
      </c>
      <c r="EU494" s="31" t="s">
        <v>213</v>
      </c>
      <c r="EV494" s="31"/>
      <c r="EW494" s="31"/>
      <c r="EX494" s="31" t="s">
        <v>213</v>
      </c>
      <c r="EY494" s="31" t="s">
        <v>213</v>
      </c>
      <c r="EZ494" s="31" t="s">
        <v>11233</v>
      </c>
      <c r="FA494" s="31" t="s">
        <v>219</v>
      </c>
      <c r="FB494" s="31" t="s">
        <v>219</v>
      </c>
      <c r="FC494" s="31"/>
      <c r="FD494" s="31"/>
      <c r="FE494" s="31" t="s">
        <v>219</v>
      </c>
    </row>
    <row r="495" ht="90.75" customHeight="1">
      <c r="A495" s="16" t="s">
        <v>11234</v>
      </c>
      <c r="B495" s="24">
        <v>484.0</v>
      </c>
      <c r="C495" s="25" t="s">
        <v>11235</v>
      </c>
      <c r="D495" s="26" t="str">
        <f t="shared" si="41"/>
        <v/>
      </c>
      <c r="E495" s="27" t="str">
        <f t="shared" si="42"/>
        <v/>
      </c>
      <c r="F495" s="28" t="str">
        <f t="shared" ref="F495:G495" si="510">image("https://www.serebii.net/pokedex-bw/type/"&amp;lower(H495)&amp;".gif")</f>
        <v/>
      </c>
      <c r="G495" s="28" t="str">
        <f t="shared" si="510"/>
        <v/>
      </c>
      <c r="H495" s="29" t="s">
        <v>391</v>
      </c>
      <c r="I495" s="26" t="s">
        <v>299</v>
      </c>
      <c r="J495" s="26" t="s">
        <v>11236</v>
      </c>
      <c r="K495" s="26" t="s">
        <v>11237</v>
      </c>
      <c r="L495" s="26" t="s">
        <v>11238</v>
      </c>
      <c r="M495" s="26" t="s">
        <v>4875</v>
      </c>
      <c r="N495" s="26"/>
      <c r="O495" s="26" t="s">
        <v>6168</v>
      </c>
      <c r="P495" s="26" t="s">
        <v>351</v>
      </c>
      <c r="Q495" s="26" t="s">
        <v>4934</v>
      </c>
      <c r="R495" s="26" t="s">
        <v>5098</v>
      </c>
      <c r="S495" s="26" t="s">
        <v>5099</v>
      </c>
      <c r="T495" s="26" t="s">
        <v>2174</v>
      </c>
      <c r="U495" s="26" t="s">
        <v>1198</v>
      </c>
      <c r="V495" s="26" t="s">
        <v>1199</v>
      </c>
      <c r="W495" s="26" t="s">
        <v>2967</v>
      </c>
      <c r="X495" s="26" t="s">
        <v>5100</v>
      </c>
      <c r="Y495" s="26">
        <v>90.0</v>
      </c>
      <c r="Z495" s="26">
        <v>120.0</v>
      </c>
      <c r="AA495" s="26">
        <v>100.0</v>
      </c>
      <c r="AB495" s="26">
        <v>150.0</v>
      </c>
      <c r="AC495" s="26">
        <v>120.0</v>
      </c>
      <c r="AD495" s="26">
        <v>100.0</v>
      </c>
      <c r="AE495" s="30">
        <f t="shared" si="37"/>
        <v>680</v>
      </c>
      <c r="AF495" s="26"/>
      <c r="AG495" s="26"/>
      <c r="AH495" s="26"/>
      <c r="AI495" s="26"/>
      <c r="AJ495" s="26"/>
      <c r="AK495" s="26"/>
      <c r="AL495" s="26"/>
      <c r="AM495" s="26"/>
      <c r="AN495" s="26"/>
      <c r="AO495" s="26"/>
      <c r="AP495" s="26"/>
      <c r="AQ495" s="26"/>
      <c r="AR495" s="26" t="s">
        <v>257</v>
      </c>
      <c r="AS495" s="26" t="s">
        <v>257</v>
      </c>
      <c r="AT495" s="26" t="s">
        <v>257</v>
      </c>
      <c r="AU495" s="26"/>
      <c r="AV495" s="26"/>
      <c r="AW495" s="26"/>
      <c r="AX495" s="26"/>
      <c r="AY495" s="26"/>
      <c r="AZ495" s="26"/>
      <c r="BA495" s="26"/>
      <c r="BB495" s="26"/>
      <c r="BC495" s="26"/>
      <c r="BD495" s="26"/>
      <c r="BE495" s="26"/>
      <c r="BF495" s="26"/>
      <c r="BG495" s="26"/>
      <c r="BH495" s="26"/>
      <c r="BI495" s="26"/>
      <c r="BJ495" s="26"/>
      <c r="BK495" s="26"/>
      <c r="BL495" s="26"/>
      <c r="BM495" s="26"/>
      <c r="BN495" s="26"/>
      <c r="BO495" s="26" t="s">
        <v>257</v>
      </c>
      <c r="BP495" s="26" t="s">
        <v>257</v>
      </c>
      <c r="BQ495" s="26" t="s">
        <v>354</v>
      </c>
      <c r="BR495" s="26"/>
      <c r="BS495" s="26"/>
      <c r="BT495" s="26"/>
      <c r="BU495" s="26"/>
      <c r="BV495" s="26"/>
      <c r="BW495" s="31"/>
      <c r="BX495" s="31"/>
      <c r="BY495" s="31"/>
      <c r="BZ495" s="31"/>
      <c r="CA495" s="31"/>
      <c r="CB495" s="31"/>
      <c r="CC495" s="31"/>
      <c r="CD495" s="31"/>
      <c r="CE495" s="31"/>
      <c r="CF495" s="31"/>
      <c r="CG495" s="31"/>
      <c r="CH495" s="31" t="s">
        <v>11239</v>
      </c>
      <c r="CI495" s="31" t="s">
        <v>11240</v>
      </c>
      <c r="CJ495" s="31" t="s">
        <v>11241</v>
      </c>
      <c r="CK495" s="31" t="s">
        <v>11242</v>
      </c>
      <c r="CL495" s="31" t="s">
        <v>11242</v>
      </c>
      <c r="CM495" s="31" t="s">
        <v>11243</v>
      </c>
      <c r="CN495" s="31" t="s">
        <v>11243</v>
      </c>
      <c r="CO495" s="31" t="s">
        <v>11243</v>
      </c>
      <c r="CP495" s="31" t="s">
        <v>11243</v>
      </c>
      <c r="CQ495" s="31" t="s">
        <v>11240</v>
      </c>
      <c r="CR495" s="31" t="s">
        <v>11239</v>
      </c>
      <c r="CS495" s="31" t="s">
        <v>11240</v>
      </c>
      <c r="CT495" s="31" t="s">
        <v>11239</v>
      </c>
      <c r="CU495" s="31"/>
      <c r="CV495" s="31"/>
      <c r="CW495" s="31"/>
      <c r="CX495" s="31"/>
      <c r="CY495" s="31"/>
      <c r="CZ495" s="31"/>
      <c r="DA495" s="31"/>
      <c r="DB495" s="31"/>
      <c r="DC495" s="31"/>
      <c r="DD495" s="31"/>
      <c r="DE495" s="31" t="s">
        <v>11239</v>
      </c>
      <c r="DF495" s="31" t="s">
        <v>11244</v>
      </c>
      <c r="DG495" s="31" t="s">
        <v>11245</v>
      </c>
      <c r="DH495" s="31"/>
      <c r="DI495" s="31"/>
      <c r="DJ495" s="31"/>
      <c r="DK495" s="31"/>
      <c r="DL495" s="31"/>
      <c r="DM495" s="31"/>
      <c r="DN495" s="31"/>
      <c r="DO495" s="31"/>
      <c r="DP495" s="31"/>
      <c r="DQ495" s="31"/>
      <c r="DR495" s="31"/>
      <c r="DS495" s="31"/>
      <c r="DT495" s="31"/>
      <c r="DU495" s="31"/>
      <c r="DV495" s="31"/>
      <c r="DW495" s="31"/>
      <c r="DX495" s="31"/>
      <c r="DY495" s="31"/>
      <c r="DZ495" s="31"/>
      <c r="EA495" s="31" t="s">
        <v>213</v>
      </c>
      <c r="EB495" s="31" t="s">
        <v>11231</v>
      </c>
      <c r="EC495" s="31" t="s">
        <v>11231</v>
      </c>
      <c r="ED495" s="31" t="s">
        <v>11232</v>
      </c>
      <c r="EE495" s="31" t="s">
        <v>11232</v>
      </c>
      <c r="EF495" s="31" t="s">
        <v>213</v>
      </c>
      <c r="EG495" s="31" t="s">
        <v>213</v>
      </c>
      <c r="EH495" s="31" t="s">
        <v>213</v>
      </c>
      <c r="EI495" s="31" t="s">
        <v>213</v>
      </c>
      <c r="EJ495" s="31" t="s">
        <v>213</v>
      </c>
      <c r="EK495" s="31" t="s">
        <v>213</v>
      </c>
      <c r="EL495" s="31" t="s">
        <v>213</v>
      </c>
      <c r="EM495" s="31" t="s">
        <v>213</v>
      </c>
      <c r="EN495" s="31" t="s">
        <v>213</v>
      </c>
      <c r="EO495" s="31" t="s">
        <v>213</v>
      </c>
      <c r="EP495" s="31" t="s">
        <v>213</v>
      </c>
      <c r="EQ495" s="31" t="s">
        <v>4957</v>
      </c>
      <c r="ER495" s="31" t="s">
        <v>218</v>
      </c>
      <c r="ES495" s="31" t="s">
        <v>218</v>
      </c>
      <c r="ET495" s="31" t="s">
        <v>213</v>
      </c>
      <c r="EU495" s="31" t="s">
        <v>213</v>
      </c>
      <c r="EV495" s="31"/>
      <c r="EW495" s="31"/>
      <c r="EX495" s="31" t="s">
        <v>213</v>
      </c>
      <c r="EY495" s="31" t="s">
        <v>213</v>
      </c>
      <c r="EZ495" s="31" t="s">
        <v>11233</v>
      </c>
      <c r="FA495" s="31" t="s">
        <v>219</v>
      </c>
      <c r="FB495" s="31" t="s">
        <v>219</v>
      </c>
      <c r="FC495" s="31"/>
      <c r="FD495" s="31"/>
      <c r="FE495" s="31" t="s">
        <v>219</v>
      </c>
    </row>
    <row r="496" ht="90.75" customHeight="1">
      <c r="A496" s="16" t="s">
        <v>11246</v>
      </c>
      <c r="B496" s="24">
        <v>485.0</v>
      </c>
      <c r="C496" s="25" t="s">
        <v>11247</v>
      </c>
      <c r="D496" s="26" t="str">
        <f t="shared" si="41"/>
        <v/>
      </c>
      <c r="E496" s="27" t="str">
        <f t="shared" si="42"/>
        <v/>
      </c>
      <c r="F496" s="28" t="str">
        <f t="shared" ref="F496:G496" si="511">image("https://www.serebii.net/pokedex-bw/type/"&amp;lower(H496)&amp;".gif")</f>
        <v/>
      </c>
      <c r="G496" s="28" t="str">
        <f t="shared" si="511"/>
        <v/>
      </c>
      <c r="H496" s="29" t="s">
        <v>291</v>
      </c>
      <c r="I496" s="26" t="s">
        <v>2962</v>
      </c>
      <c r="J496" s="26" t="s">
        <v>11248</v>
      </c>
      <c r="K496" s="26" t="s">
        <v>349</v>
      </c>
      <c r="L496" s="26" t="s">
        <v>11249</v>
      </c>
      <c r="M496" s="26" t="s">
        <v>1411</v>
      </c>
      <c r="N496" s="26"/>
      <c r="O496" s="26" t="s">
        <v>2826</v>
      </c>
      <c r="P496" s="26" t="s">
        <v>351</v>
      </c>
      <c r="Q496" s="26" t="s">
        <v>4934</v>
      </c>
      <c r="R496" s="26" t="s">
        <v>5121</v>
      </c>
      <c r="S496" s="26" t="s">
        <v>5067</v>
      </c>
      <c r="T496" s="26" t="s">
        <v>2174</v>
      </c>
      <c r="U496" s="26" t="s">
        <v>1198</v>
      </c>
      <c r="V496" s="26" t="s">
        <v>1199</v>
      </c>
      <c r="W496" s="26" t="s">
        <v>496</v>
      </c>
      <c r="X496" s="26" t="s">
        <v>981</v>
      </c>
      <c r="Y496" s="26">
        <v>91.0</v>
      </c>
      <c r="Z496" s="26">
        <v>90.0</v>
      </c>
      <c r="AA496" s="26">
        <v>106.0</v>
      </c>
      <c r="AB496" s="26">
        <v>130.0</v>
      </c>
      <c r="AC496" s="26">
        <v>106.0</v>
      </c>
      <c r="AD496" s="26">
        <v>77.0</v>
      </c>
      <c r="AE496" s="30">
        <f t="shared" si="37"/>
        <v>600</v>
      </c>
      <c r="AF496" s="26"/>
      <c r="AG496" s="26"/>
      <c r="AH496" s="26"/>
      <c r="AI496" s="26"/>
      <c r="AJ496" s="26"/>
      <c r="AK496" s="26"/>
      <c r="AL496" s="26"/>
      <c r="AM496" s="26"/>
      <c r="AN496" s="26"/>
      <c r="AO496" s="26"/>
      <c r="AP496" s="26"/>
      <c r="AQ496" s="26"/>
      <c r="AR496" s="26"/>
      <c r="AS496" s="26"/>
      <c r="AT496" s="26"/>
      <c r="AU496" s="26"/>
      <c r="AV496" s="26"/>
      <c r="AW496" s="26"/>
      <c r="AX496" s="26"/>
      <c r="AY496" s="26"/>
      <c r="AZ496" s="26"/>
      <c r="BA496" s="26"/>
      <c r="BB496" s="26"/>
      <c r="BC496" s="26"/>
      <c r="BD496" s="26"/>
      <c r="BE496" s="26"/>
      <c r="BF496" s="26"/>
      <c r="BG496" s="26"/>
      <c r="BH496" s="26"/>
      <c r="BI496" s="26"/>
      <c r="BJ496" s="26"/>
      <c r="BK496" s="26"/>
      <c r="BL496" s="26"/>
      <c r="BM496" s="26"/>
      <c r="BN496" s="26"/>
      <c r="BO496" s="26"/>
      <c r="BP496" s="26"/>
      <c r="BQ496" s="26"/>
      <c r="BR496" s="26"/>
      <c r="BS496" s="26"/>
      <c r="BT496" s="26"/>
      <c r="BU496" s="26"/>
      <c r="BV496" s="26"/>
      <c r="BW496" s="31"/>
      <c r="BX496" s="31"/>
      <c r="BY496" s="31"/>
      <c r="BZ496" s="31"/>
      <c r="CA496" s="31"/>
      <c r="CB496" s="31"/>
      <c r="CC496" s="31"/>
      <c r="CD496" s="31"/>
      <c r="CE496" s="31"/>
      <c r="CF496" s="31"/>
      <c r="CG496" s="31"/>
      <c r="CH496" s="31" t="s">
        <v>11250</v>
      </c>
      <c r="CI496" s="31" t="s">
        <v>11250</v>
      </c>
      <c r="CJ496" s="31" t="s">
        <v>11251</v>
      </c>
      <c r="CK496" s="31" t="s">
        <v>11252</v>
      </c>
      <c r="CL496" s="31" t="s">
        <v>11252</v>
      </c>
      <c r="CM496" s="31" t="s">
        <v>11251</v>
      </c>
      <c r="CN496" s="31" t="s">
        <v>11251</v>
      </c>
      <c r="CO496" s="31" t="s">
        <v>11251</v>
      </c>
      <c r="CP496" s="31" t="s">
        <v>11251</v>
      </c>
      <c r="CQ496" s="31" t="s">
        <v>11250</v>
      </c>
      <c r="CR496" s="31" t="s">
        <v>11252</v>
      </c>
      <c r="CS496" s="31" t="s">
        <v>11250</v>
      </c>
      <c r="CT496" s="31" t="s">
        <v>11252</v>
      </c>
      <c r="CU496" s="31"/>
      <c r="CV496" s="31"/>
      <c r="CW496" s="31"/>
      <c r="CX496" s="31"/>
      <c r="CY496" s="31"/>
      <c r="CZ496" s="31"/>
      <c r="DA496" s="31"/>
      <c r="DB496" s="31"/>
      <c r="DC496" s="31"/>
      <c r="DD496" s="31"/>
      <c r="DE496" s="31" t="s">
        <v>11250</v>
      </c>
      <c r="DF496" s="31" t="s">
        <v>11250</v>
      </c>
      <c r="DG496" s="31" t="s">
        <v>11253</v>
      </c>
      <c r="DH496" s="31"/>
      <c r="DI496" s="31"/>
      <c r="DJ496" s="31"/>
      <c r="DK496" s="31"/>
      <c r="DL496" s="31"/>
      <c r="DM496" s="31"/>
      <c r="DN496" s="31"/>
      <c r="DO496" s="31"/>
      <c r="DP496" s="31"/>
      <c r="DQ496" s="31"/>
      <c r="DR496" s="31"/>
      <c r="DS496" s="31"/>
      <c r="DT496" s="31"/>
      <c r="DU496" s="31"/>
      <c r="DV496" s="31"/>
      <c r="DW496" s="31"/>
      <c r="DX496" s="31"/>
      <c r="DY496" s="31"/>
      <c r="DZ496" s="31"/>
      <c r="EA496" s="31" t="s">
        <v>3849</v>
      </c>
      <c r="EB496" s="31" t="s">
        <v>3849</v>
      </c>
      <c r="EC496" s="31" t="s">
        <v>3849</v>
      </c>
      <c r="ED496" s="31" t="s">
        <v>213</v>
      </c>
      <c r="EE496" s="31" t="s">
        <v>213</v>
      </c>
      <c r="EF496" s="31" t="s">
        <v>213</v>
      </c>
      <c r="EG496" s="31" t="s">
        <v>213</v>
      </c>
      <c r="EH496" s="31" t="s">
        <v>6781</v>
      </c>
      <c r="EI496" s="31" t="s">
        <v>6781</v>
      </c>
      <c r="EJ496" s="31" t="s">
        <v>213</v>
      </c>
      <c r="EK496" s="31" t="s">
        <v>213</v>
      </c>
      <c r="EL496" s="31" t="s">
        <v>11254</v>
      </c>
      <c r="EM496" s="31" t="s">
        <v>11254</v>
      </c>
      <c r="EN496" s="31" t="s">
        <v>213</v>
      </c>
      <c r="EO496" s="31" t="s">
        <v>213</v>
      </c>
      <c r="EP496" s="31" t="s">
        <v>4957</v>
      </c>
      <c r="EQ496" s="31" t="s">
        <v>213</v>
      </c>
      <c r="ER496" s="31" t="s">
        <v>218</v>
      </c>
      <c r="ES496" s="31" t="s">
        <v>218</v>
      </c>
      <c r="ET496" s="31" t="s">
        <v>213</v>
      </c>
      <c r="EU496" s="31" t="s">
        <v>213</v>
      </c>
      <c r="EV496" s="31"/>
      <c r="EW496" s="31"/>
      <c r="EX496" s="31" t="s">
        <v>213</v>
      </c>
      <c r="EY496" s="31" t="s">
        <v>213</v>
      </c>
      <c r="EZ496" s="31" t="s">
        <v>1489</v>
      </c>
      <c r="FA496" s="31" t="s">
        <v>219</v>
      </c>
      <c r="FB496" s="31" t="s">
        <v>219</v>
      </c>
      <c r="FC496" s="31"/>
      <c r="FD496" s="31"/>
      <c r="FE496" s="31" t="s">
        <v>219</v>
      </c>
    </row>
    <row r="497" ht="90.75" customHeight="1">
      <c r="A497" s="16" t="s">
        <v>11255</v>
      </c>
      <c r="B497" s="24">
        <v>486.0</v>
      </c>
      <c r="C497" s="25" t="s">
        <v>11256</v>
      </c>
      <c r="D497" s="26" t="str">
        <f t="shared" si="41"/>
        <v/>
      </c>
      <c r="E497" s="27" t="str">
        <f t="shared" si="42"/>
        <v/>
      </c>
      <c r="F497" s="28" t="str">
        <f t="shared" ref="F497:G497" si="512">image("https://www.serebii.net/pokedex-bw/type/"&amp;lower(H497)&amp;".gif")</f>
        <v/>
      </c>
      <c r="G497" s="28" t="str">
        <f t="shared" si="512"/>
        <v/>
      </c>
      <c r="H497" s="29" t="s">
        <v>681</v>
      </c>
      <c r="I497" s="26"/>
      <c r="J497" s="26" t="s">
        <v>11257</v>
      </c>
      <c r="K497" s="26" t="s">
        <v>11258</v>
      </c>
      <c r="L497" s="26" t="s">
        <v>11259</v>
      </c>
      <c r="M497" s="30" t="s">
        <v>11260</v>
      </c>
      <c r="N497" s="26"/>
      <c r="O497" s="26"/>
      <c r="P497" s="26" t="s">
        <v>1300</v>
      </c>
      <c r="Q497" s="26" t="s">
        <v>4934</v>
      </c>
      <c r="R497" s="26" t="s">
        <v>5098</v>
      </c>
      <c r="S497" s="26" t="s">
        <v>11261</v>
      </c>
      <c r="T497" s="26" t="s">
        <v>2174</v>
      </c>
      <c r="U497" s="26" t="s">
        <v>1198</v>
      </c>
      <c r="V497" s="26" t="s">
        <v>1199</v>
      </c>
      <c r="W497" s="26" t="s">
        <v>2967</v>
      </c>
      <c r="X497" s="26" t="s">
        <v>5100</v>
      </c>
      <c r="Y497" s="26">
        <v>110.0</v>
      </c>
      <c r="Z497" s="26">
        <v>160.0</v>
      </c>
      <c r="AA497" s="26">
        <v>110.0</v>
      </c>
      <c r="AB497" s="26">
        <v>80.0</v>
      </c>
      <c r="AC497" s="26">
        <v>110.0</v>
      </c>
      <c r="AD497" s="26">
        <v>100.0</v>
      </c>
      <c r="AE497" s="30">
        <f t="shared" si="37"/>
        <v>670</v>
      </c>
      <c r="AF497" s="26"/>
      <c r="AG497" s="26"/>
      <c r="AH497" s="26"/>
      <c r="AI497" s="26"/>
      <c r="AJ497" s="26"/>
      <c r="AK497" s="26"/>
      <c r="AL497" s="26"/>
      <c r="AM497" s="26"/>
      <c r="AN497" s="26"/>
      <c r="AO497" s="26"/>
      <c r="AP497" s="26"/>
      <c r="AQ497" s="26"/>
      <c r="AR497" s="26"/>
      <c r="AS497" s="26"/>
      <c r="AT497" s="26"/>
      <c r="AU497" s="26"/>
      <c r="AV497" s="26"/>
      <c r="AW497" s="26"/>
      <c r="AX497" s="26"/>
      <c r="AY497" s="26"/>
      <c r="AZ497" s="26"/>
      <c r="BA497" s="26"/>
      <c r="BB497" s="26"/>
      <c r="BC497" s="26"/>
      <c r="BD497" s="26"/>
      <c r="BE497" s="26"/>
      <c r="BF497" s="26"/>
      <c r="BG497" s="26"/>
      <c r="BH497" s="26"/>
      <c r="BI497" s="26"/>
      <c r="BJ497" s="26"/>
      <c r="BK497" s="26"/>
      <c r="BL497" s="26"/>
      <c r="BM497" s="26"/>
      <c r="BN497" s="26"/>
      <c r="BO497" s="26"/>
      <c r="BP497" s="26"/>
      <c r="BQ497" s="26"/>
      <c r="BR497" s="26"/>
      <c r="BS497" s="26"/>
      <c r="BT497" s="26"/>
      <c r="BU497" s="26"/>
      <c r="BV497" s="26"/>
      <c r="BW497" s="31"/>
      <c r="BX497" s="31"/>
      <c r="BY497" s="31"/>
      <c r="BZ497" s="31"/>
      <c r="CA497" s="31"/>
      <c r="CB497" s="31"/>
      <c r="CC497" s="31"/>
      <c r="CD497" s="31"/>
      <c r="CE497" s="31"/>
      <c r="CF497" s="31"/>
      <c r="CG497" s="31"/>
      <c r="CH497" s="31" t="s">
        <v>11262</v>
      </c>
      <c r="CI497" s="31" t="s">
        <v>11262</v>
      </c>
      <c r="CJ497" s="31" t="s">
        <v>11263</v>
      </c>
      <c r="CK497" s="31" t="s">
        <v>11264</v>
      </c>
      <c r="CL497" s="31" t="s">
        <v>11264</v>
      </c>
      <c r="CM497" s="31" t="s">
        <v>11263</v>
      </c>
      <c r="CN497" s="31" t="s">
        <v>11263</v>
      </c>
      <c r="CO497" s="31" t="s">
        <v>11263</v>
      </c>
      <c r="CP497" s="31" t="s">
        <v>11263</v>
      </c>
      <c r="CQ497" s="31" t="s">
        <v>11263</v>
      </c>
      <c r="CR497" s="31" t="s">
        <v>11262</v>
      </c>
      <c r="CS497" s="31" t="s">
        <v>11263</v>
      </c>
      <c r="CT497" s="31" t="s">
        <v>11262</v>
      </c>
      <c r="CU497" s="31"/>
      <c r="CV497" s="31"/>
      <c r="CW497" s="31"/>
      <c r="CX497" s="31"/>
      <c r="CY497" s="31"/>
      <c r="CZ497" s="31"/>
      <c r="DA497" s="31" t="s">
        <v>11265</v>
      </c>
      <c r="DB497" s="31" t="s">
        <v>11266</v>
      </c>
      <c r="DC497" s="31"/>
      <c r="DD497" s="31"/>
      <c r="DE497" s="31" t="s">
        <v>11262</v>
      </c>
      <c r="DF497" s="31" t="s">
        <v>11262</v>
      </c>
      <c r="DG497" s="31" t="s">
        <v>11267</v>
      </c>
      <c r="DH497" s="31"/>
      <c r="DI497" s="31"/>
      <c r="DJ497" s="31"/>
      <c r="DK497" s="31"/>
      <c r="DL497" s="31"/>
      <c r="DM497" s="31"/>
      <c r="DN497" s="31"/>
      <c r="DO497" s="31"/>
      <c r="DP497" s="31"/>
      <c r="DQ497" s="31"/>
      <c r="DR497" s="31"/>
      <c r="DS497" s="31"/>
      <c r="DT497" s="31"/>
      <c r="DU497" s="31"/>
      <c r="DV497" s="31"/>
      <c r="DW497" s="31"/>
      <c r="DX497" s="31"/>
      <c r="DY497" s="31"/>
      <c r="DZ497" s="31"/>
      <c r="EA497" s="31" t="s">
        <v>4324</v>
      </c>
      <c r="EB497" s="31" t="s">
        <v>4324</v>
      </c>
      <c r="EC497" s="31" t="s">
        <v>4324</v>
      </c>
      <c r="ED497" s="31" t="s">
        <v>213</v>
      </c>
      <c r="EE497" s="31" t="s">
        <v>213</v>
      </c>
      <c r="EF497" s="31" t="s">
        <v>213</v>
      </c>
      <c r="EG497" s="31" t="s">
        <v>213</v>
      </c>
      <c r="EH497" s="31" t="s">
        <v>11268</v>
      </c>
      <c r="EI497" s="31" t="s">
        <v>11268</v>
      </c>
      <c r="EJ497" s="31" t="s">
        <v>213</v>
      </c>
      <c r="EK497" s="31" t="s">
        <v>213</v>
      </c>
      <c r="EL497" s="31" t="s">
        <v>9601</v>
      </c>
      <c r="EM497" s="31" t="s">
        <v>9601</v>
      </c>
      <c r="EN497" s="31" t="s">
        <v>213</v>
      </c>
      <c r="EO497" s="31" t="s">
        <v>213</v>
      </c>
      <c r="EP497" s="31" t="s">
        <v>213</v>
      </c>
      <c r="EQ497" s="31" t="s">
        <v>4957</v>
      </c>
      <c r="ER497" s="31" t="s">
        <v>218</v>
      </c>
      <c r="ES497" s="31" t="s">
        <v>218</v>
      </c>
      <c r="ET497" s="31" t="s">
        <v>213</v>
      </c>
      <c r="EU497" s="31" t="s">
        <v>213</v>
      </c>
      <c r="EV497" s="31"/>
      <c r="EW497" s="31"/>
      <c r="EX497" s="31" t="s">
        <v>213</v>
      </c>
      <c r="EY497" s="31" t="s">
        <v>213</v>
      </c>
      <c r="EZ497" s="31" t="s">
        <v>4324</v>
      </c>
      <c r="FA497" s="31" t="s">
        <v>219</v>
      </c>
      <c r="FB497" s="31" t="s">
        <v>219</v>
      </c>
      <c r="FC497" s="31"/>
      <c r="FD497" s="31"/>
      <c r="FE497" s="31" t="s">
        <v>219</v>
      </c>
    </row>
    <row r="498" ht="90.75" customHeight="1">
      <c r="A498" s="16" t="s">
        <v>11269</v>
      </c>
      <c r="B498" s="24">
        <v>487.0</v>
      </c>
      <c r="C498" s="25" t="s">
        <v>11270</v>
      </c>
      <c r="D498" s="26" t="str">
        <f t="shared" si="41"/>
        <v/>
      </c>
      <c r="E498" s="27" t="str">
        <f t="shared" si="42"/>
        <v/>
      </c>
      <c r="F498" s="28" t="str">
        <f t="shared" ref="F498:G498" si="513">image("https://www.serebii.net/pokedex-bw/type/"&amp;lower(H498)&amp;".gif")</f>
        <v/>
      </c>
      <c r="G498" s="28" t="str">
        <f t="shared" si="513"/>
        <v/>
      </c>
      <c r="H498" s="29" t="s">
        <v>3317</v>
      </c>
      <c r="I498" s="26" t="s">
        <v>299</v>
      </c>
      <c r="J498" s="26" t="s">
        <v>11271</v>
      </c>
      <c r="K498" s="26" t="s">
        <v>9646</v>
      </c>
      <c r="L498" s="26" t="s">
        <v>11272</v>
      </c>
      <c r="M498" s="26" t="s">
        <v>4875</v>
      </c>
      <c r="N498" s="26"/>
      <c r="O498" s="26" t="s">
        <v>6168</v>
      </c>
      <c r="P498" s="26" t="s">
        <v>1234</v>
      </c>
      <c r="Q498" s="26" t="s">
        <v>4934</v>
      </c>
      <c r="R498" s="26" t="s">
        <v>5098</v>
      </c>
      <c r="S498" s="26" t="s">
        <v>5099</v>
      </c>
      <c r="T498" s="26" t="s">
        <v>2174</v>
      </c>
      <c r="U498" s="26" t="s">
        <v>1198</v>
      </c>
      <c r="V498" s="26" t="s">
        <v>1199</v>
      </c>
      <c r="W498" s="26" t="s">
        <v>2967</v>
      </c>
      <c r="X498" s="26" t="s">
        <v>5100</v>
      </c>
      <c r="Y498" s="26">
        <v>150.0</v>
      </c>
      <c r="Z498" s="26">
        <v>100.0</v>
      </c>
      <c r="AA498" s="26">
        <v>120.0</v>
      </c>
      <c r="AB498" s="26">
        <v>100.0</v>
      </c>
      <c r="AC498" s="26">
        <v>120.0</v>
      </c>
      <c r="AD498" s="26">
        <v>90.0</v>
      </c>
      <c r="AE498" s="30">
        <f t="shared" si="37"/>
        <v>680</v>
      </c>
      <c r="AF498" s="26"/>
      <c r="AG498" s="26"/>
      <c r="AH498" s="26"/>
      <c r="AI498" s="26"/>
      <c r="AJ498" s="26"/>
      <c r="AK498" s="26"/>
      <c r="AL498" s="26"/>
      <c r="AM498" s="26"/>
      <c r="AN498" s="26"/>
      <c r="AO498" s="26"/>
      <c r="AP498" s="26"/>
      <c r="AQ498" s="26"/>
      <c r="AR498" s="26"/>
      <c r="AS498" s="26"/>
      <c r="AT498" s="26" t="s">
        <v>3016</v>
      </c>
      <c r="AU498" s="26"/>
      <c r="AV498" s="26"/>
      <c r="AW498" s="26"/>
      <c r="AX498" s="26"/>
      <c r="AY498" s="26"/>
      <c r="AZ498" s="26"/>
      <c r="BA498" s="26"/>
      <c r="BB498" s="26"/>
      <c r="BC498" s="26"/>
      <c r="BD498" s="26"/>
      <c r="BE498" s="26"/>
      <c r="BF498" s="26"/>
      <c r="BG498" s="26"/>
      <c r="BH498" s="26"/>
      <c r="BI498" s="26"/>
      <c r="BJ498" s="26"/>
      <c r="BK498" s="26"/>
      <c r="BL498" s="26"/>
      <c r="BM498" s="26"/>
      <c r="BN498" s="26"/>
      <c r="BO498" s="26"/>
      <c r="BP498" s="26"/>
      <c r="BQ498" s="26" t="s">
        <v>402</v>
      </c>
      <c r="BR498" s="26"/>
      <c r="BS498" s="26"/>
      <c r="BT498" s="26"/>
      <c r="BU498" s="26"/>
      <c r="BV498" s="26"/>
      <c r="BW498" s="31"/>
      <c r="BX498" s="31"/>
      <c r="BY498" s="31"/>
      <c r="BZ498" s="31"/>
      <c r="CA498" s="31"/>
      <c r="CB498" s="31"/>
      <c r="CC498" s="31"/>
      <c r="CD498" s="31"/>
      <c r="CE498" s="31"/>
      <c r="CF498" s="31"/>
      <c r="CG498" s="31"/>
      <c r="CH498" s="31" t="s">
        <v>11273</v>
      </c>
      <c r="CI498" s="31" t="s">
        <v>11273</v>
      </c>
      <c r="CJ498" s="31" t="s">
        <v>11274</v>
      </c>
      <c r="CK498" s="31" t="s">
        <v>11275</v>
      </c>
      <c r="CL498" s="31" t="s">
        <v>11275</v>
      </c>
      <c r="CM498" s="31" t="s">
        <v>11274</v>
      </c>
      <c r="CN498" s="31" t="s">
        <v>11274</v>
      </c>
      <c r="CO498" s="31" t="s">
        <v>11274</v>
      </c>
      <c r="CP498" s="31" t="s">
        <v>11274</v>
      </c>
      <c r="CQ498" s="31" t="s">
        <v>11275</v>
      </c>
      <c r="CR498" s="31" t="s">
        <v>11274</v>
      </c>
      <c r="CS498" s="31" t="s">
        <v>11275</v>
      </c>
      <c r="CT498" s="31" t="s">
        <v>11274</v>
      </c>
      <c r="CU498" s="31"/>
      <c r="CV498" s="31"/>
      <c r="CW498" s="31"/>
      <c r="CX498" s="31"/>
      <c r="CY498" s="31"/>
      <c r="CZ498" s="31"/>
      <c r="DA498" s="31"/>
      <c r="DB498" s="31"/>
      <c r="DC498" s="31"/>
      <c r="DD498" s="31"/>
      <c r="DE498" s="31" t="s">
        <v>11273</v>
      </c>
      <c r="DF498" s="31" t="s">
        <v>11273</v>
      </c>
      <c r="DG498" s="31" t="s">
        <v>11276</v>
      </c>
      <c r="DH498" s="31"/>
      <c r="DI498" s="31"/>
      <c r="DJ498" s="31"/>
      <c r="DK498" s="31"/>
      <c r="DL498" s="31"/>
      <c r="DM498" s="31"/>
      <c r="DN498" s="31"/>
      <c r="DO498" s="31"/>
      <c r="DP498" s="31"/>
      <c r="DQ498" s="31"/>
      <c r="DR498" s="31"/>
      <c r="DS498" s="31"/>
      <c r="DT498" s="31"/>
      <c r="DU498" s="31"/>
      <c r="DV498" s="31"/>
      <c r="DW498" s="31"/>
      <c r="DX498" s="31"/>
      <c r="DY498" s="31"/>
      <c r="DZ498" s="31"/>
      <c r="EA498" s="31" t="s">
        <v>3386</v>
      </c>
      <c r="EB498" s="31" t="s">
        <v>3386</v>
      </c>
      <c r="EC498" s="31" t="s">
        <v>11277</v>
      </c>
      <c r="ED498" s="31" t="s">
        <v>11232</v>
      </c>
      <c r="EE498" s="31" t="s">
        <v>11232</v>
      </c>
      <c r="EF498" s="31" t="s">
        <v>213</v>
      </c>
      <c r="EG498" s="31" t="s">
        <v>213</v>
      </c>
      <c r="EH498" s="31" t="s">
        <v>213</v>
      </c>
      <c r="EI498" s="31" t="s">
        <v>213</v>
      </c>
      <c r="EJ498" s="31" t="s">
        <v>213</v>
      </c>
      <c r="EK498" s="31" t="s">
        <v>213</v>
      </c>
      <c r="EL498" s="31" t="s">
        <v>213</v>
      </c>
      <c r="EM498" s="31" t="s">
        <v>213</v>
      </c>
      <c r="EN498" s="31" t="s">
        <v>213</v>
      </c>
      <c r="EO498" s="31" t="s">
        <v>213</v>
      </c>
      <c r="EP498" s="31" t="s">
        <v>4957</v>
      </c>
      <c r="EQ498" s="31" t="s">
        <v>4957</v>
      </c>
      <c r="ER498" s="31" t="s">
        <v>218</v>
      </c>
      <c r="ES498" s="31" t="s">
        <v>218</v>
      </c>
      <c r="ET498" s="31" t="s">
        <v>213</v>
      </c>
      <c r="EU498" s="31" t="s">
        <v>213</v>
      </c>
      <c r="EV498" s="31"/>
      <c r="EW498" s="31"/>
      <c r="EX498" s="31" t="s">
        <v>213</v>
      </c>
      <c r="EY498" s="31" t="s">
        <v>213</v>
      </c>
      <c r="EZ498" s="31" t="s">
        <v>3386</v>
      </c>
      <c r="FA498" s="31" t="s">
        <v>219</v>
      </c>
      <c r="FB498" s="31" t="s">
        <v>219</v>
      </c>
      <c r="FC498" s="31"/>
      <c r="FD498" s="31"/>
      <c r="FE498" s="31" t="s">
        <v>219</v>
      </c>
    </row>
    <row r="499" ht="90.75" customHeight="1">
      <c r="A499" s="16" t="s">
        <v>11278</v>
      </c>
      <c r="B499" s="24">
        <v>488.0</v>
      </c>
      <c r="C499" s="25" t="s">
        <v>11279</v>
      </c>
      <c r="D499" s="26" t="str">
        <f t="shared" si="41"/>
        <v/>
      </c>
      <c r="E499" s="27" t="str">
        <f t="shared" si="42"/>
        <v/>
      </c>
      <c r="F499" s="28" t="str">
        <f t="shared" ref="F499:G499" si="514">image("https://www.serebii.net/pokedex-bw/type/"&amp;lower(H499)&amp;".gif")</f>
        <v/>
      </c>
      <c r="G499" s="28" t="str">
        <f t="shared" si="514"/>
        <v/>
      </c>
      <c r="H499" s="29" t="s">
        <v>2333</v>
      </c>
      <c r="I499" s="26"/>
      <c r="J499" s="26" t="s">
        <v>11280</v>
      </c>
      <c r="K499" s="26" t="s">
        <v>743</v>
      </c>
      <c r="L499" s="26" t="s">
        <v>11281</v>
      </c>
      <c r="M499" s="30" t="s">
        <v>3320</v>
      </c>
      <c r="N499" s="26"/>
      <c r="O499" s="26"/>
      <c r="P499" s="26" t="s">
        <v>456</v>
      </c>
      <c r="Q499" s="26" t="s">
        <v>4934</v>
      </c>
      <c r="R499" s="26" t="s">
        <v>5121</v>
      </c>
      <c r="S499" s="26" t="s">
        <v>4936</v>
      </c>
      <c r="T499" s="26" t="s">
        <v>2174</v>
      </c>
      <c r="U499" s="26" t="s">
        <v>1198</v>
      </c>
      <c r="V499" s="26" t="s">
        <v>1199</v>
      </c>
      <c r="W499" s="26" t="s">
        <v>1163</v>
      </c>
      <c r="X499" s="26" t="s">
        <v>5100</v>
      </c>
      <c r="Y499" s="26">
        <v>120.0</v>
      </c>
      <c r="Z499" s="26">
        <v>70.0</v>
      </c>
      <c r="AA499" s="26">
        <v>110.0</v>
      </c>
      <c r="AB499" s="26">
        <v>75.0</v>
      </c>
      <c r="AC499" s="26">
        <v>120.0</v>
      </c>
      <c r="AD499" s="26">
        <v>85.0</v>
      </c>
      <c r="AE499" s="30">
        <f t="shared" si="37"/>
        <v>580</v>
      </c>
      <c r="AF499" s="26"/>
      <c r="AG499" s="26"/>
      <c r="AH499" s="26"/>
      <c r="AI499" s="26"/>
      <c r="AJ499" s="26"/>
      <c r="AK499" s="26"/>
      <c r="AL499" s="26"/>
      <c r="AM499" s="26"/>
      <c r="AN499" s="26"/>
      <c r="AO499" s="26"/>
      <c r="AP499" s="26"/>
      <c r="AQ499" s="26"/>
      <c r="AR499" s="26"/>
      <c r="AS499" s="26"/>
      <c r="AT499" s="26"/>
      <c r="AU499" s="26"/>
      <c r="AV499" s="26"/>
      <c r="AW499" s="26"/>
      <c r="AX499" s="26"/>
      <c r="AY499" s="26"/>
      <c r="AZ499" s="26"/>
      <c r="BA499" s="26"/>
      <c r="BB499" s="26"/>
      <c r="BC499" s="26"/>
      <c r="BD499" s="26"/>
      <c r="BE499" s="26"/>
      <c r="BF499" s="26"/>
      <c r="BG499" s="26"/>
      <c r="BH499" s="26"/>
      <c r="BI499" s="26"/>
      <c r="BJ499" s="26"/>
      <c r="BK499" s="26"/>
      <c r="BL499" s="26"/>
      <c r="BM499" s="26"/>
      <c r="BN499" s="26"/>
      <c r="BO499" s="26"/>
      <c r="BP499" s="26"/>
      <c r="BQ499" s="26"/>
      <c r="BR499" s="26"/>
      <c r="BS499" s="26"/>
      <c r="BT499" s="26"/>
      <c r="BU499" s="26"/>
      <c r="BV499" s="26"/>
      <c r="BW499" s="31"/>
      <c r="BX499" s="31"/>
      <c r="BY499" s="31"/>
      <c r="BZ499" s="31"/>
      <c r="CA499" s="31"/>
      <c r="CB499" s="31"/>
      <c r="CC499" s="31"/>
      <c r="CD499" s="31"/>
      <c r="CE499" s="31"/>
      <c r="CF499" s="31"/>
      <c r="CG499" s="31"/>
      <c r="CH499" s="31" t="s">
        <v>11282</v>
      </c>
      <c r="CI499" s="31" t="s">
        <v>11282</v>
      </c>
      <c r="CJ499" s="31" t="s">
        <v>11283</v>
      </c>
      <c r="CK499" s="31" t="s">
        <v>11284</v>
      </c>
      <c r="CL499" s="31" t="s">
        <v>11284</v>
      </c>
      <c r="CM499" s="31" t="s">
        <v>11283</v>
      </c>
      <c r="CN499" s="31" t="s">
        <v>11283</v>
      </c>
      <c r="CO499" s="31" t="s">
        <v>11283</v>
      </c>
      <c r="CP499" s="31" t="s">
        <v>11283</v>
      </c>
      <c r="CQ499" s="31" t="s">
        <v>11282</v>
      </c>
      <c r="CR499" s="31" t="s">
        <v>11285</v>
      </c>
      <c r="CS499" s="31" t="s">
        <v>11282</v>
      </c>
      <c r="CT499" s="31" t="s">
        <v>11285</v>
      </c>
      <c r="CU499" s="31"/>
      <c r="CV499" s="31"/>
      <c r="CW499" s="31"/>
      <c r="CX499" s="31"/>
      <c r="CY499" s="31"/>
      <c r="CZ499" s="31"/>
      <c r="DA499" s="31"/>
      <c r="DB499" s="31"/>
      <c r="DC499" s="31"/>
      <c r="DD499" s="31"/>
      <c r="DE499" s="31" t="s">
        <v>11286</v>
      </c>
      <c r="DF499" s="31" t="s">
        <v>11286</v>
      </c>
      <c r="DG499" s="31" t="s">
        <v>11287</v>
      </c>
      <c r="DH499" s="31"/>
      <c r="DI499" s="31"/>
      <c r="DJ499" s="31"/>
      <c r="DK499" s="31"/>
      <c r="DL499" s="31"/>
      <c r="DM499" s="31"/>
      <c r="DN499" s="31"/>
      <c r="DO499" s="31"/>
      <c r="DP499" s="31"/>
      <c r="DQ499" s="31"/>
      <c r="DR499" s="31"/>
      <c r="DS499" s="31"/>
      <c r="DT499" s="31"/>
      <c r="DU499" s="31"/>
      <c r="DV499" s="31"/>
      <c r="DW499" s="31"/>
      <c r="DX499" s="31"/>
      <c r="DY499" s="31"/>
      <c r="DZ499" s="31"/>
      <c r="EA499" s="31" t="s">
        <v>4955</v>
      </c>
      <c r="EB499" s="31" t="s">
        <v>4955</v>
      </c>
      <c r="EC499" s="31" t="s">
        <v>4955</v>
      </c>
      <c r="ED499" s="31" t="s">
        <v>213</v>
      </c>
      <c r="EE499" s="31" t="s">
        <v>213</v>
      </c>
      <c r="EF499" s="31" t="s">
        <v>213</v>
      </c>
      <c r="EG499" s="31" t="s">
        <v>213</v>
      </c>
      <c r="EH499" s="31" t="s">
        <v>4491</v>
      </c>
      <c r="EI499" s="31" t="s">
        <v>4491</v>
      </c>
      <c r="EJ499" s="31" t="s">
        <v>213</v>
      </c>
      <c r="EK499" s="31" t="s">
        <v>213</v>
      </c>
      <c r="EL499" s="31" t="s">
        <v>1876</v>
      </c>
      <c r="EM499" s="31" t="s">
        <v>1876</v>
      </c>
      <c r="EN499" s="31" t="s">
        <v>213</v>
      </c>
      <c r="EO499" s="31" t="s">
        <v>213</v>
      </c>
      <c r="EP499" s="31" t="s">
        <v>4957</v>
      </c>
      <c r="EQ499" s="31" t="s">
        <v>4957</v>
      </c>
      <c r="ER499" s="31" t="s">
        <v>218</v>
      </c>
      <c r="ES499" s="31" t="s">
        <v>218</v>
      </c>
      <c r="ET499" s="31" t="s">
        <v>213</v>
      </c>
      <c r="EU499" s="31" t="s">
        <v>213</v>
      </c>
      <c r="EV499" s="31"/>
      <c r="EW499" s="31"/>
      <c r="EX499" s="31" t="s">
        <v>213</v>
      </c>
      <c r="EY499" s="31" t="s">
        <v>213</v>
      </c>
      <c r="EZ499" s="31" t="s">
        <v>11288</v>
      </c>
      <c r="FA499" s="31" t="s">
        <v>219</v>
      </c>
      <c r="FB499" s="31" t="s">
        <v>219</v>
      </c>
      <c r="FC499" s="31"/>
      <c r="FD499" s="31"/>
      <c r="FE499" s="31" t="s">
        <v>219</v>
      </c>
    </row>
    <row r="500" ht="90.75" customHeight="1">
      <c r="A500" s="16" t="s">
        <v>11289</v>
      </c>
      <c r="B500" s="24">
        <v>489.0</v>
      </c>
      <c r="C500" s="25" t="s">
        <v>11290</v>
      </c>
      <c r="D500" s="26" t="str">
        <f t="shared" si="41"/>
        <v/>
      </c>
      <c r="E500" s="27" t="str">
        <f t="shared" si="42"/>
        <v/>
      </c>
      <c r="F500" s="28" t="str">
        <f t="shared" ref="F500:G500" si="515">image("https://www.serebii.net/pokedex-bw/type/"&amp;lower(H500)&amp;".gif")</f>
        <v/>
      </c>
      <c r="G500" s="28" t="str">
        <f t="shared" si="515"/>
        <v/>
      </c>
      <c r="H500" s="29" t="s">
        <v>391</v>
      </c>
      <c r="I500" s="26"/>
      <c r="J500" s="26" t="s">
        <v>11291</v>
      </c>
      <c r="K500" s="26" t="s">
        <v>974</v>
      </c>
      <c r="L500" s="26" t="s">
        <v>11292</v>
      </c>
      <c r="M500" s="30" t="s">
        <v>3138</v>
      </c>
      <c r="N500" s="26"/>
      <c r="O500" s="26"/>
      <c r="P500" s="26" t="s">
        <v>492</v>
      </c>
      <c r="Q500" s="26" t="s">
        <v>3944</v>
      </c>
      <c r="R500" s="26" t="s">
        <v>184</v>
      </c>
      <c r="S500" s="26" t="s">
        <v>746</v>
      </c>
      <c r="T500" s="26" t="s">
        <v>2174</v>
      </c>
      <c r="U500" s="26" t="s">
        <v>980</v>
      </c>
      <c r="V500" s="26" t="s">
        <v>399</v>
      </c>
      <c r="W500" s="26" t="s">
        <v>2967</v>
      </c>
      <c r="X500" s="26" t="s">
        <v>3946</v>
      </c>
      <c r="Y500" s="26">
        <v>80.0</v>
      </c>
      <c r="Z500" s="26">
        <v>80.0</v>
      </c>
      <c r="AA500" s="26">
        <v>80.0</v>
      </c>
      <c r="AB500" s="26">
        <v>80.0</v>
      </c>
      <c r="AC500" s="26">
        <v>80.0</v>
      </c>
      <c r="AD500" s="26">
        <v>80.0</v>
      </c>
      <c r="AE500" s="30">
        <f t="shared" si="37"/>
        <v>480</v>
      </c>
      <c r="AF500" s="26"/>
      <c r="AG500" s="26"/>
      <c r="AH500" s="26"/>
      <c r="AI500" s="26"/>
      <c r="AJ500" s="26"/>
      <c r="AK500" s="26"/>
      <c r="AL500" s="26"/>
      <c r="AM500" s="26"/>
      <c r="AN500" s="26"/>
      <c r="AO500" s="26"/>
      <c r="AP500" s="26"/>
      <c r="AQ500" s="26"/>
      <c r="AR500" s="26"/>
      <c r="AS500" s="26"/>
      <c r="AT500" s="26"/>
      <c r="AU500" s="26"/>
      <c r="AV500" s="26"/>
      <c r="AW500" s="26"/>
      <c r="AX500" s="26"/>
      <c r="AY500" s="26"/>
      <c r="AZ500" s="26"/>
      <c r="BA500" s="26"/>
      <c r="BB500" s="26"/>
      <c r="BC500" s="26"/>
      <c r="BD500" s="26"/>
      <c r="BE500" s="26"/>
      <c r="BF500" s="26"/>
      <c r="BG500" s="26"/>
      <c r="BH500" s="26"/>
      <c r="BI500" s="26"/>
      <c r="BJ500" s="26"/>
      <c r="BK500" s="26"/>
      <c r="BL500" s="26"/>
      <c r="BM500" s="26"/>
      <c r="BN500" s="26"/>
      <c r="BO500" s="26"/>
      <c r="BP500" s="26"/>
      <c r="BQ500" s="26"/>
      <c r="BR500" s="26"/>
      <c r="BS500" s="26"/>
      <c r="BT500" s="26"/>
      <c r="BU500" s="26"/>
      <c r="BV500" s="26"/>
      <c r="BW500" s="31"/>
      <c r="BX500" s="31"/>
      <c r="BY500" s="31"/>
      <c r="BZ500" s="31"/>
      <c r="CA500" s="31"/>
      <c r="CB500" s="31"/>
      <c r="CC500" s="31"/>
      <c r="CD500" s="31"/>
      <c r="CE500" s="31"/>
      <c r="CF500" s="31"/>
      <c r="CG500" s="31"/>
      <c r="CH500" s="31" t="s">
        <v>11293</v>
      </c>
      <c r="CI500" s="31" t="s">
        <v>11293</v>
      </c>
      <c r="CJ500" s="31" t="s">
        <v>11294</v>
      </c>
      <c r="CK500" s="31" t="s">
        <v>11295</v>
      </c>
      <c r="CL500" s="31" t="s">
        <v>11295</v>
      </c>
      <c r="CM500" s="31" t="s">
        <v>11294</v>
      </c>
      <c r="CN500" s="31" t="s">
        <v>11294</v>
      </c>
      <c r="CO500" s="31" t="s">
        <v>11294</v>
      </c>
      <c r="CP500" s="31" t="s">
        <v>11294</v>
      </c>
      <c r="CQ500" s="31" t="s">
        <v>11295</v>
      </c>
      <c r="CR500" s="31" t="s">
        <v>11294</v>
      </c>
      <c r="CS500" s="31" t="s">
        <v>11295</v>
      </c>
      <c r="CT500" s="31" t="s">
        <v>11294</v>
      </c>
      <c r="CU500" s="31"/>
      <c r="CV500" s="31"/>
      <c r="CW500" s="31"/>
      <c r="CX500" s="31"/>
      <c r="CY500" s="31"/>
      <c r="CZ500" s="31"/>
      <c r="DA500" s="31"/>
      <c r="DB500" s="31"/>
      <c r="DC500" s="31"/>
      <c r="DD500" s="31"/>
      <c r="DE500" s="31" t="s">
        <v>11293</v>
      </c>
      <c r="DF500" s="31" t="s">
        <v>11293</v>
      </c>
      <c r="DG500" s="31" t="s">
        <v>11296</v>
      </c>
      <c r="DH500" s="31"/>
      <c r="DI500" s="31"/>
      <c r="DJ500" s="31"/>
      <c r="DK500" s="31"/>
      <c r="DL500" s="31"/>
      <c r="DM500" s="31"/>
      <c r="DN500" s="31"/>
      <c r="DO500" s="31"/>
      <c r="DP500" s="31"/>
      <c r="DQ500" s="31"/>
      <c r="DR500" s="31"/>
      <c r="DS500" s="31"/>
      <c r="DT500" s="31"/>
      <c r="DU500" s="31"/>
      <c r="DV500" s="31"/>
      <c r="DW500" s="31"/>
      <c r="DX500" s="31"/>
      <c r="DY500" s="31"/>
      <c r="DZ500" s="31"/>
      <c r="EA500" s="31" t="s">
        <v>213</v>
      </c>
      <c r="EB500" s="31" t="s">
        <v>213</v>
      </c>
      <c r="EC500" s="31" t="s">
        <v>213</v>
      </c>
      <c r="ED500" s="31" t="s">
        <v>213</v>
      </c>
      <c r="EE500" s="31" t="s">
        <v>213</v>
      </c>
      <c r="EF500" s="31" t="s">
        <v>213</v>
      </c>
      <c r="EG500" s="31" t="s">
        <v>213</v>
      </c>
      <c r="EH500" s="31" t="s">
        <v>213</v>
      </c>
      <c r="EI500" s="31" t="s">
        <v>213</v>
      </c>
      <c r="EJ500" s="31" t="s">
        <v>213</v>
      </c>
      <c r="EK500" s="31" t="s">
        <v>213</v>
      </c>
      <c r="EL500" s="31" t="s">
        <v>213</v>
      </c>
      <c r="EM500" s="31" t="s">
        <v>213</v>
      </c>
      <c r="EN500" s="31" t="s">
        <v>213</v>
      </c>
      <c r="EO500" s="31" t="s">
        <v>213</v>
      </c>
      <c r="EP500" s="31" t="s">
        <v>213</v>
      </c>
      <c r="EQ500" s="31" t="s">
        <v>213</v>
      </c>
      <c r="ER500" s="31" t="s">
        <v>218</v>
      </c>
      <c r="ES500" s="31" t="s">
        <v>218</v>
      </c>
      <c r="ET500" s="31" t="s">
        <v>218</v>
      </c>
      <c r="EU500" s="31" t="s">
        <v>218</v>
      </c>
      <c r="EV500" s="31"/>
      <c r="EW500" s="31"/>
      <c r="EX500" s="31" t="s">
        <v>213</v>
      </c>
      <c r="EY500" s="31" t="s">
        <v>213</v>
      </c>
      <c r="EZ500" s="31" t="s">
        <v>11297</v>
      </c>
      <c r="FA500" s="31" t="s">
        <v>219</v>
      </c>
      <c r="FB500" s="31" t="s">
        <v>219</v>
      </c>
      <c r="FC500" s="31"/>
      <c r="FD500" s="31"/>
      <c r="FE500" s="31" t="s">
        <v>219</v>
      </c>
    </row>
    <row r="501" ht="90.75" customHeight="1">
      <c r="A501" s="16" t="s">
        <v>11298</v>
      </c>
      <c r="B501" s="24">
        <v>490.0</v>
      </c>
      <c r="C501" s="25" t="s">
        <v>11299</v>
      </c>
      <c r="D501" s="26" t="str">
        <f t="shared" si="41"/>
        <v/>
      </c>
      <c r="E501" s="27" t="str">
        <f t="shared" si="42"/>
        <v/>
      </c>
      <c r="F501" s="28" t="str">
        <f t="shared" ref="F501:G501" si="516">image("https://www.serebii.net/pokedex-bw/type/"&amp;lower(H501)&amp;".gif")</f>
        <v/>
      </c>
      <c r="G501" s="28" t="str">
        <f t="shared" si="516"/>
        <v/>
      </c>
      <c r="H501" s="29" t="s">
        <v>391</v>
      </c>
      <c r="I501" s="26"/>
      <c r="J501" s="26" t="s">
        <v>11300</v>
      </c>
      <c r="K501" s="26" t="s">
        <v>488</v>
      </c>
      <c r="L501" s="26" t="s">
        <v>11301</v>
      </c>
      <c r="M501" s="30" t="s">
        <v>3138</v>
      </c>
      <c r="N501" s="26"/>
      <c r="O501" s="26"/>
      <c r="P501" s="26" t="s">
        <v>1234</v>
      </c>
      <c r="Q501" s="26" t="s">
        <v>4934</v>
      </c>
      <c r="R501" s="26" t="s">
        <v>184</v>
      </c>
      <c r="S501" s="26" t="s">
        <v>7234</v>
      </c>
      <c r="T501" s="26" t="s">
        <v>2174</v>
      </c>
      <c r="U501" s="26" t="s">
        <v>980</v>
      </c>
      <c r="V501" s="26" t="s">
        <v>399</v>
      </c>
      <c r="W501" s="26" t="s">
        <v>2967</v>
      </c>
      <c r="X501" s="26" t="s">
        <v>981</v>
      </c>
      <c r="Y501" s="26">
        <v>100.0</v>
      </c>
      <c r="Z501" s="26">
        <v>100.0</v>
      </c>
      <c r="AA501" s="26">
        <v>100.0</v>
      </c>
      <c r="AB501" s="26">
        <v>100.0</v>
      </c>
      <c r="AC501" s="26">
        <v>100.0</v>
      </c>
      <c r="AD501" s="26">
        <v>100.0</v>
      </c>
      <c r="AE501" s="30">
        <f t="shared" si="37"/>
        <v>600</v>
      </c>
      <c r="AF501" s="26"/>
      <c r="AG501" s="26"/>
      <c r="AH501" s="26"/>
      <c r="AI501" s="26"/>
      <c r="AJ501" s="26"/>
      <c r="AK501" s="26"/>
      <c r="AL501" s="26"/>
      <c r="AM501" s="26"/>
      <c r="AN501" s="26"/>
      <c r="AO501" s="26"/>
      <c r="AP501" s="26"/>
      <c r="AQ501" s="26"/>
      <c r="AR501" s="26" t="s">
        <v>284</v>
      </c>
      <c r="AS501" s="26" t="s">
        <v>284</v>
      </c>
      <c r="AT501" s="26" t="s">
        <v>284</v>
      </c>
      <c r="AU501" s="26"/>
      <c r="AV501" s="26"/>
      <c r="AW501" s="26"/>
      <c r="AX501" s="26"/>
      <c r="AY501" s="26"/>
      <c r="AZ501" s="26"/>
      <c r="BA501" s="26"/>
      <c r="BB501" s="26"/>
      <c r="BC501" s="26"/>
      <c r="BD501" s="26"/>
      <c r="BE501" s="26"/>
      <c r="BF501" s="26"/>
      <c r="BG501" s="26"/>
      <c r="BH501" s="26"/>
      <c r="BI501" s="26"/>
      <c r="BJ501" s="26"/>
      <c r="BK501" s="26"/>
      <c r="BL501" s="26"/>
      <c r="BM501" s="26"/>
      <c r="BN501" s="26"/>
      <c r="BO501" s="26" t="s">
        <v>284</v>
      </c>
      <c r="BP501" s="26" t="s">
        <v>284</v>
      </c>
      <c r="BQ501" s="26" t="s">
        <v>4938</v>
      </c>
      <c r="BR501" s="26"/>
      <c r="BS501" s="26"/>
      <c r="BT501" s="26"/>
      <c r="BU501" s="26"/>
      <c r="BV501" s="26"/>
      <c r="BW501" s="31"/>
      <c r="BX501" s="31"/>
      <c r="BY501" s="31"/>
      <c r="BZ501" s="31"/>
      <c r="CA501" s="31"/>
      <c r="CB501" s="31"/>
      <c r="CC501" s="31"/>
      <c r="CD501" s="31"/>
      <c r="CE501" s="31"/>
      <c r="CF501" s="31"/>
      <c r="CG501" s="31"/>
      <c r="CH501" s="31" t="s">
        <v>11302</v>
      </c>
      <c r="CI501" s="31" t="s">
        <v>11303</v>
      </c>
      <c r="CJ501" s="31" t="s">
        <v>11304</v>
      </c>
      <c r="CK501" s="31" t="s">
        <v>11305</v>
      </c>
      <c r="CL501" s="31" t="s">
        <v>11305</v>
      </c>
      <c r="CM501" s="31" t="s">
        <v>11304</v>
      </c>
      <c r="CN501" s="31" t="s">
        <v>11304</v>
      </c>
      <c r="CO501" s="31" t="s">
        <v>11304</v>
      </c>
      <c r="CP501" s="31" t="s">
        <v>11304</v>
      </c>
      <c r="CQ501" s="31" t="s">
        <v>11304</v>
      </c>
      <c r="CR501" s="31" t="s">
        <v>11305</v>
      </c>
      <c r="CS501" s="31" t="s">
        <v>11304</v>
      </c>
      <c r="CT501" s="31" t="s">
        <v>11305</v>
      </c>
      <c r="CU501" s="31"/>
      <c r="CV501" s="31"/>
      <c r="CW501" s="31"/>
      <c r="CX501" s="31"/>
      <c r="CY501" s="31"/>
      <c r="CZ501" s="31"/>
      <c r="DA501" s="31"/>
      <c r="DB501" s="31"/>
      <c r="DC501" s="31"/>
      <c r="DD501" s="31"/>
      <c r="DE501" s="31" t="s">
        <v>11302</v>
      </c>
      <c r="DF501" s="31" t="s">
        <v>11306</v>
      </c>
      <c r="DG501" s="31" t="s">
        <v>11307</v>
      </c>
      <c r="DH501" s="31"/>
      <c r="DI501" s="31"/>
      <c r="DJ501" s="31"/>
      <c r="DK501" s="31"/>
      <c r="DL501" s="31"/>
      <c r="DM501" s="31"/>
      <c r="DN501" s="31"/>
      <c r="DO501" s="31"/>
      <c r="DP501" s="31"/>
      <c r="DQ501" s="31"/>
      <c r="DR501" s="31"/>
      <c r="DS501" s="31"/>
      <c r="DT501" s="31"/>
      <c r="DU501" s="31"/>
      <c r="DV501" s="31"/>
      <c r="DW501" s="31"/>
      <c r="DX501" s="31"/>
      <c r="DY501" s="31"/>
      <c r="DZ501" s="31"/>
      <c r="EA501" s="31" t="s">
        <v>213</v>
      </c>
      <c r="EB501" s="31" t="s">
        <v>213</v>
      </c>
      <c r="EC501" s="31" t="s">
        <v>213</v>
      </c>
      <c r="ED501" s="31" t="s">
        <v>213</v>
      </c>
      <c r="EE501" s="31" t="s">
        <v>213</v>
      </c>
      <c r="EF501" s="31" t="s">
        <v>213</v>
      </c>
      <c r="EG501" s="31" t="s">
        <v>213</v>
      </c>
      <c r="EH501" s="31" t="s">
        <v>213</v>
      </c>
      <c r="EI501" s="31" t="s">
        <v>213</v>
      </c>
      <c r="EJ501" s="31" t="s">
        <v>213</v>
      </c>
      <c r="EK501" s="31" t="s">
        <v>213</v>
      </c>
      <c r="EL501" s="31" t="s">
        <v>213</v>
      </c>
      <c r="EM501" s="31" t="s">
        <v>213</v>
      </c>
      <c r="EN501" s="31" t="s">
        <v>213</v>
      </c>
      <c r="EO501" s="31" t="s">
        <v>213</v>
      </c>
      <c r="EP501" s="31" t="s">
        <v>213</v>
      </c>
      <c r="EQ501" s="31" t="s">
        <v>213</v>
      </c>
      <c r="ER501" s="31" t="s">
        <v>218</v>
      </c>
      <c r="ES501" s="31" t="s">
        <v>218</v>
      </c>
      <c r="ET501" s="31" t="s">
        <v>218</v>
      </c>
      <c r="EU501" s="31" t="s">
        <v>218</v>
      </c>
      <c r="EV501" s="31"/>
      <c r="EW501" s="31"/>
      <c r="EX501" s="31" t="s">
        <v>213</v>
      </c>
      <c r="EY501" s="31" t="s">
        <v>213</v>
      </c>
      <c r="EZ501" s="31" t="s">
        <v>11297</v>
      </c>
      <c r="FA501" s="31" t="s">
        <v>219</v>
      </c>
      <c r="FB501" s="31" t="s">
        <v>219</v>
      </c>
      <c r="FC501" s="31"/>
      <c r="FD501" s="31"/>
      <c r="FE501" s="31" t="s">
        <v>219</v>
      </c>
    </row>
    <row r="502" ht="90.75" customHeight="1">
      <c r="A502" s="16" t="s">
        <v>11308</v>
      </c>
      <c r="B502" s="24">
        <v>491.0</v>
      </c>
      <c r="C502" s="25" t="s">
        <v>11309</v>
      </c>
      <c r="D502" s="26" t="str">
        <f t="shared" si="41"/>
        <v/>
      </c>
      <c r="E502" s="27" t="str">
        <f t="shared" si="42"/>
        <v/>
      </c>
      <c r="F502" s="28" t="str">
        <f t="shared" ref="F502:G502" si="517">image("https://www.serebii.net/pokedex-bw/type/"&amp;lower(H502)&amp;".gif")</f>
        <v/>
      </c>
      <c r="G502" s="28" t="str">
        <f t="shared" si="517"/>
        <v/>
      </c>
      <c r="H502" s="29" t="s">
        <v>6037</v>
      </c>
      <c r="I502" s="26"/>
      <c r="J502" s="26" t="s">
        <v>11310</v>
      </c>
      <c r="K502" s="26" t="s">
        <v>743</v>
      </c>
      <c r="L502" s="26" t="s">
        <v>6760</v>
      </c>
      <c r="M502" s="30" t="s">
        <v>11311</v>
      </c>
      <c r="N502" s="26"/>
      <c r="O502" s="26"/>
      <c r="P502" s="26" t="s">
        <v>11312</v>
      </c>
      <c r="Q502" s="26" t="s">
        <v>4934</v>
      </c>
      <c r="R502" s="26" t="s">
        <v>5098</v>
      </c>
      <c r="S502" s="26" t="s">
        <v>7234</v>
      </c>
      <c r="T502" s="26" t="s">
        <v>2174</v>
      </c>
      <c r="U502" s="26" t="s">
        <v>1198</v>
      </c>
      <c r="V502" s="26" t="s">
        <v>1199</v>
      </c>
      <c r="W502" s="26" t="s">
        <v>2967</v>
      </c>
      <c r="X502" s="26" t="s">
        <v>5100</v>
      </c>
      <c r="Y502" s="26">
        <v>70.0</v>
      </c>
      <c r="Z502" s="26">
        <v>90.0</v>
      </c>
      <c r="AA502" s="26">
        <v>90.0</v>
      </c>
      <c r="AB502" s="26">
        <v>135.0</v>
      </c>
      <c r="AC502" s="26">
        <v>90.0</v>
      </c>
      <c r="AD502" s="26">
        <v>125.0</v>
      </c>
      <c r="AE502" s="30">
        <f t="shared" si="37"/>
        <v>600</v>
      </c>
      <c r="AF502" s="26"/>
      <c r="AG502" s="26"/>
      <c r="AH502" s="26"/>
      <c r="AI502" s="26"/>
      <c r="AJ502" s="26"/>
      <c r="AK502" s="26"/>
      <c r="AL502" s="26"/>
      <c r="AM502" s="26"/>
      <c r="AN502" s="26"/>
      <c r="AO502" s="26"/>
      <c r="AP502" s="26"/>
      <c r="AQ502" s="26"/>
      <c r="AR502" s="26"/>
      <c r="AS502" s="26"/>
      <c r="AT502" s="26"/>
      <c r="AU502" s="26"/>
      <c r="AV502" s="26"/>
      <c r="AW502" s="26"/>
      <c r="AX502" s="26"/>
      <c r="AY502" s="26"/>
      <c r="AZ502" s="26"/>
      <c r="BA502" s="26"/>
      <c r="BB502" s="26"/>
      <c r="BC502" s="26"/>
      <c r="BD502" s="26"/>
      <c r="BE502" s="26"/>
      <c r="BF502" s="26"/>
      <c r="BG502" s="26"/>
      <c r="BH502" s="26"/>
      <c r="BI502" s="26"/>
      <c r="BJ502" s="26"/>
      <c r="BK502" s="26"/>
      <c r="BL502" s="26"/>
      <c r="BM502" s="26"/>
      <c r="BN502" s="26"/>
      <c r="BO502" s="26"/>
      <c r="BP502" s="26"/>
      <c r="BQ502" s="26"/>
      <c r="BR502" s="26"/>
      <c r="BS502" s="26"/>
      <c r="BT502" s="26"/>
      <c r="BU502" s="26"/>
      <c r="BV502" s="26"/>
      <c r="BW502" s="31"/>
      <c r="BX502" s="31"/>
      <c r="BY502" s="31"/>
      <c r="BZ502" s="31"/>
      <c r="CA502" s="31"/>
      <c r="CB502" s="31"/>
      <c r="CC502" s="31"/>
      <c r="CD502" s="31"/>
      <c r="CE502" s="31"/>
      <c r="CF502" s="31"/>
      <c r="CG502" s="31"/>
      <c r="CH502" s="31" t="s">
        <v>11313</v>
      </c>
      <c r="CI502" s="31" t="s">
        <v>11314</v>
      </c>
      <c r="CJ502" s="31" t="s">
        <v>11315</v>
      </c>
      <c r="CK502" s="31" t="s">
        <v>11316</v>
      </c>
      <c r="CL502" s="31" t="s">
        <v>11316</v>
      </c>
      <c r="CM502" s="31" t="s">
        <v>11315</v>
      </c>
      <c r="CN502" s="31" t="s">
        <v>11315</v>
      </c>
      <c r="CO502" s="31" t="s">
        <v>11315</v>
      </c>
      <c r="CP502" s="31" t="s">
        <v>11315</v>
      </c>
      <c r="CQ502" s="31" t="s">
        <v>11316</v>
      </c>
      <c r="CR502" s="31" t="s">
        <v>11313</v>
      </c>
      <c r="CS502" s="31" t="s">
        <v>11316</v>
      </c>
      <c r="CT502" s="31" t="s">
        <v>11313</v>
      </c>
      <c r="CU502" s="31"/>
      <c r="CV502" s="31"/>
      <c r="CW502" s="31"/>
      <c r="CX502" s="31"/>
      <c r="CY502" s="31"/>
      <c r="CZ502" s="31"/>
      <c r="DA502" s="31"/>
      <c r="DB502" s="31"/>
      <c r="DC502" s="31"/>
      <c r="DD502" s="31"/>
      <c r="DE502" s="31" t="s">
        <v>11317</v>
      </c>
      <c r="DF502" s="31" t="s">
        <v>11314</v>
      </c>
      <c r="DG502" s="31" t="s">
        <v>11318</v>
      </c>
      <c r="DH502" s="31"/>
      <c r="DI502" s="31"/>
      <c r="DJ502" s="31"/>
      <c r="DK502" s="31"/>
      <c r="DL502" s="31"/>
      <c r="DM502" s="31"/>
      <c r="DN502" s="31"/>
      <c r="DO502" s="31"/>
      <c r="DP502" s="31"/>
      <c r="DQ502" s="31"/>
      <c r="DR502" s="31"/>
      <c r="DS502" s="31"/>
      <c r="DT502" s="31"/>
      <c r="DU502" s="31"/>
      <c r="DV502" s="31"/>
      <c r="DW502" s="31"/>
      <c r="DX502" s="31"/>
      <c r="DY502" s="31"/>
      <c r="DZ502" s="31"/>
      <c r="EA502" s="31" t="s">
        <v>11319</v>
      </c>
      <c r="EB502" s="31" t="s">
        <v>11319</v>
      </c>
      <c r="EC502" s="31" t="s">
        <v>11319</v>
      </c>
      <c r="ED502" s="31" t="s">
        <v>213</v>
      </c>
      <c r="EE502" s="31" t="s">
        <v>213</v>
      </c>
      <c r="EF502" s="31" t="s">
        <v>213</v>
      </c>
      <c r="EG502" s="31" t="s">
        <v>213</v>
      </c>
      <c r="EH502" s="31" t="s">
        <v>213</v>
      </c>
      <c r="EI502" s="31" t="s">
        <v>213</v>
      </c>
      <c r="EJ502" s="31" t="s">
        <v>213</v>
      </c>
      <c r="EK502" s="31" t="s">
        <v>213</v>
      </c>
      <c r="EL502" s="31" t="s">
        <v>213</v>
      </c>
      <c r="EM502" s="31" t="s">
        <v>213</v>
      </c>
      <c r="EN502" s="31" t="s">
        <v>213</v>
      </c>
      <c r="EO502" s="31" t="s">
        <v>213</v>
      </c>
      <c r="EP502" s="31" t="s">
        <v>213</v>
      </c>
      <c r="EQ502" s="31" t="s">
        <v>213</v>
      </c>
      <c r="ER502" s="31" t="s">
        <v>218</v>
      </c>
      <c r="ES502" s="31" t="s">
        <v>218</v>
      </c>
      <c r="ET502" s="31" t="s">
        <v>218</v>
      </c>
      <c r="EU502" s="31" t="s">
        <v>218</v>
      </c>
      <c r="EV502" s="31"/>
      <c r="EW502" s="31"/>
      <c r="EX502" s="31" t="s">
        <v>213</v>
      </c>
      <c r="EY502" s="31" t="s">
        <v>213</v>
      </c>
      <c r="EZ502" s="31" t="s">
        <v>11320</v>
      </c>
      <c r="FA502" s="31" t="s">
        <v>219</v>
      </c>
      <c r="FB502" s="31" t="s">
        <v>219</v>
      </c>
      <c r="FC502" s="31"/>
      <c r="FD502" s="31"/>
      <c r="FE502" s="31" t="s">
        <v>219</v>
      </c>
    </row>
    <row r="503" ht="90.75" customHeight="1">
      <c r="A503" s="16" t="s">
        <v>11321</v>
      </c>
      <c r="B503" s="24">
        <v>492.0</v>
      </c>
      <c r="C503" s="25" t="s">
        <v>11322</v>
      </c>
      <c r="D503" s="26" t="str">
        <f t="shared" si="41"/>
        <v/>
      </c>
      <c r="E503" s="27" t="str">
        <f t="shared" si="42"/>
        <v/>
      </c>
      <c r="F503" s="28" t="str">
        <f t="shared" ref="F503:G503" si="518">image("https://www.serebii.net/pokedex-bw/type/"&amp;lower(H503)&amp;".gif")</f>
        <v/>
      </c>
      <c r="G503" s="28" t="str">
        <f t="shared" si="518"/>
        <v/>
      </c>
      <c r="H503" s="29" t="s">
        <v>175</v>
      </c>
      <c r="I503" s="26"/>
      <c r="J503" s="26" t="s">
        <v>11323</v>
      </c>
      <c r="K503" s="26" t="s">
        <v>1882</v>
      </c>
      <c r="L503" s="26" t="s">
        <v>6062</v>
      </c>
      <c r="M503" s="30" t="s">
        <v>3941</v>
      </c>
      <c r="N503" s="26"/>
      <c r="O503" s="26"/>
      <c r="P503" s="26" t="s">
        <v>1234</v>
      </c>
      <c r="Q503" s="26" t="s">
        <v>183</v>
      </c>
      <c r="R503" s="26" t="s">
        <v>5121</v>
      </c>
      <c r="S503" s="26" t="s">
        <v>7234</v>
      </c>
      <c r="T503" s="26" t="s">
        <v>186</v>
      </c>
      <c r="U503" s="26" t="s">
        <v>1198</v>
      </c>
      <c r="V503" s="26" t="s">
        <v>1199</v>
      </c>
      <c r="W503" s="26" t="s">
        <v>2967</v>
      </c>
      <c r="X503" s="26" t="s">
        <v>5100</v>
      </c>
      <c r="Y503" s="26">
        <v>100.0</v>
      </c>
      <c r="Z503" s="26">
        <v>100.0</v>
      </c>
      <c r="AA503" s="26">
        <v>100.0</v>
      </c>
      <c r="AB503" s="26">
        <v>100.0</v>
      </c>
      <c r="AC503" s="26">
        <v>100.0</v>
      </c>
      <c r="AD503" s="26">
        <v>100.0</v>
      </c>
      <c r="AE503" s="30">
        <f t="shared" si="37"/>
        <v>600</v>
      </c>
      <c r="AF503" s="26"/>
      <c r="AG503" s="26"/>
      <c r="AH503" s="26"/>
      <c r="AI503" s="26"/>
      <c r="AJ503" s="26"/>
      <c r="AK503" s="26"/>
      <c r="AL503" s="26"/>
      <c r="AM503" s="26"/>
      <c r="AN503" s="26"/>
      <c r="AO503" s="26"/>
      <c r="AP503" s="26"/>
      <c r="AQ503" s="26"/>
      <c r="AR503" s="26"/>
      <c r="AS503" s="26"/>
      <c r="AT503" s="26"/>
      <c r="AU503" s="26"/>
      <c r="AV503" s="26"/>
      <c r="AW503" s="26"/>
      <c r="AX503" s="26"/>
      <c r="AY503" s="26"/>
      <c r="AZ503" s="26"/>
      <c r="BA503" s="26"/>
      <c r="BB503" s="26"/>
      <c r="BC503" s="26"/>
      <c r="BD503" s="26"/>
      <c r="BE503" s="26"/>
      <c r="BF503" s="26"/>
      <c r="BG503" s="26"/>
      <c r="BH503" s="26"/>
      <c r="BI503" s="26"/>
      <c r="BJ503" s="26"/>
      <c r="BK503" s="26"/>
      <c r="BL503" s="26"/>
      <c r="BM503" s="26"/>
      <c r="BN503" s="26"/>
      <c r="BO503" s="26"/>
      <c r="BP503" s="26"/>
      <c r="BQ503" s="26"/>
      <c r="BR503" s="26"/>
      <c r="BS503" s="26"/>
      <c r="BT503" s="26"/>
      <c r="BU503" s="26"/>
      <c r="BV503" s="26"/>
      <c r="BW503" s="31"/>
      <c r="BX503" s="31"/>
      <c r="BY503" s="31"/>
      <c r="BZ503" s="31"/>
      <c r="CA503" s="31"/>
      <c r="CB503" s="31"/>
      <c r="CC503" s="31"/>
      <c r="CD503" s="31"/>
      <c r="CE503" s="31"/>
      <c r="CF503" s="31"/>
      <c r="CG503" s="31"/>
      <c r="CH503" s="31" t="s">
        <v>11324</v>
      </c>
      <c r="CI503" s="31" t="s">
        <v>11325</v>
      </c>
      <c r="CJ503" s="31" t="s">
        <v>11326</v>
      </c>
      <c r="CK503" s="31" t="s">
        <v>11327</v>
      </c>
      <c r="CL503" s="31" t="s">
        <v>11327</v>
      </c>
      <c r="CM503" s="31" t="s">
        <v>11326</v>
      </c>
      <c r="CN503" s="31" t="s">
        <v>11326</v>
      </c>
      <c r="CO503" s="31" t="s">
        <v>11326</v>
      </c>
      <c r="CP503" s="31" t="s">
        <v>11326</v>
      </c>
      <c r="CQ503" s="31" t="s">
        <v>11325</v>
      </c>
      <c r="CR503" s="31" t="s">
        <v>11327</v>
      </c>
      <c r="CS503" s="31" t="s">
        <v>11325</v>
      </c>
      <c r="CT503" s="31" t="s">
        <v>11327</v>
      </c>
      <c r="CU503" s="31"/>
      <c r="CV503" s="31"/>
      <c r="CW503" s="31"/>
      <c r="CX503" s="31"/>
      <c r="CY503" s="31"/>
      <c r="CZ503" s="31"/>
      <c r="DA503" s="31"/>
      <c r="DB503" s="31"/>
      <c r="DC503" s="31"/>
      <c r="DD503" s="31"/>
      <c r="DE503" s="31" t="s">
        <v>11328</v>
      </c>
      <c r="DF503" s="31" t="s">
        <v>11325</v>
      </c>
      <c r="DG503" s="31" t="s">
        <v>11329</v>
      </c>
      <c r="DH503" s="31"/>
      <c r="DI503" s="31"/>
      <c r="DJ503" s="31"/>
      <c r="DK503" s="31"/>
      <c r="DL503" s="31"/>
      <c r="DM503" s="31"/>
      <c r="DN503" s="31"/>
      <c r="DO503" s="31"/>
      <c r="DP503" s="31"/>
      <c r="DQ503" s="31"/>
      <c r="DR503" s="31"/>
      <c r="DS503" s="31"/>
      <c r="DT503" s="31"/>
      <c r="DU503" s="31"/>
      <c r="DV503" s="31"/>
      <c r="DW503" s="31"/>
      <c r="DX503" s="31"/>
      <c r="DY503" s="31"/>
      <c r="DZ503" s="31"/>
      <c r="EA503" s="31" t="s">
        <v>11330</v>
      </c>
      <c r="EB503" s="31" t="s">
        <v>11330</v>
      </c>
      <c r="EC503" s="31" t="s">
        <v>11330</v>
      </c>
      <c r="ED503" s="31" t="s">
        <v>213</v>
      </c>
      <c r="EE503" s="31" t="s">
        <v>213</v>
      </c>
      <c r="EF503" s="31" t="s">
        <v>213</v>
      </c>
      <c r="EG503" s="31" t="s">
        <v>213</v>
      </c>
      <c r="EH503" s="31" t="s">
        <v>213</v>
      </c>
      <c r="EI503" s="31" t="s">
        <v>213</v>
      </c>
      <c r="EJ503" s="31" t="s">
        <v>213</v>
      </c>
      <c r="EK503" s="31" t="s">
        <v>213</v>
      </c>
      <c r="EL503" s="31" t="s">
        <v>213</v>
      </c>
      <c r="EM503" s="31" t="s">
        <v>213</v>
      </c>
      <c r="EN503" s="31" t="s">
        <v>213</v>
      </c>
      <c r="EO503" s="31" t="s">
        <v>213</v>
      </c>
      <c r="EP503" s="31" t="s">
        <v>213</v>
      </c>
      <c r="EQ503" s="31" t="s">
        <v>213</v>
      </c>
      <c r="ER503" s="31" t="s">
        <v>218</v>
      </c>
      <c r="ES503" s="31" t="s">
        <v>218</v>
      </c>
      <c r="ET503" s="31" t="s">
        <v>218</v>
      </c>
      <c r="EU503" s="31" t="s">
        <v>218</v>
      </c>
      <c r="EV503" s="31"/>
      <c r="EW503" s="31"/>
      <c r="EX503" s="31" t="s">
        <v>213</v>
      </c>
      <c r="EY503" s="31" t="s">
        <v>213</v>
      </c>
      <c r="EZ503" s="31" t="s">
        <v>11331</v>
      </c>
      <c r="FA503" s="31" t="s">
        <v>219</v>
      </c>
      <c r="FB503" s="31" t="s">
        <v>219</v>
      </c>
      <c r="FC503" s="31"/>
      <c r="FD503" s="31"/>
      <c r="FE503" s="31" t="s">
        <v>219</v>
      </c>
    </row>
    <row r="504" ht="90.75" customHeight="1">
      <c r="A504" s="16" t="s">
        <v>11332</v>
      </c>
      <c r="B504" s="24">
        <v>493.0</v>
      </c>
      <c r="C504" s="25" t="s">
        <v>11333</v>
      </c>
      <c r="D504" s="26" t="str">
        <f t="shared" si="41"/>
        <v/>
      </c>
      <c r="E504" s="27" t="str">
        <f t="shared" si="42"/>
        <v/>
      </c>
      <c r="F504" s="28" t="str">
        <f t="shared" ref="F504:G504" si="519">image("https://www.serebii.net/pokedex-bw/type/"&amp;lower(H504)&amp;".gif")</f>
        <v/>
      </c>
      <c r="G504" s="28" t="str">
        <f t="shared" si="519"/>
        <v/>
      </c>
      <c r="H504" s="29" t="s">
        <v>681</v>
      </c>
      <c r="I504" s="26"/>
      <c r="J504" s="26" t="s">
        <v>11334</v>
      </c>
      <c r="K504" s="26" t="s">
        <v>11335</v>
      </c>
      <c r="L504" s="26" t="s">
        <v>11336</v>
      </c>
      <c r="M504" s="30" t="s">
        <v>11337</v>
      </c>
      <c r="N504" s="26"/>
      <c r="O504" s="26"/>
      <c r="P504" s="26" t="s">
        <v>1234</v>
      </c>
      <c r="Q504" s="26" t="s">
        <v>4934</v>
      </c>
      <c r="R504" s="26" t="s">
        <v>5098</v>
      </c>
      <c r="S504" s="26" t="s">
        <v>11338</v>
      </c>
      <c r="T504" s="26" t="s">
        <v>2174</v>
      </c>
      <c r="U504" s="26" t="s">
        <v>1198</v>
      </c>
      <c r="V504" s="26" t="s">
        <v>1199</v>
      </c>
      <c r="W504" s="26" t="s">
        <v>2967</v>
      </c>
      <c r="X504" s="26" t="s">
        <v>5100</v>
      </c>
      <c r="Y504" s="26">
        <v>120.0</v>
      </c>
      <c r="Z504" s="26">
        <v>120.0</v>
      </c>
      <c r="AA504" s="26">
        <v>120.0</v>
      </c>
      <c r="AB504" s="26">
        <v>120.0</v>
      </c>
      <c r="AC504" s="26">
        <v>120.0</v>
      </c>
      <c r="AD504" s="26">
        <v>120.0</v>
      </c>
      <c r="AE504" s="30">
        <f t="shared" si="37"/>
        <v>720</v>
      </c>
      <c r="AF504" s="26"/>
      <c r="AG504" s="26"/>
      <c r="AH504" s="26"/>
      <c r="AI504" s="26"/>
      <c r="AJ504" s="26"/>
      <c r="AK504" s="26"/>
      <c r="AL504" s="26"/>
      <c r="AM504" s="26"/>
      <c r="AN504" s="26"/>
      <c r="AO504" s="26"/>
      <c r="AP504" s="26"/>
      <c r="AQ504" s="26"/>
      <c r="AR504" s="26"/>
      <c r="AS504" s="26"/>
      <c r="AT504" s="26"/>
      <c r="AU504" s="26"/>
      <c r="AV504" s="26"/>
      <c r="AW504" s="26"/>
      <c r="AX504" s="26"/>
      <c r="AY504" s="26"/>
      <c r="AZ504" s="26"/>
      <c r="BA504" s="26"/>
      <c r="BB504" s="26"/>
      <c r="BC504" s="26"/>
      <c r="BD504" s="26"/>
      <c r="BE504" s="26"/>
      <c r="BF504" s="26"/>
      <c r="BG504" s="26"/>
      <c r="BH504" s="26"/>
      <c r="BI504" s="26"/>
      <c r="BJ504" s="26"/>
      <c r="BK504" s="26"/>
      <c r="BL504" s="26"/>
      <c r="BM504" s="26"/>
      <c r="BN504" s="26"/>
      <c r="BO504" s="26"/>
      <c r="BP504" s="26"/>
      <c r="BQ504" s="26"/>
      <c r="BR504" s="26"/>
      <c r="BS504" s="26"/>
      <c r="BT504" s="26"/>
      <c r="BU504" s="26"/>
      <c r="BV504" s="26"/>
      <c r="BW504" s="31"/>
      <c r="BX504" s="31"/>
      <c r="BY504" s="31"/>
      <c r="BZ504" s="31"/>
      <c r="CA504" s="31"/>
      <c r="CB504" s="31"/>
      <c r="CC504" s="31"/>
      <c r="CD504" s="31"/>
      <c r="CE504" s="31"/>
      <c r="CF504" s="31"/>
      <c r="CG504" s="31"/>
      <c r="CH504" s="31" t="s">
        <v>11339</v>
      </c>
      <c r="CI504" s="31" t="s">
        <v>11340</v>
      </c>
      <c r="CJ504" s="31" t="s">
        <v>11341</v>
      </c>
      <c r="CK504" s="31" t="s">
        <v>11342</v>
      </c>
      <c r="CL504" s="31" t="s">
        <v>11342</v>
      </c>
      <c r="CM504" s="31" t="s">
        <v>11341</v>
      </c>
      <c r="CN504" s="31" t="s">
        <v>11341</v>
      </c>
      <c r="CO504" s="31" t="s">
        <v>11343</v>
      </c>
      <c r="CP504" s="31" t="s">
        <v>11343</v>
      </c>
      <c r="CQ504" s="31" t="s">
        <v>11342</v>
      </c>
      <c r="CR504" s="31" t="s">
        <v>11340</v>
      </c>
      <c r="CS504" s="31" t="s">
        <v>11342</v>
      </c>
      <c r="CT504" s="31" t="s">
        <v>11340</v>
      </c>
      <c r="CU504" s="31"/>
      <c r="CV504" s="31"/>
      <c r="CW504" s="31"/>
      <c r="CX504" s="31"/>
      <c r="CY504" s="31"/>
      <c r="CZ504" s="31"/>
      <c r="DA504" s="31"/>
      <c r="DB504" s="31"/>
      <c r="DC504" s="31"/>
      <c r="DD504" s="31"/>
      <c r="DE504" s="31" t="s">
        <v>11339</v>
      </c>
      <c r="DF504" s="31" t="s">
        <v>11344</v>
      </c>
      <c r="DG504" s="31" t="s">
        <v>11345</v>
      </c>
      <c r="DH504" s="31"/>
      <c r="DI504" s="31"/>
      <c r="DJ504" s="31"/>
      <c r="DK504" s="31"/>
      <c r="DL504" s="31"/>
      <c r="DM504" s="31"/>
      <c r="DN504" s="31"/>
      <c r="DO504" s="31"/>
      <c r="DP504" s="31"/>
      <c r="DQ504" s="31"/>
      <c r="DR504" s="31"/>
      <c r="DS504" s="31"/>
      <c r="DT504" s="31"/>
      <c r="DU504" s="31"/>
      <c r="DV504" s="31"/>
      <c r="DW504" s="31"/>
      <c r="DX504" s="31"/>
      <c r="DY504" s="31"/>
      <c r="DZ504" s="31"/>
      <c r="EA504" s="31" t="s">
        <v>11346</v>
      </c>
      <c r="EB504" s="31" t="s">
        <v>11346</v>
      </c>
      <c r="EC504" s="31" t="s">
        <v>11346</v>
      </c>
      <c r="ED504" s="31" t="s">
        <v>213</v>
      </c>
      <c r="EE504" s="31" t="s">
        <v>213</v>
      </c>
      <c r="EF504" s="31" t="s">
        <v>213</v>
      </c>
      <c r="EG504" s="31" t="s">
        <v>213</v>
      </c>
      <c r="EH504" s="31" t="s">
        <v>213</v>
      </c>
      <c r="EI504" s="31" t="s">
        <v>213</v>
      </c>
      <c r="EJ504" s="31" t="s">
        <v>213</v>
      </c>
      <c r="EK504" s="31" t="s">
        <v>213</v>
      </c>
      <c r="EL504" s="31" t="s">
        <v>213</v>
      </c>
      <c r="EM504" s="31" t="s">
        <v>213</v>
      </c>
      <c r="EN504" s="31" t="s">
        <v>213</v>
      </c>
      <c r="EO504" s="31" t="s">
        <v>213</v>
      </c>
      <c r="EP504" s="31" t="s">
        <v>213</v>
      </c>
      <c r="EQ504" s="31" t="s">
        <v>213</v>
      </c>
      <c r="ER504" s="31" t="s">
        <v>218</v>
      </c>
      <c r="ES504" s="31" t="s">
        <v>218</v>
      </c>
      <c r="ET504" s="31" t="s">
        <v>218</v>
      </c>
      <c r="EU504" s="31" t="s">
        <v>218</v>
      </c>
      <c r="EV504" s="31"/>
      <c r="EW504" s="31"/>
      <c r="EX504" s="31" t="s">
        <v>213</v>
      </c>
      <c r="EY504" s="31" t="s">
        <v>213</v>
      </c>
      <c r="EZ504" s="31" t="s">
        <v>11233</v>
      </c>
      <c r="FA504" s="31" t="s">
        <v>219</v>
      </c>
      <c r="FB504" s="31" t="s">
        <v>219</v>
      </c>
      <c r="FC504" s="31"/>
      <c r="FD504" s="31"/>
      <c r="FE504" s="31" t="s">
        <v>219</v>
      </c>
    </row>
    <row r="505" ht="90.75" customHeight="1">
      <c r="A505" s="16" t="s">
        <v>11347</v>
      </c>
      <c r="B505" s="24">
        <v>494.0</v>
      </c>
      <c r="C505" s="25" t="s">
        <v>11348</v>
      </c>
      <c r="D505" s="26" t="str">
        <f t="shared" si="41"/>
        <v/>
      </c>
      <c r="E505" s="27" t="str">
        <f t="shared" si="42"/>
        <v/>
      </c>
      <c r="F505" s="28" t="str">
        <f t="shared" ref="F505:G505" si="520">image("https://www.serebii.net/pokedex-bw/type/"&amp;lower(H505)&amp;".gif")</f>
        <v/>
      </c>
      <c r="G505" s="28" t="str">
        <f t="shared" si="520"/>
        <v/>
      </c>
      <c r="H505" s="29" t="s">
        <v>2333</v>
      </c>
      <c r="I505" s="26" t="s">
        <v>291</v>
      </c>
      <c r="J505" s="26" t="s">
        <v>11349</v>
      </c>
      <c r="K505" s="26" t="s">
        <v>974</v>
      </c>
      <c r="L505" s="26" t="s">
        <v>2556</v>
      </c>
      <c r="M505" s="30" t="s">
        <v>11350</v>
      </c>
      <c r="N505" s="26"/>
      <c r="O505" s="26"/>
      <c r="P505" s="26" t="s">
        <v>1234</v>
      </c>
      <c r="Q505" s="26" t="s">
        <v>4934</v>
      </c>
      <c r="R505" s="26" t="s">
        <v>5121</v>
      </c>
      <c r="S505" s="26" t="s">
        <v>7234</v>
      </c>
      <c r="T505" s="26" t="s">
        <v>2174</v>
      </c>
      <c r="U505" s="26" t="s">
        <v>1198</v>
      </c>
      <c r="V505" s="26" t="s">
        <v>1199</v>
      </c>
      <c r="W505" s="26" t="s">
        <v>2967</v>
      </c>
      <c r="X505" s="26" t="s">
        <v>5100</v>
      </c>
      <c r="Y505" s="26">
        <v>100.0</v>
      </c>
      <c r="Z505" s="26">
        <v>100.0</v>
      </c>
      <c r="AA505" s="26">
        <v>100.0</v>
      </c>
      <c r="AB505" s="26">
        <v>100.0</v>
      </c>
      <c r="AC505" s="26">
        <v>100.0</v>
      </c>
      <c r="AD505" s="26">
        <v>100.0</v>
      </c>
      <c r="AE505" s="30">
        <f t="shared" si="37"/>
        <v>600</v>
      </c>
      <c r="AF505" s="26"/>
      <c r="AG505" s="26"/>
      <c r="AH505" s="26"/>
      <c r="AI505" s="26"/>
      <c r="AJ505" s="26"/>
      <c r="AK505" s="26"/>
      <c r="AL505" s="26"/>
      <c r="AM505" s="26"/>
      <c r="AN505" s="26"/>
      <c r="AO505" s="26"/>
      <c r="AP505" s="26"/>
      <c r="AQ505" s="26"/>
      <c r="AR505" s="26"/>
      <c r="AS505" s="26"/>
      <c r="AT505" s="26"/>
      <c r="AU505" s="26"/>
      <c r="AV505" s="26"/>
      <c r="AW505" s="26" t="s">
        <v>11351</v>
      </c>
      <c r="AX505" s="26" t="s">
        <v>11351</v>
      </c>
      <c r="AY505" s="26" t="s">
        <v>11351</v>
      </c>
      <c r="AZ505" s="26" t="s">
        <v>11351</v>
      </c>
      <c r="BA505" s="26"/>
      <c r="BB505" s="26"/>
      <c r="BC505" s="26"/>
      <c r="BD505" s="26"/>
      <c r="BE505" s="26"/>
      <c r="BF505" s="26"/>
      <c r="BG505" s="26"/>
      <c r="BH505" s="26"/>
      <c r="BI505" s="26"/>
      <c r="BJ505" s="26"/>
      <c r="BK505" s="26"/>
      <c r="BL505" s="26"/>
      <c r="BM505" s="26"/>
      <c r="BN505" s="26"/>
      <c r="BO505" s="26"/>
      <c r="BP505" s="26"/>
      <c r="BQ505" s="26"/>
      <c r="BR505" s="26"/>
      <c r="BS505" s="26"/>
      <c r="BT505" s="26"/>
      <c r="BU505" s="26"/>
      <c r="BV505" s="26"/>
      <c r="BW505" s="31"/>
      <c r="BX505" s="31"/>
      <c r="BY505" s="31"/>
      <c r="BZ505" s="31"/>
      <c r="CA505" s="31"/>
      <c r="CB505" s="31"/>
      <c r="CC505" s="31"/>
      <c r="CD505" s="31"/>
      <c r="CE505" s="31"/>
      <c r="CF505" s="31"/>
      <c r="CG505" s="31"/>
      <c r="CH505" s="31"/>
      <c r="CI505" s="31"/>
      <c r="CJ505" s="31"/>
      <c r="CK505" s="31"/>
      <c r="CL505" s="31"/>
      <c r="CM505" s="31" t="s">
        <v>11352</v>
      </c>
      <c r="CN505" s="31" t="s">
        <v>11353</v>
      </c>
      <c r="CO505" s="31" t="s">
        <v>11354</v>
      </c>
      <c r="CP505" s="31" t="s">
        <v>11354</v>
      </c>
      <c r="CQ505" s="31" t="s">
        <v>11352</v>
      </c>
      <c r="CR505" s="31" t="s">
        <v>11354</v>
      </c>
      <c r="CS505" s="31" t="s">
        <v>11352</v>
      </c>
      <c r="CT505" s="31" t="s">
        <v>11354</v>
      </c>
      <c r="CU505" s="31"/>
      <c r="CV505" s="31"/>
      <c r="CW505" s="31"/>
      <c r="CX505" s="31"/>
      <c r="CY505" s="31"/>
      <c r="CZ505" s="31"/>
      <c r="DA505" s="31"/>
      <c r="DB505" s="31"/>
      <c r="DC505" s="31"/>
      <c r="DD505" s="31"/>
      <c r="DE505" s="31"/>
      <c r="DF505" s="31"/>
      <c r="DG505" s="31"/>
      <c r="DH505" s="31"/>
      <c r="DI505" s="31"/>
      <c r="DJ505" s="31"/>
      <c r="DK505" s="31"/>
      <c r="DL505" s="31"/>
      <c r="DM505" s="31"/>
      <c r="DN505" s="31"/>
      <c r="DO505" s="31"/>
      <c r="DP505" s="31"/>
      <c r="DQ505" s="31"/>
      <c r="DR505" s="31"/>
      <c r="DS505" s="31"/>
      <c r="DT505" s="31"/>
      <c r="DU505" s="31"/>
      <c r="DV505" s="31"/>
      <c r="DW505" s="31"/>
      <c r="DX505" s="31"/>
      <c r="DY505" s="31"/>
      <c r="DZ505" s="31"/>
      <c r="EA505" s="31"/>
      <c r="EB505" s="31"/>
      <c r="EC505" s="31"/>
      <c r="ED505" s="31"/>
      <c r="EE505" s="31"/>
      <c r="EF505" s="31" t="s">
        <v>11355</v>
      </c>
      <c r="EG505" s="31" t="s">
        <v>11355</v>
      </c>
      <c r="EH505" s="31" t="s">
        <v>213</v>
      </c>
      <c r="EI505" s="31" t="s">
        <v>213</v>
      </c>
      <c r="EJ505" s="31" t="s">
        <v>213</v>
      </c>
      <c r="EK505" s="31" t="s">
        <v>213</v>
      </c>
      <c r="EL505" s="31" t="s">
        <v>213</v>
      </c>
      <c r="EM505" s="31" t="s">
        <v>213</v>
      </c>
      <c r="EN505" s="31" t="s">
        <v>213</v>
      </c>
      <c r="EO505" s="31" t="s">
        <v>213</v>
      </c>
      <c r="EP505" s="31" t="s">
        <v>213</v>
      </c>
      <c r="EQ505" s="31" t="s">
        <v>213</v>
      </c>
      <c r="ER505" s="31" t="s">
        <v>218</v>
      </c>
      <c r="ES505" s="31" t="s">
        <v>218</v>
      </c>
      <c r="ET505" s="31" t="s">
        <v>213</v>
      </c>
      <c r="EU505" s="31" t="s">
        <v>213</v>
      </c>
      <c r="EV505" s="31"/>
      <c r="EW505" s="31"/>
      <c r="EX505" s="31" t="s">
        <v>218</v>
      </c>
      <c r="EY505" s="31" t="s">
        <v>218</v>
      </c>
      <c r="EZ505" s="31" t="s">
        <v>218</v>
      </c>
      <c r="FA505" s="31" t="s">
        <v>219</v>
      </c>
      <c r="FB505" s="31" t="s">
        <v>219</v>
      </c>
      <c r="FC505" s="31"/>
      <c r="FD505" s="31"/>
      <c r="FE505" s="31" t="s">
        <v>219</v>
      </c>
    </row>
    <row r="506" ht="90.75" customHeight="1">
      <c r="A506" s="16" t="s">
        <v>11356</v>
      </c>
      <c r="B506" s="24">
        <v>495.0</v>
      </c>
      <c r="C506" s="25" t="s">
        <v>11357</v>
      </c>
      <c r="D506" s="26" t="str">
        <f t="shared" si="41"/>
        <v/>
      </c>
      <c r="E506" s="27" t="str">
        <f t="shared" si="42"/>
        <v/>
      </c>
      <c r="F506" s="28" t="str">
        <f t="shared" ref="F506:G506" si="521">image("https://www.serebii.net/pokedex-bw/type/"&amp;lower(H506)&amp;".gif")</f>
        <v/>
      </c>
      <c r="G506" s="28" t="str">
        <f t="shared" si="521"/>
        <v/>
      </c>
      <c r="H506" s="29" t="s">
        <v>175</v>
      </c>
      <c r="I506" s="26"/>
      <c r="J506" s="26" t="s">
        <v>11358</v>
      </c>
      <c r="K506" s="26" t="s">
        <v>293</v>
      </c>
      <c r="L506" s="26" t="s">
        <v>11359</v>
      </c>
      <c r="M506" s="26" t="s">
        <v>180</v>
      </c>
      <c r="N506" s="26"/>
      <c r="O506" s="26" t="s">
        <v>6420</v>
      </c>
      <c r="P506" s="26" t="s">
        <v>297</v>
      </c>
      <c r="Q506" s="26" t="s">
        <v>183</v>
      </c>
      <c r="R506" s="26" t="s">
        <v>184</v>
      </c>
      <c r="S506" s="26" t="s">
        <v>298</v>
      </c>
      <c r="T506" s="26" t="s">
        <v>186</v>
      </c>
      <c r="U506" s="26" t="s">
        <v>915</v>
      </c>
      <c r="V506" s="26" t="s">
        <v>175</v>
      </c>
      <c r="W506" s="26" t="s">
        <v>188</v>
      </c>
      <c r="X506" s="26" t="s">
        <v>189</v>
      </c>
      <c r="Y506" s="26">
        <v>45.0</v>
      </c>
      <c r="Z506" s="26">
        <v>45.0</v>
      </c>
      <c r="AA506" s="26">
        <v>55.0</v>
      </c>
      <c r="AB506" s="26">
        <v>45.0</v>
      </c>
      <c r="AC506" s="26">
        <v>55.0</v>
      </c>
      <c r="AD506" s="26">
        <v>63.0</v>
      </c>
      <c r="AE506" s="30">
        <f t="shared" si="37"/>
        <v>308</v>
      </c>
      <c r="AF506" s="26" t="s">
        <v>11360</v>
      </c>
      <c r="AG506" s="26"/>
      <c r="AH506" s="26"/>
      <c r="AI506" s="26"/>
      <c r="AJ506" s="26"/>
      <c r="AK506" s="26"/>
      <c r="AL506" s="26"/>
      <c r="AM506" s="26"/>
      <c r="AN506" s="26"/>
      <c r="AO506" s="26"/>
      <c r="AP506" s="26"/>
      <c r="AQ506" s="26"/>
      <c r="AR506" s="26"/>
      <c r="AS506" s="26"/>
      <c r="AT506" s="26"/>
      <c r="AU506" s="26"/>
      <c r="AV506" s="26"/>
      <c r="AW506" s="26" t="s">
        <v>191</v>
      </c>
      <c r="AX506" s="26" t="s">
        <v>191</v>
      </c>
      <c r="AY506" s="26" t="s">
        <v>191</v>
      </c>
      <c r="AZ506" s="26" t="s">
        <v>191</v>
      </c>
      <c r="BA506" s="26"/>
      <c r="BB506" s="26"/>
      <c r="BC506" s="26"/>
      <c r="BD506" s="26"/>
      <c r="BE506" s="26"/>
      <c r="BF506" s="26"/>
      <c r="BG506" s="26"/>
      <c r="BH506" s="26"/>
      <c r="BI506" s="26"/>
      <c r="BJ506" s="26"/>
      <c r="BK506" s="26"/>
      <c r="BL506" s="26"/>
      <c r="BM506" s="26"/>
      <c r="BN506" s="26"/>
      <c r="BO506" s="26"/>
      <c r="BP506" s="26"/>
      <c r="BQ506" s="26"/>
      <c r="BR506" s="26"/>
      <c r="BS506" s="26"/>
      <c r="BT506" s="26"/>
      <c r="BU506" s="26" t="s">
        <v>1339</v>
      </c>
      <c r="BV506" s="26"/>
      <c r="BW506" s="31"/>
      <c r="BX506" s="31"/>
      <c r="BY506" s="31"/>
      <c r="BZ506" s="31"/>
      <c r="CA506" s="31"/>
      <c r="CB506" s="31"/>
      <c r="CC506" s="31"/>
      <c r="CD506" s="31"/>
      <c r="CE506" s="31"/>
      <c r="CF506" s="31"/>
      <c r="CG506" s="31"/>
      <c r="CH506" s="31"/>
      <c r="CI506" s="31"/>
      <c r="CJ506" s="31"/>
      <c r="CK506" s="31"/>
      <c r="CL506" s="31"/>
      <c r="CM506" s="31" t="s">
        <v>11361</v>
      </c>
      <c r="CN506" s="31" t="s">
        <v>11362</v>
      </c>
      <c r="CO506" s="31" t="s">
        <v>11363</v>
      </c>
      <c r="CP506" s="31" t="s">
        <v>11363</v>
      </c>
      <c r="CQ506" s="31" t="s">
        <v>11363</v>
      </c>
      <c r="CR506" s="31" t="s">
        <v>11362</v>
      </c>
      <c r="CS506" s="31" t="s">
        <v>11363</v>
      </c>
      <c r="CT506" s="31" t="s">
        <v>11362</v>
      </c>
      <c r="CU506" s="31"/>
      <c r="CV506" s="31"/>
      <c r="CW506" s="31"/>
      <c r="CX506" s="31"/>
      <c r="CY506" s="31"/>
      <c r="CZ506" s="31"/>
      <c r="DA506" s="31"/>
      <c r="DB506" s="31"/>
      <c r="DC506" s="31"/>
      <c r="DD506" s="31"/>
      <c r="DE506" s="31"/>
      <c r="DF506" s="31"/>
      <c r="DG506" s="31"/>
      <c r="DH506" s="31"/>
      <c r="DI506" s="31"/>
      <c r="DJ506" s="31"/>
      <c r="DK506" s="31"/>
      <c r="DL506" s="31"/>
      <c r="DM506" s="31"/>
      <c r="DN506" s="31"/>
      <c r="DO506" s="31"/>
      <c r="DP506" s="31"/>
      <c r="DQ506" s="31"/>
      <c r="DR506" s="31"/>
      <c r="DS506" s="31"/>
      <c r="DT506" s="31"/>
      <c r="DU506" s="31"/>
      <c r="DV506" s="31"/>
      <c r="DW506" s="31"/>
      <c r="DX506" s="31"/>
      <c r="DY506" s="31"/>
      <c r="DZ506" s="31"/>
      <c r="EA506" s="31"/>
      <c r="EB506" s="31"/>
      <c r="EC506" s="31"/>
      <c r="ED506" s="31"/>
      <c r="EE506" s="31"/>
      <c r="EF506" s="31" t="s">
        <v>11364</v>
      </c>
      <c r="EG506" s="31" t="s">
        <v>11364</v>
      </c>
      <c r="EH506" s="31" t="s">
        <v>11365</v>
      </c>
      <c r="EI506" s="31" t="s">
        <v>11365</v>
      </c>
      <c r="EJ506" s="31" t="s">
        <v>213</v>
      </c>
      <c r="EK506" s="31" t="s">
        <v>213</v>
      </c>
      <c r="EL506" s="31" t="s">
        <v>5155</v>
      </c>
      <c r="EM506" s="31" t="s">
        <v>5155</v>
      </c>
      <c r="EN506" s="31" t="s">
        <v>11366</v>
      </c>
      <c r="EO506" s="31" t="s">
        <v>11366</v>
      </c>
      <c r="EP506" s="31" t="s">
        <v>213</v>
      </c>
      <c r="EQ506" s="31" t="s">
        <v>213</v>
      </c>
      <c r="ER506" s="31" t="s">
        <v>218</v>
      </c>
      <c r="ES506" s="31" t="s">
        <v>218</v>
      </c>
      <c r="ET506" s="31" t="s">
        <v>218</v>
      </c>
      <c r="EU506" s="31" t="s">
        <v>218</v>
      </c>
      <c r="EV506" s="31"/>
      <c r="EW506" s="31"/>
      <c r="EX506" s="31" t="s">
        <v>218</v>
      </c>
      <c r="EY506" s="31" t="s">
        <v>218</v>
      </c>
      <c r="EZ506" s="31" t="s">
        <v>218</v>
      </c>
      <c r="FA506" s="31" t="s">
        <v>219</v>
      </c>
      <c r="FB506" s="31" t="s">
        <v>219</v>
      </c>
      <c r="FC506" s="31"/>
      <c r="FD506" s="31"/>
      <c r="FE506" s="31" t="s">
        <v>219</v>
      </c>
    </row>
    <row r="507" ht="90.75" customHeight="1">
      <c r="A507" s="16" t="s">
        <v>11367</v>
      </c>
      <c r="B507" s="24">
        <v>496.0</v>
      </c>
      <c r="C507" s="25" t="s">
        <v>11368</v>
      </c>
      <c r="D507" s="26" t="str">
        <f t="shared" si="41"/>
        <v/>
      </c>
      <c r="E507" s="27" t="str">
        <f t="shared" si="42"/>
        <v/>
      </c>
      <c r="F507" s="28" t="str">
        <f t="shared" ref="F507:G507" si="522">image("https://www.serebii.net/pokedex-bw/type/"&amp;lower(H507)&amp;".gif")</f>
        <v/>
      </c>
      <c r="G507" s="28" t="str">
        <f t="shared" si="522"/>
        <v/>
      </c>
      <c r="H507" s="29" t="s">
        <v>175</v>
      </c>
      <c r="I507" s="26"/>
      <c r="J507" s="26" t="s">
        <v>11358</v>
      </c>
      <c r="K507" s="26" t="s">
        <v>1031</v>
      </c>
      <c r="L507" s="26" t="s">
        <v>6708</v>
      </c>
      <c r="M507" s="26" t="s">
        <v>180</v>
      </c>
      <c r="N507" s="26"/>
      <c r="O507" s="26" t="s">
        <v>6420</v>
      </c>
      <c r="P507" s="26" t="s">
        <v>716</v>
      </c>
      <c r="Q507" s="26" t="s">
        <v>183</v>
      </c>
      <c r="R507" s="26" t="s">
        <v>184</v>
      </c>
      <c r="S507" s="26" t="s">
        <v>811</v>
      </c>
      <c r="T507" s="26" t="s">
        <v>186</v>
      </c>
      <c r="U507" s="26" t="s">
        <v>915</v>
      </c>
      <c r="V507" s="26" t="s">
        <v>175</v>
      </c>
      <c r="W507" s="26" t="s">
        <v>188</v>
      </c>
      <c r="X507" s="26" t="s">
        <v>189</v>
      </c>
      <c r="Y507" s="26">
        <v>60.0</v>
      </c>
      <c r="Z507" s="26">
        <v>60.0</v>
      </c>
      <c r="AA507" s="26">
        <v>75.0</v>
      </c>
      <c r="AB507" s="26">
        <v>60.0</v>
      </c>
      <c r="AC507" s="26">
        <v>75.0</v>
      </c>
      <c r="AD507" s="26">
        <v>83.0</v>
      </c>
      <c r="AE507" s="30">
        <f t="shared" si="37"/>
        <v>413</v>
      </c>
      <c r="AF507" s="26" t="s">
        <v>11360</v>
      </c>
      <c r="AG507" s="26"/>
      <c r="AH507" s="26"/>
      <c r="AI507" s="26"/>
      <c r="AJ507" s="26"/>
      <c r="AK507" s="26"/>
      <c r="AL507" s="26"/>
      <c r="AM507" s="26"/>
      <c r="AN507" s="26"/>
      <c r="AO507" s="26"/>
      <c r="AP507" s="26"/>
      <c r="AQ507" s="26"/>
      <c r="AR507" s="26"/>
      <c r="AS507" s="26"/>
      <c r="AT507" s="26"/>
      <c r="AU507" s="26"/>
      <c r="AV507" s="26"/>
      <c r="AW507" s="26" t="s">
        <v>226</v>
      </c>
      <c r="AX507" s="26" t="s">
        <v>226</v>
      </c>
      <c r="AY507" s="26" t="s">
        <v>226</v>
      </c>
      <c r="AZ507" s="26" t="s">
        <v>226</v>
      </c>
      <c r="BA507" s="26"/>
      <c r="BB507" s="26"/>
      <c r="BC507" s="26"/>
      <c r="BD507" s="26"/>
      <c r="BE507" s="26"/>
      <c r="BF507" s="26"/>
      <c r="BG507" s="26"/>
      <c r="BH507" s="26"/>
      <c r="BI507" s="26"/>
      <c r="BJ507" s="26"/>
      <c r="BK507" s="26"/>
      <c r="BL507" s="26"/>
      <c r="BM507" s="26"/>
      <c r="BN507" s="26"/>
      <c r="BO507" s="26"/>
      <c r="BP507" s="26"/>
      <c r="BQ507" s="26"/>
      <c r="BR507" s="26"/>
      <c r="BS507" s="26"/>
      <c r="BT507" s="26"/>
      <c r="BU507" s="26" t="s">
        <v>1384</v>
      </c>
      <c r="BV507" s="26"/>
      <c r="BW507" s="31"/>
      <c r="BX507" s="31"/>
      <c r="BY507" s="31"/>
      <c r="BZ507" s="31"/>
      <c r="CA507" s="31"/>
      <c r="CB507" s="31"/>
      <c r="CC507" s="31"/>
      <c r="CD507" s="31"/>
      <c r="CE507" s="31"/>
      <c r="CF507" s="31"/>
      <c r="CG507" s="31"/>
      <c r="CH507" s="31"/>
      <c r="CI507" s="31"/>
      <c r="CJ507" s="31"/>
      <c r="CK507" s="31"/>
      <c r="CL507" s="31"/>
      <c r="CM507" s="31" t="s">
        <v>11369</v>
      </c>
      <c r="CN507" s="31" t="s">
        <v>11370</v>
      </c>
      <c r="CO507" s="31" t="s">
        <v>11371</v>
      </c>
      <c r="CP507" s="31" t="s">
        <v>11371</v>
      </c>
      <c r="CQ507" s="31" t="s">
        <v>11369</v>
      </c>
      <c r="CR507" s="31" t="s">
        <v>11371</v>
      </c>
      <c r="CS507" s="31" t="s">
        <v>11369</v>
      </c>
      <c r="CT507" s="31" t="s">
        <v>11371</v>
      </c>
      <c r="CU507" s="31"/>
      <c r="CV507" s="31"/>
      <c r="CW507" s="31"/>
      <c r="CX507" s="31"/>
      <c r="CY507" s="31"/>
      <c r="CZ507" s="31"/>
      <c r="DA507" s="31"/>
      <c r="DB507" s="31"/>
      <c r="DC507" s="31"/>
      <c r="DD507" s="31"/>
      <c r="DE507" s="31"/>
      <c r="DF507" s="31"/>
      <c r="DG507" s="31"/>
      <c r="DH507" s="31"/>
      <c r="DI507" s="31"/>
      <c r="DJ507" s="31"/>
      <c r="DK507" s="31"/>
      <c r="DL507" s="31"/>
      <c r="DM507" s="31"/>
      <c r="DN507" s="31"/>
      <c r="DO507" s="31"/>
      <c r="DP507" s="31"/>
      <c r="DQ507" s="31"/>
      <c r="DR507" s="31"/>
      <c r="DS507" s="31"/>
      <c r="DT507" s="31"/>
      <c r="DU507" s="31"/>
      <c r="DV507" s="31"/>
      <c r="DW507" s="31"/>
      <c r="DX507" s="31"/>
      <c r="DY507" s="31"/>
      <c r="DZ507" s="31"/>
      <c r="EA507" s="31"/>
      <c r="EB507" s="31"/>
      <c r="EC507" s="31"/>
      <c r="ED507" s="31"/>
      <c r="EE507" s="31"/>
      <c r="EF507" s="31" t="s">
        <v>11372</v>
      </c>
      <c r="EG507" s="31" t="s">
        <v>11372</v>
      </c>
      <c r="EH507" s="31" t="s">
        <v>11372</v>
      </c>
      <c r="EI507" s="31" t="s">
        <v>11372</v>
      </c>
      <c r="EJ507" s="31" t="s">
        <v>213</v>
      </c>
      <c r="EK507" s="31" t="s">
        <v>213</v>
      </c>
      <c r="EL507" s="31" t="s">
        <v>11372</v>
      </c>
      <c r="EM507" s="31" t="s">
        <v>11372</v>
      </c>
      <c r="EN507" s="31" t="s">
        <v>11372</v>
      </c>
      <c r="EO507" s="31" t="s">
        <v>11372</v>
      </c>
      <c r="EP507" s="31" t="s">
        <v>213</v>
      </c>
      <c r="EQ507" s="31" t="s">
        <v>213</v>
      </c>
      <c r="ER507" s="31" t="s">
        <v>218</v>
      </c>
      <c r="ES507" s="31" t="s">
        <v>218</v>
      </c>
      <c r="ET507" s="31" t="s">
        <v>218</v>
      </c>
      <c r="EU507" s="31" t="s">
        <v>218</v>
      </c>
      <c r="EV507" s="31"/>
      <c r="EW507" s="31"/>
      <c r="EX507" s="31" t="s">
        <v>218</v>
      </c>
      <c r="EY507" s="31" t="s">
        <v>218</v>
      </c>
      <c r="EZ507" s="31" t="s">
        <v>218</v>
      </c>
      <c r="FA507" s="31" t="s">
        <v>219</v>
      </c>
      <c r="FB507" s="31" t="s">
        <v>219</v>
      </c>
      <c r="FC507" s="31"/>
      <c r="FD507" s="31"/>
      <c r="FE507" s="31" t="s">
        <v>219</v>
      </c>
    </row>
    <row r="508" ht="90.75" customHeight="1">
      <c r="A508" s="16" t="s">
        <v>11373</v>
      </c>
      <c r="B508" s="24">
        <v>497.0</v>
      </c>
      <c r="C508" s="25" t="s">
        <v>11374</v>
      </c>
      <c r="D508" s="26" t="str">
        <f t="shared" si="41"/>
        <v/>
      </c>
      <c r="E508" s="27" t="str">
        <f t="shared" si="42"/>
        <v/>
      </c>
      <c r="F508" s="28" t="str">
        <f t="shared" ref="F508:G508" si="523">image("https://www.serebii.net/pokedex-bw/type/"&amp;lower(H508)&amp;".gif")</f>
        <v/>
      </c>
      <c r="G508" s="28" t="str">
        <f t="shared" si="523"/>
        <v/>
      </c>
      <c r="H508" s="29" t="s">
        <v>175</v>
      </c>
      <c r="I508" s="26"/>
      <c r="J508" s="26" t="s">
        <v>11375</v>
      </c>
      <c r="K508" s="26" t="s">
        <v>11376</v>
      </c>
      <c r="L508" s="26" t="s">
        <v>11377</v>
      </c>
      <c r="M508" s="26" t="s">
        <v>180</v>
      </c>
      <c r="N508" s="26"/>
      <c r="O508" s="26" t="s">
        <v>6420</v>
      </c>
      <c r="P508" s="26" t="s">
        <v>745</v>
      </c>
      <c r="Q508" s="26" t="s">
        <v>183</v>
      </c>
      <c r="R508" s="26" t="s">
        <v>184</v>
      </c>
      <c r="S508" s="26" t="s">
        <v>11378</v>
      </c>
      <c r="T508" s="26" t="s">
        <v>186</v>
      </c>
      <c r="U508" s="26" t="s">
        <v>915</v>
      </c>
      <c r="V508" s="26" t="s">
        <v>175</v>
      </c>
      <c r="W508" s="26" t="s">
        <v>188</v>
      </c>
      <c r="X508" s="26" t="s">
        <v>189</v>
      </c>
      <c r="Y508" s="26">
        <v>75.0</v>
      </c>
      <c r="Z508" s="26">
        <v>75.0</v>
      </c>
      <c r="AA508" s="26">
        <v>95.0</v>
      </c>
      <c r="AB508" s="26">
        <v>75.0</v>
      </c>
      <c r="AC508" s="26">
        <v>95.0</v>
      </c>
      <c r="AD508" s="26">
        <v>113.0</v>
      </c>
      <c r="AE508" s="30">
        <f t="shared" si="37"/>
        <v>528</v>
      </c>
      <c r="AF508" s="26" t="s">
        <v>11360</v>
      </c>
      <c r="AG508" s="26"/>
      <c r="AH508" s="26"/>
      <c r="AI508" s="26"/>
      <c r="AJ508" s="26"/>
      <c r="AK508" s="26"/>
      <c r="AL508" s="26"/>
      <c r="AM508" s="26"/>
      <c r="AN508" s="26"/>
      <c r="AO508" s="26"/>
      <c r="AP508" s="26"/>
      <c r="AQ508" s="26"/>
      <c r="AR508" s="26"/>
      <c r="AS508" s="26"/>
      <c r="AT508" s="26"/>
      <c r="AU508" s="26"/>
      <c r="AV508" s="26"/>
      <c r="AW508" s="26" t="s">
        <v>251</v>
      </c>
      <c r="AX508" s="26" t="s">
        <v>251</v>
      </c>
      <c r="AY508" s="26" t="s">
        <v>251</v>
      </c>
      <c r="AZ508" s="26" t="s">
        <v>251</v>
      </c>
      <c r="BA508" s="26"/>
      <c r="BB508" s="26"/>
      <c r="BC508" s="26"/>
      <c r="BD508" s="26"/>
      <c r="BE508" s="26"/>
      <c r="BF508" s="26"/>
      <c r="BG508" s="26"/>
      <c r="BH508" s="26"/>
      <c r="BI508" s="26"/>
      <c r="BJ508" s="26"/>
      <c r="BK508" s="26"/>
      <c r="BL508" s="26"/>
      <c r="BM508" s="26"/>
      <c r="BN508" s="26"/>
      <c r="BO508" s="26"/>
      <c r="BP508" s="26"/>
      <c r="BQ508" s="26"/>
      <c r="BR508" s="26"/>
      <c r="BS508" s="26"/>
      <c r="BT508" s="26"/>
      <c r="BU508" s="26" t="s">
        <v>2863</v>
      </c>
      <c r="BV508" s="26"/>
      <c r="BW508" s="31"/>
      <c r="BX508" s="31"/>
      <c r="BY508" s="31"/>
      <c r="BZ508" s="31"/>
      <c r="CA508" s="31"/>
      <c r="CB508" s="31"/>
      <c r="CC508" s="31"/>
      <c r="CD508" s="31"/>
      <c r="CE508" s="31"/>
      <c r="CF508" s="31"/>
      <c r="CG508" s="31"/>
      <c r="CH508" s="31"/>
      <c r="CI508" s="31"/>
      <c r="CJ508" s="31"/>
      <c r="CK508" s="31"/>
      <c r="CL508" s="31"/>
      <c r="CM508" s="31" t="s">
        <v>11379</v>
      </c>
      <c r="CN508" s="31" t="s">
        <v>11380</v>
      </c>
      <c r="CO508" s="31" t="s">
        <v>11381</v>
      </c>
      <c r="CP508" s="31" t="s">
        <v>11381</v>
      </c>
      <c r="CQ508" s="31" t="s">
        <v>11381</v>
      </c>
      <c r="CR508" s="31" t="s">
        <v>11379</v>
      </c>
      <c r="CS508" s="31" t="s">
        <v>11381</v>
      </c>
      <c r="CT508" s="31" t="s">
        <v>11379</v>
      </c>
      <c r="CU508" s="31"/>
      <c r="CV508" s="31"/>
      <c r="CW508" s="31"/>
      <c r="CX508" s="31"/>
      <c r="CY508" s="31"/>
      <c r="CZ508" s="31"/>
      <c r="DA508" s="31"/>
      <c r="DB508" s="31"/>
      <c r="DC508" s="31"/>
      <c r="DD508" s="31"/>
      <c r="DE508" s="31"/>
      <c r="DF508" s="31"/>
      <c r="DG508" s="31"/>
      <c r="DH508" s="31"/>
      <c r="DI508" s="31"/>
      <c r="DJ508" s="31"/>
      <c r="DK508" s="31"/>
      <c r="DL508" s="31"/>
      <c r="DM508" s="31"/>
      <c r="DN508" s="31"/>
      <c r="DO508" s="31"/>
      <c r="DP508" s="31"/>
      <c r="DQ508" s="31"/>
      <c r="DR508" s="31"/>
      <c r="DS508" s="31"/>
      <c r="DT508" s="31"/>
      <c r="DU508" s="31"/>
      <c r="DV508" s="31"/>
      <c r="DW508" s="31"/>
      <c r="DX508" s="31"/>
      <c r="DY508" s="31"/>
      <c r="DZ508" s="31"/>
      <c r="EA508" s="31"/>
      <c r="EB508" s="31"/>
      <c r="EC508" s="31"/>
      <c r="ED508" s="31"/>
      <c r="EE508" s="31"/>
      <c r="EF508" s="31" t="s">
        <v>11382</v>
      </c>
      <c r="EG508" s="31" t="s">
        <v>11382</v>
      </c>
      <c r="EH508" s="31" t="s">
        <v>11382</v>
      </c>
      <c r="EI508" s="31" t="s">
        <v>11382</v>
      </c>
      <c r="EJ508" s="31" t="s">
        <v>213</v>
      </c>
      <c r="EK508" s="31" t="s">
        <v>213</v>
      </c>
      <c r="EL508" s="31" t="s">
        <v>11382</v>
      </c>
      <c r="EM508" s="31" t="s">
        <v>11382</v>
      </c>
      <c r="EN508" s="31" t="s">
        <v>3658</v>
      </c>
      <c r="EO508" s="31" t="s">
        <v>3658</v>
      </c>
      <c r="EP508" s="31" t="s">
        <v>213</v>
      </c>
      <c r="EQ508" s="31" t="s">
        <v>213</v>
      </c>
      <c r="ER508" s="31" t="s">
        <v>218</v>
      </c>
      <c r="ES508" s="31" t="s">
        <v>218</v>
      </c>
      <c r="ET508" s="31" t="s">
        <v>218</v>
      </c>
      <c r="EU508" s="31" t="s">
        <v>218</v>
      </c>
      <c r="EV508" s="31"/>
      <c r="EW508" s="31"/>
      <c r="EX508" s="31" t="s">
        <v>218</v>
      </c>
      <c r="EY508" s="31" t="s">
        <v>218</v>
      </c>
      <c r="EZ508" s="31" t="s">
        <v>218</v>
      </c>
      <c r="FA508" s="31" t="s">
        <v>219</v>
      </c>
      <c r="FB508" s="31" t="s">
        <v>219</v>
      </c>
      <c r="FC508" s="31"/>
      <c r="FD508" s="31"/>
      <c r="FE508" s="31" t="s">
        <v>219</v>
      </c>
    </row>
    <row r="509" ht="90.75" customHeight="1">
      <c r="A509" s="16" t="s">
        <v>11383</v>
      </c>
      <c r="B509" s="24">
        <v>498.0</v>
      </c>
      <c r="C509" s="25" t="s">
        <v>11384</v>
      </c>
      <c r="D509" s="26" t="str">
        <f t="shared" si="41"/>
        <v/>
      </c>
      <c r="E509" s="27" t="str">
        <f t="shared" si="42"/>
        <v/>
      </c>
      <c r="F509" s="28" t="str">
        <f t="shared" ref="F509:G509" si="524">image("https://www.serebii.net/pokedex-bw/type/"&amp;lower(H509)&amp;".gif")</f>
        <v/>
      </c>
      <c r="G509" s="28" t="str">
        <f t="shared" si="524"/>
        <v/>
      </c>
      <c r="H509" s="29" t="s">
        <v>291</v>
      </c>
      <c r="I509" s="26"/>
      <c r="J509" s="26" t="s">
        <v>11385</v>
      </c>
      <c r="K509" s="26" t="s">
        <v>393</v>
      </c>
      <c r="L509" s="26" t="s">
        <v>540</v>
      </c>
      <c r="M509" s="26" t="s">
        <v>295</v>
      </c>
      <c r="N509" s="26"/>
      <c r="O509" s="26" t="s">
        <v>272</v>
      </c>
      <c r="P509" s="26" t="s">
        <v>492</v>
      </c>
      <c r="Q509" s="26" t="s">
        <v>183</v>
      </c>
      <c r="R509" s="26" t="s">
        <v>184</v>
      </c>
      <c r="S509" s="26" t="s">
        <v>298</v>
      </c>
      <c r="T509" s="26" t="s">
        <v>186</v>
      </c>
      <c r="U509" s="26" t="s">
        <v>769</v>
      </c>
      <c r="V509" s="26" t="s">
        <v>770</v>
      </c>
      <c r="W509" s="26" t="s">
        <v>188</v>
      </c>
      <c r="X509" s="26" t="s">
        <v>189</v>
      </c>
      <c r="Y509" s="26">
        <v>65.0</v>
      </c>
      <c r="Z509" s="26">
        <v>63.0</v>
      </c>
      <c r="AA509" s="26">
        <v>45.0</v>
      </c>
      <c r="AB509" s="26">
        <v>45.0</v>
      </c>
      <c r="AC509" s="26">
        <v>45.0</v>
      </c>
      <c r="AD509" s="26">
        <v>45.0</v>
      </c>
      <c r="AE509" s="30">
        <f t="shared" si="37"/>
        <v>308</v>
      </c>
      <c r="AF509" s="26" t="s">
        <v>11386</v>
      </c>
      <c r="AG509" s="26"/>
      <c r="AH509" s="26"/>
      <c r="AI509" s="26"/>
      <c r="AJ509" s="26"/>
      <c r="AK509" s="26"/>
      <c r="AL509" s="26"/>
      <c r="AM509" s="26"/>
      <c r="AN509" s="26"/>
      <c r="AO509" s="26"/>
      <c r="AP509" s="26"/>
      <c r="AQ509" s="26"/>
      <c r="AR509" s="26"/>
      <c r="AS509" s="26"/>
      <c r="AT509" s="26"/>
      <c r="AU509" s="26"/>
      <c r="AV509" s="26"/>
      <c r="AW509" s="26" t="s">
        <v>278</v>
      </c>
      <c r="AX509" s="26" t="s">
        <v>278</v>
      </c>
      <c r="AY509" s="26" t="s">
        <v>278</v>
      </c>
      <c r="AZ509" s="26" t="s">
        <v>278</v>
      </c>
      <c r="BA509" s="26"/>
      <c r="BB509" s="26"/>
      <c r="BC509" s="26"/>
      <c r="BD509" s="26"/>
      <c r="BE509" s="26"/>
      <c r="BF509" s="26"/>
      <c r="BG509" s="26"/>
      <c r="BH509" s="26"/>
      <c r="BI509" s="26"/>
      <c r="BJ509" s="26"/>
      <c r="BK509" s="26"/>
      <c r="BL509" s="26"/>
      <c r="BM509" s="26"/>
      <c r="BN509" s="26"/>
      <c r="BO509" s="26"/>
      <c r="BP509" s="26"/>
      <c r="BQ509" s="26"/>
      <c r="BR509" s="26"/>
      <c r="BS509" s="26"/>
      <c r="BT509" s="26"/>
      <c r="BU509" s="26" t="s">
        <v>3694</v>
      </c>
      <c r="BV509" s="26" t="s">
        <v>278</v>
      </c>
      <c r="BW509" s="31"/>
      <c r="BX509" s="31"/>
      <c r="BY509" s="31"/>
      <c r="BZ509" s="31"/>
      <c r="CA509" s="31"/>
      <c r="CB509" s="31"/>
      <c r="CC509" s="31"/>
      <c r="CD509" s="31"/>
      <c r="CE509" s="31"/>
      <c r="CF509" s="31"/>
      <c r="CG509" s="31"/>
      <c r="CH509" s="31"/>
      <c r="CI509" s="31"/>
      <c r="CJ509" s="31"/>
      <c r="CK509" s="31"/>
      <c r="CL509" s="31"/>
      <c r="CM509" s="31" t="s">
        <v>11387</v>
      </c>
      <c r="CN509" s="31" t="s">
        <v>11388</v>
      </c>
      <c r="CO509" s="31" t="s">
        <v>11389</v>
      </c>
      <c r="CP509" s="31" t="s">
        <v>11389</v>
      </c>
      <c r="CQ509" s="31" t="s">
        <v>11387</v>
      </c>
      <c r="CR509" s="31" t="s">
        <v>11389</v>
      </c>
      <c r="CS509" s="31" t="s">
        <v>11387</v>
      </c>
      <c r="CT509" s="31" t="s">
        <v>11389</v>
      </c>
      <c r="CU509" s="31"/>
      <c r="CV509" s="31"/>
      <c r="CW509" s="31"/>
      <c r="CX509" s="31"/>
      <c r="CY509" s="31"/>
      <c r="CZ509" s="31"/>
      <c r="DA509" s="31"/>
      <c r="DB509" s="31"/>
      <c r="DC509" s="31"/>
      <c r="DD509" s="31"/>
      <c r="DE509" s="31"/>
      <c r="DF509" s="31"/>
      <c r="DG509" s="31"/>
      <c r="DH509" s="31"/>
      <c r="DI509" s="31"/>
      <c r="DJ509" s="31"/>
      <c r="DK509" s="31"/>
      <c r="DL509" s="31"/>
      <c r="DM509" s="31"/>
      <c r="DN509" s="31"/>
      <c r="DO509" s="31"/>
      <c r="DP509" s="31"/>
      <c r="DQ509" s="31"/>
      <c r="DR509" s="31"/>
      <c r="DS509" s="31"/>
      <c r="DT509" s="31"/>
      <c r="DU509" s="31"/>
      <c r="DV509" s="31"/>
      <c r="DW509" s="31"/>
      <c r="DX509" s="31"/>
      <c r="DY509" s="31"/>
      <c r="DZ509" s="31"/>
      <c r="EA509" s="31"/>
      <c r="EB509" s="31"/>
      <c r="EC509" s="31"/>
      <c r="ED509" s="31"/>
      <c r="EE509" s="31"/>
      <c r="EF509" s="31" t="s">
        <v>11364</v>
      </c>
      <c r="EG509" s="31" t="s">
        <v>11364</v>
      </c>
      <c r="EH509" s="31" t="s">
        <v>11365</v>
      </c>
      <c r="EI509" s="31" t="s">
        <v>11365</v>
      </c>
      <c r="EJ509" s="31" t="s">
        <v>213</v>
      </c>
      <c r="EK509" s="31" t="s">
        <v>213</v>
      </c>
      <c r="EL509" s="31" t="s">
        <v>5155</v>
      </c>
      <c r="EM509" s="31" t="s">
        <v>5155</v>
      </c>
      <c r="EN509" s="31" t="s">
        <v>11390</v>
      </c>
      <c r="EO509" s="31" t="s">
        <v>11390</v>
      </c>
      <c r="EP509" s="31" t="s">
        <v>213</v>
      </c>
      <c r="EQ509" s="31" t="s">
        <v>213</v>
      </c>
      <c r="ER509" s="31" t="s">
        <v>218</v>
      </c>
      <c r="ES509" s="31" t="s">
        <v>218</v>
      </c>
      <c r="ET509" s="31" t="s">
        <v>218</v>
      </c>
      <c r="EU509" s="31" t="s">
        <v>218</v>
      </c>
      <c r="EV509" s="31"/>
      <c r="EW509" s="31"/>
      <c r="EX509" s="31" t="s">
        <v>218</v>
      </c>
      <c r="EY509" s="31" t="s">
        <v>218</v>
      </c>
      <c r="EZ509" s="31" t="s">
        <v>218</v>
      </c>
      <c r="FA509" s="31" t="s">
        <v>219</v>
      </c>
      <c r="FB509" s="31" t="s">
        <v>219</v>
      </c>
      <c r="FC509" s="31"/>
      <c r="FD509" s="31"/>
      <c r="FE509" s="31" t="s">
        <v>219</v>
      </c>
    </row>
    <row r="510" ht="90.75" customHeight="1">
      <c r="A510" s="16" t="s">
        <v>11391</v>
      </c>
      <c r="B510" s="24">
        <v>499.0</v>
      </c>
      <c r="C510" s="25" t="s">
        <v>11392</v>
      </c>
      <c r="D510" s="26" t="str">
        <f t="shared" si="41"/>
        <v/>
      </c>
      <c r="E510" s="27" t="str">
        <f t="shared" si="42"/>
        <v/>
      </c>
      <c r="F510" s="28" t="str">
        <f t="shared" ref="F510:G510" si="525">image("https://www.serebii.net/pokedex-bw/type/"&amp;lower(H510)&amp;".gif")</f>
        <v/>
      </c>
      <c r="G510" s="28" t="str">
        <f t="shared" si="525"/>
        <v/>
      </c>
      <c r="H510" s="29" t="s">
        <v>291</v>
      </c>
      <c r="I510" s="26" t="s">
        <v>2112</v>
      </c>
      <c r="J510" s="26" t="s">
        <v>11385</v>
      </c>
      <c r="K510" s="26" t="s">
        <v>222</v>
      </c>
      <c r="L510" s="26" t="s">
        <v>11393</v>
      </c>
      <c r="M510" s="26" t="s">
        <v>295</v>
      </c>
      <c r="N510" s="26"/>
      <c r="O510" s="26" t="s">
        <v>272</v>
      </c>
      <c r="P510" s="26" t="s">
        <v>946</v>
      </c>
      <c r="Q510" s="26" t="s">
        <v>183</v>
      </c>
      <c r="R510" s="26" t="s">
        <v>184</v>
      </c>
      <c r="S510" s="26" t="s">
        <v>11394</v>
      </c>
      <c r="T510" s="26" t="s">
        <v>186</v>
      </c>
      <c r="U510" s="26" t="s">
        <v>769</v>
      </c>
      <c r="V510" s="26" t="s">
        <v>770</v>
      </c>
      <c r="W510" s="26" t="s">
        <v>188</v>
      </c>
      <c r="X510" s="26" t="s">
        <v>189</v>
      </c>
      <c r="Y510" s="26">
        <v>90.0</v>
      </c>
      <c r="Z510" s="26">
        <v>93.0</v>
      </c>
      <c r="AA510" s="26">
        <v>55.0</v>
      </c>
      <c r="AB510" s="26">
        <v>70.0</v>
      </c>
      <c r="AC510" s="26">
        <v>55.0</v>
      </c>
      <c r="AD510" s="26">
        <v>55.0</v>
      </c>
      <c r="AE510" s="30">
        <f t="shared" si="37"/>
        <v>418</v>
      </c>
      <c r="AF510" s="26" t="s">
        <v>11386</v>
      </c>
      <c r="AG510" s="26"/>
      <c r="AH510" s="26"/>
      <c r="AI510" s="26"/>
      <c r="AJ510" s="26"/>
      <c r="AK510" s="26"/>
      <c r="AL510" s="26"/>
      <c r="AM510" s="26"/>
      <c r="AN510" s="26"/>
      <c r="AO510" s="26"/>
      <c r="AP510" s="26"/>
      <c r="AQ510" s="26"/>
      <c r="AR510" s="26"/>
      <c r="AS510" s="26"/>
      <c r="AT510" s="26"/>
      <c r="AU510" s="26"/>
      <c r="AV510" s="26"/>
      <c r="AW510" s="26" t="s">
        <v>325</v>
      </c>
      <c r="AX510" s="26" t="s">
        <v>325</v>
      </c>
      <c r="AY510" s="26" t="s">
        <v>325</v>
      </c>
      <c r="AZ510" s="26" t="s">
        <v>325</v>
      </c>
      <c r="BA510" s="26"/>
      <c r="BB510" s="26"/>
      <c r="BC510" s="26"/>
      <c r="BD510" s="26"/>
      <c r="BE510" s="26"/>
      <c r="BF510" s="26"/>
      <c r="BG510" s="26"/>
      <c r="BH510" s="26"/>
      <c r="BI510" s="26"/>
      <c r="BJ510" s="26"/>
      <c r="BK510" s="26"/>
      <c r="BL510" s="26"/>
      <c r="BM510" s="26"/>
      <c r="BN510" s="26"/>
      <c r="BO510" s="26"/>
      <c r="BP510" s="26"/>
      <c r="BQ510" s="26"/>
      <c r="BR510" s="26"/>
      <c r="BS510" s="26"/>
      <c r="BT510" s="26"/>
      <c r="BU510" s="26" t="s">
        <v>3087</v>
      </c>
      <c r="BV510" s="26" t="s">
        <v>325</v>
      </c>
      <c r="BW510" s="31"/>
      <c r="BX510" s="31"/>
      <c r="BY510" s="31"/>
      <c r="BZ510" s="31"/>
      <c r="CA510" s="31"/>
      <c r="CB510" s="31"/>
      <c r="CC510" s="31"/>
      <c r="CD510" s="31"/>
      <c r="CE510" s="31"/>
      <c r="CF510" s="31"/>
      <c r="CG510" s="31"/>
      <c r="CH510" s="31"/>
      <c r="CI510" s="31"/>
      <c r="CJ510" s="31"/>
      <c r="CK510" s="31"/>
      <c r="CL510" s="31"/>
      <c r="CM510" s="31" t="s">
        <v>11395</v>
      </c>
      <c r="CN510" s="31" t="s">
        <v>11396</v>
      </c>
      <c r="CO510" s="31" t="s">
        <v>11397</v>
      </c>
      <c r="CP510" s="31" t="s">
        <v>11397</v>
      </c>
      <c r="CQ510" s="31" t="s">
        <v>11397</v>
      </c>
      <c r="CR510" s="31" t="s">
        <v>11395</v>
      </c>
      <c r="CS510" s="31" t="s">
        <v>11397</v>
      </c>
      <c r="CT510" s="31" t="s">
        <v>11395</v>
      </c>
      <c r="CU510" s="31"/>
      <c r="CV510" s="31"/>
      <c r="CW510" s="31"/>
      <c r="CX510" s="31"/>
      <c r="CY510" s="31"/>
      <c r="CZ510" s="31"/>
      <c r="DA510" s="31"/>
      <c r="DB510" s="31"/>
      <c r="DC510" s="31"/>
      <c r="DD510" s="31"/>
      <c r="DE510" s="31"/>
      <c r="DF510" s="31"/>
      <c r="DG510" s="31"/>
      <c r="DH510" s="31"/>
      <c r="DI510" s="31"/>
      <c r="DJ510" s="31"/>
      <c r="DK510" s="31"/>
      <c r="DL510" s="31"/>
      <c r="DM510" s="31"/>
      <c r="DN510" s="31"/>
      <c r="DO510" s="31"/>
      <c r="DP510" s="31"/>
      <c r="DQ510" s="31"/>
      <c r="DR510" s="31"/>
      <c r="DS510" s="31"/>
      <c r="DT510" s="31"/>
      <c r="DU510" s="31"/>
      <c r="DV510" s="31"/>
      <c r="DW510" s="31"/>
      <c r="DX510" s="31"/>
      <c r="DY510" s="31"/>
      <c r="DZ510" s="31"/>
      <c r="EA510" s="31"/>
      <c r="EB510" s="31"/>
      <c r="EC510" s="31"/>
      <c r="ED510" s="31"/>
      <c r="EE510" s="31"/>
      <c r="EF510" s="31" t="s">
        <v>11398</v>
      </c>
      <c r="EG510" s="31" t="s">
        <v>11398</v>
      </c>
      <c r="EH510" s="31" t="s">
        <v>11398</v>
      </c>
      <c r="EI510" s="31" t="s">
        <v>11398</v>
      </c>
      <c r="EJ510" s="31" t="s">
        <v>213</v>
      </c>
      <c r="EK510" s="31" t="s">
        <v>213</v>
      </c>
      <c r="EL510" s="31" t="s">
        <v>11398</v>
      </c>
      <c r="EM510" s="31" t="s">
        <v>11398</v>
      </c>
      <c r="EN510" s="31" t="s">
        <v>11398</v>
      </c>
      <c r="EO510" s="31" t="s">
        <v>11398</v>
      </c>
      <c r="EP510" s="31" t="s">
        <v>213</v>
      </c>
      <c r="EQ510" s="31" t="s">
        <v>213</v>
      </c>
      <c r="ER510" s="31" t="s">
        <v>218</v>
      </c>
      <c r="ES510" s="31" t="s">
        <v>218</v>
      </c>
      <c r="ET510" s="31" t="s">
        <v>218</v>
      </c>
      <c r="EU510" s="31" t="s">
        <v>218</v>
      </c>
      <c r="EV510" s="31"/>
      <c r="EW510" s="31"/>
      <c r="EX510" s="31" t="s">
        <v>218</v>
      </c>
      <c r="EY510" s="31" t="s">
        <v>218</v>
      </c>
      <c r="EZ510" s="31" t="s">
        <v>218</v>
      </c>
      <c r="FA510" s="31" t="s">
        <v>219</v>
      </c>
      <c r="FB510" s="31" t="s">
        <v>219</v>
      </c>
      <c r="FC510" s="31"/>
      <c r="FD510" s="31"/>
      <c r="FE510" s="31" t="s">
        <v>219</v>
      </c>
    </row>
    <row r="511" ht="90.75" customHeight="1">
      <c r="A511" s="16" t="s">
        <v>11399</v>
      </c>
      <c r="B511" s="24">
        <v>500.0</v>
      </c>
      <c r="C511" s="25" t="s">
        <v>11400</v>
      </c>
      <c r="D511" s="26" t="str">
        <f t="shared" si="41"/>
        <v/>
      </c>
      <c r="E511" s="27" t="str">
        <f t="shared" si="42"/>
        <v/>
      </c>
      <c r="F511" s="28" t="str">
        <f t="shared" ref="F511:G511" si="526">image("https://www.serebii.net/pokedex-bw/type/"&amp;lower(H511)&amp;".gif")</f>
        <v/>
      </c>
      <c r="G511" s="28" t="str">
        <f t="shared" si="526"/>
        <v/>
      </c>
      <c r="H511" s="29" t="s">
        <v>291</v>
      </c>
      <c r="I511" s="26" t="s">
        <v>2112</v>
      </c>
      <c r="J511" s="26" t="s">
        <v>11401</v>
      </c>
      <c r="K511" s="26" t="s">
        <v>454</v>
      </c>
      <c r="L511" s="26" t="s">
        <v>11402</v>
      </c>
      <c r="M511" s="26" t="s">
        <v>295</v>
      </c>
      <c r="N511" s="26"/>
      <c r="O511" s="26" t="s">
        <v>3754</v>
      </c>
      <c r="P511" s="26" t="s">
        <v>1300</v>
      </c>
      <c r="Q511" s="26" t="s">
        <v>183</v>
      </c>
      <c r="R511" s="26" t="s">
        <v>184</v>
      </c>
      <c r="S511" s="26" t="s">
        <v>11378</v>
      </c>
      <c r="T511" s="26" t="s">
        <v>186</v>
      </c>
      <c r="U511" s="26" t="s">
        <v>769</v>
      </c>
      <c r="V511" s="26" t="s">
        <v>770</v>
      </c>
      <c r="W511" s="26" t="s">
        <v>188</v>
      </c>
      <c r="X511" s="26" t="s">
        <v>189</v>
      </c>
      <c r="Y511" s="26">
        <v>110.0</v>
      </c>
      <c r="Z511" s="26">
        <v>123.0</v>
      </c>
      <c r="AA511" s="26">
        <v>65.0</v>
      </c>
      <c r="AB511" s="26">
        <v>100.0</v>
      </c>
      <c r="AC511" s="26">
        <v>65.0</v>
      </c>
      <c r="AD511" s="26">
        <v>65.0</v>
      </c>
      <c r="AE511" s="30">
        <f t="shared" si="37"/>
        <v>528</v>
      </c>
      <c r="AF511" s="26" t="s">
        <v>11386</v>
      </c>
      <c r="AG511" s="26"/>
      <c r="AH511" s="26"/>
      <c r="AI511" s="26"/>
      <c r="AJ511" s="26"/>
      <c r="AK511" s="26"/>
      <c r="AL511" s="26"/>
      <c r="AM511" s="26"/>
      <c r="AN511" s="26"/>
      <c r="AO511" s="26"/>
      <c r="AP511" s="26"/>
      <c r="AQ511" s="26"/>
      <c r="AR511" s="26"/>
      <c r="AS511" s="26"/>
      <c r="AT511" s="26"/>
      <c r="AU511" s="26"/>
      <c r="AV511" s="26"/>
      <c r="AW511" s="26" t="s">
        <v>353</v>
      </c>
      <c r="AX511" s="26" t="s">
        <v>353</v>
      </c>
      <c r="AY511" s="26" t="s">
        <v>353</v>
      </c>
      <c r="AZ511" s="26" t="s">
        <v>353</v>
      </c>
      <c r="BA511" s="26"/>
      <c r="BB511" s="26"/>
      <c r="BC511" s="26"/>
      <c r="BD511" s="26"/>
      <c r="BE511" s="26"/>
      <c r="BF511" s="26"/>
      <c r="BG511" s="26"/>
      <c r="BH511" s="26"/>
      <c r="BI511" s="26"/>
      <c r="BJ511" s="26"/>
      <c r="BK511" s="26"/>
      <c r="BL511" s="26"/>
      <c r="BM511" s="26"/>
      <c r="BN511" s="26"/>
      <c r="BO511" s="26"/>
      <c r="BP511" s="26"/>
      <c r="BQ511" s="26"/>
      <c r="BR511" s="26"/>
      <c r="BS511" s="26"/>
      <c r="BT511" s="26"/>
      <c r="BU511" s="26" t="s">
        <v>3111</v>
      </c>
      <c r="BV511" s="26" t="s">
        <v>353</v>
      </c>
      <c r="BW511" s="31"/>
      <c r="BX511" s="31"/>
      <c r="BY511" s="31"/>
      <c r="BZ511" s="31"/>
      <c r="CA511" s="31"/>
      <c r="CB511" s="31"/>
      <c r="CC511" s="31"/>
      <c r="CD511" s="31"/>
      <c r="CE511" s="31"/>
      <c r="CF511" s="31"/>
      <c r="CG511" s="31"/>
      <c r="CH511" s="31"/>
      <c r="CI511" s="31"/>
      <c r="CJ511" s="31"/>
      <c r="CK511" s="31"/>
      <c r="CL511" s="31"/>
      <c r="CM511" s="31" t="s">
        <v>11403</v>
      </c>
      <c r="CN511" s="31" t="s">
        <v>11404</v>
      </c>
      <c r="CO511" s="31" t="s">
        <v>11405</v>
      </c>
      <c r="CP511" s="31" t="s">
        <v>11405</v>
      </c>
      <c r="CQ511" s="31" t="s">
        <v>11403</v>
      </c>
      <c r="CR511" s="31" t="s">
        <v>11404</v>
      </c>
      <c r="CS511" s="31" t="s">
        <v>11403</v>
      </c>
      <c r="CT511" s="31" t="s">
        <v>11404</v>
      </c>
      <c r="CU511" s="31"/>
      <c r="CV511" s="31"/>
      <c r="CW511" s="31"/>
      <c r="CX511" s="31"/>
      <c r="CY511" s="31"/>
      <c r="CZ511" s="31"/>
      <c r="DA511" s="31"/>
      <c r="DB511" s="31"/>
      <c r="DC511" s="31"/>
      <c r="DD511" s="31"/>
      <c r="DE511" s="31"/>
      <c r="DF511" s="31"/>
      <c r="DG511" s="31"/>
      <c r="DH511" s="31"/>
      <c r="DI511" s="31"/>
      <c r="DJ511" s="31"/>
      <c r="DK511" s="31"/>
      <c r="DL511" s="31"/>
      <c r="DM511" s="31"/>
      <c r="DN511" s="31"/>
      <c r="DO511" s="31"/>
      <c r="DP511" s="31"/>
      <c r="DQ511" s="31"/>
      <c r="DR511" s="31"/>
      <c r="DS511" s="31"/>
      <c r="DT511" s="31"/>
      <c r="DU511" s="31"/>
      <c r="DV511" s="31"/>
      <c r="DW511" s="31"/>
      <c r="DX511" s="31"/>
      <c r="DY511" s="31"/>
      <c r="DZ511" s="31"/>
      <c r="EA511" s="31"/>
      <c r="EB511" s="31"/>
      <c r="EC511" s="31"/>
      <c r="ED511" s="31"/>
      <c r="EE511" s="31"/>
      <c r="EF511" s="31" t="s">
        <v>11406</v>
      </c>
      <c r="EG511" s="31" t="s">
        <v>11406</v>
      </c>
      <c r="EH511" s="31" t="s">
        <v>11406</v>
      </c>
      <c r="EI511" s="31" t="s">
        <v>11406</v>
      </c>
      <c r="EJ511" s="31" t="s">
        <v>213</v>
      </c>
      <c r="EK511" s="31" t="s">
        <v>213</v>
      </c>
      <c r="EL511" s="31" t="s">
        <v>11406</v>
      </c>
      <c r="EM511" s="31" t="s">
        <v>11406</v>
      </c>
      <c r="EN511" s="31" t="s">
        <v>11407</v>
      </c>
      <c r="EO511" s="31" t="s">
        <v>11407</v>
      </c>
      <c r="EP511" s="31" t="s">
        <v>213</v>
      </c>
      <c r="EQ511" s="31" t="s">
        <v>213</v>
      </c>
      <c r="ER511" s="31" t="s">
        <v>218</v>
      </c>
      <c r="ES511" s="31" t="s">
        <v>218</v>
      </c>
      <c r="ET511" s="31" t="s">
        <v>218</v>
      </c>
      <c r="EU511" s="31" t="s">
        <v>218</v>
      </c>
      <c r="EV511" s="31"/>
      <c r="EW511" s="31"/>
      <c r="EX511" s="31" t="s">
        <v>218</v>
      </c>
      <c r="EY511" s="31" t="s">
        <v>218</v>
      </c>
      <c r="EZ511" s="31" t="s">
        <v>218</v>
      </c>
      <c r="FA511" s="31" t="s">
        <v>219</v>
      </c>
      <c r="FB511" s="31" t="s">
        <v>219</v>
      </c>
      <c r="FC511" s="31"/>
      <c r="FD511" s="31"/>
      <c r="FE511" s="31" t="s">
        <v>219</v>
      </c>
    </row>
    <row r="512" ht="90.75" customHeight="1">
      <c r="A512" s="16" t="s">
        <v>11408</v>
      </c>
      <c r="B512" s="24">
        <v>501.0</v>
      </c>
      <c r="C512" s="25" t="s">
        <v>11409</v>
      </c>
      <c r="D512" s="26" t="str">
        <f t="shared" si="41"/>
        <v/>
      </c>
      <c r="E512" s="27" t="str">
        <f t="shared" si="42"/>
        <v/>
      </c>
      <c r="F512" s="28" t="str">
        <f t="shared" ref="F512:G512" si="527">image("https://www.serebii.net/pokedex-bw/type/"&amp;lower(H512)&amp;".gif")</f>
        <v/>
      </c>
      <c r="G512" s="28" t="str">
        <f t="shared" si="527"/>
        <v/>
      </c>
      <c r="H512" s="29" t="s">
        <v>391</v>
      </c>
      <c r="I512" s="26"/>
      <c r="J512" s="26" t="s">
        <v>11410</v>
      </c>
      <c r="K512" s="26" t="s">
        <v>393</v>
      </c>
      <c r="L512" s="26" t="s">
        <v>11411</v>
      </c>
      <c r="M512" s="26" t="s">
        <v>395</v>
      </c>
      <c r="N512" s="26"/>
      <c r="O512" s="26" t="s">
        <v>3261</v>
      </c>
      <c r="P512" s="26" t="s">
        <v>182</v>
      </c>
      <c r="Q512" s="26" t="s">
        <v>183</v>
      </c>
      <c r="R512" s="26" t="s">
        <v>184</v>
      </c>
      <c r="S512" s="26" t="s">
        <v>298</v>
      </c>
      <c r="T512" s="26" t="s">
        <v>186</v>
      </c>
      <c r="U512" s="26" t="s">
        <v>769</v>
      </c>
      <c r="V512" s="26" t="s">
        <v>770</v>
      </c>
      <c r="W512" s="26" t="s">
        <v>188</v>
      </c>
      <c r="X512" s="26" t="s">
        <v>189</v>
      </c>
      <c r="Y512" s="26">
        <v>55.0</v>
      </c>
      <c r="Z512" s="26">
        <v>55.0</v>
      </c>
      <c r="AA512" s="26">
        <v>45.0</v>
      </c>
      <c r="AB512" s="26">
        <v>63.0</v>
      </c>
      <c r="AC512" s="26">
        <v>45.0</v>
      </c>
      <c r="AD512" s="26">
        <v>45.0</v>
      </c>
      <c r="AE512" s="30">
        <f t="shared" si="37"/>
        <v>308</v>
      </c>
      <c r="AF512" s="26" t="s">
        <v>11412</v>
      </c>
      <c r="AG512" s="26"/>
      <c r="AH512" s="26"/>
      <c r="AI512" s="26"/>
      <c r="AJ512" s="26"/>
      <c r="AK512" s="26"/>
      <c r="AL512" s="26"/>
      <c r="AM512" s="26"/>
      <c r="AN512" s="26"/>
      <c r="AO512" s="26"/>
      <c r="AP512" s="26"/>
      <c r="AQ512" s="26"/>
      <c r="AR512" s="26"/>
      <c r="AS512" s="26"/>
      <c r="AT512" s="26"/>
      <c r="AU512" s="26"/>
      <c r="AV512" s="26"/>
      <c r="AW512" s="26" t="s">
        <v>401</v>
      </c>
      <c r="AX512" s="26" t="s">
        <v>401</v>
      </c>
      <c r="AY512" s="26" t="s">
        <v>401</v>
      </c>
      <c r="AZ512" s="26" t="s">
        <v>401</v>
      </c>
      <c r="BA512" s="26"/>
      <c r="BB512" s="26"/>
      <c r="BC512" s="26"/>
      <c r="BD512" s="26"/>
      <c r="BE512" s="26"/>
      <c r="BF512" s="26"/>
      <c r="BG512" s="26"/>
      <c r="BH512" s="26"/>
      <c r="BI512" s="26"/>
      <c r="BJ512" s="26"/>
      <c r="BK512" s="26"/>
      <c r="BL512" s="26"/>
      <c r="BM512" s="26"/>
      <c r="BN512" s="26"/>
      <c r="BO512" s="26"/>
      <c r="BP512" s="26"/>
      <c r="BQ512" s="26" t="s">
        <v>401</v>
      </c>
      <c r="BR512" s="26"/>
      <c r="BS512" s="26"/>
      <c r="BT512" s="26"/>
      <c r="BU512" s="26" t="s">
        <v>2829</v>
      </c>
      <c r="BV512" s="26"/>
      <c r="BW512" s="31"/>
      <c r="BX512" s="31"/>
      <c r="BY512" s="31"/>
      <c r="BZ512" s="31"/>
      <c r="CA512" s="31"/>
      <c r="CB512" s="31"/>
      <c r="CC512" s="31"/>
      <c r="CD512" s="31"/>
      <c r="CE512" s="31"/>
      <c r="CF512" s="31"/>
      <c r="CG512" s="31"/>
      <c r="CH512" s="31"/>
      <c r="CI512" s="31"/>
      <c r="CJ512" s="31"/>
      <c r="CK512" s="31"/>
      <c r="CL512" s="31"/>
      <c r="CM512" s="31" t="s">
        <v>11413</v>
      </c>
      <c r="CN512" s="31" t="s">
        <v>11414</v>
      </c>
      <c r="CO512" s="31" t="s">
        <v>11415</v>
      </c>
      <c r="CP512" s="31" t="s">
        <v>11415</v>
      </c>
      <c r="CQ512" s="31" t="s">
        <v>11415</v>
      </c>
      <c r="CR512" s="31" t="s">
        <v>11413</v>
      </c>
      <c r="CS512" s="31" t="s">
        <v>11416</v>
      </c>
      <c r="CT512" s="31" t="s">
        <v>11413</v>
      </c>
      <c r="CU512" s="31"/>
      <c r="CV512" s="31"/>
      <c r="CW512" s="31"/>
      <c r="CX512" s="31"/>
      <c r="CY512" s="31"/>
      <c r="CZ512" s="31"/>
      <c r="DA512" s="31"/>
      <c r="DB512" s="31"/>
      <c r="DC512" s="31"/>
      <c r="DD512" s="31"/>
      <c r="DE512" s="31"/>
      <c r="DF512" s="31"/>
      <c r="DG512" s="31" t="s">
        <v>11417</v>
      </c>
      <c r="DH512" s="31"/>
      <c r="DI512" s="31"/>
      <c r="DJ512" s="31"/>
      <c r="DK512" s="31"/>
      <c r="DL512" s="31"/>
      <c r="DM512" s="31"/>
      <c r="DN512" s="31"/>
      <c r="DO512" s="31"/>
      <c r="DP512" s="31"/>
      <c r="DQ512" s="31"/>
      <c r="DR512" s="31"/>
      <c r="DS512" s="31"/>
      <c r="DT512" s="31"/>
      <c r="DU512" s="31"/>
      <c r="DV512" s="31"/>
      <c r="DW512" s="31"/>
      <c r="DX512" s="31"/>
      <c r="DY512" s="31"/>
      <c r="DZ512" s="31"/>
      <c r="EA512" s="31"/>
      <c r="EB512" s="31"/>
      <c r="EC512" s="31"/>
      <c r="ED512" s="31"/>
      <c r="EE512" s="31"/>
      <c r="EF512" s="31" t="s">
        <v>11364</v>
      </c>
      <c r="EG512" s="31" t="s">
        <v>11364</v>
      </c>
      <c r="EH512" s="31" t="s">
        <v>11365</v>
      </c>
      <c r="EI512" s="31" t="s">
        <v>11365</v>
      </c>
      <c r="EJ512" s="31" t="s">
        <v>213</v>
      </c>
      <c r="EK512" s="31" t="s">
        <v>213</v>
      </c>
      <c r="EL512" s="31" t="s">
        <v>5155</v>
      </c>
      <c r="EM512" s="31" t="s">
        <v>5155</v>
      </c>
      <c r="EN512" s="31" t="s">
        <v>11418</v>
      </c>
      <c r="EO512" s="31" t="s">
        <v>11418</v>
      </c>
      <c r="EP512" s="31" t="s">
        <v>213</v>
      </c>
      <c r="EQ512" s="31" t="s">
        <v>213</v>
      </c>
      <c r="ER512" s="31" t="s">
        <v>218</v>
      </c>
      <c r="ES512" s="31" t="s">
        <v>218</v>
      </c>
      <c r="ET512" s="31" t="s">
        <v>218</v>
      </c>
      <c r="EU512" s="31" t="s">
        <v>218</v>
      </c>
      <c r="EV512" s="31"/>
      <c r="EW512" s="31"/>
      <c r="EX512" s="31" t="s">
        <v>218</v>
      </c>
      <c r="EY512" s="31" t="s">
        <v>218</v>
      </c>
      <c r="EZ512" s="31" t="s">
        <v>5195</v>
      </c>
      <c r="FA512" s="31" t="s">
        <v>219</v>
      </c>
      <c r="FB512" s="31" t="s">
        <v>219</v>
      </c>
      <c r="FC512" s="31"/>
      <c r="FD512" s="31"/>
      <c r="FE512" s="31" t="s">
        <v>219</v>
      </c>
    </row>
    <row r="513" ht="90.75" customHeight="1">
      <c r="A513" s="16" t="s">
        <v>11419</v>
      </c>
      <c r="B513" s="24">
        <v>502.0</v>
      </c>
      <c r="C513" s="25" t="s">
        <v>11420</v>
      </c>
      <c r="D513" s="26" t="str">
        <f t="shared" si="41"/>
        <v/>
      </c>
      <c r="E513" s="27" t="str">
        <f t="shared" si="42"/>
        <v/>
      </c>
      <c r="F513" s="28" t="str">
        <f t="shared" ref="F513:G513" si="528">image("https://www.serebii.net/pokedex-bw/type/"&amp;lower(H513)&amp;".gif")</f>
        <v/>
      </c>
      <c r="G513" s="28" t="str">
        <f t="shared" si="528"/>
        <v/>
      </c>
      <c r="H513" s="29" t="s">
        <v>391</v>
      </c>
      <c r="I513" s="26"/>
      <c r="J513" s="26" t="s">
        <v>11421</v>
      </c>
      <c r="K513" s="26" t="s">
        <v>1031</v>
      </c>
      <c r="L513" s="26" t="s">
        <v>4685</v>
      </c>
      <c r="M513" s="26" t="s">
        <v>395</v>
      </c>
      <c r="N513" s="26"/>
      <c r="O513" s="26" t="s">
        <v>3261</v>
      </c>
      <c r="P513" s="26" t="s">
        <v>1707</v>
      </c>
      <c r="Q513" s="26" t="s">
        <v>183</v>
      </c>
      <c r="R513" s="26" t="s">
        <v>184</v>
      </c>
      <c r="S513" s="26" t="s">
        <v>811</v>
      </c>
      <c r="T513" s="26" t="s">
        <v>186</v>
      </c>
      <c r="U513" s="26" t="s">
        <v>769</v>
      </c>
      <c r="V513" s="26" t="s">
        <v>770</v>
      </c>
      <c r="W513" s="26" t="s">
        <v>188</v>
      </c>
      <c r="X513" s="26" t="s">
        <v>189</v>
      </c>
      <c r="Y513" s="26">
        <v>75.0</v>
      </c>
      <c r="Z513" s="26">
        <v>75.0</v>
      </c>
      <c r="AA513" s="26">
        <v>60.0</v>
      </c>
      <c r="AB513" s="26">
        <v>83.0</v>
      </c>
      <c r="AC513" s="26">
        <v>60.0</v>
      </c>
      <c r="AD513" s="26">
        <v>60.0</v>
      </c>
      <c r="AE513" s="30">
        <f t="shared" si="37"/>
        <v>413</v>
      </c>
      <c r="AF513" s="26" t="s">
        <v>11412</v>
      </c>
      <c r="AG513" s="26"/>
      <c r="AH513" s="26"/>
      <c r="AI513" s="26"/>
      <c r="AJ513" s="26"/>
      <c r="AK513" s="26"/>
      <c r="AL513" s="26"/>
      <c r="AM513" s="26"/>
      <c r="AN513" s="26"/>
      <c r="AO513" s="26"/>
      <c r="AP513" s="26"/>
      <c r="AQ513" s="26"/>
      <c r="AR513" s="26"/>
      <c r="AS513" s="26"/>
      <c r="AT513" s="26"/>
      <c r="AU513" s="26"/>
      <c r="AV513" s="26"/>
      <c r="AW513" s="26" t="s">
        <v>429</v>
      </c>
      <c r="AX513" s="26" t="s">
        <v>429</v>
      </c>
      <c r="AY513" s="26" t="s">
        <v>429</v>
      </c>
      <c r="AZ513" s="26" t="s">
        <v>429</v>
      </c>
      <c r="BA513" s="26"/>
      <c r="BB513" s="26"/>
      <c r="BC513" s="26"/>
      <c r="BD513" s="26"/>
      <c r="BE513" s="26"/>
      <c r="BF513" s="26"/>
      <c r="BG513" s="26"/>
      <c r="BH513" s="26"/>
      <c r="BI513" s="26"/>
      <c r="BJ513" s="26"/>
      <c r="BK513" s="26"/>
      <c r="BL513" s="26"/>
      <c r="BM513" s="26"/>
      <c r="BN513" s="26"/>
      <c r="BO513" s="26"/>
      <c r="BP513" s="26"/>
      <c r="BQ513" s="26" t="s">
        <v>429</v>
      </c>
      <c r="BR513" s="26"/>
      <c r="BS513" s="26"/>
      <c r="BT513" s="26"/>
      <c r="BU513" s="26" t="s">
        <v>2864</v>
      </c>
      <c r="BV513" s="26"/>
      <c r="BW513" s="31"/>
      <c r="BX513" s="31"/>
      <c r="BY513" s="31"/>
      <c r="BZ513" s="31"/>
      <c r="CA513" s="31"/>
      <c r="CB513" s="31"/>
      <c r="CC513" s="31"/>
      <c r="CD513" s="31"/>
      <c r="CE513" s="31"/>
      <c r="CF513" s="31"/>
      <c r="CG513" s="31"/>
      <c r="CH513" s="31"/>
      <c r="CI513" s="31"/>
      <c r="CJ513" s="31"/>
      <c r="CK513" s="31"/>
      <c r="CL513" s="31"/>
      <c r="CM513" s="31" t="s">
        <v>11422</v>
      </c>
      <c r="CN513" s="31" t="s">
        <v>11423</v>
      </c>
      <c r="CO513" s="31" t="s">
        <v>11424</v>
      </c>
      <c r="CP513" s="31" t="s">
        <v>11424</v>
      </c>
      <c r="CQ513" s="31" t="s">
        <v>11422</v>
      </c>
      <c r="CR513" s="31" t="s">
        <v>11424</v>
      </c>
      <c r="CS513" s="31" t="s">
        <v>11422</v>
      </c>
      <c r="CT513" s="31" t="s">
        <v>11424</v>
      </c>
      <c r="CU513" s="31"/>
      <c r="CV513" s="31"/>
      <c r="CW513" s="31"/>
      <c r="CX513" s="31"/>
      <c r="CY513" s="31"/>
      <c r="CZ513" s="31"/>
      <c r="DA513" s="31"/>
      <c r="DB513" s="31"/>
      <c r="DC513" s="31"/>
      <c r="DD513" s="31"/>
      <c r="DE513" s="31"/>
      <c r="DF513" s="31"/>
      <c r="DG513" s="31" t="s">
        <v>11425</v>
      </c>
      <c r="DH513" s="31"/>
      <c r="DI513" s="31"/>
      <c r="DJ513" s="31"/>
      <c r="DK513" s="31"/>
      <c r="DL513" s="31"/>
      <c r="DM513" s="31"/>
      <c r="DN513" s="31"/>
      <c r="DO513" s="31"/>
      <c r="DP513" s="31"/>
      <c r="DQ513" s="31"/>
      <c r="DR513" s="31"/>
      <c r="DS513" s="31"/>
      <c r="DT513" s="31"/>
      <c r="DU513" s="31"/>
      <c r="DV513" s="31"/>
      <c r="DW513" s="31"/>
      <c r="DX513" s="31"/>
      <c r="DY513" s="31"/>
      <c r="DZ513" s="31"/>
      <c r="EA513" s="31"/>
      <c r="EB513" s="31"/>
      <c r="EC513" s="31"/>
      <c r="ED513" s="31"/>
      <c r="EE513" s="31"/>
      <c r="EF513" s="31" t="s">
        <v>11426</v>
      </c>
      <c r="EG513" s="31" t="s">
        <v>11426</v>
      </c>
      <c r="EH513" s="31" t="s">
        <v>11426</v>
      </c>
      <c r="EI513" s="31" t="s">
        <v>11426</v>
      </c>
      <c r="EJ513" s="31" t="s">
        <v>213</v>
      </c>
      <c r="EK513" s="31" t="s">
        <v>213</v>
      </c>
      <c r="EL513" s="31" t="s">
        <v>11426</v>
      </c>
      <c r="EM513" s="31" t="s">
        <v>11426</v>
      </c>
      <c r="EN513" s="31" t="s">
        <v>11426</v>
      </c>
      <c r="EO513" s="31" t="s">
        <v>11426</v>
      </c>
      <c r="EP513" s="31" t="s">
        <v>213</v>
      </c>
      <c r="EQ513" s="31" t="s">
        <v>213</v>
      </c>
      <c r="ER513" s="31" t="s">
        <v>218</v>
      </c>
      <c r="ES513" s="31" t="s">
        <v>218</v>
      </c>
      <c r="ET513" s="31" t="s">
        <v>218</v>
      </c>
      <c r="EU513" s="31" t="s">
        <v>218</v>
      </c>
      <c r="EV513" s="31"/>
      <c r="EW513" s="31"/>
      <c r="EX513" s="31" t="s">
        <v>218</v>
      </c>
      <c r="EY513" s="31" t="s">
        <v>218</v>
      </c>
      <c r="EZ513" s="31" t="s">
        <v>3010</v>
      </c>
      <c r="FA513" s="31" t="s">
        <v>219</v>
      </c>
      <c r="FB513" s="31" t="s">
        <v>219</v>
      </c>
      <c r="FC513" s="31"/>
      <c r="FD513" s="31"/>
      <c r="FE513" s="31" t="s">
        <v>219</v>
      </c>
    </row>
    <row r="514" ht="90.75" customHeight="1">
      <c r="A514" s="16" t="s">
        <v>11427</v>
      </c>
      <c r="B514" s="24">
        <v>503.0</v>
      </c>
      <c r="C514" s="25" t="s">
        <v>11428</v>
      </c>
      <c r="D514" s="26" t="str">
        <f t="shared" si="41"/>
        <v/>
      </c>
      <c r="E514" s="27" t="str">
        <f t="shared" si="42"/>
        <v/>
      </c>
      <c r="F514" s="28" t="str">
        <f t="shared" ref="F514:G514" si="529">image("https://www.serebii.net/pokedex-bw/type/"&amp;lower(H514)&amp;".gif")</f>
        <v/>
      </c>
      <c r="G514" s="28" t="str">
        <f t="shared" si="529"/>
        <v/>
      </c>
      <c r="H514" s="29" t="s">
        <v>391</v>
      </c>
      <c r="I514" s="26"/>
      <c r="J514" s="26" t="s">
        <v>11429</v>
      </c>
      <c r="K514" s="26" t="s">
        <v>743</v>
      </c>
      <c r="L514" s="26" t="s">
        <v>11430</v>
      </c>
      <c r="M514" s="26" t="s">
        <v>395</v>
      </c>
      <c r="N514" s="26"/>
      <c r="O514" s="26" t="s">
        <v>3261</v>
      </c>
      <c r="P514" s="26" t="s">
        <v>351</v>
      </c>
      <c r="Q514" s="26" t="s">
        <v>183</v>
      </c>
      <c r="R514" s="26" t="s">
        <v>184</v>
      </c>
      <c r="S514" s="26" t="s">
        <v>11431</v>
      </c>
      <c r="T514" s="26" t="s">
        <v>186</v>
      </c>
      <c r="U514" s="26" t="s">
        <v>769</v>
      </c>
      <c r="V514" s="26" t="s">
        <v>770</v>
      </c>
      <c r="W514" s="26" t="s">
        <v>188</v>
      </c>
      <c r="X514" s="26" t="s">
        <v>189</v>
      </c>
      <c r="Y514" s="26">
        <v>95.0</v>
      </c>
      <c r="Z514" s="26">
        <v>100.0</v>
      </c>
      <c r="AA514" s="26">
        <v>85.0</v>
      </c>
      <c r="AB514" s="26">
        <v>108.0</v>
      </c>
      <c r="AC514" s="26">
        <v>70.0</v>
      </c>
      <c r="AD514" s="26">
        <v>70.0</v>
      </c>
      <c r="AE514" s="30">
        <f t="shared" si="37"/>
        <v>528</v>
      </c>
      <c r="AF514" s="26" t="s">
        <v>11412</v>
      </c>
      <c r="AG514" s="26"/>
      <c r="AH514" s="26"/>
      <c r="AI514" s="26"/>
      <c r="AJ514" s="26"/>
      <c r="AK514" s="26"/>
      <c r="AL514" s="26"/>
      <c r="AM514" s="26"/>
      <c r="AN514" s="26"/>
      <c r="AO514" s="26"/>
      <c r="AP514" s="26"/>
      <c r="AQ514" s="26"/>
      <c r="AR514" s="26"/>
      <c r="AS514" s="26"/>
      <c r="AT514" s="26"/>
      <c r="AU514" s="26"/>
      <c r="AV514" s="26"/>
      <c r="AW514" s="26" t="s">
        <v>458</v>
      </c>
      <c r="AX514" s="26" t="s">
        <v>458</v>
      </c>
      <c r="AY514" s="26" t="s">
        <v>458</v>
      </c>
      <c r="AZ514" s="26" t="s">
        <v>458</v>
      </c>
      <c r="BA514" s="26"/>
      <c r="BB514" s="26"/>
      <c r="BC514" s="26"/>
      <c r="BD514" s="26"/>
      <c r="BE514" s="26"/>
      <c r="BF514" s="26"/>
      <c r="BG514" s="26"/>
      <c r="BH514" s="26"/>
      <c r="BI514" s="26"/>
      <c r="BJ514" s="26"/>
      <c r="BK514" s="26"/>
      <c r="BL514" s="26"/>
      <c r="BM514" s="26"/>
      <c r="BN514" s="26"/>
      <c r="BO514" s="26"/>
      <c r="BP514" s="26"/>
      <c r="BQ514" s="26" t="s">
        <v>458</v>
      </c>
      <c r="BR514" s="26"/>
      <c r="BS514" s="26"/>
      <c r="BT514" s="26"/>
      <c r="BU514" s="26" t="s">
        <v>3603</v>
      </c>
      <c r="BV514" s="26"/>
      <c r="BW514" s="31"/>
      <c r="BX514" s="31"/>
      <c r="BY514" s="31"/>
      <c r="BZ514" s="31"/>
      <c r="CA514" s="31"/>
      <c r="CB514" s="31"/>
      <c r="CC514" s="31"/>
      <c r="CD514" s="31"/>
      <c r="CE514" s="31"/>
      <c r="CF514" s="31"/>
      <c r="CG514" s="31"/>
      <c r="CH514" s="31"/>
      <c r="CI514" s="31"/>
      <c r="CJ514" s="31"/>
      <c r="CK514" s="31"/>
      <c r="CL514" s="31"/>
      <c r="CM514" s="31" t="s">
        <v>11432</v>
      </c>
      <c r="CN514" s="31" t="s">
        <v>11433</v>
      </c>
      <c r="CO514" s="31" t="s">
        <v>11434</v>
      </c>
      <c r="CP514" s="31" t="s">
        <v>11434</v>
      </c>
      <c r="CQ514" s="31" t="s">
        <v>11434</v>
      </c>
      <c r="CR514" s="31" t="s">
        <v>11432</v>
      </c>
      <c r="CS514" s="31" t="s">
        <v>11434</v>
      </c>
      <c r="CT514" s="31" t="s">
        <v>11432</v>
      </c>
      <c r="CU514" s="31"/>
      <c r="CV514" s="31"/>
      <c r="CW514" s="31"/>
      <c r="CX514" s="31"/>
      <c r="CY514" s="31"/>
      <c r="CZ514" s="31"/>
      <c r="DA514" s="31"/>
      <c r="DB514" s="31"/>
      <c r="DC514" s="31"/>
      <c r="DD514" s="31"/>
      <c r="DE514" s="31"/>
      <c r="DF514" s="31"/>
      <c r="DG514" s="31"/>
      <c r="DH514" s="31"/>
      <c r="DI514" s="31"/>
      <c r="DJ514" s="31"/>
      <c r="DK514" s="31"/>
      <c r="DL514" s="31"/>
      <c r="DM514" s="31"/>
      <c r="DN514" s="31"/>
      <c r="DO514" s="31"/>
      <c r="DP514" s="31"/>
      <c r="DQ514" s="31"/>
      <c r="DR514" s="31"/>
      <c r="DS514" s="31"/>
      <c r="DT514" s="31"/>
      <c r="DU514" s="31"/>
      <c r="DV514" s="31"/>
      <c r="DW514" s="31"/>
      <c r="DX514" s="31"/>
      <c r="DY514" s="31"/>
      <c r="DZ514" s="31"/>
      <c r="EA514" s="31"/>
      <c r="EB514" s="31"/>
      <c r="EC514" s="31"/>
      <c r="ED514" s="31"/>
      <c r="EE514" s="31"/>
      <c r="EF514" s="31" t="s">
        <v>11435</v>
      </c>
      <c r="EG514" s="31" t="s">
        <v>11435</v>
      </c>
      <c r="EH514" s="31" t="s">
        <v>11435</v>
      </c>
      <c r="EI514" s="31" t="s">
        <v>11435</v>
      </c>
      <c r="EJ514" s="31" t="s">
        <v>213</v>
      </c>
      <c r="EK514" s="31" t="s">
        <v>213</v>
      </c>
      <c r="EL514" s="31" t="s">
        <v>11435</v>
      </c>
      <c r="EM514" s="31" t="s">
        <v>11435</v>
      </c>
      <c r="EN514" s="31" t="s">
        <v>2701</v>
      </c>
      <c r="EO514" s="31" t="s">
        <v>2701</v>
      </c>
      <c r="EP514" s="31" t="s">
        <v>213</v>
      </c>
      <c r="EQ514" s="31" t="s">
        <v>213</v>
      </c>
      <c r="ER514" s="31" t="s">
        <v>218</v>
      </c>
      <c r="ES514" s="31" t="s">
        <v>218</v>
      </c>
      <c r="ET514" s="31" t="s">
        <v>218</v>
      </c>
      <c r="EU514" s="31" t="s">
        <v>218</v>
      </c>
      <c r="EV514" s="31"/>
      <c r="EW514" s="31"/>
      <c r="EX514" s="31" t="s">
        <v>218</v>
      </c>
      <c r="EY514" s="31" t="s">
        <v>218</v>
      </c>
      <c r="EZ514" s="31" t="s">
        <v>3010</v>
      </c>
      <c r="FA514" s="31" t="s">
        <v>219</v>
      </c>
      <c r="FB514" s="31" t="s">
        <v>219</v>
      </c>
      <c r="FC514" s="31"/>
      <c r="FD514" s="31"/>
      <c r="FE514" s="31" t="s">
        <v>219</v>
      </c>
    </row>
    <row r="515" ht="90.75" customHeight="1">
      <c r="A515" s="16" t="s">
        <v>11436</v>
      </c>
      <c r="B515" s="24">
        <v>504.0</v>
      </c>
      <c r="C515" s="25" t="s">
        <v>11437</v>
      </c>
      <c r="D515" s="26" t="str">
        <f t="shared" si="41"/>
        <v/>
      </c>
      <c r="E515" s="27" t="str">
        <f t="shared" si="42"/>
        <v/>
      </c>
      <c r="F515" s="28" t="str">
        <f t="shared" ref="F515:G515" si="530">image("https://www.serebii.net/pokedex-bw/type/"&amp;lower(H515)&amp;".gif")</f>
        <v/>
      </c>
      <c r="G515" s="28" t="str">
        <f t="shared" si="530"/>
        <v/>
      </c>
      <c r="H515" s="29" t="s">
        <v>681</v>
      </c>
      <c r="I515" s="26"/>
      <c r="J515" s="26" t="s">
        <v>5262</v>
      </c>
      <c r="K515" s="26" t="s">
        <v>393</v>
      </c>
      <c r="L515" s="26" t="s">
        <v>11438</v>
      </c>
      <c r="M515" s="26" t="s">
        <v>491</v>
      </c>
      <c r="N515" s="26" t="s">
        <v>684</v>
      </c>
      <c r="O515" s="26" t="s">
        <v>2965</v>
      </c>
      <c r="P515" s="26" t="s">
        <v>913</v>
      </c>
      <c r="Q515" s="26" t="s">
        <v>493</v>
      </c>
      <c r="R515" s="26" t="s">
        <v>184</v>
      </c>
      <c r="S515" s="26" t="s">
        <v>768</v>
      </c>
      <c r="T515" s="26" t="s">
        <v>495</v>
      </c>
      <c r="U515" s="26" t="s">
        <v>769</v>
      </c>
      <c r="V515" s="26" t="s">
        <v>770</v>
      </c>
      <c r="W515" s="26" t="s">
        <v>496</v>
      </c>
      <c r="X515" s="26" t="s">
        <v>497</v>
      </c>
      <c r="Y515" s="26">
        <v>45.0</v>
      </c>
      <c r="Z515" s="26">
        <v>55.0</v>
      </c>
      <c r="AA515" s="26">
        <v>39.0</v>
      </c>
      <c r="AB515" s="26">
        <v>35.0</v>
      </c>
      <c r="AC515" s="26">
        <v>39.0</v>
      </c>
      <c r="AD515" s="26">
        <v>42.0</v>
      </c>
      <c r="AE515" s="30">
        <f t="shared" si="37"/>
        <v>255</v>
      </c>
      <c r="AF515" s="26" t="s">
        <v>11439</v>
      </c>
      <c r="AG515" s="26"/>
      <c r="AH515" s="26"/>
      <c r="AI515" s="26"/>
      <c r="AJ515" s="26"/>
      <c r="AK515" s="26"/>
      <c r="AL515" s="26"/>
      <c r="AM515" s="26"/>
      <c r="AN515" s="26"/>
      <c r="AO515" s="26"/>
      <c r="AP515" s="26"/>
      <c r="AQ515" s="26"/>
      <c r="AR515" s="26"/>
      <c r="AS515" s="26"/>
      <c r="AT515" s="26"/>
      <c r="AU515" s="26"/>
      <c r="AV515" s="26"/>
      <c r="AW515" s="26" t="s">
        <v>499</v>
      </c>
      <c r="AX515" s="26" t="s">
        <v>499</v>
      </c>
      <c r="AY515" s="26" t="s">
        <v>499</v>
      </c>
      <c r="AZ515" s="26" t="s">
        <v>499</v>
      </c>
      <c r="BA515" s="26" t="s">
        <v>1764</v>
      </c>
      <c r="BB515" s="26" t="s">
        <v>1764</v>
      </c>
      <c r="BC515" s="26"/>
      <c r="BD515" s="26"/>
      <c r="BE515" s="26"/>
      <c r="BF515" s="26"/>
      <c r="BG515" s="26"/>
      <c r="BH515" s="26"/>
      <c r="BI515" s="26"/>
      <c r="BJ515" s="26"/>
      <c r="BK515" s="26"/>
      <c r="BL515" s="26"/>
      <c r="BM515" s="26"/>
      <c r="BN515" s="26"/>
      <c r="BO515" s="26"/>
      <c r="BP515" s="26"/>
      <c r="BQ515" s="26"/>
      <c r="BR515" s="26"/>
      <c r="BS515" s="26"/>
      <c r="BT515" s="26"/>
      <c r="BU515" s="26"/>
      <c r="BV515" s="26" t="s">
        <v>617</v>
      </c>
      <c r="BW515" s="31"/>
      <c r="BX515" s="31"/>
      <c r="BY515" s="31"/>
      <c r="BZ515" s="31"/>
      <c r="CA515" s="31"/>
      <c r="CB515" s="31"/>
      <c r="CC515" s="31"/>
      <c r="CD515" s="31"/>
      <c r="CE515" s="31"/>
      <c r="CF515" s="31"/>
      <c r="CG515" s="31"/>
      <c r="CH515" s="31"/>
      <c r="CI515" s="31"/>
      <c r="CJ515" s="31"/>
      <c r="CK515" s="31"/>
      <c r="CL515" s="31"/>
      <c r="CM515" s="31" t="s">
        <v>11440</v>
      </c>
      <c r="CN515" s="31" t="s">
        <v>11441</v>
      </c>
      <c r="CO515" s="31" t="s">
        <v>11442</v>
      </c>
      <c r="CP515" s="31" t="s">
        <v>11442</v>
      </c>
      <c r="CQ515" s="31" t="s">
        <v>11440</v>
      </c>
      <c r="CR515" s="31" t="s">
        <v>11442</v>
      </c>
      <c r="CS515" s="31" t="s">
        <v>11440</v>
      </c>
      <c r="CT515" s="31" t="s">
        <v>11442</v>
      </c>
      <c r="CU515" s="31"/>
      <c r="CV515" s="31"/>
      <c r="CW515" s="31"/>
      <c r="CX515" s="31"/>
      <c r="CY515" s="31"/>
      <c r="CZ515" s="31"/>
      <c r="DA515" s="31"/>
      <c r="DB515" s="31"/>
      <c r="DC515" s="31"/>
      <c r="DD515" s="31"/>
      <c r="DE515" s="31"/>
      <c r="DF515" s="31"/>
      <c r="DG515" s="31"/>
      <c r="DH515" s="31"/>
      <c r="DI515" s="31"/>
      <c r="DJ515" s="31"/>
      <c r="DK515" s="31"/>
      <c r="DL515" s="31"/>
      <c r="DM515" s="31"/>
      <c r="DN515" s="31"/>
      <c r="DO515" s="31"/>
      <c r="DP515" s="31"/>
      <c r="DQ515" s="31"/>
      <c r="DR515" s="31"/>
      <c r="DS515" s="31"/>
      <c r="DT515" s="31"/>
      <c r="DU515" s="31"/>
      <c r="DV515" s="31"/>
      <c r="DW515" s="31"/>
      <c r="DX515" s="31"/>
      <c r="DY515" s="31"/>
      <c r="DZ515" s="31"/>
      <c r="EA515" s="31"/>
      <c r="EB515" s="31"/>
      <c r="EC515" s="31"/>
      <c r="ED515" s="31"/>
      <c r="EE515" s="31"/>
      <c r="EF515" s="31" t="s">
        <v>11443</v>
      </c>
      <c r="EG515" s="31" t="s">
        <v>11443</v>
      </c>
      <c r="EH515" s="31" t="s">
        <v>11444</v>
      </c>
      <c r="EI515" s="31" t="s">
        <v>11444</v>
      </c>
      <c r="EJ515" s="31" t="s">
        <v>11445</v>
      </c>
      <c r="EK515" s="31" t="s">
        <v>11445</v>
      </c>
      <c r="EL515" s="31" t="s">
        <v>213</v>
      </c>
      <c r="EM515" s="31" t="s">
        <v>213</v>
      </c>
      <c r="EN515" s="31" t="s">
        <v>213</v>
      </c>
      <c r="EO515" s="31" t="s">
        <v>213</v>
      </c>
      <c r="EP515" s="31" t="s">
        <v>213</v>
      </c>
      <c r="EQ515" s="31" t="s">
        <v>213</v>
      </c>
      <c r="ER515" s="31" t="s">
        <v>218</v>
      </c>
      <c r="ES515" s="31" t="s">
        <v>218</v>
      </c>
      <c r="ET515" s="31" t="s">
        <v>218</v>
      </c>
      <c r="EU515" s="31" t="s">
        <v>218</v>
      </c>
      <c r="EV515" s="31"/>
      <c r="EW515" s="31"/>
      <c r="EX515" s="31" t="s">
        <v>218</v>
      </c>
      <c r="EY515" s="31" t="s">
        <v>218</v>
      </c>
      <c r="EZ515" s="31" t="s">
        <v>218</v>
      </c>
      <c r="FA515" s="31" t="s">
        <v>219</v>
      </c>
      <c r="FB515" s="31" t="s">
        <v>219</v>
      </c>
      <c r="FC515" s="31"/>
      <c r="FD515" s="31"/>
      <c r="FE515" s="31" t="s">
        <v>219</v>
      </c>
    </row>
    <row r="516" ht="90.75" customHeight="1">
      <c r="A516" s="16" t="s">
        <v>11446</v>
      </c>
      <c r="B516" s="24">
        <v>505.0</v>
      </c>
      <c r="C516" s="25" t="s">
        <v>11447</v>
      </c>
      <c r="D516" s="26" t="str">
        <f t="shared" si="41"/>
        <v/>
      </c>
      <c r="E516" s="27" t="str">
        <f t="shared" si="42"/>
        <v/>
      </c>
      <c r="F516" s="28" t="str">
        <f t="shared" ref="F516:G516" si="531">image("https://www.serebii.net/pokedex-bw/type/"&amp;lower(H516)&amp;".gif")</f>
        <v/>
      </c>
      <c r="G516" s="28" t="str">
        <f t="shared" si="531"/>
        <v/>
      </c>
      <c r="H516" s="29" t="s">
        <v>681</v>
      </c>
      <c r="I516" s="26"/>
      <c r="J516" s="26" t="s">
        <v>11448</v>
      </c>
      <c r="K516" s="26" t="s">
        <v>322</v>
      </c>
      <c r="L516" s="26" t="s">
        <v>6039</v>
      </c>
      <c r="M516" s="26" t="s">
        <v>4165</v>
      </c>
      <c r="N516" s="26" t="s">
        <v>684</v>
      </c>
      <c r="O516" s="26" t="s">
        <v>2965</v>
      </c>
      <c r="P516" s="26" t="s">
        <v>946</v>
      </c>
      <c r="Q516" s="26" t="s">
        <v>493</v>
      </c>
      <c r="R516" s="26" t="s">
        <v>184</v>
      </c>
      <c r="S516" s="26" t="s">
        <v>5039</v>
      </c>
      <c r="T516" s="26" t="s">
        <v>495</v>
      </c>
      <c r="U516" s="26" t="s">
        <v>769</v>
      </c>
      <c r="V516" s="26" t="s">
        <v>770</v>
      </c>
      <c r="W516" s="26" t="s">
        <v>496</v>
      </c>
      <c r="X516" s="26" t="s">
        <v>189</v>
      </c>
      <c r="Y516" s="26">
        <v>60.0</v>
      </c>
      <c r="Z516" s="26">
        <v>85.0</v>
      </c>
      <c r="AA516" s="26">
        <v>69.0</v>
      </c>
      <c r="AB516" s="26">
        <v>60.0</v>
      </c>
      <c r="AC516" s="26">
        <v>69.0</v>
      </c>
      <c r="AD516" s="26">
        <v>77.0</v>
      </c>
      <c r="AE516" s="30">
        <f t="shared" si="37"/>
        <v>420</v>
      </c>
      <c r="AF516" s="26" t="s">
        <v>11439</v>
      </c>
      <c r="AG516" s="26"/>
      <c r="AH516" s="26"/>
      <c r="AI516" s="26"/>
      <c r="AJ516" s="26"/>
      <c r="AK516" s="26"/>
      <c r="AL516" s="26"/>
      <c r="AM516" s="26"/>
      <c r="AN516" s="26"/>
      <c r="AO516" s="26"/>
      <c r="AP516" s="26"/>
      <c r="AQ516" s="26"/>
      <c r="AR516" s="26"/>
      <c r="AS516" s="26"/>
      <c r="AT516" s="26"/>
      <c r="AU516" s="26"/>
      <c r="AV516" s="26"/>
      <c r="AW516" s="26" t="s">
        <v>546</v>
      </c>
      <c r="AX516" s="26" t="s">
        <v>546</v>
      </c>
      <c r="AY516" s="26" t="s">
        <v>546</v>
      </c>
      <c r="AZ516" s="26" t="s">
        <v>546</v>
      </c>
      <c r="BA516" s="26" t="s">
        <v>1795</v>
      </c>
      <c r="BB516" s="26" t="s">
        <v>1795</v>
      </c>
      <c r="BC516" s="26"/>
      <c r="BD516" s="26"/>
      <c r="BE516" s="26"/>
      <c r="BF516" s="26"/>
      <c r="BG516" s="26"/>
      <c r="BH516" s="26"/>
      <c r="BI516" s="26"/>
      <c r="BJ516" s="26"/>
      <c r="BK516" s="26"/>
      <c r="BL516" s="26"/>
      <c r="BM516" s="26"/>
      <c r="BN516" s="26"/>
      <c r="BO516" s="26"/>
      <c r="BP516" s="26"/>
      <c r="BQ516" s="26"/>
      <c r="BR516" s="26"/>
      <c r="BS516" s="26"/>
      <c r="BT516" s="26"/>
      <c r="BU516" s="26"/>
      <c r="BV516" s="26" t="s">
        <v>634</v>
      </c>
      <c r="BW516" s="31"/>
      <c r="BX516" s="31"/>
      <c r="BY516" s="31"/>
      <c r="BZ516" s="31"/>
      <c r="CA516" s="31"/>
      <c r="CB516" s="31"/>
      <c r="CC516" s="31"/>
      <c r="CD516" s="31"/>
      <c r="CE516" s="31"/>
      <c r="CF516" s="31"/>
      <c r="CG516" s="31"/>
      <c r="CH516" s="31"/>
      <c r="CI516" s="31"/>
      <c r="CJ516" s="31"/>
      <c r="CK516" s="31"/>
      <c r="CL516" s="31"/>
      <c r="CM516" s="31" t="s">
        <v>11449</v>
      </c>
      <c r="CN516" s="31" t="s">
        <v>11450</v>
      </c>
      <c r="CO516" s="31" t="s">
        <v>11451</v>
      </c>
      <c r="CP516" s="31" t="s">
        <v>11451</v>
      </c>
      <c r="CQ516" s="31" t="s">
        <v>11451</v>
      </c>
      <c r="CR516" s="31" t="s">
        <v>11449</v>
      </c>
      <c r="CS516" s="31" t="s">
        <v>11451</v>
      </c>
      <c r="CT516" s="31" t="s">
        <v>11449</v>
      </c>
      <c r="CU516" s="31"/>
      <c r="CV516" s="31"/>
      <c r="CW516" s="31"/>
      <c r="CX516" s="31"/>
      <c r="CY516" s="31"/>
      <c r="CZ516" s="31"/>
      <c r="DA516" s="31"/>
      <c r="DB516" s="31"/>
      <c r="DC516" s="31"/>
      <c r="DD516" s="31"/>
      <c r="DE516" s="31"/>
      <c r="DF516" s="31"/>
      <c r="DG516" s="31"/>
      <c r="DH516" s="31"/>
      <c r="DI516" s="31"/>
      <c r="DJ516" s="31"/>
      <c r="DK516" s="31"/>
      <c r="DL516" s="31"/>
      <c r="DM516" s="31"/>
      <c r="DN516" s="31"/>
      <c r="DO516" s="31"/>
      <c r="DP516" s="31"/>
      <c r="DQ516" s="31"/>
      <c r="DR516" s="31"/>
      <c r="DS516" s="31"/>
      <c r="DT516" s="31"/>
      <c r="DU516" s="31"/>
      <c r="DV516" s="31"/>
      <c r="DW516" s="31"/>
      <c r="DX516" s="31"/>
      <c r="DY516" s="31"/>
      <c r="DZ516" s="31"/>
      <c r="EA516" s="31"/>
      <c r="EB516" s="31"/>
      <c r="EC516" s="31"/>
      <c r="ED516" s="31"/>
      <c r="EE516" s="31"/>
      <c r="EF516" s="31" t="s">
        <v>11452</v>
      </c>
      <c r="EG516" s="31" t="s">
        <v>11452</v>
      </c>
      <c r="EH516" s="31" t="s">
        <v>11453</v>
      </c>
      <c r="EI516" s="31" t="s">
        <v>11453</v>
      </c>
      <c r="EJ516" s="31" t="s">
        <v>905</v>
      </c>
      <c r="EK516" s="31" t="s">
        <v>905</v>
      </c>
      <c r="EL516" s="31" t="s">
        <v>213</v>
      </c>
      <c r="EM516" s="31" t="s">
        <v>213</v>
      </c>
      <c r="EN516" s="31" t="s">
        <v>213</v>
      </c>
      <c r="EO516" s="31" t="s">
        <v>213</v>
      </c>
      <c r="EP516" s="31" t="s">
        <v>213</v>
      </c>
      <c r="EQ516" s="31" t="s">
        <v>213</v>
      </c>
      <c r="ER516" s="31" t="s">
        <v>218</v>
      </c>
      <c r="ES516" s="31" t="s">
        <v>218</v>
      </c>
      <c r="ET516" s="31" t="s">
        <v>218</v>
      </c>
      <c r="EU516" s="31" t="s">
        <v>218</v>
      </c>
      <c r="EV516" s="31"/>
      <c r="EW516" s="31"/>
      <c r="EX516" s="31" t="s">
        <v>218</v>
      </c>
      <c r="EY516" s="31" t="s">
        <v>218</v>
      </c>
      <c r="EZ516" s="31" t="s">
        <v>218</v>
      </c>
      <c r="FA516" s="31" t="s">
        <v>219</v>
      </c>
      <c r="FB516" s="31" t="s">
        <v>219</v>
      </c>
      <c r="FC516" s="31"/>
      <c r="FD516" s="31"/>
      <c r="FE516" s="31" t="s">
        <v>219</v>
      </c>
    </row>
    <row r="517" ht="90.75" customHeight="1">
      <c r="A517" s="16" t="s">
        <v>11454</v>
      </c>
      <c r="B517" s="24">
        <v>506.0</v>
      </c>
      <c r="C517" s="25" t="s">
        <v>11455</v>
      </c>
      <c r="D517" s="26" t="str">
        <f t="shared" si="41"/>
        <v/>
      </c>
      <c r="E517" s="27" t="str">
        <f t="shared" si="42"/>
        <v/>
      </c>
      <c r="F517" s="28" t="str">
        <f t="shared" ref="F517:G517" si="532">image("https://www.serebii.net/pokedex-bw/type/"&amp;lower(H517)&amp;".gif")</f>
        <v/>
      </c>
      <c r="G517" s="28" t="str">
        <f t="shared" si="532"/>
        <v/>
      </c>
      <c r="H517" s="29" t="s">
        <v>681</v>
      </c>
      <c r="I517" s="26"/>
      <c r="J517" s="26" t="s">
        <v>2171</v>
      </c>
      <c r="K517" s="26" t="s">
        <v>974</v>
      </c>
      <c r="L517" s="26" t="s">
        <v>11456</v>
      </c>
      <c r="M517" s="26" t="s">
        <v>2115</v>
      </c>
      <c r="N517" s="26" t="s">
        <v>1952</v>
      </c>
      <c r="O517" s="26" t="s">
        <v>491</v>
      </c>
      <c r="P517" s="26" t="s">
        <v>913</v>
      </c>
      <c r="Q517" s="26" t="s">
        <v>493</v>
      </c>
      <c r="R517" s="26" t="s">
        <v>184</v>
      </c>
      <c r="S517" s="26" t="s">
        <v>1162</v>
      </c>
      <c r="T517" s="26" t="s">
        <v>186</v>
      </c>
      <c r="U517" s="26" t="s">
        <v>769</v>
      </c>
      <c r="V517" s="26" t="s">
        <v>770</v>
      </c>
      <c r="W517" s="26" t="s">
        <v>496</v>
      </c>
      <c r="X517" s="26" t="s">
        <v>497</v>
      </c>
      <c r="Y517" s="26">
        <v>45.0</v>
      </c>
      <c r="Z517" s="26">
        <v>60.0</v>
      </c>
      <c r="AA517" s="26">
        <v>45.0</v>
      </c>
      <c r="AB517" s="26">
        <v>25.0</v>
      </c>
      <c r="AC517" s="26">
        <v>45.0</v>
      </c>
      <c r="AD517" s="26">
        <v>55.0</v>
      </c>
      <c r="AE517" s="30">
        <f t="shared" si="37"/>
        <v>275</v>
      </c>
      <c r="AF517" s="26" t="s">
        <v>11457</v>
      </c>
      <c r="AG517" s="26"/>
      <c r="AH517" s="26"/>
      <c r="AI517" s="26"/>
      <c r="AJ517" s="26"/>
      <c r="AK517" s="26"/>
      <c r="AL517" s="26"/>
      <c r="AM517" s="26"/>
      <c r="AN517" s="26"/>
      <c r="AO517" s="26"/>
      <c r="AP517" s="26"/>
      <c r="AQ517" s="26"/>
      <c r="AR517" s="26"/>
      <c r="AS517" s="26"/>
      <c r="AT517" s="26"/>
      <c r="AU517" s="26"/>
      <c r="AV517" s="26"/>
      <c r="AW517" s="26" t="s">
        <v>583</v>
      </c>
      <c r="AX517" s="26" t="s">
        <v>583</v>
      </c>
      <c r="AY517" s="26" t="s">
        <v>718</v>
      </c>
      <c r="AZ517" s="26" t="s">
        <v>718</v>
      </c>
      <c r="BA517" s="26"/>
      <c r="BB517" s="26"/>
      <c r="BC517" s="26"/>
      <c r="BD517" s="26"/>
      <c r="BE517" s="26" t="s">
        <v>1501</v>
      </c>
      <c r="BF517" s="26" t="s">
        <v>1501</v>
      </c>
      <c r="BG517" s="26" t="s">
        <v>257</v>
      </c>
      <c r="BH517" s="26" t="s">
        <v>257</v>
      </c>
      <c r="BI517" s="26"/>
      <c r="BJ517" s="26"/>
      <c r="BK517" s="26"/>
      <c r="BL517" s="26"/>
      <c r="BM517" s="26" t="s">
        <v>1079</v>
      </c>
      <c r="BN517" s="26"/>
      <c r="BO517" s="26"/>
      <c r="BP517" s="26"/>
      <c r="BQ517" s="26"/>
      <c r="BR517" s="26"/>
      <c r="BS517" s="26"/>
      <c r="BT517" s="26"/>
      <c r="BU517" s="26"/>
      <c r="BV517" s="26"/>
      <c r="BW517" s="31"/>
      <c r="BX517" s="31"/>
      <c r="BY517" s="31"/>
      <c r="BZ517" s="31"/>
      <c r="CA517" s="31"/>
      <c r="CB517" s="31"/>
      <c r="CC517" s="31"/>
      <c r="CD517" s="31"/>
      <c r="CE517" s="31"/>
      <c r="CF517" s="31"/>
      <c r="CG517" s="31"/>
      <c r="CH517" s="31"/>
      <c r="CI517" s="31"/>
      <c r="CJ517" s="31"/>
      <c r="CK517" s="31"/>
      <c r="CL517" s="31"/>
      <c r="CM517" s="31" t="s">
        <v>11458</v>
      </c>
      <c r="CN517" s="31" t="s">
        <v>11459</v>
      </c>
      <c r="CO517" s="31" t="s">
        <v>11460</v>
      </c>
      <c r="CP517" s="31" t="s">
        <v>11460</v>
      </c>
      <c r="CQ517" s="31" t="s">
        <v>11459</v>
      </c>
      <c r="CR517" s="31" t="s">
        <v>11460</v>
      </c>
      <c r="CS517" s="31" t="s">
        <v>11459</v>
      </c>
      <c r="CT517" s="31" t="s">
        <v>11460</v>
      </c>
      <c r="CU517" s="31" t="s">
        <v>11461</v>
      </c>
      <c r="CV517" s="31" t="s">
        <v>11462</v>
      </c>
      <c r="CW517" s="31" t="s">
        <v>11463</v>
      </c>
      <c r="CX517" s="31" t="s">
        <v>11464</v>
      </c>
      <c r="CY517" s="31"/>
      <c r="CZ517" s="31"/>
      <c r="DA517" s="31" t="s">
        <v>11465</v>
      </c>
      <c r="DB517" s="31" t="s">
        <v>11466</v>
      </c>
      <c r="DC517" s="31"/>
      <c r="DD517" s="31"/>
      <c r="DE517" s="31"/>
      <c r="DF517" s="31"/>
      <c r="DG517" s="31"/>
      <c r="DH517" s="31"/>
      <c r="DI517" s="31"/>
      <c r="DJ517" s="31"/>
      <c r="DK517" s="31"/>
      <c r="DL517" s="31"/>
      <c r="DM517" s="31"/>
      <c r="DN517" s="31"/>
      <c r="DO517" s="31"/>
      <c r="DP517" s="31"/>
      <c r="DQ517" s="31"/>
      <c r="DR517" s="31"/>
      <c r="DS517" s="31"/>
      <c r="DT517" s="31"/>
      <c r="DU517" s="31"/>
      <c r="DV517" s="31"/>
      <c r="DW517" s="31"/>
      <c r="DX517" s="31"/>
      <c r="DY517" s="31"/>
      <c r="DZ517" s="31"/>
      <c r="EA517" s="31"/>
      <c r="EB517" s="31"/>
      <c r="EC517" s="31"/>
      <c r="ED517" s="31"/>
      <c r="EE517" s="31"/>
      <c r="EF517" s="31" t="s">
        <v>11467</v>
      </c>
      <c r="EG517" s="31" t="s">
        <v>11467</v>
      </c>
      <c r="EH517" s="31" t="s">
        <v>2059</v>
      </c>
      <c r="EI517" s="31" t="s">
        <v>2059</v>
      </c>
      <c r="EJ517" s="31" t="s">
        <v>213</v>
      </c>
      <c r="EK517" s="31" t="s">
        <v>213</v>
      </c>
      <c r="EL517" s="31" t="s">
        <v>7374</v>
      </c>
      <c r="EM517" s="31" t="s">
        <v>7374</v>
      </c>
      <c r="EN517" s="31" t="s">
        <v>11468</v>
      </c>
      <c r="EO517" s="31" t="s">
        <v>11468</v>
      </c>
      <c r="EP517" s="31" t="s">
        <v>11469</v>
      </c>
      <c r="EQ517" s="31" t="s">
        <v>11469</v>
      </c>
      <c r="ER517" s="31" t="s">
        <v>218</v>
      </c>
      <c r="ES517" s="31" t="s">
        <v>218</v>
      </c>
      <c r="ET517" s="31" t="s">
        <v>4297</v>
      </c>
      <c r="EU517" s="31" t="s">
        <v>4297</v>
      </c>
      <c r="EV517" s="31"/>
      <c r="EW517" s="31"/>
      <c r="EX517" s="31" t="s">
        <v>218</v>
      </c>
      <c r="EY517" s="31" t="s">
        <v>218</v>
      </c>
      <c r="EZ517" s="31" t="s">
        <v>218</v>
      </c>
      <c r="FA517" s="31" t="s">
        <v>219</v>
      </c>
      <c r="FB517" s="31" t="s">
        <v>219</v>
      </c>
      <c r="FC517" s="31"/>
      <c r="FD517" s="31"/>
      <c r="FE517" s="31" t="s">
        <v>219</v>
      </c>
    </row>
    <row r="518" ht="90.75" customHeight="1">
      <c r="A518" s="16" t="s">
        <v>11470</v>
      </c>
      <c r="B518" s="24">
        <v>507.0</v>
      </c>
      <c r="C518" s="25" t="s">
        <v>11471</v>
      </c>
      <c r="D518" s="26" t="str">
        <f t="shared" si="41"/>
        <v/>
      </c>
      <c r="E518" s="27" t="str">
        <f t="shared" si="42"/>
        <v/>
      </c>
      <c r="F518" s="28" t="str">
        <f t="shared" ref="F518:G518" si="533">image("https://www.serebii.net/pokedex-bw/type/"&amp;lower(H518)&amp;".gif")</f>
        <v/>
      </c>
      <c r="G518" s="28" t="str">
        <f t="shared" si="533"/>
        <v/>
      </c>
      <c r="H518" s="29" t="s">
        <v>681</v>
      </c>
      <c r="I518" s="26"/>
      <c r="J518" s="26" t="s">
        <v>11472</v>
      </c>
      <c r="K518" s="26" t="s">
        <v>1276</v>
      </c>
      <c r="L518" s="26" t="s">
        <v>11473</v>
      </c>
      <c r="M518" s="26" t="s">
        <v>911</v>
      </c>
      <c r="N518" s="26" t="s">
        <v>1074</v>
      </c>
      <c r="O518" s="26" t="s">
        <v>4016</v>
      </c>
      <c r="P518" s="26" t="s">
        <v>946</v>
      </c>
      <c r="Q518" s="26" t="s">
        <v>544</v>
      </c>
      <c r="R518" s="26" t="s">
        <v>184</v>
      </c>
      <c r="S518" s="26" t="s">
        <v>11474</v>
      </c>
      <c r="T518" s="26" t="s">
        <v>186</v>
      </c>
      <c r="U518" s="26" t="s">
        <v>769</v>
      </c>
      <c r="V518" s="26" t="s">
        <v>770</v>
      </c>
      <c r="W518" s="26" t="s">
        <v>496</v>
      </c>
      <c r="X518" s="26" t="s">
        <v>497</v>
      </c>
      <c r="Y518" s="26">
        <v>65.0</v>
      </c>
      <c r="Z518" s="26">
        <v>80.0</v>
      </c>
      <c r="AA518" s="26">
        <v>65.0</v>
      </c>
      <c r="AB518" s="26">
        <v>35.0</v>
      </c>
      <c r="AC518" s="26">
        <v>65.0</v>
      </c>
      <c r="AD518" s="26">
        <v>60.0</v>
      </c>
      <c r="AE518" s="30">
        <f t="shared" si="37"/>
        <v>370</v>
      </c>
      <c r="AF518" s="26" t="s">
        <v>11457</v>
      </c>
      <c r="AG518" s="26"/>
      <c r="AH518" s="26"/>
      <c r="AI518" s="26"/>
      <c r="AJ518" s="26"/>
      <c r="AK518" s="26"/>
      <c r="AL518" s="26"/>
      <c r="AM518" s="26"/>
      <c r="AN518" s="26"/>
      <c r="AO518" s="26"/>
      <c r="AP518" s="26"/>
      <c r="AQ518" s="26"/>
      <c r="AR518" s="26"/>
      <c r="AS518" s="26"/>
      <c r="AT518" s="26"/>
      <c r="AU518" s="26"/>
      <c r="AV518" s="26"/>
      <c r="AW518" s="26" t="s">
        <v>503</v>
      </c>
      <c r="AX518" s="26" t="s">
        <v>503</v>
      </c>
      <c r="AY518" s="26" t="s">
        <v>501</v>
      </c>
      <c r="AZ518" s="26" t="s">
        <v>501</v>
      </c>
      <c r="BA518" s="26"/>
      <c r="BB518" s="26"/>
      <c r="BC518" s="26"/>
      <c r="BD518" s="26"/>
      <c r="BE518" s="26" t="s">
        <v>1543</v>
      </c>
      <c r="BF518" s="26" t="s">
        <v>1543</v>
      </c>
      <c r="BG518" s="26" t="s">
        <v>284</v>
      </c>
      <c r="BH518" s="26" t="s">
        <v>284</v>
      </c>
      <c r="BI518" s="26"/>
      <c r="BJ518" s="26"/>
      <c r="BK518" s="26"/>
      <c r="BL518" s="26"/>
      <c r="BM518" s="26" t="s">
        <v>1123</v>
      </c>
      <c r="BN518" s="26"/>
      <c r="BO518" s="26"/>
      <c r="BP518" s="26"/>
      <c r="BQ518" s="26"/>
      <c r="BR518" s="26"/>
      <c r="BS518" s="26"/>
      <c r="BT518" s="26"/>
      <c r="BU518" s="26"/>
      <c r="BV518" s="26"/>
      <c r="BW518" s="31"/>
      <c r="BX518" s="31"/>
      <c r="BY518" s="31"/>
      <c r="BZ518" s="31"/>
      <c r="CA518" s="31"/>
      <c r="CB518" s="31"/>
      <c r="CC518" s="31"/>
      <c r="CD518" s="31"/>
      <c r="CE518" s="31"/>
      <c r="CF518" s="31"/>
      <c r="CG518" s="31"/>
      <c r="CH518" s="31"/>
      <c r="CI518" s="31"/>
      <c r="CJ518" s="31"/>
      <c r="CK518" s="31"/>
      <c r="CL518" s="31"/>
      <c r="CM518" s="31" t="s">
        <v>11475</v>
      </c>
      <c r="CN518" s="31" t="s">
        <v>11476</v>
      </c>
      <c r="CO518" s="31" t="s">
        <v>11477</v>
      </c>
      <c r="CP518" s="31" t="s">
        <v>11477</v>
      </c>
      <c r="CQ518" s="31" t="s">
        <v>11477</v>
      </c>
      <c r="CR518" s="31" t="s">
        <v>11475</v>
      </c>
      <c r="CS518" s="31" t="s">
        <v>11477</v>
      </c>
      <c r="CT518" s="31" t="s">
        <v>11475</v>
      </c>
      <c r="CU518" s="31" t="s">
        <v>11478</v>
      </c>
      <c r="CV518" s="31" t="s">
        <v>11479</v>
      </c>
      <c r="CW518" s="31" t="s">
        <v>11480</v>
      </c>
      <c r="CX518" s="31" t="s">
        <v>11481</v>
      </c>
      <c r="CY518" s="31"/>
      <c r="CZ518" s="31"/>
      <c r="DA518" s="31" t="s">
        <v>11482</v>
      </c>
      <c r="DB518" s="31" t="s">
        <v>11483</v>
      </c>
      <c r="DC518" s="31"/>
      <c r="DD518" s="31"/>
      <c r="DE518" s="31"/>
      <c r="DF518" s="31"/>
      <c r="DG518" s="31"/>
      <c r="DH518" s="31"/>
      <c r="DI518" s="31"/>
      <c r="DJ518" s="31"/>
      <c r="DK518" s="31"/>
      <c r="DL518" s="31"/>
      <c r="DM518" s="31"/>
      <c r="DN518" s="31"/>
      <c r="DO518" s="31"/>
      <c r="DP518" s="31"/>
      <c r="DQ518" s="31"/>
      <c r="DR518" s="31"/>
      <c r="DS518" s="31"/>
      <c r="DT518" s="31"/>
      <c r="DU518" s="31"/>
      <c r="DV518" s="31"/>
      <c r="DW518" s="31"/>
      <c r="DX518" s="31"/>
      <c r="DY518" s="31"/>
      <c r="DZ518" s="31"/>
      <c r="EA518" s="31"/>
      <c r="EB518" s="31"/>
      <c r="EC518" s="31"/>
      <c r="ED518" s="31"/>
      <c r="EE518" s="31"/>
      <c r="EF518" s="31" t="s">
        <v>11484</v>
      </c>
      <c r="EG518" s="31" t="s">
        <v>11484</v>
      </c>
      <c r="EH518" s="31" t="s">
        <v>11485</v>
      </c>
      <c r="EI518" s="31" t="s">
        <v>11485</v>
      </c>
      <c r="EJ518" s="31" t="s">
        <v>213</v>
      </c>
      <c r="EK518" s="31" t="s">
        <v>213</v>
      </c>
      <c r="EL518" s="31" t="s">
        <v>11486</v>
      </c>
      <c r="EM518" s="31" t="s">
        <v>11486</v>
      </c>
      <c r="EN518" s="31" t="s">
        <v>11486</v>
      </c>
      <c r="EO518" s="31" t="s">
        <v>11486</v>
      </c>
      <c r="EP518" s="31" t="s">
        <v>11486</v>
      </c>
      <c r="EQ518" s="31" t="s">
        <v>11486</v>
      </c>
      <c r="ER518" s="31" t="s">
        <v>218</v>
      </c>
      <c r="ES518" s="31" t="s">
        <v>218</v>
      </c>
      <c r="ET518" s="31" t="s">
        <v>11486</v>
      </c>
      <c r="EU518" s="31" t="s">
        <v>11486</v>
      </c>
      <c r="EV518" s="31"/>
      <c r="EW518" s="31"/>
      <c r="EX518" s="31" t="s">
        <v>218</v>
      </c>
      <c r="EY518" s="31" t="s">
        <v>218</v>
      </c>
      <c r="EZ518" s="31" t="s">
        <v>218</v>
      </c>
      <c r="FA518" s="31" t="s">
        <v>219</v>
      </c>
      <c r="FB518" s="31" t="s">
        <v>219</v>
      </c>
      <c r="FC518" s="31"/>
      <c r="FD518" s="31"/>
      <c r="FE518" s="31" t="s">
        <v>219</v>
      </c>
    </row>
    <row r="519" ht="90.75" customHeight="1">
      <c r="A519" s="16" t="s">
        <v>11487</v>
      </c>
      <c r="B519" s="24">
        <v>508.0</v>
      </c>
      <c r="C519" s="25" t="s">
        <v>11488</v>
      </c>
      <c r="D519" s="26" t="str">
        <f t="shared" si="41"/>
        <v/>
      </c>
      <c r="E519" s="27" t="str">
        <f t="shared" si="42"/>
        <v/>
      </c>
      <c r="F519" s="28" t="str">
        <f t="shared" ref="F519:G519" si="534">image("https://www.serebii.net/pokedex-bw/type/"&amp;lower(H519)&amp;".gif")</f>
        <v/>
      </c>
      <c r="G519" s="28" t="str">
        <f t="shared" si="534"/>
        <v/>
      </c>
      <c r="H519" s="29" t="s">
        <v>681</v>
      </c>
      <c r="I519" s="26"/>
      <c r="J519" s="26" t="s">
        <v>11489</v>
      </c>
      <c r="K519" s="26" t="s">
        <v>876</v>
      </c>
      <c r="L519" s="26" t="s">
        <v>11490</v>
      </c>
      <c r="M519" s="26" t="s">
        <v>911</v>
      </c>
      <c r="N519" s="26" t="s">
        <v>1074</v>
      </c>
      <c r="O519" s="26" t="s">
        <v>4016</v>
      </c>
      <c r="P519" s="26" t="s">
        <v>1300</v>
      </c>
      <c r="Q519" s="26" t="s">
        <v>183</v>
      </c>
      <c r="R519" s="26" t="s">
        <v>184</v>
      </c>
      <c r="S519" s="26" t="s">
        <v>2416</v>
      </c>
      <c r="T519" s="26" t="s">
        <v>186</v>
      </c>
      <c r="U519" s="26" t="s">
        <v>769</v>
      </c>
      <c r="V519" s="26" t="s">
        <v>770</v>
      </c>
      <c r="W519" s="26" t="s">
        <v>496</v>
      </c>
      <c r="X519" s="26" t="s">
        <v>497</v>
      </c>
      <c r="Y519" s="26">
        <v>85.0</v>
      </c>
      <c r="Z519" s="26">
        <v>110.0</v>
      </c>
      <c r="AA519" s="26">
        <v>90.0</v>
      </c>
      <c r="AB519" s="26">
        <v>45.0</v>
      </c>
      <c r="AC519" s="26">
        <v>90.0</v>
      </c>
      <c r="AD519" s="26">
        <v>80.0</v>
      </c>
      <c r="AE519" s="30">
        <f t="shared" si="37"/>
        <v>500</v>
      </c>
      <c r="AF519" s="26" t="s">
        <v>11457</v>
      </c>
      <c r="AG519" s="26"/>
      <c r="AH519" s="26"/>
      <c r="AI519" s="26"/>
      <c r="AJ519" s="26"/>
      <c r="AK519" s="26"/>
      <c r="AL519" s="26"/>
      <c r="AM519" s="26"/>
      <c r="AN519" s="26"/>
      <c r="AO519" s="26"/>
      <c r="AP519" s="26"/>
      <c r="AQ519" s="26"/>
      <c r="AR519" s="26"/>
      <c r="AS519" s="26"/>
      <c r="AT519" s="26"/>
      <c r="AU519" s="26"/>
      <c r="AV519" s="26"/>
      <c r="AW519" s="26" t="s">
        <v>549</v>
      </c>
      <c r="AX519" s="26" t="s">
        <v>549</v>
      </c>
      <c r="AY519" s="26" t="s">
        <v>500</v>
      </c>
      <c r="AZ519" s="26" t="s">
        <v>500</v>
      </c>
      <c r="BA519" s="26"/>
      <c r="BB519" s="26"/>
      <c r="BC519" s="26"/>
      <c r="BD519" s="26"/>
      <c r="BE519" s="26" t="s">
        <v>3601</v>
      </c>
      <c r="BF519" s="26" t="s">
        <v>3601</v>
      </c>
      <c r="BG519" s="26" t="s">
        <v>331</v>
      </c>
      <c r="BH519" s="26" t="s">
        <v>331</v>
      </c>
      <c r="BI519" s="26"/>
      <c r="BJ519" s="26"/>
      <c r="BK519" s="26"/>
      <c r="BL519" s="26"/>
      <c r="BM519" s="26" t="s">
        <v>3143</v>
      </c>
      <c r="BN519" s="26"/>
      <c r="BO519" s="26"/>
      <c r="BP519" s="26"/>
      <c r="BQ519" s="26"/>
      <c r="BR519" s="26"/>
      <c r="BS519" s="26"/>
      <c r="BT519" s="26"/>
      <c r="BU519" s="26"/>
      <c r="BV519" s="26"/>
      <c r="BW519" s="31"/>
      <c r="BX519" s="31"/>
      <c r="BY519" s="31"/>
      <c r="BZ519" s="31"/>
      <c r="CA519" s="31"/>
      <c r="CB519" s="31"/>
      <c r="CC519" s="31"/>
      <c r="CD519" s="31"/>
      <c r="CE519" s="31"/>
      <c r="CF519" s="31"/>
      <c r="CG519" s="31"/>
      <c r="CH519" s="31"/>
      <c r="CI519" s="31"/>
      <c r="CJ519" s="31"/>
      <c r="CK519" s="31"/>
      <c r="CL519" s="31"/>
      <c r="CM519" s="31" t="s">
        <v>11491</v>
      </c>
      <c r="CN519" s="31" t="s">
        <v>11492</v>
      </c>
      <c r="CO519" s="31" t="s">
        <v>11493</v>
      </c>
      <c r="CP519" s="31" t="s">
        <v>11493</v>
      </c>
      <c r="CQ519" s="31" t="s">
        <v>11491</v>
      </c>
      <c r="CR519" s="31" t="s">
        <v>11493</v>
      </c>
      <c r="CS519" s="31" t="s">
        <v>11491</v>
      </c>
      <c r="CT519" s="31" t="s">
        <v>11493</v>
      </c>
      <c r="CU519" s="31" t="s">
        <v>11494</v>
      </c>
      <c r="CV519" s="31" t="s">
        <v>11495</v>
      </c>
      <c r="CW519" s="31" t="s">
        <v>11496</v>
      </c>
      <c r="CX519" s="31" t="s">
        <v>11497</v>
      </c>
      <c r="CY519" s="31"/>
      <c r="CZ519" s="31"/>
      <c r="DA519" s="31" t="s">
        <v>11498</v>
      </c>
      <c r="DB519" s="31" t="s">
        <v>11499</v>
      </c>
      <c r="DC519" s="31"/>
      <c r="DD519" s="31"/>
      <c r="DE519" s="31"/>
      <c r="DF519" s="31"/>
      <c r="DG519" s="31"/>
      <c r="DH519" s="31"/>
      <c r="DI519" s="31"/>
      <c r="DJ519" s="31"/>
      <c r="DK519" s="31"/>
      <c r="DL519" s="31"/>
      <c r="DM519" s="31"/>
      <c r="DN519" s="31"/>
      <c r="DO519" s="31"/>
      <c r="DP519" s="31"/>
      <c r="DQ519" s="31"/>
      <c r="DR519" s="31"/>
      <c r="DS519" s="31"/>
      <c r="DT519" s="31"/>
      <c r="DU519" s="31"/>
      <c r="DV519" s="31"/>
      <c r="DW519" s="31"/>
      <c r="DX519" s="31"/>
      <c r="DY519" s="31"/>
      <c r="DZ519" s="31"/>
      <c r="EA519" s="31"/>
      <c r="EB519" s="31"/>
      <c r="EC519" s="31"/>
      <c r="ED519" s="31"/>
      <c r="EE519" s="31"/>
      <c r="EF519" s="31" t="s">
        <v>11500</v>
      </c>
      <c r="EG519" s="31" t="s">
        <v>11500</v>
      </c>
      <c r="EH519" s="31" t="s">
        <v>11485</v>
      </c>
      <c r="EI519" s="31" t="s">
        <v>11485</v>
      </c>
      <c r="EJ519" s="31" t="s">
        <v>213</v>
      </c>
      <c r="EK519" s="31" t="s">
        <v>213</v>
      </c>
      <c r="EL519" s="31" t="s">
        <v>11486</v>
      </c>
      <c r="EM519" s="31" t="s">
        <v>11486</v>
      </c>
      <c r="EN519" s="31" t="s">
        <v>11486</v>
      </c>
      <c r="EO519" s="31" t="s">
        <v>11486</v>
      </c>
      <c r="EP519" s="31" t="s">
        <v>11486</v>
      </c>
      <c r="EQ519" s="31" t="s">
        <v>11486</v>
      </c>
      <c r="ER519" s="31" t="s">
        <v>218</v>
      </c>
      <c r="ES519" s="31" t="s">
        <v>218</v>
      </c>
      <c r="ET519" s="31" t="s">
        <v>11486</v>
      </c>
      <c r="EU519" s="31" t="s">
        <v>11486</v>
      </c>
      <c r="EV519" s="31"/>
      <c r="EW519" s="31"/>
      <c r="EX519" s="31" t="s">
        <v>218</v>
      </c>
      <c r="EY519" s="31" t="s">
        <v>218</v>
      </c>
      <c r="EZ519" s="31" t="s">
        <v>218</v>
      </c>
      <c r="FA519" s="31" t="s">
        <v>219</v>
      </c>
      <c r="FB519" s="31" t="s">
        <v>219</v>
      </c>
      <c r="FC519" s="31"/>
      <c r="FD519" s="31"/>
      <c r="FE519" s="31" t="s">
        <v>219</v>
      </c>
    </row>
    <row r="520" ht="90.75" customHeight="1">
      <c r="A520" s="16" t="s">
        <v>11501</v>
      </c>
      <c r="B520" s="24">
        <v>509.0</v>
      </c>
      <c r="C520" s="25" t="s">
        <v>11502</v>
      </c>
      <c r="D520" s="26" t="str">
        <f t="shared" si="41"/>
        <v/>
      </c>
      <c r="E520" s="27" t="str">
        <f t="shared" si="42"/>
        <v/>
      </c>
      <c r="F520" s="28" t="str">
        <f t="shared" ref="F520:G520" si="535">image("https://www.serebii.net/pokedex-bw/type/"&amp;lower(H520)&amp;".gif")</f>
        <v/>
      </c>
      <c r="G520" s="28" t="str">
        <f t="shared" si="535"/>
        <v/>
      </c>
      <c r="H520" s="29" t="s">
        <v>6037</v>
      </c>
      <c r="I520" s="26"/>
      <c r="J520" s="26" t="s">
        <v>11503</v>
      </c>
      <c r="K520" s="26" t="s">
        <v>974</v>
      </c>
      <c r="L520" s="26" t="s">
        <v>11504</v>
      </c>
      <c r="M520" s="26" t="s">
        <v>1989</v>
      </c>
      <c r="N520" s="26" t="s">
        <v>3755</v>
      </c>
      <c r="O520" s="26" t="s">
        <v>6063</v>
      </c>
      <c r="P520" s="26" t="s">
        <v>297</v>
      </c>
      <c r="Q520" s="26" t="s">
        <v>493</v>
      </c>
      <c r="R520" s="26" t="s">
        <v>184</v>
      </c>
      <c r="S520" s="26" t="s">
        <v>5661</v>
      </c>
      <c r="T520" s="26" t="s">
        <v>495</v>
      </c>
      <c r="U520" s="26" t="s">
        <v>769</v>
      </c>
      <c r="V520" s="26" t="s">
        <v>770</v>
      </c>
      <c r="W520" s="26" t="s">
        <v>496</v>
      </c>
      <c r="X520" s="26" t="s">
        <v>189</v>
      </c>
      <c r="Y520" s="26">
        <v>41.0</v>
      </c>
      <c r="Z520" s="26">
        <v>50.0</v>
      </c>
      <c r="AA520" s="26">
        <v>37.0</v>
      </c>
      <c r="AB520" s="26">
        <v>50.0</v>
      </c>
      <c r="AC520" s="26">
        <v>37.0</v>
      </c>
      <c r="AD520" s="26">
        <v>66.0</v>
      </c>
      <c r="AE520" s="30">
        <f t="shared" si="37"/>
        <v>281</v>
      </c>
      <c r="AF520" s="26" t="s">
        <v>11505</v>
      </c>
      <c r="AG520" s="26"/>
      <c r="AH520" s="26"/>
      <c r="AI520" s="26"/>
      <c r="AJ520" s="26"/>
      <c r="AK520" s="26"/>
      <c r="AL520" s="26"/>
      <c r="AM520" s="26"/>
      <c r="AN520" s="26"/>
      <c r="AO520" s="26"/>
      <c r="AP520" s="26"/>
      <c r="AQ520" s="26"/>
      <c r="AR520" s="26"/>
      <c r="AS520" s="26"/>
      <c r="AT520" s="26"/>
      <c r="AU520" s="26"/>
      <c r="AV520" s="26"/>
      <c r="AW520" s="26" t="s">
        <v>586</v>
      </c>
      <c r="AX520" s="26" t="s">
        <v>586</v>
      </c>
      <c r="AY520" s="26" t="s">
        <v>583</v>
      </c>
      <c r="AZ520" s="26" t="s">
        <v>583</v>
      </c>
      <c r="BA520" s="26" t="s">
        <v>1377</v>
      </c>
      <c r="BB520" s="26" t="s">
        <v>1377</v>
      </c>
      <c r="BC520" s="26"/>
      <c r="BD520" s="26"/>
      <c r="BE520" s="26"/>
      <c r="BF520" s="26"/>
      <c r="BG520" s="26"/>
      <c r="BH520" s="26"/>
      <c r="BI520" s="26"/>
      <c r="BJ520" s="26"/>
      <c r="BK520" s="26" t="s">
        <v>1338</v>
      </c>
      <c r="BL520" s="26" t="s">
        <v>1338</v>
      </c>
      <c r="BM520" s="26"/>
      <c r="BN520" s="26"/>
      <c r="BO520" s="26"/>
      <c r="BP520" s="26"/>
      <c r="BQ520" s="26"/>
      <c r="BR520" s="26"/>
      <c r="BS520" s="26"/>
      <c r="BT520" s="26"/>
      <c r="BU520" s="26"/>
      <c r="BV520" s="26"/>
      <c r="BW520" s="31"/>
      <c r="BX520" s="31"/>
      <c r="BY520" s="31"/>
      <c r="BZ520" s="31"/>
      <c r="CA520" s="31"/>
      <c r="CB520" s="31"/>
      <c r="CC520" s="31"/>
      <c r="CD520" s="31"/>
      <c r="CE520" s="31"/>
      <c r="CF520" s="31"/>
      <c r="CG520" s="31"/>
      <c r="CH520" s="31"/>
      <c r="CI520" s="31"/>
      <c r="CJ520" s="31"/>
      <c r="CK520" s="31"/>
      <c r="CL520" s="31"/>
      <c r="CM520" s="31" t="s">
        <v>11506</v>
      </c>
      <c r="CN520" s="31" t="s">
        <v>11507</v>
      </c>
      <c r="CO520" s="31" t="s">
        <v>11508</v>
      </c>
      <c r="CP520" s="31" t="s">
        <v>11508</v>
      </c>
      <c r="CQ520" s="31" t="s">
        <v>11507</v>
      </c>
      <c r="CR520" s="31" t="s">
        <v>11506</v>
      </c>
      <c r="CS520" s="31" t="s">
        <v>11507</v>
      </c>
      <c r="CT520" s="31" t="s">
        <v>11506</v>
      </c>
      <c r="CU520" s="31"/>
      <c r="CV520" s="31"/>
      <c r="CW520" s="31"/>
      <c r="CX520" s="31"/>
      <c r="CY520" s="31"/>
      <c r="CZ520" s="31"/>
      <c r="DA520" s="31" t="s">
        <v>11509</v>
      </c>
      <c r="DB520" s="31" t="s">
        <v>11510</v>
      </c>
      <c r="DC520" s="31"/>
      <c r="DD520" s="31"/>
      <c r="DE520" s="31"/>
      <c r="DF520" s="31"/>
      <c r="DG520" s="31"/>
      <c r="DH520" s="31"/>
      <c r="DI520" s="31"/>
      <c r="DJ520" s="31"/>
      <c r="DK520" s="31"/>
      <c r="DL520" s="31"/>
      <c r="DM520" s="31"/>
      <c r="DN520" s="31"/>
      <c r="DO520" s="31"/>
      <c r="DP520" s="31"/>
      <c r="DQ520" s="31"/>
      <c r="DR520" s="31"/>
      <c r="DS520" s="31"/>
      <c r="DT520" s="31"/>
      <c r="DU520" s="31"/>
      <c r="DV520" s="31"/>
      <c r="DW520" s="31"/>
      <c r="DX520" s="31"/>
      <c r="DY520" s="31"/>
      <c r="DZ520" s="31"/>
      <c r="EA520" s="31"/>
      <c r="EB520" s="31"/>
      <c r="EC520" s="31"/>
      <c r="ED520" s="31"/>
      <c r="EE520" s="31"/>
      <c r="EF520" s="31" t="s">
        <v>11511</v>
      </c>
      <c r="EG520" s="31" t="s">
        <v>11511</v>
      </c>
      <c r="EH520" s="31" t="s">
        <v>11512</v>
      </c>
      <c r="EI520" s="31" t="s">
        <v>11512</v>
      </c>
      <c r="EJ520" s="31" t="s">
        <v>213</v>
      </c>
      <c r="EK520" s="31" t="s">
        <v>11513</v>
      </c>
      <c r="EL520" s="31" t="s">
        <v>213</v>
      </c>
      <c r="EM520" s="31" t="s">
        <v>213</v>
      </c>
      <c r="EN520" s="31" t="s">
        <v>213</v>
      </c>
      <c r="EO520" s="31" t="s">
        <v>213</v>
      </c>
      <c r="EP520" s="31" t="s">
        <v>213</v>
      </c>
      <c r="EQ520" s="31" t="s">
        <v>213</v>
      </c>
      <c r="ER520" s="31" t="s">
        <v>218</v>
      </c>
      <c r="ES520" s="31" t="s">
        <v>218</v>
      </c>
      <c r="ET520" s="31" t="s">
        <v>11514</v>
      </c>
      <c r="EU520" s="31" t="s">
        <v>11514</v>
      </c>
      <c r="EV520" s="31"/>
      <c r="EW520" s="31"/>
      <c r="EX520" s="31" t="s">
        <v>218</v>
      </c>
      <c r="EY520" s="31" t="s">
        <v>218</v>
      </c>
      <c r="EZ520" s="31" t="s">
        <v>218</v>
      </c>
      <c r="FA520" s="31" t="s">
        <v>219</v>
      </c>
      <c r="FB520" s="31" t="s">
        <v>219</v>
      </c>
      <c r="FC520" s="31"/>
      <c r="FD520" s="31"/>
      <c r="FE520" s="31" t="s">
        <v>219</v>
      </c>
    </row>
    <row r="521" ht="90.75" customHeight="1">
      <c r="A521" s="16" t="s">
        <v>11515</v>
      </c>
      <c r="B521" s="24">
        <v>510.0</v>
      </c>
      <c r="C521" s="25" t="s">
        <v>11516</v>
      </c>
      <c r="D521" s="26" t="str">
        <f t="shared" si="41"/>
        <v/>
      </c>
      <c r="E521" s="27" t="str">
        <f t="shared" si="42"/>
        <v/>
      </c>
      <c r="F521" s="28" t="str">
        <f t="shared" ref="F521:G521" si="536">image("https://www.serebii.net/pokedex-bw/type/"&amp;lower(H521)&amp;".gif")</f>
        <v/>
      </c>
      <c r="G521" s="28" t="str">
        <f t="shared" si="536"/>
        <v/>
      </c>
      <c r="H521" s="29" t="s">
        <v>6037</v>
      </c>
      <c r="I521" s="26"/>
      <c r="J521" s="26" t="s">
        <v>11517</v>
      </c>
      <c r="K521" s="26" t="s">
        <v>322</v>
      </c>
      <c r="L521" s="26" t="s">
        <v>11518</v>
      </c>
      <c r="M521" s="26" t="s">
        <v>1989</v>
      </c>
      <c r="N521" s="26" t="s">
        <v>3755</v>
      </c>
      <c r="O521" s="26" t="s">
        <v>6063</v>
      </c>
      <c r="P521" s="26" t="s">
        <v>716</v>
      </c>
      <c r="Q521" s="26" t="s">
        <v>878</v>
      </c>
      <c r="R521" s="26" t="s">
        <v>184</v>
      </c>
      <c r="S521" s="26" t="s">
        <v>11519</v>
      </c>
      <c r="T521" s="26" t="s">
        <v>495</v>
      </c>
      <c r="U521" s="26" t="s">
        <v>769</v>
      </c>
      <c r="V521" s="26" t="s">
        <v>770</v>
      </c>
      <c r="W521" s="26" t="s">
        <v>496</v>
      </c>
      <c r="X521" s="26" t="s">
        <v>189</v>
      </c>
      <c r="Y521" s="26">
        <v>64.0</v>
      </c>
      <c r="Z521" s="26">
        <v>88.0</v>
      </c>
      <c r="AA521" s="26">
        <v>50.0</v>
      </c>
      <c r="AB521" s="26">
        <v>88.0</v>
      </c>
      <c r="AC521" s="26">
        <v>50.0</v>
      </c>
      <c r="AD521" s="26">
        <v>106.0</v>
      </c>
      <c r="AE521" s="30">
        <f t="shared" si="37"/>
        <v>446</v>
      </c>
      <c r="AF521" s="26" t="s">
        <v>11505</v>
      </c>
      <c r="AG521" s="26"/>
      <c r="AH521" s="26"/>
      <c r="AI521" s="26"/>
      <c r="AJ521" s="26"/>
      <c r="AK521" s="26"/>
      <c r="AL521" s="26"/>
      <c r="AM521" s="26"/>
      <c r="AN521" s="26"/>
      <c r="AO521" s="26"/>
      <c r="AP521" s="26"/>
      <c r="AQ521" s="26"/>
      <c r="AR521" s="26"/>
      <c r="AS521" s="26"/>
      <c r="AT521" s="26"/>
      <c r="AU521" s="26"/>
      <c r="AV521" s="26"/>
      <c r="AW521" s="26" t="s">
        <v>689</v>
      </c>
      <c r="AX521" s="26" t="s">
        <v>689</v>
      </c>
      <c r="AY521" s="26" t="s">
        <v>503</v>
      </c>
      <c r="AZ521" s="26" t="s">
        <v>503</v>
      </c>
      <c r="BA521" s="26" t="s">
        <v>1675</v>
      </c>
      <c r="BB521" s="26" t="s">
        <v>1675</v>
      </c>
      <c r="BC521" s="26"/>
      <c r="BD521" s="26"/>
      <c r="BE521" s="26"/>
      <c r="BF521" s="26"/>
      <c r="BG521" s="26"/>
      <c r="BH521" s="26"/>
      <c r="BI521" s="26"/>
      <c r="BJ521" s="26"/>
      <c r="BK521" s="26" t="s">
        <v>1383</v>
      </c>
      <c r="BL521" s="26" t="s">
        <v>1383</v>
      </c>
      <c r="BM521" s="26"/>
      <c r="BN521" s="26"/>
      <c r="BO521" s="26"/>
      <c r="BP521" s="26"/>
      <c r="BQ521" s="26"/>
      <c r="BR521" s="26"/>
      <c r="BS521" s="26"/>
      <c r="BT521" s="26"/>
      <c r="BU521" s="26"/>
      <c r="BV521" s="26"/>
      <c r="BW521" s="31"/>
      <c r="BX521" s="31"/>
      <c r="BY521" s="31"/>
      <c r="BZ521" s="31"/>
      <c r="CA521" s="31"/>
      <c r="CB521" s="31"/>
      <c r="CC521" s="31"/>
      <c r="CD521" s="31"/>
      <c r="CE521" s="31"/>
      <c r="CF521" s="31"/>
      <c r="CG521" s="31"/>
      <c r="CH521" s="31"/>
      <c r="CI521" s="31"/>
      <c r="CJ521" s="31"/>
      <c r="CK521" s="31"/>
      <c r="CL521" s="31"/>
      <c r="CM521" s="31" t="s">
        <v>11520</v>
      </c>
      <c r="CN521" s="31" t="s">
        <v>11521</v>
      </c>
      <c r="CO521" s="31" t="s">
        <v>11522</v>
      </c>
      <c r="CP521" s="31" t="s">
        <v>11522</v>
      </c>
      <c r="CQ521" s="31" t="s">
        <v>11522</v>
      </c>
      <c r="CR521" s="31" t="s">
        <v>11521</v>
      </c>
      <c r="CS521" s="31" t="s">
        <v>11522</v>
      </c>
      <c r="CT521" s="31" t="s">
        <v>11521</v>
      </c>
      <c r="CU521" s="31"/>
      <c r="CV521" s="31"/>
      <c r="CW521" s="31"/>
      <c r="CX521" s="31"/>
      <c r="CY521" s="31"/>
      <c r="CZ521" s="31"/>
      <c r="DA521" s="31" t="s">
        <v>11523</v>
      </c>
      <c r="DB521" s="31" t="s">
        <v>11524</v>
      </c>
      <c r="DC521" s="31"/>
      <c r="DD521" s="31"/>
      <c r="DE521" s="31"/>
      <c r="DF521" s="31"/>
      <c r="DG521" s="31"/>
      <c r="DH521" s="31"/>
      <c r="DI521" s="31"/>
      <c r="DJ521" s="31"/>
      <c r="DK521" s="31"/>
      <c r="DL521" s="31"/>
      <c r="DM521" s="31"/>
      <c r="DN521" s="31"/>
      <c r="DO521" s="31"/>
      <c r="DP521" s="31"/>
      <c r="DQ521" s="31"/>
      <c r="DR521" s="31"/>
      <c r="DS521" s="31"/>
      <c r="DT521" s="31"/>
      <c r="DU521" s="31"/>
      <c r="DV521" s="31"/>
      <c r="DW521" s="31"/>
      <c r="DX521" s="31"/>
      <c r="DY521" s="31"/>
      <c r="DZ521" s="31"/>
      <c r="EA521" s="31"/>
      <c r="EB521" s="31"/>
      <c r="EC521" s="31"/>
      <c r="ED521" s="31"/>
      <c r="EE521" s="31"/>
      <c r="EF521" s="31" t="s">
        <v>11525</v>
      </c>
      <c r="EG521" s="31" t="s">
        <v>11525</v>
      </c>
      <c r="EH521" s="31" t="s">
        <v>11526</v>
      </c>
      <c r="EI521" s="31" t="s">
        <v>11526</v>
      </c>
      <c r="EJ521" s="31" t="s">
        <v>213</v>
      </c>
      <c r="EK521" s="31" t="s">
        <v>905</v>
      </c>
      <c r="EL521" s="31" t="s">
        <v>213</v>
      </c>
      <c r="EM521" s="31" t="s">
        <v>213</v>
      </c>
      <c r="EN521" s="31" t="s">
        <v>213</v>
      </c>
      <c r="EO521" s="31" t="s">
        <v>213</v>
      </c>
      <c r="EP521" s="31" t="s">
        <v>213</v>
      </c>
      <c r="EQ521" s="31" t="s">
        <v>213</v>
      </c>
      <c r="ER521" s="31" t="s">
        <v>218</v>
      </c>
      <c r="ES521" s="31" t="s">
        <v>218</v>
      </c>
      <c r="ET521" s="31" t="s">
        <v>11527</v>
      </c>
      <c r="EU521" s="31" t="s">
        <v>11527</v>
      </c>
      <c r="EV521" s="31"/>
      <c r="EW521" s="31"/>
      <c r="EX521" s="31" t="s">
        <v>218</v>
      </c>
      <c r="EY521" s="31" t="s">
        <v>218</v>
      </c>
      <c r="EZ521" s="31" t="s">
        <v>218</v>
      </c>
      <c r="FA521" s="31" t="s">
        <v>219</v>
      </c>
      <c r="FB521" s="31" t="s">
        <v>219</v>
      </c>
      <c r="FC521" s="31"/>
      <c r="FD521" s="31"/>
      <c r="FE521" s="31" t="s">
        <v>219</v>
      </c>
    </row>
    <row r="522" ht="90.75" customHeight="1">
      <c r="A522" s="16" t="s">
        <v>11528</v>
      </c>
      <c r="B522" s="24">
        <v>511.0</v>
      </c>
      <c r="C522" s="25" t="s">
        <v>11529</v>
      </c>
      <c r="D522" s="26" t="str">
        <f t="shared" si="41"/>
        <v/>
      </c>
      <c r="E522" s="27" t="str">
        <f t="shared" si="42"/>
        <v/>
      </c>
      <c r="F522" s="28" t="str">
        <f t="shared" ref="F522:G522" si="537">image("https://www.serebii.net/pokedex-bw/type/"&amp;lower(H522)&amp;".gif")</f>
        <v/>
      </c>
      <c r="G522" s="28" t="str">
        <f t="shared" si="537"/>
        <v/>
      </c>
      <c r="H522" s="29" t="s">
        <v>175</v>
      </c>
      <c r="I522" s="26"/>
      <c r="J522" s="26" t="s">
        <v>11530</v>
      </c>
      <c r="K522" s="26" t="s">
        <v>293</v>
      </c>
      <c r="L522" s="26" t="s">
        <v>11531</v>
      </c>
      <c r="M522" s="26" t="s">
        <v>2557</v>
      </c>
      <c r="N522" s="26"/>
      <c r="O522" s="26" t="s">
        <v>180</v>
      </c>
      <c r="P522" s="26" t="s">
        <v>297</v>
      </c>
      <c r="Q522" s="26" t="s">
        <v>978</v>
      </c>
      <c r="R522" s="26" t="s">
        <v>184</v>
      </c>
      <c r="S522" s="26" t="s">
        <v>398</v>
      </c>
      <c r="T522" s="26" t="s">
        <v>495</v>
      </c>
      <c r="U522" s="26" t="s">
        <v>769</v>
      </c>
      <c r="V522" s="26" t="s">
        <v>770</v>
      </c>
      <c r="W522" s="26" t="s">
        <v>188</v>
      </c>
      <c r="X522" s="26" t="s">
        <v>189</v>
      </c>
      <c r="Y522" s="26">
        <v>50.0</v>
      </c>
      <c r="Z522" s="26">
        <v>53.0</v>
      </c>
      <c r="AA522" s="26">
        <v>48.0</v>
      </c>
      <c r="AB522" s="26">
        <v>53.0</v>
      </c>
      <c r="AC522" s="26">
        <v>48.0</v>
      </c>
      <c r="AD522" s="26">
        <v>64.0</v>
      </c>
      <c r="AE522" s="30">
        <f t="shared" si="37"/>
        <v>316</v>
      </c>
      <c r="AF522" s="26" t="s">
        <v>11532</v>
      </c>
      <c r="AG522" s="26"/>
      <c r="AH522" s="26"/>
      <c r="AI522" s="26"/>
      <c r="AJ522" s="26"/>
      <c r="AK522" s="26"/>
      <c r="AL522" s="26"/>
      <c r="AM522" s="26"/>
      <c r="AN522" s="26"/>
      <c r="AO522" s="26"/>
      <c r="AP522" s="26"/>
      <c r="AQ522" s="26"/>
      <c r="AR522" s="26"/>
      <c r="AS522" s="26"/>
      <c r="AT522" s="26"/>
      <c r="AU522" s="26"/>
      <c r="AV522" s="26"/>
      <c r="AW522" s="26" t="s">
        <v>502</v>
      </c>
      <c r="AX522" s="26" t="s">
        <v>502</v>
      </c>
      <c r="AY522" s="26" t="s">
        <v>918</v>
      </c>
      <c r="AZ522" s="26" t="s">
        <v>918</v>
      </c>
      <c r="BA522" s="26" t="s">
        <v>657</v>
      </c>
      <c r="BB522" s="26" t="s">
        <v>657</v>
      </c>
      <c r="BC522" s="26"/>
      <c r="BD522" s="26"/>
      <c r="BE522" s="26"/>
      <c r="BF522" s="26"/>
      <c r="BG522" s="26"/>
      <c r="BH522" s="26"/>
      <c r="BI522" s="26"/>
      <c r="BJ522" s="26"/>
      <c r="BK522" s="26"/>
      <c r="BL522" s="26"/>
      <c r="BM522" s="26"/>
      <c r="BN522" s="26"/>
      <c r="BO522" s="26"/>
      <c r="BP522" s="26"/>
      <c r="BQ522" s="26"/>
      <c r="BR522" s="26"/>
      <c r="BS522" s="26"/>
      <c r="BT522" s="26"/>
      <c r="BU522" s="26"/>
      <c r="BV522" s="26" t="s">
        <v>2529</v>
      </c>
      <c r="BW522" s="31"/>
      <c r="BX522" s="31"/>
      <c r="BY522" s="31"/>
      <c r="BZ522" s="31"/>
      <c r="CA522" s="31"/>
      <c r="CB522" s="31"/>
      <c r="CC522" s="31"/>
      <c r="CD522" s="31"/>
      <c r="CE522" s="31"/>
      <c r="CF522" s="31"/>
      <c r="CG522" s="31"/>
      <c r="CH522" s="31"/>
      <c r="CI522" s="31"/>
      <c r="CJ522" s="31"/>
      <c r="CK522" s="31"/>
      <c r="CL522" s="31"/>
      <c r="CM522" s="31" t="s">
        <v>11533</v>
      </c>
      <c r="CN522" s="31" t="s">
        <v>11534</v>
      </c>
      <c r="CO522" s="31" t="s">
        <v>11535</v>
      </c>
      <c r="CP522" s="31" t="s">
        <v>11535</v>
      </c>
      <c r="CQ522" s="31" t="s">
        <v>11534</v>
      </c>
      <c r="CR522" s="31" t="s">
        <v>11535</v>
      </c>
      <c r="CS522" s="31" t="s">
        <v>11534</v>
      </c>
      <c r="CT522" s="31" t="s">
        <v>11535</v>
      </c>
      <c r="CU522" s="31"/>
      <c r="CV522" s="31"/>
      <c r="CW522" s="31"/>
      <c r="CX522" s="31"/>
      <c r="CY522" s="31"/>
      <c r="CZ522" s="31"/>
      <c r="DA522" s="31"/>
      <c r="DB522" s="31"/>
      <c r="DC522" s="31"/>
      <c r="DD522" s="31"/>
      <c r="DE522" s="31"/>
      <c r="DF522" s="31"/>
      <c r="DG522" s="31"/>
      <c r="DH522" s="31"/>
      <c r="DI522" s="31"/>
      <c r="DJ522" s="31"/>
      <c r="DK522" s="31"/>
      <c r="DL522" s="31"/>
      <c r="DM522" s="31"/>
      <c r="DN522" s="31"/>
      <c r="DO522" s="31"/>
      <c r="DP522" s="31"/>
      <c r="DQ522" s="31"/>
      <c r="DR522" s="31"/>
      <c r="DS522" s="31"/>
      <c r="DT522" s="31"/>
      <c r="DU522" s="31"/>
      <c r="DV522" s="31"/>
      <c r="DW522" s="31"/>
      <c r="DX522" s="31"/>
      <c r="DY522" s="31"/>
      <c r="DZ522" s="31"/>
      <c r="EA522" s="31"/>
      <c r="EB522" s="31"/>
      <c r="EC522" s="31"/>
      <c r="ED522" s="31"/>
      <c r="EE522" s="31"/>
      <c r="EF522" s="31" t="s">
        <v>11536</v>
      </c>
      <c r="EG522" s="31" t="s">
        <v>11536</v>
      </c>
      <c r="EH522" s="31" t="s">
        <v>11537</v>
      </c>
      <c r="EI522" s="31" t="s">
        <v>11537</v>
      </c>
      <c r="EJ522" s="31" t="s">
        <v>531</v>
      </c>
      <c r="EK522" s="31" t="s">
        <v>531</v>
      </c>
      <c r="EL522" s="31" t="s">
        <v>213</v>
      </c>
      <c r="EM522" s="31" t="s">
        <v>213</v>
      </c>
      <c r="EN522" s="31" t="s">
        <v>213</v>
      </c>
      <c r="EO522" s="31" t="s">
        <v>213</v>
      </c>
      <c r="EP522" s="31" t="s">
        <v>213</v>
      </c>
      <c r="EQ522" s="31" t="s">
        <v>213</v>
      </c>
      <c r="ER522" s="31" t="s">
        <v>218</v>
      </c>
      <c r="ES522" s="31" t="s">
        <v>218</v>
      </c>
      <c r="ET522" s="31" t="s">
        <v>218</v>
      </c>
      <c r="EU522" s="31" t="s">
        <v>218</v>
      </c>
      <c r="EV522" s="31"/>
      <c r="EW522" s="31"/>
      <c r="EX522" s="31" t="s">
        <v>218</v>
      </c>
      <c r="EY522" s="31" t="s">
        <v>218</v>
      </c>
      <c r="EZ522" s="31" t="s">
        <v>218</v>
      </c>
      <c r="FA522" s="31" t="s">
        <v>219</v>
      </c>
      <c r="FB522" s="31" t="s">
        <v>219</v>
      </c>
      <c r="FC522" s="31"/>
      <c r="FD522" s="31"/>
      <c r="FE522" s="31" t="s">
        <v>219</v>
      </c>
    </row>
    <row r="523" ht="90.75" customHeight="1">
      <c r="A523" s="16" t="s">
        <v>11538</v>
      </c>
      <c r="B523" s="24">
        <v>512.0</v>
      </c>
      <c r="C523" s="25" t="s">
        <v>11539</v>
      </c>
      <c r="D523" s="26" t="str">
        <f t="shared" si="41"/>
        <v/>
      </c>
      <c r="E523" s="27" t="str">
        <f t="shared" si="42"/>
        <v/>
      </c>
      <c r="F523" s="28" t="str">
        <f t="shared" ref="F523:G523" si="538">image("https://www.serebii.net/pokedex-bw/type/"&amp;lower(H523)&amp;".gif")</f>
        <v/>
      </c>
      <c r="G523" s="28" t="str">
        <f t="shared" si="538"/>
        <v/>
      </c>
      <c r="H523" s="29" t="s">
        <v>175</v>
      </c>
      <c r="I523" s="26"/>
      <c r="J523" s="26" t="s">
        <v>11540</v>
      </c>
      <c r="K523" s="26" t="s">
        <v>322</v>
      </c>
      <c r="L523" s="26" t="s">
        <v>9952</v>
      </c>
      <c r="M523" s="26" t="s">
        <v>2557</v>
      </c>
      <c r="N523" s="26"/>
      <c r="O523" s="26" t="s">
        <v>180</v>
      </c>
      <c r="P523" s="26" t="s">
        <v>716</v>
      </c>
      <c r="Q523" s="26" t="s">
        <v>1032</v>
      </c>
      <c r="R523" s="26" t="s">
        <v>184</v>
      </c>
      <c r="S523" s="26" t="s">
        <v>10301</v>
      </c>
      <c r="T523" s="26" t="s">
        <v>495</v>
      </c>
      <c r="U523" s="26" t="s">
        <v>769</v>
      </c>
      <c r="V523" s="26" t="s">
        <v>770</v>
      </c>
      <c r="W523" s="26" t="s">
        <v>188</v>
      </c>
      <c r="X523" s="26" t="s">
        <v>189</v>
      </c>
      <c r="Y523" s="26">
        <v>75.0</v>
      </c>
      <c r="Z523" s="26">
        <v>98.0</v>
      </c>
      <c r="AA523" s="26">
        <v>63.0</v>
      </c>
      <c r="AB523" s="26">
        <v>98.0</v>
      </c>
      <c r="AC523" s="26">
        <v>63.0</v>
      </c>
      <c r="AD523" s="26">
        <v>101.0</v>
      </c>
      <c r="AE523" s="30">
        <f t="shared" si="37"/>
        <v>498</v>
      </c>
      <c r="AF523" s="26" t="s">
        <v>11532</v>
      </c>
      <c r="AG523" s="26"/>
      <c r="AH523" s="26"/>
      <c r="AI523" s="26"/>
      <c r="AJ523" s="26"/>
      <c r="AK523" s="26"/>
      <c r="AL523" s="26"/>
      <c r="AM523" s="26"/>
      <c r="AN523" s="26"/>
      <c r="AO523" s="26"/>
      <c r="AP523" s="26"/>
      <c r="AQ523" s="26"/>
      <c r="AR523" s="26"/>
      <c r="AS523" s="26"/>
      <c r="AT523" s="26"/>
      <c r="AU523" s="26"/>
      <c r="AV523" s="26"/>
      <c r="AW523" s="26" t="s">
        <v>548</v>
      </c>
      <c r="AX523" s="26" t="s">
        <v>548</v>
      </c>
      <c r="AY523" s="26" t="s">
        <v>949</v>
      </c>
      <c r="AZ523" s="26" t="s">
        <v>949</v>
      </c>
      <c r="BA523" s="26" t="s">
        <v>1200</v>
      </c>
      <c r="BB523" s="26" t="s">
        <v>1200</v>
      </c>
      <c r="BC523" s="26"/>
      <c r="BD523" s="26"/>
      <c r="BE523" s="26"/>
      <c r="BF523" s="26"/>
      <c r="BG523" s="26"/>
      <c r="BH523" s="26"/>
      <c r="BI523" s="26"/>
      <c r="BJ523" s="26"/>
      <c r="BK523" s="26"/>
      <c r="BL523" s="26"/>
      <c r="BM523" s="26"/>
      <c r="BN523" s="26"/>
      <c r="BO523" s="26"/>
      <c r="BP523" s="26"/>
      <c r="BQ523" s="26"/>
      <c r="BR523" s="26"/>
      <c r="BS523" s="26"/>
      <c r="BT523" s="26"/>
      <c r="BU523" s="26"/>
      <c r="BV523" s="26" t="s">
        <v>2180</v>
      </c>
      <c r="BW523" s="31"/>
      <c r="BX523" s="31"/>
      <c r="BY523" s="31"/>
      <c r="BZ523" s="31"/>
      <c r="CA523" s="31"/>
      <c r="CB523" s="31"/>
      <c r="CC523" s="31"/>
      <c r="CD523" s="31"/>
      <c r="CE523" s="31"/>
      <c r="CF523" s="31"/>
      <c r="CG523" s="31"/>
      <c r="CH523" s="31"/>
      <c r="CI523" s="31"/>
      <c r="CJ523" s="31"/>
      <c r="CK523" s="31"/>
      <c r="CL523" s="31"/>
      <c r="CM523" s="31" t="s">
        <v>11541</v>
      </c>
      <c r="CN523" s="31" t="s">
        <v>11542</v>
      </c>
      <c r="CO523" s="31" t="s">
        <v>11543</v>
      </c>
      <c r="CP523" s="31" t="s">
        <v>11543</v>
      </c>
      <c r="CQ523" s="31" t="s">
        <v>11542</v>
      </c>
      <c r="CR523" s="31" t="s">
        <v>11541</v>
      </c>
      <c r="CS523" s="31" t="s">
        <v>11542</v>
      </c>
      <c r="CT523" s="31" t="s">
        <v>11541</v>
      </c>
      <c r="CU523" s="31"/>
      <c r="CV523" s="31"/>
      <c r="CW523" s="31"/>
      <c r="CX523" s="31"/>
      <c r="CY523" s="31"/>
      <c r="CZ523" s="31"/>
      <c r="DA523" s="31"/>
      <c r="DB523" s="31"/>
      <c r="DC523" s="31"/>
      <c r="DD523" s="31"/>
      <c r="DE523" s="31"/>
      <c r="DF523" s="31"/>
      <c r="DG523" s="31"/>
      <c r="DH523" s="31"/>
      <c r="DI523" s="31"/>
      <c r="DJ523" s="31"/>
      <c r="DK523" s="31"/>
      <c r="DL523" s="31"/>
      <c r="DM523" s="31"/>
      <c r="DN523" s="31"/>
      <c r="DO523" s="31"/>
      <c r="DP523" s="31"/>
      <c r="DQ523" s="31"/>
      <c r="DR523" s="31"/>
      <c r="DS523" s="31"/>
      <c r="DT523" s="31"/>
      <c r="DU523" s="31"/>
      <c r="DV523" s="31"/>
      <c r="DW523" s="31"/>
      <c r="DX523" s="31"/>
      <c r="DY523" s="31"/>
      <c r="DZ523" s="31"/>
      <c r="EA523" s="31"/>
      <c r="EB523" s="31"/>
      <c r="EC523" s="31"/>
      <c r="ED523" s="31"/>
      <c r="EE523" s="31"/>
      <c r="EF523" s="31" t="s">
        <v>11544</v>
      </c>
      <c r="EG523" s="31" t="s">
        <v>11544</v>
      </c>
      <c r="EH523" s="31" t="s">
        <v>11544</v>
      </c>
      <c r="EI523" s="31" t="s">
        <v>11544</v>
      </c>
      <c r="EJ523" s="31" t="s">
        <v>11544</v>
      </c>
      <c r="EK523" s="31" t="s">
        <v>11544</v>
      </c>
      <c r="EL523" s="31" t="s">
        <v>213</v>
      </c>
      <c r="EM523" s="31" t="s">
        <v>213</v>
      </c>
      <c r="EN523" s="31" t="s">
        <v>213</v>
      </c>
      <c r="EO523" s="31" t="s">
        <v>213</v>
      </c>
      <c r="EP523" s="31" t="s">
        <v>213</v>
      </c>
      <c r="EQ523" s="31" t="s">
        <v>213</v>
      </c>
      <c r="ER523" s="31" t="s">
        <v>218</v>
      </c>
      <c r="ES523" s="31" t="s">
        <v>218</v>
      </c>
      <c r="ET523" s="31" t="s">
        <v>218</v>
      </c>
      <c r="EU523" s="31" t="s">
        <v>218</v>
      </c>
      <c r="EV523" s="31"/>
      <c r="EW523" s="31"/>
      <c r="EX523" s="31" t="s">
        <v>218</v>
      </c>
      <c r="EY523" s="31" t="s">
        <v>218</v>
      </c>
      <c r="EZ523" s="31" t="s">
        <v>218</v>
      </c>
      <c r="FA523" s="31" t="s">
        <v>219</v>
      </c>
      <c r="FB523" s="31" t="s">
        <v>219</v>
      </c>
      <c r="FC523" s="31"/>
      <c r="FD523" s="31"/>
      <c r="FE523" s="31" t="s">
        <v>219</v>
      </c>
    </row>
    <row r="524" ht="90.75" customHeight="1">
      <c r="A524" s="16" t="s">
        <v>11545</v>
      </c>
      <c r="B524" s="24">
        <v>513.0</v>
      </c>
      <c r="C524" s="25" t="s">
        <v>11546</v>
      </c>
      <c r="D524" s="26" t="str">
        <f t="shared" si="41"/>
        <v/>
      </c>
      <c r="E524" s="27" t="str">
        <f t="shared" si="42"/>
        <v/>
      </c>
      <c r="F524" s="28" t="str">
        <f t="shared" ref="F524:G524" si="539">image("https://www.serebii.net/pokedex-bw/type/"&amp;lower(H524)&amp;".gif")</f>
        <v/>
      </c>
      <c r="G524" s="28" t="str">
        <f t="shared" si="539"/>
        <v/>
      </c>
      <c r="H524" s="29" t="s">
        <v>291</v>
      </c>
      <c r="I524" s="26"/>
      <c r="J524" s="26" t="s">
        <v>11547</v>
      </c>
      <c r="K524" s="26" t="s">
        <v>293</v>
      </c>
      <c r="L524" s="26" t="s">
        <v>8086</v>
      </c>
      <c r="M524" s="26" t="s">
        <v>2557</v>
      </c>
      <c r="N524" s="26"/>
      <c r="O524" s="26" t="s">
        <v>295</v>
      </c>
      <c r="P524" s="26" t="s">
        <v>297</v>
      </c>
      <c r="Q524" s="26" t="s">
        <v>978</v>
      </c>
      <c r="R524" s="26" t="s">
        <v>184</v>
      </c>
      <c r="S524" s="26" t="s">
        <v>398</v>
      </c>
      <c r="T524" s="26" t="s">
        <v>495</v>
      </c>
      <c r="U524" s="26" t="s">
        <v>769</v>
      </c>
      <c r="V524" s="26" t="s">
        <v>770</v>
      </c>
      <c r="W524" s="26" t="s">
        <v>188</v>
      </c>
      <c r="X524" s="26" t="s">
        <v>189</v>
      </c>
      <c r="Y524" s="26">
        <v>50.0</v>
      </c>
      <c r="Z524" s="26">
        <v>53.0</v>
      </c>
      <c r="AA524" s="26">
        <v>48.0</v>
      </c>
      <c r="AB524" s="26">
        <v>53.0</v>
      </c>
      <c r="AC524" s="26">
        <v>48.0</v>
      </c>
      <c r="AD524" s="26">
        <v>64.0</v>
      </c>
      <c r="AE524" s="30">
        <f t="shared" si="37"/>
        <v>316</v>
      </c>
      <c r="AF524" s="26" t="s">
        <v>11548</v>
      </c>
      <c r="AG524" s="26"/>
      <c r="AH524" s="26"/>
      <c r="AI524" s="26"/>
      <c r="AJ524" s="26"/>
      <c r="AK524" s="26"/>
      <c r="AL524" s="26"/>
      <c r="AM524" s="26"/>
      <c r="AN524" s="26"/>
      <c r="AO524" s="26"/>
      <c r="AP524" s="26"/>
      <c r="AQ524" s="26"/>
      <c r="AR524" s="26"/>
      <c r="AS524" s="26"/>
      <c r="AT524" s="26"/>
      <c r="AU524" s="26"/>
      <c r="AV524" s="26"/>
      <c r="AW524" s="26" t="s">
        <v>585</v>
      </c>
      <c r="AX524" s="26" t="s">
        <v>585</v>
      </c>
      <c r="AY524" s="26" t="s">
        <v>1498</v>
      </c>
      <c r="AZ524" s="26" t="s">
        <v>1498</v>
      </c>
      <c r="BA524" s="26" t="s">
        <v>1236</v>
      </c>
      <c r="BB524" s="26" t="s">
        <v>1236</v>
      </c>
      <c r="BC524" s="26"/>
      <c r="BD524" s="26"/>
      <c r="BE524" s="26"/>
      <c r="BF524" s="26"/>
      <c r="BG524" s="26"/>
      <c r="BH524" s="26"/>
      <c r="BI524" s="26"/>
      <c r="BJ524" s="26"/>
      <c r="BK524" s="26"/>
      <c r="BL524" s="26"/>
      <c r="BM524" s="26"/>
      <c r="BN524" s="26"/>
      <c r="BO524" s="26"/>
      <c r="BP524" s="26"/>
      <c r="BQ524" s="26"/>
      <c r="BR524" s="26"/>
      <c r="BS524" s="26"/>
      <c r="BT524" s="26"/>
      <c r="BU524" s="26"/>
      <c r="BV524" s="26" t="s">
        <v>2119</v>
      </c>
      <c r="BW524" s="31"/>
      <c r="BX524" s="31"/>
      <c r="BY524" s="31"/>
      <c r="BZ524" s="31"/>
      <c r="CA524" s="31"/>
      <c r="CB524" s="31"/>
      <c r="CC524" s="31"/>
      <c r="CD524" s="31"/>
      <c r="CE524" s="31"/>
      <c r="CF524" s="31"/>
      <c r="CG524" s="31"/>
      <c r="CH524" s="31"/>
      <c r="CI524" s="31"/>
      <c r="CJ524" s="31"/>
      <c r="CK524" s="31"/>
      <c r="CL524" s="31"/>
      <c r="CM524" s="31" t="s">
        <v>11549</v>
      </c>
      <c r="CN524" s="31" t="s">
        <v>11550</v>
      </c>
      <c r="CO524" s="31" t="s">
        <v>11551</v>
      </c>
      <c r="CP524" s="31" t="s">
        <v>11551</v>
      </c>
      <c r="CQ524" s="31" t="s">
        <v>11551</v>
      </c>
      <c r="CR524" s="31" t="s">
        <v>11552</v>
      </c>
      <c r="CS524" s="31" t="s">
        <v>11551</v>
      </c>
      <c r="CT524" s="31" t="s">
        <v>11552</v>
      </c>
      <c r="CU524" s="31"/>
      <c r="CV524" s="31"/>
      <c r="CW524" s="31"/>
      <c r="CX524" s="31"/>
      <c r="CY524" s="31"/>
      <c r="CZ524" s="31"/>
      <c r="DA524" s="31"/>
      <c r="DB524" s="31"/>
      <c r="DC524" s="31"/>
      <c r="DD524" s="31"/>
      <c r="DE524" s="31"/>
      <c r="DF524" s="31"/>
      <c r="DG524" s="31"/>
      <c r="DH524" s="31"/>
      <c r="DI524" s="31"/>
      <c r="DJ524" s="31"/>
      <c r="DK524" s="31"/>
      <c r="DL524" s="31"/>
      <c r="DM524" s="31"/>
      <c r="DN524" s="31"/>
      <c r="DO524" s="31"/>
      <c r="DP524" s="31"/>
      <c r="DQ524" s="31"/>
      <c r="DR524" s="31"/>
      <c r="DS524" s="31"/>
      <c r="DT524" s="31"/>
      <c r="DU524" s="31"/>
      <c r="DV524" s="31"/>
      <c r="DW524" s="31"/>
      <c r="DX524" s="31"/>
      <c r="DY524" s="31"/>
      <c r="DZ524" s="31"/>
      <c r="EA524" s="31"/>
      <c r="EB524" s="31"/>
      <c r="EC524" s="31"/>
      <c r="ED524" s="31"/>
      <c r="EE524" s="31"/>
      <c r="EF524" s="31" t="s">
        <v>11536</v>
      </c>
      <c r="EG524" s="31" t="s">
        <v>11536</v>
      </c>
      <c r="EH524" s="31" t="s">
        <v>11537</v>
      </c>
      <c r="EI524" s="31" t="s">
        <v>11537</v>
      </c>
      <c r="EJ524" s="31" t="s">
        <v>531</v>
      </c>
      <c r="EK524" s="31" t="s">
        <v>531</v>
      </c>
      <c r="EL524" s="31" t="s">
        <v>213</v>
      </c>
      <c r="EM524" s="31" t="s">
        <v>213</v>
      </c>
      <c r="EN524" s="31" t="s">
        <v>213</v>
      </c>
      <c r="EO524" s="31" t="s">
        <v>213</v>
      </c>
      <c r="EP524" s="31" t="s">
        <v>213</v>
      </c>
      <c r="EQ524" s="31" t="s">
        <v>213</v>
      </c>
      <c r="ER524" s="31" t="s">
        <v>218</v>
      </c>
      <c r="ES524" s="31" t="s">
        <v>218</v>
      </c>
      <c r="ET524" s="31" t="s">
        <v>218</v>
      </c>
      <c r="EU524" s="31" t="s">
        <v>218</v>
      </c>
      <c r="EV524" s="31"/>
      <c r="EW524" s="31"/>
      <c r="EX524" s="31" t="s">
        <v>218</v>
      </c>
      <c r="EY524" s="31" t="s">
        <v>218</v>
      </c>
      <c r="EZ524" s="31" t="s">
        <v>218</v>
      </c>
      <c r="FA524" s="31" t="s">
        <v>219</v>
      </c>
      <c r="FB524" s="31" t="s">
        <v>219</v>
      </c>
      <c r="FC524" s="31"/>
      <c r="FD524" s="31"/>
      <c r="FE524" s="31" t="s">
        <v>219</v>
      </c>
    </row>
    <row r="525" ht="90.75" customHeight="1">
      <c r="A525" s="16" t="s">
        <v>11553</v>
      </c>
      <c r="B525" s="24">
        <v>514.0</v>
      </c>
      <c r="C525" s="25" t="s">
        <v>11554</v>
      </c>
      <c r="D525" s="26" t="str">
        <f t="shared" si="41"/>
        <v/>
      </c>
      <c r="E525" s="27" t="str">
        <f t="shared" si="42"/>
        <v/>
      </c>
      <c r="F525" s="28" t="str">
        <f t="shared" ref="F525:G525" si="540">image("https://www.serebii.net/pokedex-bw/type/"&amp;lower(H525)&amp;".gif")</f>
        <v/>
      </c>
      <c r="G525" s="28" t="str">
        <f t="shared" si="540"/>
        <v/>
      </c>
      <c r="H525" s="29" t="s">
        <v>291</v>
      </c>
      <c r="I525" s="26"/>
      <c r="J525" s="26" t="s">
        <v>11555</v>
      </c>
      <c r="K525" s="26" t="s">
        <v>222</v>
      </c>
      <c r="L525" s="26" t="s">
        <v>2114</v>
      </c>
      <c r="M525" s="26" t="s">
        <v>2557</v>
      </c>
      <c r="N525" s="26"/>
      <c r="O525" s="26" t="s">
        <v>295</v>
      </c>
      <c r="P525" s="26" t="s">
        <v>716</v>
      </c>
      <c r="Q525" s="26" t="s">
        <v>1032</v>
      </c>
      <c r="R525" s="26" t="s">
        <v>184</v>
      </c>
      <c r="S525" s="26" t="s">
        <v>10301</v>
      </c>
      <c r="T525" s="26" t="s">
        <v>495</v>
      </c>
      <c r="U525" s="26" t="s">
        <v>769</v>
      </c>
      <c r="V525" s="26" t="s">
        <v>770</v>
      </c>
      <c r="W525" s="26" t="s">
        <v>188</v>
      </c>
      <c r="X525" s="26" t="s">
        <v>189</v>
      </c>
      <c r="Y525" s="26">
        <v>75.0</v>
      </c>
      <c r="Z525" s="26">
        <v>98.0</v>
      </c>
      <c r="AA525" s="26">
        <v>63.0</v>
      </c>
      <c r="AB525" s="26">
        <v>98.0</v>
      </c>
      <c r="AC525" s="26">
        <v>63.0</v>
      </c>
      <c r="AD525" s="26">
        <v>101.0</v>
      </c>
      <c r="AE525" s="30">
        <f t="shared" si="37"/>
        <v>498</v>
      </c>
      <c r="AF525" s="26" t="s">
        <v>11548</v>
      </c>
      <c r="AG525" s="26"/>
      <c r="AH525" s="26"/>
      <c r="AI525" s="26"/>
      <c r="AJ525" s="26"/>
      <c r="AK525" s="26"/>
      <c r="AL525" s="26"/>
      <c r="AM525" s="26"/>
      <c r="AN525" s="26"/>
      <c r="AO525" s="26"/>
      <c r="AP525" s="26"/>
      <c r="AQ525" s="26"/>
      <c r="AR525" s="26"/>
      <c r="AS525" s="26"/>
      <c r="AT525" s="26"/>
      <c r="AU525" s="26"/>
      <c r="AV525" s="26"/>
      <c r="AW525" s="26" t="s">
        <v>658</v>
      </c>
      <c r="AX525" s="26" t="s">
        <v>658</v>
      </c>
      <c r="AY525" s="26" t="s">
        <v>1540</v>
      </c>
      <c r="AZ525" s="26" t="s">
        <v>1540</v>
      </c>
      <c r="BA525" s="26" t="s">
        <v>986</v>
      </c>
      <c r="BB525" s="26" t="s">
        <v>986</v>
      </c>
      <c r="BC525" s="26"/>
      <c r="BD525" s="26"/>
      <c r="BE525" s="26"/>
      <c r="BF525" s="26"/>
      <c r="BG525" s="26"/>
      <c r="BH525" s="26"/>
      <c r="BI525" s="26"/>
      <c r="BJ525" s="26"/>
      <c r="BK525" s="26"/>
      <c r="BL525" s="26"/>
      <c r="BM525" s="26"/>
      <c r="BN525" s="26"/>
      <c r="BO525" s="26"/>
      <c r="BP525" s="26"/>
      <c r="BQ525" s="26"/>
      <c r="BR525" s="26"/>
      <c r="BS525" s="26"/>
      <c r="BT525" s="26"/>
      <c r="BU525" s="26"/>
      <c r="BV525" s="26" t="s">
        <v>194</v>
      </c>
      <c r="BW525" s="31"/>
      <c r="BX525" s="31"/>
      <c r="BY525" s="31"/>
      <c r="BZ525" s="31"/>
      <c r="CA525" s="31"/>
      <c r="CB525" s="31"/>
      <c r="CC525" s="31"/>
      <c r="CD525" s="31"/>
      <c r="CE525" s="31"/>
      <c r="CF525" s="31"/>
      <c r="CG525" s="31"/>
      <c r="CH525" s="31"/>
      <c r="CI525" s="31"/>
      <c r="CJ525" s="31"/>
      <c r="CK525" s="31"/>
      <c r="CL525" s="31"/>
      <c r="CM525" s="31" t="s">
        <v>11556</v>
      </c>
      <c r="CN525" s="31" t="s">
        <v>11557</v>
      </c>
      <c r="CO525" s="31" t="s">
        <v>11558</v>
      </c>
      <c r="CP525" s="31" t="s">
        <v>11558</v>
      </c>
      <c r="CQ525" s="31" t="s">
        <v>11557</v>
      </c>
      <c r="CR525" s="31" t="s">
        <v>11558</v>
      </c>
      <c r="CS525" s="31" t="s">
        <v>11557</v>
      </c>
      <c r="CT525" s="31" t="s">
        <v>11558</v>
      </c>
      <c r="CU525" s="31"/>
      <c r="CV525" s="31"/>
      <c r="CW525" s="31"/>
      <c r="CX525" s="31"/>
      <c r="CY525" s="31"/>
      <c r="CZ525" s="31"/>
      <c r="DA525" s="31"/>
      <c r="DB525" s="31"/>
      <c r="DC525" s="31"/>
      <c r="DD525" s="31"/>
      <c r="DE525" s="31"/>
      <c r="DF525" s="31"/>
      <c r="DG525" s="31"/>
      <c r="DH525" s="31"/>
      <c r="DI525" s="31"/>
      <c r="DJ525" s="31"/>
      <c r="DK525" s="31"/>
      <c r="DL525" s="31"/>
      <c r="DM525" s="31"/>
      <c r="DN525" s="31"/>
      <c r="DO525" s="31"/>
      <c r="DP525" s="31"/>
      <c r="DQ525" s="31"/>
      <c r="DR525" s="31"/>
      <c r="DS525" s="31"/>
      <c r="DT525" s="31"/>
      <c r="DU525" s="31"/>
      <c r="DV525" s="31"/>
      <c r="DW525" s="31"/>
      <c r="DX525" s="31"/>
      <c r="DY525" s="31"/>
      <c r="DZ525" s="31"/>
      <c r="EA525" s="31"/>
      <c r="EB525" s="31"/>
      <c r="EC525" s="31"/>
      <c r="ED525" s="31"/>
      <c r="EE525" s="31"/>
      <c r="EF525" s="31" t="s">
        <v>11559</v>
      </c>
      <c r="EG525" s="31" t="s">
        <v>11559</v>
      </c>
      <c r="EH525" s="31" t="s">
        <v>11559</v>
      </c>
      <c r="EI525" s="31" t="s">
        <v>11559</v>
      </c>
      <c r="EJ525" s="31" t="s">
        <v>11559</v>
      </c>
      <c r="EK525" s="31" t="s">
        <v>11559</v>
      </c>
      <c r="EL525" s="31" t="s">
        <v>213</v>
      </c>
      <c r="EM525" s="31" t="s">
        <v>213</v>
      </c>
      <c r="EN525" s="31" t="s">
        <v>213</v>
      </c>
      <c r="EO525" s="31" t="s">
        <v>213</v>
      </c>
      <c r="EP525" s="31" t="s">
        <v>213</v>
      </c>
      <c r="EQ525" s="31" t="s">
        <v>213</v>
      </c>
      <c r="ER525" s="31" t="s">
        <v>218</v>
      </c>
      <c r="ES525" s="31" t="s">
        <v>218</v>
      </c>
      <c r="ET525" s="31" t="s">
        <v>218</v>
      </c>
      <c r="EU525" s="31" t="s">
        <v>218</v>
      </c>
      <c r="EV525" s="31"/>
      <c r="EW525" s="31"/>
      <c r="EX525" s="31" t="s">
        <v>218</v>
      </c>
      <c r="EY525" s="31" t="s">
        <v>218</v>
      </c>
      <c r="EZ525" s="31" t="s">
        <v>218</v>
      </c>
      <c r="FA525" s="31" t="s">
        <v>219</v>
      </c>
      <c r="FB525" s="31" t="s">
        <v>219</v>
      </c>
      <c r="FC525" s="31"/>
      <c r="FD525" s="31"/>
      <c r="FE525" s="31" t="s">
        <v>219</v>
      </c>
    </row>
    <row r="526" ht="90.75" customHeight="1">
      <c r="A526" s="16" t="s">
        <v>11560</v>
      </c>
      <c r="B526" s="24">
        <v>515.0</v>
      </c>
      <c r="C526" s="25" t="s">
        <v>11561</v>
      </c>
      <c r="D526" s="26" t="str">
        <f t="shared" si="41"/>
        <v/>
      </c>
      <c r="E526" s="27" t="str">
        <f t="shared" si="42"/>
        <v/>
      </c>
      <c r="F526" s="28" t="str">
        <f t="shared" ref="F526:G526" si="541">image("https://www.serebii.net/pokedex-bw/type/"&amp;lower(H526)&amp;".gif")</f>
        <v/>
      </c>
      <c r="G526" s="28" t="str">
        <f t="shared" si="541"/>
        <v/>
      </c>
      <c r="H526" s="29" t="s">
        <v>391</v>
      </c>
      <c r="I526" s="26"/>
      <c r="J526" s="26" t="s">
        <v>11562</v>
      </c>
      <c r="K526" s="26" t="s">
        <v>293</v>
      </c>
      <c r="L526" s="26" t="s">
        <v>11563</v>
      </c>
      <c r="M526" s="26" t="s">
        <v>2557</v>
      </c>
      <c r="N526" s="26"/>
      <c r="O526" s="26" t="s">
        <v>395</v>
      </c>
      <c r="P526" s="26" t="s">
        <v>297</v>
      </c>
      <c r="Q526" s="26" t="s">
        <v>978</v>
      </c>
      <c r="R526" s="26" t="s">
        <v>184</v>
      </c>
      <c r="S526" s="26" t="s">
        <v>398</v>
      </c>
      <c r="T526" s="26" t="s">
        <v>495</v>
      </c>
      <c r="U526" s="26" t="s">
        <v>769</v>
      </c>
      <c r="V526" s="26" t="s">
        <v>770</v>
      </c>
      <c r="W526" s="26" t="s">
        <v>188</v>
      </c>
      <c r="X526" s="26" t="s">
        <v>189</v>
      </c>
      <c r="Y526" s="26">
        <v>50.0</v>
      </c>
      <c r="Z526" s="26">
        <v>53.0</v>
      </c>
      <c r="AA526" s="26">
        <v>48.0</v>
      </c>
      <c r="AB526" s="26">
        <v>53.0</v>
      </c>
      <c r="AC526" s="26">
        <v>48.0</v>
      </c>
      <c r="AD526" s="26">
        <v>64.0</v>
      </c>
      <c r="AE526" s="30">
        <f t="shared" si="37"/>
        <v>316</v>
      </c>
      <c r="AF526" s="26" t="s">
        <v>11564</v>
      </c>
      <c r="AG526" s="26"/>
      <c r="AH526" s="26"/>
      <c r="AI526" s="26"/>
      <c r="AJ526" s="26"/>
      <c r="AK526" s="26"/>
      <c r="AL526" s="26"/>
      <c r="AM526" s="26"/>
      <c r="AN526" s="26"/>
      <c r="AO526" s="26"/>
      <c r="AP526" s="26"/>
      <c r="AQ526" s="26"/>
      <c r="AR526" s="26"/>
      <c r="AS526" s="26"/>
      <c r="AT526" s="26"/>
      <c r="AU526" s="26"/>
      <c r="AV526" s="26"/>
      <c r="AW526" s="26" t="s">
        <v>690</v>
      </c>
      <c r="AX526" s="26" t="s">
        <v>690</v>
      </c>
      <c r="AY526" s="26" t="s">
        <v>1333</v>
      </c>
      <c r="AZ526" s="26" t="s">
        <v>1333</v>
      </c>
      <c r="BA526" s="26" t="s">
        <v>1036</v>
      </c>
      <c r="BB526" s="26" t="s">
        <v>1036</v>
      </c>
      <c r="BC526" s="26"/>
      <c r="BD526" s="26"/>
      <c r="BE526" s="26"/>
      <c r="BF526" s="26"/>
      <c r="BG526" s="26"/>
      <c r="BH526" s="26"/>
      <c r="BI526" s="26"/>
      <c r="BJ526" s="26"/>
      <c r="BK526" s="26"/>
      <c r="BL526" s="26"/>
      <c r="BM526" s="26"/>
      <c r="BN526" s="26"/>
      <c r="BO526" s="26"/>
      <c r="BP526" s="26"/>
      <c r="BQ526" s="26"/>
      <c r="BR526" s="26"/>
      <c r="BS526" s="26"/>
      <c r="BT526" s="26"/>
      <c r="BU526" s="26"/>
      <c r="BV526" s="26" t="s">
        <v>229</v>
      </c>
      <c r="BW526" s="31"/>
      <c r="BX526" s="31"/>
      <c r="BY526" s="31"/>
      <c r="BZ526" s="31"/>
      <c r="CA526" s="31"/>
      <c r="CB526" s="31"/>
      <c r="CC526" s="31"/>
      <c r="CD526" s="31"/>
      <c r="CE526" s="31"/>
      <c r="CF526" s="31"/>
      <c r="CG526" s="31"/>
      <c r="CH526" s="31"/>
      <c r="CI526" s="31"/>
      <c r="CJ526" s="31"/>
      <c r="CK526" s="31"/>
      <c r="CL526" s="31"/>
      <c r="CM526" s="31" t="s">
        <v>11565</v>
      </c>
      <c r="CN526" s="31" t="s">
        <v>11566</v>
      </c>
      <c r="CO526" s="31" t="s">
        <v>11567</v>
      </c>
      <c r="CP526" s="31" t="s">
        <v>11567</v>
      </c>
      <c r="CQ526" s="31" t="s">
        <v>11567</v>
      </c>
      <c r="CR526" s="31" t="s">
        <v>11565</v>
      </c>
      <c r="CS526" s="31" t="s">
        <v>11567</v>
      </c>
      <c r="CT526" s="31" t="s">
        <v>11565</v>
      </c>
      <c r="CU526" s="31"/>
      <c r="CV526" s="31"/>
      <c r="CW526" s="31"/>
      <c r="CX526" s="31"/>
      <c r="CY526" s="31"/>
      <c r="CZ526" s="31"/>
      <c r="DA526" s="31"/>
      <c r="DB526" s="31"/>
      <c r="DC526" s="31"/>
      <c r="DD526" s="31"/>
      <c r="DE526" s="31"/>
      <c r="DF526" s="31"/>
      <c r="DG526" s="31"/>
      <c r="DH526" s="31"/>
      <c r="DI526" s="31"/>
      <c r="DJ526" s="31"/>
      <c r="DK526" s="31"/>
      <c r="DL526" s="31"/>
      <c r="DM526" s="31"/>
      <c r="DN526" s="31"/>
      <c r="DO526" s="31"/>
      <c r="DP526" s="31"/>
      <c r="DQ526" s="31"/>
      <c r="DR526" s="31"/>
      <c r="DS526" s="31"/>
      <c r="DT526" s="31"/>
      <c r="DU526" s="31"/>
      <c r="DV526" s="31"/>
      <c r="DW526" s="31"/>
      <c r="DX526" s="31"/>
      <c r="DY526" s="31"/>
      <c r="DZ526" s="31"/>
      <c r="EA526" s="31"/>
      <c r="EB526" s="31"/>
      <c r="EC526" s="31"/>
      <c r="ED526" s="31"/>
      <c r="EE526" s="31"/>
      <c r="EF526" s="31" t="s">
        <v>11536</v>
      </c>
      <c r="EG526" s="31" t="s">
        <v>11536</v>
      </c>
      <c r="EH526" s="31" t="s">
        <v>11537</v>
      </c>
      <c r="EI526" s="31" t="s">
        <v>11537</v>
      </c>
      <c r="EJ526" s="31" t="s">
        <v>531</v>
      </c>
      <c r="EK526" s="31" t="s">
        <v>531</v>
      </c>
      <c r="EL526" s="31" t="s">
        <v>213</v>
      </c>
      <c r="EM526" s="31" t="s">
        <v>213</v>
      </c>
      <c r="EN526" s="31" t="s">
        <v>213</v>
      </c>
      <c r="EO526" s="31" t="s">
        <v>213</v>
      </c>
      <c r="EP526" s="31" t="s">
        <v>213</v>
      </c>
      <c r="EQ526" s="31" t="s">
        <v>213</v>
      </c>
      <c r="ER526" s="31" t="s">
        <v>218</v>
      </c>
      <c r="ES526" s="31" t="s">
        <v>218</v>
      </c>
      <c r="ET526" s="31" t="s">
        <v>218</v>
      </c>
      <c r="EU526" s="31" t="s">
        <v>218</v>
      </c>
      <c r="EV526" s="31"/>
      <c r="EW526" s="31"/>
      <c r="EX526" s="31" t="s">
        <v>218</v>
      </c>
      <c r="EY526" s="31" t="s">
        <v>218</v>
      </c>
      <c r="EZ526" s="31" t="s">
        <v>218</v>
      </c>
      <c r="FA526" s="31" t="s">
        <v>219</v>
      </c>
      <c r="FB526" s="31" t="s">
        <v>219</v>
      </c>
      <c r="FC526" s="31"/>
      <c r="FD526" s="31"/>
      <c r="FE526" s="31" t="s">
        <v>219</v>
      </c>
    </row>
    <row r="527" ht="90.75" customHeight="1">
      <c r="A527" s="16" t="s">
        <v>11568</v>
      </c>
      <c r="B527" s="24">
        <v>516.0</v>
      </c>
      <c r="C527" s="25" t="s">
        <v>11569</v>
      </c>
      <c r="D527" s="26" t="str">
        <f t="shared" si="41"/>
        <v/>
      </c>
      <c r="E527" s="27" t="str">
        <f t="shared" si="42"/>
        <v/>
      </c>
      <c r="F527" s="28" t="str">
        <f t="shared" ref="F527:G527" si="542">image("https://www.serebii.net/pokedex-bw/type/"&amp;lower(H527)&amp;".gif")</f>
        <v/>
      </c>
      <c r="G527" s="28" t="str">
        <f t="shared" si="542"/>
        <v/>
      </c>
      <c r="H527" s="29" t="s">
        <v>391</v>
      </c>
      <c r="I527" s="26"/>
      <c r="J527" s="26" t="s">
        <v>11570</v>
      </c>
      <c r="K527" s="26" t="s">
        <v>222</v>
      </c>
      <c r="L527" s="26" t="s">
        <v>4658</v>
      </c>
      <c r="M527" s="26" t="s">
        <v>2557</v>
      </c>
      <c r="N527" s="26"/>
      <c r="O527" s="26" t="s">
        <v>395</v>
      </c>
      <c r="P527" s="26" t="s">
        <v>716</v>
      </c>
      <c r="Q527" s="26" t="s">
        <v>1032</v>
      </c>
      <c r="R527" s="26" t="s">
        <v>184</v>
      </c>
      <c r="S527" s="26" t="s">
        <v>10301</v>
      </c>
      <c r="T527" s="26" t="s">
        <v>495</v>
      </c>
      <c r="U527" s="26" t="s">
        <v>769</v>
      </c>
      <c r="V527" s="26" t="s">
        <v>770</v>
      </c>
      <c r="W527" s="26" t="s">
        <v>188</v>
      </c>
      <c r="X527" s="26" t="s">
        <v>189</v>
      </c>
      <c r="Y527" s="26">
        <v>75.0</v>
      </c>
      <c r="Z527" s="26">
        <v>98.0</v>
      </c>
      <c r="AA527" s="26">
        <v>63.0</v>
      </c>
      <c r="AB527" s="26">
        <v>98.0</v>
      </c>
      <c r="AC527" s="26">
        <v>63.0</v>
      </c>
      <c r="AD527" s="26">
        <v>101.0</v>
      </c>
      <c r="AE527" s="30">
        <f t="shared" si="37"/>
        <v>498</v>
      </c>
      <c r="AF527" s="26" t="s">
        <v>11564</v>
      </c>
      <c r="AG527" s="26"/>
      <c r="AH527" s="26"/>
      <c r="AI527" s="26"/>
      <c r="AJ527" s="26"/>
      <c r="AK527" s="26"/>
      <c r="AL527" s="26"/>
      <c r="AM527" s="26"/>
      <c r="AN527" s="26"/>
      <c r="AO527" s="26"/>
      <c r="AP527" s="26"/>
      <c r="AQ527" s="26"/>
      <c r="AR527" s="26"/>
      <c r="AS527" s="26"/>
      <c r="AT527" s="26"/>
      <c r="AU527" s="26"/>
      <c r="AV527" s="26"/>
      <c r="AW527" s="26" t="s">
        <v>718</v>
      </c>
      <c r="AX527" s="26" t="s">
        <v>718</v>
      </c>
      <c r="AY527" s="26" t="s">
        <v>1377</v>
      </c>
      <c r="AZ527" s="26" t="s">
        <v>1377</v>
      </c>
      <c r="BA527" s="26" t="s">
        <v>1301</v>
      </c>
      <c r="BB527" s="26" t="s">
        <v>1301</v>
      </c>
      <c r="BC527" s="26"/>
      <c r="BD527" s="26"/>
      <c r="BE527" s="26"/>
      <c r="BF527" s="26"/>
      <c r="BG527" s="26"/>
      <c r="BH527" s="26"/>
      <c r="BI527" s="26"/>
      <c r="BJ527" s="26"/>
      <c r="BK527" s="26"/>
      <c r="BL527" s="26"/>
      <c r="BM527" s="26"/>
      <c r="BN527" s="26"/>
      <c r="BO527" s="26"/>
      <c r="BP527" s="26"/>
      <c r="BQ527" s="26"/>
      <c r="BR527" s="26"/>
      <c r="BS527" s="26"/>
      <c r="BT527" s="26"/>
      <c r="BU527" s="26"/>
      <c r="BV527" s="26" t="s">
        <v>254</v>
      </c>
      <c r="BW527" s="31"/>
      <c r="BX527" s="31"/>
      <c r="BY527" s="31"/>
      <c r="BZ527" s="31"/>
      <c r="CA527" s="31"/>
      <c r="CB527" s="31"/>
      <c r="CC527" s="31"/>
      <c r="CD527" s="31"/>
      <c r="CE527" s="31"/>
      <c r="CF527" s="31"/>
      <c r="CG527" s="31"/>
      <c r="CH527" s="31"/>
      <c r="CI527" s="31"/>
      <c r="CJ527" s="31"/>
      <c r="CK527" s="31"/>
      <c r="CL527" s="31"/>
      <c r="CM527" s="31" t="s">
        <v>11571</v>
      </c>
      <c r="CN527" s="31" t="s">
        <v>11572</v>
      </c>
      <c r="CO527" s="31" t="s">
        <v>11573</v>
      </c>
      <c r="CP527" s="31" t="s">
        <v>11573</v>
      </c>
      <c r="CQ527" s="31" t="s">
        <v>11572</v>
      </c>
      <c r="CR527" s="31" t="s">
        <v>11573</v>
      </c>
      <c r="CS527" s="31" t="s">
        <v>11572</v>
      </c>
      <c r="CT527" s="31" t="s">
        <v>11573</v>
      </c>
      <c r="CU527" s="31"/>
      <c r="CV527" s="31"/>
      <c r="CW527" s="31"/>
      <c r="CX527" s="31"/>
      <c r="CY527" s="31"/>
      <c r="CZ527" s="31"/>
      <c r="DA527" s="31"/>
      <c r="DB527" s="31"/>
      <c r="DC527" s="31"/>
      <c r="DD527" s="31"/>
      <c r="DE527" s="31"/>
      <c r="DF527" s="31"/>
      <c r="DG527" s="31"/>
      <c r="DH527" s="31"/>
      <c r="DI527" s="31"/>
      <c r="DJ527" s="31"/>
      <c r="DK527" s="31"/>
      <c r="DL527" s="31"/>
      <c r="DM527" s="31"/>
      <c r="DN527" s="31"/>
      <c r="DO527" s="31"/>
      <c r="DP527" s="31"/>
      <c r="DQ527" s="31"/>
      <c r="DR527" s="31"/>
      <c r="DS527" s="31"/>
      <c r="DT527" s="31"/>
      <c r="DU527" s="31"/>
      <c r="DV527" s="31"/>
      <c r="DW527" s="31"/>
      <c r="DX527" s="31"/>
      <c r="DY527" s="31"/>
      <c r="DZ527" s="31"/>
      <c r="EA527" s="31"/>
      <c r="EB527" s="31"/>
      <c r="EC527" s="31"/>
      <c r="ED527" s="31"/>
      <c r="EE527" s="31"/>
      <c r="EF527" s="31" t="s">
        <v>11574</v>
      </c>
      <c r="EG527" s="31" t="s">
        <v>11574</v>
      </c>
      <c r="EH527" s="31" t="s">
        <v>11574</v>
      </c>
      <c r="EI527" s="31" t="s">
        <v>11574</v>
      </c>
      <c r="EJ527" s="31" t="s">
        <v>11574</v>
      </c>
      <c r="EK527" s="31" t="s">
        <v>11574</v>
      </c>
      <c r="EL527" s="31" t="s">
        <v>213</v>
      </c>
      <c r="EM527" s="31" t="s">
        <v>213</v>
      </c>
      <c r="EN527" s="31" t="s">
        <v>213</v>
      </c>
      <c r="EO527" s="31" t="s">
        <v>213</v>
      </c>
      <c r="EP527" s="31" t="s">
        <v>213</v>
      </c>
      <c r="EQ527" s="31" t="s">
        <v>213</v>
      </c>
      <c r="ER527" s="31" t="s">
        <v>218</v>
      </c>
      <c r="ES527" s="31" t="s">
        <v>218</v>
      </c>
      <c r="ET527" s="31" t="s">
        <v>218</v>
      </c>
      <c r="EU527" s="31" t="s">
        <v>218</v>
      </c>
      <c r="EV527" s="31"/>
      <c r="EW527" s="31"/>
      <c r="EX527" s="31" t="s">
        <v>218</v>
      </c>
      <c r="EY527" s="31" t="s">
        <v>218</v>
      </c>
      <c r="EZ527" s="31" t="s">
        <v>218</v>
      </c>
      <c r="FA527" s="31" t="s">
        <v>219</v>
      </c>
      <c r="FB527" s="31" t="s">
        <v>219</v>
      </c>
      <c r="FC527" s="31"/>
      <c r="FD527" s="31"/>
      <c r="FE527" s="31" t="s">
        <v>219</v>
      </c>
    </row>
    <row r="528" ht="90.75" customHeight="1">
      <c r="A528" s="16" t="s">
        <v>11575</v>
      </c>
      <c r="B528" s="24">
        <v>517.0</v>
      </c>
      <c r="C528" s="25" t="s">
        <v>11576</v>
      </c>
      <c r="D528" s="26" t="str">
        <f t="shared" si="41"/>
        <v/>
      </c>
      <c r="E528" s="27" t="str">
        <f t="shared" si="42"/>
        <v/>
      </c>
      <c r="F528" s="28" t="str">
        <f t="shared" ref="F528:G528" si="543">image("https://www.serebii.net/pokedex-bw/type/"&amp;lower(H528)&amp;".gif")</f>
        <v/>
      </c>
      <c r="G528" s="28" t="str">
        <f t="shared" si="543"/>
        <v/>
      </c>
      <c r="H528" s="29" t="s">
        <v>2333</v>
      </c>
      <c r="I528" s="26"/>
      <c r="J528" s="26" t="s">
        <v>11577</v>
      </c>
      <c r="K528" s="26" t="s">
        <v>293</v>
      </c>
      <c r="L528" s="26" t="s">
        <v>10098</v>
      </c>
      <c r="M528" s="26" t="s">
        <v>3461</v>
      </c>
      <c r="N528" s="26" t="s">
        <v>2335</v>
      </c>
      <c r="O528" s="26" t="s">
        <v>6168</v>
      </c>
      <c r="P528" s="26" t="s">
        <v>492</v>
      </c>
      <c r="Q528" s="26" t="s">
        <v>978</v>
      </c>
      <c r="R528" s="26" t="s">
        <v>184</v>
      </c>
      <c r="S528" s="26" t="s">
        <v>914</v>
      </c>
      <c r="T528" s="26" t="s">
        <v>1328</v>
      </c>
      <c r="U528" s="26" t="s">
        <v>769</v>
      </c>
      <c r="V528" s="26" t="s">
        <v>770</v>
      </c>
      <c r="W528" s="26" t="s">
        <v>496</v>
      </c>
      <c r="X528" s="26" t="s">
        <v>981</v>
      </c>
      <c r="Y528" s="26">
        <v>76.0</v>
      </c>
      <c r="Z528" s="26">
        <v>25.0</v>
      </c>
      <c r="AA528" s="26">
        <v>45.0</v>
      </c>
      <c r="AB528" s="26">
        <v>67.0</v>
      </c>
      <c r="AC528" s="26">
        <v>55.0</v>
      </c>
      <c r="AD528" s="26">
        <v>24.0</v>
      </c>
      <c r="AE528" s="30">
        <f t="shared" si="37"/>
        <v>292</v>
      </c>
      <c r="AF528" s="26" t="s">
        <v>11578</v>
      </c>
      <c r="AG528" s="26"/>
      <c r="AH528" s="26"/>
      <c r="AI528" s="26"/>
      <c r="AJ528" s="26"/>
      <c r="AK528" s="26"/>
      <c r="AL528" s="26"/>
      <c r="AM528" s="26"/>
      <c r="AN528" s="26"/>
      <c r="AO528" s="26"/>
      <c r="AP528" s="26"/>
      <c r="AQ528" s="26"/>
      <c r="AR528" s="26"/>
      <c r="AS528" s="26"/>
      <c r="AT528" s="26"/>
      <c r="AU528" s="26"/>
      <c r="AV528" s="26"/>
      <c r="AW528" s="26" t="s">
        <v>501</v>
      </c>
      <c r="AX528" s="26" t="s">
        <v>501</v>
      </c>
      <c r="AY528" s="26" t="s">
        <v>403</v>
      </c>
      <c r="AZ528" s="26" t="s">
        <v>403</v>
      </c>
      <c r="BA528" s="26"/>
      <c r="BB528" s="26"/>
      <c r="BC528" s="26"/>
      <c r="BD528" s="26"/>
      <c r="BE528" s="26"/>
      <c r="BF528" s="26"/>
      <c r="BG528" s="26"/>
      <c r="BH528" s="26"/>
      <c r="BI528" s="26"/>
      <c r="BJ528" s="26"/>
      <c r="BK528" s="26" t="s">
        <v>1379</v>
      </c>
      <c r="BL528" s="26" t="s">
        <v>1379</v>
      </c>
      <c r="BM528" s="26"/>
      <c r="BN528" s="26"/>
      <c r="BO528" s="26"/>
      <c r="BP528" s="26"/>
      <c r="BQ528" s="26"/>
      <c r="BR528" s="26"/>
      <c r="BS528" s="26"/>
      <c r="BT528" s="26"/>
      <c r="BU528" s="26"/>
      <c r="BV528" s="26"/>
      <c r="BW528" s="31"/>
      <c r="BX528" s="31"/>
      <c r="BY528" s="31"/>
      <c r="BZ528" s="31"/>
      <c r="CA528" s="31"/>
      <c r="CB528" s="31"/>
      <c r="CC528" s="31"/>
      <c r="CD528" s="31"/>
      <c r="CE528" s="31"/>
      <c r="CF528" s="31"/>
      <c r="CG528" s="31"/>
      <c r="CH528" s="31"/>
      <c r="CI528" s="31"/>
      <c r="CJ528" s="31"/>
      <c r="CK528" s="31"/>
      <c r="CL528" s="31"/>
      <c r="CM528" s="31" t="s">
        <v>11579</v>
      </c>
      <c r="CN528" s="31" t="s">
        <v>11580</v>
      </c>
      <c r="CO528" s="31" t="s">
        <v>11581</v>
      </c>
      <c r="CP528" s="31" t="s">
        <v>11581</v>
      </c>
      <c r="CQ528" s="31" t="s">
        <v>11581</v>
      </c>
      <c r="CR528" s="31" t="s">
        <v>11580</v>
      </c>
      <c r="CS528" s="31" t="s">
        <v>11581</v>
      </c>
      <c r="CT528" s="31" t="s">
        <v>11580</v>
      </c>
      <c r="CU528" s="31"/>
      <c r="CV528" s="31"/>
      <c r="CW528" s="31"/>
      <c r="CX528" s="31"/>
      <c r="CY528" s="31"/>
      <c r="CZ528" s="31"/>
      <c r="DA528" s="31" t="s">
        <v>11582</v>
      </c>
      <c r="DB528" s="31" t="s">
        <v>11583</v>
      </c>
      <c r="DC528" s="31"/>
      <c r="DD528" s="31"/>
      <c r="DE528" s="31"/>
      <c r="DF528" s="31"/>
      <c r="DG528" s="31"/>
      <c r="DH528" s="31"/>
      <c r="DI528" s="31"/>
      <c r="DJ528" s="31"/>
      <c r="DK528" s="31"/>
      <c r="DL528" s="31"/>
      <c r="DM528" s="31"/>
      <c r="DN528" s="31"/>
      <c r="DO528" s="31"/>
      <c r="DP528" s="31"/>
      <c r="DQ528" s="31"/>
      <c r="DR528" s="31"/>
      <c r="DS528" s="31"/>
      <c r="DT528" s="31"/>
      <c r="DU528" s="31"/>
      <c r="DV528" s="31"/>
      <c r="DW528" s="31"/>
      <c r="DX528" s="31"/>
      <c r="DY528" s="31"/>
      <c r="DZ528" s="31"/>
      <c r="EA528" s="31"/>
      <c r="EB528" s="31"/>
      <c r="EC528" s="31"/>
      <c r="ED528" s="31"/>
      <c r="EE528" s="31"/>
      <c r="EF528" s="31" t="s">
        <v>835</v>
      </c>
      <c r="EG528" s="31" t="s">
        <v>835</v>
      </c>
      <c r="EH528" s="31" t="s">
        <v>835</v>
      </c>
      <c r="EI528" s="31" t="s">
        <v>835</v>
      </c>
      <c r="EJ528" s="31" t="s">
        <v>213</v>
      </c>
      <c r="EK528" s="31" t="s">
        <v>213</v>
      </c>
      <c r="EL528" s="31" t="s">
        <v>1876</v>
      </c>
      <c r="EM528" s="31" t="s">
        <v>1876</v>
      </c>
      <c r="EN528" s="31" t="s">
        <v>213</v>
      </c>
      <c r="EO528" s="31" t="s">
        <v>213</v>
      </c>
      <c r="EP528" s="31" t="s">
        <v>213</v>
      </c>
      <c r="EQ528" s="31" t="s">
        <v>213</v>
      </c>
      <c r="ER528" s="31" t="s">
        <v>218</v>
      </c>
      <c r="ES528" s="31" t="s">
        <v>218</v>
      </c>
      <c r="ET528" s="31" t="s">
        <v>11584</v>
      </c>
      <c r="EU528" s="31" t="s">
        <v>11584</v>
      </c>
      <c r="EV528" s="31"/>
      <c r="EW528" s="31"/>
      <c r="EX528" s="31" t="s">
        <v>218</v>
      </c>
      <c r="EY528" s="31" t="s">
        <v>218</v>
      </c>
      <c r="EZ528" s="31" t="s">
        <v>218</v>
      </c>
      <c r="FA528" s="31" t="s">
        <v>219</v>
      </c>
      <c r="FB528" s="31" t="s">
        <v>219</v>
      </c>
      <c r="FC528" s="31"/>
      <c r="FD528" s="31"/>
      <c r="FE528" s="31" t="s">
        <v>219</v>
      </c>
    </row>
    <row r="529" ht="90.75" customHeight="1">
      <c r="A529" s="16" t="s">
        <v>11585</v>
      </c>
      <c r="B529" s="24">
        <v>518.0</v>
      </c>
      <c r="C529" s="25" t="s">
        <v>11586</v>
      </c>
      <c r="D529" s="26" t="str">
        <f t="shared" si="41"/>
        <v/>
      </c>
      <c r="E529" s="27" t="str">
        <f t="shared" si="42"/>
        <v/>
      </c>
      <c r="F529" s="28" t="str">
        <f t="shared" ref="F529:G529" si="544">image("https://www.serebii.net/pokedex-bw/type/"&amp;lower(H529)&amp;".gif")</f>
        <v/>
      </c>
      <c r="G529" s="28" t="str">
        <f t="shared" si="544"/>
        <v/>
      </c>
      <c r="H529" s="29" t="s">
        <v>2333</v>
      </c>
      <c r="I529" s="26"/>
      <c r="J529" s="26" t="s">
        <v>11587</v>
      </c>
      <c r="K529" s="26" t="s">
        <v>322</v>
      </c>
      <c r="L529" s="26" t="s">
        <v>10465</v>
      </c>
      <c r="M529" s="26" t="s">
        <v>3461</v>
      </c>
      <c r="N529" s="26" t="s">
        <v>2335</v>
      </c>
      <c r="O529" s="26" t="s">
        <v>6168</v>
      </c>
      <c r="P529" s="26" t="s">
        <v>1196</v>
      </c>
      <c r="Q529" s="26" t="s">
        <v>1032</v>
      </c>
      <c r="R529" s="26" t="s">
        <v>184</v>
      </c>
      <c r="S529" s="26" t="s">
        <v>3913</v>
      </c>
      <c r="T529" s="26" t="s">
        <v>1328</v>
      </c>
      <c r="U529" s="26" t="s">
        <v>769</v>
      </c>
      <c r="V529" s="26" t="s">
        <v>770</v>
      </c>
      <c r="W529" s="26" t="s">
        <v>496</v>
      </c>
      <c r="X529" s="26" t="s">
        <v>981</v>
      </c>
      <c r="Y529" s="26">
        <v>116.0</v>
      </c>
      <c r="Z529" s="26">
        <v>55.0</v>
      </c>
      <c r="AA529" s="26">
        <v>85.0</v>
      </c>
      <c r="AB529" s="26">
        <v>107.0</v>
      </c>
      <c r="AC529" s="26">
        <v>95.0</v>
      </c>
      <c r="AD529" s="26">
        <v>29.0</v>
      </c>
      <c r="AE529" s="30">
        <f t="shared" si="37"/>
        <v>487</v>
      </c>
      <c r="AF529" s="26" t="s">
        <v>11578</v>
      </c>
      <c r="AG529" s="26"/>
      <c r="AH529" s="26"/>
      <c r="AI529" s="26"/>
      <c r="AJ529" s="26"/>
      <c r="AK529" s="26"/>
      <c r="AL529" s="26"/>
      <c r="AM529" s="26"/>
      <c r="AN529" s="26"/>
      <c r="AO529" s="26"/>
      <c r="AP529" s="26"/>
      <c r="AQ529" s="26"/>
      <c r="AR529" s="26"/>
      <c r="AS529" s="26"/>
      <c r="AT529" s="26"/>
      <c r="AU529" s="26"/>
      <c r="AV529" s="26"/>
      <c r="AW529" s="26" t="s">
        <v>500</v>
      </c>
      <c r="AX529" s="26" t="s">
        <v>500</v>
      </c>
      <c r="AY529" s="26" t="s">
        <v>431</v>
      </c>
      <c r="AZ529" s="26" t="s">
        <v>431</v>
      </c>
      <c r="BA529" s="26"/>
      <c r="BB529" s="26"/>
      <c r="BC529" s="26"/>
      <c r="BD529" s="26"/>
      <c r="BE529" s="26"/>
      <c r="BF529" s="26"/>
      <c r="BG529" s="26"/>
      <c r="BH529" s="26"/>
      <c r="BI529" s="26"/>
      <c r="BJ529" s="26"/>
      <c r="BK529" s="26" t="s">
        <v>1676</v>
      </c>
      <c r="BL529" s="26" t="s">
        <v>1676</v>
      </c>
      <c r="BM529" s="26"/>
      <c r="BN529" s="26"/>
      <c r="BO529" s="26"/>
      <c r="BP529" s="26"/>
      <c r="BQ529" s="26"/>
      <c r="BR529" s="26"/>
      <c r="BS529" s="26"/>
      <c r="BT529" s="26"/>
      <c r="BU529" s="26"/>
      <c r="BV529" s="26"/>
      <c r="BW529" s="31"/>
      <c r="BX529" s="31"/>
      <c r="BY529" s="31"/>
      <c r="BZ529" s="31"/>
      <c r="CA529" s="31"/>
      <c r="CB529" s="31"/>
      <c r="CC529" s="31"/>
      <c r="CD529" s="31"/>
      <c r="CE529" s="31"/>
      <c r="CF529" s="31"/>
      <c r="CG529" s="31"/>
      <c r="CH529" s="31"/>
      <c r="CI529" s="31"/>
      <c r="CJ529" s="31"/>
      <c r="CK529" s="31"/>
      <c r="CL529" s="31"/>
      <c r="CM529" s="31" t="s">
        <v>11588</v>
      </c>
      <c r="CN529" s="31" t="s">
        <v>11589</v>
      </c>
      <c r="CO529" s="31" t="s">
        <v>11590</v>
      </c>
      <c r="CP529" s="31" t="s">
        <v>11590</v>
      </c>
      <c r="CQ529" s="31" t="s">
        <v>11588</v>
      </c>
      <c r="CR529" s="31" t="s">
        <v>11590</v>
      </c>
      <c r="CS529" s="31" t="s">
        <v>11588</v>
      </c>
      <c r="CT529" s="31" t="s">
        <v>11590</v>
      </c>
      <c r="CU529" s="31"/>
      <c r="CV529" s="31"/>
      <c r="CW529" s="31"/>
      <c r="CX529" s="31"/>
      <c r="CY529" s="31"/>
      <c r="CZ529" s="31"/>
      <c r="DA529" s="31" t="s">
        <v>11591</v>
      </c>
      <c r="DB529" s="31" t="s">
        <v>11592</v>
      </c>
      <c r="DC529" s="31"/>
      <c r="DD529" s="31"/>
      <c r="DE529" s="31"/>
      <c r="DF529" s="31"/>
      <c r="DG529" s="31"/>
      <c r="DH529" s="31"/>
      <c r="DI529" s="31"/>
      <c r="DJ529" s="31"/>
      <c r="DK529" s="31"/>
      <c r="DL529" s="31"/>
      <c r="DM529" s="31"/>
      <c r="DN529" s="31"/>
      <c r="DO529" s="31"/>
      <c r="DP529" s="31"/>
      <c r="DQ529" s="31"/>
      <c r="DR529" s="31"/>
      <c r="DS529" s="31"/>
      <c r="DT529" s="31"/>
      <c r="DU529" s="31"/>
      <c r="DV529" s="31"/>
      <c r="DW529" s="31"/>
      <c r="DX529" s="31"/>
      <c r="DY529" s="31"/>
      <c r="DZ529" s="31"/>
      <c r="EA529" s="31"/>
      <c r="EB529" s="31"/>
      <c r="EC529" s="31"/>
      <c r="ED529" s="31"/>
      <c r="EE529" s="31"/>
      <c r="EF529" s="31" t="s">
        <v>835</v>
      </c>
      <c r="EG529" s="31" t="s">
        <v>835</v>
      </c>
      <c r="EH529" s="31" t="s">
        <v>835</v>
      </c>
      <c r="EI529" s="31" t="s">
        <v>835</v>
      </c>
      <c r="EJ529" s="31" t="s">
        <v>213</v>
      </c>
      <c r="EK529" s="31" t="s">
        <v>213</v>
      </c>
      <c r="EL529" s="31" t="s">
        <v>11593</v>
      </c>
      <c r="EM529" s="31" t="s">
        <v>11593</v>
      </c>
      <c r="EN529" s="31" t="s">
        <v>213</v>
      </c>
      <c r="EO529" s="31" t="s">
        <v>213</v>
      </c>
      <c r="EP529" s="31" t="s">
        <v>213</v>
      </c>
      <c r="EQ529" s="31" t="s">
        <v>213</v>
      </c>
      <c r="ER529" s="31" t="s">
        <v>218</v>
      </c>
      <c r="ES529" s="31" t="s">
        <v>218</v>
      </c>
      <c r="ET529" s="31" t="s">
        <v>11593</v>
      </c>
      <c r="EU529" s="31" t="s">
        <v>11593</v>
      </c>
      <c r="EV529" s="31"/>
      <c r="EW529" s="31"/>
      <c r="EX529" s="31" t="s">
        <v>218</v>
      </c>
      <c r="EY529" s="31" t="s">
        <v>218</v>
      </c>
      <c r="EZ529" s="31" t="s">
        <v>218</v>
      </c>
      <c r="FA529" s="31" t="s">
        <v>219</v>
      </c>
      <c r="FB529" s="31" t="s">
        <v>219</v>
      </c>
      <c r="FC529" s="31"/>
      <c r="FD529" s="31"/>
      <c r="FE529" s="31" t="s">
        <v>219</v>
      </c>
    </row>
    <row r="530" ht="90.75" customHeight="1">
      <c r="A530" s="16" t="s">
        <v>11594</v>
      </c>
      <c r="B530" s="24">
        <v>519.0</v>
      </c>
      <c r="C530" s="25" t="s">
        <v>11595</v>
      </c>
      <c r="D530" s="26" t="str">
        <f t="shared" si="41"/>
        <v/>
      </c>
      <c r="E530" s="27" t="str">
        <f t="shared" si="42"/>
        <v/>
      </c>
      <c r="F530" s="28" t="str">
        <f t="shared" ref="F530:G530" si="545">image("https://www.serebii.net/pokedex-bw/type/"&amp;lower(H530)&amp;".gif")</f>
        <v/>
      </c>
      <c r="G530" s="28" t="str">
        <f t="shared" si="545"/>
        <v/>
      </c>
      <c r="H530" s="29" t="s">
        <v>681</v>
      </c>
      <c r="I530" s="26" t="s">
        <v>348</v>
      </c>
      <c r="J530" s="26" t="s">
        <v>11596</v>
      </c>
      <c r="K530" s="26" t="s">
        <v>488</v>
      </c>
      <c r="L530" s="26" t="s">
        <v>6062</v>
      </c>
      <c r="M530" s="26" t="s">
        <v>686</v>
      </c>
      <c r="N530" s="26" t="s">
        <v>5578</v>
      </c>
      <c r="O530" s="26" t="s">
        <v>1160</v>
      </c>
      <c r="P530" s="26" t="s">
        <v>913</v>
      </c>
      <c r="Q530" s="26" t="s">
        <v>493</v>
      </c>
      <c r="R530" s="26" t="s">
        <v>184</v>
      </c>
      <c r="S530" s="26" t="s">
        <v>1886</v>
      </c>
      <c r="T530" s="26" t="s">
        <v>186</v>
      </c>
      <c r="U530" s="26" t="s">
        <v>769</v>
      </c>
      <c r="V530" s="26" t="s">
        <v>846</v>
      </c>
      <c r="W530" s="26" t="s">
        <v>496</v>
      </c>
      <c r="X530" s="26" t="s">
        <v>497</v>
      </c>
      <c r="Y530" s="26">
        <v>50.0</v>
      </c>
      <c r="Z530" s="26">
        <v>55.0</v>
      </c>
      <c r="AA530" s="26">
        <v>50.0</v>
      </c>
      <c r="AB530" s="26">
        <v>36.0</v>
      </c>
      <c r="AC530" s="26">
        <v>30.0</v>
      </c>
      <c r="AD530" s="26">
        <v>43.0</v>
      </c>
      <c r="AE530" s="30">
        <f t="shared" si="37"/>
        <v>264</v>
      </c>
      <c r="AF530" s="26" t="s">
        <v>11597</v>
      </c>
      <c r="AG530" s="26"/>
      <c r="AH530" s="26"/>
      <c r="AI530" s="26"/>
      <c r="AJ530" s="26"/>
      <c r="AK530" s="26"/>
      <c r="AL530" s="26"/>
      <c r="AM530" s="26"/>
      <c r="AN530" s="26"/>
      <c r="AO530" s="26"/>
      <c r="AP530" s="26"/>
      <c r="AQ530" s="26"/>
      <c r="AR530" s="26"/>
      <c r="AS530" s="26"/>
      <c r="AT530" s="26"/>
      <c r="AU530" s="26"/>
      <c r="AV530" s="26"/>
      <c r="AW530" s="26" t="s">
        <v>547</v>
      </c>
      <c r="AX530" s="26" t="s">
        <v>547</v>
      </c>
      <c r="AY530" s="26" t="s">
        <v>549</v>
      </c>
      <c r="AZ530" s="26" t="s">
        <v>549</v>
      </c>
      <c r="BA530" s="26"/>
      <c r="BB530" s="26"/>
      <c r="BC530" s="26"/>
      <c r="BD530" s="26"/>
      <c r="BE530" s="26"/>
      <c r="BF530" s="26"/>
      <c r="BG530" s="26"/>
      <c r="BH530" s="26"/>
      <c r="BI530" s="26"/>
      <c r="BJ530" s="26"/>
      <c r="BK530" s="26" t="s">
        <v>584</v>
      </c>
      <c r="BL530" s="26" t="s">
        <v>584</v>
      </c>
      <c r="BM530" s="26"/>
      <c r="BN530" s="26"/>
      <c r="BO530" s="26"/>
      <c r="BP530" s="26"/>
      <c r="BQ530" s="26"/>
      <c r="BR530" s="26"/>
      <c r="BS530" s="26"/>
      <c r="BT530" s="26"/>
      <c r="BU530" s="26"/>
      <c r="BV530" s="26"/>
      <c r="BW530" s="31"/>
      <c r="BX530" s="31"/>
      <c r="BY530" s="31"/>
      <c r="BZ530" s="31"/>
      <c r="CA530" s="31"/>
      <c r="CB530" s="31"/>
      <c r="CC530" s="31"/>
      <c r="CD530" s="31"/>
      <c r="CE530" s="31"/>
      <c r="CF530" s="31"/>
      <c r="CG530" s="31"/>
      <c r="CH530" s="31"/>
      <c r="CI530" s="31"/>
      <c r="CJ530" s="31"/>
      <c r="CK530" s="31"/>
      <c r="CL530" s="31"/>
      <c r="CM530" s="31" t="s">
        <v>11598</v>
      </c>
      <c r="CN530" s="31" t="s">
        <v>11599</v>
      </c>
      <c r="CO530" s="31" t="s">
        <v>11600</v>
      </c>
      <c r="CP530" s="31" t="s">
        <v>11600</v>
      </c>
      <c r="CQ530" s="31" t="s">
        <v>11600</v>
      </c>
      <c r="CR530" s="31" t="s">
        <v>11599</v>
      </c>
      <c r="CS530" s="31" t="s">
        <v>11600</v>
      </c>
      <c r="CT530" s="31" t="s">
        <v>11599</v>
      </c>
      <c r="CU530" s="31"/>
      <c r="CV530" s="31"/>
      <c r="CW530" s="31"/>
      <c r="CX530" s="31"/>
      <c r="CY530" s="31"/>
      <c r="CZ530" s="31"/>
      <c r="DA530" s="31" t="s">
        <v>11601</v>
      </c>
      <c r="DB530" s="31" t="s">
        <v>11602</v>
      </c>
      <c r="DC530" s="31"/>
      <c r="DD530" s="31"/>
      <c r="DE530" s="31"/>
      <c r="DF530" s="31"/>
      <c r="DG530" s="31"/>
      <c r="DH530" s="31"/>
      <c r="DI530" s="31"/>
      <c r="DJ530" s="31"/>
      <c r="DK530" s="31"/>
      <c r="DL530" s="31"/>
      <c r="DM530" s="31"/>
      <c r="DN530" s="31"/>
      <c r="DO530" s="31"/>
      <c r="DP530" s="31"/>
      <c r="DQ530" s="31"/>
      <c r="DR530" s="31"/>
      <c r="DS530" s="31"/>
      <c r="DT530" s="31"/>
      <c r="DU530" s="31"/>
      <c r="DV530" s="31"/>
      <c r="DW530" s="31"/>
      <c r="DX530" s="31"/>
      <c r="DY530" s="31"/>
      <c r="DZ530" s="31"/>
      <c r="EA530" s="31"/>
      <c r="EB530" s="31"/>
      <c r="EC530" s="31"/>
      <c r="ED530" s="31"/>
      <c r="EE530" s="31"/>
      <c r="EF530" s="31" t="s">
        <v>5969</v>
      </c>
      <c r="EG530" s="31" t="s">
        <v>5969</v>
      </c>
      <c r="EH530" s="31" t="s">
        <v>11603</v>
      </c>
      <c r="EI530" s="31" t="s">
        <v>11603</v>
      </c>
      <c r="EJ530" s="31" t="s">
        <v>213</v>
      </c>
      <c r="EK530" s="31" t="s">
        <v>213</v>
      </c>
      <c r="EL530" s="31" t="s">
        <v>11604</v>
      </c>
      <c r="EM530" s="31" t="s">
        <v>11604</v>
      </c>
      <c r="EN530" s="31" t="s">
        <v>213</v>
      </c>
      <c r="EO530" s="31" t="s">
        <v>213</v>
      </c>
      <c r="EP530" s="31" t="s">
        <v>213</v>
      </c>
      <c r="EQ530" s="31" t="s">
        <v>213</v>
      </c>
      <c r="ER530" s="31" t="s">
        <v>218</v>
      </c>
      <c r="ES530" s="31" t="s">
        <v>218</v>
      </c>
      <c r="ET530" s="31" t="s">
        <v>11605</v>
      </c>
      <c r="EU530" s="31" t="s">
        <v>11605</v>
      </c>
      <c r="EV530" s="31"/>
      <c r="EW530" s="31"/>
      <c r="EX530" s="31" t="s">
        <v>218</v>
      </c>
      <c r="EY530" s="31" t="s">
        <v>218</v>
      </c>
      <c r="EZ530" s="31" t="s">
        <v>218</v>
      </c>
      <c r="FA530" s="31" t="s">
        <v>219</v>
      </c>
      <c r="FB530" s="31" t="s">
        <v>219</v>
      </c>
      <c r="FC530" s="31"/>
      <c r="FD530" s="31"/>
      <c r="FE530" s="31" t="s">
        <v>219</v>
      </c>
    </row>
    <row r="531" ht="90.75" customHeight="1">
      <c r="A531" s="16" t="s">
        <v>11606</v>
      </c>
      <c r="B531" s="24">
        <v>520.0</v>
      </c>
      <c r="C531" s="25" t="s">
        <v>11607</v>
      </c>
      <c r="D531" s="26" t="str">
        <f t="shared" si="41"/>
        <v/>
      </c>
      <c r="E531" s="27" t="str">
        <f t="shared" si="42"/>
        <v/>
      </c>
      <c r="F531" s="28" t="str">
        <f t="shared" ref="F531:G531" si="546">image("https://www.serebii.net/pokedex-bw/type/"&amp;lower(H531)&amp;".gif")</f>
        <v/>
      </c>
      <c r="G531" s="28" t="str">
        <f t="shared" si="546"/>
        <v/>
      </c>
      <c r="H531" s="29" t="s">
        <v>681</v>
      </c>
      <c r="I531" s="26" t="s">
        <v>348</v>
      </c>
      <c r="J531" s="26" t="s">
        <v>11608</v>
      </c>
      <c r="K531" s="26" t="s">
        <v>293</v>
      </c>
      <c r="L531" s="26" t="s">
        <v>3052</v>
      </c>
      <c r="M531" s="26" t="s">
        <v>686</v>
      </c>
      <c r="N531" s="26" t="s">
        <v>5578</v>
      </c>
      <c r="O531" s="26" t="s">
        <v>1160</v>
      </c>
      <c r="P531" s="26" t="s">
        <v>946</v>
      </c>
      <c r="Q531" s="26" t="s">
        <v>544</v>
      </c>
      <c r="R531" s="26" t="s">
        <v>184</v>
      </c>
      <c r="S531" s="26" t="s">
        <v>11609</v>
      </c>
      <c r="T531" s="26" t="s">
        <v>186</v>
      </c>
      <c r="U531" s="26" t="s">
        <v>769</v>
      </c>
      <c r="V531" s="26" t="s">
        <v>846</v>
      </c>
      <c r="W531" s="26" t="s">
        <v>496</v>
      </c>
      <c r="X531" s="26" t="s">
        <v>497</v>
      </c>
      <c r="Y531" s="26">
        <v>62.0</v>
      </c>
      <c r="Z531" s="26">
        <v>77.0</v>
      </c>
      <c r="AA531" s="26">
        <v>62.0</v>
      </c>
      <c r="AB531" s="26">
        <v>50.0</v>
      </c>
      <c r="AC531" s="26">
        <v>42.0</v>
      </c>
      <c r="AD531" s="26">
        <v>65.0</v>
      </c>
      <c r="AE531" s="30">
        <f t="shared" si="37"/>
        <v>358</v>
      </c>
      <c r="AF531" s="26" t="s">
        <v>11597</v>
      </c>
      <c r="AG531" s="26"/>
      <c r="AH531" s="26"/>
      <c r="AI531" s="26"/>
      <c r="AJ531" s="26"/>
      <c r="AK531" s="26"/>
      <c r="AL531" s="26"/>
      <c r="AM531" s="26"/>
      <c r="AN531" s="26"/>
      <c r="AO531" s="26"/>
      <c r="AP531" s="26"/>
      <c r="AQ531" s="26"/>
      <c r="AR531" s="26"/>
      <c r="AS531" s="26"/>
      <c r="AT531" s="26"/>
      <c r="AU531" s="26"/>
      <c r="AV531" s="26"/>
      <c r="AW531" s="26" t="s">
        <v>584</v>
      </c>
      <c r="AX531" s="26" t="s">
        <v>584</v>
      </c>
      <c r="AY531" s="26" t="s">
        <v>586</v>
      </c>
      <c r="AZ531" s="26" t="s">
        <v>586</v>
      </c>
      <c r="BA531" s="26"/>
      <c r="BB531" s="26"/>
      <c r="BC531" s="26"/>
      <c r="BD531" s="26"/>
      <c r="BE531" s="26"/>
      <c r="BF531" s="26"/>
      <c r="BG531" s="26"/>
      <c r="BH531" s="26"/>
      <c r="BI531" s="26"/>
      <c r="BJ531" s="26"/>
      <c r="BK531" s="26" t="s">
        <v>617</v>
      </c>
      <c r="BL531" s="26" t="s">
        <v>617</v>
      </c>
      <c r="BM531" s="26"/>
      <c r="BN531" s="26"/>
      <c r="BO531" s="26"/>
      <c r="BP531" s="26"/>
      <c r="BQ531" s="26"/>
      <c r="BR531" s="26"/>
      <c r="BS531" s="26"/>
      <c r="BT531" s="26"/>
      <c r="BU531" s="26"/>
      <c r="BV531" s="26"/>
      <c r="BW531" s="31"/>
      <c r="BX531" s="31"/>
      <c r="BY531" s="31"/>
      <c r="BZ531" s="31"/>
      <c r="CA531" s="31"/>
      <c r="CB531" s="31"/>
      <c r="CC531" s="31"/>
      <c r="CD531" s="31"/>
      <c r="CE531" s="31"/>
      <c r="CF531" s="31"/>
      <c r="CG531" s="31"/>
      <c r="CH531" s="31"/>
      <c r="CI531" s="31"/>
      <c r="CJ531" s="31"/>
      <c r="CK531" s="31"/>
      <c r="CL531" s="31"/>
      <c r="CM531" s="31" t="s">
        <v>11610</v>
      </c>
      <c r="CN531" s="31" t="s">
        <v>11611</v>
      </c>
      <c r="CO531" s="31" t="s">
        <v>11612</v>
      </c>
      <c r="CP531" s="31" t="s">
        <v>11612</v>
      </c>
      <c r="CQ531" s="31" t="s">
        <v>11611</v>
      </c>
      <c r="CR531" s="31" t="s">
        <v>11612</v>
      </c>
      <c r="CS531" s="31" t="s">
        <v>11611</v>
      </c>
      <c r="CT531" s="31" t="s">
        <v>11612</v>
      </c>
      <c r="CU531" s="31"/>
      <c r="CV531" s="31"/>
      <c r="CW531" s="31"/>
      <c r="CX531" s="31"/>
      <c r="CY531" s="31"/>
      <c r="CZ531" s="31"/>
      <c r="DA531" s="31" t="s">
        <v>11613</v>
      </c>
      <c r="DB531" s="31" t="s">
        <v>11614</v>
      </c>
      <c r="DC531" s="31"/>
      <c r="DD531" s="31"/>
      <c r="DE531" s="31"/>
      <c r="DF531" s="31"/>
      <c r="DG531" s="31"/>
      <c r="DH531" s="31"/>
      <c r="DI531" s="31"/>
      <c r="DJ531" s="31"/>
      <c r="DK531" s="31"/>
      <c r="DL531" s="31"/>
      <c r="DM531" s="31"/>
      <c r="DN531" s="31"/>
      <c r="DO531" s="31"/>
      <c r="DP531" s="31"/>
      <c r="DQ531" s="31"/>
      <c r="DR531" s="31"/>
      <c r="DS531" s="31"/>
      <c r="DT531" s="31"/>
      <c r="DU531" s="31"/>
      <c r="DV531" s="31"/>
      <c r="DW531" s="31"/>
      <c r="DX531" s="31"/>
      <c r="DY531" s="31"/>
      <c r="DZ531" s="31"/>
      <c r="EA531" s="31"/>
      <c r="EB531" s="31"/>
      <c r="EC531" s="31"/>
      <c r="ED531" s="31"/>
      <c r="EE531" s="31"/>
      <c r="EF531" s="31" t="s">
        <v>11615</v>
      </c>
      <c r="EG531" s="31" t="s">
        <v>11615</v>
      </c>
      <c r="EH531" s="31" t="s">
        <v>11616</v>
      </c>
      <c r="EI531" s="31" t="s">
        <v>11616</v>
      </c>
      <c r="EJ531" s="31" t="s">
        <v>213</v>
      </c>
      <c r="EK531" s="31" t="s">
        <v>213</v>
      </c>
      <c r="EL531" s="31" t="s">
        <v>11617</v>
      </c>
      <c r="EM531" s="31" t="s">
        <v>11617</v>
      </c>
      <c r="EN531" s="31" t="s">
        <v>213</v>
      </c>
      <c r="EO531" s="31" t="s">
        <v>213</v>
      </c>
      <c r="EP531" s="31" t="s">
        <v>213</v>
      </c>
      <c r="EQ531" s="31" t="s">
        <v>213</v>
      </c>
      <c r="ER531" s="31" t="s">
        <v>218</v>
      </c>
      <c r="ES531" s="31" t="s">
        <v>218</v>
      </c>
      <c r="ET531" s="31" t="s">
        <v>11618</v>
      </c>
      <c r="EU531" s="31" t="s">
        <v>11618</v>
      </c>
      <c r="EV531" s="31"/>
      <c r="EW531" s="31"/>
      <c r="EX531" s="31" t="s">
        <v>218</v>
      </c>
      <c r="EY531" s="31" t="s">
        <v>218</v>
      </c>
      <c r="EZ531" s="31" t="s">
        <v>218</v>
      </c>
      <c r="FA531" s="31" t="s">
        <v>219</v>
      </c>
      <c r="FB531" s="31" t="s">
        <v>219</v>
      </c>
      <c r="FC531" s="31"/>
      <c r="FD531" s="31"/>
      <c r="FE531" s="31" t="s">
        <v>219</v>
      </c>
    </row>
    <row r="532" ht="90.75" customHeight="1">
      <c r="A532" s="16" t="s">
        <v>11619</v>
      </c>
      <c r="B532" s="24">
        <v>521.0</v>
      </c>
      <c r="C532" s="25" t="s">
        <v>11620</v>
      </c>
      <c r="D532" s="26" t="str">
        <f t="shared" si="41"/>
        <v/>
      </c>
      <c r="E532" s="27" t="str">
        <f t="shared" si="42"/>
        <v/>
      </c>
      <c r="F532" s="28" t="str">
        <f t="shared" ref="F532:G532" si="547">image("https://www.serebii.net/pokedex-bw/type/"&amp;lower(H532)&amp;".gif")</f>
        <v/>
      </c>
      <c r="G532" s="28" t="str">
        <f t="shared" si="547"/>
        <v/>
      </c>
      <c r="H532" s="29" t="s">
        <v>681</v>
      </c>
      <c r="I532" s="26" t="s">
        <v>348</v>
      </c>
      <c r="J532" s="26" t="s">
        <v>11621</v>
      </c>
      <c r="K532" s="26" t="s">
        <v>876</v>
      </c>
      <c r="L532" s="26" t="s">
        <v>4658</v>
      </c>
      <c r="M532" s="26" t="s">
        <v>686</v>
      </c>
      <c r="N532" s="26" t="s">
        <v>5578</v>
      </c>
      <c r="O532" s="26" t="s">
        <v>1160</v>
      </c>
      <c r="P532" s="26" t="s">
        <v>1300</v>
      </c>
      <c r="Q532" s="26" t="s">
        <v>183</v>
      </c>
      <c r="R532" s="26" t="s">
        <v>184</v>
      </c>
      <c r="S532" s="26" t="s">
        <v>11622</v>
      </c>
      <c r="T532" s="26" t="s">
        <v>186</v>
      </c>
      <c r="U532" s="26" t="s">
        <v>769</v>
      </c>
      <c r="V532" s="26" t="s">
        <v>846</v>
      </c>
      <c r="W532" s="26" t="s">
        <v>496</v>
      </c>
      <c r="X532" s="26" t="s">
        <v>497</v>
      </c>
      <c r="Y532" s="26">
        <v>80.0</v>
      </c>
      <c r="Z532" s="26">
        <v>115.0</v>
      </c>
      <c r="AA532" s="26">
        <v>80.0</v>
      </c>
      <c r="AB532" s="26">
        <v>65.0</v>
      </c>
      <c r="AC532" s="26">
        <v>55.0</v>
      </c>
      <c r="AD532" s="26">
        <v>93.0</v>
      </c>
      <c r="AE532" s="30">
        <f t="shared" si="37"/>
        <v>488</v>
      </c>
      <c r="AF532" s="26" t="s">
        <v>11597</v>
      </c>
      <c r="AG532" s="26"/>
      <c r="AH532" s="26"/>
      <c r="AI532" s="26"/>
      <c r="AJ532" s="26"/>
      <c r="AK532" s="26"/>
      <c r="AL532" s="26"/>
      <c r="AM532" s="26"/>
      <c r="AN532" s="26"/>
      <c r="AO532" s="26"/>
      <c r="AP532" s="26"/>
      <c r="AQ532" s="26"/>
      <c r="AR532" s="26"/>
      <c r="AS532" s="26"/>
      <c r="AT532" s="26"/>
      <c r="AU532" s="26"/>
      <c r="AV532" s="26"/>
      <c r="AW532" s="26" t="s">
        <v>617</v>
      </c>
      <c r="AX532" s="26" t="s">
        <v>617</v>
      </c>
      <c r="AY532" s="26" t="s">
        <v>689</v>
      </c>
      <c r="AZ532" s="26" t="s">
        <v>689</v>
      </c>
      <c r="BA532" s="26"/>
      <c r="BB532" s="26"/>
      <c r="BC532" s="26"/>
      <c r="BD532" s="26"/>
      <c r="BE532" s="26"/>
      <c r="BF532" s="26"/>
      <c r="BG532" s="26"/>
      <c r="BH532" s="26"/>
      <c r="BI532" s="26"/>
      <c r="BJ532" s="26"/>
      <c r="BK532" s="26" t="s">
        <v>634</v>
      </c>
      <c r="BL532" s="26" t="s">
        <v>634</v>
      </c>
      <c r="BM532" s="26"/>
      <c r="BN532" s="26"/>
      <c r="BO532" s="26"/>
      <c r="BP532" s="26"/>
      <c r="BQ532" s="26"/>
      <c r="BR532" s="26"/>
      <c r="BS532" s="26"/>
      <c r="BT532" s="26"/>
      <c r="BU532" s="26"/>
      <c r="BV532" s="26"/>
      <c r="BW532" s="31"/>
      <c r="BX532" s="31"/>
      <c r="BY532" s="31"/>
      <c r="BZ532" s="31"/>
      <c r="CA532" s="31"/>
      <c r="CB532" s="31"/>
      <c r="CC532" s="31"/>
      <c r="CD532" s="31"/>
      <c r="CE532" s="31"/>
      <c r="CF532" s="31"/>
      <c r="CG532" s="31"/>
      <c r="CH532" s="31"/>
      <c r="CI532" s="31"/>
      <c r="CJ532" s="31"/>
      <c r="CK532" s="31"/>
      <c r="CL532" s="31"/>
      <c r="CM532" s="31" t="s">
        <v>11623</v>
      </c>
      <c r="CN532" s="31" t="s">
        <v>11624</v>
      </c>
      <c r="CO532" s="31" t="s">
        <v>11625</v>
      </c>
      <c r="CP532" s="31" t="s">
        <v>11625</v>
      </c>
      <c r="CQ532" s="31" t="s">
        <v>11623</v>
      </c>
      <c r="CR532" s="31" t="s">
        <v>11624</v>
      </c>
      <c r="CS532" s="31" t="s">
        <v>11623</v>
      </c>
      <c r="CT532" s="31" t="s">
        <v>11624</v>
      </c>
      <c r="CU532" s="31"/>
      <c r="CV532" s="31"/>
      <c r="CW532" s="31"/>
      <c r="CX532" s="31"/>
      <c r="CY532" s="31"/>
      <c r="CZ532" s="31"/>
      <c r="DA532" s="31"/>
      <c r="DB532" s="31"/>
      <c r="DC532" s="31"/>
      <c r="DD532" s="31"/>
      <c r="DE532" s="31"/>
      <c r="DF532" s="31"/>
      <c r="DG532" s="31"/>
      <c r="DH532" s="31"/>
      <c r="DI532" s="31"/>
      <c r="DJ532" s="31"/>
      <c r="DK532" s="31"/>
      <c r="DL532" s="31"/>
      <c r="DM532" s="31"/>
      <c r="DN532" s="31"/>
      <c r="DO532" s="31"/>
      <c r="DP532" s="31"/>
      <c r="DQ532" s="31"/>
      <c r="DR532" s="31"/>
      <c r="DS532" s="31"/>
      <c r="DT532" s="31"/>
      <c r="DU532" s="31"/>
      <c r="DV532" s="31"/>
      <c r="DW532" s="31"/>
      <c r="DX532" s="31"/>
      <c r="DY532" s="31"/>
      <c r="DZ532" s="31"/>
      <c r="EA532" s="31"/>
      <c r="EB532" s="31"/>
      <c r="EC532" s="31"/>
      <c r="ED532" s="31"/>
      <c r="EE532" s="31"/>
      <c r="EF532" s="31" t="s">
        <v>11626</v>
      </c>
      <c r="EG532" s="31" t="s">
        <v>11626</v>
      </c>
      <c r="EH532" s="31" t="s">
        <v>11616</v>
      </c>
      <c r="EI532" s="31" t="s">
        <v>11616</v>
      </c>
      <c r="EJ532" s="31" t="s">
        <v>213</v>
      </c>
      <c r="EK532" s="31" t="s">
        <v>213</v>
      </c>
      <c r="EL532" s="31" t="s">
        <v>11627</v>
      </c>
      <c r="EM532" s="31" t="s">
        <v>11627</v>
      </c>
      <c r="EN532" s="31" t="s">
        <v>213</v>
      </c>
      <c r="EO532" s="31" t="s">
        <v>213</v>
      </c>
      <c r="EP532" s="31" t="s">
        <v>213</v>
      </c>
      <c r="EQ532" s="31" t="s">
        <v>213</v>
      </c>
      <c r="ER532" s="31" t="s">
        <v>218</v>
      </c>
      <c r="ES532" s="31" t="s">
        <v>218</v>
      </c>
      <c r="ET532" s="31" t="s">
        <v>11628</v>
      </c>
      <c r="EU532" s="31" t="s">
        <v>11628</v>
      </c>
      <c r="EV532" s="31"/>
      <c r="EW532" s="31"/>
      <c r="EX532" s="31" t="s">
        <v>218</v>
      </c>
      <c r="EY532" s="31" t="s">
        <v>218</v>
      </c>
      <c r="EZ532" s="31" t="s">
        <v>218</v>
      </c>
      <c r="FA532" s="31" t="s">
        <v>219</v>
      </c>
      <c r="FB532" s="31" t="s">
        <v>219</v>
      </c>
      <c r="FC532" s="31"/>
      <c r="FD532" s="31"/>
      <c r="FE532" s="31" t="s">
        <v>219</v>
      </c>
    </row>
    <row r="533" ht="90.75" customHeight="1">
      <c r="A533" s="16" t="s">
        <v>11629</v>
      </c>
      <c r="B533" s="24">
        <v>522.0</v>
      </c>
      <c r="C533" s="25" t="s">
        <v>11630</v>
      </c>
      <c r="D533" s="26" t="str">
        <f t="shared" si="41"/>
        <v/>
      </c>
      <c r="E533" s="27" t="str">
        <f t="shared" si="42"/>
        <v/>
      </c>
      <c r="F533" s="28" t="str">
        <f t="shared" ref="F533:G533" si="548">image("https://www.serebii.net/pokedex-bw/type/"&amp;lower(H533)&amp;".gif")</f>
        <v/>
      </c>
      <c r="G533" s="28" t="str">
        <f t="shared" si="548"/>
        <v/>
      </c>
      <c r="H533" s="29" t="s">
        <v>973</v>
      </c>
      <c r="I533" s="26"/>
      <c r="J533" s="26" t="s">
        <v>11631</v>
      </c>
      <c r="K533" s="26" t="s">
        <v>1031</v>
      </c>
      <c r="L533" s="26" t="s">
        <v>11632</v>
      </c>
      <c r="M533" s="26" t="s">
        <v>977</v>
      </c>
      <c r="N533" s="26" t="s">
        <v>10991</v>
      </c>
      <c r="O533" s="26" t="s">
        <v>5732</v>
      </c>
      <c r="P533" s="26" t="s">
        <v>297</v>
      </c>
      <c r="Q533" s="26" t="s">
        <v>978</v>
      </c>
      <c r="R533" s="26" t="s">
        <v>184</v>
      </c>
      <c r="S533" s="26" t="s">
        <v>4040</v>
      </c>
      <c r="T533" s="26" t="s">
        <v>495</v>
      </c>
      <c r="U533" s="26" t="s">
        <v>769</v>
      </c>
      <c r="V533" s="26" t="s">
        <v>770</v>
      </c>
      <c r="W533" s="26" t="s">
        <v>496</v>
      </c>
      <c r="X533" s="26" t="s">
        <v>189</v>
      </c>
      <c r="Y533" s="26">
        <v>45.0</v>
      </c>
      <c r="Z533" s="26">
        <v>60.0</v>
      </c>
      <c r="AA533" s="26">
        <v>32.0</v>
      </c>
      <c r="AB533" s="26">
        <v>50.0</v>
      </c>
      <c r="AC533" s="26">
        <v>32.0</v>
      </c>
      <c r="AD533" s="26">
        <v>76.0</v>
      </c>
      <c r="AE533" s="30">
        <f t="shared" si="37"/>
        <v>295</v>
      </c>
      <c r="AF533" s="26" t="s">
        <v>11633</v>
      </c>
      <c r="AG533" s="26"/>
      <c r="AH533" s="26"/>
      <c r="AI533" s="26"/>
      <c r="AJ533" s="26"/>
      <c r="AK533" s="26"/>
      <c r="AL533" s="26"/>
      <c r="AM533" s="26"/>
      <c r="AN533" s="26"/>
      <c r="AO533" s="26"/>
      <c r="AP533" s="26"/>
      <c r="AQ533" s="26"/>
      <c r="AR533" s="26"/>
      <c r="AS533" s="26"/>
      <c r="AT533" s="26"/>
      <c r="AU533" s="26"/>
      <c r="AV533" s="26"/>
      <c r="AW533" s="26" t="s">
        <v>634</v>
      </c>
      <c r="AX533" s="26" t="s">
        <v>634</v>
      </c>
      <c r="AY533" s="26" t="s">
        <v>1765</v>
      </c>
      <c r="AZ533" s="26" t="s">
        <v>1765</v>
      </c>
      <c r="BA533" s="26"/>
      <c r="BB533" s="26"/>
      <c r="BC533" s="26"/>
      <c r="BD533" s="26"/>
      <c r="BE533" s="26"/>
      <c r="BF533" s="26"/>
      <c r="BG533" s="26"/>
      <c r="BH533" s="26"/>
      <c r="BI533" s="26"/>
      <c r="BJ533" s="26"/>
      <c r="BK533" s="26"/>
      <c r="BL533" s="26"/>
      <c r="BM533" s="26"/>
      <c r="BN533" s="26"/>
      <c r="BO533" s="26"/>
      <c r="BP533" s="26"/>
      <c r="BQ533" s="26"/>
      <c r="BR533" s="26"/>
      <c r="BS533" s="26"/>
      <c r="BT533" s="26"/>
      <c r="BU533" s="26" t="s">
        <v>501</v>
      </c>
      <c r="BV533" s="26"/>
      <c r="BW533" s="31"/>
      <c r="BX533" s="31"/>
      <c r="BY533" s="31"/>
      <c r="BZ533" s="31"/>
      <c r="CA533" s="31"/>
      <c r="CB533" s="31"/>
      <c r="CC533" s="31"/>
      <c r="CD533" s="31"/>
      <c r="CE533" s="31"/>
      <c r="CF533" s="31"/>
      <c r="CG533" s="31"/>
      <c r="CH533" s="31"/>
      <c r="CI533" s="31"/>
      <c r="CJ533" s="31"/>
      <c r="CK533" s="31"/>
      <c r="CL533" s="31"/>
      <c r="CM533" s="31" t="s">
        <v>11634</v>
      </c>
      <c r="CN533" s="31" t="s">
        <v>11635</v>
      </c>
      <c r="CO533" s="31" t="s">
        <v>11636</v>
      </c>
      <c r="CP533" s="31" t="s">
        <v>11636</v>
      </c>
      <c r="CQ533" s="31" t="s">
        <v>11635</v>
      </c>
      <c r="CR533" s="31" t="s">
        <v>11636</v>
      </c>
      <c r="CS533" s="31" t="s">
        <v>11635</v>
      </c>
      <c r="CT533" s="31" t="s">
        <v>11636</v>
      </c>
      <c r="CU533" s="31"/>
      <c r="CV533" s="31"/>
      <c r="CW533" s="31"/>
      <c r="CX533" s="31"/>
      <c r="CY533" s="31"/>
      <c r="CZ533" s="31"/>
      <c r="DA533" s="31"/>
      <c r="DB533" s="31"/>
      <c r="DC533" s="31"/>
      <c r="DD533" s="31"/>
      <c r="DE533" s="31"/>
      <c r="DF533" s="31"/>
      <c r="DG533" s="31"/>
      <c r="DH533" s="31"/>
      <c r="DI533" s="31"/>
      <c r="DJ533" s="31"/>
      <c r="DK533" s="31"/>
      <c r="DL533" s="31"/>
      <c r="DM533" s="31"/>
      <c r="DN533" s="31"/>
      <c r="DO533" s="31"/>
      <c r="DP533" s="31"/>
      <c r="DQ533" s="31"/>
      <c r="DR533" s="31"/>
      <c r="DS533" s="31"/>
      <c r="DT533" s="31"/>
      <c r="DU533" s="31"/>
      <c r="DV533" s="31"/>
      <c r="DW533" s="31"/>
      <c r="DX533" s="31"/>
      <c r="DY533" s="31"/>
      <c r="DZ533" s="31"/>
      <c r="EA533" s="31"/>
      <c r="EB533" s="31"/>
      <c r="EC533" s="31"/>
      <c r="ED533" s="31"/>
      <c r="EE533" s="31"/>
      <c r="EF533" s="31" t="s">
        <v>316</v>
      </c>
      <c r="EG533" s="31" t="s">
        <v>316</v>
      </c>
      <c r="EH533" s="31" t="s">
        <v>11637</v>
      </c>
      <c r="EI533" s="31" t="s">
        <v>11637</v>
      </c>
      <c r="EJ533" s="31" t="s">
        <v>213</v>
      </c>
      <c r="EK533" s="31" t="s">
        <v>213</v>
      </c>
      <c r="EL533" s="31" t="s">
        <v>11637</v>
      </c>
      <c r="EM533" s="31" t="s">
        <v>11637</v>
      </c>
      <c r="EN533" s="31" t="s">
        <v>213</v>
      </c>
      <c r="EO533" s="31" t="s">
        <v>213</v>
      </c>
      <c r="EP533" s="31" t="s">
        <v>213</v>
      </c>
      <c r="EQ533" s="31" t="s">
        <v>213</v>
      </c>
      <c r="ER533" s="31" t="s">
        <v>218</v>
      </c>
      <c r="ES533" s="31" t="s">
        <v>218</v>
      </c>
      <c r="ET533" s="31" t="s">
        <v>218</v>
      </c>
      <c r="EU533" s="31" t="s">
        <v>218</v>
      </c>
      <c r="EV533" s="31"/>
      <c r="EW533" s="31"/>
      <c r="EX533" s="31" t="s">
        <v>218</v>
      </c>
      <c r="EY533" s="31" t="s">
        <v>218</v>
      </c>
      <c r="EZ533" s="31" t="s">
        <v>218</v>
      </c>
      <c r="FA533" s="31" t="s">
        <v>219</v>
      </c>
      <c r="FB533" s="31" t="s">
        <v>219</v>
      </c>
      <c r="FC533" s="31"/>
      <c r="FD533" s="31"/>
      <c r="FE533" s="31" t="s">
        <v>219</v>
      </c>
    </row>
    <row r="534" ht="90.75" customHeight="1">
      <c r="A534" s="16" t="s">
        <v>11638</v>
      </c>
      <c r="B534" s="24">
        <v>523.0</v>
      </c>
      <c r="C534" s="25" t="s">
        <v>11639</v>
      </c>
      <c r="D534" s="26" t="str">
        <f t="shared" si="41"/>
        <v/>
      </c>
      <c r="E534" s="27" t="str">
        <f t="shared" si="42"/>
        <v/>
      </c>
      <c r="F534" s="28" t="str">
        <f t="shared" ref="F534:G534" si="549">image("https://www.serebii.net/pokedex-bw/type/"&amp;lower(H534)&amp;".gif")</f>
        <v/>
      </c>
      <c r="G534" s="28" t="str">
        <f t="shared" si="549"/>
        <v/>
      </c>
      <c r="H534" s="29" t="s">
        <v>973</v>
      </c>
      <c r="I534" s="26"/>
      <c r="J534" s="26" t="s">
        <v>10989</v>
      </c>
      <c r="K534" s="26" t="s">
        <v>454</v>
      </c>
      <c r="L534" s="26" t="s">
        <v>5212</v>
      </c>
      <c r="M534" s="26" t="s">
        <v>977</v>
      </c>
      <c r="N534" s="26" t="s">
        <v>10991</v>
      </c>
      <c r="O534" s="26" t="s">
        <v>5732</v>
      </c>
      <c r="P534" s="26" t="s">
        <v>716</v>
      </c>
      <c r="Q534" s="26" t="s">
        <v>1032</v>
      </c>
      <c r="R534" s="26" t="s">
        <v>184</v>
      </c>
      <c r="S534" s="26" t="s">
        <v>10301</v>
      </c>
      <c r="T534" s="26" t="s">
        <v>495</v>
      </c>
      <c r="U534" s="26" t="s">
        <v>769</v>
      </c>
      <c r="V534" s="26" t="s">
        <v>770</v>
      </c>
      <c r="W534" s="26" t="s">
        <v>496</v>
      </c>
      <c r="X534" s="26" t="s">
        <v>189</v>
      </c>
      <c r="Y534" s="26">
        <v>75.0</v>
      </c>
      <c r="Z534" s="26">
        <v>100.0</v>
      </c>
      <c r="AA534" s="26">
        <v>63.0</v>
      </c>
      <c r="AB534" s="26">
        <v>80.0</v>
      </c>
      <c r="AC534" s="26">
        <v>63.0</v>
      </c>
      <c r="AD534" s="26">
        <v>116.0</v>
      </c>
      <c r="AE534" s="30">
        <f t="shared" si="37"/>
        <v>497</v>
      </c>
      <c r="AF534" s="26" t="s">
        <v>11633</v>
      </c>
      <c r="AG534" s="26"/>
      <c r="AH534" s="26"/>
      <c r="AI534" s="26"/>
      <c r="AJ534" s="26"/>
      <c r="AK534" s="26"/>
      <c r="AL534" s="26"/>
      <c r="AM534" s="26"/>
      <c r="AN534" s="26"/>
      <c r="AO534" s="26"/>
      <c r="AP534" s="26"/>
      <c r="AQ534" s="26"/>
      <c r="AR534" s="26"/>
      <c r="AS534" s="26"/>
      <c r="AT534" s="26"/>
      <c r="AU534" s="26"/>
      <c r="AV534" s="26"/>
      <c r="AW534" s="26" t="s">
        <v>657</v>
      </c>
      <c r="AX534" s="26" t="s">
        <v>657</v>
      </c>
      <c r="AY534" s="26" t="s">
        <v>197</v>
      </c>
      <c r="AZ534" s="26" t="s">
        <v>197</v>
      </c>
      <c r="BA534" s="26"/>
      <c r="BB534" s="26"/>
      <c r="BC534" s="26"/>
      <c r="BD534" s="26"/>
      <c r="BE534" s="26"/>
      <c r="BF534" s="26"/>
      <c r="BG534" s="26"/>
      <c r="BH534" s="26"/>
      <c r="BI534" s="26"/>
      <c r="BJ534" s="26"/>
      <c r="BK534" s="26"/>
      <c r="BL534" s="26"/>
      <c r="BM534" s="26"/>
      <c r="BN534" s="26"/>
      <c r="BO534" s="26"/>
      <c r="BP534" s="26"/>
      <c r="BQ534" s="26"/>
      <c r="BR534" s="26"/>
      <c r="BS534" s="26"/>
      <c r="BT534" s="26"/>
      <c r="BU534" s="26" t="s">
        <v>500</v>
      </c>
      <c r="BV534" s="26"/>
      <c r="BW534" s="31"/>
      <c r="BX534" s="31"/>
      <c r="BY534" s="31"/>
      <c r="BZ534" s="31"/>
      <c r="CA534" s="31"/>
      <c r="CB534" s="31"/>
      <c r="CC534" s="31"/>
      <c r="CD534" s="31"/>
      <c r="CE534" s="31"/>
      <c r="CF534" s="31"/>
      <c r="CG534" s="31"/>
      <c r="CH534" s="31"/>
      <c r="CI534" s="31"/>
      <c r="CJ534" s="31"/>
      <c r="CK534" s="31"/>
      <c r="CL534" s="31"/>
      <c r="CM534" s="31" t="s">
        <v>11640</v>
      </c>
      <c r="CN534" s="31" t="s">
        <v>11641</v>
      </c>
      <c r="CO534" s="31" t="s">
        <v>11642</v>
      </c>
      <c r="CP534" s="31" t="s">
        <v>11642</v>
      </c>
      <c r="CQ534" s="31" t="s">
        <v>11642</v>
      </c>
      <c r="CR534" s="31" t="s">
        <v>11640</v>
      </c>
      <c r="CS534" s="31" t="s">
        <v>11642</v>
      </c>
      <c r="CT534" s="31" t="s">
        <v>11640</v>
      </c>
      <c r="CU534" s="31"/>
      <c r="CV534" s="31"/>
      <c r="CW534" s="31"/>
      <c r="CX534" s="31"/>
      <c r="CY534" s="31"/>
      <c r="CZ534" s="31"/>
      <c r="DA534" s="31"/>
      <c r="DB534" s="31"/>
      <c r="DC534" s="31"/>
      <c r="DD534" s="31"/>
      <c r="DE534" s="31"/>
      <c r="DF534" s="31"/>
      <c r="DG534" s="31"/>
      <c r="DH534" s="31"/>
      <c r="DI534" s="31"/>
      <c r="DJ534" s="31"/>
      <c r="DK534" s="31"/>
      <c r="DL534" s="31"/>
      <c r="DM534" s="31"/>
      <c r="DN534" s="31"/>
      <c r="DO534" s="31"/>
      <c r="DP534" s="31"/>
      <c r="DQ534" s="31"/>
      <c r="DR534" s="31"/>
      <c r="DS534" s="31"/>
      <c r="DT534" s="31"/>
      <c r="DU534" s="31"/>
      <c r="DV534" s="31"/>
      <c r="DW534" s="31"/>
      <c r="DX534" s="31"/>
      <c r="DY534" s="31"/>
      <c r="DZ534" s="31"/>
      <c r="EA534" s="31"/>
      <c r="EB534" s="31"/>
      <c r="EC534" s="31"/>
      <c r="ED534" s="31"/>
      <c r="EE534" s="31"/>
      <c r="EF534" s="31" t="s">
        <v>2013</v>
      </c>
      <c r="EG534" s="31" t="s">
        <v>2013</v>
      </c>
      <c r="EH534" s="31" t="s">
        <v>10081</v>
      </c>
      <c r="EI534" s="31" t="s">
        <v>10081</v>
      </c>
      <c r="EJ534" s="31" t="s">
        <v>213</v>
      </c>
      <c r="EK534" s="31" t="s">
        <v>213</v>
      </c>
      <c r="EL534" s="31" t="s">
        <v>1876</v>
      </c>
      <c r="EM534" s="31" t="s">
        <v>1876</v>
      </c>
      <c r="EN534" s="31" t="s">
        <v>213</v>
      </c>
      <c r="EO534" s="31" t="s">
        <v>213</v>
      </c>
      <c r="EP534" s="31" t="s">
        <v>213</v>
      </c>
      <c r="EQ534" s="31" t="s">
        <v>213</v>
      </c>
      <c r="ER534" s="31" t="s">
        <v>218</v>
      </c>
      <c r="ES534" s="31" t="s">
        <v>218</v>
      </c>
      <c r="ET534" s="31" t="s">
        <v>218</v>
      </c>
      <c r="EU534" s="31" t="s">
        <v>218</v>
      </c>
      <c r="EV534" s="31"/>
      <c r="EW534" s="31"/>
      <c r="EX534" s="31" t="s">
        <v>218</v>
      </c>
      <c r="EY534" s="31" t="s">
        <v>218</v>
      </c>
      <c r="EZ534" s="31" t="s">
        <v>218</v>
      </c>
      <c r="FA534" s="31" t="s">
        <v>219</v>
      </c>
      <c r="FB534" s="31" t="s">
        <v>219</v>
      </c>
      <c r="FC534" s="31"/>
      <c r="FD534" s="31"/>
      <c r="FE534" s="31" t="s">
        <v>219</v>
      </c>
    </row>
    <row r="535" ht="90.75" customHeight="1">
      <c r="A535" s="16" t="s">
        <v>11643</v>
      </c>
      <c r="B535" s="24">
        <v>524.0</v>
      </c>
      <c r="C535" s="25" t="s">
        <v>11644</v>
      </c>
      <c r="D535" s="26" t="str">
        <f t="shared" si="41"/>
        <v/>
      </c>
      <c r="E535" s="27" t="str">
        <f t="shared" si="42"/>
        <v/>
      </c>
      <c r="F535" s="28" t="str">
        <f t="shared" ref="F535:G535" si="550">image("https://www.serebii.net/pokedex-bw/type/"&amp;lower(H535)&amp;".gif")</f>
        <v/>
      </c>
      <c r="G535" s="28" t="str">
        <f t="shared" si="550"/>
        <v/>
      </c>
      <c r="H535" s="29" t="s">
        <v>2707</v>
      </c>
      <c r="I535" s="26"/>
      <c r="J535" s="26" t="s">
        <v>11645</v>
      </c>
      <c r="K535" s="26" t="s">
        <v>974</v>
      </c>
      <c r="L535" s="26" t="s">
        <v>11646</v>
      </c>
      <c r="M535" s="26" t="s">
        <v>2710</v>
      </c>
      <c r="N535" s="26" t="s">
        <v>3424</v>
      </c>
      <c r="O535" s="26" t="s">
        <v>1885</v>
      </c>
      <c r="P535" s="26" t="s">
        <v>397</v>
      </c>
      <c r="Q535" s="26" t="s">
        <v>493</v>
      </c>
      <c r="R535" s="26" t="s">
        <v>184</v>
      </c>
      <c r="S535" s="26" t="s">
        <v>5661</v>
      </c>
      <c r="T535" s="26" t="s">
        <v>186</v>
      </c>
      <c r="U535" s="26" t="s">
        <v>2711</v>
      </c>
      <c r="V535" s="26" t="s">
        <v>770</v>
      </c>
      <c r="W535" s="26" t="s">
        <v>496</v>
      </c>
      <c r="X535" s="26" t="s">
        <v>497</v>
      </c>
      <c r="Y535" s="26">
        <v>55.0</v>
      </c>
      <c r="Z535" s="26">
        <v>75.0</v>
      </c>
      <c r="AA535" s="26">
        <v>85.0</v>
      </c>
      <c r="AB535" s="26">
        <v>25.0</v>
      </c>
      <c r="AC535" s="26">
        <v>25.0</v>
      </c>
      <c r="AD535" s="26">
        <v>15.0</v>
      </c>
      <c r="AE535" s="30">
        <f t="shared" si="37"/>
        <v>280</v>
      </c>
      <c r="AF535" s="26" t="s">
        <v>11647</v>
      </c>
      <c r="AG535" s="26"/>
      <c r="AH535" s="26"/>
      <c r="AI535" s="26"/>
      <c r="AJ535" s="26"/>
      <c r="AK535" s="26"/>
      <c r="AL535" s="26"/>
      <c r="AM535" s="26"/>
      <c r="AN535" s="26"/>
      <c r="AO535" s="26"/>
      <c r="AP535" s="26"/>
      <c r="AQ535" s="26"/>
      <c r="AR535" s="26"/>
      <c r="AS535" s="26"/>
      <c r="AT535" s="26"/>
      <c r="AU535" s="26"/>
      <c r="AV535" s="26"/>
      <c r="AW535" s="26" t="s">
        <v>1200</v>
      </c>
      <c r="AX535" s="26" t="s">
        <v>1200</v>
      </c>
      <c r="AY535" s="26" t="s">
        <v>195</v>
      </c>
      <c r="AZ535" s="26" t="s">
        <v>195</v>
      </c>
      <c r="BA535" s="26" t="s">
        <v>1501</v>
      </c>
      <c r="BB535" s="26" t="s">
        <v>1501</v>
      </c>
      <c r="BC535" s="26"/>
      <c r="BD535" s="26"/>
      <c r="BE535" s="26" t="s">
        <v>1124</v>
      </c>
      <c r="BF535" s="26" t="s">
        <v>1124</v>
      </c>
      <c r="BG535" s="26" t="s">
        <v>1501</v>
      </c>
      <c r="BH535" s="26" t="s">
        <v>1501</v>
      </c>
      <c r="BI535" s="26"/>
      <c r="BJ535" s="26"/>
      <c r="BK535" s="26" t="s">
        <v>330</v>
      </c>
      <c r="BL535" s="26" t="s">
        <v>330</v>
      </c>
      <c r="BM535" s="26" t="s">
        <v>405</v>
      </c>
      <c r="BN535" s="26"/>
      <c r="BO535" s="26"/>
      <c r="BP535" s="26"/>
      <c r="BQ535" s="26"/>
      <c r="BR535" s="26"/>
      <c r="BS535" s="26"/>
      <c r="BT535" s="26"/>
      <c r="BU535" s="26"/>
      <c r="BV535" s="26"/>
      <c r="BW535" s="31"/>
      <c r="BX535" s="31"/>
      <c r="BY535" s="31"/>
      <c r="BZ535" s="31"/>
      <c r="CA535" s="31"/>
      <c r="CB535" s="31"/>
      <c r="CC535" s="31"/>
      <c r="CD535" s="31"/>
      <c r="CE535" s="31"/>
      <c r="CF535" s="31"/>
      <c r="CG535" s="31"/>
      <c r="CH535" s="31"/>
      <c r="CI535" s="31"/>
      <c r="CJ535" s="31"/>
      <c r="CK535" s="31"/>
      <c r="CL535" s="31"/>
      <c r="CM535" s="31" t="s">
        <v>11648</v>
      </c>
      <c r="CN535" s="31" t="s">
        <v>11649</v>
      </c>
      <c r="CO535" s="31" t="s">
        <v>11650</v>
      </c>
      <c r="CP535" s="31" t="s">
        <v>11650</v>
      </c>
      <c r="CQ535" s="31" t="s">
        <v>11648</v>
      </c>
      <c r="CR535" s="31" t="s">
        <v>11649</v>
      </c>
      <c r="CS535" s="31" t="s">
        <v>11648</v>
      </c>
      <c r="CT535" s="31" t="s">
        <v>11649</v>
      </c>
      <c r="CU535" s="31" t="s">
        <v>11651</v>
      </c>
      <c r="CV535" s="31" t="s">
        <v>11652</v>
      </c>
      <c r="CW535" s="31" t="s">
        <v>11653</v>
      </c>
      <c r="CX535" s="31" t="s">
        <v>11654</v>
      </c>
      <c r="CY535" s="31"/>
      <c r="CZ535" s="31"/>
      <c r="DA535" s="31" t="s">
        <v>11655</v>
      </c>
      <c r="DB535" s="31" t="s">
        <v>11656</v>
      </c>
      <c r="DC535" s="31"/>
      <c r="DD535" s="31"/>
      <c r="DE535" s="31"/>
      <c r="DF535" s="31"/>
      <c r="DG535" s="31"/>
      <c r="DH535" s="31"/>
      <c r="DI535" s="31"/>
      <c r="DJ535" s="31"/>
      <c r="DK535" s="31"/>
      <c r="DL535" s="31"/>
      <c r="DM535" s="31"/>
      <c r="DN535" s="31"/>
      <c r="DO535" s="31"/>
      <c r="DP535" s="31"/>
      <c r="DQ535" s="31"/>
      <c r="DR535" s="31"/>
      <c r="DS535" s="31"/>
      <c r="DT535" s="31"/>
      <c r="DU535" s="31"/>
      <c r="DV535" s="31"/>
      <c r="DW535" s="31"/>
      <c r="DX535" s="31"/>
      <c r="DY535" s="31"/>
      <c r="DZ535" s="31"/>
      <c r="EA535" s="31"/>
      <c r="EB535" s="31"/>
      <c r="EC535" s="31"/>
      <c r="ED535" s="31"/>
      <c r="EE535" s="31"/>
      <c r="EF535" s="31" t="s">
        <v>11657</v>
      </c>
      <c r="EG535" s="31" t="s">
        <v>11657</v>
      </c>
      <c r="EH535" s="31" t="s">
        <v>11658</v>
      </c>
      <c r="EI535" s="31" t="s">
        <v>11658</v>
      </c>
      <c r="EJ535" s="31" t="s">
        <v>4260</v>
      </c>
      <c r="EK535" s="31" t="s">
        <v>4260</v>
      </c>
      <c r="EL535" s="31" t="s">
        <v>1912</v>
      </c>
      <c r="EM535" s="31" t="s">
        <v>1912</v>
      </c>
      <c r="EN535" s="31" t="s">
        <v>2482</v>
      </c>
      <c r="EO535" s="31" t="s">
        <v>2482</v>
      </c>
      <c r="EP535" s="31" t="s">
        <v>2482</v>
      </c>
      <c r="EQ535" s="31" t="s">
        <v>2482</v>
      </c>
      <c r="ER535" s="31" t="s">
        <v>218</v>
      </c>
      <c r="ES535" s="31" t="s">
        <v>218</v>
      </c>
      <c r="ET535" s="31" t="s">
        <v>11659</v>
      </c>
      <c r="EU535" s="31" t="s">
        <v>11659</v>
      </c>
      <c r="EV535" s="31"/>
      <c r="EW535" s="31"/>
      <c r="EX535" s="31" t="s">
        <v>218</v>
      </c>
      <c r="EY535" s="31" t="s">
        <v>218</v>
      </c>
      <c r="EZ535" s="31" t="s">
        <v>218</v>
      </c>
      <c r="FA535" s="31" t="s">
        <v>219</v>
      </c>
      <c r="FB535" s="31" t="s">
        <v>219</v>
      </c>
      <c r="FC535" s="31"/>
      <c r="FD535" s="31"/>
      <c r="FE535" s="31" t="s">
        <v>219</v>
      </c>
    </row>
    <row r="536" ht="90.75" customHeight="1">
      <c r="A536" s="16" t="s">
        <v>11660</v>
      </c>
      <c r="B536" s="24">
        <v>525.0</v>
      </c>
      <c r="C536" s="25" t="s">
        <v>11661</v>
      </c>
      <c r="D536" s="26" t="str">
        <f t="shared" si="41"/>
        <v/>
      </c>
      <c r="E536" s="27" t="str">
        <f t="shared" si="42"/>
        <v/>
      </c>
      <c r="F536" s="28" t="str">
        <f t="shared" ref="F536:G536" si="551">image("https://www.serebii.net/pokedex-bw/type/"&amp;lower(H536)&amp;".gif")</f>
        <v/>
      </c>
      <c r="G536" s="28" t="str">
        <f t="shared" si="551"/>
        <v/>
      </c>
      <c r="H536" s="29" t="s">
        <v>2707</v>
      </c>
      <c r="I536" s="26"/>
      <c r="J536" s="26" t="s">
        <v>11662</v>
      </c>
      <c r="K536" s="26" t="s">
        <v>1276</v>
      </c>
      <c r="L536" s="26" t="s">
        <v>11663</v>
      </c>
      <c r="M536" s="26" t="s">
        <v>2710</v>
      </c>
      <c r="N536" s="26" t="s">
        <v>3424</v>
      </c>
      <c r="O536" s="26" t="s">
        <v>1885</v>
      </c>
      <c r="P536" s="26" t="s">
        <v>5237</v>
      </c>
      <c r="Q536" s="26" t="s">
        <v>544</v>
      </c>
      <c r="R536" s="26" t="s">
        <v>184</v>
      </c>
      <c r="S536" s="26" t="s">
        <v>2578</v>
      </c>
      <c r="T536" s="26" t="s">
        <v>186</v>
      </c>
      <c r="U536" s="26" t="s">
        <v>2711</v>
      </c>
      <c r="V536" s="26" t="s">
        <v>770</v>
      </c>
      <c r="W536" s="26" t="s">
        <v>496</v>
      </c>
      <c r="X536" s="26" t="s">
        <v>497</v>
      </c>
      <c r="Y536" s="26">
        <v>70.0</v>
      </c>
      <c r="Z536" s="26">
        <v>105.0</v>
      </c>
      <c r="AA536" s="26">
        <v>105.0</v>
      </c>
      <c r="AB536" s="26">
        <v>50.0</v>
      </c>
      <c r="AC536" s="26">
        <v>40.0</v>
      </c>
      <c r="AD536" s="26">
        <v>20.0</v>
      </c>
      <c r="AE536" s="30">
        <f t="shared" si="37"/>
        <v>390</v>
      </c>
      <c r="AF536" s="26" t="s">
        <v>11647</v>
      </c>
      <c r="AG536" s="26"/>
      <c r="AH536" s="26"/>
      <c r="AI536" s="26"/>
      <c r="AJ536" s="26"/>
      <c r="AK536" s="26"/>
      <c r="AL536" s="26"/>
      <c r="AM536" s="26"/>
      <c r="AN536" s="26"/>
      <c r="AO536" s="26"/>
      <c r="AP536" s="26"/>
      <c r="AQ536" s="26"/>
      <c r="AR536" s="26"/>
      <c r="AS536" s="26"/>
      <c r="AT536" s="26"/>
      <c r="AU536" s="26"/>
      <c r="AV536" s="26"/>
      <c r="AW536" s="26" t="s">
        <v>1236</v>
      </c>
      <c r="AX536" s="26" t="s">
        <v>1236</v>
      </c>
      <c r="AY536" s="26" t="s">
        <v>230</v>
      </c>
      <c r="AZ536" s="26" t="s">
        <v>230</v>
      </c>
      <c r="BA536" s="26" t="s">
        <v>1543</v>
      </c>
      <c r="BB536" s="26" t="s">
        <v>1543</v>
      </c>
      <c r="BC536" s="26"/>
      <c r="BD536" s="26"/>
      <c r="BE536" s="26" t="s">
        <v>1278</v>
      </c>
      <c r="BF536" s="26" t="s">
        <v>1278</v>
      </c>
      <c r="BG536" s="26" t="s">
        <v>1543</v>
      </c>
      <c r="BH536" s="26" t="s">
        <v>1543</v>
      </c>
      <c r="BI536" s="26"/>
      <c r="BJ536" s="26"/>
      <c r="BK536" s="26" t="s">
        <v>357</v>
      </c>
      <c r="BL536" s="26" t="s">
        <v>357</v>
      </c>
      <c r="BM536" s="26" t="s">
        <v>434</v>
      </c>
      <c r="BN536" s="26"/>
      <c r="BO536" s="26"/>
      <c r="BP536" s="26"/>
      <c r="BQ536" s="26"/>
      <c r="BR536" s="26"/>
      <c r="BS536" s="26"/>
      <c r="BT536" s="26"/>
      <c r="BU536" s="26"/>
      <c r="BV536" s="26"/>
      <c r="BW536" s="31"/>
      <c r="BX536" s="31"/>
      <c r="BY536" s="31"/>
      <c r="BZ536" s="31"/>
      <c r="CA536" s="31"/>
      <c r="CB536" s="31"/>
      <c r="CC536" s="31"/>
      <c r="CD536" s="31"/>
      <c r="CE536" s="31"/>
      <c r="CF536" s="31"/>
      <c r="CG536" s="31"/>
      <c r="CH536" s="31"/>
      <c r="CI536" s="31"/>
      <c r="CJ536" s="31"/>
      <c r="CK536" s="31"/>
      <c r="CL536" s="31"/>
      <c r="CM536" s="31" t="s">
        <v>11664</v>
      </c>
      <c r="CN536" s="31" t="s">
        <v>11665</v>
      </c>
      <c r="CO536" s="31" t="s">
        <v>11666</v>
      </c>
      <c r="CP536" s="31" t="s">
        <v>11666</v>
      </c>
      <c r="CQ536" s="31" t="s">
        <v>11665</v>
      </c>
      <c r="CR536" s="31" t="s">
        <v>11666</v>
      </c>
      <c r="CS536" s="31" t="s">
        <v>11665</v>
      </c>
      <c r="CT536" s="31" t="s">
        <v>11666</v>
      </c>
      <c r="CU536" s="31" t="s">
        <v>11667</v>
      </c>
      <c r="CV536" s="31" t="s">
        <v>11668</v>
      </c>
      <c r="CW536" s="31" t="s">
        <v>11669</v>
      </c>
      <c r="CX536" s="31" t="s">
        <v>11670</v>
      </c>
      <c r="CY536" s="31"/>
      <c r="CZ536" s="31"/>
      <c r="DA536" s="31" t="s">
        <v>11671</v>
      </c>
      <c r="DB536" s="31" t="s">
        <v>11672</v>
      </c>
      <c r="DC536" s="31"/>
      <c r="DD536" s="31"/>
      <c r="DE536" s="31"/>
      <c r="DF536" s="31"/>
      <c r="DG536" s="31"/>
      <c r="DH536" s="31"/>
      <c r="DI536" s="31"/>
      <c r="DJ536" s="31"/>
      <c r="DK536" s="31"/>
      <c r="DL536" s="31"/>
      <c r="DM536" s="31"/>
      <c r="DN536" s="31"/>
      <c r="DO536" s="31"/>
      <c r="DP536" s="31"/>
      <c r="DQ536" s="31"/>
      <c r="DR536" s="31"/>
      <c r="DS536" s="31"/>
      <c r="DT536" s="31"/>
      <c r="DU536" s="31"/>
      <c r="DV536" s="31"/>
      <c r="DW536" s="31"/>
      <c r="DX536" s="31"/>
      <c r="DY536" s="31"/>
      <c r="DZ536" s="31"/>
      <c r="EA536" s="31"/>
      <c r="EB536" s="31"/>
      <c r="EC536" s="31"/>
      <c r="ED536" s="31"/>
      <c r="EE536" s="31"/>
      <c r="EF536" s="31" t="s">
        <v>11673</v>
      </c>
      <c r="EG536" s="31" t="s">
        <v>11673</v>
      </c>
      <c r="EH536" s="31" t="s">
        <v>11674</v>
      </c>
      <c r="EI536" s="31" t="s">
        <v>11674</v>
      </c>
      <c r="EJ536" s="31" t="s">
        <v>11675</v>
      </c>
      <c r="EK536" s="31" t="s">
        <v>11675</v>
      </c>
      <c r="EL536" s="31" t="s">
        <v>1876</v>
      </c>
      <c r="EM536" s="31" t="s">
        <v>1876</v>
      </c>
      <c r="EN536" s="31" t="s">
        <v>2522</v>
      </c>
      <c r="EO536" s="31" t="s">
        <v>2522</v>
      </c>
      <c r="EP536" s="31" t="s">
        <v>2522</v>
      </c>
      <c r="EQ536" s="31" t="s">
        <v>2522</v>
      </c>
      <c r="ER536" s="31" t="s">
        <v>218</v>
      </c>
      <c r="ES536" s="31" t="s">
        <v>218</v>
      </c>
      <c r="ET536" s="31" t="s">
        <v>11676</v>
      </c>
      <c r="EU536" s="31" t="s">
        <v>11676</v>
      </c>
      <c r="EV536" s="31"/>
      <c r="EW536" s="31"/>
      <c r="EX536" s="31" t="s">
        <v>218</v>
      </c>
      <c r="EY536" s="31" t="s">
        <v>218</v>
      </c>
      <c r="EZ536" s="31" t="s">
        <v>218</v>
      </c>
      <c r="FA536" s="31" t="s">
        <v>219</v>
      </c>
      <c r="FB536" s="31" t="s">
        <v>219</v>
      </c>
      <c r="FC536" s="31"/>
      <c r="FD536" s="31"/>
      <c r="FE536" s="31" t="s">
        <v>219</v>
      </c>
    </row>
    <row r="537" ht="90.75" customHeight="1">
      <c r="A537" s="16" t="s">
        <v>11677</v>
      </c>
      <c r="B537" s="24">
        <v>526.0</v>
      </c>
      <c r="C537" s="25" t="s">
        <v>11678</v>
      </c>
      <c r="D537" s="26" t="str">
        <f t="shared" si="41"/>
        <v/>
      </c>
      <c r="E537" s="27" t="str">
        <f t="shared" si="42"/>
        <v/>
      </c>
      <c r="F537" s="28" t="str">
        <f t="shared" ref="F537:G537" si="552">image("https://www.serebii.net/pokedex-bw/type/"&amp;lower(H537)&amp;".gif")</f>
        <v/>
      </c>
      <c r="G537" s="28" t="str">
        <f t="shared" si="552"/>
        <v/>
      </c>
      <c r="H537" s="29" t="s">
        <v>2707</v>
      </c>
      <c r="I537" s="26"/>
      <c r="J537" s="26" t="s">
        <v>11679</v>
      </c>
      <c r="K537" s="26" t="s">
        <v>349</v>
      </c>
      <c r="L537" s="26" t="s">
        <v>11680</v>
      </c>
      <c r="M537" s="26" t="s">
        <v>2710</v>
      </c>
      <c r="N537" s="26" t="s">
        <v>7185</v>
      </c>
      <c r="O537" s="26" t="s">
        <v>1885</v>
      </c>
      <c r="P537" s="26" t="s">
        <v>1300</v>
      </c>
      <c r="Q537" s="26" t="s">
        <v>183</v>
      </c>
      <c r="R537" s="26" t="s">
        <v>184</v>
      </c>
      <c r="S537" s="26" t="s">
        <v>10002</v>
      </c>
      <c r="T537" s="26" t="s">
        <v>186</v>
      </c>
      <c r="U537" s="26" t="s">
        <v>2711</v>
      </c>
      <c r="V537" s="26" t="s">
        <v>770</v>
      </c>
      <c r="W537" s="26" t="s">
        <v>496</v>
      </c>
      <c r="X537" s="26" t="s">
        <v>497</v>
      </c>
      <c r="Y537" s="26">
        <v>85.0</v>
      </c>
      <c r="Z537" s="26">
        <v>135.0</v>
      </c>
      <c r="AA537" s="26">
        <v>130.0</v>
      </c>
      <c r="AB537" s="26">
        <v>60.0</v>
      </c>
      <c r="AC537" s="26">
        <v>80.0</v>
      </c>
      <c r="AD537" s="26">
        <v>25.0</v>
      </c>
      <c r="AE537" s="30">
        <f t="shared" si="37"/>
        <v>515</v>
      </c>
      <c r="AF537" s="26" t="s">
        <v>11647</v>
      </c>
      <c r="AG537" s="26"/>
      <c r="AH537" s="26"/>
      <c r="AI537" s="26"/>
      <c r="AJ537" s="26"/>
      <c r="AK537" s="26"/>
      <c r="AL537" s="26"/>
      <c r="AM537" s="26"/>
      <c r="AN537" s="26"/>
      <c r="AO537" s="26"/>
      <c r="AP537" s="26"/>
      <c r="AQ537" s="26"/>
      <c r="AR537" s="26"/>
      <c r="AS537" s="26"/>
      <c r="AT537" s="26"/>
      <c r="AU537" s="26"/>
      <c r="AV537" s="26"/>
      <c r="AW537" s="26" t="s">
        <v>986</v>
      </c>
      <c r="AX537" s="26" t="s">
        <v>986</v>
      </c>
      <c r="AY537" s="26" t="s">
        <v>255</v>
      </c>
      <c r="AZ537" s="26" t="s">
        <v>255</v>
      </c>
      <c r="BA537" s="26" t="s">
        <v>3601</v>
      </c>
      <c r="BB537" s="26" t="s">
        <v>3601</v>
      </c>
      <c r="BC537" s="26"/>
      <c r="BD537" s="26"/>
      <c r="BE537" s="26" t="s">
        <v>1302</v>
      </c>
      <c r="BF537" s="26" t="s">
        <v>1302</v>
      </c>
      <c r="BG537" s="26" t="s">
        <v>3601</v>
      </c>
      <c r="BH537" s="26" t="s">
        <v>3601</v>
      </c>
      <c r="BI537" s="26"/>
      <c r="BJ537" s="26"/>
      <c r="BK537" s="26" t="s">
        <v>404</v>
      </c>
      <c r="BL537" s="26" t="s">
        <v>404</v>
      </c>
      <c r="BM537" s="26" t="s">
        <v>463</v>
      </c>
      <c r="BN537" s="26"/>
      <c r="BO537" s="26"/>
      <c r="BP537" s="26"/>
      <c r="BQ537" s="26"/>
      <c r="BR537" s="26"/>
      <c r="BS537" s="26"/>
      <c r="BT537" s="26"/>
      <c r="BU537" s="26"/>
      <c r="BV537" s="26"/>
      <c r="BW537" s="31"/>
      <c r="BX537" s="31"/>
      <c r="BY537" s="31"/>
      <c r="BZ537" s="31"/>
      <c r="CA537" s="31"/>
      <c r="CB537" s="31"/>
      <c r="CC537" s="31"/>
      <c r="CD537" s="31"/>
      <c r="CE537" s="31"/>
      <c r="CF537" s="31"/>
      <c r="CG537" s="31"/>
      <c r="CH537" s="31"/>
      <c r="CI537" s="31"/>
      <c r="CJ537" s="31"/>
      <c r="CK537" s="31"/>
      <c r="CL537" s="31"/>
      <c r="CM537" s="31" t="s">
        <v>11681</v>
      </c>
      <c r="CN537" s="31" t="s">
        <v>11682</v>
      </c>
      <c r="CO537" s="31" t="s">
        <v>11683</v>
      </c>
      <c r="CP537" s="31" t="s">
        <v>11683</v>
      </c>
      <c r="CQ537" s="31" t="s">
        <v>11683</v>
      </c>
      <c r="CR537" s="31" t="s">
        <v>11681</v>
      </c>
      <c r="CS537" s="31" t="s">
        <v>11683</v>
      </c>
      <c r="CT537" s="31" t="s">
        <v>11681</v>
      </c>
      <c r="CU537" s="31" t="s">
        <v>11684</v>
      </c>
      <c r="CV537" s="31" t="s">
        <v>11685</v>
      </c>
      <c r="CW537" s="31" t="s">
        <v>11686</v>
      </c>
      <c r="CX537" s="31" t="s">
        <v>11687</v>
      </c>
      <c r="CY537" s="31"/>
      <c r="CZ537" s="31"/>
      <c r="DA537" s="31" t="s">
        <v>11688</v>
      </c>
      <c r="DB537" s="31" t="s">
        <v>11689</v>
      </c>
      <c r="DC537" s="31"/>
      <c r="DD537" s="31"/>
      <c r="DE537" s="31"/>
      <c r="DF537" s="31"/>
      <c r="DG537" s="31"/>
      <c r="DH537" s="31"/>
      <c r="DI537" s="31"/>
      <c r="DJ537" s="31"/>
      <c r="DK537" s="31"/>
      <c r="DL537" s="31"/>
      <c r="DM537" s="31"/>
      <c r="DN537" s="31"/>
      <c r="DO537" s="31"/>
      <c r="DP537" s="31"/>
      <c r="DQ537" s="31"/>
      <c r="DR537" s="31"/>
      <c r="DS537" s="31"/>
      <c r="DT537" s="31"/>
      <c r="DU537" s="31"/>
      <c r="DV537" s="31"/>
      <c r="DW537" s="31"/>
      <c r="DX537" s="31"/>
      <c r="DY537" s="31"/>
      <c r="DZ537" s="31"/>
      <c r="EA537" s="31"/>
      <c r="EB537" s="31"/>
      <c r="EC537" s="31"/>
      <c r="ED537" s="31"/>
      <c r="EE537" s="31"/>
      <c r="EF537" s="31" t="s">
        <v>11690</v>
      </c>
      <c r="EG537" s="31" t="s">
        <v>11690</v>
      </c>
      <c r="EH537" s="31" t="s">
        <v>2013</v>
      </c>
      <c r="EI537" s="31" t="s">
        <v>2013</v>
      </c>
      <c r="EJ537" s="31" t="s">
        <v>11690</v>
      </c>
      <c r="EK537" s="31" t="s">
        <v>11690</v>
      </c>
      <c r="EL537" s="31" t="s">
        <v>11690</v>
      </c>
      <c r="EM537" s="31" t="s">
        <v>11690</v>
      </c>
      <c r="EN537" s="31" t="s">
        <v>11690</v>
      </c>
      <c r="EO537" s="31" t="s">
        <v>11690</v>
      </c>
      <c r="EP537" s="31" t="s">
        <v>11690</v>
      </c>
      <c r="EQ537" s="31" t="s">
        <v>11690</v>
      </c>
      <c r="ER537" s="31" t="s">
        <v>218</v>
      </c>
      <c r="ES537" s="31" t="s">
        <v>218</v>
      </c>
      <c r="ET537" s="31" t="s">
        <v>11690</v>
      </c>
      <c r="EU537" s="31" t="s">
        <v>11690</v>
      </c>
      <c r="EV537" s="31"/>
      <c r="EW537" s="31"/>
      <c r="EX537" s="31" t="s">
        <v>218</v>
      </c>
      <c r="EY537" s="31" t="s">
        <v>218</v>
      </c>
      <c r="EZ537" s="31" t="s">
        <v>218</v>
      </c>
      <c r="FA537" s="31" t="s">
        <v>219</v>
      </c>
      <c r="FB537" s="31" t="s">
        <v>219</v>
      </c>
      <c r="FC537" s="31"/>
      <c r="FD537" s="31"/>
      <c r="FE537" s="31" t="s">
        <v>219</v>
      </c>
    </row>
    <row r="538" ht="90.75" customHeight="1">
      <c r="A538" s="16" t="s">
        <v>11691</v>
      </c>
      <c r="B538" s="24">
        <v>527.0</v>
      </c>
      <c r="C538" s="25" t="s">
        <v>11692</v>
      </c>
      <c r="D538" s="26" t="str">
        <f t="shared" si="41"/>
        <v/>
      </c>
      <c r="E538" s="27" t="str">
        <f t="shared" si="42"/>
        <v/>
      </c>
      <c r="F538" s="28" t="str">
        <f t="shared" ref="F538:G538" si="553">image("https://www.serebii.net/pokedex-bw/type/"&amp;lower(H538)&amp;".gif")</f>
        <v/>
      </c>
      <c r="G538" s="28" t="str">
        <f t="shared" si="553"/>
        <v/>
      </c>
      <c r="H538" s="29" t="s">
        <v>2333</v>
      </c>
      <c r="I538" s="26" t="s">
        <v>348</v>
      </c>
      <c r="J538" s="26" t="s">
        <v>1571</v>
      </c>
      <c r="K538" s="26" t="s">
        <v>974</v>
      </c>
      <c r="L538" s="26" t="s">
        <v>6062</v>
      </c>
      <c r="M538" s="26" t="s">
        <v>1374</v>
      </c>
      <c r="N538" s="26" t="s">
        <v>10324</v>
      </c>
      <c r="O538" s="26" t="s">
        <v>8486</v>
      </c>
      <c r="P538" s="26" t="s">
        <v>297</v>
      </c>
      <c r="Q538" s="26" t="s">
        <v>978</v>
      </c>
      <c r="R538" s="26" t="s">
        <v>184</v>
      </c>
      <c r="S538" s="26" t="s">
        <v>2966</v>
      </c>
      <c r="T538" s="26" t="s">
        <v>495</v>
      </c>
      <c r="U538" s="26" t="s">
        <v>915</v>
      </c>
      <c r="V538" s="26" t="s">
        <v>348</v>
      </c>
      <c r="W538" s="26" t="s">
        <v>496</v>
      </c>
      <c r="X538" s="26" t="s">
        <v>497</v>
      </c>
      <c r="Y538" s="26">
        <v>65.0</v>
      </c>
      <c r="Z538" s="26">
        <v>45.0</v>
      </c>
      <c r="AA538" s="26">
        <v>43.0</v>
      </c>
      <c r="AB538" s="26">
        <v>55.0</v>
      </c>
      <c r="AC538" s="26">
        <v>43.0</v>
      </c>
      <c r="AD538" s="26">
        <v>72.0</v>
      </c>
      <c r="AE538" s="30">
        <f t="shared" si="37"/>
        <v>323</v>
      </c>
      <c r="AF538" s="26" t="s">
        <v>11693</v>
      </c>
      <c r="AG538" s="26"/>
      <c r="AH538" s="26"/>
      <c r="AI538" s="26"/>
      <c r="AJ538" s="26"/>
      <c r="AK538" s="26"/>
      <c r="AL538" s="26"/>
      <c r="AM538" s="26"/>
      <c r="AN538" s="26"/>
      <c r="AO538" s="26"/>
      <c r="AP538" s="26"/>
      <c r="AQ538" s="26"/>
      <c r="AR538" s="26"/>
      <c r="AS538" s="26"/>
      <c r="AT538" s="26"/>
      <c r="AU538" s="26"/>
      <c r="AV538" s="26"/>
      <c r="AW538" s="26" t="s">
        <v>1036</v>
      </c>
      <c r="AX538" s="26" t="s">
        <v>1036</v>
      </c>
      <c r="AY538" s="26" t="s">
        <v>1202</v>
      </c>
      <c r="AZ538" s="26" t="s">
        <v>1202</v>
      </c>
      <c r="BA538" s="26" t="s">
        <v>1677</v>
      </c>
      <c r="BB538" s="26" t="s">
        <v>1677</v>
      </c>
      <c r="BC538" s="26"/>
      <c r="BD538" s="26"/>
      <c r="BE538" s="26"/>
      <c r="BF538" s="26"/>
      <c r="BG538" s="26"/>
      <c r="BH538" s="26"/>
      <c r="BI538" s="26"/>
      <c r="BJ538" s="26"/>
      <c r="BK538" s="26" t="s">
        <v>4395</v>
      </c>
      <c r="BL538" s="26" t="s">
        <v>4395</v>
      </c>
      <c r="BM538" s="26" t="s">
        <v>284</v>
      </c>
      <c r="BN538" s="26"/>
      <c r="BO538" s="26"/>
      <c r="BP538" s="26"/>
      <c r="BQ538" s="26"/>
      <c r="BR538" s="26"/>
      <c r="BS538" s="26"/>
      <c r="BT538" s="26"/>
      <c r="BU538" s="26"/>
      <c r="BV538" s="26"/>
      <c r="BW538" s="31"/>
      <c r="BX538" s="31"/>
      <c r="BY538" s="31"/>
      <c r="BZ538" s="31"/>
      <c r="CA538" s="31"/>
      <c r="CB538" s="31"/>
      <c r="CC538" s="31"/>
      <c r="CD538" s="31"/>
      <c r="CE538" s="31"/>
      <c r="CF538" s="31"/>
      <c r="CG538" s="31"/>
      <c r="CH538" s="31"/>
      <c r="CI538" s="31"/>
      <c r="CJ538" s="31"/>
      <c r="CK538" s="31"/>
      <c r="CL538" s="31"/>
      <c r="CM538" s="31" t="s">
        <v>11694</v>
      </c>
      <c r="CN538" s="31" t="s">
        <v>11695</v>
      </c>
      <c r="CO538" s="31" t="s">
        <v>11696</v>
      </c>
      <c r="CP538" s="31" t="s">
        <v>11696</v>
      </c>
      <c r="CQ538" s="31" t="s">
        <v>11694</v>
      </c>
      <c r="CR538" s="31" t="s">
        <v>11696</v>
      </c>
      <c r="CS538" s="31" t="s">
        <v>11694</v>
      </c>
      <c r="CT538" s="31" t="s">
        <v>11696</v>
      </c>
      <c r="CU538" s="31"/>
      <c r="CV538" s="31"/>
      <c r="CW538" s="31"/>
      <c r="CX538" s="31"/>
      <c r="CY538" s="31"/>
      <c r="CZ538" s="31"/>
      <c r="DA538" s="31" t="s">
        <v>11697</v>
      </c>
      <c r="DB538" s="31" t="s">
        <v>11698</v>
      </c>
      <c r="DC538" s="31"/>
      <c r="DD538" s="31"/>
      <c r="DE538" s="31"/>
      <c r="DF538" s="31"/>
      <c r="DG538" s="31"/>
      <c r="DH538" s="31"/>
      <c r="DI538" s="31"/>
      <c r="DJ538" s="31"/>
      <c r="DK538" s="31"/>
      <c r="DL538" s="31"/>
      <c r="DM538" s="31"/>
      <c r="DN538" s="31"/>
      <c r="DO538" s="31"/>
      <c r="DP538" s="31"/>
      <c r="DQ538" s="31"/>
      <c r="DR538" s="31"/>
      <c r="DS538" s="31"/>
      <c r="DT538" s="31"/>
      <c r="DU538" s="31"/>
      <c r="DV538" s="31"/>
      <c r="DW538" s="31"/>
      <c r="DX538" s="31"/>
      <c r="DY538" s="31"/>
      <c r="DZ538" s="31"/>
      <c r="EA538" s="31"/>
      <c r="EB538" s="31"/>
      <c r="EC538" s="31"/>
      <c r="ED538" s="31"/>
      <c r="EE538" s="31"/>
      <c r="EF538" s="31" t="s">
        <v>11699</v>
      </c>
      <c r="EG538" s="31" t="s">
        <v>11699</v>
      </c>
      <c r="EH538" s="31" t="s">
        <v>11700</v>
      </c>
      <c r="EI538" s="31" t="s">
        <v>11700</v>
      </c>
      <c r="EJ538" s="31" t="s">
        <v>11701</v>
      </c>
      <c r="EK538" s="31" t="s">
        <v>11701</v>
      </c>
      <c r="EL538" s="31" t="s">
        <v>213</v>
      </c>
      <c r="EM538" s="31" t="s">
        <v>213</v>
      </c>
      <c r="EN538" s="31" t="s">
        <v>213</v>
      </c>
      <c r="EO538" s="31" t="s">
        <v>213</v>
      </c>
      <c r="EP538" s="31" t="s">
        <v>213</v>
      </c>
      <c r="EQ538" s="31" t="s">
        <v>213</v>
      </c>
      <c r="ER538" s="31" t="s">
        <v>218</v>
      </c>
      <c r="ES538" s="31" t="s">
        <v>218</v>
      </c>
      <c r="ET538" s="31" t="s">
        <v>11702</v>
      </c>
      <c r="EU538" s="31" t="s">
        <v>11702</v>
      </c>
      <c r="EV538" s="31"/>
      <c r="EW538" s="31"/>
      <c r="EX538" s="31" t="s">
        <v>218</v>
      </c>
      <c r="EY538" s="31" t="s">
        <v>218</v>
      </c>
      <c r="EZ538" s="31" t="s">
        <v>218</v>
      </c>
      <c r="FA538" s="31" t="s">
        <v>219</v>
      </c>
      <c r="FB538" s="31" t="s">
        <v>219</v>
      </c>
      <c r="FC538" s="31"/>
      <c r="FD538" s="31"/>
      <c r="FE538" s="31" t="s">
        <v>219</v>
      </c>
    </row>
    <row r="539" ht="90.75" customHeight="1">
      <c r="A539" s="16" t="s">
        <v>11703</v>
      </c>
      <c r="B539" s="24">
        <v>528.0</v>
      </c>
      <c r="C539" s="25" t="s">
        <v>11704</v>
      </c>
      <c r="D539" s="26" t="str">
        <f t="shared" si="41"/>
        <v/>
      </c>
      <c r="E539" s="27" t="str">
        <f t="shared" si="42"/>
        <v/>
      </c>
      <c r="F539" s="28" t="str">
        <f t="shared" ref="F539:G539" si="554">image("https://www.serebii.net/pokedex-bw/type/"&amp;lower(H539)&amp;".gif")</f>
        <v/>
      </c>
      <c r="G539" s="28" t="str">
        <f t="shared" si="554"/>
        <v/>
      </c>
      <c r="H539" s="29" t="s">
        <v>2333</v>
      </c>
      <c r="I539" s="26" t="s">
        <v>348</v>
      </c>
      <c r="J539" s="26" t="s">
        <v>11705</v>
      </c>
      <c r="K539" s="26" t="s">
        <v>1276</v>
      </c>
      <c r="L539" s="26" t="s">
        <v>11531</v>
      </c>
      <c r="M539" s="26" t="s">
        <v>1374</v>
      </c>
      <c r="N539" s="26" t="s">
        <v>10324</v>
      </c>
      <c r="O539" s="26" t="s">
        <v>8486</v>
      </c>
      <c r="P539" s="26" t="s">
        <v>716</v>
      </c>
      <c r="Q539" s="26" t="s">
        <v>183</v>
      </c>
      <c r="R539" s="26" t="s">
        <v>184</v>
      </c>
      <c r="S539" s="26" t="s">
        <v>1921</v>
      </c>
      <c r="T539" s="26" t="s">
        <v>495</v>
      </c>
      <c r="U539" s="26" t="s">
        <v>915</v>
      </c>
      <c r="V539" s="26" t="s">
        <v>348</v>
      </c>
      <c r="W539" s="26" t="s">
        <v>496</v>
      </c>
      <c r="X539" s="26" t="s">
        <v>497</v>
      </c>
      <c r="Y539" s="26">
        <v>67.0</v>
      </c>
      <c r="Z539" s="26">
        <v>57.0</v>
      </c>
      <c r="AA539" s="26">
        <v>55.0</v>
      </c>
      <c r="AB539" s="26">
        <v>77.0</v>
      </c>
      <c r="AC539" s="26">
        <v>55.0</v>
      </c>
      <c r="AD539" s="26">
        <v>114.0</v>
      </c>
      <c r="AE539" s="30">
        <f t="shared" si="37"/>
        <v>425</v>
      </c>
      <c r="AF539" s="26" t="s">
        <v>11693</v>
      </c>
      <c r="AG539" s="26"/>
      <c r="AH539" s="26"/>
      <c r="AI539" s="26"/>
      <c r="AJ539" s="26"/>
      <c r="AK539" s="26"/>
      <c r="AL539" s="26"/>
      <c r="AM539" s="26"/>
      <c r="AN539" s="26"/>
      <c r="AO539" s="26"/>
      <c r="AP539" s="26"/>
      <c r="AQ539" s="26"/>
      <c r="AR539" s="26"/>
      <c r="AS539" s="26"/>
      <c r="AT539" s="26"/>
      <c r="AU539" s="26"/>
      <c r="AV539" s="26"/>
      <c r="AW539" s="26" t="s">
        <v>1301</v>
      </c>
      <c r="AX539" s="26" t="s">
        <v>1301</v>
      </c>
      <c r="AY539" s="26" t="s">
        <v>1238</v>
      </c>
      <c r="AZ539" s="26" t="s">
        <v>1238</v>
      </c>
      <c r="BA539" s="26" t="s">
        <v>988</v>
      </c>
      <c r="BB539" s="26" t="s">
        <v>988</v>
      </c>
      <c r="BC539" s="26"/>
      <c r="BD539" s="26"/>
      <c r="BE539" s="26"/>
      <c r="BF539" s="26"/>
      <c r="BG539" s="26"/>
      <c r="BH539" s="26"/>
      <c r="BI539" s="26"/>
      <c r="BJ539" s="26"/>
      <c r="BK539" s="26" t="s">
        <v>4365</v>
      </c>
      <c r="BL539" s="26" t="s">
        <v>4365</v>
      </c>
      <c r="BM539" s="26" t="s">
        <v>331</v>
      </c>
      <c r="BN539" s="26"/>
      <c r="BO539" s="26"/>
      <c r="BP539" s="26"/>
      <c r="BQ539" s="26"/>
      <c r="BR539" s="26"/>
      <c r="BS539" s="26"/>
      <c r="BT539" s="26"/>
      <c r="BU539" s="26"/>
      <c r="BV539" s="26"/>
      <c r="BW539" s="31"/>
      <c r="BX539" s="31"/>
      <c r="BY539" s="31"/>
      <c r="BZ539" s="31"/>
      <c r="CA539" s="31"/>
      <c r="CB539" s="31"/>
      <c r="CC539" s="31"/>
      <c r="CD539" s="31"/>
      <c r="CE539" s="31"/>
      <c r="CF539" s="31"/>
      <c r="CG539" s="31"/>
      <c r="CH539" s="31"/>
      <c r="CI539" s="31"/>
      <c r="CJ539" s="31"/>
      <c r="CK539" s="31"/>
      <c r="CL539" s="31"/>
      <c r="CM539" s="31" t="s">
        <v>11706</v>
      </c>
      <c r="CN539" s="31" t="s">
        <v>11707</v>
      </c>
      <c r="CO539" s="31" t="s">
        <v>11708</v>
      </c>
      <c r="CP539" s="31" t="s">
        <v>11708</v>
      </c>
      <c r="CQ539" s="31" t="s">
        <v>11708</v>
      </c>
      <c r="CR539" s="31" t="s">
        <v>11707</v>
      </c>
      <c r="CS539" s="31" t="s">
        <v>11708</v>
      </c>
      <c r="CT539" s="31" t="s">
        <v>11707</v>
      </c>
      <c r="CU539" s="31"/>
      <c r="CV539" s="31"/>
      <c r="CW539" s="31"/>
      <c r="CX539" s="31"/>
      <c r="CY539" s="31"/>
      <c r="CZ539" s="31"/>
      <c r="DA539" s="31" t="s">
        <v>11709</v>
      </c>
      <c r="DB539" s="31" t="s">
        <v>11710</v>
      </c>
      <c r="DC539" s="31"/>
      <c r="DD539" s="31"/>
      <c r="DE539" s="31"/>
      <c r="DF539" s="31"/>
      <c r="DG539" s="31"/>
      <c r="DH539" s="31"/>
      <c r="DI539" s="31"/>
      <c r="DJ539" s="31"/>
      <c r="DK539" s="31"/>
      <c r="DL539" s="31"/>
      <c r="DM539" s="31"/>
      <c r="DN539" s="31"/>
      <c r="DO539" s="31"/>
      <c r="DP539" s="31"/>
      <c r="DQ539" s="31"/>
      <c r="DR539" s="31"/>
      <c r="DS539" s="31"/>
      <c r="DT539" s="31"/>
      <c r="DU539" s="31"/>
      <c r="DV539" s="31"/>
      <c r="DW539" s="31"/>
      <c r="DX539" s="31"/>
      <c r="DY539" s="31"/>
      <c r="DZ539" s="31"/>
      <c r="EA539" s="31"/>
      <c r="EB539" s="31"/>
      <c r="EC539" s="31"/>
      <c r="ED539" s="31"/>
      <c r="EE539" s="31"/>
      <c r="EF539" s="31" t="s">
        <v>11711</v>
      </c>
      <c r="EG539" s="31" t="s">
        <v>11711</v>
      </c>
      <c r="EH539" s="31" t="s">
        <v>11711</v>
      </c>
      <c r="EI539" s="31" t="s">
        <v>11711</v>
      </c>
      <c r="EJ539" s="31" t="s">
        <v>11711</v>
      </c>
      <c r="EK539" s="31" t="s">
        <v>11711</v>
      </c>
      <c r="EL539" s="31" t="s">
        <v>213</v>
      </c>
      <c r="EM539" s="31" t="s">
        <v>213</v>
      </c>
      <c r="EN539" s="31" t="s">
        <v>213</v>
      </c>
      <c r="EO539" s="31" t="s">
        <v>213</v>
      </c>
      <c r="EP539" s="31" t="s">
        <v>213</v>
      </c>
      <c r="EQ539" s="31" t="s">
        <v>213</v>
      </c>
      <c r="ER539" s="31" t="s">
        <v>218</v>
      </c>
      <c r="ES539" s="31" t="s">
        <v>218</v>
      </c>
      <c r="ET539" s="31" t="s">
        <v>11711</v>
      </c>
      <c r="EU539" s="31" t="s">
        <v>11711</v>
      </c>
      <c r="EV539" s="31"/>
      <c r="EW539" s="31"/>
      <c r="EX539" s="31" t="s">
        <v>218</v>
      </c>
      <c r="EY539" s="31" t="s">
        <v>218</v>
      </c>
      <c r="EZ539" s="31" t="s">
        <v>218</v>
      </c>
      <c r="FA539" s="31" t="s">
        <v>219</v>
      </c>
      <c r="FB539" s="31" t="s">
        <v>219</v>
      </c>
      <c r="FC539" s="31"/>
      <c r="FD539" s="31"/>
      <c r="FE539" s="31" t="s">
        <v>219</v>
      </c>
    </row>
    <row r="540" ht="90.75" customHeight="1">
      <c r="A540" s="16" t="s">
        <v>11712</v>
      </c>
      <c r="B540" s="24">
        <v>529.0</v>
      </c>
      <c r="C540" s="25" t="s">
        <v>11713</v>
      </c>
      <c r="D540" s="26" t="str">
        <f t="shared" si="41"/>
        <v/>
      </c>
      <c r="E540" s="27" t="str">
        <f t="shared" si="42"/>
        <v/>
      </c>
      <c r="F540" s="28" t="str">
        <f t="shared" ref="F540:G540" si="555">image("https://www.serebii.net/pokedex-bw/type/"&amp;lower(H540)&amp;".gif")</f>
        <v/>
      </c>
      <c r="G540" s="28" t="str">
        <f t="shared" si="555"/>
        <v/>
      </c>
      <c r="H540" s="29" t="s">
        <v>1071</v>
      </c>
      <c r="I540" s="26"/>
      <c r="J540" s="26" t="s">
        <v>1881</v>
      </c>
      <c r="K540" s="26" t="s">
        <v>488</v>
      </c>
      <c r="L540" s="26" t="s">
        <v>294</v>
      </c>
      <c r="M540" s="26" t="s">
        <v>1074</v>
      </c>
      <c r="N540" s="26" t="s">
        <v>1885</v>
      </c>
      <c r="O540" s="26" t="s">
        <v>4393</v>
      </c>
      <c r="P540" s="26" t="s">
        <v>913</v>
      </c>
      <c r="Q540" s="26" t="s">
        <v>544</v>
      </c>
      <c r="R540" s="26" t="s">
        <v>184</v>
      </c>
      <c r="S540" s="26" t="s">
        <v>3462</v>
      </c>
      <c r="T540" s="26" t="s">
        <v>495</v>
      </c>
      <c r="U540" s="26" t="s">
        <v>769</v>
      </c>
      <c r="V540" s="26" t="s">
        <v>770</v>
      </c>
      <c r="W540" s="26" t="s">
        <v>496</v>
      </c>
      <c r="X540" s="26" t="s">
        <v>189</v>
      </c>
      <c r="Y540" s="26">
        <v>60.0</v>
      </c>
      <c r="Z540" s="26">
        <v>85.0</v>
      </c>
      <c r="AA540" s="26">
        <v>40.0</v>
      </c>
      <c r="AB540" s="26">
        <v>30.0</v>
      </c>
      <c r="AC540" s="26">
        <v>45.0</v>
      </c>
      <c r="AD540" s="26">
        <v>68.0</v>
      </c>
      <c r="AE540" s="30">
        <f t="shared" si="37"/>
        <v>328</v>
      </c>
      <c r="AF540" s="26" t="s">
        <v>11714</v>
      </c>
      <c r="AG540" s="26"/>
      <c r="AH540" s="26"/>
      <c r="AI540" s="26"/>
      <c r="AJ540" s="26"/>
      <c r="AK540" s="26"/>
      <c r="AL540" s="26"/>
      <c r="AM540" s="26"/>
      <c r="AN540" s="26"/>
      <c r="AO540" s="26"/>
      <c r="AP540" s="26"/>
      <c r="AQ540" s="26"/>
      <c r="AR540" s="26"/>
      <c r="AS540" s="26"/>
      <c r="AT540" s="26"/>
      <c r="AU540" s="26"/>
      <c r="AV540" s="26"/>
      <c r="AW540" s="26" t="s">
        <v>1332</v>
      </c>
      <c r="AX540" s="26" t="s">
        <v>1332</v>
      </c>
      <c r="AY540" s="26" t="s">
        <v>2489</v>
      </c>
      <c r="AZ540" s="26" t="s">
        <v>2489</v>
      </c>
      <c r="BA540" s="26"/>
      <c r="BB540" s="26"/>
      <c r="BC540" s="26"/>
      <c r="BD540" s="26"/>
      <c r="BE540" s="26"/>
      <c r="BF540" s="26"/>
      <c r="BG540" s="26"/>
      <c r="BH540" s="26"/>
      <c r="BI540" s="26"/>
      <c r="BJ540" s="26"/>
      <c r="BK540" s="26" t="s">
        <v>256</v>
      </c>
      <c r="BL540" s="26" t="s">
        <v>256</v>
      </c>
      <c r="BM540" s="26"/>
      <c r="BN540" s="26"/>
      <c r="BO540" s="26"/>
      <c r="BP540" s="26"/>
      <c r="BQ540" s="26"/>
      <c r="BR540" s="26"/>
      <c r="BS540" s="26"/>
      <c r="BT540" s="26"/>
      <c r="BU540" s="26" t="s">
        <v>1278</v>
      </c>
      <c r="BV540" s="26" t="s">
        <v>1501</v>
      </c>
      <c r="BW540" s="31"/>
      <c r="BX540" s="31"/>
      <c r="BY540" s="31"/>
      <c r="BZ540" s="31"/>
      <c r="CA540" s="31"/>
      <c r="CB540" s="31"/>
      <c r="CC540" s="31"/>
      <c r="CD540" s="31"/>
      <c r="CE540" s="31"/>
      <c r="CF540" s="31"/>
      <c r="CG540" s="31"/>
      <c r="CH540" s="31"/>
      <c r="CI540" s="31"/>
      <c r="CJ540" s="31"/>
      <c r="CK540" s="31"/>
      <c r="CL540" s="31"/>
      <c r="CM540" s="31" t="s">
        <v>11715</v>
      </c>
      <c r="CN540" s="31" t="s">
        <v>11716</v>
      </c>
      <c r="CO540" s="31" t="s">
        <v>11717</v>
      </c>
      <c r="CP540" s="31" t="s">
        <v>11717</v>
      </c>
      <c r="CQ540" s="31" t="s">
        <v>11716</v>
      </c>
      <c r="CR540" s="31" t="s">
        <v>11717</v>
      </c>
      <c r="CS540" s="31" t="s">
        <v>11716</v>
      </c>
      <c r="CT540" s="31" t="s">
        <v>11717</v>
      </c>
      <c r="CU540" s="31"/>
      <c r="CV540" s="31"/>
      <c r="CW540" s="31"/>
      <c r="CX540" s="31"/>
      <c r="CY540" s="31"/>
      <c r="CZ540" s="31"/>
      <c r="DA540" s="31" t="s">
        <v>11718</v>
      </c>
      <c r="DB540" s="31" t="s">
        <v>11719</v>
      </c>
      <c r="DC540" s="31"/>
      <c r="DD540" s="31"/>
      <c r="DE540" s="31"/>
      <c r="DF540" s="31"/>
      <c r="DG540" s="31"/>
      <c r="DH540" s="31"/>
      <c r="DI540" s="31"/>
      <c r="DJ540" s="31"/>
      <c r="DK540" s="31"/>
      <c r="DL540" s="31"/>
      <c r="DM540" s="31"/>
      <c r="DN540" s="31"/>
      <c r="DO540" s="31"/>
      <c r="DP540" s="31"/>
      <c r="DQ540" s="31"/>
      <c r="DR540" s="31"/>
      <c r="DS540" s="31"/>
      <c r="DT540" s="31"/>
      <c r="DU540" s="31"/>
      <c r="DV540" s="31"/>
      <c r="DW540" s="31"/>
      <c r="DX540" s="31"/>
      <c r="DY540" s="31"/>
      <c r="DZ540" s="31"/>
      <c r="EA540" s="31"/>
      <c r="EB540" s="31"/>
      <c r="EC540" s="31"/>
      <c r="ED540" s="31"/>
      <c r="EE540" s="31"/>
      <c r="EF540" s="31" t="s">
        <v>11720</v>
      </c>
      <c r="EG540" s="31" t="s">
        <v>11720</v>
      </c>
      <c r="EH540" s="31" t="s">
        <v>11721</v>
      </c>
      <c r="EI540" s="31" t="s">
        <v>11721</v>
      </c>
      <c r="EJ540" s="31" t="s">
        <v>213</v>
      </c>
      <c r="EK540" s="31" t="s">
        <v>213</v>
      </c>
      <c r="EL540" s="31" t="s">
        <v>11722</v>
      </c>
      <c r="EM540" s="31" t="s">
        <v>11722</v>
      </c>
      <c r="EN540" s="31" t="s">
        <v>213</v>
      </c>
      <c r="EO540" s="31" t="s">
        <v>213</v>
      </c>
      <c r="EP540" s="31" t="s">
        <v>213</v>
      </c>
      <c r="EQ540" s="31" t="s">
        <v>213</v>
      </c>
      <c r="ER540" s="31" t="s">
        <v>218</v>
      </c>
      <c r="ES540" s="31" t="s">
        <v>218</v>
      </c>
      <c r="ET540" s="31" t="s">
        <v>11723</v>
      </c>
      <c r="EU540" s="31" t="s">
        <v>11723</v>
      </c>
      <c r="EV540" s="31"/>
      <c r="EW540" s="31"/>
      <c r="EX540" s="31" t="s">
        <v>218</v>
      </c>
      <c r="EY540" s="31" t="s">
        <v>218</v>
      </c>
      <c r="EZ540" s="31" t="s">
        <v>218</v>
      </c>
      <c r="FA540" s="31" t="s">
        <v>219</v>
      </c>
      <c r="FB540" s="31" t="s">
        <v>219</v>
      </c>
      <c r="FC540" s="31"/>
      <c r="FD540" s="31"/>
      <c r="FE540" s="31" t="s">
        <v>219</v>
      </c>
    </row>
    <row r="541" ht="90.75" customHeight="1">
      <c r="A541" s="16" t="s">
        <v>11724</v>
      </c>
      <c r="B541" s="24">
        <v>530.0</v>
      </c>
      <c r="C541" s="25" t="s">
        <v>11725</v>
      </c>
      <c r="D541" s="26" t="str">
        <f t="shared" si="41"/>
        <v/>
      </c>
      <c r="E541" s="27" t="str">
        <f t="shared" si="42"/>
        <v/>
      </c>
      <c r="F541" s="28" t="str">
        <f t="shared" ref="F541:G541" si="556">image("https://www.serebii.net/pokedex-bw/type/"&amp;lower(H541)&amp;".gif")</f>
        <v/>
      </c>
      <c r="G541" s="28" t="str">
        <f t="shared" si="556"/>
        <v/>
      </c>
      <c r="H541" s="29" t="s">
        <v>1071</v>
      </c>
      <c r="I541" s="26" t="s">
        <v>2962</v>
      </c>
      <c r="J541" s="26" t="s">
        <v>11726</v>
      </c>
      <c r="K541" s="26" t="s">
        <v>178</v>
      </c>
      <c r="L541" s="26" t="s">
        <v>11727</v>
      </c>
      <c r="M541" s="26" t="s">
        <v>1074</v>
      </c>
      <c r="N541" s="26" t="s">
        <v>1885</v>
      </c>
      <c r="O541" s="26" t="s">
        <v>4393</v>
      </c>
      <c r="P541" s="26" t="s">
        <v>946</v>
      </c>
      <c r="Q541" s="26" t="s">
        <v>2670</v>
      </c>
      <c r="R541" s="26" t="s">
        <v>184</v>
      </c>
      <c r="S541" s="26" t="s">
        <v>582</v>
      </c>
      <c r="T541" s="26" t="s">
        <v>495</v>
      </c>
      <c r="U541" s="26" t="s">
        <v>769</v>
      </c>
      <c r="V541" s="26" t="s">
        <v>770</v>
      </c>
      <c r="W541" s="26" t="s">
        <v>496</v>
      </c>
      <c r="X541" s="26" t="s">
        <v>189</v>
      </c>
      <c r="Y541" s="26">
        <v>110.0</v>
      </c>
      <c r="Z541" s="26">
        <v>135.0</v>
      </c>
      <c r="AA541" s="26">
        <v>60.0</v>
      </c>
      <c r="AB541" s="26">
        <v>50.0</v>
      </c>
      <c r="AC541" s="26">
        <v>65.0</v>
      </c>
      <c r="AD541" s="26">
        <v>88.0</v>
      </c>
      <c r="AE541" s="30">
        <f t="shared" si="37"/>
        <v>508</v>
      </c>
      <c r="AF541" s="26" t="s">
        <v>11714</v>
      </c>
      <c r="AG541" s="26"/>
      <c r="AH541" s="26"/>
      <c r="AI541" s="26"/>
      <c r="AJ541" s="26"/>
      <c r="AK541" s="26"/>
      <c r="AL541" s="26"/>
      <c r="AM541" s="26"/>
      <c r="AN541" s="26"/>
      <c r="AO541" s="26"/>
      <c r="AP541" s="26"/>
      <c r="AQ541" s="26"/>
      <c r="AR541" s="26"/>
      <c r="AS541" s="26"/>
      <c r="AT541" s="26"/>
      <c r="AU541" s="26"/>
      <c r="AV541" s="26"/>
      <c r="AW541" s="26" t="s">
        <v>984</v>
      </c>
      <c r="AX541" s="26" t="s">
        <v>984</v>
      </c>
      <c r="AY541" s="26" t="s">
        <v>2529</v>
      </c>
      <c r="AZ541" s="26" t="s">
        <v>2529</v>
      </c>
      <c r="BA541" s="26"/>
      <c r="BB541" s="26"/>
      <c r="BC541" s="26"/>
      <c r="BD541" s="26"/>
      <c r="BE541" s="26"/>
      <c r="BF541" s="26"/>
      <c r="BG541" s="26"/>
      <c r="BH541" s="26"/>
      <c r="BI541" s="26"/>
      <c r="BJ541" s="26"/>
      <c r="BK541" s="26" t="s">
        <v>283</v>
      </c>
      <c r="BL541" s="26" t="s">
        <v>283</v>
      </c>
      <c r="BM541" s="26"/>
      <c r="BN541" s="26"/>
      <c r="BO541" s="26"/>
      <c r="BP541" s="26"/>
      <c r="BQ541" s="26"/>
      <c r="BR541" s="26"/>
      <c r="BS541" s="26"/>
      <c r="BT541" s="26"/>
      <c r="BU541" s="26" t="s">
        <v>1302</v>
      </c>
      <c r="BV541" s="26" t="s">
        <v>1543</v>
      </c>
      <c r="BW541" s="31"/>
      <c r="BX541" s="31"/>
      <c r="BY541" s="31"/>
      <c r="BZ541" s="31"/>
      <c r="CA541" s="31"/>
      <c r="CB541" s="31"/>
      <c r="CC541" s="31"/>
      <c r="CD541" s="31"/>
      <c r="CE541" s="31"/>
      <c r="CF541" s="31"/>
      <c r="CG541" s="31"/>
      <c r="CH541" s="31"/>
      <c r="CI541" s="31"/>
      <c r="CJ541" s="31"/>
      <c r="CK541" s="31"/>
      <c r="CL541" s="31"/>
      <c r="CM541" s="31" t="s">
        <v>11728</v>
      </c>
      <c r="CN541" s="31" t="s">
        <v>11729</v>
      </c>
      <c r="CO541" s="31" t="s">
        <v>11730</v>
      </c>
      <c r="CP541" s="31" t="s">
        <v>11730</v>
      </c>
      <c r="CQ541" s="31" t="s">
        <v>11728</v>
      </c>
      <c r="CR541" s="31" t="s">
        <v>11729</v>
      </c>
      <c r="CS541" s="31" t="s">
        <v>11728</v>
      </c>
      <c r="CT541" s="31" t="s">
        <v>11729</v>
      </c>
      <c r="CU541" s="31"/>
      <c r="CV541" s="31"/>
      <c r="CW541" s="31"/>
      <c r="CX541" s="31"/>
      <c r="CY541" s="31"/>
      <c r="CZ541" s="31"/>
      <c r="DA541" s="31" t="s">
        <v>11731</v>
      </c>
      <c r="DB541" s="31" t="s">
        <v>11732</v>
      </c>
      <c r="DC541" s="31"/>
      <c r="DD541" s="31"/>
      <c r="DE541" s="31"/>
      <c r="DF541" s="31"/>
      <c r="DG541" s="31"/>
      <c r="DH541" s="31"/>
      <c r="DI541" s="31"/>
      <c r="DJ541" s="31"/>
      <c r="DK541" s="31"/>
      <c r="DL541" s="31"/>
      <c r="DM541" s="31"/>
      <c r="DN541" s="31"/>
      <c r="DO541" s="31"/>
      <c r="DP541" s="31"/>
      <c r="DQ541" s="31"/>
      <c r="DR541" s="31"/>
      <c r="DS541" s="31"/>
      <c r="DT541" s="31"/>
      <c r="DU541" s="31"/>
      <c r="DV541" s="31"/>
      <c r="DW541" s="31"/>
      <c r="DX541" s="31"/>
      <c r="DY541" s="31"/>
      <c r="DZ541" s="31"/>
      <c r="EA541" s="31"/>
      <c r="EB541" s="31"/>
      <c r="EC541" s="31"/>
      <c r="ED541" s="31"/>
      <c r="EE541" s="31"/>
      <c r="EF541" s="31" t="s">
        <v>11733</v>
      </c>
      <c r="EG541" s="31" t="s">
        <v>11733</v>
      </c>
      <c r="EH541" s="31" t="s">
        <v>11734</v>
      </c>
      <c r="EI541" s="31" t="s">
        <v>11734</v>
      </c>
      <c r="EJ541" s="31" t="s">
        <v>213</v>
      </c>
      <c r="EK541" s="31" t="s">
        <v>213</v>
      </c>
      <c r="EL541" s="31" t="s">
        <v>1876</v>
      </c>
      <c r="EM541" s="31" t="s">
        <v>1876</v>
      </c>
      <c r="EN541" s="31" t="s">
        <v>213</v>
      </c>
      <c r="EO541" s="31" t="s">
        <v>213</v>
      </c>
      <c r="EP541" s="31" t="s">
        <v>213</v>
      </c>
      <c r="EQ541" s="31" t="s">
        <v>213</v>
      </c>
      <c r="ER541" s="31" t="s">
        <v>218</v>
      </c>
      <c r="ES541" s="31" t="s">
        <v>218</v>
      </c>
      <c r="ET541" s="31" t="s">
        <v>11735</v>
      </c>
      <c r="EU541" s="31" t="s">
        <v>11735</v>
      </c>
      <c r="EV541" s="31"/>
      <c r="EW541" s="31"/>
      <c r="EX541" s="31" t="s">
        <v>218</v>
      </c>
      <c r="EY541" s="31" t="s">
        <v>218</v>
      </c>
      <c r="EZ541" s="31" t="s">
        <v>218</v>
      </c>
      <c r="FA541" s="31" t="s">
        <v>219</v>
      </c>
      <c r="FB541" s="31" t="s">
        <v>219</v>
      </c>
      <c r="FC541" s="31"/>
      <c r="FD541" s="31"/>
      <c r="FE541" s="31" t="s">
        <v>219</v>
      </c>
    </row>
    <row r="542" ht="90.75" customHeight="1">
      <c r="A542" s="16" t="s">
        <v>11736</v>
      </c>
      <c r="B542" s="24">
        <v>531.0</v>
      </c>
      <c r="C542" s="25" t="s">
        <v>11737</v>
      </c>
      <c r="D542" s="26" t="str">
        <f t="shared" si="41"/>
        <v/>
      </c>
      <c r="E542" s="27" t="str">
        <f t="shared" si="42"/>
        <v/>
      </c>
      <c r="F542" s="28" t="str">
        <f t="shared" ref="F542:G542" si="557">image("https://www.serebii.net/pokedex-bw/type/"&amp;lower(H542)&amp;".gif")</f>
        <v/>
      </c>
      <c r="G542" s="28" t="str">
        <f t="shared" si="557"/>
        <v/>
      </c>
      <c r="H542" s="29" t="s">
        <v>681</v>
      </c>
      <c r="I542" s="26"/>
      <c r="J542" s="26" t="s">
        <v>11738</v>
      </c>
      <c r="K542" s="26" t="s">
        <v>322</v>
      </c>
      <c r="L542" s="26" t="s">
        <v>11739</v>
      </c>
      <c r="M542" s="26" t="s">
        <v>3943</v>
      </c>
      <c r="N542" s="26" t="s">
        <v>2893</v>
      </c>
      <c r="O542" s="26" t="s">
        <v>10324</v>
      </c>
      <c r="P542" s="26" t="s">
        <v>1196</v>
      </c>
      <c r="Q542" s="26" t="s">
        <v>493</v>
      </c>
      <c r="R542" s="26" t="s">
        <v>184</v>
      </c>
      <c r="S542" s="26" t="s">
        <v>11740</v>
      </c>
      <c r="T542" s="26" t="s">
        <v>1328</v>
      </c>
      <c r="U542" s="26" t="s">
        <v>769</v>
      </c>
      <c r="V542" s="26" t="s">
        <v>1329</v>
      </c>
      <c r="W542" s="26" t="s">
        <v>496</v>
      </c>
      <c r="X542" s="26" t="s">
        <v>189</v>
      </c>
      <c r="Y542" s="26">
        <v>103.0</v>
      </c>
      <c r="Z542" s="26">
        <v>60.0</v>
      </c>
      <c r="AA542" s="26">
        <v>86.0</v>
      </c>
      <c r="AB542" s="26">
        <v>60.0</v>
      </c>
      <c r="AC542" s="26">
        <v>86.0</v>
      </c>
      <c r="AD542" s="26">
        <v>50.0</v>
      </c>
      <c r="AE542" s="30">
        <f t="shared" si="37"/>
        <v>445</v>
      </c>
      <c r="AF542" s="26"/>
      <c r="AG542" s="26"/>
      <c r="AH542" s="26"/>
      <c r="AI542" s="26"/>
      <c r="AJ542" s="26"/>
      <c r="AK542" s="26"/>
      <c r="AL542" s="26"/>
      <c r="AM542" s="26"/>
      <c r="AN542" s="26"/>
      <c r="AO542" s="26"/>
      <c r="AP542" s="26"/>
      <c r="AQ542" s="26"/>
      <c r="AR542" s="26"/>
      <c r="AS542" s="26"/>
      <c r="AT542" s="26"/>
      <c r="AU542" s="26"/>
      <c r="AV542" s="26"/>
      <c r="AW542" s="26" t="s">
        <v>918</v>
      </c>
      <c r="AX542" s="26" t="s">
        <v>918</v>
      </c>
      <c r="AY542" s="26" t="s">
        <v>984</v>
      </c>
      <c r="AZ542" s="26" t="s">
        <v>984</v>
      </c>
      <c r="BA542" s="26" t="s">
        <v>4272</v>
      </c>
      <c r="BB542" s="26" t="s">
        <v>4272</v>
      </c>
      <c r="BC542" s="26"/>
      <c r="BD542" s="26"/>
      <c r="BE542" s="26"/>
      <c r="BF542" s="26"/>
      <c r="BG542" s="26"/>
      <c r="BH542" s="26"/>
      <c r="BI542" s="26"/>
      <c r="BJ542" s="26"/>
      <c r="BK542" s="26"/>
      <c r="BL542" s="26"/>
      <c r="BM542" s="26"/>
      <c r="BN542" s="26" t="s">
        <v>690</v>
      </c>
      <c r="BO542" s="26"/>
      <c r="BP542" s="26"/>
      <c r="BQ542" s="26"/>
      <c r="BR542" s="26"/>
      <c r="BS542" s="26"/>
      <c r="BT542" s="26"/>
      <c r="BU542" s="26"/>
      <c r="BV542" s="26" t="s">
        <v>1165</v>
      </c>
      <c r="BW542" s="31"/>
      <c r="BX542" s="31"/>
      <c r="BY542" s="31"/>
      <c r="BZ542" s="31"/>
      <c r="CA542" s="31"/>
      <c r="CB542" s="31"/>
      <c r="CC542" s="31"/>
      <c r="CD542" s="31"/>
      <c r="CE542" s="31"/>
      <c r="CF542" s="31"/>
      <c r="CG542" s="31"/>
      <c r="CH542" s="31"/>
      <c r="CI542" s="31"/>
      <c r="CJ542" s="31"/>
      <c r="CK542" s="31"/>
      <c r="CL542" s="31"/>
      <c r="CM542" s="31" t="s">
        <v>11741</v>
      </c>
      <c r="CN542" s="31" t="s">
        <v>11742</v>
      </c>
      <c r="CO542" s="31" t="s">
        <v>11743</v>
      </c>
      <c r="CP542" s="31" t="s">
        <v>11743</v>
      </c>
      <c r="CQ542" s="31" t="s">
        <v>11743</v>
      </c>
      <c r="CR542" s="31" t="s">
        <v>11741</v>
      </c>
      <c r="CS542" s="31" t="s">
        <v>11743</v>
      </c>
      <c r="CT542" s="31" t="s">
        <v>11741</v>
      </c>
      <c r="CU542" s="31"/>
      <c r="CV542" s="31"/>
      <c r="CW542" s="31"/>
      <c r="CX542" s="31"/>
      <c r="CY542" s="31"/>
      <c r="CZ542" s="31"/>
      <c r="DA542" s="31" t="s">
        <v>11744</v>
      </c>
      <c r="DB542" s="31" t="s">
        <v>11745</v>
      </c>
      <c r="DC542" s="31"/>
      <c r="DD542" s="31"/>
      <c r="DE542" s="31"/>
      <c r="DF542" s="31"/>
      <c r="DG542" s="31"/>
      <c r="DH542" s="31"/>
      <c r="DI542" s="31"/>
      <c r="DJ542" s="31"/>
      <c r="DK542" s="31"/>
      <c r="DL542" s="31"/>
      <c r="DM542" s="31"/>
      <c r="DN542" s="31"/>
      <c r="DO542" s="31"/>
      <c r="DP542" s="31"/>
      <c r="DQ542" s="31"/>
      <c r="DR542" s="31"/>
      <c r="DS542" s="31"/>
      <c r="DT542" s="31"/>
      <c r="DU542" s="31"/>
      <c r="DV542" s="31"/>
      <c r="DW542" s="31"/>
      <c r="DX542" s="31"/>
      <c r="DY542" s="31"/>
      <c r="DZ542" s="31"/>
      <c r="EA542" s="31"/>
      <c r="EB542" s="31"/>
      <c r="EC542" s="31"/>
      <c r="ED542" s="31"/>
      <c r="EE542" s="31"/>
      <c r="EF542" s="31" t="s">
        <v>11746</v>
      </c>
      <c r="EG542" s="31" t="s">
        <v>11746</v>
      </c>
      <c r="EH542" s="31" t="s">
        <v>11747</v>
      </c>
      <c r="EI542" s="31" t="s">
        <v>11747</v>
      </c>
      <c r="EJ542" s="31" t="s">
        <v>1698</v>
      </c>
      <c r="EK542" s="31" t="s">
        <v>1698</v>
      </c>
      <c r="EL542" s="31" t="s">
        <v>1876</v>
      </c>
      <c r="EM542" s="31" t="s">
        <v>1876</v>
      </c>
      <c r="EN542" s="31" t="s">
        <v>213</v>
      </c>
      <c r="EO542" s="31" t="s">
        <v>213</v>
      </c>
      <c r="EP542" s="31" t="s">
        <v>4957</v>
      </c>
      <c r="EQ542" s="31" t="s">
        <v>4957</v>
      </c>
      <c r="ER542" s="31" t="s">
        <v>218</v>
      </c>
      <c r="ES542" s="31" t="s">
        <v>218</v>
      </c>
      <c r="ET542" s="31" t="s">
        <v>11748</v>
      </c>
      <c r="EU542" s="31" t="s">
        <v>11748</v>
      </c>
      <c r="EV542" s="31"/>
      <c r="EW542" s="31"/>
      <c r="EX542" s="31" t="s">
        <v>218</v>
      </c>
      <c r="EY542" s="31" t="s">
        <v>218</v>
      </c>
      <c r="EZ542" s="31" t="s">
        <v>218</v>
      </c>
      <c r="FA542" s="31" t="s">
        <v>219</v>
      </c>
      <c r="FB542" s="31" t="s">
        <v>219</v>
      </c>
      <c r="FC542" s="31"/>
      <c r="FD542" s="31"/>
      <c r="FE542" s="31" t="s">
        <v>219</v>
      </c>
    </row>
    <row r="543" ht="90.75" customHeight="1">
      <c r="A543" s="16" t="s">
        <v>11749</v>
      </c>
      <c r="B543" s="24">
        <v>532.0</v>
      </c>
      <c r="C543" s="25" t="s">
        <v>11750</v>
      </c>
      <c r="D543" s="26" t="str">
        <f t="shared" si="41"/>
        <v/>
      </c>
      <c r="E543" s="27" t="str">
        <f t="shared" si="42"/>
        <v/>
      </c>
      <c r="F543" s="28" t="str">
        <f t="shared" ref="F543:G543" si="558">image("https://www.serebii.net/pokedex-bw/type/"&amp;lower(H543)&amp;".gif")</f>
        <v/>
      </c>
      <c r="G543" s="28" t="str">
        <f t="shared" si="558"/>
        <v/>
      </c>
      <c r="H543" s="29" t="s">
        <v>2112</v>
      </c>
      <c r="I543" s="26"/>
      <c r="J543" s="26" t="s">
        <v>11751</v>
      </c>
      <c r="K543" s="26" t="s">
        <v>293</v>
      </c>
      <c r="L543" s="26" t="s">
        <v>1855</v>
      </c>
      <c r="M543" s="26" t="s">
        <v>766</v>
      </c>
      <c r="N543" s="26" t="s">
        <v>1233</v>
      </c>
      <c r="O543" s="26" t="s">
        <v>3777</v>
      </c>
      <c r="P543" s="26" t="s">
        <v>913</v>
      </c>
      <c r="Q543" s="26" t="s">
        <v>2448</v>
      </c>
      <c r="R543" s="26" t="s">
        <v>11752</v>
      </c>
      <c r="S543" s="26" t="s">
        <v>1826</v>
      </c>
      <c r="T543" s="26" t="s">
        <v>186</v>
      </c>
      <c r="U543" s="26" t="s">
        <v>2337</v>
      </c>
      <c r="V543" s="26" t="s">
        <v>1828</v>
      </c>
      <c r="W543" s="26" t="s">
        <v>2175</v>
      </c>
      <c r="X543" s="26" t="s">
        <v>189</v>
      </c>
      <c r="Y543" s="26">
        <v>75.0</v>
      </c>
      <c r="Z543" s="26">
        <v>80.0</v>
      </c>
      <c r="AA543" s="26">
        <v>55.0</v>
      </c>
      <c r="AB543" s="26">
        <v>25.0</v>
      </c>
      <c r="AC543" s="26">
        <v>35.0</v>
      </c>
      <c r="AD543" s="26">
        <v>35.0</v>
      </c>
      <c r="AE543" s="30">
        <f t="shared" si="37"/>
        <v>305</v>
      </c>
      <c r="AF543" s="26" t="s">
        <v>11753</v>
      </c>
      <c r="AG543" s="26"/>
      <c r="AH543" s="26"/>
      <c r="AI543" s="26"/>
      <c r="AJ543" s="26"/>
      <c r="AK543" s="26"/>
      <c r="AL543" s="26"/>
      <c r="AM543" s="26"/>
      <c r="AN543" s="26"/>
      <c r="AO543" s="26"/>
      <c r="AP543" s="26"/>
      <c r="AQ543" s="26"/>
      <c r="AR543" s="26"/>
      <c r="AS543" s="26"/>
      <c r="AT543" s="26"/>
      <c r="AU543" s="26"/>
      <c r="AV543" s="26"/>
      <c r="AW543" s="26" t="s">
        <v>949</v>
      </c>
      <c r="AX543" s="26" t="s">
        <v>949</v>
      </c>
      <c r="AY543" s="26" t="s">
        <v>461</v>
      </c>
      <c r="AZ543" s="26" t="s">
        <v>461</v>
      </c>
      <c r="BA543" s="26" t="s">
        <v>1742</v>
      </c>
      <c r="BB543" s="26" t="s">
        <v>1742</v>
      </c>
      <c r="BC543" s="26"/>
      <c r="BD543" s="26"/>
      <c r="BE543" s="26"/>
      <c r="BF543" s="26"/>
      <c r="BG543" s="26"/>
      <c r="BH543" s="26"/>
      <c r="BI543" s="26"/>
      <c r="BJ543" s="26"/>
      <c r="BK543" s="26" t="s">
        <v>433</v>
      </c>
      <c r="BL543" s="26" t="s">
        <v>433</v>
      </c>
      <c r="BM543" s="26"/>
      <c r="BN543" s="26" t="s">
        <v>1038</v>
      </c>
      <c r="BO543" s="26"/>
      <c r="BP543" s="26"/>
      <c r="BQ543" s="26"/>
      <c r="BR543" s="26"/>
      <c r="BS543" s="26"/>
      <c r="BT543" s="26" t="s">
        <v>355</v>
      </c>
      <c r="BU543" s="26"/>
      <c r="BV543" s="26"/>
      <c r="BW543" s="31"/>
      <c r="BX543" s="31"/>
      <c r="BY543" s="31"/>
      <c r="BZ543" s="31"/>
      <c r="CA543" s="31"/>
      <c r="CB543" s="31"/>
      <c r="CC543" s="31"/>
      <c r="CD543" s="31"/>
      <c r="CE543" s="31"/>
      <c r="CF543" s="31"/>
      <c r="CG543" s="31"/>
      <c r="CH543" s="31"/>
      <c r="CI543" s="31"/>
      <c r="CJ543" s="31"/>
      <c r="CK543" s="31"/>
      <c r="CL543" s="31"/>
      <c r="CM543" s="31" t="s">
        <v>11754</v>
      </c>
      <c r="CN543" s="31" t="s">
        <v>11755</v>
      </c>
      <c r="CO543" s="31" t="s">
        <v>11756</v>
      </c>
      <c r="CP543" s="31" t="s">
        <v>11756</v>
      </c>
      <c r="CQ543" s="31" t="s">
        <v>11755</v>
      </c>
      <c r="CR543" s="31" t="s">
        <v>11756</v>
      </c>
      <c r="CS543" s="31" t="s">
        <v>11755</v>
      </c>
      <c r="CT543" s="31" t="s">
        <v>11756</v>
      </c>
      <c r="CU543" s="31"/>
      <c r="CV543" s="31"/>
      <c r="CW543" s="31"/>
      <c r="CX543" s="31"/>
      <c r="CY543" s="31"/>
      <c r="CZ543" s="31"/>
      <c r="DA543" s="31" t="s">
        <v>11757</v>
      </c>
      <c r="DB543" s="31" t="s">
        <v>11758</v>
      </c>
      <c r="DC543" s="31"/>
      <c r="DD543" s="31"/>
      <c r="DE543" s="31"/>
      <c r="DF543" s="31"/>
      <c r="DG543" s="31"/>
      <c r="DH543" s="31"/>
      <c r="DI543" s="31"/>
      <c r="DJ543" s="31"/>
      <c r="DK543" s="31"/>
      <c r="DL543" s="31"/>
      <c r="DM543" s="31"/>
      <c r="DN543" s="31"/>
      <c r="DO543" s="31"/>
      <c r="DP543" s="31"/>
      <c r="DQ543" s="31"/>
      <c r="DR543" s="31"/>
      <c r="DS543" s="31"/>
      <c r="DT543" s="31"/>
      <c r="DU543" s="31"/>
      <c r="DV543" s="31"/>
      <c r="DW543" s="31"/>
      <c r="DX543" s="31"/>
      <c r="DY543" s="31"/>
      <c r="DZ543" s="31"/>
      <c r="EA543" s="31"/>
      <c r="EB543" s="31"/>
      <c r="EC543" s="31"/>
      <c r="ED543" s="31"/>
      <c r="EE543" s="31"/>
      <c r="EF543" s="31" t="s">
        <v>11759</v>
      </c>
      <c r="EG543" s="31" t="s">
        <v>11759</v>
      </c>
      <c r="EH543" s="31" t="s">
        <v>11658</v>
      </c>
      <c r="EI543" s="31" t="s">
        <v>11658</v>
      </c>
      <c r="EJ543" s="31" t="s">
        <v>11760</v>
      </c>
      <c r="EK543" s="31" t="s">
        <v>11760</v>
      </c>
      <c r="EL543" s="31" t="s">
        <v>2367</v>
      </c>
      <c r="EM543" s="31" t="s">
        <v>2367</v>
      </c>
      <c r="EN543" s="31" t="s">
        <v>11760</v>
      </c>
      <c r="EO543" s="31" t="s">
        <v>11760</v>
      </c>
      <c r="EP543" s="31" t="s">
        <v>213</v>
      </c>
      <c r="EQ543" s="31" t="s">
        <v>213</v>
      </c>
      <c r="ER543" s="31" t="s">
        <v>218</v>
      </c>
      <c r="ES543" s="31" t="s">
        <v>218</v>
      </c>
      <c r="ET543" s="31" t="s">
        <v>11761</v>
      </c>
      <c r="EU543" s="31" t="s">
        <v>11761</v>
      </c>
      <c r="EV543" s="31"/>
      <c r="EW543" s="31"/>
      <c r="EX543" s="31" t="s">
        <v>218</v>
      </c>
      <c r="EY543" s="31" t="s">
        <v>218</v>
      </c>
      <c r="EZ543" s="31" t="s">
        <v>218</v>
      </c>
      <c r="FA543" s="31" t="s">
        <v>219</v>
      </c>
      <c r="FB543" s="31" t="s">
        <v>219</v>
      </c>
      <c r="FC543" s="31"/>
      <c r="FD543" s="31"/>
      <c r="FE543" s="31" t="s">
        <v>219</v>
      </c>
    </row>
    <row r="544" ht="90.75" customHeight="1">
      <c r="A544" s="16" t="s">
        <v>11762</v>
      </c>
      <c r="B544" s="24">
        <v>533.0</v>
      </c>
      <c r="C544" s="25" t="s">
        <v>11763</v>
      </c>
      <c r="D544" s="26" t="str">
        <f t="shared" si="41"/>
        <v/>
      </c>
      <c r="E544" s="27" t="str">
        <f t="shared" si="42"/>
        <v/>
      </c>
      <c r="F544" s="28" t="str">
        <f t="shared" ref="F544:G544" si="559">image("https://www.serebii.net/pokedex-bw/type/"&amp;lower(H544)&amp;".gif")</f>
        <v/>
      </c>
      <c r="G544" s="28" t="str">
        <f t="shared" si="559"/>
        <v/>
      </c>
      <c r="H544" s="29" t="s">
        <v>2112</v>
      </c>
      <c r="I544" s="26"/>
      <c r="J544" s="26" t="s">
        <v>11751</v>
      </c>
      <c r="K544" s="26" t="s">
        <v>876</v>
      </c>
      <c r="L544" s="26" t="s">
        <v>1373</v>
      </c>
      <c r="M544" s="26" t="s">
        <v>766</v>
      </c>
      <c r="N544" s="26" t="s">
        <v>1233</v>
      </c>
      <c r="O544" s="26" t="s">
        <v>3777</v>
      </c>
      <c r="P544" s="26" t="s">
        <v>946</v>
      </c>
      <c r="Q544" s="26" t="s">
        <v>878</v>
      </c>
      <c r="R544" s="26" t="s">
        <v>184</v>
      </c>
      <c r="S544" s="26" t="s">
        <v>225</v>
      </c>
      <c r="T544" s="26" t="s">
        <v>186</v>
      </c>
      <c r="U544" s="26" t="s">
        <v>2337</v>
      </c>
      <c r="V544" s="26" t="s">
        <v>1828</v>
      </c>
      <c r="W544" s="26" t="s">
        <v>2175</v>
      </c>
      <c r="X544" s="26" t="s">
        <v>189</v>
      </c>
      <c r="Y544" s="26">
        <v>85.0</v>
      </c>
      <c r="Z544" s="26">
        <v>105.0</v>
      </c>
      <c r="AA544" s="26">
        <v>85.0</v>
      </c>
      <c r="AB544" s="26">
        <v>40.0</v>
      </c>
      <c r="AC544" s="26">
        <v>50.0</v>
      </c>
      <c r="AD544" s="26">
        <v>40.0</v>
      </c>
      <c r="AE544" s="30">
        <f t="shared" si="37"/>
        <v>405</v>
      </c>
      <c r="AF544" s="26" t="s">
        <v>11753</v>
      </c>
      <c r="AG544" s="26"/>
      <c r="AH544" s="26"/>
      <c r="AI544" s="26"/>
      <c r="AJ544" s="26"/>
      <c r="AK544" s="26"/>
      <c r="AL544" s="26"/>
      <c r="AM544" s="26"/>
      <c r="AN544" s="26"/>
      <c r="AO544" s="26"/>
      <c r="AP544" s="26"/>
      <c r="AQ544" s="26"/>
      <c r="AR544" s="26"/>
      <c r="AS544" s="26"/>
      <c r="AT544" s="26"/>
      <c r="AU544" s="26"/>
      <c r="AV544" s="26"/>
      <c r="AW544" s="26" t="s">
        <v>1498</v>
      </c>
      <c r="AX544" s="26" t="s">
        <v>1498</v>
      </c>
      <c r="AY544" s="26" t="s">
        <v>881</v>
      </c>
      <c r="AZ544" s="26" t="s">
        <v>881</v>
      </c>
      <c r="BA544" s="26" t="s">
        <v>2146</v>
      </c>
      <c r="BB544" s="26" t="s">
        <v>2146</v>
      </c>
      <c r="BC544" s="26"/>
      <c r="BD544" s="26"/>
      <c r="BE544" s="26"/>
      <c r="BF544" s="26"/>
      <c r="BG544" s="26"/>
      <c r="BH544" s="26"/>
      <c r="BI544" s="26"/>
      <c r="BJ544" s="26"/>
      <c r="BK544" s="26" t="s">
        <v>462</v>
      </c>
      <c r="BL544" s="26" t="s">
        <v>462</v>
      </c>
      <c r="BM544" s="26"/>
      <c r="BN544" s="26" t="s">
        <v>2177</v>
      </c>
      <c r="BO544" s="26"/>
      <c r="BP544" s="26"/>
      <c r="BQ544" s="26"/>
      <c r="BR544" s="26"/>
      <c r="BS544" s="26"/>
      <c r="BT544" s="26" t="s">
        <v>403</v>
      </c>
      <c r="BU544" s="26"/>
      <c r="BV544" s="26"/>
      <c r="BW544" s="31"/>
      <c r="BX544" s="31"/>
      <c r="BY544" s="31"/>
      <c r="BZ544" s="31"/>
      <c r="CA544" s="31"/>
      <c r="CB544" s="31"/>
      <c r="CC544" s="31"/>
      <c r="CD544" s="31"/>
      <c r="CE544" s="31"/>
      <c r="CF544" s="31"/>
      <c r="CG544" s="31"/>
      <c r="CH544" s="31"/>
      <c r="CI544" s="31"/>
      <c r="CJ544" s="31"/>
      <c r="CK544" s="31"/>
      <c r="CL544" s="31"/>
      <c r="CM544" s="31" t="s">
        <v>11764</v>
      </c>
      <c r="CN544" s="31" t="s">
        <v>11765</v>
      </c>
      <c r="CO544" s="31" t="s">
        <v>11766</v>
      </c>
      <c r="CP544" s="31" t="s">
        <v>11766</v>
      </c>
      <c r="CQ544" s="31" t="s">
        <v>11766</v>
      </c>
      <c r="CR544" s="31" t="s">
        <v>11764</v>
      </c>
      <c r="CS544" s="31" t="s">
        <v>11766</v>
      </c>
      <c r="CT544" s="31" t="s">
        <v>11764</v>
      </c>
      <c r="CU544" s="31"/>
      <c r="CV544" s="31"/>
      <c r="CW544" s="31"/>
      <c r="CX544" s="31"/>
      <c r="CY544" s="31"/>
      <c r="CZ544" s="31"/>
      <c r="DA544" s="31" t="s">
        <v>11767</v>
      </c>
      <c r="DB544" s="31" t="s">
        <v>11768</v>
      </c>
      <c r="DC544" s="31"/>
      <c r="DD544" s="31"/>
      <c r="DE544" s="31"/>
      <c r="DF544" s="31"/>
      <c r="DG544" s="31"/>
      <c r="DH544" s="31"/>
      <c r="DI544" s="31"/>
      <c r="DJ544" s="31"/>
      <c r="DK544" s="31"/>
      <c r="DL544" s="31"/>
      <c r="DM544" s="31"/>
      <c r="DN544" s="31"/>
      <c r="DO544" s="31"/>
      <c r="DP544" s="31"/>
      <c r="DQ544" s="31"/>
      <c r="DR544" s="31"/>
      <c r="DS544" s="31"/>
      <c r="DT544" s="31"/>
      <c r="DU544" s="31"/>
      <c r="DV544" s="31"/>
      <c r="DW544" s="31"/>
      <c r="DX544" s="31"/>
      <c r="DY544" s="31"/>
      <c r="DZ544" s="31"/>
      <c r="EA544" s="31"/>
      <c r="EB544" s="31"/>
      <c r="EC544" s="31"/>
      <c r="ED544" s="31"/>
      <c r="EE544" s="31"/>
      <c r="EF544" s="31" t="s">
        <v>11268</v>
      </c>
      <c r="EG544" s="31" t="s">
        <v>11268</v>
      </c>
      <c r="EH544" s="31" t="s">
        <v>11769</v>
      </c>
      <c r="EI544" s="31" t="s">
        <v>11769</v>
      </c>
      <c r="EJ544" s="31" t="s">
        <v>11770</v>
      </c>
      <c r="EK544" s="31" t="s">
        <v>11770</v>
      </c>
      <c r="EL544" s="31" t="s">
        <v>11771</v>
      </c>
      <c r="EM544" s="31" t="s">
        <v>11771</v>
      </c>
      <c r="EN544" s="31" t="s">
        <v>11771</v>
      </c>
      <c r="EO544" s="31" t="s">
        <v>11771</v>
      </c>
      <c r="EP544" s="31" t="s">
        <v>213</v>
      </c>
      <c r="EQ544" s="31" t="s">
        <v>213</v>
      </c>
      <c r="ER544" s="31" t="s">
        <v>218</v>
      </c>
      <c r="ES544" s="31" t="s">
        <v>218</v>
      </c>
      <c r="ET544" s="31" t="s">
        <v>11772</v>
      </c>
      <c r="EU544" s="31" t="s">
        <v>11773</v>
      </c>
      <c r="EV544" s="31"/>
      <c r="EW544" s="31"/>
      <c r="EX544" s="31" t="s">
        <v>218</v>
      </c>
      <c r="EY544" s="31" t="s">
        <v>218</v>
      </c>
      <c r="EZ544" s="31" t="s">
        <v>218</v>
      </c>
      <c r="FA544" s="31" t="s">
        <v>219</v>
      </c>
      <c r="FB544" s="31" t="s">
        <v>219</v>
      </c>
      <c r="FC544" s="31"/>
      <c r="FD544" s="31"/>
      <c r="FE544" s="31" t="s">
        <v>219</v>
      </c>
    </row>
    <row r="545" ht="90.75" customHeight="1">
      <c r="A545" s="16" t="s">
        <v>11774</v>
      </c>
      <c r="B545" s="24">
        <v>534.0</v>
      </c>
      <c r="C545" s="25" t="s">
        <v>11775</v>
      </c>
      <c r="D545" s="26" t="str">
        <f t="shared" si="41"/>
        <v/>
      </c>
      <c r="E545" s="27" t="str">
        <f t="shared" si="42"/>
        <v/>
      </c>
      <c r="F545" s="28" t="str">
        <f t="shared" ref="F545:G545" si="560">image("https://www.serebii.net/pokedex-bw/type/"&amp;lower(H545)&amp;".gif")</f>
        <v/>
      </c>
      <c r="G545" s="28" t="str">
        <f t="shared" si="560"/>
        <v/>
      </c>
      <c r="H545" s="29" t="s">
        <v>2112</v>
      </c>
      <c r="I545" s="26"/>
      <c r="J545" s="26" t="s">
        <v>11751</v>
      </c>
      <c r="K545" s="26" t="s">
        <v>675</v>
      </c>
      <c r="L545" s="26" t="s">
        <v>11776</v>
      </c>
      <c r="M545" s="26" t="s">
        <v>766</v>
      </c>
      <c r="N545" s="26" t="s">
        <v>1233</v>
      </c>
      <c r="O545" s="26" t="s">
        <v>3777</v>
      </c>
      <c r="P545" s="26" t="s">
        <v>1300</v>
      </c>
      <c r="Q545" s="26" t="s">
        <v>183</v>
      </c>
      <c r="R545" s="26" t="s">
        <v>184</v>
      </c>
      <c r="S545" s="26" t="s">
        <v>1235</v>
      </c>
      <c r="T545" s="26" t="s">
        <v>186</v>
      </c>
      <c r="U545" s="26" t="s">
        <v>2337</v>
      </c>
      <c r="V545" s="26" t="s">
        <v>1828</v>
      </c>
      <c r="W545" s="26" t="s">
        <v>2175</v>
      </c>
      <c r="X545" s="26" t="s">
        <v>189</v>
      </c>
      <c r="Y545" s="26">
        <v>105.0</v>
      </c>
      <c r="Z545" s="26">
        <v>140.0</v>
      </c>
      <c r="AA545" s="26">
        <v>95.0</v>
      </c>
      <c r="AB545" s="26">
        <v>55.0</v>
      </c>
      <c r="AC545" s="26">
        <v>65.0</v>
      </c>
      <c r="AD545" s="26">
        <v>45.0</v>
      </c>
      <c r="AE545" s="30">
        <f t="shared" si="37"/>
        <v>505</v>
      </c>
      <c r="AF545" s="26" t="s">
        <v>11753</v>
      </c>
      <c r="AG545" s="26"/>
      <c r="AH545" s="26"/>
      <c r="AI545" s="26"/>
      <c r="AJ545" s="26"/>
      <c r="AK545" s="26"/>
      <c r="AL545" s="26"/>
      <c r="AM545" s="26"/>
      <c r="AN545" s="26"/>
      <c r="AO545" s="26"/>
      <c r="AP545" s="26"/>
      <c r="AQ545" s="26"/>
      <c r="AR545" s="26"/>
      <c r="AS545" s="26"/>
      <c r="AT545" s="26"/>
      <c r="AU545" s="26"/>
      <c r="AV545" s="26"/>
      <c r="AW545" s="26" t="s">
        <v>1540</v>
      </c>
      <c r="AX545" s="26" t="s">
        <v>1540</v>
      </c>
      <c r="AY545" s="26" t="s">
        <v>1039</v>
      </c>
      <c r="AZ545" s="26" t="s">
        <v>1039</v>
      </c>
      <c r="BA545" s="26" t="s">
        <v>1165</v>
      </c>
      <c r="BB545" s="26" t="s">
        <v>1165</v>
      </c>
      <c r="BC545" s="26"/>
      <c r="BD545" s="26"/>
      <c r="BE545" s="26"/>
      <c r="BF545" s="26"/>
      <c r="BG545" s="26"/>
      <c r="BH545" s="26"/>
      <c r="BI545" s="26"/>
      <c r="BJ545" s="26"/>
      <c r="BK545" s="26" t="s">
        <v>4906</v>
      </c>
      <c r="BL545" s="26" t="s">
        <v>4906</v>
      </c>
      <c r="BM545" s="26"/>
      <c r="BN545" s="26" t="s">
        <v>772</v>
      </c>
      <c r="BO545" s="26"/>
      <c r="BP545" s="26"/>
      <c r="BQ545" s="26"/>
      <c r="BR545" s="26"/>
      <c r="BS545" s="26"/>
      <c r="BT545" s="26" t="s">
        <v>431</v>
      </c>
      <c r="BU545" s="26"/>
      <c r="BV545" s="26"/>
      <c r="BW545" s="31"/>
      <c r="BX545" s="31"/>
      <c r="BY545" s="31"/>
      <c r="BZ545" s="31"/>
      <c r="CA545" s="31"/>
      <c r="CB545" s="31"/>
      <c r="CC545" s="31"/>
      <c r="CD545" s="31"/>
      <c r="CE545" s="31"/>
      <c r="CF545" s="31"/>
      <c r="CG545" s="31"/>
      <c r="CH545" s="31"/>
      <c r="CI545" s="31"/>
      <c r="CJ545" s="31"/>
      <c r="CK545" s="31"/>
      <c r="CL545" s="31"/>
      <c r="CM545" s="31" t="s">
        <v>11777</v>
      </c>
      <c r="CN545" s="31" t="s">
        <v>11778</v>
      </c>
      <c r="CO545" s="31" t="s">
        <v>11779</v>
      </c>
      <c r="CP545" s="31" t="s">
        <v>11779</v>
      </c>
      <c r="CQ545" s="31" t="s">
        <v>11777</v>
      </c>
      <c r="CR545" s="31" t="s">
        <v>11779</v>
      </c>
      <c r="CS545" s="31" t="s">
        <v>11777</v>
      </c>
      <c r="CT545" s="31" t="s">
        <v>11779</v>
      </c>
      <c r="CU545" s="31"/>
      <c r="CV545" s="31"/>
      <c r="CW545" s="31"/>
      <c r="CX545" s="31"/>
      <c r="CY545" s="31"/>
      <c r="CZ545" s="31"/>
      <c r="DA545" s="31" t="s">
        <v>11780</v>
      </c>
      <c r="DB545" s="31" t="s">
        <v>11781</v>
      </c>
      <c r="DC545" s="31"/>
      <c r="DD545" s="31"/>
      <c r="DE545" s="31"/>
      <c r="DF545" s="31"/>
      <c r="DG545" s="31"/>
      <c r="DH545" s="31"/>
      <c r="DI545" s="31"/>
      <c r="DJ545" s="31"/>
      <c r="DK545" s="31"/>
      <c r="DL545" s="31"/>
      <c r="DM545" s="31"/>
      <c r="DN545" s="31"/>
      <c r="DO545" s="31"/>
      <c r="DP545" s="31"/>
      <c r="DQ545" s="31"/>
      <c r="DR545" s="31"/>
      <c r="DS545" s="31"/>
      <c r="DT545" s="31"/>
      <c r="DU545" s="31"/>
      <c r="DV545" s="31"/>
      <c r="DW545" s="31"/>
      <c r="DX545" s="31"/>
      <c r="DY545" s="31"/>
      <c r="DZ545" s="31"/>
      <c r="EA545" s="31"/>
      <c r="EB545" s="31"/>
      <c r="EC545" s="31"/>
      <c r="ED545" s="31"/>
      <c r="EE545" s="31"/>
      <c r="EF545" s="31" t="s">
        <v>11782</v>
      </c>
      <c r="EG545" s="31" t="s">
        <v>11782</v>
      </c>
      <c r="EH545" s="31" t="s">
        <v>11782</v>
      </c>
      <c r="EI545" s="31" t="s">
        <v>11782</v>
      </c>
      <c r="EJ545" s="31" t="s">
        <v>11782</v>
      </c>
      <c r="EK545" s="31" t="s">
        <v>11782</v>
      </c>
      <c r="EL545" s="31" t="s">
        <v>11782</v>
      </c>
      <c r="EM545" s="31" t="s">
        <v>11782</v>
      </c>
      <c r="EN545" s="31" t="s">
        <v>2167</v>
      </c>
      <c r="EO545" s="31" t="s">
        <v>2167</v>
      </c>
      <c r="EP545" s="31" t="s">
        <v>213</v>
      </c>
      <c r="EQ545" s="31" t="s">
        <v>213</v>
      </c>
      <c r="ER545" s="31" t="s">
        <v>218</v>
      </c>
      <c r="ES545" s="31" t="s">
        <v>218</v>
      </c>
      <c r="ET545" s="31" t="s">
        <v>11782</v>
      </c>
      <c r="EU545" s="31" t="s">
        <v>11782</v>
      </c>
      <c r="EV545" s="31"/>
      <c r="EW545" s="31"/>
      <c r="EX545" s="31" t="s">
        <v>218</v>
      </c>
      <c r="EY545" s="31" t="s">
        <v>218</v>
      </c>
      <c r="EZ545" s="31" t="s">
        <v>218</v>
      </c>
      <c r="FA545" s="31" t="s">
        <v>219</v>
      </c>
      <c r="FB545" s="31" t="s">
        <v>219</v>
      </c>
      <c r="FC545" s="31"/>
      <c r="FD545" s="31"/>
      <c r="FE545" s="31" t="s">
        <v>219</v>
      </c>
    </row>
    <row r="546" ht="90.75" customHeight="1">
      <c r="A546" s="16" t="s">
        <v>11783</v>
      </c>
      <c r="B546" s="24">
        <v>535.0</v>
      </c>
      <c r="C546" s="25" t="s">
        <v>11784</v>
      </c>
      <c r="D546" s="26" t="str">
        <f t="shared" si="41"/>
        <v/>
      </c>
      <c r="E546" s="27" t="str">
        <f t="shared" si="42"/>
        <v/>
      </c>
      <c r="F546" s="28" t="str">
        <f t="shared" ref="F546:G546" si="561">image("https://www.serebii.net/pokedex-bw/type/"&amp;lower(H546)&amp;".gif")</f>
        <v/>
      </c>
      <c r="G546" s="28" t="str">
        <f t="shared" si="561"/>
        <v/>
      </c>
      <c r="H546" s="29" t="s">
        <v>391</v>
      </c>
      <c r="I546" s="26"/>
      <c r="J546" s="26" t="s">
        <v>2241</v>
      </c>
      <c r="K546" s="26" t="s">
        <v>393</v>
      </c>
      <c r="L546" s="26" t="s">
        <v>7821</v>
      </c>
      <c r="M546" s="26" t="s">
        <v>2025</v>
      </c>
      <c r="N546" s="26" t="s">
        <v>3138</v>
      </c>
      <c r="O546" s="26" t="s">
        <v>2243</v>
      </c>
      <c r="P546" s="26" t="s">
        <v>297</v>
      </c>
      <c r="Q546" s="26" t="s">
        <v>493</v>
      </c>
      <c r="R546" s="26" t="s">
        <v>184</v>
      </c>
      <c r="S546" s="26" t="s">
        <v>4040</v>
      </c>
      <c r="T546" s="26" t="s">
        <v>186</v>
      </c>
      <c r="U546" s="26" t="s">
        <v>2244</v>
      </c>
      <c r="V546" s="26" t="s">
        <v>1329</v>
      </c>
      <c r="W546" s="26" t="s">
        <v>496</v>
      </c>
      <c r="X546" s="26" t="s">
        <v>189</v>
      </c>
      <c r="Y546" s="26">
        <v>50.0</v>
      </c>
      <c r="Z546" s="26">
        <v>50.0</v>
      </c>
      <c r="AA546" s="26">
        <v>40.0</v>
      </c>
      <c r="AB546" s="26">
        <v>50.0</v>
      </c>
      <c r="AC546" s="26">
        <v>40.0</v>
      </c>
      <c r="AD546" s="26">
        <v>64.0</v>
      </c>
      <c r="AE546" s="30">
        <f t="shared" si="37"/>
        <v>294</v>
      </c>
      <c r="AF546" s="26" t="s">
        <v>11785</v>
      </c>
      <c r="AG546" s="26"/>
      <c r="AH546" s="26"/>
      <c r="AI546" s="26"/>
      <c r="AJ546" s="26"/>
      <c r="AK546" s="26"/>
      <c r="AL546" s="26"/>
      <c r="AM546" s="26"/>
      <c r="AN546" s="26"/>
      <c r="AO546" s="26"/>
      <c r="AP546" s="26"/>
      <c r="AQ546" s="26"/>
      <c r="AR546" s="26"/>
      <c r="AS546" s="26"/>
      <c r="AT546" s="26"/>
      <c r="AU546" s="26"/>
      <c r="AV546" s="26"/>
      <c r="AW546" s="26" t="s">
        <v>1333</v>
      </c>
      <c r="AX546" s="26" t="s">
        <v>1333</v>
      </c>
      <c r="AY546" s="26" t="s">
        <v>252</v>
      </c>
      <c r="AZ546" s="26" t="s">
        <v>252</v>
      </c>
      <c r="BA546" s="26"/>
      <c r="BB546" s="26"/>
      <c r="BC546" s="26"/>
      <c r="BD546" s="26"/>
      <c r="BE546" s="26"/>
      <c r="BF546" s="26"/>
      <c r="BG546" s="26"/>
      <c r="BH546" s="26"/>
      <c r="BI546" s="26"/>
      <c r="BJ546" s="26"/>
      <c r="BK546" s="26" t="s">
        <v>1888</v>
      </c>
      <c r="BL546" s="26" t="s">
        <v>1888</v>
      </c>
      <c r="BM546" s="26"/>
      <c r="BN546" s="26"/>
      <c r="BO546" s="26"/>
      <c r="BP546" s="26"/>
      <c r="BQ546" s="26"/>
      <c r="BR546" s="26"/>
      <c r="BS546" s="26"/>
      <c r="BT546" s="26"/>
      <c r="BU546" s="26"/>
      <c r="BV546" s="26"/>
      <c r="BW546" s="31"/>
      <c r="BX546" s="31"/>
      <c r="BY546" s="31"/>
      <c r="BZ546" s="31"/>
      <c r="CA546" s="31"/>
      <c r="CB546" s="31"/>
      <c r="CC546" s="31"/>
      <c r="CD546" s="31"/>
      <c r="CE546" s="31"/>
      <c r="CF546" s="31"/>
      <c r="CG546" s="31"/>
      <c r="CH546" s="31"/>
      <c r="CI546" s="31"/>
      <c r="CJ546" s="31"/>
      <c r="CK546" s="31"/>
      <c r="CL546" s="31"/>
      <c r="CM546" s="31" t="s">
        <v>11786</v>
      </c>
      <c r="CN546" s="31" t="s">
        <v>11787</v>
      </c>
      <c r="CO546" s="31" t="s">
        <v>11788</v>
      </c>
      <c r="CP546" s="31" t="s">
        <v>11788</v>
      </c>
      <c r="CQ546" s="31" t="s">
        <v>11788</v>
      </c>
      <c r="CR546" s="31" t="s">
        <v>11787</v>
      </c>
      <c r="CS546" s="31" t="s">
        <v>11788</v>
      </c>
      <c r="CT546" s="31" t="s">
        <v>11787</v>
      </c>
      <c r="CU546" s="31"/>
      <c r="CV546" s="31"/>
      <c r="CW546" s="31"/>
      <c r="CX546" s="31"/>
      <c r="CY546" s="31"/>
      <c r="CZ546" s="31"/>
      <c r="DA546" s="31" t="s">
        <v>11789</v>
      </c>
      <c r="DB546" s="31" t="s">
        <v>11790</v>
      </c>
      <c r="DC546" s="31"/>
      <c r="DD546" s="31"/>
      <c r="DE546" s="31"/>
      <c r="DF546" s="31"/>
      <c r="DG546" s="31"/>
      <c r="DH546" s="31"/>
      <c r="DI546" s="31"/>
      <c r="DJ546" s="31"/>
      <c r="DK546" s="31"/>
      <c r="DL546" s="31"/>
      <c r="DM546" s="31"/>
      <c r="DN546" s="31"/>
      <c r="DO546" s="31"/>
      <c r="DP546" s="31"/>
      <c r="DQ546" s="31"/>
      <c r="DR546" s="31"/>
      <c r="DS546" s="31"/>
      <c r="DT546" s="31"/>
      <c r="DU546" s="31"/>
      <c r="DV546" s="31"/>
      <c r="DW546" s="31"/>
      <c r="DX546" s="31"/>
      <c r="DY546" s="31"/>
      <c r="DZ546" s="31"/>
      <c r="EA546" s="31"/>
      <c r="EB546" s="31"/>
      <c r="EC546" s="31"/>
      <c r="ED546" s="31"/>
      <c r="EE546" s="31"/>
      <c r="EF546" s="31" t="s">
        <v>7879</v>
      </c>
      <c r="EG546" s="31" t="s">
        <v>7879</v>
      </c>
      <c r="EH546" s="31" t="s">
        <v>11791</v>
      </c>
      <c r="EI546" s="31" t="s">
        <v>11791</v>
      </c>
      <c r="EJ546" s="31" t="s">
        <v>213</v>
      </c>
      <c r="EK546" s="31" t="s">
        <v>213</v>
      </c>
      <c r="EL546" s="31" t="s">
        <v>11792</v>
      </c>
      <c r="EM546" s="31" t="s">
        <v>11792</v>
      </c>
      <c r="EN546" s="31" t="s">
        <v>213</v>
      </c>
      <c r="EO546" s="31" t="s">
        <v>213</v>
      </c>
      <c r="EP546" s="31" t="s">
        <v>213</v>
      </c>
      <c r="EQ546" s="31" t="s">
        <v>213</v>
      </c>
      <c r="ER546" s="31" t="s">
        <v>218</v>
      </c>
      <c r="ES546" s="31" t="s">
        <v>218</v>
      </c>
      <c r="ET546" s="31" t="s">
        <v>11793</v>
      </c>
      <c r="EU546" s="31" t="s">
        <v>11793</v>
      </c>
      <c r="EV546" s="31"/>
      <c r="EW546" s="31"/>
      <c r="EX546" s="31" t="s">
        <v>218</v>
      </c>
      <c r="EY546" s="31" t="s">
        <v>218</v>
      </c>
      <c r="EZ546" s="31" t="s">
        <v>218</v>
      </c>
      <c r="FA546" s="31" t="s">
        <v>219</v>
      </c>
      <c r="FB546" s="31" t="s">
        <v>219</v>
      </c>
      <c r="FC546" s="31"/>
      <c r="FD546" s="31"/>
      <c r="FE546" s="31" t="s">
        <v>219</v>
      </c>
    </row>
    <row r="547" ht="90.75" customHeight="1">
      <c r="A547" s="16" t="s">
        <v>11794</v>
      </c>
      <c r="B547" s="24">
        <v>536.0</v>
      </c>
      <c r="C547" s="25" t="s">
        <v>11795</v>
      </c>
      <c r="D547" s="26" t="str">
        <f t="shared" si="41"/>
        <v/>
      </c>
      <c r="E547" s="27" t="str">
        <f t="shared" si="42"/>
        <v/>
      </c>
      <c r="F547" s="28" t="str">
        <f t="shared" ref="F547:G547" si="562">image("https://www.serebii.net/pokedex-bw/type/"&amp;lower(H547)&amp;".gif")</f>
        <v/>
      </c>
      <c r="G547" s="28" t="str">
        <f t="shared" si="562"/>
        <v/>
      </c>
      <c r="H547" s="29" t="s">
        <v>391</v>
      </c>
      <c r="I547" s="26" t="s">
        <v>1071</v>
      </c>
      <c r="J547" s="26" t="s">
        <v>8617</v>
      </c>
      <c r="K547" s="26" t="s">
        <v>1031</v>
      </c>
      <c r="L547" s="26" t="s">
        <v>11796</v>
      </c>
      <c r="M547" s="26" t="s">
        <v>2025</v>
      </c>
      <c r="N547" s="26" t="s">
        <v>3138</v>
      </c>
      <c r="O547" s="26" t="s">
        <v>2243</v>
      </c>
      <c r="P547" s="26" t="s">
        <v>1196</v>
      </c>
      <c r="Q547" s="26" t="s">
        <v>544</v>
      </c>
      <c r="R547" s="26" t="s">
        <v>184</v>
      </c>
      <c r="S547" s="26" t="s">
        <v>9921</v>
      </c>
      <c r="T547" s="26" t="s">
        <v>186</v>
      </c>
      <c r="U547" s="26" t="s">
        <v>2244</v>
      </c>
      <c r="V547" s="26" t="s">
        <v>1329</v>
      </c>
      <c r="W547" s="26" t="s">
        <v>496</v>
      </c>
      <c r="X547" s="26" t="s">
        <v>189</v>
      </c>
      <c r="Y547" s="26">
        <v>75.0</v>
      </c>
      <c r="Z547" s="26">
        <v>65.0</v>
      </c>
      <c r="AA547" s="26">
        <v>55.0</v>
      </c>
      <c r="AB547" s="26">
        <v>65.0</v>
      </c>
      <c r="AC547" s="26">
        <v>55.0</v>
      </c>
      <c r="AD547" s="26">
        <v>69.0</v>
      </c>
      <c r="AE547" s="30">
        <f t="shared" si="37"/>
        <v>384</v>
      </c>
      <c r="AF547" s="26" t="s">
        <v>11785</v>
      </c>
      <c r="AG547" s="26"/>
      <c r="AH547" s="26"/>
      <c r="AI547" s="26"/>
      <c r="AJ547" s="26"/>
      <c r="AK547" s="26"/>
      <c r="AL547" s="26"/>
      <c r="AM547" s="26"/>
      <c r="AN547" s="26"/>
      <c r="AO547" s="26"/>
      <c r="AP547" s="26"/>
      <c r="AQ547" s="26"/>
      <c r="AR547" s="26"/>
      <c r="AS547" s="26"/>
      <c r="AT547" s="26"/>
      <c r="AU547" s="26"/>
      <c r="AV547" s="26"/>
      <c r="AW547" s="26" t="s">
        <v>1377</v>
      </c>
      <c r="AX547" s="26" t="s">
        <v>1377</v>
      </c>
      <c r="AY547" s="26" t="s">
        <v>279</v>
      </c>
      <c r="AZ547" s="26" t="s">
        <v>279</v>
      </c>
      <c r="BA547" s="26"/>
      <c r="BB547" s="26"/>
      <c r="BC547" s="26"/>
      <c r="BD547" s="26"/>
      <c r="BE547" s="26"/>
      <c r="BF547" s="26"/>
      <c r="BG547" s="26"/>
      <c r="BH547" s="26"/>
      <c r="BI547" s="26"/>
      <c r="BJ547" s="26"/>
      <c r="BK547" s="26" t="s">
        <v>1922</v>
      </c>
      <c r="BL547" s="26" t="s">
        <v>1922</v>
      </c>
      <c r="BM547" s="26"/>
      <c r="BN547" s="26"/>
      <c r="BO547" s="26"/>
      <c r="BP547" s="26"/>
      <c r="BQ547" s="26"/>
      <c r="BR547" s="26"/>
      <c r="BS547" s="26"/>
      <c r="BT547" s="26"/>
      <c r="BU547" s="26"/>
      <c r="BV547" s="26"/>
      <c r="BW547" s="31"/>
      <c r="BX547" s="31"/>
      <c r="BY547" s="31"/>
      <c r="BZ547" s="31"/>
      <c r="CA547" s="31"/>
      <c r="CB547" s="31"/>
      <c r="CC547" s="31"/>
      <c r="CD547" s="31"/>
      <c r="CE547" s="31"/>
      <c r="CF547" s="31"/>
      <c r="CG547" s="31"/>
      <c r="CH547" s="31"/>
      <c r="CI547" s="31"/>
      <c r="CJ547" s="31"/>
      <c r="CK547" s="31"/>
      <c r="CL547" s="31"/>
      <c r="CM547" s="31" t="s">
        <v>11797</v>
      </c>
      <c r="CN547" s="31" t="s">
        <v>11798</v>
      </c>
      <c r="CO547" s="31" t="s">
        <v>11799</v>
      </c>
      <c r="CP547" s="31" t="s">
        <v>11799</v>
      </c>
      <c r="CQ547" s="31" t="s">
        <v>11797</v>
      </c>
      <c r="CR547" s="31" t="s">
        <v>11799</v>
      </c>
      <c r="CS547" s="31" t="s">
        <v>11797</v>
      </c>
      <c r="CT547" s="31" t="s">
        <v>11799</v>
      </c>
      <c r="CU547" s="31"/>
      <c r="CV547" s="31"/>
      <c r="CW547" s="31"/>
      <c r="CX547" s="31"/>
      <c r="CY547" s="31"/>
      <c r="CZ547" s="31"/>
      <c r="DA547" s="31" t="s">
        <v>11800</v>
      </c>
      <c r="DB547" s="31" t="s">
        <v>11801</v>
      </c>
      <c r="DC547" s="31"/>
      <c r="DD547" s="31"/>
      <c r="DE547" s="31"/>
      <c r="DF547" s="31"/>
      <c r="DG547" s="31"/>
      <c r="DH547" s="31"/>
      <c r="DI547" s="31"/>
      <c r="DJ547" s="31"/>
      <c r="DK547" s="31"/>
      <c r="DL547" s="31"/>
      <c r="DM547" s="31"/>
      <c r="DN547" s="31"/>
      <c r="DO547" s="31"/>
      <c r="DP547" s="31"/>
      <c r="DQ547" s="31"/>
      <c r="DR547" s="31"/>
      <c r="DS547" s="31"/>
      <c r="DT547" s="31"/>
      <c r="DU547" s="31"/>
      <c r="DV547" s="31"/>
      <c r="DW547" s="31"/>
      <c r="DX547" s="31"/>
      <c r="DY547" s="31"/>
      <c r="DZ547" s="31"/>
      <c r="EA547" s="31"/>
      <c r="EB547" s="31"/>
      <c r="EC547" s="31"/>
      <c r="ED547" s="31"/>
      <c r="EE547" s="31"/>
      <c r="EF547" s="31" t="s">
        <v>8823</v>
      </c>
      <c r="EG547" s="31" t="s">
        <v>8823</v>
      </c>
      <c r="EH547" s="31" t="s">
        <v>11802</v>
      </c>
      <c r="EI547" s="31" t="s">
        <v>11802</v>
      </c>
      <c r="EJ547" s="31" t="s">
        <v>213</v>
      </c>
      <c r="EK547" s="31" t="s">
        <v>213</v>
      </c>
      <c r="EL547" s="31" t="s">
        <v>11803</v>
      </c>
      <c r="EM547" s="31" t="s">
        <v>11803</v>
      </c>
      <c r="EN547" s="31" t="s">
        <v>213</v>
      </c>
      <c r="EO547" s="31" t="s">
        <v>213</v>
      </c>
      <c r="EP547" s="31" t="s">
        <v>213</v>
      </c>
      <c r="EQ547" s="31" t="s">
        <v>213</v>
      </c>
      <c r="ER547" s="31" t="s">
        <v>218</v>
      </c>
      <c r="ES547" s="31" t="s">
        <v>218</v>
      </c>
      <c r="ET547" s="31" t="s">
        <v>11804</v>
      </c>
      <c r="EU547" s="31" t="s">
        <v>11804</v>
      </c>
      <c r="EV547" s="31"/>
      <c r="EW547" s="31"/>
      <c r="EX547" s="31" t="s">
        <v>218</v>
      </c>
      <c r="EY547" s="31" t="s">
        <v>218</v>
      </c>
      <c r="EZ547" s="31" t="s">
        <v>218</v>
      </c>
      <c r="FA547" s="31" t="s">
        <v>219</v>
      </c>
      <c r="FB547" s="31" t="s">
        <v>219</v>
      </c>
      <c r="FC547" s="31"/>
      <c r="FD547" s="31"/>
      <c r="FE547" s="31" t="s">
        <v>219</v>
      </c>
    </row>
    <row r="548" ht="90.75" customHeight="1">
      <c r="A548" s="16" t="s">
        <v>11805</v>
      </c>
      <c r="B548" s="24">
        <v>537.0</v>
      </c>
      <c r="C548" s="25" t="s">
        <v>11806</v>
      </c>
      <c r="D548" s="26" t="str">
        <f t="shared" si="41"/>
        <v/>
      </c>
      <c r="E548" s="27" t="str">
        <f t="shared" si="42"/>
        <v/>
      </c>
      <c r="F548" s="28" t="str">
        <f t="shared" ref="F548:G548" si="563">image("https://www.serebii.net/pokedex-bw/type/"&amp;lower(H548)&amp;".gif")</f>
        <v/>
      </c>
      <c r="G548" s="28" t="str">
        <f t="shared" si="563"/>
        <v/>
      </c>
      <c r="H548" s="29" t="s">
        <v>391</v>
      </c>
      <c r="I548" s="26" t="s">
        <v>1071</v>
      </c>
      <c r="J548" s="26" t="s">
        <v>8617</v>
      </c>
      <c r="K548" s="26" t="s">
        <v>743</v>
      </c>
      <c r="L548" s="26" t="s">
        <v>1299</v>
      </c>
      <c r="M548" s="26" t="s">
        <v>2025</v>
      </c>
      <c r="N548" s="26" t="s">
        <v>3199</v>
      </c>
      <c r="O548" s="26" t="s">
        <v>2243</v>
      </c>
      <c r="P548" s="26" t="s">
        <v>1234</v>
      </c>
      <c r="Q548" s="26" t="s">
        <v>183</v>
      </c>
      <c r="R548" s="26" t="s">
        <v>184</v>
      </c>
      <c r="S548" s="26" t="s">
        <v>11807</v>
      </c>
      <c r="T548" s="26" t="s">
        <v>186</v>
      </c>
      <c r="U548" s="26" t="s">
        <v>2244</v>
      </c>
      <c r="V548" s="26" t="s">
        <v>1329</v>
      </c>
      <c r="W548" s="26" t="s">
        <v>496</v>
      </c>
      <c r="X548" s="26" t="s">
        <v>189</v>
      </c>
      <c r="Y548" s="26">
        <v>105.0</v>
      </c>
      <c r="Z548" s="26">
        <v>95.0</v>
      </c>
      <c r="AA548" s="26">
        <v>75.0</v>
      </c>
      <c r="AB548" s="26">
        <v>85.0</v>
      </c>
      <c r="AC548" s="26">
        <v>75.0</v>
      </c>
      <c r="AD548" s="26">
        <v>74.0</v>
      </c>
      <c r="AE548" s="30">
        <f t="shared" si="37"/>
        <v>509</v>
      </c>
      <c r="AF548" s="26" t="s">
        <v>11785</v>
      </c>
      <c r="AG548" s="26"/>
      <c r="AH548" s="26"/>
      <c r="AI548" s="26"/>
      <c r="AJ548" s="26"/>
      <c r="AK548" s="26"/>
      <c r="AL548" s="26"/>
      <c r="AM548" s="26"/>
      <c r="AN548" s="26"/>
      <c r="AO548" s="26"/>
      <c r="AP548" s="26"/>
      <c r="AQ548" s="26"/>
      <c r="AR548" s="26"/>
      <c r="AS548" s="26"/>
      <c r="AT548" s="26"/>
      <c r="AU548" s="26"/>
      <c r="AV548" s="26"/>
      <c r="AW548" s="26" t="s">
        <v>1675</v>
      </c>
      <c r="AX548" s="26" t="s">
        <v>1675</v>
      </c>
      <c r="AY548" s="26" t="s">
        <v>326</v>
      </c>
      <c r="AZ548" s="26" t="s">
        <v>326</v>
      </c>
      <c r="BA548" s="26"/>
      <c r="BB548" s="26"/>
      <c r="BC548" s="26"/>
      <c r="BD548" s="26"/>
      <c r="BE548" s="26"/>
      <c r="BF548" s="26"/>
      <c r="BG548" s="26"/>
      <c r="BH548" s="26"/>
      <c r="BI548" s="26"/>
      <c r="BJ548" s="26"/>
      <c r="BK548" s="26" t="s">
        <v>1889</v>
      </c>
      <c r="BL548" s="26" t="s">
        <v>1889</v>
      </c>
      <c r="BM548" s="26"/>
      <c r="BN548" s="26"/>
      <c r="BO548" s="26"/>
      <c r="BP548" s="26"/>
      <c r="BQ548" s="26"/>
      <c r="BR548" s="26"/>
      <c r="BS548" s="26"/>
      <c r="BT548" s="26"/>
      <c r="BU548" s="26"/>
      <c r="BV548" s="26"/>
      <c r="BW548" s="31"/>
      <c r="BX548" s="31"/>
      <c r="BY548" s="31"/>
      <c r="BZ548" s="31"/>
      <c r="CA548" s="31"/>
      <c r="CB548" s="31"/>
      <c r="CC548" s="31"/>
      <c r="CD548" s="31"/>
      <c r="CE548" s="31"/>
      <c r="CF548" s="31"/>
      <c r="CG548" s="31"/>
      <c r="CH548" s="31"/>
      <c r="CI548" s="31"/>
      <c r="CJ548" s="31"/>
      <c r="CK548" s="31"/>
      <c r="CL548" s="31"/>
      <c r="CM548" s="31" t="s">
        <v>11808</v>
      </c>
      <c r="CN548" s="31" t="s">
        <v>11809</v>
      </c>
      <c r="CO548" s="31" t="s">
        <v>11810</v>
      </c>
      <c r="CP548" s="31" t="s">
        <v>11810</v>
      </c>
      <c r="CQ548" s="31" t="s">
        <v>11809</v>
      </c>
      <c r="CR548" s="31" t="s">
        <v>11808</v>
      </c>
      <c r="CS548" s="31" t="s">
        <v>11809</v>
      </c>
      <c r="CT548" s="31" t="s">
        <v>11808</v>
      </c>
      <c r="CU548" s="31"/>
      <c r="CV548" s="31"/>
      <c r="CW548" s="31"/>
      <c r="CX548" s="31"/>
      <c r="CY548" s="31"/>
      <c r="CZ548" s="31"/>
      <c r="DA548" s="31" t="s">
        <v>11811</v>
      </c>
      <c r="DB548" s="31" t="s">
        <v>11812</v>
      </c>
      <c r="DC548" s="31"/>
      <c r="DD548" s="31"/>
      <c r="DE548" s="31"/>
      <c r="DF548" s="31"/>
      <c r="DG548" s="31"/>
      <c r="DH548" s="31"/>
      <c r="DI548" s="31"/>
      <c r="DJ548" s="31"/>
      <c r="DK548" s="31"/>
      <c r="DL548" s="31"/>
      <c r="DM548" s="31"/>
      <c r="DN548" s="31"/>
      <c r="DO548" s="31"/>
      <c r="DP548" s="31"/>
      <c r="DQ548" s="31"/>
      <c r="DR548" s="31"/>
      <c r="DS548" s="31"/>
      <c r="DT548" s="31"/>
      <c r="DU548" s="31"/>
      <c r="DV548" s="31"/>
      <c r="DW548" s="31"/>
      <c r="DX548" s="31"/>
      <c r="DY548" s="31"/>
      <c r="DZ548" s="31"/>
      <c r="EA548" s="31"/>
      <c r="EB548" s="31"/>
      <c r="EC548" s="31"/>
      <c r="ED548" s="31"/>
      <c r="EE548" s="31"/>
      <c r="EF548" s="31" t="s">
        <v>8823</v>
      </c>
      <c r="EG548" s="31" t="s">
        <v>8823</v>
      </c>
      <c r="EH548" s="31" t="s">
        <v>11802</v>
      </c>
      <c r="EI548" s="31" t="s">
        <v>11802</v>
      </c>
      <c r="EJ548" s="31" t="s">
        <v>213</v>
      </c>
      <c r="EK548" s="31" t="s">
        <v>213</v>
      </c>
      <c r="EL548" s="31" t="s">
        <v>11813</v>
      </c>
      <c r="EM548" s="31" t="s">
        <v>11813</v>
      </c>
      <c r="EN548" s="31" t="s">
        <v>213</v>
      </c>
      <c r="EO548" s="31" t="s">
        <v>213</v>
      </c>
      <c r="EP548" s="31" t="s">
        <v>213</v>
      </c>
      <c r="EQ548" s="31" t="s">
        <v>213</v>
      </c>
      <c r="ER548" s="31" t="s">
        <v>218</v>
      </c>
      <c r="ES548" s="31" t="s">
        <v>218</v>
      </c>
      <c r="ET548" s="31" t="s">
        <v>11814</v>
      </c>
      <c r="EU548" s="31" t="s">
        <v>11814</v>
      </c>
      <c r="EV548" s="31"/>
      <c r="EW548" s="31"/>
      <c r="EX548" s="31" t="s">
        <v>218</v>
      </c>
      <c r="EY548" s="31" t="s">
        <v>218</v>
      </c>
      <c r="EZ548" s="31" t="s">
        <v>218</v>
      </c>
      <c r="FA548" s="31" t="s">
        <v>219</v>
      </c>
      <c r="FB548" s="31" t="s">
        <v>219</v>
      </c>
      <c r="FC548" s="31"/>
      <c r="FD548" s="31"/>
      <c r="FE548" s="31" t="s">
        <v>219</v>
      </c>
    </row>
    <row r="549" ht="90.75" customHeight="1">
      <c r="A549" s="16" t="s">
        <v>11815</v>
      </c>
      <c r="B549" s="24">
        <v>538.0</v>
      </c>
      <c r="C549" s="25" t="s">
        <v>11816</v>
      </c>
      <c r="D549" s="26" t="str">
        <f t="shared" si="41"/>
        <v/>
      </c>
      <c r="E549" s="27" t="str">
        <f t="shared" si="42"/>
        <v/>
      </c>
      <c r="F549" s="28" t="str">
        <f t="shared" ref="F549:G549" si="564">image("https://www.serebii.net/pokedex-bw/type/"&amp;lower(H549)&amp;".gif")</f>
        <v/>
      </c>
      <c r="G549" s="28" t="str">
        <f t="shared" si="564"/>
        <v/>
      </c>
      <c r="H549" s="29" t="s">
        <v>2112</v>
      </c>
      <c r="I549" s="26"/>
      <c r="J549" s="26" t="s">
        <v>11817</v>
      </c>
      <c r="K549" s="26" t="s">
        <v>1231</v>
      </c>
      <c r="L549" s="26" t="s">
        <v>11393</v>
      </c>
      <c r="M549" s="26" t="s">
        <v>766</v>
      </c>
      <c r="N549" s="26" t="s">
        <v>1572</v>
      </c>
      <c r="O549" s="26" t="s">
        <v>4393</v>
      </c>
      <c r="P549" s="26" t="s">
        <v>1196</v>
      </c>
      <c r="Q549" s="26" t="s">
        <v>183</v>
      </c>
      <c r="R549" s="26" t="s">
        <v>184</v>
      </c>
      <c r="S549" s="26" t="s">
        <v>3014</v>
      </c>
      <c r="T549" s="26" t="s">
        <v>495</v>
      </c>
      <c r="U549" s="26" t="s">
        <v>2337</v>
      </c>
      <c r="V549" s="26" t="s">
        <v>1828</v>
      </c>
      <c r="W549" s="26" t="s">
        <v>1257</v>
      </c>
      <c r="X549" s="26" t="s">
        <v>189</v>
      </c>
      <c r="Y549" s="26">
        <v>120.0</v>
      </c>
      <c r="Z549" s="26">
        <v>100.0</v>
      </c>
      <c r="AA549" s="26">
        <v>85.0</v>
      </c>
      <c r="AB549" s="26">
        <v>30.0</v>
      </c>
      <c r="AC549" s="26">
        <v>85.0</v>
      </c>
      <c r="AD549" s="26">
        <v>45.0</v>
      </c>
      <c r="AE549" s="30">
        <f t="shared" si="37"/>
        <v>465</v>
      </c>
      <c r="AF549" s="26"/>
      <c r="AG549" s="26"/>
      <c r="AH549" s="26"/>
      <c r="AI549" s="26"/>
      <c r="AJ549" s="26"/>
      <c r="AK549" s="26"/>
      <c r="AL549" s="26"/>
      <c r="AM549" s="26"/>
      <c r="AN549" s="26"/>
      <c r="AO549" s="26"/>
      <c r="AP549" s="26"/>
      <c r="AQ549" s="26"/>
      <c r="AR549" s="26"/>
      <c r="AS549" s="26"/>
      <c r="AT549" s="26"/>
      <c r="AU549" s="26"/>
      <c r="AV549" s="26"/>
      <c r="AW549" s="26" t="s">
        <v>1338</v>
      </c>
      <c r="AX549" s="26" t="s">
        <v>1338</v>
      </c>
      <c r="AY549" s="26" t="s">
        <v>8464</v>
      </c>
      <c r="AZ549" s="26" t="s">
        <v>8464</v>
      </c>
      <c r="BA549" s="26" t="s">
        <v>1080</v>
      </c>
      <c r="BB549" s="26" t="s">
        <v>1080</v>
      </c>
      <c r="BC549" s="26"/>
      <c r="BD549" s="26"/>
      <c r="BE549" s="26"/>
      <c r="BF549" s="26"/>
      <c r="BG549" s="26"/>
      <c r="BH549" s="26"/>
      <c r="BI549" s="26"/>
      <c r="BJ549" s="26"/>
      <c r="BK549" s="26" t="s">
        <v>1415</v>
      </c>
      <c r="BL549" s="26" t="s">
        <v>1415</v>
      </c>
      <c r="BM549" s="26"/>
      <c r="BN549" s="26"/>
      <c r="BO549" s="26"/>
      <c r="BP549" s="26"/>
      <c r="BQ549" s="26"/>
      <c r="BR549" s="26"/>
      <c r="BS549" s="26"/>
      <c r="BT549" s="26"/>
      <c r="BU549" s="26"/>
      <c r="BV549" s="26"/>
      <c r="BW549" s="31"/>
      <c r="BX549" s="31"/>
      <c r="BY549" s="31"/>
      <c r="BZ549" s="31"/>
      <c r="CA549" s="31"/>
      <c r="CB549" s="31"/>
      <c r="CC549" s="31"/>
      <c r="CD549" s="31"/>
      <c r="CE549" s="31"/>
      <c r="CF549" s="31"/>
      <c r="CG549" s="31"/>
      <c r="CH549" s="31"/>
      <c r="CI549" s="31"/>
      <c r="CJ549" s="31"/>
      <c r="CK549" s="31"/>
      <c r="CL549" s="31"/>
      <c r="CM549" s="31" t="s">
        <v>11818</v>
      </c>
      <c r="CN549" s="31" t="s">
        <v>11819</v>
      </c>
      <c r="CO549" s="31" t="s">
        <v>11820</v>
      </c>
      <c r="CP549" s="31" t="s">
        <v>11820</v>
      </c>
      <c r="CQ549" s="31" t="s">
        <v>11818</v>
      </c>
      <c r="CR549" s="31" t="s">
        <v>11820</v>
      </c>
      <c r="CS549" s="31" t="s">
        <v>11818</v>
      </c>
      <c r="CT549" s="31" t="s">
        <v>11820</v>
      </c>
      <c r="CU549" s="31"/>
      <c r="CV549" s="31"/>
      <c r="CW549" s="31"/>
      <c r="CX549" s="31"/>
      <c r="CY549" s="31"/>
      <c r="CZ549" s="31"/>
      <c r="DA549" s="31" t="s">
        <v>11821</v>
      </c>
      <c r="DB549" s="31" t="s">
        <v>11822</v>
      </c>
      <c r="DC549" s="31"/>
      <c r="DD549" s="31"/>
      <c r="DE549" s="31"/>
      <c r="DF549" s="31"/>
      <c r="DG549" s="31"/>
      <c r="DH549" s="31"/>
      <c r="DI549" s="31"/>
      <c r="DJ549" s="31"/>
      <c r="DK549" s="31"/>
      <c r="DL549" s="31"/>
      <c r="DM549" s="31"/>
      <c r="DN549" s="31"/>
      <c r="DO549" s="31"/>
      <c r="DP549" s="31"/>
      <c r="DQ549" s="31"/>
      <c r="DR549" s="31"/>
      <c r="DS549" s="31"/>
      <c r="DT549" s="31"/>
      <c r="DU549" s="31"/>
      <c r="DV549" s="31"/>
      <c r="DW549" s="31"/>
      <c r="DX549" s="31"/>
      <c r="DY549" s="31"/>
      <c r="DZ549" s="31"/>
      <c r="EA549" s="31"/>
      <c r="EB549" s="31"/>
      <c r="EC549" s="31"/>
      <c r="ED549" s="31"/>
      <c r="EE549" s="31"/>
      <c r="EF549" s="31" t="s">
        <v>11823</v>
      </c>
      <c r="EG549" s="31" t="s">
        <v>11823</v>
      </c>
      <c r="EH549" s="31" t="s">
        <v>11824</v>
      </c>
      <c r="EI549" s="31" t="s">
        <v>11824</v>
      </c>
      <c r="EJ549" s="31" t="s">
        <v>213</v>
      </c>
      <c r="EK549" s="31" t="s">
        <v>1189</v>
      </c>
      <c r="EL549" s="31" t="s">
        <v>11825</v>
      </c>
      <c r="EM549" s="31" t="s">
        <v>213</v>
      </c>
      <c r="EN549" s="31" t="s">
        <v>213</v>
      </c>
      <c r="EO549" s="31" t="s">
        <v>213</v>
      </c>
      <c r="EP549" s="31" t="s">
        <v>213</v>
      </c>
      <c r="EQ549" s="31" t="s">
        <v>213</v>
      </c>
      <c r="ER549" s="31" t="s">
        <v>218</v>
      </c>
      <c r="ES549" s="31" t="s">
        <v>218</v>
      </c>
      <c r="ET549" s="31" t="s">
        <v>213</v>
      </c>
      <c r="EU549" s="31" t="s">
        <v>11826</v>
      </c>
      <c r="EV549" s="31"/>
      <c r="EW549" s="31"/>
      <c r="EX549" s="31" t="s">
        <v>218</v>
      </c>
      <c r="EY549" s="31" t="s">
        <v>218</v>
      </c>
      <c r="EZ549" s="31" t="s">
        <v>218</v>
      </c>
      <c r="FA549" s="31" t="s">
        <v>219</v>
      </c>
      <c r="FB549" s="31" t="s">
        <v>219</v>
      </c>
      <c r="FC549" s="31"/>
      <c r="FD549" s="31"/>
      <c r="FE549" s="31" t="s">
        <v>219</v>
      </c>
    </row>
    <row r="550" ht="90.75" customHeight="1">
      <c r="A550" s="16" t="s">
        <v>11827</v>
      </c>
      <c r="B550" s="24">
        <v>539.0</v>
      </c>
      <c r="C550" s="25" t="s">
        <v>11828</v>
      </c>
      <c r="D550" s="26" t="str">
        <f t="shared" si="41"/>
        <v/>
      </c>
      <c r="E550" s="27" t="str">
        <f t="shared" si="42"/>
        <v/>
      </c>
      <c r="F550" s="28" t="str">
        <f t="shared" ref="F550:G550" si="565">image("https://www.serebii.net/pokedex-bw/type/"&amp;lower(H550)&amp;".gif")</f>
        <v/>
      </c>
      <c r="G550" s="28" t="str">
        <f t="shared" si="565"/>
        <v/>
      </c>
      <c r="H550" s="29" t="s">
        <v>2112</v>
      </c>
      <c r="I550" s="26"/>
      <c r="J550" s="26" t="s">
        <v>11829</v>
      </c>
      <c r="K550" s="26" t="s">
        <v>675</v>
      </c>
      <c r="L550" s="26" t="s">
        <v>11830</v>
      </c>
      <c r="M550" s="26" t="s">
        <v>2710</v>
      </c>
      <c r="N550" s="26" t="s">
        <v>1572</v>
      </c>
      <c r="O550" s="26" t="s">
        <v>4393</v>
      </c>
      <c r="P550" s="26" t="s">
        <v>946</v>
      </c>
      <c r="Q550" s="26" t="s">
        <v>183</v>
      </c>
      <c r="R550" s="26" t="s">
        <v>184</v>
      </c>
      <c r="S550" s="26" t="s">
        <v>3014</v>
      </c>
      <c r="T550" s="26" t="s">
        <v>495</v>
      </c>
      <c r="U550" s="26" t="s">
        <v>2337</v>
      </c>
      <c r="V550" s="26" t="s">
        <v>1828</v>
      </c>
      <c r="W550" s="26" t="s">
        <v>1257</v>
      </c>
      <c r="X550" s="26" t="s">
        <v>189</v>
      </c>
      <c r="Y550" s="26">
        <v>75.0</v>
      </c>
      <c r="Z550" s="26">
        <v>125.0</v>
      </c>
      <c r="AA550" s="26">
        <v>75.0</v>
      </c>
      <c r="AB550" s="26">
        <v>30.0</v>
      </c>
      <c r="AC550" s="26">
        <v>75.0</v>
      </c>
      <c r="AD550" s="26">
        <v>85.0</v>
      </c>
      <c r="AE550" s="30">
        <f t="shared" si="37"/>
        <v>465</v>
      </c>
      <c r="AF550" s="26"/>
      <c r="AG550" s="26"/>
      <c r="AH550" s="26"/>
      <c r="AI550" s="26"/>
      <c r="AJ550" s="26"/>
      <c r="AK550" s="26"/>
      <c r="AL550" s="26"/>
      <c r="AM550" s="26"/>
      <c r="AN550" s="26"/>
      <c r="AO550" s="26"/>
      <c r="AP550" s="26"/>
      <c r="AQ550" s="26"/>
      <c r="AR550" s="26"/>
      <c r="AS550" s="26"/>
      <c r="AT550" s="26"/>
      <c r="AU550" s="26"/>
      <c r="AV550" s="26"/>
      <c r="AW550" s="26" t="s">
        <v>1383</v>
      </c>
      <c r="AX550" s="26" t="s">
        <v>1383</v>
      </c>
      <c r="AY550" s="26" t="s">
        <v>4548</v>
      </c>
      <c r="AZ550" s="26" t="s">
        <v>4548</v>
      </c>
      <c r="BA550" s="26" t="s">
        <v>1124</v>
      </c>
      <c r="BB550" s="26" t="s">
        <v>1124</v>
      </c>
      <c r="BC550" s="26"/>
      <c r="BD550" s="26"/>
      <c r="BE550" s="26"/>
      <c r="BF550" s="26"/>
      <c r="BG550" s="26"/>
      <c r="BH550" s="26"/>
      <c r="BI550" s="26"/>
      <c r="BJ550" s="26"/>
      <c r="BK550" s="26" t="s">
        <v>1458</v>
      </c>
      <c r="BL550" s="26" t="s">
        <v>1458</v>
      </c>
      <c r="BM550" s="26"/>
      <c r="BN550" s="26"/>
      <c r="BO550" s="26"/>
      <c r="BP550" s="26"/>
      <c r="BQ550" s="26"/>
      <c r="BR550" s="26"/>
      <c r="BS550" s="26"/>
      <c r="BT550" s="26"/>
      <c r="BU550" s="26"/>
      <c r="BV550" s="26"/>
      <c r="BW550" s="31"/>
      <c r="BX550" s="31"/>
      <c r="BY550" s="31"/>
      <c r="BZ550" s="31"/>
      <c r="CA550" s="31"/>
      <c r="CB550" s="31"/>
      <c r="CC550" s="31"/>
      <c r="CD550" s="31"/>
      <c r="CE550" s="31"/>
      <c r="CF550" s="31"/>
      <c r="CG550" s="31"/>
      <c r="CH550" s="31"/>
      <c r="CI550" s="31"/>
      <c r="CJ550" s="31"/>
      <c r="CK550" s="31"/>
      <c r="CL550" s="31"/>
      <c r="CM550" s="31" t="s">
        <v>11831</v>
      </c>
      <c r="CN550" s="31" t="s">
        <v>11832</v>
      </c>
      <c r="CO550" s="31" t="s">
        <v>11833</v>
      </c>
      <c r="CP550" s="31" t="s">
        <v>11833</v>
      </c>
      <c r="CQ550" s="31" t="s">
        <v>11833</v>
      </c>
      <c r="CR550" s="31" t="s">
        <v>11832</v>
      </c>
      <c r="CS550" s="31" t="s">
        <v>11833</v>
      </c>
      <c r="CT550" s="31" t="s">
        <v>11832</v>
      </c>
      <c r="CU550" s="31"/>
      <c r="CV550" s="31"/>
      <c r="CW550" s="31"/>
      <c r="CX550" s="31"/>
      <c r="CY550" s="31"/>
      <c r="CZ550" s="31"/>
      <c r="DA550" s="31" t="s">
        <v>11834</v>
      </c>
      <c r="DB550" s="31" t="s">
        <v>11835</v>
      </c>
      <c r="DC550" s="31"/>
      <c r="DD550" s="31"/>
      <c r="DE550" s="31"/>
      <c r="DF550" s="31"/>
      <c r="DG550" s="31"/>
      <c r="DH550" s="31"/>
      <c r="DI550" s="31"/>
      <c r="DJ550" s="31"/>
      <c r="DK550" s="31"/>
      <c r="DL550" s="31"/>
      <c r="DM550" s="31"/>
      <c r="DN550" s="31"/>
      <c r="DO550" s="31"/>
      <c r="DP550" s="31"/>
      <c r="DQ550" s="31"/>
      <c r="DR550" s="31"/>
      <c r="DS550" s="31"/>
      <c r="DT550" s="31"/>
      <c r="DU550" s="31"/>
      <c r="DV550" s="31"/>
      <c r="DW550" s="31"/>
      <c r="DX550" s="31"/>
      <c r="DY550" s="31"/>
      <c r="DZ550" s="31"/>
      <c r="EA550" s="31"/>
      <c r="EB550" s="31"/>
      <c r="EC550" s="31"/>
      <c r="ED550" s="31"/>
      <c r="EE550" s="31"/>
      <c r="EF550" s="31" t="s">
        <v>11823</v>
      </c>
      <c r="EG550" s="31" t="s">
        <v>11823</v>
      </c>
      <c r="EH550" s="31" t="s">
        <v>11824</v>
      </c>
      <c r="EI550" s="31" t="s">
        <v>11824</v>
      </c>
      <c r="EJ550" s="31" t="s">
        <v>1189</v>
      </c>
      <c r="EK550" s="31" t="s">
        <v>213</v>
      </c>
      <c r="EL550" s="31" t="s">
        <v>213</v>
      </c>
      <c r="EM550" s="31" t="s">
        <v>11825</v>
      </c>
      <c r="EN550" s="31" t="s">
        <v>213</v>
      </c>
      <c r="EO550" s="31" t="s">
        <v>213</v>
      </c>
      <c r="EP550" s="31" t="s">
        <v>213</v>
      </c>
      <c r="EQ550" s="31" t="s">
        <v>213</v>
      </c>
      <c r="ER550" s="31" t="s">
        <v>218</v>
      </c>
      <c r="ES550" s="31" t="s">
        <v>218</v>
      </c>
      <c r="ET550" s="31" t="s">
        <v>11826</v>
      </c>
      <c r="EU550" s="31" t="s">
        <v>213</v>
      </c>
      <c r="EV550" s="31"/>
      <c r="EW550" s="31"/>
      <c r="EX550" s="31" t="s">
        <v>218</v>
      </c>
      <c r="EY550" s="31" t="s">
        <v>218</v>
      </c>
      <c r="EZ550" s="31" t="s">
        <v>218</v>
      </c>
      <c r="FA550" s="31" t="s">
        <v>219</v>
      </c>
      <c r="FB550" s="31" t="s">
        <v>219</v>
      </c>
      <c r="FC550" s="31"/>
      <c r="FD550" s="31"/>
      <c r="FE550" s="31" t="s">
        <v>219</v>
      </c>
    </row>
    <row r="551" ht="90.75" customHeight="1">
      <c r="A551" s="16" t="s">
        <v>11836</v>
      </c>
      <c r="B551" s="24">
        <v>540.0</v>
      </c>
      <c r="C551" s="25" t="s">
        <v>11837</v>
      </c>
      <c r="D551" s="26" t="str">
        <f t="shared" si="41"/>
        <v/>
      </c>
      <c r="E551" s="27" t="str">
        <f t="shared" si="42"/>
        <v/>
      </c>
      <c r="F551" s="28" t="str">
        <f t="shared" ref="F551:G551" si="566">image("https://www.serebii.net/pokedex-bw/type/"&amp;lower(H551)&amp;".gif")</f>
        <v/>
      </c>
      <c r="G551" s="28" t="str">
        <f t="shared" si="566"/>
        <v/>
      </c>
      <c r="H551" s="29" t="s">
        <v>486</v>
      </c>
      <c r="I551" s="26" t="s">
        <v>175</v>
      </c>
      <c r="J551" s="26" t="s">
        <v>11838</v>
      </c>
      <c r="K551" s="26" t="s">
        <v>488</v>
      </c>
      <c r="L551" s="26" t="s">
        <v>3628</v>
      </c>
      <c r="M551" s="26" t="s">
        <v>654</v>
      </c>
      <c r="N551" s="26" t="s">
        <v>181</v>
      </c>
      <c r="O551" s="26" t="s">
        <v>3263</v>
      </c>
      <c r="P551" s="26" t="s">
        <v>397</v>
      </c>
      <c r="Q551" s="26" t="s">
        <v>493</v>
      </c>
      <c r="R551" s="26" t="s">
        <v>184</v>
      </c>
      <c r="S551" s="26" t="s">
        <v>298</v>
      </c>
      <c r="T551" s="26" t="s">
        <v>186</v>
      </c>
      <c r="U551" s="26" t="s">
        <v>1827</v>
      </c>
      <c r="V551" s="26" t="s">
        <v>1828</v>
      </c>
      <c r="W551" s="26" t="s">
        <v>496</v>
      </c>
      <c r="X551" s="26" t="s">
        <v>497</v>
      </c>
      <c r="Y551" s="26">
        <v>45.0</v>
      </c>
      <c r="Z551" s="26">
        <v>53.0</v>
      </c>
      <c r="AA551" s="26">
        <v>70.0</v>
      </c>
      <c r="AB551" s="26">
        <v>40.0</v>
      </c>
      <c r="AC551" s="26">
        <v>60.0</v>
      </c>
      <c r="AD551" s="26">
        <v>42.0</v>
      </c>
      <c r="AE551" s="30">
        <f t="shared" si="37"/>
        <v>310</v>
      </c>
      <c r="AF551" s="26" t="s">
        <v>11839</v>
      </c>
      <c r="AG551" s="26"/>
      <c r="AH551" s="26"/>
      <c r="AI551" s="26"/>
      <c r="AJ551" s="26"/>
      <c r="AK551" s="26"/>
      <c r="AL551" s="26"/>
      <c r="AM551" s="26"/>
      <c r="AN551" s="26"/>
      <c r="AO551" s="26"/>
      <c r="AP551" s="26"/>
      <c r="AQ551" s="26"/>
      <c r="AR551" s="26"/>
      <c r="AS551" s="26"/>
      <c r="AT551" s="26"/>
      <c r="AU551" s="26"/>
      <c r="AV551" s="26"/>
      <c r="AW551" s="26" t="s">
        <v>1764</v>
      </c>
      <c r="AX551" s="26" t="s">
        <v>1764</v>
      </c>
      <c r="AY551" s="26" t="s">
        <v>502</v>
      </c>
      <c r="AZ551" s="26" t="s">
        <v>502</v>
      </c>
      <c r="BA551" s="26"/>
      <c r="BB551" s="26"/>
      <c r="BC551" s="26"/>
      <c r="BD551" s="26"/>
      <c r="BE551" s="26"/>
      <c r="BF551" s="26"/>
      <c r="BG551" s="26"/>
      <c r="BH551" s="26"/>
      <c r="BI551" s="26"/>
      <c r="BJ551" s="26"/>
      <c r="BK551" s="26"/>
      <c r="BL551" s="26"/>
      <c r="BM551" s="26"/>
      <c r="BN551" s="26"/>
      <c r="BO551" s="26"/>
      <c r="BP551" s="26"/>
      <c r="BQ551" s="26"/>
      <c r="BR551" s="26"/>
      <c r="BS551" s="26"/>
      <c r="BT551" s="26" t="s">
        <v>503</v>
      </c>
      <c r="BU551" s="26"/>
      <c r="BV551" s="26"/>
      <c r="BW551" s="31"/>
      <c r="BX551" s="31"/>
      <c r="BY551" s="31"/>
      <c r="BZ551" s="31"/>
      <c r="CA551" s="31"/>
      <c r="CB551" s="31"/>
      <c r="CC551" s="31"/>
      <c r="CD551" s="31"/>
      <c r="CE551" s="31"/>
      <c r="CF551" s="31"/>
      <c r="CG551" s="31"/>
      <c r="CH551" s="31"/>
      <c r="CI551" s="31"/>
      <c r="CJ551" s="31"/>
      <c r="CK551" s="31"/>
      <c r="CL551" s="31"/>
      <c r="CM551" s="31" t="s">
        <v>11840</v>
      </c>
      <c r="CN551" s="31" t="s">
        <v>11841</v>
      </c>
      <c r="CO551" s="31" t="s">
        <v>11842</v>
      </c>
      <c r="CP551" s="31" t="s">
        <v>11842</v>
      </c>
      <c r="CQ551" s="31" t="s">
        <v>11841</v>
      </c>
      <c r="CR551" s="31" t="s">
        <v>11842</v>
      </c>
      <c r="CS551" s="31" t="s">
        <v>11841</v>
      </c>
      <c r="CT551" s="31" t="s">
        <v>11842</v>
      </c>
      <c r="CU551" s="31"/>
      <c r="CV551" s="31"/>
      <c r="CW551" s="31"/>
      <c r="CX551" s="31"/>
      <c r="CY551" s="31"/>
      <c r="CZ551" s="31"/>
      <c r="DA551" s="31"/>
      <c r="DB551" s="31"/>
      <c r="DC551" s="31"/>
      <c r="DD551" s="31"/>
      <c r="DE551" s="31"/>
      <c r="DF551" s="31"/>
      <c r="DG551" s="31"/>
      <c r="DH551" s="31"/>
      <c r="DI551" s="31"/>
      <c r="DJ551" s="31"/>
      <c r="DK551" s="31"/>
      <c r="DL551" s="31"/>
      <c r="DM551" s="31"/>
      <c r="DN551" s="31"/>
      <c r="DO551" s="31"/>
      <c r="DP551" s="31"/>
      <c r="DQ551" s="31"/>
      <c r="DR551" s="31"/>
      <c r="DS551" s="31"/>
      <c r="DT551" s="31"/>
      <c r="DU551" s="31"/>
      <c r="DV551" s="31"/>
      <c r="DW551" s="31"/>
      <c r="DX551" s="31"/>
      <c r="DY551" s="31"/>
      <c r="DZ551" s="31"/>
      <c r="EA551" s="31"/>
      <c r="EB551" s="31"/>
      <c r="EC551" s="31"/>
      <c r="ED551" s="31"/>
      <c r="EE551" s="31"/>
      <c r="EF551" s="31" t="s">
        <v>7879</v>
      </c>
      <c r="EG551" s="31" t="s">
        <v>7879</v>
      </c>
      <c r="EH551" s="31" t="s">
        <v>11843</v>
      </c>
      <c r="EI551" s="31" t="s">
        <v>11843</v>
      </c>
      <c r="EJ551" s="31" t="s">
        <v>213</v>
      </c>
      <c r="EK551" s="31" t="s">
        <v>213</v>
      </c>
      <c r="EL551" s="31" t="s">
        <v>11844</v>
      </c>
      <c r="EM551" s="31" t="s">
        <v>11844</v>
      </c>
      <c r="EN551" s="31" t="s">
        <v>11845</v>
      </c>
      <c r="EO551" s="31" t="s">
        <v>11845</v>
      </c>
      <c r="EP551" s="31" t="s">
        <v>11845</v>
      </c>
      <c r="EQ551" s="31" t="s">
        <v>11845</v>
      </c>
      <c r="ER551" s="31" t="s">
        <v>218</v>
      </c>
      <c r="ES551" s="31" t="s">
        <v>218</v>
      </c>
      <c r="ET551" s="31" t="s">
        <v>218</v>
      </c>
      <c r="EU551" s="31" t="s">
        <v>218</v>
      </c>
      <c r="EV551" s="31"/>
      <c r="EW551" s="31"/>
      <c r="EX551" s="31" t="s">
        <v>218</v>
      </c>
      <c r="EY551" s="31" t="s">
        <v>218</v>
      </c>
      <c r="EZ551" s="31" t="s">
        <v>218</v>
      </c>
      <c r="FA551" s="31" t="s">
        <v>219</v>
      </c>
      <c r="FB551" s="31" t="s">
        <v>219</v>
      </c>
      <c r="FC551" s="31"/>
      <c r="FD551" s="31"/>
      <c r="FE551" s="31" t="s">
        <v>219</v>
      </c>
    </row>
    <row r="552" ht="90.75" customHeight="1">
      <c r="A552" s="16" t="s">
        <v>11846</v>
      </c>
      <c r="B552" s="24">
        <v>541.0</v>
      </c>
      <c r="C552" s="25" t="s">
        <v>11847</v>
      </c>
      <c r="D552" s="26" t="str">
        <f t="shared" si="41"/>
        <v/>
      </c>
      <c r="E552" s="27" t="str">
        <f t="shared" si="42"/>
        <v/>
      </c>
      <c r="F552" s="28" t="str">
        <f t="shared" ref="F552:G552" si="567">image("https://www.serebii.net/pokedex-bw/type/"&amp;lower(H552)&amp;".gif")</f>
        <v/>
      </c>
      <c r="G552" s="28" t="str">
        <f t="shared" si="567"/>
        <v/>
      </c>
      <c r="H552" s="29" t="s">
        <v>486</v>
      </c>
      <c r="I552" s="26" t="s">
        <v>175</v>
      </c>
      <c r="J552" s="26" t="s">
        <v>11848</v>
      </c>
      <c r="K552" s="26" t="s">
        <v>393</v>
      </c>
      <c r="L552" s="26" t="s">
        <v>11849</v>
      </c>
      <c r="M552" s="26" t="s">
        <v>3985</v>
      </c>
      <c r="N552" s="26" t="s">
        <v>181</v>
      </c>
      <c r="O552" s="26" t="s">
        <v>3263</v>
      </c>
      <c r="P552" s="26" t="s">
        <v>543</v>
      </c>
      <c r="Q552" s="26" t="s">
        <v>544</v>
      </c>
      <c r="R552" s="26" t="s">
        <v>184</v>
      </c>
      <c r="S552" s="26" t="s">
        <v>8120</v>
      </c>
      <c r="T552" s="26" t="s">
        <v>186</v>
      </c>
      <c r="U552" s="26" t="s">
        <v>1827</v>
      </c>
      <c r="V552" s="26" t="s">
        <v>1828</v>
      </c>
      <c r="W552" s="26" t="s">
        <v>496</v>
      </c>
      <c r="X552" s="26" t="s">
        <v>497</v>
      </c>
      <c r="Y552" s="26">
        <v>55.0</v>
      </c>
      <c r="Z552" s="26">
        <v>63.0</v>
      </c>
      <c r="AA552" s="26">
        <v>90.0</v>
      </c>
      <c r="AB552" s="26">
        <v>50.0</v>
      </c>
      <c r="AC552" s="26">
        <v>80.0</v>
      </c>
      <c r="AD552" s="26">
        <v>42.0</v>
      </c>
      <c r="AE552" s="30">
        <f t="shared" si="37"/>
        <v>380</v>
      </c>
      <c r="AF552" s="26" t="s">
        <v>11839</v>
      </c>
      <c r="AG552" s="26"/>
      <c r="AH552" s="26"/>
      <c r="AI552" s="26"/>
      <c r="AJ552" s="26"/>
      <c r="AK552" s="26"/>
      <c r="AL552" s="26"/>
      <c r="AM552" s="26"/>
      <c r="AN552" s="26"/>
      <c r="AO552" s="26"/>
      <c r="AP552" s="26"/>
      <c r="AQ552" s="26"/>
      <c r="AR552" s="26"/>
      <c r="AS552" s="26"/>
      <c r="AT552" s="26"/>
      <c r="AU552" s="26"/>
      <c r="AV552" s="26"/>
      <c r="AW552" s="26" t="s">
        <v>1795</v>
      </c>
      <c r="AX552" s="26" t="s">
        <v>1795</v>
      </c>
      <c r="AY552" s="26" t="s">
        <v>548</v>
      </c>
      <c r="AZ552" s="26" t="s">
        <v>548</v>
      </c>
      <c r="BA552" s="26"/>
      <c r="BB552" s="26"/>
      <c r="BC552" s="26"/>
      <c r="BD552" s="26"/>
      <c r="BE552" s="26"/>
      <c r="BF552" s="26"/>
      <c r="BG552" s="26"/>
      <c r="BH552" s="26"/>
      <c r="BI552" s="26"/>
      <c r="BJ552" s="26"/>
      <c r="BK552" s="26"/>
      <c r="BL552" s="26"/>
      <c r="BM552" s="26"/>
      <c r="BN552" s="26"/>
      <c r="BO552" s="26"/>
      <c r="BP552" s="26"/>
      <c r="BQ552" s="26"/>
      <c r="BR552" s="26"/>
      <c r="BS552" s="26"/>
      <c r="BT552" s="26" t="s">
        <v>549</v>
      </c>
      <c r="BU552" s="26"/>
      <c r="BV552" s="26"/>
      <c r="BW552" s="31"/>
      <c r="BX552" s="31"/>
      <c r="BY552" s="31"/>
      <c r="BZ552" s="31"/>
      <c r="CA552" s="31"/>
      <c r="CB552" s="31"/>
      <c r="CC552" s="31"/>
      <c r="CD552" s="31"/>
      <c r="CE552" s="31"/>
      <c r="CF552" s="31"/>
      <c r="CG552" s="31"/>
      <c r="CH552" s="31"/>
      <c r="CI552" s="31"/>
      <c r="CJ552" s="31"/>
      <c r="CK552" s="31"/>
      <c r="CL552" s="31"/>
      <c r="CM552" s="31" t="s">
        <v>11850</v>
      </c>
      <c r="CN552" s="31" t="s">
        <v>11851</v>
      </c>
      <c r="CO552" s="31" t="s">
        <v>11852</v>
      </c>
      <c r="CP552" s="31" t="s">
        <v>11852</v>
      </c>
      <c r="CQ552" s="31" t="s">
        <v>11850</v>
      </c>
      <c r="CR552" s="31" t="s">
        <v>11851</v>
      </c>
      <c r="CS552" s="31" t="s">
        <v>11850</v>
      </c>
      <c r="CT552" s="31" t="s">
        <v>11851</v>
      </c>
      <c r="CU552" s="31"/>
      <c r="CV552" s="31"/>
      <c r="CW552" s="31"/>
      <c r="CX552" s="31"/>
      <c r="CY552" s="31"/>
      <c r="CZ552" s="31"/>
      <c r="DA552" s="31"/>
      <c r="DB552" s="31"/>
      <c r="DC552" s="31"/>
      <c r="DD552" s="31"/>
      <c r="DE552" s="31"/>
      <c r="DF552" s="31"/>
      <c r="DG552" s="31"/>
      <c r="DH552" s="31"/>
      <c r="DI552" s="31"/>
      <c r="DJ552" s="31"/>
      <c r="DK552" s="31"/>
      <c r="DL552" s="31"/>
      <c r="DM552" s="31"/>
      <c r="DN552" s="31"/>
      <c r="DO552" s="31"/>
      <c r="DP552" s="31"/>
      <c r="DQ552" s="31"/>
      <c r="DR552" s="31"/>
      <c r="DS552" s="31"/>
      <c r="DT552" s="31"/>
      <c r="DU552" s="31"/>
      <c r="DV552" s="31"/>
      <c r="DW552" s="31"/>
      <c r="DX552" s="31"/>
      <c r="DY552" s="31"/>
      <c r="DZ552" s="31"/>
      <c r="EA552" s="31"/>
      <c r="EB552" s="31"/>
      <c r="EC552" s="31"/>
      <c r="ED552" s="31"/>
      <c r="EE552" s="31"/>
      <c r="EF552" s="31" t="s">
        <v>11853</v>
      </c>
      <c r="EG552" s="31" t="s">
        <v>11853</v>
      </c>
      <c r="EH552" s="31" t="s">
        <v>11853</v>
      </c>
      <c r="EI552" s="31" t="s">
        <v>11853</v>
      </c>
      <c r="EJ552" s="31" t="s">
        <v>213</v>
      </c>
      <c r="EK552" s="31" t="s">
        <v>213</v>
      </c>
      <c r="EL552" s="31" t="s">
        <v>11854</v>
      </c>
      <c r="EM552" s="31" t="s">
        <v>11854</v>
      </c>
      <c r="EN552" s="31" t="s">
        <v>11854</v>
      </c>
      <c r="EO552" s="31" t="s">
        <v>11854</v>
      </c>
      <c r="EP552" s="31" t="s">
        <v>11854</v>
      </c>
      <c r="EQ552" s="31" t="s">
        <v>11854</v>
      </c>
      <c r="ER552" s="31" t="s">
        <v>218</v>
      </c>
      <c r="ES552" s="31" t="s">
        <v>218</v>
      </c>
      <c r="ET552" s="31" t="s">
        <v>218</v>
      </c>
      <c r="EU552" s="31" t="s">
        <v>218</v>
      </c>
      <c r="EV552" s="31"/>
      <c r="EW552" s="31"/>
      <c r="EX552" s="31" t="s">
        <v>218</v>
      </c>
      <c r="EY552" s="31" t="s">
        <v>218</v>
      </c>
      <c r="EZ552" s="31" t="s">
        <v>218</v>
      </c>
      <c r="FA552" s="31" t="s">
        <v>219</v>
      </c>
      <c r="FB552" s="31" t="s">
        <v>219</v>
      </c>
      <c r="FC552" s="31"/>
      <c r="FD552" s="31"/>
      <c r="FE552" s="31" t="s">
        <v>219</v>
      </c>
    </row>
    <row r="553" ht="90.75" customHeight="1">
      <c r="A553" s="16" t="s">
        <v>11855</v>
      </c>
      <c r="B553" s="24">
        <v>542.0</v>
      </c>
      <c r="C553" s="25" t="s">
        <v>11856</v>
      </c>
      <c r="D553" s="26" t="str">
        <f t="shared" si="41"/>
        <v/>
      </c>
      <c r="E553" s="27" t="str">
        <f t="shared" si="42"/>
        <v/>
      </c>
      <c r="F553" s="28" t="str">
        <f t="shared" ref="F553:G553" si="568">image("https://www.serebii.net/pokedex-bw/type/"&amp;lower(H553)&amp;".gif")</f>
        <v/>
      </c>
      <c r="G553" s="28" t="str">
        <f t="shared" si="568"/>
        <v/>
      </c>
      <c r="H553" s="29" t="s">
        <v>486</v>
      </c>
      <c r="I553" s="26" t="s">
        <v>175</v>
      </c>
      <c r="J553" s="26" t="s">
        <v>11857</v>
      </c>
      <c r="K553" s="26" t="s">
        <v>876</v>
      </c>
      <c r="L553" s="26" t="s">
        <v>6419</v>
      </c>
      <c r="M553" s="26" t="s">
        <v>654</v>
      </c>
      <c r="N553" s="26" t="s">
        <v>181</v>
      </c>
      <c r="O553" s="26" t="s">
        <v>3263</v>
      </c>
      <c r="P553" s="26" t="s">
        <v>1300</v>
      </c>
      <c r="Q553" s="26" t="s">
        <v>183</v>
      </c>
      <c r="R553" s="26" t="s">
        <v>184</v>
      </c>
      <c r="S553" s="26" t="s">
        <v>2416</v>
      </c>
      <c r="T553" s="26" t="s">
        <v>186</v>
      </c>
      <c r="U553" s="26" t="s">
        <v>1827</v>
      </c>
      <c r="V553" s="26" t="s">
        <v>1828</v>
      </c>
      <c r="W553" s="26" t="s">
        <v>496</v>
      </c>
      <c r="X553" s="26" t="s">
        <v>497</v>
      </c>
      <c r="Y553" s="26">
        <v>75.0</v>
      </c>
      <c r="Z553" s="26">
        <v>103.0</v>
      </c>
      <c r="AA553" s="26">
        <v>80.0</v>
      </c>
      <c r="AB553" s="26">
        <v>70.0</v>
      </c>
      <c r="AC553" s="26">
        <v>80.0</v>
      </c>
      <c r="AD553" s="26">
        <v>92.0</v>
      </c>
      <c r="AE553" s="30">
        <f t="shared" si="37"/>
        <v>500</v>
      </c>
      <c r="AF553" s="26" t="s">
        <v>11839</v>
      </c>
      <c r="AG553" s="26"/>
      <c r="AH553" s="26"/>
      <c r="AI553" s="26"/>
      <c r="AJ553" s="26"/>
      <c r="AK553" s="26"/>
      <c r="AL553" s="26"/>
      <c r="AM553" s="26"/>
      <c r="AN553" s="26"/>
      <c r="AO553" s="26"/>
      <c r="AP553" s="26"/>
      <c r="AQ553" s="26"/>
      <c r="AR553" s="26"/>
      <c r="AS553" s="26"/>
      <c r="AT553" s="26"/>
      <c r="AU553" s="26"/>
      <c r="AV553" s="26"/>
      <c r="AW553" s="26" t="s">
        <v>1077</v>
      </c>
      <c r="AX553" s="26" t="s">
        <v>1077</v>
      </c>
      <c r="AY553" s="26" t="s">
        <v>585</v>
      </c>
      <c r="AZ553" s="26" t="s">
        <v>585</v>
      </c>
      <c r="BA553" s="26"/>
      <c r="BB553" s="26"/>
      <c r="BC553" s="26"/>
      <c r="BD553" s="26"/>
      <c r="BE553" s="26"/>
      <c r="BF553" s="26"/>
      <c r="BG553" s="26"/>
      <c r="BH553" s="26"/>
      <c r="BI553" s="26"/>
      <c r="BJ553" s="26"/>
      <c r="BK553" s="26"/>
      <c r="BL553" s="26"/>
      <c r="BM553" s="26"/>
      <c r="BN553" s="26"/>
      <c r="BO553" s="26"/>
      <c r="BP553" s="26"/>
      <c r="BQ553" s="26"/>
      <c r="BR553" s="26"/>
      <c r="BS553" s="26"/>
      <c r="BT553" s="26" t="s">
        <v>586</v>
      </c>
      <c r="BU553" s="26"/>
      <c r="BV553" s="26"/>
      <c r="BW553" s="31"/>
      <c r="BX553" s="31"/>
      <c r="BY553" s="31"/>
      <c r="BZ553" s="31"/>
      <c r="CA553" s="31"/>
      <c r="CB553" s="31"/>
      <c r="CC553" s="31"/>
      <c r="CD553" s="31"/>
      <c r="CE553" s="31"/>
      <c r="CF553" s="31"/>
      <c r="CG553" s="31"/>
      <c r="CH553" s="31"/>
      <c r="CI553" s="31"/>
      <c r="CJ553" s="31"/>
      <c r="CK553" s="31"/>
      <c r="CL553" s="31"/>
      <c r="CM553" s="31" t="s">
        <v>11858</v>
      </c>
      <c r="CN553" s="31" t="s">
        <v>11859</v>
      </c>
      <c r="CO553" s="31" t="s">
        <v>11860</v>
      </c>
      <c r="CP553" s="31" t="s">
        <v>11860</v>
      </c>
      <c r="CQ553" s="31" t="s">
        <v>11860</v>
      </c>
      <c r="CR553" s="31" t="s">
        <v>11859</v>
      </c>
      <c r="CS553" s="31" t="s">
        <v>11860</v>
      </c>
      <c r="CT553" s="31" t="s">
        <v>11859</v>
      </c>
      <c r="CU553" s="31"/>
      <c r="CV553" s="31"/>
      <c r="CW553" s="31"/>
      <c r="CX553" s="31"/>
      <c r="CY553" s="31"/>
      <c r="CZ553" s="31"/>
      <c r="DA553" s="31"/>
      <c r="DB553" s="31"/>
      <c r="DC553" s="31"/>
      <c r="DD553" s="31"/>
      <c r="DE553" s="31"/>
      <c r="DF553" s="31"/>
      <c r="DG553" s="31"/>
      <c r="DH553" s="31"/>
      <c r="DI553" s="31"/>
      <c r="DJ553" s="31"/>
      <c r="DK553" s="31"/>
      <c r="DL553" s="31"/>
      <c r="DM553" s="31"/>
      <c r="DN553" s="31"/>
      <c r="DO553" s="31"/>
      <c r="DP553" s="31"/>
      <c r="DQ553" s="31"/>
      <c r="DR553" s="31"/>
      <c r="DS553" s="31"/>
      <c r="DT553" s="31"/>
      <c r="DU553" s="31"/>
      <c r="DV553" s="31"/>
      <c r="DW553" s="31"/>
      <c r="DX553" s="31"/>
      <c r="DY553" s="31"/>
      <c r="DZ553" s="31"/>
      <c r="EA553" s="31"/>
      <c r="EB553" s="31"/>
      <c r="EC553" s="31"/>
      <c r="ED553" s="31"/>
      <c r="EE553" s="31"/>
      <c r="EF553" s="31" t="s">
        <v>11861</v>
      </c>
      <c r="EG553" s="31" t="s">
        <v>11861</v>
      </c>
      <c r="EH553" s="31" t="s">
        <v>11862</v>
      </c>
      <c r="EI553" s="31" t="s">
        <v>11862</v>
      </c>
      <c r="EJ553" s="31" t="s">
        <v>213</v>
      </c>
      <c r="EK553" s="31" t="s">
        <v>213</v>
      </c>
      <c r="EL553" s="31" t="s">
        <v>11863</v>
      </c>
      <c r="EM553" s="31" t="s">
        <v>11863</v>
      </c>
      <c r="EN553" s="31" t="s">
        <v>11864</v>
      </c>
      <c r="EO553" s="31" t="s">
        <v>11864</v>
      </c>
      <c r="EP553" s="31" t="s">
        <v>11864</v>
      </c>
      <c r="EQ553" s="31" t="s">
        <v>11864</v>
      </c>
      <c r="ER553" s="31" t="s">
        <v>218</v>
      </c>
      <c r="ES553" s="31" t="s">
        <v>218</v>
      </c>
      <c r="ET553" s="31" t="s">
        <v>218</v>
      </c>
      <c r="EU553" s="31" t="s">
        <v>218</v>
      </c>
      <c r="EV553" s="31"/>
      <c r="EW553" s="31"/>
      <c r="EX553" s="31" t="s">
        <v>218</v>
      </c>
      <c r="EY553" s="31" t="s">
        <v>218</v>
      </c>
      <c r="EZ553" s="31" t="s">
        <v>218</v>
      </c>
      <c r="FA553" s="31" t="s">
        <v>219</v>
      </c>
      <c r="FB553" s="31" t="s">
        <v>219</v>
      </c>
      <c r="FC553" s="31"/>
      <c r="FD553" s="31"/>
      <c r="FE553" s="31" t="s">
        <v>219</v>
      </c>
    </row>
    <row r="554" ht="90.75" customHeight="1">
      <c r="A554" s="16" t="s">
        <v>11865</v>
      </c>
      <c r="B554" s="24">
        <v>543.0</v>
      </c>
      <c r="C554" s="25" t="s">
        <v>11866</v>
      </c>
      <c r="D554" s="26" t="str">
        <f t="shared" si="41"/>
        <v/>
      </c>
      <c r="E554" s="27" t="str">
        <f t="shared" si="42"/>
        <v/>
      </c>
      <c r="F554" s="28" t="str">
        <f t="shared" ref="F554:G554" si="569">image("https://www.serebii.net/pokedex-bw/type/"&amp;lower(H554)&amp;".gif")</f>
        <v/>
      </c>
      <c r="G554" s="28" t="str">
        <f t="shared" si="569"/>
        <v/>
      </c>
      <c r="H554" s="29" t="s">
        <v>486</v>
      </c>
      <c r="I554" s="26" t="s">
        <v>176</v>
      </c>
      <c r="J554" s="26" t="s">
        <v>11867</v>
      </c>
      <c r="K554" s="26" t="s">
        <v>974</v>
      </c>
      <c r="L554" s="26" t="s">
        <v>11868</v>
      </c>
      <c r="M554" s="26" t="s">
        <v>1159</v>
      </c>
      <c r="N554" s="26" t="s">
        <v>654</v>
      </c>
      <c r="O554" s="26" t="s">
        <v>5953</v>
      </c>
      <c r="P554" s="26" t="s">
        <v>397</v>
      </c>
      <c r="Q554" s="26" t="s">
        <v>493</v>
      </c>
      <c r="R554" s="26" t="s">
        <v>184</v>
      </c>
      <c r="S554" s="26" t="s">
        <v>845</v>
      </c>
      <c r="T554" s="26" t="s">
        <v>186</v>
      </c>
      <c r="U554" s="26" t="s">
        <v>1827</v>
      </c>
      <c r="V554" s="26" t="s">
        <v>1828</v>
      </c>
      <c r="W554" s="26" t="s">
        <v>496</v>
      </c>
      <c r="X554" s="26" t="s">
        <v>497</v>
      </c>
      <c r="Y554" s="26">
        <v>30.0</v>
      </c>
      <c r="Z554" s="26">
        <v>45.0</v>
      </c>
      <c r="AA554" s="26">
        <v>59.0</v>
      </c>
      <c r="AB554" s="26">
        <v>30.0</v>
      </c>
      <c r="AC554" s="26">
        <v>39.0</v>
      </c>
      <c r="AD554" s="26">
        <v>57.0</v>
      </c>
      <c r="AE554" s="30">
        <f t="shared" si="37"/>
        <v>260</v>
      </c>
      <c r="AF554" s="26" t="s">
        <v>11869</v>
      </c>
      <c r="AG554" s="26"/>
      <c r="AH554" s="26"/>
      <c r="AI554" s="26"/>
      <c r="AJ554" s="26"/>
      <c r="AK554" s="26"/>
      <c r="AL554" s="26"/>
      <c r="AM554" s="26"/>
      <c r="AN554" s="26"/>
      <c r="AO554" s="26"/>
      <c r="AP554" s="26"/>
      <c r="AQ554" s="26"/>
      <c r="AR554" s="26"/>
      <c r="AS554" s="26"/>
      <c r="AT554" s="26"/>
      <c r="AU554" s="26"/>
      <c r="AV554" s="26"/>
      <c r="AW554" s="26" t="s">
        <v>1122</v>
      </c>
      <c r="AX554" s="26" t="s">
        <v>1122</v>
      </c>
      <c r="AY554" s="26" t="s">
        <v>1675</v>
      </c>
      <c r="AZ554" s="26" t="s">
        <v>1675</v>
      </c>
      <c r="BA554" s="26" t="s">
        <v>1501</v>
      </c>
      <c r="BB554" s="26" t="s">
        <v>1501</v>
      </c>
      <c r="BC554" s="26"/>
      <c r="BD554" s="26"/>
      <c r="BE554" s="26"/>
      <c r="BF554" s="26"/>
      <c r="BG554" s="26"/>
      <c r="BH554" s="26"/>
      <c r="BI554" s="26"/>
      <c r="BJ554" s="26"/>
      <c r="BK554" s="26"/>
      <c r="BL554" s="26"/>
      <c r="BM554" s="26" t="s">
        <v>881</v>
      </c>
      <c r="BN554" s="26"/>
      <c r="BO554" s="26"/>
      <c r="BP554" s="26"/>
      <c r="BQ554" s="26"/>
      <c r="BR554" s="26"/>
      <c r="BS554" s="26"/>
      <c r="BT554" s="26"/>
      <c r="BU554" s="26"/>
      <c r="BV554" s="26" t="s">
        <v>195</v>
      </c>
      <c r="BW554" s="31"/>
      <c r="BX554" s="31"/>
      <c r="BY554" s="31"/>
      <c r="BZ554" s="31"/>
      <c r="CA554" s="31"/>
      <c r="CB554" s="31"/>
      <c r="CC554" s="31"/>
      <c r="CD554" s="31"/>
      <c r="CE554" s="31"/>
      <c r="CF554" s="31"/>
      <c r="CG554" s="31"/>
      <c r="CH554" s="31"/>
      <c r="CI554" s="31"/>
      <c r="CJ554" s="31"/>
      <c r="CK554" s="31"/>
      <c r="CL554" s="31"/>
      <c r="CM554" s="31" t="s">
        <v>11870</v>
      </c>
      <c r="CN554" s="31" t="s">
        <v>11871</v>
      </c>
      <c r="CO554" s="31" t="s">
        <v>11872</v>
      </c>
      <c r="CP554" s="31" t="s">
        <v>11872</v>
      </c>
      <c r="CQ554" s="31" t="s">
        <v>11871</v>
      </c>
      <c r="CR554" s="31" t="s">
        <v>11870</v>
      </c>
      <c r="CS554" s="31" t="s">
        <v>11871</v>
      </c>
      <c r="CT554" s="31" t="s">
        <v>11870</v>
      </c>
      <c r="CU554" s="31"/>
      <c r="CV554" s="31"/>
      <c r="CW554" s="31"/>
      <c r="CX554" s="31"/>
      <c r="CY554" s="31"/>
      <c r="CZ554" s="31"/>
      <c r="DA554" s="31" t="s">
        <v>11873</v>
      </c>
      <c r="DB554" s="31" t="s">
        <v>11874</v>
      </c>
      <c r="DC554" s="31"/>
      <c r="DD554" s="31"/>
      <c r="DE554" s="31"/>
      <c r="DF554" s="31"/>
      <c r="DG554" s="31"/>
      <c r="DH554" s="31"/>
      <c r="DI554" s="31"/>
      <c r="DJ554" s="31"/>
      <c r="DK554" s="31"/>
      <c r="DL554" s="31"/>
      <c r="DM554" s="31"/>
      <c r="DN554" s="31"/>
      <c r="DO554" s="31"/>
      <c r="DP554" s="31"/>
      <c r="DQ554" s="31"/>
      <c r="DR554" s="31"/>
      <c r="DS554" s="31"/>
      <c r="DT554" s="31"/>
      <c r="DU554" s="31"/>
      <c r="DV554" s="31"/>
      <c r="DW554" s="31"/>
      <c r="DX554" s="31"/>
      <c r="DY554" s="31"/>
      <c r="DZ554" s="31"/>
      <c r="EA554" s="31"/>
      <c r="EB554" s="31"/>
      <c r="EC554" s="31"/>
      <c r="ED554" s="31"/>
      <c r="EE554" s="31"/>
      <c r="EF554" s="31" t="s">
        <v>11537</v>
      </c>
      <c r="EG554" s="31" t="s">
        <v>11537</v>
      </c>
      <c r="EH554" s="31" t="s">
        <v>11875</v>
      </c>
      <c r="EI554" s="31" t="s">
        <v>11875</v>
      </c>
      <c r="EJ554" s="31" t="s">
        <v>1698</v>
      </c>
      <c r="EK554" s="31" t="s">
        <v>1698</v>
      </c>
      <c r="EL554" s="31" t="s">
        <v>213</v>
      </c>
      <c r="EM554" s="31" t="s">
        <v>213</v>
      </c>
      <c r="EN554" s="31" t="s">
        <v>672</v>
      </c>
      <c r="EO554" s="31" t="s">
        <v>672</v>
      </c>
      <c r="EP554" s="31" t="s">
        <v>213</v>
      </c>
      <c r="EQ554" s="31" t="s">
        <v>213</v>
      </c>
      <c r="ER554" s="31" t="s">
        <v>218</v>
      </c>
      <c r="ES554" s="31" t="s">
        <v>218</v>
      </c>
      <c r="ET554" s="31" t="s">
        <v>4008</v>
      </c>
      <c r="EU554" s="31" t="s">
        <v>4008</v>
      </c>
      <c r="EV554" s="31"/>
      <c r="EW554" s="31"/>
      <c r="EX554" s="31" t="s">
        <v>218</v>
      </c>
      <c r="EY554" s="31" t="s">
        <v>218</v>
      </c>
      <c r="EZ554" s="31" t="s">
        <v>218</v>
      </c>
      <c r="FA554" s="31" t="s">
        <v>219</v>
      </c>
      <c r="FB554" s="31" t="s">
        <v>219</v>
      </c>
      <c r="FC554" s="31"/>
      <c r="FD554" s="31"/>
      <c r="FE554" s="31" t="s">
        <v>219</v>
      </c>
    </row>
    <row r="555" ht="90.75" customHeight="1">
      <c r="A555" s="16" t="s">
        <v>11876</v>
      </c>
      <c r="B555" s="24">
        <v>544.0</v>
      </c>
      <c r="C555" s="25" t="s">
        <v>11877</v>
      </c>
      <c r="D555" s="26" t="str">
        <f t="shared" si="41"/>
        <v/>
      </c>
      <c r="E555" s="27" t="str">
        <f t="shared" si="42"/>
        <v/>
      </c>
      <c r="F555" s="28" t="str">
        <f t="shared" ref="F555:G555" si="570">image("https://www.serebii.net/pokedex-bw/type/"&amp;lower(H555)&amp;".gif")</f>
        <v/>
      </c>
      <c r="G555" s="28" t="str">
        <f t="shared" si="570"/>
        <v/>
      </c>
      <c r="H555" s="29" t="s">
        <v>486</v>
      </c>
      <c r="I555" s="26" t="s">
        <v>176</v>
      </c>
      <c r="J555" s="26" t="s">
        <v>11878</v>
      </c>
      <c r="K555" s="26" t="s">
        <v>876</v>
      </c>
      <c r="L555" s="26" t="s">
        <v>11879</v>
      </c>
      <c r="M555" s="26" t="s">
        <v>1159</v>
      </c>
      <c r="N555" s="26" t="s">
        <v>654</v>
      </c>
      <c r="O555" s="26" t="s">
        <v>5953</v>
      </c>
      <c r="P555" s="26" t="s">
        <v>543</v>
      </c>
      <c r="Q555" s="26" t="s">
        <v>544</v>
      </c>
      <c r="R555" s="26" t="s">
        <v>184</v>
      </c>
      <c r="S555" s="26" t="s">
        <v>7968</v>
      </c>
      <c r="T555" s="26" t="s">
        <v>186</v>
      </c>
      <c r="U555" s="26" t="s">
        <v>1827</v>
      </c>
      <c r="V555" s="26" t="s">
        <v>1828</v>
      </c>
      <c r="W555" s="26" t="s">
        <v>496</v>
      </c>
      <c r="X555" s="26" t="s">
        <v>497</v>
      </c>
      <c r="Y555" s="26">
        <v>40.0</v>
      </c>
      <c r="Z555" s="26">
        <v>55.0</v>
      </c>
      <c r="AA555" s="26">
        <v>99.0</v>
      </c>
      <c r="AB555" s="26">
        <v>40.0</v>
      </c>
      <c r="AC555" s="26">
        <v>79.0</v>
      </c>
      <c r="AD555" s="26">
        <v>47.0</v>
      </c>
      <c r="AE555" s="30">
        <f t="shared" si="37"/>
        <v>360</v>
      </c>
      <c r="AF555" s="26" t="s">
        <v>11869</v>
      </c>
      <c r="AG555" s="26"/>
      <c r="AH555" s="26"/>
      <c r="AI555" s="26"/>
      <c r="AJ555" s="26"/>
      <c r="AK555" s="26"/>
      <c r="AL555" s="26"/>
      <c r="AM555" s="26"/>
      <c r="AN555" s="26"/>
      <c r="AO555" s="26"/>
      <c r="AP555" s="26"/>
      <c r="AQ555" s="26"/>
      <c r="AR555" s="26"/>
      <c r="AS555" s="26"/>
      <c r="AT555" s="26"/>
      <c r="AU555" s="26"/>
      <c r="AV555" s="26"/>
      <c r="AW555" s="26" t="s">
        <v>917</v>
      </c>
      <c r="AX555" s="26" t="s">
        <v>917</v>
      </c>
      <c r="AY555" s="26" t="s">
        <v>1338</v>
      </c>
      <c r="AZ555" s="26" t="s">
        <v>1338</v>
      </c>
      <c r="BA555" s="26" t="s">
        <v>1543</v>
      </c>
      <c r="BB555" s="26" t="s">
        <v>1543</v>
      </c>
      <c r="BC555" s="26"/>
      <c r="BD555" s="26"/>
      <c r="BE555" s="26"/>
      <c r="BF555" s="26"/>
      <c r="BG555" s="26"/>
      <c r="BH555" s="26"/>
      <c r="BI555" s="26"/>
      <c r="BJ555" s="26"/>
      <c r="BK555" s="26"/>
      <c r="BL555" s="26"/>
      <c r="BM555" s="26" t="s">
        <v>1039</v>
      </c>
      <c r="BN555" s="26"/>
      <c r="BO555" s="26"/>
      <c r="BP555" s="26"/>
      <c r="BQ555" s="26"/>
      <c r="BR555" s="26"/>
      <c r="BS555" s="26"/>
      <c r="BT555" s="26"/>
      <c r="BU555" s="26"/>
      <c r="BV555" s="26" t="s">
        <v>230</v>
      </c>
      <c r="BW555" s="31"/>
      <c r="BX555" s="31"/>
      <c r="BY555" s="31"/>
      <c r="BZ555" s="31"/>
      <c r="CA555" s="31"/>
      <c r="CB555" s="31"/>
      <c r="CC555" s="31"/>
      <c r="CD555" s="31"/>
      <c r="CE555" s="31"/>
      <c r="CF555" s="31"/>
      <c r="CG555" s="31"/>
      <c r="CH555" s="31"/>
      <c r="CI555" s="31"/>
      <c r="CJ555" s="31"/>
      <c r="CK555" s="31"/>
      <c r="CL555" s="31"/>
      <c r="CM555" s="31" t="s">
        <v>11880</v>
      </c>
      <c r="CN555" s="31" t="s">
        <v>11881</v>
      </c>
      <c r="CO555" s="31" t="s">
        <v>11882</v>
      </c>
      <c r="CP555" s="31" t="s">
        <v>11882</v>
      </c>
      <c r="CQ555" s="31" t="s">
        <v>11880</v>
      </c>
      <c r="CR555" s="31" t="s">
        <v>11881</v>
      </c>
      <c r="CS555" s="31" t="s">
        <v>11880</v>
      </c>
      <c r="CT555" s="31" t="s">
        <v>11881</v>
      </c>
      <c r="CU555" s="31"/>
      <c r="CV555" s="31"/>
      <c r="CW555" s="31"/>
      <c r="CX555" s="31"/>
      <c r="CY555" s="31"/>
      <c r="CZ555" s="31"/>
      <c r="DA555" s="31" t="s">
        <v>11883</v>
      </c>
      <c r="DB555" s="31" t="s">
        <v>11884</v>
      </c>
      <c r="DC555" s="31"/>
      <c r="DD555" s="31"/>
      <c r="DE555" s="31"/>
      <c r="DF555" s="31"/>
      <c r="DG555" s="31"/>
      <c r="DH555" s="31"/>
      <c r="DI555" s="31"/>
      <c r="DJ555" s="31"/>
      <c r="DK555" s="31"/>
      <c r="DL555" s="31"/>
      <c r="DM555" s="31"/>
      <c r="DN555" s="31"/>
      <c r="DO555" s="31"/>
      <c r="DP555" s="31"/>
      <c r="DQ555" s="31"/>
      <c r="DR555" s="31"/>
      <c r="DS555" s="31"/>
      <c r="DT555" s="31"/>
      <c r="DU555" s="31"/>
      <c r="DV555" s="31"/>
      <c r="DW555" s="31"/>
      <c r="DX555" s="31"/>
      <c r="DY555" s="31"/>
      <c r="DZ555" s="31"/>
      <c r="EA555" s="31"/>
      <c r="EB555" s="31"/>
      <c r="EC555" s="31"/>
      <c r="ED555" s="31"/>
      <c r="EE555" s="31"/>
      <c r="EF555" s="31" t="s">
        <v>7879</v>
      </c>
      <c r="EG555" s="31" t="s">
        <v>7879</v>
      </c>
      <c r="EH555" s="31" t="s">
        <v>11537</v>
      </c>
      <c r="EI555" s="31" t="s">
        <v>11537</v>
      </c>
      <c r="EJ555" s="31" t="s">
        <v>11885</v>
      </c>
      <c r="EK555" s="31" t="s">
        <v>11885</v>
      </c>
      <c r="EL555" s="31" t="s">
        <v>213</v>
      </c>
      <c r="EM555" s="31" t="s">
        <v>213</v>
      </c>
      <c r="EN555" s="31" t="s">
        <v>11885</v>
      </c>
      <c r="EO555" s="31" t="s">
        <v>11885</v>
      </c>
      <c r="EP555" s="31" t="s">
        <v>213</v>
      </c>
      <c r="EQ555" s="31" t="s">
        <v>213</v>
      </c>
      <c r="ER555" s="31" t="s">
        <v>218</v>
      </c>
      <c r="ES555" s="31" t="s">
        <v>218</v>
      </c>
      <c r="ET555" s="31" t="s">
        <v>11885</v>
      </c>
      <c r="EU555" s="31" t="s">
        <v>11885</v>
      </c>
      <c r="EV555" s="31"/>
      <c r="EW555" s="31"/>
      <c r="EX555" s="31" t="s">
        <v>218</v>
      </c>
      <c r="EY555" s="31" t="s">
        <v>218</v>
      </c>
      <c r="EZ555" s="31" t="s">
        <v>218</v>
      </c>
      <c r="FA555" s="31" t="s">
        <v>219</v>
      </c>
      <c r="FB555" s="31" t="s">
        <v>219</v>
      </c>
      <c r="FC555" s="31"/>
      <c r="FD555" s="31"/>
      <c r="FE555" s="31" t="s">
        <v>219</v>
      </c>
    </row>
    <row r="556" ht="90.75" customHeight="1">
      <c r="A556" s="16" t="s">
        <v>11886</v>
      </c>
      <c r="B556" s="24">
        <v>545.0</v>
      </c>
      <c r="C556" s="25" t="s">
        <v>11887</v>
      </c>
      <c r="D556" s="26" t="str">
        <f t="shared" si="41"/>
        <v/>
      </c>
      <c r="E556" s="27" t="str">
        <f t="shared" si="42"/>
        <v/>
      </c>
      <c r="F556" s="28" t="str">
        <f t="shared" ref="F556:G556" si="571">image("https://www.serebii.net/pokedex-bw/type/"&amp;lower(H556)&amp;".gif")</f>
        <v/>
      </c>
      <c r="G556" s="28" t="str">
        <f t="shared" si="571"/>
        <v/>
      </c>
      <c r="H556" s="29" t="s">
        <v>486</v>
      </c>
      <c r="I556" s="26" t="s">
        <v>176</v>
      </c>
      <c r="J556" s="26" t="s">
        <v>11888</v>
      </c>
      <c r="K556" s="26" t="s">
        <v>4543</v>
      </c>
      <c r="L556" s="26" t="s">
        <v>11889</v>
      </c>
      <c r="M556" s="26" t="s">
        <v>1159</v>
      </c>
      <c r="N556" s="26" t="s">
        <v>654</v>
      </c>
      <c r="O556" s="26" t="s">
        <v>5953</v>
      </c>
      <c r="P556" s="26" t="s">
        <v>745</v>
      </c>
      <c r="Q556" s="26" t="s">
        <v>183</v>
      </c>
      <c r="R556" s="26" t="s">
        <v>184</v>
      </c>
      <c r="S556" s="26" t="s">
        <v>1539</v>
      </c>
      <c r="T556" s="26" t="s">
        <v>186</v>
      </c>
      <c r="U556" s="26" t="s">
        <v>1827</v>
      </c>
      <c r="V556" s="26" t="s">
        <v>1828</v>
      </c>
      <c r="W556" s="26" t="s">
        <v>496</v>
      </c>
      <c r="X556" s="26" t="s">
        <v>189</v>
      </c>
      <c r="Y556" s="26">
        <v>60.0</v>
      </c>
      <c r="Z556" s="26">
        <v>100.0</v>
      </c>
      <c r="AA556" s="26">
        <v>89.0</v>
      </c>
      <c r="AB556" s="26">
        <v>55.0</v>
      </c>
      <c r="AC556" s="26">
        <v>69.0</v>
      </c>
      <c r="AD556" s="26">
        <v>112.0</v>
      </c>
      <c r="AE556" s="30">
        <f t="shared" si="37"/>
        <v>485</v>
      </c>
      <c r="AF556" s="26" t="s">
        <v>11869</v>
      </c>
      <c r="AG556" s="26"/>
      <c r="AH556" s="26"/>
      <c r="AI556" s="26"/>
      <c r="AJ556" s="26"/>
      <c r="AK556" s="26"/>
      <c r="AL556" s="26"/>
      <c r="AM556" s="26"/>
      <c r="AN556" s="26"/>
      <c r="AO556" s="26"/>
      <c r="AP556" s="26"/>
      <c r="AQ556" s="26"/>
      <c r="AR556" s="26"/>
      <c r="AS556" s="26"/>
      <c r="AT556" s="26"/>
      <c r="AU556" s="26"/>
      <c r="AV556" s="26"/>
      <c r="AW556" s="26" t="s">
        <v>948</v>
      </c>
      <c r="AX556" s="26" t="s">
        <v>948</v>
      </c>
      <c r="AY556" s="26" t="s">
        <v>1383</v>
      </c>
      <c r="AZ556" s="26" t="s">
        <v>1383</v>
      </c>
      <c r="BA556" s="26" t="s">
        <v>3601</v>
      </c>
      <c r="BB556" s="26" t="s">
        <v>3601</v>
      </c>
      <c r="BC556" s="26"/>
      <c r="BD556" s="26"/>
      <c r="BE556" s="26"/>
      <c r="BF556" s="26"/>
      <c r="BG556" s="26"/>
      <c r="BH556" s="26"/>
      <c r="BI556" s="26"/>
      <c r="BJ556" s="26"/>
      <c r="BK556" s="26"/>
      <c r="BL556" s="26"/>
      <c r="BM556" s="26" t="s">
        <v>2489</v>
      </c>
      <c r="BN556" s="26"/>
      <c r="BO556" s="26"/>
      <c r="BP556" s="26"/>
      <c r="BQ556" s="26"/>
      <c r="BR556" s="26"/>
      <c r="BS556" s="26"/>
      <c r="BT556" s="26"/>
      <c r="BU556" s="26"/>
      <c r="BV556" s="26" t="s">
        <v>255</v>
      </c>
      <c r="BW556" s="31"/>
      <c r="BX556" s="31"/>
      <c r="BY556" s="31"/>
      <c r="BZ556" s="31"/>
      <c r="CA556" s="31"/>
      <c r="CB556" s="31"/>
      <c r="CC556" s="31"/>
      <c r="CD556" s="31"/>
      <c r="CE556" s="31"/>
      <c r="CF556" s="31"/>
      <c r="CG556" s="31"/>
      <c r="CH556" s="31"/>
      <c r="CI556" s="31"/>
      <c r="CJ556" s="31"/>
      <c r="CK556" s="31"/>
      <c r="CL556" s="31"/>
      <c r="CM556" s="31" t="s">
        <v>11890</v>
      </c>
      <c r="CN556" s="31" t="s">
        <v>11891</v>
      </c>
      <c r="CO556" s="31" t="s">
        <v>11892</v>
      </c>
      <c r="CP556" s="31" t="s">
        <v>11892</v>
      </c>
      <c r="CQ556" s="31" t="s">
        <v>11892</v>
      </c>
      <c r="CR556" s="31" t="s">
        <v>11890</v>
      </c>
      <c r="CS556" s="31" t="s">
        <v>11892</v>
      </c>
      <c r="CT556" s="31" t="s">
        <v>11890</v>
      </c>
      <c r="CU556" s="31"/>
      <c r="CV556" s="31"/>
      <c r="CW556" s="31"/>
      <c r="CX556" s="31"/>
      <c r="CY556" s="31"/>
      <c r="CZ556" s="31"/>
      <c r="DA556" s="31" t="s">
        <v>11893</v>
      </c>
      <c r="DB556" s="31" t="s">
        <v>11894</v>
      </c>
      <c r="DC556" s="31"/>
      <c r="DD556" s="31"/>
      <c r="DE556" s="31"/>
      <c r="DF556" s="31"/>
      <c r="DG556" s="31"/>
      <c r="DH556" s="31"/>
      <c r="DI556" s="31"/>
      <c r="DJ556" s="31"/>
      <c r="DK556" s="31"/>
      <c r="DL556" s="31"/>
      <c r="DM556" s="31"/>
      <c r="DN556" s="31"/>
      <c r="DO556" s="31"/>
      <c r="DP556" s="31"/>
      <c r="DQ556" s="31"/>
      <c r="DR556" s="31"/>
      <c r="DS556" s="31"/>
      <c r="DT556" s="31"/>
      <c r="DU556" s="31"/>
      <c r="DV556" s="31"/>
      <c r="DW556" s="31"/>
      <c r="DX556" s="31"/>
      <c r="DY556" s="31"/>
      <c r="DZ556" s="31"/>
      <c r="EA556" s="31"/>
      <c r="EB556" s="31"/>
      <c r="EC556" s="31"/>
      <c r="ED556" s="31"/>
      <c r="EE556" s="31"/>
      <c r="EF556" s="31" t="s">
        <v>11895</v>
      </c>
      <c r="EG556" s="31" t="s">
        <v>11895</v>
      </c>
      <c r="EH556" s="31" t="s">
        <v>7879</v>
      </c>
      <c r="EI556" s="31" t="s">
        <v>7879</v>
      </c>
      <c r="EJ556" s="31" t="s">
        <v>11895</v>
      </c>
      <c r="EK556" s="31" t="s">
        <v>11895</v>
      </c>
      <c r="EL556" s="31" t="s">
        <v>213</v>
      </c>
      <c r="EM556" s="31" t="s">
        <v>213</v>
      </c>
      <c r="EN556" s="31" t="s">
        <v>11895</v>
      </c>
      <c r="EO556" s="31" t="s">
        <v>11895</v>
      </c>
      <c r="EP556" s="31" t="s">
        <v>213</v>
      </c>
      <c r="EQ556" s="31" t="s">
        <v>213</v>
      </c>
      <c r="ER556" s="31" t="s">
        <v>218</v>
      </c>
      <c r="ES556" s="31" t="s">
        <v>218</v>
      </c>
      <c r="ET556" s="31" t="s">
        <v>11895</v>
      </c>
      <c r="EU556" s="31" t="s">
        <v>11895</v>
      </c>
      <c r="EV556" s="31"/>
      <c r="EW556" s="31"/>
      <c r="EX556" s="31" t="s">
        <v>218</v>
      </c>
      <c r="EY556" s="31" t="s">
        <v>218</v>
      </c>
      <c r="EZ556" s="31" t="s">
        <v>218</v>
      </c>
      <c r="FA556" s="31" t="s">
        <v>219</v>
      </c>
      <c r="FB556" s="31" t="s">
        <v>219</v>
      </c>
      <c r="FC556" s="31"/>
      <c r="FD556" s="31"/>
      <c r="FE556" s="31" t="s">
        <v>219</v>
      </c>
    </row>
    <row r="557" ht="90.75" customHeight="1">
      <c r="A557" s="16" t="s">
        <v>11896</v>
      </c>
      <c r="B557" s="24">
        <v>546.0</v>
      </c>
      <c r="C557" s="25" t="s">
        <v>11897</v>
      </c>
      <c r="D557" s="26" t="str">
        <f t="shared" si="41"/>
        <v/>
      </c>
      <c r="E557" s="27" t="str">
        <f t="shared" si="42"/>
        <v/>
      </c>
      <c r="F557" s="28" t="str">
        <f t="shared" ref="F557:G557" si="572">image("https://www.serebii.net/pokedex-bw/type/"&amp;lower(H557)&amp;".gif")</f>
        <v/>
      </c>
      <c r="G557" s="28" t="str">
        <f t="shared" si="572"/>
        <v/>
      </c>
      <c r="H557" s="29" t="s">
        <v>175</v>
      </c>
      <c r="I557" s="26" t="s">
        <v>980</v>
      </c>
      <c r="J557" s="26" t="s">
        <v>11898</v>
      </c>
      <c r="K557" s="26" t="s">
        <v>488</v>
      </c>
      <c r="L557" s="26" t="s">
        <v>10419</v>
      </c>
      <c r="M557" s="26" t="s">
        <v>6063</v>
      </c>
      <c r="N557" s="26" t="s">
        <v>1573</v>
      </c>
      <c r="O557" s="26" t="s">
        <v>181</v>
      </c>
      <c r="P557" s="26" t="s">
        <v>297</v>
      </c>
      <c r="Q557" s="26" t="s">
        <v>978</v>
      </c>
      <c r="R557" s="26" t="s">
        <v>184</v>
      </c>
      <c r="S557" s="26" t="s">
        <v>5661</v>
      </c>
      <c r="T557" s="26" t="s">
        <v>495</v>
      </c>
      <c r="U557" s="26" t="s">
        <v>980</v>
      </c>
      <c r="V557" s="26" t="s">
        <v>175</v>
      </c>
      <c r="W557" s="26" t="s">
        <v>496</v>
      </c>
      <c r="X557" s="26" t="s">
        <v>189</v>
      </c>
      <c r="Y557" s="26">
        <v>40.0</v>
      </c>
      <c r="Z557" s="26">
        <v>27.0</v>
      </c>
      <c r="AA557" s="26">
        <v>60.0</v>
      </c>
      <c r="AB557" s="26">
        <v>37.0</v>
      </c>
      <c r="AC557" s="26">
        <v>50.0</v>
      </c>
      <c r="AD557" s="26">
        <v>66.0</v>
      </c>
      <c r="AE557" s="30">
        <f t="shared" si="37"/>
        <v>280</v>
      </c>
      <c r="AF557" s="26" t="s">
        <v>11899</v>
      </c>
      <c r="AG557" s="26"/>
      <c r="AH557" s="26"/>
      <c r="AI557" s="26"/>
      <c r="AJ557" s="26"/>
      <c r="AK557" s="26"/>
      <c r="AL557" s="26"/>
      <c r="AM557" s="26"/>
      <c r="AN557" s="26"/>
      <c r="AO557" s="26"/>
      <c r="AP557" s="26"/>
      <c r="AQ557" s="26"/>
      <c r="AR557" s="26"/>
      <c r="AS557" s="26"/>
      <c r="AT557" s="26"/>
      <c r="AU557" s="26"/>
      <c r="AV557" s="26"/>
      <c r="AW557" s="26" t="s">
        <v>1955</v>
      </c>
      <c r="AX557" s="26" t="s">
        <v>1955</v>
      </c>
      <c r="AY557" s="26" t="s">
        <v>254</v>
      </c>
      <c r="AZ557" s="26" t="s">
        <v>254</v>
      </c>
      <c r="BA557" s="26"/>
      <c r="BB557" s="26"/>
      <c r="BC557" s="26"/>
      <c r="BD557" s="26"/>
      <c r="BE557" s="26" t="s">
        <v>431</v>
      </c>
      <c r="BF557" s="26" t="s">
        <v>431</v>
      </c>
      <c r="BG557" s="26" t="s">
        <v>1035</v>
      </c>
      <c r="BH557" s="26" t="s">
        <v>1035</v>
      </c>
      <c r="BI557" s="26"/>
      <c r="BJ557" s="26"/>
      <c r="BK557" s="26" t="s">
        <v>6443</v>
      </c>
      <c r="BL557" s="26" t="s">
        <v>6443</v>
      </c>
      <c r="BM557" s="26"/>
      <c r="BN557" s="26" t="s">
        <v>330</v>
      </c>
      <c r="BO557" s="26"/>
      <c r="BP557" s="26"/>
      <c r="BQ557" s="26"/>
      <c r="BR557" s="26"/>
      <c r="BS557" s="26"/>
      <c r="BT557" s="26"/>
      <c r="BU557" s="26" t="s">
        <v>988</v>
      </c>
      <c r="BV557" s="26"/>
      <c r="BW557" s="31"/>
      <c r="BX557" s="31"/>
      <c r="BY557" s="31"/>
      <c r="BZ557" s="31"/>
      <c r="CA557" s="31"/>
      <c r="CB557" s="31"/>
      <c r="CC557" s="31"/>
      <c r="CD557" s="31"/>
      <c r="CE557" s="31"/>
      <c r="CF557" s="31"/>
      <c r="CG557" s="31"/>
      <c r="CH557" s="31"/>
      <c r="CI557" s="31"/>
      <c r="CJ557" s="31"/>
      <c r="CK557" s="31"/>
      <c r="CL557" s="31"/>
      <c r="CM557" s="31" t="s">
        <v>11900</v>
      </c>
      <c r="CN557" s="31" t="s">
        <v>11901</v>
      </c>
      <c r="CO557" s="31" t="s">
        <v>11902</v>
      </c>
      <c r="CP557" s="31" t="s">
        <v>11902</v>
      </c>
      <c r="CQ557" s="31" t="s">
        <v>11900</v>
      </c>
      <c r="CR557" s="31" t="s">
        <v>11902</v>
      </c>
      <c r="CS557" s="31" t="s">
        <v>11900</v>
      </c>
      <c r="CT557" s="31" t="s">
        <v>11902</v>
      </c>
      <c r="CU557" s="31" t="s">
        <v>11903</v>
      </c>
      <c r="CV557" s="31" t="s">
        <v>11904</v>
      </c>
      <c r="CW557" s="31" t="s">
        <v>11905</v>
      </c>
      <c r="CX557" s="31" t="s">
        <v>11906</v>
      </c>
      <c r="CY557" s="31"/>
      <c r="CZ557" s="31"/>
      <c r="DA557" s="31" t="s">
        <v>11907</v>
      </c>
      <c r="DB557" s="31" t="s">
        <v>11908</v>
      </c>
      <c r="DC557" s="31"/>
      <c r="DD557" s="31"/>
      <c r="DE557" s="31"/>
      <c r="DF557" s="31"/>
      <c r="DG557" s="31"/>
      <c r="DH557" s="31"/>
      <c r="DI557" s="31"/>
      <c r="DJ557" s="31"/>
      <c r="DK557" s="31"/>
      <c r="DL557" s="31"/>
      <c r="DM557" s="31"/>
      <c r="DN557" s="31"/>
      <c r="DO557" s="31"/>
      <c r="DP557" s="31"/>
      <c r="DQ557" s="31"/>
      <c r="DR557" s="31"/>
      <c r="DS557" s="31"/>
      <c r="DT557" s="31"/>
      <c r="DU557" s="31"/>
      <c r="DV557" s="31"/>
      <c r="DW557" s="31"/>
      <c r="DX557" s="31"/>
      <c r="DY557" s="31"/>
      <c r="DZ557" s="31"/>
      <c r="EA557" s="31"/>
      <c r="EB557" s="31"/>
      <c r="EC557" s="31"/>
      <c r="ED557" s="31"/>
      <c r="EE557" s="31"/>
      <c r="EF557" s="31" t="s">
        <v>11909</v>
      </c>
      <c r="EG557" s="31" t="s">
        <v>4804</v>
      </c>
      <c r="EH557" s="31" t="s">
        <v>11910</v>
      </c>
      <c r="EI557" s="31" t="s">
        <v>672</v>
      </c>
      <c r="EJ557" s="31" t="s">
        <v>213</v>
      </c>
      <c r="EK557" s="31" t="s">
        <v>213</v>
      </c>
      <c r="EL557" s="31" t="s">
        <v>1787</v>
      </c>
      <c r="EM557" s="31" t="s">
        <v>1787</v>
      </c>
      <c r="EN557" s="31" t="s">
        <v>11911</v>
      </c>
      <c r="EO557" s="31" t="s">
        <v>213</v>
      </c>
      <c r="EP557" s="31" t="s">
        <v>11911</v>
      </c>
      <c r="EQ557" s="31" t="s">
        <v>213</v>
      </c>
      <c r="ER557" s="31" t="s">
        <v>218</v>
      </c>
      <c r="ES557" s="31" t="s">
        <v>218</v>
      </c>
      <c r="ET557" s="31" t="s">
        <v>11912</v>
      </c>
      <c r="EU557" s="31" t="s">
        <v>11912</v>
      </c>
      <c r="EV557" s="31"/>
      <c r="EW557" s="31"/>
      <c r="EX557" s="31" t="s">
        <v>218</v>
      </c>
      <c r="EY557" s="31" t="s">
        <v>218</v>
      </c>
      <c r="EZ557" s="31" t="s">
        <v>218</v>
      </c>
      <c r="FA557" s="31" t="s">
        <v>219</v>
      </c>
      <c r="FB557" s="31" t="s">
        <v>219</v>
      </c>
      <c r="FC557" s="31"/>
      <c r="FD557" s="31"/>
      <c r="FE557" s="31" t="s">
        <v>219</v>
      </c>
    </row>
    <row r="558" ht="90.75" customHeight="1">
      <c r="A558" s="16" t="s">
        <v>11913</v>
      </c>
      <c r="B558" s="24">
        <v>547.0</v>
      </c>
      <c r="C558" s="25" t="s">
        <v>11914</v>
      </c>
      <c r="D558" s="26" t="str">
        <f t="shared" si="41"/>
        <v/>
      </c>
      <c r="E558" s="27" t="str">
        <f t="shared" si="42"/>
        <v/>
      </c>
      <c r="F558" s="28" t="str">
        <f t="shared" ref="F558:G558" si="573">image("https://www.serebii.net/pokedex-bw/type/"&amp;lower(H558)&amp;".gif")</f>
        <v/>
      </c>
      <c r="G558" s="28" t="str">
        <f t="shared" si="573"/>
        <v/>
      </c>
      <c r="H558" s="29" t="s">
        <v>175</v>
      </c>
      <c r="I558" s="26" t="s">
        <v>980</v>
      </c>
      <c r="J558" s="26" t="s">
        <v>11915</v>
      </c>
      <c r="K558" s="26" t="s">
        <v>178</v>
      </c>
      <c r="L558" s="26" t="s">
        <v>7716</v>
      </c>
      <c r="M558" s="26" t="s">
        <v>6063</v>
      </c>
      <c r="N558" s="26" t="s">
        <v>1573</v>
      </c>
      <c r="O558" s="26" t="s">
        <v>181</v>
      </c>
      <c r="P558" s="26" t="s">
        <v>716</v>
      </c>
      <c r="Q558" s="26" t="s">
        <v>1032</v>
      </c>
      <c r="R558" s="26" t="s">
        <v>184</v>
      </c>
      <c r="S558" s="26" t="s">
        <v>6684</v>
      </c>
      <c r="T558" s="26" t="s">
        <v>495</v>
      </c>
      <c r="U558" s="26" t="s">
        <v>980</v>
      </c>
      <c r="V558" s="26" t="s">
        <v>175</v>
      </c>
      <c r="W558" s="26" t="s">
        <v>496</v>
      </c>
      <c r="X558" s="26" t="s">
        <v>189</v>
      </c>
      <c r="Y558" s="26">
        <v>60.0</v>
      </c>
      <c r="Z558" s="26">
        <v>67.0</v>
      </c>
      <c r="AA558" s="26">
        <v>85.0</v>
      </c>
      <c r="AB558" s="26">
        <v>77.0</v>
      </c>
      <c r="AC558" s="26">
        <v>75.0</v>
      </c>
      <c r="AD558" s="26">
        <v>116.0</v>
      </c>
      <c r="AE558" s="30">
        <f t="shared" si="37"/>
        <v>480</v>
      </c>
      <c r="AF558" s="26" t="s">
        <v>11899</v>
      </c>
      <c r="AG558" s="26"/>
      <c r="AH558" s="26"/>
      <c r="AI558" s="26"/>
      <c r="AJ558" s="26"/>
      <c r="AK558" s="26"/>
      <c r="AL558" s="26"/>
      <c r="AM558" s="26"/>
      <c r="AN558" s="26"/>
      <c r="AO558" s="26"/>
      <c r="AP558" s="26"/>
      <c r="AQ558" s="26"/>
      <c r="AR558" s="26"/>
      <c r="AS558" s="26"/>
      <c r="AT558" s="26"/>
      <c r="AU558" s="26"/>
      <c r="AV558" s="26"/>
      <c r="AW558" s="26" t="s">
        <v>989</v>
      </c>
      <c r="AX558" s="26" t="s">
        <v>989</v>
      </c>
      <c r="AY558" s="26" t="s">
        <v>281</v>
      </c>
      <c r="AZ558" s="26" t="s">
        <v>281</v>
      </c>
      <c r="BA558" s="26"/>
      <c r="BB558" s="26"/>
      <c r="BC558" s="26"/>
      <c r="BD558" s="26"/>
      <c r="BE558" s="26" t="s">
        <v>460</v>
      </c>
      <c r="BF558" s="26" t="s">
        <v>460</v>
      </c>
      <c r="BG558" s="26" t="s">
        <v>1237</v>
      </c>
      <c r="BH558" s="26" t="s">
        <v>1237</v>
      </c>
      <c r="BI558" s="26"/>
      <c r="BJ558" s="26"/>
      <c r="BK558" s="26" t="s">
        <v>9531</v>
      </c>
      <c r="BL558" s="26" t="s">
        <v>9531</v>
      </c>
      <c r="BM558" s="26"/>
      <c r="BN558" s="26" t="s">
        <v>357</v>
      </c>
      <c r="BO558" s="26"/>
      <c r="BP558" s="26"/>
      <c r="BQ558" s="26"/>
      <c r="BR558" s="26"/>
      <c r="BS558" s="26"/>
      <c r="BT558" s="26"/>
      <c r="BU558" s="26" t="s">
        <v>1038</v>
      </c>
      <c r="BV558" s="26"/>
      <c r="BW558" s="31"/>
      <c r="BX558" s="31"/>
      <c r="BY558" s="31"/>
      <c r="BZ558" s="31"/>
      <c r="CA558" s="31"/>
      <c r="CB558" s="31"/>
      <c r="CC558" s="31"/>
      <c r="CD558" s="31"/>
      <c r="CE558" s="31"/>
      <c r="CF558" s="31"/>
      <c r="CG558" s="31"/>
      <c r="CH558" s="31"/>
      <c r="CI558" s="31"/>
      <c r="CJ558" s="31"/>
      <c r="CK558" s="31"/>
      <c r="CL558" s="31"/>
      <c r="CM558" s="31" t="s">
        <v>11916</v>
      </c>
      <c r="CN558" s="31" t="s">
        <v>11917</v>
      </c>
      <c r="CO558" s="31" t="s">
        <v>11918</v>
      </c>
      <c r="CP558" s="31" t="s">
        <v>11918</v>
      </c>
      <c r="CQ558" s="31" t="s">
        <v>11918</v>
      </c>
      <c r="CR558" s="31" t="s">
        <v>11916</v>
      </c>
      <c r="CS558" s="31" t="s">
        <v>11918</v>
      </c>
      <c r="CT558" s="31" t="s">
        <v>11916</v>
      </c>
      <c r="CU558" s="31" t="s">
        <v>11919</v>
      </c>
      <c r="CV558" s="31" t="s">
        <v>11920</v>
      </c>
      <c r="CW558" s="31" t="s">
        <v>11921</v>
      </c>
      <c r="CX558" s="31" t="s">
        <v>11922</v>
      </c>
      <c r="CY558" s="31"/>
      <c r="CZ558" s="31"/>
      <c r="DA558" s="31" t="s">
        <v>11923</v>
      </c>
      <c r="DB558" s="31" t="s">
        <v>11924</v>
      </c>
      <c r="DC558" s="31"/>
      <c r="DD558" s="31"/>
      <c r="DE558" s="31"/>
      <c r="DF558" s="31"/>
      <c r="DG558" s="31"/>
      <c r="DH558" s="31"/>
      <c r="DI558" s="31"/>
      <c r="DJ558" s="31"/>
      <c r="DK558" s="31"/>
      <c r="DL558" s="31"/>
      <c r="DM558" s="31"/>
      <c r="DN558" s="31"/>
      <c r="DO558" s="31"/>
      <c r="DP558" s="31"/>
      <c r="DQ558" s="31"/>
      <c r="DR558" s="31"/>
      <c r="DS558" s="31"/>
      <c r="DT558" s="31"/>
      <c r="DU558" s="31"/>
      <c r="DV558" s="31"/>
      <c r="DW558" s="31"/>
      <c r="DX558" s="31"/>
      <c r="DY558" s="31"/>
      <c r="DZ558" s="31"/>
      <c r="EA558" s="31"/>
      <c r="EB558" s="31"/>
      <c r="EC558" s="31"/>
      <c r="ED558" s="31"/>
      <c r="EE558" s="31"/>
      <c r="EF558" s="31" t="s">
        <v>11909</v>
      </c>
      <c r="EG558" s="31" t="s">
        <v>11925</v>
      </c>
      <c r="EH558" s="31" t="s">
        <v>11910</v>
      </c>
      <c r="EI558" s="31" t="s">
        <v>11925</v>
      </c>
      <c r="EJ558" s="31" t="s">
        <v>213</v>
      </c>
      <c r="EK558" s="31" t="s">
        <v>213</v>
      </c>
      <c r="EL558" s="31" t="s">
        <v>11925</v>
      </c>
      <c r="EM558" s="31" t="s">
        <v>11925</v>
      </c>
      <c r="EN558" s="31" t="s">
        <v>11925</v>
      </c>
      <c r="EO558" s="31" t="s">
        <v>213</v>
      </c>
      <c r="EP558" s="31" t="s">
        <v>11925</v>
      </c>
      <c r="EQ558" s="31" t="s">
        <v>213</v>
      </c>
      <c r="ER558" s="31" t="s">
        <v>218</v>
      </c>
      <c r="ES558" s="31" t="s">
        <v>218</v>
      </c>
      <c r="ET558" s="31" t="s">
        <v>11925</v>
      </c>
      <c r="EU558" s="31" t="s">
        <v>11925</v>
      </c>
      <c r="EV558" s="31"/>
      <c r="EW558" s="31"/>
      <c r="EX558" s="31" t="s">
        <v>218</v>
      </c>
      <c r="EY558" s="31" t="s">
        <v>218</v>
      </c>
      <c r="EZ558" s="31" t="s">
        <v>218</v>
      </c>
      <c r="FA558" s="31" t="s">
        <v>219</v>
      </c>
      <c r="FB558" s="31" t="s">
        <v>219</v>
      </c>
      <c r="FC558" s="31"/>
      <c r="FD558" s="31"/>
      <c r="FE558" s="31" t="s">
        <v>219</v>
      </c>
    </row>
    <row r="559" ht="90.75" customHeight="1">
      <c r="A559" s="16" t="s">
        <v>11926</v>
      </c>
      <c r="B559" s="24">
        <v>548.0</v>
      </c>
      <c r="C559" s="25" t="s">
        <v>11927</v>
      </c>
      <c r="D559" s="26" t="str">
        <f t="shared" si="41"/>
        <v/>
      </c>
      <c r="E559" s="27" t="str">
        <f t="shared" si="42"/>
        <v/>
      </c>
      <c r="F559" s="28" t="str">
        <f t="shared" ref="F559:G559" si="574">image("https://www.serebii.net/pokedex-bw/type/"&amp;lower(H559)&amp;".gif")</f>
        <v/>
      </c>
      <c r="G559" s="28" t="str">
        <f t="shared" si="574"/>
        <v/>
      </c>
      <c r="H559" s="29" t="s">
        <v>175</v>
      </c>
      <c r="I559" s="26"/>
      <c r="J559" s="26" t="s">
        <v>11928</v>
      </c>
      <c r="K559" s="26" t="s">
        <v>393</v>
      </c>
      <c r="L559" s="26" t="s">
        <v>7716</v>
      </c>
      <c r="M559" s="26" t="s">
        <v>181</v>
      </c>
      <c r="N559" s="26" t="s">
        <v>2892</v>
      </c>
      <c r="O559" s="26" t="s">
        <v>3985</v>
      </c>
      <c r="P559" s="26" t="s">
        <v>182</v>
      </c>
      <c r="Q559" s="26" t="s">
        <v>978</v>
      </c>
      <c r="R559" s="26" t="s">
        <v>184</v>
      </c>
      <c r="S559" s="26" t="s">
        <v>5661</v>
      </c>
      <c r="T559" s="26" t="s">
        <v>495</v>
      </c>
      <c r="U559" s="26" t="s">
        <v>1672</v>
      </c>
      <c r="V559" s="26" t="s">
        <v>1673</v>
      </c>
      <c r="W559" s="26" t="s">
        <v>1163</v>
      </c>
      <c r="X559" s="26" t="s">
        <v>189</v>
      </c>
      <c r="Y559" s="26">
        <v>45.0</v>
      </c>
      <c r="Z559" s="26">
        <v>35.0</v>
      </c>
      <c r="AA559" s="26">
        <v>50.0</v>
      </c>
      <c r="AB559" s="26">
        <v>70.0</v>
      </c>
      <c r="AC559" s="26">
        <v>50.0</v>
      </c>
      <c r="AD559" s="26">
        <v>30.0</v>
      </c>
      <c r="AE559" s="30">
        <f t="shared" si="37"/>
        <v>280</v>
      </c>
      <c r="AF559" s="26" t="s">
        <v>11929</v>
      </c>
      <c r="AG559" s="26"/>
      <c r="AH559" s="26"/>
      <c r="AI559" s="26"/>
      <c r="AJ559" s="26"/>
      <c r="AK559" s="26"/>
      <c r="AL559" s="26"/>
      <c r="AM559" s="26"/>
      <c r="AN559" s="26"/>
      <c r="AO559" s="26"/>
      <c r="AP559" s="26"/>
      <c r="AQ559" s="26"/>
      <c r="AR559" s="26"/>
      <c r="AS559" s="26"/>
      <c r="AT559" s="26"/>
      <c r="AU559" s="26"/>
      <c r="AV559" s="26"/>
      <c r="AW559" s="26" t="s">
        <v>1040</v>
      </c>
      <c r="AX559" s="26" t="s">
        <v>1040</v>
      </c>
      <c r="AY559" s="26" t="s">
        <v>328</v>
      </c>
      <c r="AZ559" s="26" t="s">
        <v>328</v>
      </c>
      <c r="BA559" s="26"/>
      <c r="BB559" s="26"/>
      <c r="BC559" s="26"/>
      <c r="BD559" s="26"/>
      <c r="BE559" s="26" t="s">
        <v>355</v>
      </c>
      <c r="BF559" s="26" t="s">
        <v>355</v>
      </c>
      <c r="BG559" s="26" t="s">
        <v>2380</v>
      </c>
      <c r="BH559" s="26" t="s">
        <v>2380</v>
      </c>
      <c r="BI559" s="26"/>
      <c r="BJ559" s="26"/>
      <c r="BK559" s="26"/>
      <c r="BL559" s="26"/>
      <c r="BM559" s="26" t="s">
        <v>1384</v>
      </c>
      <c r="BN559" s="26"/>
      <c r="BO559" s="26"/>
      <c r="BP559" s="26"/>
      <c r="BQ559" s="26" t="s">
        <v>1742</v>
      </c>
      <c r="BR559" s="26" t="s">
        <v>983</v>
      </c>
      <c r="BS559" s="26" t="s">
        <v>983</v>
      </c>
      <c r="BT559" s="26" t="s">
        <v>1202</v>
      </c>
      <c r="BU559" s="26"/>
      <c r="BV559" s="26"/>
      <c r="BW559" s="31"/>
      <c r="BX559" s="31"/>
      <c r="BY559" s="31"/>
      <c r="BZ559" s="31"/>
      <c r="CA559" s="31"/>
      <c r="CB559" s="31"/>
      <c r="CC559" s="31"/>
      <c r="CD559" s="31"/>
      <c r="CE559" s="31"/>
      <c r="CF559" s="31"/>
      <c r="CG559" s="31"/>
      <c r="CH559" s="31"/>
      <c r="CI559" s="31"/>
      <c r="CJ559" s="31"/>
      <c r="CK559" s="31"/>
      <c r="CL559" s="31"/>
      <c r="CM559" s="31" t="s">
        <v>11930</v>
      </c>
      <c r="CN559" s="31" t="s">
        <v>11931</v>
      </c>
      <c r="CO559" s="31" t="s">
        <v>11932</v>
      </c>
      <c r="CP559" s="31" t="s">
        <v>11932</v>
      </c>
      <c r="CQ559" s="31" t="s">
        <v>11930</v>
      </c>
      <c r="CR559" s="31" t="s">
        <v>11931</v>
      </c>
      <c r="CS559" s="31" t="s">
        <v>11930</v>
      </c>
      <c r="CT559" s="31" t="s">
        <v>11931</v>
      </c>
      <c r="CU559" s="31" t="s">
        <v>11933</v>
      </c>
      <c r="CV559" s="31" t="s">
        <v>11934</v>
      </c>
      <c r="CW559" s="31" t="s">
        <v>11935</v>
      </c>
      <c r="CX559" s="31" t="s">
        <v>11936</v>
      </c>
      <c r="CY559" s="31"/>
      <c r="CZ559" s="31"/>
      <c r="DA559" s="31" t="s">
        <v>11937</v>
      </c>
      <c r="DB559" s="31" t="s">
        <v>11938</v>
      </c>
      <c r="DC559" s="31"/>
      <c r="DD559" s="31"/>
      <c r="DE559" s="31"/>
      <c r="DF559" s="31"/>
      <c r="DG559" s="31" t="s">
        <v>11939</v>
      </c>
      <c r="DH559" s="31" t="s">
        <v>11932</v>
      </c>
      <c r="DI559" s="31" t="s">
        <v>11940</v>
      </c>
      <c r="DJ559" s="31"/>
      <c r="DK559" s="31"/>
      <c r="DL559" s="31"/>
      <c r="DM559" s="31"/>
      <c r="DN559" s="31"/>
      <c r="DO559" s="31"/>
      <c r="DP559" s="31"/>
      <c r="DQ559" s="31"/>
      <c r="DR559" s="31"/>
      <c r="DS559" s="31"/>
      <c r="DT559" s="31"/>
      <c r="DU559" s="31"/>
      <c r="DV559" s="31"/>
      <c r="DW559" s="31"/>
      <c r="DX559" s="31"/>
      <c r="DY559" s="31"/>
      <c r="DZ559" s="31"/>
      <c r="EA559" s="31"/>
      <c r="EB559" s="31"/>
      <c r="EC559" s="31"/>
      <c r="ED559" s="31"/>
      <c r="EE559" s="31"/>
      <c r="EF559" s="31" t="s">
        <v>4804</v>
      </c>
      <c r="EG559" s="31" t="s">
        <v>11909</v>
      </c>
      <c r="EH559" s="31" t="s">
        <v>672</v>
      </c>
      <c r="EI559" s="31" t="s">
        <v>11910</v>
      </c>
      <c r="EJ559" s="31" t="s">
        <v>213</v>
      </c>
      <c r="EK559" s="31" t="s">
        <v>213</v>
      </c>
      <c r="EL559" s="31" t="s">
        <v>1876</v>
      </c>
      <c r="EM559" s="31" t="s">
        <v>1876</v>
      </c>
      <c r="EN559" s="31" t="s">
        <v>213</v>
      </c>
      <c r="EO559" s="31" t="s">
        <v>11911</v>
      </c>
      <c r="EP559" s="31" t="s">
        <v>213</v>
      </c>
      <c r="EQ559" s="31" t="s">
        <v>11911</v>
      </c>
      <c r="ER559" s="31" t="s">
        <v>218</v>
      </c>
      <c r="ES559" s="31" t="s">
        <v>218</v>
      </c>
      <c r="ET559" s="31" t="s">
        <v>11941</v>
      </c>
      <c r="EU559" s="31" t="s">
        <v>11941</v>
      </c>
      <c r="EV559" s="31"/>
      <c r="EW559" s="31"/>
      <c r="EX559" s="31" t="s">
        <v>218</v>
      </c>
      <c r="EY559" s="31" t="s">
        <v>218</v>
      </c>
      <c r="EZ559" s="31" t="s">
        <v>11942</v>
      </c>
      <c r="FA559" s="31" t="s">
        <v>11943</v>
      </c>
      <c r="FB559" s="31" t="s">
        <v>11943</v>
      </c>
      <c r="FC559" s="31"/>
      <c r="FD559" s="31"/>
      <c r="FE559" s="31" t="s">
        <v>219</v>
      </c>
    </row>
    <row r="560" ht="90.75" customHeight="1">
      <c r="A560" s="16" t="s">
        <v>11944</v>
      </c>
      <c r="B560" s="24">
        <v>549.0</v>
      </c>
      <c r="C560" s="25" t="s">
        <v>11945</v>
      </c>
      <c r="D560" s="26" t="str">
        <f t="shared" si="41"/>
        <v/>
      </c>
      <c r="E560" s="27" t="str">
        <f t="shared" si="42"/>
        <v/>
      </c>
      <c r="F560" s="28" t="str">
        <f t="shared" ref="F560:G560" si="575">image("https://www.serebii.net/pokedex-bw/type/"&amp;lower(H560)&amp;".gif")</f>
        <v/>
      </c>
      <c r="G560" s="28" t="str">
        <f t="shared" si="575"/>
        <v/>
      </c>
      <c r="H560" s="29" t="s">
        <v>175</v>
      </c>
      <c r="I560" s="26"/>
      <c r="J560" s="26" t="s">
        <v>11946</v>
      </c>
      <c r="K560" s="26" t="s">
        <v>322</v>
      </c>
      <c r="L560" s="26" t="s">
        <v>7947</v>
      </c>
      <c r="M560" s="26" t="s">
        <v>181</v>
      </c>
      <c r="N560" s="26" t="s">
        <v>2892</v>
      </c>
      <c r="O560" s="26" t="s">
        <v>3985</v>
      </c>
      <c r="P560" s="26" t="s">
        <v>1707</v>
      </c>
      <c r="Q560" s="26" t="s">
        <v>1032</v>
      </c>
      <c r="R560" s="26" t="s">
        <v>184</v>
      </c>
      <c r="S560" s="26" t="s">
        <v>6684</v>
      </c>
      <c r="T560" s="26" t="s">
        <v>495</v>
      </c>
      <c r="U560" s="26" t="s">
        <v>1672</v>
      </c>
      <c r="V560" s="26" t="s">
        <v>1673</v>
      </c>
      <c r="W560" s="26" t="s">
        <v>1163</v>
      </c>
      <c r="X560" s="26" t="s">
        <v>189</v>
      </c>
      <c r="Y560" s="26">
        <v>70.0</v>
      </c>
      <c r="Z560" s="26">
        <v>60.0</v>
      </c>
      <c r="AA560" s="26">
        <v>75.0</v>
      </c>
      <c r="AB560" s="26">
        <v>110.0</v>
      </c>
      <c r="AC560" s="26">
        <v>75.0</v>
      </c>
      <c r="AD560" s="26">
        <v>90.0</v>
      </c>
      <c r="AE560" s="30">
        <f t="shared" si="37"/>
        <v>480</v>
      </c>
      <c r="AF560" s="26" t="s">
        <v>11929</v>
      </c>
      <c r="AG560" s="26"/>
      <c r="AH560" s="26"/>
      <c r="AI560" s="26"/>
      <c r="AJ560" s="26"/>
      <c r="AK560" s="26"/>
      <c r="AL560" s="26"/>
      <c r="AM560" s="26"/>
      <c r="AN560" s="26"/>
      <c r="AO560" s="26"/>
      <c r="AP560" s="26"/>
      <c r="AQ560" s="26"/>
      <c r="AR560" s="26"/>
      <c r="AS560" s="26"/>
      <c r="AT560" s="26"/>
      <c r="AU560" s="26"/>
      <c r="AV560" s="26"/>
      <c r="AW560" s="26" t="s">
        <v>1677</v>
      </c>
      <c r="AX560" s="26" t="s">
        <v>1677</v>
      </c>
      <c r="AY560" s="26" t="s">
        <v>355</v>
      </c>
      <c r="AZ560" s="26" t="s">
        <v>355</v>
      </c>
      <c r="BA560" s="26"/>
      <c r="BB560" s="26"/>
      <c r="BC560" s="26"/>
      <c r="BD560" s="26"/>
      <c r="BE560" s="26" t="s">
        <v>403</v>
      </c>
      <c r="BF560" s="26" t="s">
        <v>403</v>
      </c>
      <c r="BG560" s="26" t="s">
        <v>983</v>
      </c>
      <c r="BH560" s="26" t="s">
        <v>983</v>
      </c>
      <c r="BI560" s="26"/>
      <c r="BJ560" s="26"/>
      <c r="BK560" s="26"/>
      <c r="BL560" s="26"/>
      <c r="BM560" s="26" t="s">
        <v>2863</v>
      </c>
      <c r="BN560" s="26"/>
      <c r="BO560" s="26"/>
      <c r="BP560" s="26"/>
      <c r="BQ560" s="26" t="s">
        <v>2146</v>
      </c>
      <c r="BR560" s="26" t="s">
        <v>1035</v>
      </c>
      <c r="BS560" s="26" t="s">
        <v>1035</v>
      </c>
      <c r="BT560" s="26" t="s">
        <v>1238</v>
      </c>
      <c r="BU560" s="26"/>
      <c r="BV560" s="26"/>
      <c r="BW560" s="31"/>
      <c r="BX560" s="31"/>
      <c r="BY560" s="31"/>
      <c r="BZ560" s="31"/>
      <c r="CA560" s="31"/>
      <c r="CB560" s="31"/>
      <c r="CC560" s="31"/>
      <c r="CD560" s="31"/>
      <c r="CE560" s="31"/>
      <c r="CF560" s="31"/>
      <c r="CG560" s="31"/>
      <c r="CH560" s="31"/>
      <c r="CI560" s="31"/>
      <c r="CJ560" s="31"/>
      <c r="CK560" s="31"/>
      <c r="CL560" s="31"/>
      <c r="CM560" s="31" t="s">
        <v>11947</v>
      </c>
      <c r="CN560" s="31" t="s">
        <v>11948</v>
      </c>
      <c r="CO560" s="31" t="s">
        <v>11949</v>
      </c>
      <c r="CP560" s="31" t="s">
        <v>11949</v>
      </c>
      <c r="CQ560" s="31" t="s">
        <v>11948</v>
      </c>
      <c r="CR560" s="31" t="s">
        <v>11947</v>
      </c>
      <c r="CS560" s="31" t="s">
        <v>11948</v>
      </c>
      <c r="CT560" s="31" t="s">
        <v>11947</v>
      </c>
      <c r="CU560" s="31" t="s">
        <v>11950</v>
      </c>
      <c r="CV560" s="31" t="s">
        <v>11951</v>
      </c>
      <c r="CW560" s="31" t="s">
        <v>11952</v>
      </c>
      <c r="CX560" s="31" t="s">
        <v>11953</v>
      </c>
      <c r="CY560" s="31"/>
      <c r="CZ560" s="31"/>
      <c r="DA560" s="31" t="s">
        <v>11954</v>
      </c>
      <c r="DB560" s="31" t="s">
        <v>11955</v>
      </c>
      <c r="DC560" s="31"/>
      <c r="DD560" s="31"/>
      <c r="DE560" s="31"/>
      <c r="DF560" s="31"/>
      <c r="DG560" s="31"/>
      <c r="DH560" s="31" t="s">
        <v>11949</v>
      </c>
      <c r="DI560" s="31" t="s">
        <v>11950</v>
      </c>
      <c r="DJ560" s="31"/>
      <c r="DK560" s="31"/>
      <c r="DL560" s="31"/>
      <c r="DM560" s="31"/>
      <c r="DN560" s="31"/>
      <c r="DO560" s="31"/>
      <c r="DP560" s="31"/>
      <c r="DQ560" s="31"/>
      <c r="DR560" s="31"/>
      <c r="DS560" s="31"/>
      <c r="DT560" s="31"/>
      <c r="DU560" s="31"/>
      <c r="DV560" s="31"/>
      <c r="DW560" s="31"/>
      <c r="DX560" s="31"/>
      <c r="DY560" s="31"/>
      <c r="DZ560" s="31"/>
      <c r="EA560" s="31"/>
      <c r="EB560" s="31"/>
      <c r="EC560" s="31"/>
      <c r="ED560" s="31"/>
      <c r="EE560" s="31"/>
      <c r="EF560" s="31" t="s">
        <v>11956</v>
      </c>
      <c r="EG560" s="31" t="s">
        <v>11909</v>
      </c>
      <c r="EH560" s="31" t="s">
        <v>11956</v>
      </c>
      <c r="EI560" s="31" t="s">
        <v>11910</v>
      </c>
      <c r="EJ560" s="31" t="s">
        <v>213</v>
      </c>
      <c r="EK560" s="31" t="s">
        <v>213</v>
      </c>
      <c r="EL560" s="31" t="s">
        <v>11956</v>
      </c>
      <c r="EM560" s="31" t="s">
        <v>11956</v>
      </c>
      <c r="EN560" s="31" t="s">
        <v>213</v>
      </c>
      <c r="EO560" s="31" t="s">
        <v>11956</v>
      </c>
      <c r="EP560" s="31" t="s">
        <v>213</v>
      </c>
      <c r="EQ560" s="31" t="s">
        <v>11956</v>
      </c>
      <c r="ER560" s="31" t="s">
        <v>218</v>
      </c>
      <c r="ES560" s="31" t="s">
        <v>218</v>
      </c>
      <c r="ET560" s="31" t="s">
        <v>11956</v>
      </c>
      <c r="EU560" s="31" t="s">
        <v>11956</v>
      </c>
      <c r="EV560" s="31"/>
      <c r="EW560" s="31"/>
      <c r="EX560" s="31" t="s">
        <v>218</v>
      </c>
      <c r="EY560" s="31" t="s">
        <v>218</v>
      </c>
      <c r="EZ560" s="31" t="s">
        <v>11956</v>
      </c>
      <c r="FA560" s="31" t="s">
        <v>11943</v>
      </c>
      <c r="FB560" s="31" t="s">
        <v>11943</v>
      </c>
      <c r="FC560" s="31"/>
      <c r="FD560" s="31"/>
      <c r="FE560" s="31" t="s">
        <v>219</v>
      </c>
    </row>
    <row r="561" ht="90.75" customHeight="1">
      <c r="A561" s="16" t="s">
        <v>11957</v>
      </c>
      <c r="B561" s="24">
        <v>550.0</v>
      </c>
      <c r="C561" s="25" t="s">
        <v>11958</v>
      </c>
      <c r="D561" s="26" t="str">
        <f t="shared" si="41"/>
        <v/>
      </c>
      <c r="E561" s="27" t="str">
        <f t="shared" si="42"/>
        <v/>
      </c>
      <c r="F561" s="28" t="str">
        <f t="shared" ref="F561:G561" si="576">image("https://www.serebii.net/pokedex-bw/type/"&amp;lower(H561)&amp;".gif")</f>
        <v/>
      </c>
      <c r="G561" s="28" t="str">
        <f t="shared" si="576"/>
        <v/>
      </c>
      <c r="H561" s="29" t="s">
        <v>391</v>
      </c>
      <c r="I561" s="26"/>
      <c r="J561" s="26" t="s">
        <v>11959</v>
      </c>
      <c r="K561" s="26" t="s">
        <v>222</v>
      </c>
      <c r="L561" s="26" t="s">
        <v>11646</v>
      </c>
      <c r="M561" s="26" t="s">
        <v>3754</v>
      </c>
      <c r="N561" s="26" t="s">
        <v>677</v>
      </c>
      <c r="O561" s="26" t="s">
        <v>4393</v>
      </c>
      <c r="P561" s="26" t="s">
        <v>716</v>
      </c>
      <c r="Q561" s="26" t="s">
        <v>1375</v>
      </c>
      <c r="R561" s="26" t="s">
        <v>184</v>
      </c>
      <c r="S561" s="26" t="s">
        <v>4236</v>
      </c>
      <c r="T561" s="26" t="s">
        <v>495</v>
      </c>
      <c r="U561" s="26" t="s">
        <v>2244</v>
      </c>
      <c r="V561" s="26" t="s">
        <v>1329</v>
      </c>
      <c r="W561" s="26" t="s">
        <v>496</v>
      </c>
      <c r="X561" s="26" t="s">
        <v>3946</v>
      </c>
      <c r="Y561" s="26">
        <v>70.0</v>
      </c>
      <c r="Z561" s="26">
        <v>92.0</v>
      </c>
      <c r="AA561" s="26">
        <v>65.0</v>
      </c>
      <c r="AB561" s="26">
        <v>80.0</v>
      </c>
      <c r="AC561" s="26">
        <v>55.0</v>
      </c>
      <c r="AD561" s="26">
        <v>98.0</v>
      </c>
      <c r="AE561" s="30">
        <f t="shared" si="37"/>
        <v>460</v>
      </c>
      <c r="AF561" s="26" t="s">
        <v>11960</v>
      </c>
      <c r="AG561" s="26"/>
      <c r="AH561" s="26"/>
      <c r="AI561" s="26"/>
      <c r="AJ561" s="26"/>
      <c r="AK561" s="26"/>
      <c r="AL561" s="26"/>
      <c r="AM561" s="26"/>
      <c r="AN561" s="26"/>
      <c r="AO561" s="26"/>
      <c r="AP561" s="26"/>
      <c r="AQ561" s="26"/>
      <c r="AR561" s="26"/>
      <c r="AS561" s="26"/>
      <c r="AT561" s="26"/>
      <c r="AU561" s="26"/>
      <c r="AV561" s="26"/>
      <c r="AW561" s="26" t="s">
        <v>988</v>
      </c>
      <c r="AX561" s="26" t="s">
        <v>988</v>
      </c>
      <c r="AY561" s="26" t="s">
        <v>983</v>
      </c>
      <c r="AZ561" s="26" t="s">
        <v>983</v>
      </c>
      <c r="BA561" s="26" t="s">
        <v>812</v>
      </c>
      <c r="BB561" s="26" t="s">
        <v>812</v>
      </c>
      <c r="BC561" s="26"/>
      <c r="BD561" s="26"/>
      <c r="BE561" s="26"/>
      <c r="BF561" s="26"/>
      <c r="BG561" s="26" t="s">
        <v>5457</v>
      </c>
      <c r="BH561" s="26" t="s">
        <v>5457</v>
      </c>
      <c r="BI561" s="26"/>
      <c r="BJ561" s="26"/>
      <c r="BK561" s="26" t="s">
        <v>405</v>
      </c>
      <c r="BL561" s="26" t="s">
        <v>405</v>
      </c>
      <c r="BM561" s="26"/>
      <c r="BN561" s="26" t="s">
        <v>1625</v>
      </c>
      <c r="BO561" s="26"/>
      <c r="BP561" s="26"/>
      <c r="BQ561" s="26" t="s">
        <v>256</v>
      </c>
      <c r="BR561" s="26" t="s">
        <v>1499</v>
      </c>
      <c r="BS561" s="26" t="s">
        <v>1499</v>
      </c>
      <c r="BT561" s="26" t="s">
        <v>987</v>
      </c>
      <c r="BU561" s="26"/>
      <c r="BV561" s="26"/>
      <c r="BW561" s="31"/>
      <c r="BX561" s="31"/>
      <c r="BY561" s="31"/>
      <c r="BZ561" s="31"/>
      <c r="CA561" s="31"/>
      <c r="CB561" s="31"/>
      <c r="CC561" s="31"/>
      <c r="CD561" s="31"/>
      <c r="CE561" s="31"/>
      <c r="CF561" s="31"/>
      <c r="CG561" s="31"/>
      <c r="CH561" s="31"/>
      <c r="CI561" s="31"/>
      <c r="CJ561" s="31"/>
      <c r="CK561" s="31"/>
      <c r="CL561" s="31"/>
      <c r="CM561" s="31" t="s">
        <v>11961</v>
      </c>
      <c r="CN561" s="31" t="s">
        <v>11962</v>
      </c>
      <c r="CO561" s="31" t="s">
        <v>11963</v>
      </c>
      <c r="CP561" s="31" t="s">
        <v>11963</v>
      </c>
      <c r="CQ561" s="31" t="s">
        <v>11963</v>
      </c>
      <c r="CR561" s="31" t="s">
        <v>11962</v>
      </c>
      <c r="CS561" s="31" t="s">
        <v>11963</v>
      </c>
      <c r="CT561" s="31" t="s">
        <v>11962</v>
      </c>
      <c r="CU561" s="31"/>
      <c r="CV561" s="31"/>
      <c r="CW561" s="31"/>
      <c r="CX561" s="31"/>
      <c r="CY561" s="31"/>
      <c r="CZ561" s="31"/>
      <c r="DA561" s="31"/>
      <c r="DB561" s="31"/>
      <c r="DC561" s="31"/>
      <c r="DD561" s="31"/>
      <c r="DE561" s="31"/>
      <c r="DF561" s="31"/>
      <c r="DG561" s="31"/>
      <c r="DH561" s="31"/>
      <c r="DI561" s="31"/>
      <c r="DJ561" s="31"/>
      <c r="DK561" s="31"/>
      <c r="DL561" s="31"/>
      <c r="DM561" s="31"/>
      <c r="DN561" s="31"/>
      <c r="DO561" s="31"/>
      <c r="DP561" s="31"/>
      <c r="DQ561" s="31"/>
      <c r="DR561" s="31"/>
      <c r="DS561" s="31"/>
      <c r="DT561" s="31"/>
      <c r="DU561" s="31"/>
      <c r="DV561" s="31"/>
      <c r="DW561" s="31"/>
      <c r="DX561" s="31"/>
      <c r="DY561" s="31"/>
      <c r="DZ561" s="31"/>
      <c r="EA561" s="31"/>
      <c r="EB561" s="31"/>
      <c r="EC561" s="31"/>
      <c r="ED561" s="31"/>
      <c r="EE561" s="31"/>
      <c r="EF561" s="31" t="s">
        <v>11964</v>
      </c>
      <c r="EG561" s="31" t="s">
        <v>11964</v>
      </c>
      <c r="EH561" s="31" t="s">
        <v>11965</v>
      </c>
      <c r="EI561" s="31" t="s">
        <v>11965</v>
      </c>
      <c r="EJ561" s="31" t="s">
        <v>11966</v>
      </c>
      <c r="EK561" s="31" t="s">
        <v>11966</v>
      </c>
      <c r="EL561" s="31" t="s">
        <v>213</v>
      </c>
      <c r="EM561" s="31" t="s">
        <v>213</v>
      </c>
      <c r="EN561" s="31" t="s">
        <v>213</v>
      </c>
      <c r="EO561" s="31" t="s">
        <v>213</v>
      </c>
      <c r="EP561" s="31" t="s">
        <v>11967</v>
      </c>
      <c r="EQ561" s="31" t="s">
        <v>11967</v>
      </c>
      <c r="ER561" s="31" t="s">
        <v>218</v>
      </c>
      <c r="ES561" s="31" t="s">
        <v>218</v>
      </c>
      <c r="ET561" s="31" t="s">
        <v>11968</v>
      </c>
      <c r="EU561" s="31" t="s">
        <v>11968</v>
      </c>
      <c r="EV561" s="31"/>
      <c r="EW561" s="31"/>
      <c r="EX561" s="31" t="s">
        <v>218</v>
      </c>
      <c r="EY561" s="31" t="s">
        <v>218</v>
      </c>
      <c r="EZ561" s="31" t="s">
        <v>11969</v>
      </c>
      <c r="FA561" s="31" t="s">
        <v>2067</v>
      </c>
      <c r="FB561" s="31" t="s">
        <v>2067</v>
      </c>
      <c r="FC561" s="31"/>
      <c r="FD561" s="31"/>
      <c r="FE561" s="31" t="s">
        <v>219</v>
      </c>
    </row>
    <row r="562" ht="90.75" customHeight="1">
      <c r="A562" s="16" t="s">
        <v>11970</v>
      </c>
      <c r="B562" s="24">
        <v>551.0</v>
      </c>
      <c r="C562" s="25" t="s">
        <v>11971</v>
      </c>
      <c r="D562" s="26" t="str">
        <f t="shared" si="41"/>
        <v/>
      </c>
      <c r="E562" s="27" t="str">
        <f t="shared" si="42"/>
        <v/>
      </c>
      <c r="F562" s="28" t="str">
        <f t="shared" ref="F562:G562" si="577">image("https://www.serebii.net/pokedex-bw/type/"&amp;lower(H562)&amp;".gif")</f>
        <v/>
      </c>
      <c r="G562" s="28" t="str">
        <f t="shared" si="577"/>
        <v/>
      </c>
      <c r="H562" s="29" t="s">
        <v>1071</v>
      </c>
      <c r="I562" s="26" t="s">
        <v>6037</v>
      </c>
      <c r="J562" s="26" t="s">
        <v>11972</v>
      </c>
      <c r="K562" s="26" t="s">
        <v>178</v>
      </c>
      <c r="L562" s="26" t="s">
        <v>8244</v>
      </c>
      <c r="M562" s="26" t="s">
        <v>911</v>
      </c>
      <c r="N562" s="26" t="s">
        <v>4394</v>
      </c>
      <c r="O562" s="26" t="s">
        <v>2116</v>
      </c>
      <c r="P562" s="26" t="s">
        <v>913</v>
      </c>
      <c r="Q562" s="26" t="s">
        <v>2448</v>
      </c>
      <c r="R562" s="26" t="s">
        <v>184</v>
      </c>
      <c r="S562" s="26" t="s">
        <v>914</v>
      </c>
      <c r="T562" s="26" t="s">
        <v>186</v>
      </c>
      <c r="U562" s="26" t="s">
        <v>769</v>
      </c>
      <c r="V562" s="26" t="s">
        <v>770</v>
      </c>
      <c r="W562" s="26" t="s">
        <v>496</v>
      </c>
      <c r="X562" s="26" t="s">
        <v>189</v>
      </c>
      <c r="Y562" s="26">
        <v>50.0</v>
      </c>
      <c r="Z562" s="26">
        <v>72.0</v>
      </c>
      <c r="AA562" s="26">
        <v>35.0</v>
      </c>
      <c r="AB562" s="26">
        <v>35.0</v>
      </c>
      <c r="AC562" s="26">
        <v>35.0</v>
      </c>
      <c r="AD562" s="26">
        <v>65.0</v>
      </c>
      <c r="AE562" s="30">
        <f t="shared" si="37"/>
        <v>292</v>
      </c>
      <c r="AF562" s="26" t="s">
        <v>11973</v>
      </c>
      <c r="AG562" s="26"/>
      <c r="AH562" s="26"/>
      <c r="AI562" s="26"/>
      <c r="AJ562" s="26"/>
      <c r="AK562" s="26"/>
      <c r="AL562" s="26"/>
      <c r="AM562" s="26"/>
      <c r="AN562" s="26"/>
      <c r="AO562" s="26"/>
      <c r="AP562" s="26"/>
      <c r="AQ562" s="26"/>
      <c r="AR562" s="26"/>
      <c r="AS562" s="26"/>
      <c r="AT562" s="26"/>
      <c r="AU562" s="26"/>
      <c r="AV562" s="26"/>
      <c r="AW562" s="26" t="s">
        <v>1038</v>
      </c>
      <c r="AX562" s="26" t="s">
        <v>1038</v>
      </c>
      <c r="AY562" s="26" t="s">
        <v>1278</v>
      </c>
      <c r="AZ562" s="26" t="s">
        <v>1278</v>
      </c>
      <c r="BA562" s="26" t="s">
        <v>1675</v>
      </c>
      <c r="BB562" s="26" t="s">
        <v>1675</v>
      </c>
      <c r="BC562" s="26"/>
      <c r="BD562" s="26"/>
      <c r="BE562" s="26" t="s">
        <v>228</v>
      </c>
      <c r="BF562" s="26" t="s">
        <v>228</v>
      </c>
      <c r="BG562" s="26" t="s">
        <v>11974</v>
      </c>
      <c r="BH562" s="26" t="s">
        <v>11974</v>
      </c>
      <c r="BI562" s="26"/>
      <c r="BJ562" s="26"/>
      <c r="BK562" s="26"/>
      <c r="BL562" s="26"/>
      <c r="BM562" s="26" t="s">
        <v>3141</v>
      </c>
      <c r="BN562" s="26"/>
      <c r="BO562" s="26"/>
      <c r="BP562" s="26"/>
      <c r="BQ562" s="26"/>
      <c r="BR562" s="26" t="s">
        <v>8464</v>
      </c>
      <c r="BS562" s="26" t="s">
        <v>8464</v>
      </c>
      <c r="BT562" s="26"/>
      <c r="BU562" s="26" t="s">
        <v>617</v>
      </c>
      <c r="BV562" s="26" t="s">
        <v>3601</v>
      </c>
      <c r="BW562" s="31"/>
      <c r="BX562" s="31"/>
      <c r="BY562" s="31"/>
      <c r="BZ562" s="31"/>
      <c r="CA562" s="31"/>
      <c r="CB562" s="31"/>
      <c r="CC562" s="31"/>
      <c r="CD562" s="31"/>
      <c r="CE562" s="31"/>
      <c r="CF562" s="31"/>
      <c r="CG562" s="31"/>
      <c r="CH562" s="31"/>
      <c r="CI562" s="31"/>
      <c r="CJ562" s="31"/>
      <c r="CK562" s="31"/>
      <c r="CL562" s="31"/>
      <c r="CM562" s="31" t="s">
        <v>11975</v>
      </c>
      <c r="CN562" s="31" t="s">
        <v>11976</v>
      </c>
      <c r="CO562" s="31" t="s">
        <v>11977</v>
      </c>
      <c r="CP562" s="31" t="s">
        <v>11977</v>
      </c>
      <c r="CQ562" s="31" t="s">
        <v>11976</v>
      </c>
      <c r="CR562" s="31" t="s">
        <v>11975</v>
      </c>
      <c r="CS562" s="31" t="s">
        <v>11976</v>
      </c>
      <c r="CT562" s="31" t="s">
        <v>11975</v>
      </c>
      <c r="CU562" s="31" t="s">
        <v>11978</v>
      </c>
      <c r="CV562" s="31" t="s">
        <v>11979</v>
      </c>
      <c r="CW562" s="31" t="s">
        <v>11980</v>
      </c>
      <c r="CX562" s="31" t="s">
        <v>11981</v>
      </c>
      <c r="CY562" s="31"/>
      <c r="CZ562" s="31"/>
      <c r="DA562" s="31" t="s">
        <v>11982</v>
      </c>
      <c r="DB562" s="31" t="s">
        <v>11983</v>
      </c>
      <c r="DC562" s="31"/>
      <c r="DD562" s="31"/>
      <c r="DE562" s="31"/>
      <c r="DF562" s="31"/>
      <c r="DG562" s="31"/>
      <c r="DH562" s="31" t="s">
        <v>11978</v>
      </c>
      <c r="DI562" s="31" t="s">
        <v>11977</v>
      </c>
      <c r="DJ562" s="31"/>
      <c r="DK562" s="31"/>
      <c r="DL562" s="31"/>
      <c r="DM562" s="31"/>
      <c r="DN562" s="31"/>
      <c r="DO562" s="31"/>
      <c r="DP562" s="31"/>
      <c r="DQ562" s="31"/>
      <c r="DR562" s="31"/>
      <c r="DS562" s="31"/>
      <c r="DT562" s="31"/>
      <c r="DU562" s="31"/>
      <c r="DV562" s="31"/>
      <c r="DW562" s="31"/>
      <c r="DX562" s="31"/>
      <c r="DY562" s="31"/>
      <c r="DZ562" s="31"/>
      <c r="EA562" s="31"/>
      <c r="EB562" s="31"/>
      <c r="EC562" s="31"/>
      <c r="ED562" s="31"/>
      <c r="EE562" s="31"/>
      <c r="EF562" s="31" t="s">
        <v>11984</v>
      </c>
      <c r="EG562" s="31" t="s">
        <v>11984</v>
      </c>
      <c r="EH562" s="31" t="s">
        <v>11984</v>
      </c>
      <c r="EI562" s="31" t="s">
        <v>11984</v>
      </c>
      <c r="EJ562" s="31" t="s">
        <v>2164</v>
      </c>
      <c r="EK562" s="31" t="s">
        <v>2164</v>
      </c>
      <c r="EL562" s="31" t="s">
        <v>8610</v>
      </c>
      <c r="EM562" s="31" t="s">
        <v>8610</v>
      </c>
      <c r="EN562" s="31" t="s">
        <v>8612</v>
      </c>
      <c r="EO562" s="31" t="s">
        <v>8612</v>
      </c>
      <c r="EP562" s="31" t="s">
        <v>11985</v>
      </c>
      <c r="EQ562" s="31" t="s">
        <v>11985</v>
      </c>
      <c r="ER562" s="31" t="s">
        <v>218</v>
      </c>
      <c r="ES562" s="31" t="s">
        <v>218</v>
      </c>
      <c r="ET562" s="31" t="s">
        <v>11986</v>
      </c>
      <c r="EU562" s="31" t="s">
        <v>11986</v>
      </c>
      <c r="EV562" s="31"/>
      <c r="EW562" s="31"/>
      <c r="EX562" s="31" t="s">
        <v>218</v>
      </c>
      <c r="EY562" s="31" t="s">
        <v>218</v>
      </c>
      <c r="EZ562" s="31" t="s">
        <v>218</v>
      </c>
      <c r="FA562" s="31" t="s">
        <v>8674</v>
      </c>
      <c r="FB562" s="31" t="s">
        <v>8674</v>
      </c>
      <c r="FC562" s="31"/>
      <c r="FD562" s="31"/>
      <c r="FE562" s="31" t="s">
        <v>219</v>
      </c>
    </row>
    <row r="563" ht="90.75" customHeight="1">
      <c r="A563" s="16" t="s">
        <v>11987</v>
      </c>
      <c r="B563" s="24">
        <v>552.0</v>
      </c>
      <c r="C563" s="25" t="s">
        <v>11988</v>
      </c>
      <c r="D563" s="26" t="str">
        <f t="shared" si="41"/>
        <v/>
      </c>
      <c r="E563" s="27" t="str">
        <f t="shared" si="42"/>
        <v/>
      </c>
      <c r="F563" s="28" t="str">
        <f t="shared" ref="F563:G563" si="578">image("https://www.serebii.net/pokedex-bw/type/"&amp;lower(H563)&amp;".gif")</f>
        <v/>
      </c>
      <c r="G563" s="28" t="str">
        <f t="shared" si="578"/>
        <v/>
      </c>
      <c r="H563" s="29" t="s">
        <v>1071</v>
      </c>
      <c r="I563" s="26" t="s">
        <v>6037</v>
      </c>
      <c r="J563" s="26" t="s">
        <v>11972</v>
      </c>
      <c r="K563" s="26" t="s">
        <v>222</v>
      </c>
      <c r="L563" s="26" t="s">
        <v>11989</v>
      </c>
      <c r="M563" s="26" t="s">
        <v>911</v>
      </c>
      <c r="N563" s="26" t="s">
        <v>4394</v>
      </c>
      <c r="O563" s="26" t="s">
        <v>2116</v>
      </c>
      <c r="P563" s="26" t="s">
        <v>946</v>
      </c>
      <c r="Q563" s="26" t="s">
        <v>878</v>
      </c>
      <c r="R563" s="26" t="s">
        <v>184</v>
      </c>
      <c r="S563" s="26" t="s">
        <v>11990</v>
      </c>
      <c r="T563" s="26" t="s">
        <v>186</v>
      </c>
      <c r="U563" s="26" t="s">
        <v>769</v>
      </c>
      <c r="V563" s="26" t="s">
        <v>770</v>
      </c>
      <c r="W563" s="26" t="s">
        <v>496</v>
      </c>
      <c r="X563" s="26" t="s">
        <v>189</v>
      </c>
      <c r="Y563" s="26">
        <v>60.0</v>
      </c>
      <c r="Z563" s="26">
        <v>82.0</v>
      </c>
      <c r="AA563" s="26">
        <v>45.0</v>
      </c>
      <c r="AB563" s="26">
        <v>45.0</v>
      </c>
      <c r="AC563" s="26">
        <v>45.0</v>
      </c>
      <c r="AD563" s="26">
        <v>74.0</v>
      </c>
      <c r="AE563" s="30">
        <f t="shared" si="37"/>
        <v>351</v>
      </c>
      <c r="AF563" s="26" t="s">
        <v>11973</v>
      </c>
      <c r="AG563" s="26"/>
      <c r="AH563" s="26"/>
      <c r="AI563" s="26"/>
      <c r="AJ563" s="26"/>
      <c r="AK563" s="26"/>
      <c r="AL563" s="26"/>
      <c r="AM563" s="26"/>
      <c r="AN563" s="26"/>
      <c r="AO563" s="26"/>
      <c r="AP563" s="26"/>
      <c r="AQ563" s="26"/>
      <c r="AR563" s="26"/>
      <c r="AS563" s="26"/>
      <c r="AT563" s="26"/>
      <c r="AU563" s="26"/>
      <c r="AV563" s="26"/>
      <c r="AW563" s="26" t="s">
        <v>2177</v>
      </c>
      <c r="AX563" s="26" t="s">
        <v>2177</v>
      </c>
      <c r="AY563" s="26" t="s">
        <v>1302</v>
      </c>
      <c r="AZ563" s="26" t="s">
        <v>1302</v>
      </c>
      <c r="BA563" s="26" t="s">
        <v>1338</v>
      </c>
      <c r="BB563" s="26" t="s">
        <v>1338</v>
      </c>
      <c r="BC563" s="26"/>
      <c r="BD563" s="26"/>
      <c r="BE563" s="26" t="s">
        <v>253</v>
      </c>
      <c r="BF563" s="26" t="s">
        <v>253</v>
      </c>
      <c r="BG563" s="26" t="s">
        <v>10580</v>
      </c>
      <c r="BH563" s="26" t="s">
        <v>10580</v>
      </c>
      <c r="BI563" s="26"/>
      <c r="BJ563" s="26"/>
      <c r="BK563" s="26"/>
      <c r="BL563" s="26"/>
      <c r="BM563" s="26" t="s">
        <v>2970</v>
      </c>
      <c r="BN563" s="26"/>
      <c r="BO563" s="26"/>
      <c r="BP563" s="26"/>
      <c r="BQ563" s="26"/>
      <c r="BR563" s="26" t="s">
        <v>4548</v>
      </c>
      <c r="BS563" s="26" t="s">
        <v>4548</v>
      </c>
      <c r="BT563" s="26"/>
      <c r="BU563" s="26" t="s">
        <v>634</v>
      </c>
      <c r="BV563" s="26" t="s">
        <v>4272</v>
      </c>
      <c r="BW563" s="31"/>
      <c r="BX563" s="31"/>
      <c r="BY563" s="31"/>
      <c r="BZ563" s="31"/>
      <c r="CA563" s="31"/>
      <c r="CB563" s="31"/>
      <c r="CC563" s="31"/>
      <c r="CD563" s="31"/>
      <c r="CE563" s="31"/>
      <c r="CF563" s="31"/>
      <c r="CG563" s="31"/>
      <c r="CH563" s="31"/>
      <c r="CI563" s="31"/>
      <c r="CJ563" s="31"/>
      <c r="CK563" s="31"/>
      <c r="CL563" s="31"/>
      <c r="CM563" s="31" t="s">
        <v>11991</v>
      </c>
      <c r="CN563" s="31" t="s">
        <v>11992</v>
      </c>
      <c r="CO563" s="31" t="s">
        <v>11993</v>
      </c>
      <c r="CP563" s="31" t="s">
        <v>11993</v>
      </c>
      <c r="CQ563" s="31" t="s">
        <v>11991</v>
      </c>
      <c r="CR563" s="31" t="s">
        <v>11992</v>
      </c>
      <c r="CS563" s="31" t="s">
        <v>11991</v>
      </c>
      <c r="CT563" s="31" t="s">
        <v>11992</v>
      </c>
      <c r="CU563" s="31" t="s">
        <v>11994</v>
      </c>
      <c r="CV563" s="31" t="s">
        <v>11995</v>
      </c>
      <c r="CW563" s="31" t="s">
        <v>11996</v>
      </c>
      <c r="CX563" s="31" t="s">
        <v>11997</v>
      </c>
      <c r="CY563" s="31"/>
      <c r="CZ563" s="31"/>
      <c r="DA563" s="31" t="s">
        <v>11998</v>
      </c>
      <c r="DB563" s="31" t="s">
        <v>11999</v>
      </c>
      <c r="DC563" s="31"/>
      <c r="DD563" s="31"/>
      <c r="DE563" s="31"/>
      <c r="DF563" s="31"/>
      <c r="DG563" s="31"/>
      <c r="DH563" s="31" t="s">
        <v>11993</v>
      </c>
      <c r="DI563" s="31" t="s">
        <v>11995</v>
      </c>
      <c r="DJ563" s="31"/>
      <c r="DK563" s="31"/>
      <c r="DL563" s="31"/>
      <c r="DM563" s="31"/>
      <c r="DN563" s="31"/>
      <c r="DO563" s="31"/>
      <c r="DP563" s="31"/>
      <c r="DQ563" s="31"/>
      <c r="DR563" s="31"/>
      <c r="DS563" s="31"/>
      <c r="DT563" s="31"/>
      <c r="DU563" s="31"/>
      <c r="DV563" s="31"/>
      <c r="DW563" s="31"/>
      <c r="DX563" s="31"/>
      <c r="DY563" s="31"/>
      <c r="DZ563" s="31"/>
      <c r="EA563" s="31"/>
      <c r="EB563" s="31"/>
      <c r="EC563" s="31"/>
      <c r="ED563" s="31"/>
      <c r="EE563" s="31"/>
      <c r="EF563" s="31" t="s">
        <v>1151</v>
      </c>
      <c r="EG563" s="31" t="s">
        <v>1151</v>
      </c>
      <c r="EH563" s="31" t="s">
        <v>1151</v>
      </c>
      <c r="EI563" s="31" t="s">
        <v>1151</v>
      </c>
      <c r="EJ563" s="31" t="s">
        <v>12000</v>
      </c>
      <c r="EK563" s="31" t="s">
        <v>12000</v>
      </c>
      <c r="EL563" s="31" t="s">
        <v>12000</v>
      </c>
      <c r="EM563" s="31" t="s">
        <v>12000</v>
      </c>
      <c r="EN563" s="31" t="s">
        <v>12000</v>
      </c>
      <c r="EO563" s="31" t="s">
        <v>12000</v>
      </c>
      <c r="EP563" s="31" t="s">
        <v>8612</v>
      </c>
      <c r="EQ563" s="31" t="s">
        <v>8612</v>
      </c>
      <c r="ER563" s="31" t="s">
        <v>218</v>
      </c>
      <c r="ES563" s="31" t="s">
        <v>218</v>
      </c>
      <c r="ET563" s="31" t="s">
        <v>12000</v>
      </c>
      <c r="EU563" s="31" t="s">
        <v>12000</v>
      </c>
      <c r="EV563" s="31"/>
      <c r="EW563" s="31"/>
      <c r="EX563" s="31" t="s">
        <v>218</v>
      </c>
      <c r="EY563" s="31" t="s">
        <v>218</v>
      </c>
      <c r="EZ563" s="31" t="s">
        <v>218</v>
      </c>
      <c r="FA563" s="31" t="s">
        <v>8674</v>
      </c>
      <c r="FB563" s="31" t="s">
        <v>8674</v>
      </c>
      <c r="FC563" s="31"/>
      <c r="FD563" s="31"/>
      <c r="FE563" s="31" t="s">
        <v>219</v>
      </c>
    </row>
    <row r="564" ht="90.75" customHeight="1">
      <c r="A564" s="16" t="s">
        <v>12001</v>
      </c>
      <c r="B564" s="24">
        <v>553.0</v>
      </c>
      <c r="C564" s="25" t="s">
        <v>12002</v>
      </c>
      <c r="D564" s="26" t="str">
        <f t="shared" si="41"/>
        <v/>
      </c>
      <c r="E564" s="27" t="str">
        <f t="shared" si="42"/>
        <v/>
      </c>
      <c r="F564" s="28" t="str">
        <f t="shared" ref="F564:G564" si="579">image("https://www.serebii.net/pokedex-bw/type/"&amp;lower(H564)&amp;".gif")</f>
        <v/>
      </c>
      <c r="G564" s="28" t="str">
        <f t="shared" si="579"/>
        <v/>
      </c>
      <c r="H564" s="29" t="s">
        <v>1071</v>
      </c>
      <c r="I564" s="26" t="s">
        <v>6037</v>
      </c>
      <c r="J564" s="26" t="s">
        <v>12003</v>
      </c>
      <c r="K564" s="26" t="s">
        <v>743</v>
      </c>
      <c r="L564" s="26" t="s">
        <v>12004</v>
      </c>
      <c r="M564" s="26" t="s">
        <v>911</v>
      </c>
      <c r="N564" s="26" t="s">
        <v>4394</v>
      </c>
      <c r="O564" s="26" t="s">
        <v>2116</v>
      </c>
      <c r="P564" s="26" t="s">
        <v>1300</v>
      </c>
      <c r="Q564" s="26" t="s">
        <v>183</v>
      </c>
      <c r="R564" s="26" t="s">
        <v>184</v>
      </c>
      <c r="S564" s="26" t="s">
        <v>12005</v>
      </c>
      <c r="T564" s="26" t="s">
        <v>186</v>
      </c>
      <c r="U564" s="26" t="s">
        <v>769</v>
      </c>
      <c r="V564" s="26" t="s">
        <v>770</v>
      </c>
      <c r="W564" s="26" t="s">
        <v>496</v>
      </c>
      <c r="X564" s="26" t="s">
        <v>189</v>
      </c>
      <c r="Y564" s="26">
        <v>95.0</v>
      </c>
      <c r="Z564" s="26">
        <v>117.0</v>
      </c>
      <c r="AA564" s="26">
        <v>80.0</v>
      </c>
      <c r="AB564" s="26">
        <v>65.0</v>
      </c>
      <c r="AC564" s="26">
        <v>70.0</v>
      </c>
      <c r="AD564" s="26">
        <v>92.0</v>
      </c>
      <c r="AE564" s="30">
        <f t="shared" si="37"/>
        <v>519</v>
      </c>
      <c r="AF564" s="26" t="s">
        <v>11973</v>
      </c>
      <c r="AG564" s="26"/>
      <c r="AH564" s="26"/>
      <c r="AI564" s="26"/>
      <c r="AJ564" s="26"/>
      <c r="AK564" s="26"/>
      <c r="AL564" s="26"/>
      <c r="AM564" s="26"/>
      <c r="AN564" s="26"/>
      <c r="AO564" s="26"/>
      <c r="AP564" s="26"/>
      <c r="AQ564" s="26"/>
      <c r="AR564" s="26"/>
      <c r="AS564" s="26"/>
      <c r="AT564" s="26"/>
      <c r="AU564" s="26"/>
      <c r="AV564" s="26"/>
      <c r="AW564" s="26" t="s">
        <v>772</v>
      </c>
      <c r="AX564" s="26" t="s">
        <v>772</v>
      </c>
      <c r="AY564" s="26" t="s">
        <v>1378</v>
      </c>
      <c r="AZ564" s="26" t="s">
        <v>1378</v>
      </c>
      <c r="BA564" s="26" t="s">
        <v>1383</v>
      </c>
      <c r="BB564" s="26" t="s">
        <v>1383</v>
      </c>
      <c r="BC564" s="26"/>
      <c r="BD564" s="26"/>
      <c r="BE564" s="26" t="s">
        <v>280</v>
      </c>
      <c r="BF564" s="26" t="s">
        <v>280</v>
      </c>
      <c r="BG564" s="26" t="s">
        <v>12006</v>
      </c>
      <c r="BH564" s="26" t="s">
        <v>12006</v>
      </c>
      <c r="BI564" s="26"/>
      <c r="BJ564" s="26"/>
      <c r="BK564" s="26"/>
      <c r="BL564" s="26"/>
      <c r="BM564" s="26" t="s">
        <v>2969</v>
      </c>
      <c r="BN564" s="26"/>
      <c r="BO564" s="26"/>
      <c r="BP564" s="26"/>
      <c r="BQ564" s="26"/>
      <c r="BR564" s="26" t="s">
        <v>3631</v>
      </c>
      <c r="BS564" s="26" t="s">
        <v>3631</v>
      </c>
      <c r="BT564" s="26"/>
      <c r="BU564" s="26" t="s">
        <v>657</v>
      </c>
      <c r="BV564" s="26" t="s">
        <v>4306</v>
      </c>
      <c r="BW564" s="31"/>
      <c r="BX564" s="31"/>
      <c r="BY564" s="31"/>
      <c r="BZ564" s="31"/>
      <c r="CA564" s="31"/>
      <c r="CB564" s="31"/>
      <c r="CC564" s="31"/>
      <c r="CD564" s="31"/>
      <c r="CE564" s="31"/>
      <c r="CF564" s="31"/>
      <c r="CG564" s="31"/>
      <c r="CH564" s="31"/>
      <c r="CI564" s="31"/>
      <c r="CJ564" s="31"/>
      <c r="CK564" s="31"/>
      <c r="CL564" s="31"/>
      <c r="CM564" s="31" t="s">
        <v>12007</v>
      </c>
      <c r="CN564" s="31" t="s">
        <v>12008</v>
      </c>
      <c r="CO564" s="31" t="s">
        <v>12009</v>
      </c>
      <c r="CP564" s="31" t="s">
        <v>12009</v>
      </c>
      <c r="CQ564" s="31" t="s">
        <v>12009</v>
      </c>
      <c r="CR564" s="31" t="s">
        <v>12007</v>
      </c>
      <c r="CS564" s="31" t="s">
        <v>12009</v>
      </c>
      <c r="CT564" s="31" t="s">
        <v>12007</v>
      </c>
      <c r="CU564" s="31" t="s">
        <v>12010</v>
      </c>
      <c r="CV564" s="31" t="s">
        <v>12011</v>
      </c>
      <c r="CW564" s="31" t="s">
        <v>12012</v>
      </c>
      <c r="CX564" s="31" t="s">
        <v>12013</v>
      </c>
      <c r="CY564" s="31"/>
      <c r="CZ564" s="31"/>
      <c r="DA564" s="31" t="s">
        <v>12014</v>
      </c>
      <c r="DB564" s="31" t="s">
        <v>12015</v>
      </c>
      <c r="DC564" s="31"/>
      <c r="DD564" s="31"/>
      <c r="DE564" s="31"/>
      <c r="DF564" s="31"/>
      <c r="DG564" s="31"/>
      <c r="DH564" s="31" t="s">
        <v>12011</v>
      </c>
      <c r="DI564" s="31" t="s">
        <v>12010</v>
      </c>
      <c r="DJ564" s="31"/>
      <c r="DK564" s="31"/>
      <c r="DL564" s="31"/>
      <c r="DM564" s="31"/>
      <c r="DN564" s="31"/>
      <c r="DO564" s="31"/>
      <c r="DP564" s="31"/>
      <c r="DQ564" s="31"/>
      <c r="DR564" s="31"/>
      <c r="DS564" s="31"/>
      <c r="DT564" s="31"/>
      <c r="DU564" s="31"/>
      <c r="DV564" s="31"/>
      <c r="DW564" s="31"/>
      <c r="DX564" s="31"/>
      <c r="DY564" s="31"/>
      <c r="DZ564" s="31"/>
      <c r="EA564" s="31"/>
      <c r="EB564" s="31"/>
      <c r="EC564" s="31"/>
      <c r="ED564" s="31"/>
      <c r="EE564" s="31"/>
      <c r="EF564" s="31" t="s">
        <v>12016</v>
      </c>
      <c r="EG564" s="31" t="s">
        <v>12016</v>
      </c>
      <c r="EH564" s="31" t="s">
        <v>12016</v>
      </c>
      <c r="EI564" s="31" t="s">
        <v>12016</v>
      </c>
      <c r="EJ564" s="31" t="s">
        <v>12016</v>
      </c>
      <c r="EK564" s="31" t="s">
        <v>12016</v>
      </c>
      <c r="EL564" s="31" t="s">
        <v>12016</v>
      </c>
      <c r="EM564" s="31" t="s">
        <v>12016</v>
      </c>
      <c r="EN564" s="31" t="s">
        <v>12016</v>
      </c>
      <c r="EO564" s="31" t="s">
        <v>12016</v>
      </c>
      <c r="EP564" s="31" t="s">
        <v>12016</v>
      </c>
      <c r="EQ564" s="31" t="s">
        <v>12016</v>
      </c>
      <c r="ER564" s="31" t="s">
        <v>218</v>
      </c>
      <c r="ES564" s="31" t="s">
        <v>218</v>
      </c>
      <c r="ET564" s="31" t="s">
        <v>12016</v>
      </c>
      <c r="EU564" s="31" t="s">
        <v>12016</v>
      </c>
      <c r="EV564" s="31"/>
      <c r="EW564" s="31"/>
      <c r="EX564" s="31" t="s">
        <v>218</v>
      </c>
      <c r="EY564" s="31" t="s">
        <v>218</v>
      </c>
      <c r="EZ564" s="31" t="s">
        <v>218</v>
      </c>
      <c r="FA564" s="31" t="s">
        <v>219</v>
      </c>
      <c r="FB564" s="31" t="s">
        <v>219</v>
      </c>
      <c r="FC564" s="31"/>
      <c r="FD564" s="31"/>
      <c r="FE564" s="31" t="s">
        <v>219</v>
      </c>
    </row>
    <row r="565" ht="90.75" customHeight="1">
      <c r="A565" s="16" t="s">
        <v>12017</v>
      </c>
      <c r="B565" s="24">
        <v>554.0</v>
      </c>
      <c r="C565" s="25" t="s">
        <v>12018</v>
      </c>
      <c r="D565" s="26" t="str">
        <f t="shared" si="41"/>
        <v/>
      </c>
      <c r="E565" s="27" t="str">
        <f t="shared" si="42"/>
        <v/>
      </c>
      <c r="F565" s="28" t="str">
        <f t="shared" ref="F565:G565" si="580">image("https://www.serebii.net/pokedex-bw/type/"&amp;lower(H565)&amp;".gif")</f>
        <v/>
      </c>
      <c r="G565" s="28" t="str">
        <f t="shared" si="580"/>
        <v/>
      </c>
      <c r="H565" s="29" t="s">
        <v>291</v>
      </c>
      <c r="I565" s="26"/>
      <c r="J565" s="26" t="s">
        <v>12019</v>
      </c>
      <c r="K565" s="26" t="s">
        <v>293</v>
      </c>
      <c r="L565" s="26" t="s">
        <v>11518</v>
      </c>
      <c r="M565" s="26" t="s">
        <v>767</v>
      </c>
      <c r="N565" s="26"/>
      <c r="O565" s="26" t="s">
        <v>1572</v>
      </c>
      <c r="P565" s="26" t="s">
        <v>913</v>
      </c>
      <c r="Q565" s="26" t="s">
        <v>544</v>
      </c>
      <c r="R565" s="26" t="s">
        <v>184</v>
      </c>
      <c r="S565" s="26" t="s">
        <v>398</v>
      </c>
      <c r="T565" s="26" t="s">
        <v>186</v>
      </c>
      <c r="U565" s="26" t="s">
        <v>769</v>
      </c>
      <c r="V565" s="26" t="s">
        <v>770</v>
      </c>
      <c r="W565" s="26" t="s">
        <v>496</v>
      </c>
      <c r="X565" s="26" t="s">
        <v>189</v>
      </c>
      <c r="Y565" s="26">
        <v>70.0</v>
      </c>
      <c r="Z565" s="26">
        <v>90.0</v>
      </c>
      <c r="AA565" s="26">
        <v>45.0</v>
      </c>
      <c r="AB565" s="26">
        <v>15.0</v>
      </c>
      <c r="AC565" s="26">
        <v>45.0</v>
      </c>
      <c r="AD565" s="26">
        <v>50.0</v>
      </c>
      <c r="AE565" s="30">
        <f t="shared" si="37"/>
        <v>315</v>
      </c>
      <c r="AF565" s="26" t="s">
        <v>12020</v>
      </c>
      <c r="AG565" s="26"/>
      <c r="AH565" s="26"/>
      <c r="AI565" s="26"/>
      <c r="AJ565" s="26"/>
      <c r="AK565" s="26"/>
      <c r="AL565" s="26"/>
      <c r="AM565" s="26"/>
      <c r="AN565" s="26"/>
      <c r="AO565" s="26"/>
      <c r="AP565" s="26"/>
      <c r="AQ565" s="26"/>
      <c r="AR565" s="26"/>
      <c r="AS565" s="26"/>
      <c r="AT565" s="26"/>
      <c r="AU565" s="26"/>
      <c r="AV565" s="26"/>
      <c r="AW565" s="26" t="s">
        <v>812</v>
      </c>
      <c r="AX565" s="26" t="s">
        <v>812</v>
      </c>
      <c r="AY565" s="26" t="s">
        <v>2339</v>
      </c>
      <c r="AZ565" s="26" t="s">
        <v>2339</v>
      </c>
      <c r="BA565" s="26"/>
      <c r="BB565" s="26"/>
      <c r="BC565" s="26"/>
      <c r="BD565" s="26"/>
      <c r="BE565" s="26"/>
      <c r="BF565" s="26"/>
      <c r="BG565" s="26"/>
      <c r="BH565" s="26"/>
      <c r="BI565" s="26"/>
      <c r="BJ565" s="26"/>
      <c r="BK565" s="26" t="s">
        <v>6442</v>
      </c>
      <c r="BL565" s="26" t="s">
        <v>6442</v>
      </c>
      <c r="BM565" s="26"/>
      <c r="BN565" s="26" t="s">
        <v>2380</v>
      </c>
      <c r="BO565" s="26"/>
      <c r="BP565" s="26"/>
      <c r="BQ565" s="26"/>
      <c r="BR565" s="26"/>
      <c r="BS565" s="26"/>
      <c r="BT565" s="26"/>
      <c r="BU565" s="26"/>
      <c r="BV565" s="26"/>
      <c r="BW565" s="31"/>
      <c r="BX565" s="31"/>
      <c r="BY565" s="31"/>
      <c r="BZ565" s="31"/>
      <c r="CA565" s="31"/>
      <c r="CB565" s="31"/>
      <c r="CC565" s="31"/>
      <c r="CD565" s="31"/>
      <c r="CE565" s="31"/>
      <c r="CF565" s="31"/>
      <c r="CG565" s="31"/>
      <c r="CH565" s="31"/>
      <c r="CI565" s="31"/>
      <c r="CJ565" s="31"/>
      <c r="CK565" s="31"/>
      <c r="CL565" s="31"/>
      <c r="CM565" s="31" t="s">
        <v>12021</v>
      </c>
      <c r="CN565" s="31" t="s">
        <v>12022</v>
      </c>
      <c r="CO565" s="31" t="s">
        <v>12023</v>
      </c>
      <c r="CP565" s="31" t="s">
        <v>12023</v>
      </c>
      <c r="CQ565" s="31" t="s">
        <v>12022</v>
      </c>
      <c r="CR565" s="31" t="s">
        <v>12024</v>
      </c>
      <c r="CS565" s="31" t="s">
        <v>12022</v>
      </c>
      <c r="CT565" s="31" t="s">
        <v>12024</v>
      </c>
      <c r="CU565" s="31"/>
      <c r="CV565" s="31"/>
      <c r="CW565" s="31"/>
      <c r="CX565" s="31"/>
      <c r="CY565" s="31"/>
      <c r="CZ565" s="31"/>
      <c r="DA565" s="31" t="s">
        <v>12025</v>
      </c>
      <c r="DB565" s="31" t="s">
        <v>12026</v>
      </c>
      <c r="DC565" s="31"/>
      <c r="DD565" s="31"/>
      <c r="DE565" s="31"/>
      <c r="DF565" s="31"/>
      <c r="DG565" s="31"/>
      <c r="DH565" s="31"/>
      <c r="DI565" s="31"/>
      <c r="DJ565" s="31"/>
      <c r="DK565" s="31"/>
      <c r="DL565" s="31"/>
      <c r="DM565" s="31"/>
      <c r="DN565" s="31"/>
      <c r="DO565" s="31"/>
      <c r="DP565" s="31"/>
      <c r="DQ565" s="31"/>
      <c r="DR565" s="31"/>
      <c r="DS565" s="31"/>
      <c r="DT565" s="31"/>
      <c r="DU565" s="31"/>
      <c r="DV565" s="31"/>
      <c r="DW565" s="31"/>
      <c r="DX565" s="31"/>
      <c r="DY565" s="31"/>
      <c r="DZ565" s="31"/>
      <c r="EA565" s="31"/>
      <c r="EB565" s="31"/>
      <c r="EC565" s="31"/>
      <c r="ED565" s="31"/>
      <c r="EE565" s="31"/>
      <c r="EF565" s="31" t="s">
        <v>12027</v>
      </c>
      <c r="EG565" s="31" t="s">
        <v>12027</v>
      </c>
      <c r="EH565" s="31" t="s">
        <v>12027</v>
      </c>
      <c r="EI565" s="31" t="s">
        <v>12027</v>
      </c>
      <c r="EJ565" s="31" t="s">
        <v>213</v>
      </c>
      <c r="EK565" s="31" t="s">
        <v>213</v>
      </c>
      <c r="EL565" s="31" t="s">
        <v>12028</v>
      </c>
      <c r="EM565" s="31" t="s">
        <v>12028</v>
      </c>
      <c r="EN565" s="31" t="s">
        <v>213</v>
      </c>
      <c r="EO565" s="31" t="s">
        <v>213</v>
      </c>
      <c r="EP565" s="31" t="s">
        <v>213</v>
      </c>
      <c r="EQ565" s="31" t="s">
        <v>213</v>
      </c>
      <c r="ER565" s="31" t="s">
        <v>218</v>
      </c>
      <c r="ES565" s="31" t="s">
        <v>218</v>
      </c>
      <c r="ET565" s="31" t="s">
        <v>12029</v>
      </c>
      <c r="EU565" s="31" t="s">
        <v>213</v>
      </c>
      <c r="EV565" s="31"/>
      <c r="EW565" s="31"/>
      <c r="EX565" s="31" t="s">
        <v>218</v>
      </c>
      <c r="EY565" s="31" t="s">
        <v>218</v>
      </c>
      <c r="EZ565" s="31" t="s">
        <v>218</v>
      </c>
      <c r="FA565" s="31" t="s">
        <v>219</v>
      </c>
      <c r="FB565" s="31" t="s">
        <v>219</v>
      </c>
      <c r="FC565" s="31"/>
      <c r="FD565" s="31"/>
      <c r="FE565" s="31" t="s">
        <v>219</v>
      </c>
    </row>
    <row r="566" ht="90.75" customHeight="1">
      <c r="A566" s="16" t="s">
        <v>12030</v>
      </c>
      <c r="B566" s="24">
        <v>555.0</v>
      </c>
      <c r="C566" s="25" t="s">
        <v>12031</v>
      </c>
      <c r="D566" s="26" t="str">
        <f t="shared" si="41"/>
        <v/>
      </c>
      <c r="E566" s="27" t="str">
        <f t="shared" si="42"/>
        <v/>
      </c>
      <c r="F566" s="28" t="str">
        <f t="shared" ref="F566:G566" si="581">image("https://www.serebii.net/pokedex-bw/type/"&amp;lower(H566)&amp;".gif")</f>
        <v/>
      </c>
      <c r="G566" s="28" t="str">
        <f t="shared" si="581"/>
        <v/>
      </c>
      <c r="H566" s="29" t="s">
        <v>291</v>
      </c>
      <c r="I566" s="26"/>
      <c r="J566" s="26" t="s">
        <v>12032</v>
      </c>
      <c r="K566" s="26" t="s">
        <v>1231</v>
      </c>
      <c r="L566" s="26" t="s">
        <v>12033</v>
      </c>
      <c r="M566" s="26" t="s">
        <v>1233</v>
      </c>
      <c r="N566" s="26"/>
      <c r="O566" s="26" t="s">
        <v>12034</v>
      </c>
      <c r="P566" s="26" t="s">
        <v>946</v>
      </c>
      <c r="Q566" s="26" t="s">
        <v>2670</v>
      </c>
      <c r="R566" s="26" t="s">
        <v>184</v>
      </c>
      <c r="S566" s="26" t="s">
        <v>6684</v>
      </c>
      <c r="T566" s="26" t="s">
        <v>186</v>
      </c>
      <c r="U566" s="26" t="s">
        <v>769</v>
      </c>
      <c r="V566" s="26" t="s">
        <v>770</v>
      </c>
      <c r="W566" s="26" t="s">
        <v>496</v>
      </c>
      <c r="X566" s="26" t="s">
        <v>189</v>
      </c>
      <c r="Y566" s="26">
        <v>105.0</v>
      </c>
      <c r="Z566" s="26">
        <v>140.0</v>
      </c>
      <c r="AA566" s="26">
        <v>55.0</v>
      </c>
      <c r="AB566" s="26">
        <v>30.0</v>
      </c>
      <c r="AC566" s="26">
        <v>55.0</v>
      </c>
      <c r="AD566" s="26">
        <v>95.0</v>
      </c>
      <c r="AE566" s="30">
        <f t="shared" si="37"/>
        <v>480</v>
      </c>
      <c r="AF566" s="26" t="s">
        <v>12020</v>
      </c>
      <c r="AG566" s="26"/>
      <c r="AH566" s="26"/>
      <c r="AI566" s="26"/>
      <c r="AJ566" s="26"/>
      <c r="AK566" s="26"/>
      <c r="AL566" s="26"/>
      <c r="AM566" s="26"/>
      <c r="AN566" s="26"/>
      <c r="AO566" s="26"/>
      <c r="AP566" s="26"/>
      <c r="AQ566" s="26"/>
      <c r="AR566" s="26"/>
      <c r="AS566" s="26"/>
      <c r="AT566" s="26"/>
      <c r="AU566" s="26"/>
      <c r="AV566" s="26"/>
      <c r="AW566" s="26" t="s">
        <v>919</v>
      </c>
      <c r="AX566" s="26" t="s">
        <v>919</v>
      </c>
      <c r="AY566" s="26" t="s">
        <v>2380</v>
      </c>
      <c r="AZ566" s="26" t="s">
        <v>2380</v>
      </c>
      <c r="BA566" s="26"/>
      <c r="BB566" s="26"/>
      <c r="BC566" s="26"/>
      <c r="BD566" s="26"/>
      <c r="BE566" s="26"/>
      <c r="BF566" s="26"/>
      <c r="BG566" s="26"/>
      <c r="BH566" s="26"/>
      <c r="BI566" s="26"/>
      <c r="BJ566" s="26"/>
      <c r="BK566" s="26" t="s">
        <v>5897</v>
      </c>
      <c r="BL566" s="26" t="s">
        <v>5897</v>
      </c>
      <c r="BM566" s="26"/>
      <c r="BN566" s="26" t="s">
        <v>983</v>
      </c>
      <c r="BO566" s="26"/>
      <c r="BP566" s="26"/>
      <c r="BQ566" s="26"/>
      <c r="BR566" s="26"/>
      <c r="BS566" s="26"/>
      <c r="BT566" s="26"/>
      <c r="BU566" s="26"/>
      <c r="BV566" s="26"/>
      <c r="BW566" s="31"/>
      <c r="BX566" s="31"/>
      <c r="BY566" s="31"/>
      <c r="BZ566" s="31"/>
      <c r="CA566" s="31"/>
      <c r="CB566" s="31"/>
      <c r="CC566" s="31"/>
      <c r="CD566" s="31"/>
      <c r="CE566" s="31"/>
      <c r="CF566" s="31"/>
      <c r="CG566" s="31"/>
      <c r="CH566" s="31"/>
      <c r="CI566" s="31"/>
      <c r="CJ566" s="31"/>
      <c r="CK566" s="31"/>
      <c r="CL566" s="31"/>
      <c r="CM566" s="31" t="s">
        <v>12035</v>
      </c>
      <c r="CN566" s="31" t="s">
        <v>12036</v>
      </c>
      <c r="CO566" s="31" t="s">
        <v>12037</v>
      </c>
      <c r="CP566" s="31" t="s">
        <v>12037</v>
      </c>
      <c r="CQ566" s="31" t="s">
        <v>12037</v>
      </c>
      <c r="CR566" s="31" t="s">
        <v>12038</v>
      </c>
      <c r="CS566" s="31" t="s">
        <v>12037</v>
      </c>
      <c r="CT566" s="31" t="s">
        <v>12038</v>
      </c>
      <c r="CU566" s="31"/>
      <c r="CV566" s="31"/>
      <c r="CW566" s="31"/>
      <c r="CX566" s="31"/>
      <c r="CY566" s="31"/>
      <c r="CZ566" s="31"/>
      <c r="DA566" s="31"/>
      <c r="DB566" s="31"/>
      <c r="DC566" s="31"/>
      <c r="DD566" s="31"/>
      <c r="DE566" s="31"/>
      <c r="DF566" s="31"/>
      <c r="DG566" s="31"/>
      <c r="DH566" s="31"/>
      <c r="DI566" s="31"/>
      <c r="DJ566" s="31"/>
      <c r="DK566" s="31"/>
      <c r="DL566" s="31"/>
      <c r="DM566" s="31"/>
      <c r="DN566" s="31"/>
      <c r="DO566" s="31"/>
      <c r="DP566" s="31"/>
      <c r="DQ566" s="31"/>
      <c r="DR566" s="31"/>
      <c r="DS566" s="31"/>
      <c r="DT566" s="31"/>
      <c r="DU566" s="31"/>
      <c r="DV566" s="31"/>
      <c r="DW566" s="31"/>
      <c r="DX566" s="31"/>
      <c r="DY566" s="31"/>
      <c r="DZ566" s="31"/>
      <c r="EA566" s="31"/>
      <c r="EB566" s="31"/>
      <c r="EC566" s="31"/>
      <c r="ED566" s="31"/>
      <c r="EE566" s="31"/>
      <c r="EF566" s="31" t="s">
        <v>12039</v>
      </c>
      <c r="EG566" s="31" t="s">
        <v>12039</v>
      </c>
      <c r="EH566" s="31" t="s">
        <v>12040</v>
      </c>
      <c r="EI566" s="31" t="s">
        <v>12040</v>
      </c>
      <c r="EJ566" s="31" t="s">
        <v>213</v>
      </c>
      <c r="EK566" s="31" t="s">
        <v>213</v>
      </c>
      <c r="EL566" s="31" t="s">
        <v>1876</v>
      </c>
      <c r="EM566" s="31" t="s">
        <v>1876</v>
      </c>
      <c r="EN566" s="31" t="s">
        <v>213</v>
      </c>
      <c r="EO566" s="31" t="s">
        <v>213</v>
      </c>
      <c r="EP566" s="31" t="s">
        <v>213</v>
      </c>
      <c r="EQ566" s="31" t="s">
        <v>213</v>
      </c>
      <c r="ER566" s="31" t="s">
        <v>218</v>
      </c>
      <c r="ES566" s="31" t="s">
        <v>218</v>
      </c>
      <c r="ET566" s="31" t="s">
        <v>12041</v>
      </c>
      <c r="EU566" s="31" t="s">
        <v>213</v>
      </c>
      <c r="EV566" s="31"/>
      <c r="EW566" s="31"/>
      <c r="EX566" s="31" t="s">
        <v>218</v>
      </c>
      <c r="EY566" s="31" t="s">
        <v>218</v>
      </c>
      <c r="EZ566" s="31" t="s">
        <v>218</v>
      </c>
      <c r="FA566" s="31" t="s">
        <v>219</v>
      </c>
      <c r="FB566" s="31" t="s">
        <v>219</v>
      </c>
      <c r="FC566" s="31"/>
      <c r="FD566" s="31"/>
      <c r="FE566" s="31" t="s">
        <v>219</v>
      </c>
    </row>
    <row r="567" ht="90.75" customHeight="1">
      <c r="A567" s="16" t="s">
        <v>12042</v>
      </c>
      <c r="B567" s="24">
        <v>556.0</v>
      </c>
      <c r="C567" s="25" t="s">
        <v>12043</v>
      </c>
      <c r="D567" s="26" t="str">
        <f t="shared" si="41"/>
        <v/>
      </c>
      <c r="E567" s="27" t="str">
        <f t="shared" si="42"/>
        <v/>
      </c>
      <c r="F567" s="28" t="str">
        <f t="shared" ref="F567:G567" si="582">image("https://www.serebii.net/pokedex-bw/type/"&amp;lower(H567)&amp;".gif")</f>
        <v/>
      </c>
      <c r="G567" s="28" t="str">
        <f t="shared" si="582"/>
        <v/>
      </c>
      <c r="H567" s="29" t="s">
        <v>175</v>
      </c>
      <c r="I567" s="26"/>
      <c r="J567" s="26" t="s">
        <v>8661</v>
      </c>
      <c r="K567" s="26" t="s">
        <v>222</v>
      </c>
      <c r="L567" s="26" t="s">
        <v>2114</v>
      </c>
      <c r="M567" s="26" t="s">
        <v>2243</v>
      </c>
      <c r="N567" s="26" t="s">
        <v>181</v>
      </c>
      <c r="O567" s="26" t="s">
        <v>8941</v>
      </c>
      <c r="P567" s="26" t="s">
        <v>1707</v>
      </c>
      <c r="Q567" s="26" t="s">
        <v>493</v>
      </c>
      <c r="R567" s="26" t="s">
        <v>184</v>
      </c>
      <c r="S567" s="26" t="s">
        <v>4236</v>
      </c>
      <c r="T567" s="26" t="s">
        <v>495</v>
      </c>
      <c r="U567" s="26" t="s">
        <v>1672</v>
      </c>
      <c r="V567" s="26" t="s">
        <v>1673</v>
      </c>
      <c r="W567" s="26" t="s">
        <v>496</v>
      </c>
      <c r="X567" s="26" t="s">
        <v>189</v>
      </c>
      <c r="Y567" s="26">
        <v>75.0</v>
      </c>
      <c r="Z567" s="26">
        <v>86.0</v>
      </c>
      <c r="AA567" s="26">
        <v>67.0</v>
      </c>
      <c r="AB567" s="26">
        <v>106.0</v>
      </c>
      <c r="AC567" s="26">
        <v>67.0</v>
      </c>
      <c r="AD567" s="26">
        <v>60.0</v>
      </c>
      <c r="AE567" s="30">
        <f t="shared" si="37"/>
        <v>461</v>
      </c>
      <c r="AF567" s="26"/>
      <c r="AG567" s="26"/>
      <c r="AH567" s="26"/>
      <c r="AI567" s="26"/>
      <c r="AJ567" s="26"/>
      <c r="AK567" s="26"/>
      <c r="AL567" s="26"/>
      <c r="AM567" s="26"/>
      <c r="AN567" s="26"/>
      <c r="AO567" s="26"/>
      <c r="AP567" s="26"/>
      <c r="AQ567" s="26"/>
      <c r="AR567" s="26"/>
      <c r="AS567" s="26"/>
      <c r="AT567" s="26"/>
      <c r="AU567" s="26"/>
      <c r="AV567" s="26"/>
      <c r="AW567" s="26" t="s">
        <v>950</v>
      </c>
      <c r="AX567" s="26" t="s">
        <v>950</v>
      </c>
      <c r="AY567" s="26" t="s">
        <v>2530</v>
      </c>
      <c r="AZ567" s="26" t="s">
        <v>2530</v>
      </c>
      <c r="BA567" s="26"/>
      <c r="BB567" s="26"/>
      <c r="BC567" s="26"/>
      <c r="BD567" s="26"/>
      <c r="BE567" s="26"/>
      <c r="BF567" s="26"/>
      <c r="BG567" s="26"/>
      <c r="BH567" s="26"/>
      <c r="BI567" s="26"/>
      <c r="BJ567" s="26"/>
      <c r="BK567" s="26" t="s">
        <v>4332</v>
      </c>
      <c r="BL567" s="26" t="s">
        <v>4332</v>
      </c>
      <c r="BM567" s="26"/>
      <c r="BN567" s="26"/>
      <c r="BO567" s="26"/>
      <c r="BP567" s="26"/>
      <c r="BQ567" s="26"/>
      <c r="BR567" s="26"/>
      <c r="BS567" s="26"/>
      <c r="BT567" s="26"/>
      <c r="BU567" s="26"/>
      <c r="BV567" s="26"/>
      <c r="BW567" s="31"/>
      <c r="BX567" s="31"/>
      <c r="BY567" s="31"/>
      <c r="BZ567" s="31"/>
      <c r="CA567" s="31"/>
      <c r="CB567" s="31"/>
      <c r="CC567" s="31"/>
      <c r="CD567" s="31"/>
      <c r="CE567" s="31"/>
      <c r="CF567" s="31"/>
      <c r="CG567" s="31"/>
      <c r="CH567" s="31"/>
      <c r="CI567" s="31"/>
      <c r="CJ567" s="31"/>
      <c r="CK567" s="31"/>
      <c r="CL567" s="31"/>
      <c r="CM567" s="31" t="s">
        <v>12044</v>
      </c>
      <c r="CN567" s="31" t="s">
        <v>12045</v>
      </c>
      <c r="CO567" s="31" t="s">
        <v>12046</v>
      </c>
      <c r="CP567" s="31" t="s">
        <v>12046</v>
      </c>
      <c r="CQ567" s="31" t="s">
        <v>12044</v>
      </c>
      <c r="CR567" s="31" t="s">
        <v>12045</v>
      </c>
      <c r="CS567" s="31" t="s">
        <v>12044</v>
      </c>
      <c r="CT567" s="31" t="s">
        <v>12045</v>
      </c>
      <c r="CU567" s="31"/>
      <c r="CV567" s="31"/>
      <c r="CW567" s="31"/>
      <c r="CX567" s="31"/>
      <c r="CY567" s="31"/>
      <c r="CZ567" s="31"/>
      <c r="DA567" s="31" t="s">
        <v>12047</v>
      </c>
      <c r="DB567" s="31" t="s">
        <v>12048</v>
      </c>
      <c r="DC567" s="31"/>
      <c r="DD567" s="31"/>
      <c r="DE567" s="31"/>
      <c r="DF567" s="31"/>
      <c r="DG567" s="31"/>
      <c r="DH567" s="31"/>
      <c r="DI567" s="31"/>
      <c r="DJ567" s="31"/>
      <c r="DK567" s="31"/>
      <c r="DL567" s="31"/>
      <c r="DM567" s="31"/>
      <c r="DN567" s="31"/>
      <c r="DO567" s="31"/>
      <c r="DP567" s="31"/>
      <c r="DQ567" s="31"/>
      <c r="DR567" s="31"/>
      <c r="DS567" s="31"/>
      <c r="DT567" s="31"/>
      <c r="DU567" s="31"/>
      <c r="DV567" s="31"/>
      <c r="DW567" s="31"/>
      <c r="DX567" s="31"/>
      <c r="DY567" s="31"/>
      <c r="DZ567" s="31"/>
      <c r="EA567" s="31"/>
      <c r="EB567" s="31"/>
      <c r="EC567" s="31"/>
      <c r="ED567" s="31"/>
      <c r="EE567" s="31"/>
      <c r="EF567" s="31" t="s">
        <v>12039</v>
      </c>
      <c r="EG567" s="31" t="s">
        <v>12039</v>
      </c>
      <c r="EH567" s="31" t="s">
        <v>12039</v>
      </c>
      <c r="EI567" s="31" t="s">
        <v>12039</v>
      </c>
      <c r="EJ567" s="31" t="s">
        <v>213</v>
      </c>
      <c r="EK567" s="31" t="s">
        <v>213</v>
      </c>
      <c r="EL567" s="31" t="s">
        <v>1876</v>
      </c>
      <c r="EM567" s="31" t="s">
        <v>1876</v>
      </c>
      <c r="EN567" s="31" t="s">
        <v>213</v>
      </c>
      <c r="EO567" s="31" t="s">
        <v>213</v>
      </c>
      <c r="EP567" s="31" t="s">
        <v>213</v>
      </c>
      <c r="EQ567" s="31" t="s">
        <v>213</v>
      </c>
      <c r="ER567" s="31" t="s">
        <v>218</v>
      </c>
      <c r="ES567" s="31" t="s">
        <v>218</v>
      </c>
      <c r="ET567" s="31" t="s">
        <v>12049</v>
      </c>
      <c r="EU567" s="31" t="s">
        <v>12049</v>
      </c>
      <c r="EV567" s="31"/>
      <c r="EW567" s="31"/>
      <c r="EX567" s="31" t="s">
        <v>218</v>
      </c>
      <c r="EY567" s="31" t="s">
        <v>218</v>
      </c>
      <c r="EZ567" s="31" t="s">
        <v>218</v>
      </c>
      <c r="FA567" s="31" t="s">
        <v>219</v>
      </c>
      <c r="FB567" s="31" t="s">
        <v>219</v>
      </c>
      <c r="FC567" s="31"/>
      <c r="FD567" s="31"/>
      <c r="FE567" s="31" t="s">
        <v>219</v>
      </c>
    </row>
    <row r="568" ht="90.75" customHeight="1">
      <c r="A568" s="16" t="s">
        <v>12050</v>
      </c>
      <c r="B568" s="24">
        <v>557.0</v>
      </c>
      <c r="C568" s="25" t="s">
        <v>12051</v>
      </c>
      <c r="D568" s="26" t="str">
        <f t="shared" si="41"/>
        <v/>
      </c>
      <c r="E568" s="27" t="str">
        <f t="shared" si="42"/>
        <v/>
      </c>
      <c r="F568" s="28" t="str">
        <f t="shared" ref="F568:G568" si="583">image("https://www.serebii.net/pokedex-bw/type/"&amp;lower(H568)&amp;".gif")</f>
        <v/>
      </c>
      <c r="G568" s="28" t="str">
        <f t="shared" si="583"/>
        <v/>
      </c>
      <c r="H568" s="29" t="s">
        <v>486</v>
      </c>
      <c r="I568" s="26" t="s">
        <v>2707</v>
      </c>
      <c r="J568" s="26" t="s">
        <v>12052</v>
      </c>
      <c r="K568" s="26" t="s">
        <v>488</v>
      </c>
      <c r="L568" s="26" t="s">
        <v>10001</v>
      </c>
      <c r="M568" s="26" t="s">
        <v>2710</v>
      </c>
      <c r="N568" s="26" t="s">
        <v>3261</v>
      </c>
      <c r="O568" s="26" t="s">
        <v>3424</v>
      </c>
      <c r="P568" s="26" t="s">
        <v>397</v>
      </c>
      <c r="Q568" s="26" t="s">
        <v>978</v>
      </c>
      <c r="R568" s="26" t="s">
        <v>184</v>
      </c>
      <c r="S568" s="26" t="s">
        <v>2966</v>
      </c>
      <c r="T568" s="26" t="s">
        <v>495</v>
      </c>
      <c r="U568" s="26" t="s">
        <v>486</v>
      </c>
      <c r="V568" s="26" t="s">
        <v>9245</v>
      </c>
      <c r="W568" s="26" t="s">
        <v>496</v>
      </c>
      <c r="X568" s="26" t="s">
        <v>189</v>
      </c>
      <c r="Y568" s="26">
        <v>50.0</v>
      </c>
      <c r="Z568" s="26">
        <v>65.0</v>
      </c>
      <c r="AA568" s="26">
        <v>85.0</v>
      </c>
      <c r="AB568" s="26">
        <v>35.0</v>
      </c>
      <c r="AC568" s="26">
        <v>35.0</v>
      </c>
      <c r="AD568" s="26">
        <v>55.0</v>
      </c>
      <c r="AE568" s="30">
        <f t="shared" si="37"/>
        <v>325</v>
      </c>
      <c r="AF568" s="26" t="s">
        <v>12053</v>
      </c>
      <c r="AG568" s="26"/>
      <c r="AH568" s="26"/>
      <c r="AI568" s="26"/>
      <c r="AJ568" s="26"/>
      <c r="AK568" s="26"/>
      <c r="AL568" s="26"/>
      <c r="AM568" s="26"/>
      <c r="AN568" s="26"/>
      <c r="AO568" s="26"/>
      <c r="AP568" s="26"/>
      <c r="AQ568" s="26"/>
      <c r="AR568" s="26"/>
      <c r="AS568" s="26"/>
      <c r="AT568" s="26"/>
      <c r="AU568" s="26"/>
      <c r="AV568" s="26"/>
      <c r="AW568" s="26" t="s">
        <v>1576</v>
      </c>
      <c r="AX568" s="26" t="s">
        <v>1576</v>
      </c>
      <c r="AY568" s="26" t="s">
        <v>3143</v>
      </c>
      <c r="AZ568" s="26" t="s">
        <v>3143</v>
      </c>
      <c r="BA568" s="26" t="s">
        <v>501</v>
      </c>
      <c r="BB568" s="26" t="s">
        <v>501</v>
      </c>
      <c r="BC568" s="26"/>
      <c r="BD568" s="26"/>
      <c r="BE568" s="26"/>
      <c r="BF568" s="26"/>
      <c r="BG568" s="26"/>
      <c r="BH568" s="26"/>
      <c r="BI568" s="26"/>
      <c r="BJ568" s="26"/>
      <c r="BK568" s="26" t="s">
        <v>403</v>
      </c>
      <c r="BL568" s="26" t="s">
        <v>403</v>
      </c>
      <c r="BM568" s="26" t="s">
        <v>3601</v>
      </c>
      <c r="BN568" s="26"/>
      <c r="BO568" s="26"/>
      <c r="BP568" s="26"/>
      <c r="BQ568" s="26"/>
      <c r="BR568" s="26"/>
      <c r="BS568" s="26"/>
      <c r="BT568" s="26"/>
      <c r="BU568" s="26"/>
      <c r="BV568" s="26"/>
      <c r="BW568" s="31"/>
      <c r="BX568" s="31"/>
      <c r="BY568" s="31"/>
      <c r="BZ568" s="31"/>
      <c r="CA568" s="31"/>
      <c r="CB568" s="31"/>
      <c r="CC568" s="31"/>
      <c r="CD568" s="31"/>
      <c r="CE568" s="31"/>
      <c r="CF568" s="31"/>
      <c r="CG568" s="31"/>
      <c r="CH568" s="31"/>
      <c r="CI568" s="31"/>
      <c r="CJ568" s="31"/>
      <c r="CK568" s="31"/>
      <c r="CL568" s="31"/>
      <c r="CM568" s="31" t="s">
        <v>12054</v>
      </c>
      <c r="CN568" s="31" t="s">
        <v>12055</v>
      </c>
      <c r="CO568" s="31" t="s">
        <v>12056</v>
      </c>
      <c r="CP568" s="31" t="s">
        <v>12056</v>
      </c>
      <c r="CQ568" s="31" t="s">
        <v>12055</v>
      </c>
      <c r="CR568" s="31" t="s">
        <v>12056</v>
      </c>
      <c r="CS568" s="31" t="s">
        <v>12055</v>
      </c>
      <c r="CT568" s="31" t="s">
        <v>12056</v>
      </c>
      <c r="CU568" s="31"/>
      <c r="CV568" s="31"/>
      <c r="CW568" s="31"/>
      <c r="CX568" s="31"/>
      <c r="CY568" s="31"/>
      <c r="CZ568" s="31"/>
      <c r="DA568" s="31" t="s">
        <v>12057</v>
      </c>
      <c r="DB568" s="31" t="s">
        <v>12058</v>
      </c>
      <c r="DC568" s="31"/>
      <c r="DD568" s="31"/>
      <c r="DE568" s="31"/>
      <c r="DF568" s="31"/>
      <c r="DG568" s="31"/>
      <c r="DH568" s="31"/>
      <c r="DI568" s="31"/>
      <c r="DJ568" s="31"/>
      <c r="DK568" s="31"/>
      <c r="DL568" s="31"/>
      <c r="DM568" s="31"/>
      <c r="DN568" s="31"/>
      <c r="DO568" s="31"/>
      <c r="DP568" s="31"/>
      <c r="DQ568" s="31"/>
      <c r="DR568" s="31"/>
      <c r="DS568" s="31"/>
      <c r="DT568" s="31"/>
      <c r="DU568" s="31"/>
      <c r="DV568" s="31"/>
      <c r="DW568" s="31"/>
      <c r="DX568" s="31"/>
      <c r="DY568" s="31"/>
      <c r="DZ568" s="31"/>
      <c r="EA568" s="31"/>
      <c r="EB568" s="31"/>
      <c r="EC568" s="31"/>
      <c r="ED568" s="31"/>
      <c r="EE568" s="31"/>
      <c r="EF568" s="31" t="s">
        <v>12059</v>
      </c>
      <c r="EG568" s="31" t="s">
        <v>12059</v>
      </c>
      <c r="EH568" s="31" t="s">
        <v>12039</v>
      </c>
      <c r="EI568" s="31" t="s">
        <v>12039</v>
      </c>
      <c r="EJ568" s="31" t="s">
        <v>12060</v>
      </c>
      <c r="EK568" s="31" t="s">
        <v>12060</v>
      </c>
      <c r="EL568" s="31" t="s">
        <v>8610</v>
      </c>
      <c r="EM568" s="31" t="s">
        <v>8610</v>
      </c>
      <c r="EN568" s="31" t="s">
        <v>213</v>
      </c>
      <c r="EO568" s="31" t="s">
        <v>213</v>
      </c>
      <c r="EP568" s="31" t="s">
        <v>12061</v>
      </c>
      <c r="EQ568" s="31" t="s">
        <v>12061</v>
      </c>
      <c r="ER568" s="31" t="s">
        <v>218</v>
      </c>
      <c r="ES568" s="31" t="s">
        <v>218</v>
      </c>
      <c r="ET568" s="31" t="s">
        <v>12062</v>
      </c>
      <c r="EU568" s="31" t="s">
        <v>12062</v>
      </c>
      <c r="EV568" s="31"/>
      <c r="EW568" s="31"/>
      <c r="EX568" s="31" t="s">
        <v>218</v>
      </c>
      <c r="EY568" s="31" t="s">
        <v>218</v>
      </c>
      <c r="EZ568" s="31" t="s">
        <v>218</v>
      </c>
      <c r="FA568" s="31" t="s">
        <v>219</v>
      </c>
      <c r="FB568" s="31" t="s">
        <v>219</v>
      </c>
      <c r="FC568" s="31"/>
      <c r="FD568" s="31"/>
      <c r="FE568" s="31" t="s">
        <v>219</v>
      </c>
    </row>
    <row r="569" ht="90.75" customHeight="1">
      <c r="A569" s="16" t="s">
        <v>12063</v>
      </c>
      <c r="B569" s="24">
        <v>558.0</v>
      </c>
      <c r="C569" s="25" t="s">
        <v>12064</v>
      </c>
      <c r="D569" s="26" t="str">
        <f t="shared" si="41"/>
        <v/>
      </c>
      <c r="E569" s="27" t="str">
        <f t="shared" si="42"/>
        <v/>
      </c>
      <c r="F569" s="28" t="str">
        <f t="shared" ref="F569:G569" si="584">image("https://www.serebii.net/pokedex-bw/type/"&amp;lower(H569)&amp;".gif")</f>
        <v/>
      </c>
      <c r="G569" s="28" t="str">
        <f t="shared" si="584"/>
        <v/>
      </c>
      <c r="H569" s="29" t="s">
        <v>486</v>
      </c>
      <c r="I569" s="26" t="s">
        <v>2707</v>
      </c>
      <c r="J569" s="26" t="s">
        <v>12065</v>
      </c>
      <c r="K569" s="26" t="s">
        <v>675</v>
      </c>
      <c r="L569" s="26" t="s">
        <v>12066</v>
      </c>
      <c r="M569" s="26" t="s">
        <v>2710</v>
      </c>
      <c r="N569" s="26" t="s">
        <v>3261</v>
      </c>
      <c r="O569" s="26" t="s">
        <v>3424</v>
      </c>
      <c r="P569" s="26" t="s">
        <v>543</v>
      </c>
      <c r="Q569" s="26" t="s">
        <v>1032</v>
      </c>
      <c r="R569" s="26" t="s">
        <v>184</v>
      </c>
      <c r="S569" s="26" t="s">
        <v>3913</v>
      </c>
      <c r="T569" s="26" t="s">
        <v>495</v>
      </c>
      <c r="U569" s="26" t="s">
        <v>486</v>
      </c>
      <c r="V569" s="26" t="s">
        <v>9245</v>
      </c>
      <c r="W569" s="26" t="s">
        <v>496</v>
      </c>
      <c r="X569" s="26" t="s">
        <v>189</v>
      </c>
      <c r="Y569" s="26">
        <v>70.0</v>
      </c>
      <c r="Z569" s="26">
        <v>105.0</v>
      </c>
      <c r="AA569" s="26">
        <v>125.0</v>
      </c>
      <c r="AB569" s="26">
        <v>65.0</v>
      </c>
      <c r="AC569" s="26">
        <v>75.0</v>
      </c>
      <c r="AD569" s="26">
        <v>45.0</v>
      </c>
      <c r="AE569" s="30">
        <f t="shared" si="37"/>
        <v>485</v>
      </c>
      <c r="AF569" s="26" t="s">
        <v>12053</v>
      </c>
      <c r="AG569" s="26"/>
      <c r="AH569" s="26"/>
      <c r="AI569" s="26"/>
      <c r="AJ569" s="26"/>
      <c r="AK569" s="26"/>
      <c r="AL569" s="26"/>
      <c r="AM569" s="26"/>
      <c r="AN569" s="26"/>
      <c r="AO569" s="26"/>
      <c r="AP569" s="26"/>
      <c r="AQ569" s="26"/>
      <c r="AR569" s="26"/>
      <c r="AS569" s="26"/>
      <c r="AT569" s="26"/>
      <c r="AU569" s="26"/>
      <c r="AV569" s="26"/>
      <c r="AW569" s="26" t="s">
        <v>1625</v>
      </c>
      <c r="AX569" s="26" t="s">
        <v>1625</v>
      </c>
      <c r="AY569" s="26" t="s">
        <v>1084</v>
      </c>
      <c r="AZ569" s="26" t="s">
        <v>1084</v>
      </c>
      <c r="BA569" s="26" t="s">
        <v>500</v>
      </c>
      <c r="BB569" s="26" t="s">
        <v>500</v>
      </c>
      <c r="BC569" s="26"/>
      <c r="BD569" s="26"/>
      <c r="BE569" s="26"/>
      <c r="BF569" s="26"/>
      <c r="BG569" s="26"/>
      <c r="BH569" s="26"/>
      <c r="BI569" s="26"/>
      <c r="BJ569" s="26"/>
      <c r="BK569" s="26" t="s">
        <v>431</v>
      </c>
      <c r="BL569" s="26" t="s">
        <v>431</v>
      </c>
      <c r="BM569" s="26" t="s">
        <v>4272</v>
      </c>
      <c r="BN569" s="26"/>
      <c r="BO569" s="26"/>
      <c r="BP569" s="26"/>
      <c r="BQ569" s="26"/>
      <c r="BR569" s="26"/>
      <c r="BS569" s="26"/>
      <c r="BT569" s="26"/>
      <c r="BU569" s="26"/>
      <c r="BV569" s="26"/>
      <c r="BW569" s="31"/>
      <c r="BX569" s="31"/>
      <c r="BY569" s="31"/>
      <c r="BZ569" s="31"/>
      <c r="CA569" s="31"/>
      <c r="CB569" s="31"/>
      <c r="CC569" s="31"/>
      <c r="CD569" s="31"/>
      <c r="CE569" s="31"/>
      <c r="CF569" s="31"/>
      <c r="CG569" s="31"/>
      <c r="CH569" s="31"/>
      <c r="CI569" s="31"/>
      <c r="CJ569" s="31"/>
      <c r="CK569" s="31"/>
      <c r="CL569" s="31"/>
      <c r="CM569" s="31" t="s">
        <v>12067</v>
      </c>
      <c r="CN569" s="31" t="s">
        <v>12068</v>
      </c>
      <c r="CO569" s="31" t="s">
        <v>12069</v>
      </c>
      <c r="CP569" s="31" t="s">
        <v>12069</v>
      </c>
      <c r="CQ569" s="31" t="s">
        <v>12068</v>
      </c>
      <c r="CR569" s="31" t="s">
        <v>12067</v>
      </c>
      <c r="CS569" s="31" t="s">
        <v>12068</v>
      </c>
      <c r="CT569" s="31" t="s">
        <v>12067</v>
      </c>
      <c r="CU569" s="31"/>
      <c r="CV569" s="31"/>
      <c r="CW569" s="31"/>
      <c r="CX569" s="31"/>
      <c r="CY569" s="31"/>
      <c r="CZ569" s="31"/>
      <c r="DA569" s="31" t="s">
        <v>12070</v>
      </c>
      <c r="DB569" s="31" t="s">
        <v>12071</v>
      </c>
      <c r="DC569" s="31"/>
      <c r="DD569" s="31"/>
      <c r="DE569" s="31"/>
      <c r="DF569" s="31"/>
      <c r="DG569" s="31"/>
      <c r="DH569" s="31"/>
      <c r="DI569" s="31"/>
      <c r="DJ569" s="31"/>
      <c r="DK569" s="31"/>
      <c r="DL569" s="31"/>
      <c r="DM569" s="31"/>
      <c r="DN569" s="31"/>
      <c r="DO569" s="31"/>
      <c r="DP569" s="31"/>
      <c r="DQ569" s="31"/>
      <c r="DR569" s="31"/>
      <c r="DS569" s="31"/>
      <c r="DT569" s="31"/>
      <c r="DU569" s="31"/>
      <c r="DV569" s="31"/>
      <c r="DW569" s="31"/>
      <c r="DX569" s="31"/>
      <c r="DY569" s="31"/>
      <c r="DZ569" s="31"/>
      <c r="EA569" s="31"/>
      <c r="EB569" s="31"/>
      <c r="EC569" s="31"/>
      <c r="ED569" s="31"/>
      <c r="EE569" s="31"/>
      <c r="EF569" s="31" t="s">
        <v>3656</v>
      </c>
      <c r="EG569" s="31" t="s">
        <v>3656</v>
      </c>
      <c r="EH569" s="31" t="s">
        <v>3656</v>
      </c>
      <c r="EI569" s="31" t="s">
        <v>3656</v>
      </c>
      <c r="EJ569" s="31" t="s">
        <v>12072</v>
      </c>
      <c r="EK569" s="31" t="s">
        <v>12072</v>
      </c>
      <c r="EL569" s="31" t="s">
        <v>1876</v>
      </c>
      <c r="EM569" s="31" t="s">
        <v>1876</v>
      </c>
      <c r="EN569" s="31" t="s">
        <v>213</v>
      </c>
      <c r="EO569" s="31" t="s">
        <v>213</v>
      </c>
      <c r="EP569" s="31" t="s">
        <v>4957</v>
      </c>
      <c r="EQ569" s="31" t="s">
        <v>4957</v>
      </c>
      <c r="ER569" s="31" t="s">
        <v>218</v>
      </c>
      <c r="ES569" s="31" t="s">
        <v>218</v>
      </c>
      <c r="ET569" s="31" t="s">
        <v>10319</v>
      </c>
      <c r="EU569" s="31" t="s">
        <v>10319</v>
      </c>
      <c r="EV569" s="31"/>
      <c r="EW569" s="31"/>
      <c r="EX569" s="31" t="s">
        <v>218</v>
      </c>
      <c r="EY569" s="31" t="s">
        <v>218</v>
      </c>
      <c r="EZ569" s="31" t="s">
        <v>218</v>
      </c>
      <c r="FA569" s="31" t="s">
        <v>219</v>
      </c>
      <c r="FB569" s="31" t="s">
        <v>219</v>
      </c>
      <c r="FC569" s="31"/>
      <c r="FD569" s="31"/>
      <c r="FE569" s="31" t="s">
        <v>219</v>
      </c>
    </row>
    <row r="570" ht="90.75" customHeight="1">
      <c r="A570" s="16" t="s">
        <v>12073</v>
      </c>
      <c r="B570" s="24">
        <v>559.0</v>
      </c>
      <c r="C570" s="25" t="s">
        <v>12074</v>
      </c>
      <c r="D570" s="26" t="str">
        <f t="shared" si="41"/>
        <v/>
      </c>
      <c r="E570" s="27" t="str">
        <f t="shared" si="42"/>
        <v/>
      </c>
      <c r="F570" s="28" t="str">
        <f t="shared" ref="F570:G570" si="585">image("https://www.serebii.net/pokedex-bw/type/"&amp;lower(H570)&amp;".gif")</f>
        <v/>
      </c>
      <c r="G570" s="28" t="str">
        <f t="shared" si="585"/>
        <v/>
      </c>
      <c r="H570" s="29" t="s">
        <v>6037</v>
      </c>
      <c r="I570" s="26" t="s">
        <v>2112</v>
      </c>
      <c r="J570" s="26" t="s">
        <v>12075</v>
      </c>
      <c r="K570" s="26" t="s">
        <v>293</v>
      </c>
      <c r="L570" s="26" t="s">
        <v>12076</v>
      </c>
      <c r="M570" s="26" t="s">
        <v>541</v>
      </c>
      <c r="N570" s="26" t="s">
        <v>4394</v>
      </c>
      <c r="O570" s="26" t="s">
        <v>911</v>
      </c>
      <c r="P570" s="26" t="s">
        <v>913</v>
      </c>
      <c r="Q570" s="26" t="s">
        <v>2448</v>
      </c>
      <c r="R570" s="26" t="s">
        <v>4935</v>
      </c>
      <c r="S570" s="26" t="s">
        <v>2173</v>
      </c>
      <c r="T570" s="26" t="s">
        <v>495</v>
      </c>
      <c r="U570" s="26" t="s">
        <v>299</v>
      </c>
      <c r="V570" s="26" t="s">
        <v>915</v>
      </c>
      <c r="W570" s="26" t="s">
        <v>496</v>
      </c>
      <c r="X570" s="26" t="s">
        <v>497</v>
      </c>
      <c r="Y570" s="26">
        <v>50.0</v>
      </c>
      <c r="Z570" s="26">
        <v>75.0</v>
      </c>
      <c r="AA570" s="26">
        <v>70.0</v>
      </c>
      <c r="AB570" s="26">
        <v>35.0</v>
      </c>
      <c r="AC570" s="26">
        <v>70.0</v>
      </c>
      <c r="AD570" s="26">
        <v>48.0</v>
      </c>
      <c r="AE570" s="30">
        <f t="shared" si="37"/>
        <v>348</v>
      </c>
      <c r="AF570" s="26" t="s">
        <v>12077</v>
      </c>
      <c r="AG570" s="26"/>
      <c r="AH570" s="26"/>
      <c r="AI570" s="26"/>
      <c r="AJ570" s="26"/>
      <c r="AK570" s="26"/>
      <c r="AL570" s="26"/>
      <c r="AM570" s="26"/>
      <c r="AN570" s="26"/>
      <c r="AO570" s="26"/>
      <c r="AP570" s="26"/>
      <c r="AQ570" s="26"/>
      <c r="AR570" s="26"/>
      <c r="AS570" s="26"/>
      <c r="AT570" s="26"/>
      <c r="AU570" s="26"/>
      <c r="AV570" s="26"/>
      <c r="AW570" s="26" t="s">
        <v>1166</v>
      </c>
      <c r="AX570" s="26" t="s">
        <v>1166</v>
      </c>
      <c r="AY570" s="26" t="s">
        <v>1081</v>
      </c>
      <c r="AZ570" s="26" t="s">
        <v>1081</v>
      </c>
      <c r="BA570" s="26" t="s">
        <v>1302</v>
      </c>
      <c r="BB570" s="26" t="s">
        <v>1302</v>
      </c>
      <c r="BC570" s="26"/>
      <c r="BD570" s="26"/>
      <c r="BE570" s="26"/>
      <c r="BF570" s="26"/>
      <c r="BG570" s="26" t="s">
        <v>12078</v>
      </c>
      <c r="BH570" s="26" t="s">
        <v>12078</v>
      </c>
      <c r="BI570" s="26"/>
      <c r="BJ570" s="26"/>
      <c r="BK570" s="26" t="s">
        <v>4206</v>
      </c>
      <c r="BL570" s="26" t="s">
        <v>4206</v>
      </c>
      <c r="BM570" s="26" t="s">
        <v>1459</v>
      </c>
      <c r="BN570" s="26"/>
      <c r="BO570" s="26"/>
      <c r="BP570" s="26"/>
      <c r="BQ570" s="26"/>
      <c r="BR570" s="26"/>
      <c r="BS570" s="26"/>
      <c r="BT570" s="26"/>
      <c r="BU570" s="26" t="s">
        <v>1543</v>
      </c>
      <c r="BV570" s="26" t="s">
        <v>1992</v>
      </c>
      <c r="BW570" s="31"/>
      <c r="BX570" s="31"/>
      <c r="BY570" s="31"/>
      <c r="BZ570" s="31"/>
      <c r="CA570" s="31"/>
      <c r="CB570" s="31"/>
      <c r="CC570" s="31"/>
      <c r="CD570" s="31"/>
      <c r="CE570" s="31"/>
      <c r="CF570" s="31"/>
      <c r="CG570" s="31"/>
      <c r="CH570" s="31"/>
      <c r="CI570" s="31"/>
      <c r="CJ570" s="31"/>
      <c r="CK570" s="31"/>
      <c r="CL570" s="31"/>
      <c r="CM570" s="31" t="s">
        <v>12079</v>
      </c>
      <c r="CN570" s="31" t="s">
        <v>12080</v>
      </c>
      <c r="CO570" s="31" t="s">
        <v>12081</v>
      </c>
      <c r="CP570" s="31" t="s">
        <v>12081</v>
      </c>
      <c r="CQ570" s="31" t="s">
        <v>12079</v>
      </c>
      <c r="CR570" s="31" t="s">
        <v>12081</v>
      </c>
      <c r="CS570" s="31" t="s">
        <v>12079</v>
      </c>
      <c r="CT570" s="31" t="s">
        <v>12081</v>
      </c>
      <c r="CU570" s="31"/>
      <c r="CV570" s="31"/>
      <c r="CW570" s="31" t="s">
        <v>12082</v>
      </c>
      <c r="CX570" s="31" t="s">
        <v>12083</v>
      </c>
      <c r="CY570" s="31"/>
      <c r="CZ570" s="31"/>
      <c r="DA570" s="31" t="s">
        <v>12084</v>
      </c>
      <c r="DB570" s="31" t="s">
        <v>12085</v>
      </c>
      <c r="DC570" s="31"/>
      <c r="DD570" s="31"/>
      <c r="DE570" s="31"/>
      <c r="DF570" s="31"/>
      <c r="DG570" s="31"/>
      <c r="DH570" s="31"/>
      <c r="DI570" s="31"/>
      <c r="DJ570" s="31"/>
      <c r="DK570" s="31"/>
      <c r="DL570" s="31"/>
      <c r="DM570" s="31"/>
      <c r="DN570" s="31"/>
      <c r="DO570" s="31"/>
      <c r="DP570" s="31"/>
      <c r="DQ570" s="31"/>
      <c r="DR570" s="31"/>
      <c r="DS570" s="31"/>
      <c r="DT570" s="31"/>
      <c r="DU570" s="31"/>
      <c r="DV570" s="31"/>
      <c r="DW570" s="31"/>
      <c r="DX570" s="31"/>
      <c r="DY570" s="31"/>
      <c r="DZ570" s="31"/>
      <c r="EA570" s="31"/>
      <c r="EB570" s="31"/>
      <c r="EC570" s="31"/>
      <c r="ED570" s="31"/>
      <c r="EE570" s="31"/>
      <c r="EF570" s="31" t="s">
        <v>12086</v>
      </c>
      <c r="EG570" s="31" t="s">
        <v>12086</v>
      </c>
      <c r="EH570" s="31" t="s">
        <v>12027</v>
      </c>
      <c r="EI570" s="31" t="s">
        <v>12027</v>
      </c>
      <c r="EJ570" s="31" t="s">
        <v>1726</v>
      </c>
      <c r="EK570" s="31" t="s">
        <v>1726</v>
      </c>
      <c r="EL570" s="31" t="s">
        <v>6779</v>
      </c>
      <c r="EM570" s="31" t="s">
        <v>6779</v>
      </c>
      <c r="EN570" s="31" t="s">
        <v>213</v>
      </c>
      <c r="EO570" s="31" t="s">
        <v>213</v>
      </c>
      <c r="EP570" s="31" t="s">
        <v>12087</v>
      </c>
      <c r="EQ570" s="31" t="s">
        <v>12087</v>
      </c>
      <c r="ER570" s="31" t="s">
        <v>218</v>
      </c>
      <c r="ES570" s="31" t="s">
        <v>218</v>
      </c>
      <c r="ET570" s="31" t="s">
        <v>12088</v>
      </c>
      <c r="EU570" s="31" t="s">
        <v>213</v>
      </c>
      <c r="EV570" s="31"/>
      <c r="EW570" s="31"/>
      <c r="EX570" s="31" t="s">
        <v>218</v>
      </c>
      <c r="EY570" s="31" t="s">
        <v>218</v>
      </c>
      <c r="EZ570" s="31" t="s">
        <v>218</v>
      </c>
      <c r="FA570" s="31" t="s">
        <v>219</v>
      </c>
      <c r="FB570" s="31" t="s">
        <v>219</v>
      </c>
      <c r="FC570" s="31"/>
      <c r="FD570" s="31"/>
      <c r="FE570" s="31" t="s">
        <v>219</v>
      </c>
    </row>
    <row r="571" ht="90.75" customHeight="1">
      <c r="A571" s="16" t="s">
        <v>12089</v>
      </c>
      <c r="B571" s="24">
        <v>560.0</v>
      </c>
      <c r="C571" s="25" t="s">
        <v>12090</v>
      </c>
      <c r="D571" s="26" t="str">
        <f t="shared" si="41"/>
        <v/>
      </c>
      <c r="E571" s="27" t="str">
        <f t="shared" si="42"/>
        <v/>
      </c>
      <c r="F571" s="28" t="str">
        <f t="shared" ref="F571:G571" si="586">image("https://www.serebii.net/pokedex-bw/type/"&amp;lower(H571)&amp;".gif")</f>
        <v/>
      </c>
      <c r="G571" s="28" t="str">
        <f t="shared" si="586"/>
        <v/>
      </c>
      <c r="H571" s="29" t="s">
        <v>6037</v>
      </c>
      <c r="I571" s="26" t="s">
        <v>2112</v>
      </c>
      <c r="J571" s="26" t="s">
        <v>12091</v>
      </c>
      <c r="K571" s="26" t="s">
        <v>322</v>
      </c>
      <c r="L571" s="26" t="s">
        <v>715</v>
      </c>
      <c r="M571" s="26" t="s">
        <v>541</v>
      </c>
      <c r="N571" s="26" t="s">
        <v>4394</v>
      </c>
      <c r="O571" s="26" t="s">
        <v>911</v>
      </c>
      <c r="P571" s="26" t="s">
        <v>428</v>
      </c>
      <c r="Q571" s="26" t="s">
        <v>878</v>
      </c>
      <c r="R571" s="26" t="s">
        <v>184</v>
      </c>
      <c r="S571" s="26" t="s">
        <v>12092</v>
      </c>
      <c r="T571" s="26" t="s">
        <v>495</v>
      </c>
      <c r="U571" s="26" t="s">
        <v>299</v>
      </c>
      <c r="V571" s="26" t="s">
        <v>915</v>
      </c>
      <c r="W571" s="26" t="s">
        <v>496</v>
      </c>
      <c r="X571" s="26" t="s">
        <v>497</v>
      </c>
      <c r="Y571" s="26">
        <v>65.0</v>
      </c>
      <c r="Z571" s="26">
        <v>90.0</v>
      </c>
      <c r="AA571" s="26">
        <v>115.0</v>
      </c>
      <c r="AB571" s="26">
        <v>45.0</v>
      </c>
      <c r="AC571" s="26">
        <v>115.0</v>
      </c>
      <c r="AD571" s="26">
        <v>58.0</v>
      </c>
      <c r="AE571" s="30">
        <f t="shared" si="37"/>
        <v>488</v>
      </c>
      <c r="AF571" s="26" t="s">
        <v>12077</v>
      </c>
      <c r="AG571" s="26"/>
      <c r="AH571" s="26"/>
      <c r="AI571" s="26"/>
      <c r="AJ571" s="26"/>
      <c r="AK571" s="26"/>
      <c r="AL571" s="26"/>
      <c r="AM571" s="26"/>
      <c r="AN571" s="26"/>
      <c r="AO571" s="26"/>
      <c r="AP571" s="26"/>
      <c r="AQ571" s="26"/>
      <c r="AR571" s="26"/>
      <c r="AS571" s="26"/>
      <c r="AT571" s="26"/>
      <c r="AU571" s="26"/>
      <c r="AV571" s="26"/>
      <c r="AW571" s="26" t="s">
        <v>1202</v>
      </c>
      <c r="AX571" s="26" t="s">
        <v>1202</v>
      </c>
      <c r="AY571" s="26" t="s">
        <v>1125</v>
      </c>
      <c r="AZ571" s="26" t="s">
        <v>1125</v>
      </c>
      <c r="BA571" s="26" t="s">
        <v>1378</v>
      </c>
      <c r="BB571" s="26" t="s">
        <v>1378</v>
      </c>
      <c r="BC571" s="26"/>
      <c r="BD571" s="26"/>
      <c r="BE571" s="26"/>
      <c r="BF571" s="26"/>
      <c r="BG571" s="26" t="s">
        <v>12093</v>
      </c>
      <c r="BH571" s="26" t="s">
        <v>12093</v>
      </c>
      <c r="BI571" s="26"/>
      <c r="BJ571" s="26"/>
      <c r="BK571" s="26" t="s">
        <v>4780</v>
      </c>
      <c r="BL571" s="26" t="s">
        <v>4780</v>
      </c>
      <c r="BM571" s="26" t="s">
        <v>2626</v>
      </c>
      <c r="BN571" s="26"/>
      <c r="BO571" s="26"/>
      <c r="BP571" s="26"/>
      <c r="BQ571" s="26"/>
      <c r="BR571" s="26"/>
      <c r="BS571" s="26"/>
      <c r="BT571" s="26"/>
      <c r="BU571" s="26" t="s">
        <v>3601</v>
      </c>
      <c r="BV571" s="26" t="s">
        <v>4074</v>
      </c>
      <c r="BW571" s="31"/>
      <c r="BX571" s="31"/>
      <c r="BY571" s="31"/>
      <c r="BZ571" s="31"/>
      <c r="CA571" s="31"/>
      <c r="CB571" s="31"/>
      <c r="CC571" s="31"/>
      <c r="CD571" s="31"/>
      <c r="CE571" s="31"/>
      <c r="CF571" s="31"/>
      <c r="CG571" s="31"/>
      <c r="CH571" s="31"/>
      <c r="CI571" s="31"/>
      <c r="CJ571" s="31"/>
      <c r="CK571" s="31"/>
      <c r="CL571" s="31"/>
      <c r="CM571" s="31" t="s">
        <v>12094</v>
      </c>
      <c r="CN571" s="31" t="s">
        <v>12095</v>
      </c>
      <c r="CO571" s="31" t="s">
        <v>12096</v>
      </c>
      <c r="CP571" s="31" t="s">
        <v>12096</v>
      </c>
      <c r="CQ571" s="31" t="s">
        <v>12096</v>
      </c>
      <c r="CR571" s="31" t="s">
        <v>12095</v>
      </c>
      <c r="CS571" s="31" t="s">
        <v>12096</v>
      </c>
      <c r="CT571" s="31" t="s">
        <v>12095</v>
      </c>
      <c r="CU571" s="31"/>
      <c r="CV571" s="31"/>
      <c r="CW571" s="31" t="s">
        <v>12097</v>
      </c>
      <c r="CX571" s="31" t="s">
        <v>12098</v>
      </c>
      <c r="CY571" s="31"/>
      <c r="CZ571" s="31"/>
      <c r="DA571" s="31" t="s">
        <v>12099</v>
      </c>
      <c r="DB571" s="31" t="s">
        <v>12100</v>
      </c>
      <c r="DC571" s="31"/>
      <c r="DD571" s="31"/>
      <c r="DE571" s="31"/>
      <c r="DF571" s="31"/>
      <c r="DG571" s="31"/>
      <c r="DH571" s="31"/>
      <c r="DI571" s="31"/>
      <c r="DJ571" s="31"/>
      <c r="DK571" s="31"/>
      <c r="DL571" s="31"/>
      <c r="DM571" s="31"/>
      <c r="DN571" s="31"/>
      <c r="DO571" s="31"/>
      <c r="DP571" s="31"/>
      <c r="DQ571" s="31"/>
      <c r="DR571" s="31"/>
      <c r="DS571" s="31"/>
      <c r="DT571" s="31"/>
      <c r="DU571" s="31"/>
      <c r="DV571" s="31"/>
      <c r="DW571" s="31"/>
      <c r="DX571" s="31"/>
      <c r="DY571" s="31"/>
      <c r="DZ571" s="31"/>
      <c r="EA571" s="31"/>
      <c r="EB571" s="31"/>
      <c r="EC571" s="31"/>
      <c r="ED571" s="31"/>
      <c r="EE571" s="31"/>
      <c r="EF571" s="31" t="s">
        <v>12101</v>
      </c>
      <c r="EG571" s="31" t="s">
        <v>12101</v>
      </c>
      <c r="EH571" s="31" t="s">
        <v>12102</v>
      </c>
      <c r="EI571" s="31" t="s">
        <v>12102</v>
      </c>
      <c r="EJ571" s="31" t="s">
        <v>12101</v>
      </c>
      <c r="EK571" s="31" t="s">
        <v>12101</v>
      </c>
      <c r="EL571" s="31" t="s">
        <v>12101</v>
      </c>
      <c r="EM571" s="31" t="s">
        <v>12101</v>
      </c>
      <c r="EN571" s="31" t="s">
        <v>213</v>
      </c>
      <c r="EO571" s="31" t="s">
        <v>213</v>
      </c>
      <c r="EP571" s="31" t="s">
        <v>12101</v>
      </c>
      <c r="EQ571" s="31" t="s">
        <v>12101</v>
      </c>
      <c r="ER571" s="31" t="s">
        <v>218</v>
      </c>
      <c r="ES571" s="31" t="s">
        <v>218</v>
      </c>
      <c r="ET571" s="31" t="s">
        <v>12101</v>
      </c>
      <c r="EU571" s="31" t="s">
        <v>213</v>
      </c>
      <c r="EV571" s="31"/>
      <c r="EW571" s="31"/>
      <c r="EX571" s="31" t="s">
        <v>218</v>
      </c>
      <c r="EY571" s="31" t="s">
        <v>218</v>
      </c>
      <c r="EZ571" s="31" t="s">
        <v>218</v>
      </c>
      <c r="FA571" s="31" t="s">
        <v>219</v>
      </c>
      <c r="FB571" s="31" t="s">
        <v>219</v>
      </c>
      <c r="FC571" s="31"/>
      <c r="FD571" s="31"/>
      <c r="FE571" s="31" t="s">
        <v>219</v>
      </c>
    </row>
    <row r="572" ht="90.75" customHeight="1">
      <c r="A572" s="16" t="s">
        <v>12103</v>
      </c>
      <c r="B572" s="24">
        <v>561.0</v>
      </c>
      <c r="C572" s="25" t="s">
        <v>12104</v>
      </c>
      <c r="D572" s="26" t="str">
        <f t="shared" si="41"/>
        <v/>
      </c>
      <c r="E572" s="27" t="str">
        <f t="shared" si="42"/>
        <v/>
      </c>
      <c r="F572" s="28" t="str">
        <f t="shared" ref="F572:G572" si="587">image("https://www.serebii.net/pokedex-bw/type/"&amp;lower(H572)&amp;".gif")</f>
        <v/>
      </c>
      <c r="G572" s="28" t="str">
        <f t="shared" si="587"/>
        <v/>
      </c>
      <c r="H572" s="29" t="s">
        <v>2333</v>
      </c>
      <c r="I572" s="26" t="s">
        <v>348</v>
      </c>
      <c r="J572" s="26" t="s">
        <v>12105</v>
      </c>
      <c r="K572" s="26" t="s">
        <v>675</v>
      </c>
      <c r="L572" s="26" t="s">
        <v>6255</v>
      </c>
      <c r="M572" s="26" t="s">
        <v>1856</v>
      </c>
      <c r="N572" s="26" t="s">
        <v>1323</v>
      </c>
      <c r="O572" s="26" t="s">
        <v>581</v>
      </c>
      <c r="P572" s="26" t="s">
        <v>1707</v>
      </c>
      <c r="Q572" s="26" t="s">
        <v>183</v>
      </c>
      <c r="R572" s="26" t="s">
        <v>184</v>
      </c>
      <c r="S572" s="26" t="s">
        <v>2928</v>
      </c>
      <c r="T572" s="26" t="s">
        <v>495</v>
      </c>
      <c r="U572" s="26" t="s">
        <v>769</v>
      </c>
      <c r="V572" s="26" t="s">
        <v>846</v>
      </c>
      <c r="W572" s="26" t="s">
        <v>496</v>
      </c>
      <c r="X572" s="26" t="s">
        <v>189</v>
      </c>
      <c r="Y572" s="26">
        <v>72.0</v>
      </c>
      <c r="Z572" s="26">
        <v>58.0</v>
      </c>
      <c r="AA572" s="26">
        <v>80.0</v>
      </c>
      <c r="AB572" s="26">
        <v>103.0</v>
      </c>
      <c r="AC572" s="26">
        <v>80.0</v>
      </c>
      <c r="AD572" s="26">
        <v>97.0</v>
      </c>
      <c r="AE572" s="30">
        <f t="shared" si="37"/>
        <v>490</v>
      </c>
      <c r="AF572" s="26"/>
      <c r="AG572" s="26"/>
      <c r="AH572" s="26"/>
      <c r="AI572" s="26"/>
      <c r="AJ572" s="26"/>
      <c r="AK572" s="26"/>
      <c r="AL572" s="26"/>
      <c r="AM572" s="26"/>
      <c r="AN572" s="26"/>
      <c r="AO572" s="26"/>
      <c r="AP572" s="26"/>
      <c r="AQ572" s="26"/>
      <c r="AR572" s="26"/>
      <c r="AS572" s="26"/>
      <c r="AT572" s="26"/>
      <c r="AU572" s="26"/>
      <c r="AV572" s="26"/>
      <c r="AW572" s="26" t="s">
        <v>1238</v>
      </c>
      <c r="AX572" s="26" t="s">
        <v>1238</v>
      </c>
      <c r="AY572" s="26" t="s">
        <v>1501</v>
      </c>
      <c r="AZ572" s="26" t="s">
        <v>1501</v>
      </c>
      <c r="BA572" s="26" t="s">
        <v>1379</v>
      </c>
      <c r="BB572" s="26" t="s">
        <v>1379</v>
      </c>
      <c r="BC572" s="26"/>
      <c r="BD572" s="26"/>
      <c r="BE572" s="26"/>
      <c r="BF572" s="26"/>
      <c r="BG572" s="26"/>
      <c r="BH572" s="26"/>
      <c r="BI572" s="26"/>
      <c r="BJ572" s="26"/>
      <c r="BK572" s="26" t="s">
        <v>8121</v>
      </c>
      <c r="BL572" s="26" t="s">
        <v>8121</v>
      </c>
      <c r="BM572" s="26"/>
      <c r="BN572" s="26"/>
      <c r="BO572" s="26"/>
      <c r="BP572" s="26"/>
      <c r="BQ572" s="26"/>
      <c r="BR572" s="26"/>
      <c r="BS572" s="26"/>
      <c r="BT572" s="26"/>
      <c r="BU572" s="26"/>
      <c r="BV572" s="26"/>
      <c r="BW572" s="31"/>
      <c r="BX572" s="31"/>
      <c r="BY572" s="31"/>
      <c r="BZ572" s="31"/>
      <c r="CA572" s="31"/>
      <c r="CB572" s="31"/>
      <c r="CC572" s="31"/>
      <c r="CD572" s="31"/>
      <c r="CE572" s="31"/>
      <c r="CF572" s="31"/>
      <c r="CG572" s="31"/>
      <c r="CH572" s="31"/>
      <c r="CI572" s="31"/>
      <c r="CJ572" s="31"/>
      <c r="CK572" s="31"/>
      <c r="CL572" s="31"/>
      <c r="CM572" s="31" t="s">
        <v>12106</v>
      </c>
      <c r="CN572" s="31" t="s">
        <v>12107</v>
      </c>
      <c r="CO572" s="31" t="s">
        <v>12108</v>
      </c>
      <c r="CP572" s="31" t="s">
        <v>12108</v>
      </c>
      <c r="CQ572" s="31" t="s">
        <v>12107</v>
      </c>
      <c r="CR572" s="31" t="s">
        <v>12108</v>
      </c>
      <c r="CS572" s="31" t="s">
        <v>12107</v>
      </c>
      <c r="CT572" s="31" t="s">
        <v>12108</v>
      </c>
      <c r="CU572" s="31"/>
      <c r="CV572" s="31"/>
      <c r="CW572" s="31"/>
      <c r="CX572" s="31"/>
      <c r="CY572" s="31"/>
      <c r="CZ572" s="31"/>
      <c r="DA572" s="31" t="s">
        <v>12109</v>
      </c>
      <c r="DB572" s="31" t="s">
        <v>12110</v>
      </c>
      <c r="DC572" s="31"/>
      <c r="DD572" s="31"/>
      <c r="DE572" s="31"/>
      <c r="DF572" s="31"/>
      <c r="DG572" s="31"/>
      <c r="DH572" s="31"/>
      <c r="DI572" s="31"/>
      <c r="DJ572" s="31"/>
      <c r="DK572" s="31"/>
      <c r="DL572" s="31"/>
      <c r="DM572" s="31"/>
      <c r="DN572" s="31"/>
      <c r="DO572" s="31"/>
      <c r="DP572" s="31"/>
      <c r="DQ572" s="31"/>
      <c r="DR572" s="31"/>
      <c r="DS572" s="31"/>
      <c r="DT572" s="31"/>
      <c r="DU572" s="31"/>
      <c r="DV572" s="31"/>
      <c r="DW572" s="31"/>
      <c r="DX572" s="31"/>
      <c r="DY572" s="31"/>
      <c r="DZ572" s="31"/>
      <c r="EA572" s="31"/>
      <c r="EB572" s="31"/>
      <c r="EC572" s="31"/>
      <c r="ED572" s="31"/>
      <c r="EE572" s="31"/>
      <c r="EF572" s="31" t="s">
        <v>12039</v>
      </c>
      <c r="EG572" s="31" t="s">
        <v>12039</v>
      </c>
      <c r="EH572" s="31" t="s">
        <v>12039</v>
      </c>
      <c r="EI572" s="31" t="s">
        <v>12039</v>
      </c>
      <c r="EJ572" s="31" t="s">
        <v>761</v>
      </c>
      <c r="EK572" s="31" t="s">
        <v>761</v>
      </c>
      <c r="EL572" s="31" t="s">
        <v>213</v>
      </c>
      <c r="EM572" s="31" t="s">
        <v>213</v>
      </c>
      <c r="EN572" s="31" t="s">
        <v>213</v>
      </c>
      <c r="EO572" s="31" t="s">
        <v>213</v>
      </c>
      <c r="EP572" s="31" t="s">
        <v>4957</v>
      </c>
      <c r="EQ572" s="31" t="s">
        <v>4957</v>
      </c>
      <c r="ER572" s="31" t="s">
        <v>218</v>
      </c>
      <c r="ES572" s="31" t="s">
        <v>218</v>
      </c>
      <c r="ET572" s="31" t="s">
        <v>12111</v>
      </c>
      <c r="EU572" s="31" t="s">
        <v>12111</v>
      </c>
      <c r="EV572" s="31"/>
      <c r="EW572" s="31"/>
      <c r="EX572" s="31" t="s">
        <v>218</v>
      </c>
      <c r="EY572" s="31" t="s">
        <v>218</v>
      </c>
      <c r="EZ572" s="31" t="s">
        <v>218</v>
      </c>
      <c r="FA572" s="31" t="s">
        <v>219</v>
      </c>
      <c r="FB572" s="31" t="s">
        <v>219</v>
      </c>
      <c r="FC572" s="31"/>
      <c r="FD572" s="31"/>
      <c r="FE572" s="31" t="s">
        <v>219</v>
      </c>
    </row>
    <row r="573" ht="90.75" customHeight="1">
      <c r="A573" s="16" t="s">
        <v>12112</v>
      </c>
      <c r="B573" s="24">
        <v>562.0</v>
      </c>
      <c r="C573" s="25" t="s">
        <v>12113</v>
      </c>
      <c r="D573" s="26" t="str">
        <f t="shared" si="41"/>
        <v/>
      </c>
      <c r="E573" s="27" t="str">
        <f t="shared" si="42"/>
        <v/>
      </c>
      <c r="F573" s="28" t="str">
        <f t="shared" ref="F573:G573" si="588">image("https://www.serebii.net/pokedex-bw/type/"&amp;lower(H573)&amp;".gif")</f>
        <v/>
      </c>
      <c r="G573" s="28" t="str">
        <f t="shared" si="588"/>
        <v/>
      </c>
      <c r="H573" s="29" t="s">
        <v>3317</v>
      </c>
      <c r="I573" s="26"/>
      <c r="J573" s="26" t="s">
        <v>12114</v>
      </c>
      <c r="K573" s="26" t="s">
        <v>393</v>
      </c>
      <c r="L573" s="26" t="s">
        <v>5577</v>
      </c>
      <c r="M573" s="30" t="s">
        <v>12115</v>
      </c>
      <c r="N573" s="26"/>
      <c r="O573" s="26"/>
      <c r="P573" s="26" t="s">
        <v>397</v>
      </c>
      <c r="Q573" s="26" t="s">
        <v>978</v>
      </c>
      <c r="R573" s="26" t="s">
        <v>184</v>
      </c>
      <c r="S573" s="26" t="s">
        <v>1826</v>
      </c>
      <c r="T573" s="26" t="s">
        <v>495</v>
      </c>
      <c r="U573" s="26" t="s">
        <v>7717</v>
      </c>
      <c r="V573" s="26" t="s">
        <v>9245</v>
      </c>
      <c r="W573" s="26" t="s">
        <v>496</v>
      </c>
      <c r="X573" s="26" t="s">
        <v>3426</v>
      </c>
      <c r="Y573" s="26">
        <v>38.0</v>
      </c>
      <c r="Z573" s="26">
        <v>30.0</v>
      </c>
      <c r="AA573" s="26">
        <v>85.0</v>
      </c>
      <c r="AB573" s="26">
        <v>55.0</v>
      </c>
      <c r="AC573" s="26">
        <v>65.0</v>
      </c>
      <c r="AD573" s="26">
        <v>30.0</v>
      </c>
      <c r="AE573" s="30">
        <f t="shared" si="37"/>
        <v>303</v>
      </c>
      <c r="AF573" s="26" t="s">
        <v>12116</v>
      </c>
      <c r="AG573" s="26"/>
      <c r="AH573" s="26"/>
      <c r="AI573" s="26"/>
      <c r="AJ573" s="26"/>
      <c r="AK573" s="26"/>
      <c r="AL573" s="26"/>
      <c r="AM573" s="26"/>
      <c r="AN573" s="26"/>
      <c r="AO573" s="26"/>
      <c r="AP573" s="26"/>
      <c r="AQ573" s="26"/>
      <c r="AR573" s="26"/>
      <c r="AS573" s="26"/>
      <c r="AT573" s="26"/>
      <c r="AU573" s="26"/>
      <c r="AV573" s="26"/>
      <c r="AW573" s="26" t="s">
        <v>195</v>
      </c>
      <c r="AX573" s="26" t="s">
        <v>195</v>
      </c>
      <c r="AY573" s="26" t="s">
        <v>4306</v>
      </c>
      <c r="AZ573" s="26" t="s">
        <v>4306</v>
      </c>
      <c r="BA573" s="26"/>
      <c r="BB573" s="26"/>
      <c r="BC573" s="26"/>
      <c r="BD573" s="26"/>
      <c r="BE573" s="26"/>
      <c r="BF573" s="26"/>
      <c r="BG573" s="26"/>
      <c r="BH573" s="26"/>
      <c r="BI573" s="26"/>
      <c r="BJ573" s="26"/>
      <c r="BK573" s="26" t="s">
        <v>10228</v>
      </c>
      <c r="BL573" s="26" t="s">
        <v>10228</v>
      </c>
      <c r="BM573" s="26"/>
      <c r="BN573" s="26"/>
      <c r="BO573" s="26"/>
      <c r="BP573" s="26"/>
      <c r="BQ573" s="26"/>
      <c r="BR573" s="26"/>
      <c r="BS573" s="26"/>
      <c r="BT573" s="26"/>
      <c r="BU573" s="26"/>
      <c r="BV573" s="26"/>
      <c r="BW573" s="31"/>
      <c r="BX573" s="31"/>
      <c r="BY573" s="31"/>
      <c r="BZ573" s="31"/>
      <c r="CA573" s="31"/>
      <c r="CB573" s="31"/>
      <c r="CC573" s="31"/>
      <c r="CD573" s="31"/>
      <c r="CE573" s="31"/>
      <c r="CF573" s="31"/>
      <c r="CG573" s="31"/>
      <c r="CH573" s="31"/>
      <c r="CI573" s="31"/>
      <c r="CJ573" s="31"/>
      <c r="CK573" s="31"/>
      <c r="CL573" s="31"/>
      <c r="CM573" s="31" t="s">
        <v>12117</v>
      </c>
      <c r="CN573" s="31" t="s">
        <v>12118</v>
      </c>
      <c r="CO573" s="31" t="s">
        <v>12119</v>
      </c>
      <c r="CP573" s="31" t="s">
        <v>12119</v>
      </c>
      <c r="CQ573" s="31" t="s">
        <v>12119</v>
      </c>
      <c r="CR573" s="31" t="s">
        <v>12117</v>
      </c>
      <c r="CS573" s="31" t="s">
        <v>12119</v>
      </c>
      <c r="CT573" s="31" t="s">
        <v>12117</v>
      </c>
      <c r="CU573" s="31"/>
      <c r="CV573" s="31"/>
      <c r="CW573" s="31"/>
      <c r="CX573" s="31"/>
      <c r="CY573" s="31"/>
      <c r="CZ573" s="31"/>
      <c r="DA573" s="31" t="s">
        <v>12120</v>
      </c>
      <c r="DB573" s="31" t="s">
        <v>12121</v>
      </c>
      <c r="DC573" s="31"/>
      <c r="DD573" s="31"/>
      <c r="DE573" s="31"/>
      <c r="DF573" s="31"/>
      <c r="DG573" s="31"/>
      <c r="DH573" s="31"/>
      <c r="DI573" s="31"/>
      <c r="DJ573" s="31"/>
      <c r="DK573" s="31"/>
      <c r="DL573" s="31"/>
      <c r="DM573" s="31"/>
      <c r="DN573" s="31"/>
      <c r="DO573" s="31"/>
      <c r="DP573" s="31"/>
      <c r="DQ573" s="31"/>
      <c r="DR573" s="31"/>
      <c r="DS573" s="31"/>
      <c r="DT573" s="31"/>
      <c r="DU573" s="31"/>
      <c r="DV573" s="31"/>
      <c r="DW573" s="31"/>
      <c r="DX573" s="31"/>
      <c r="DY573" s="31"/>
      <c r="DZ573" s="31"/>
      <c r="EA573" s="31"/>
      <c r="EB573" s="31"/>
      <c r="EC573" s="31"/>
      <c r="ED573" s="31"/>
      <c r="EE573" s="31"/>
      <c r="EF573" s="31" t="s">
        <v>1151</v>
      </c>
      <c r="EG573" s="31" t="s">
        <v>1151</v>
      </c>
      <c r="EH573" s="31" t="s">
        <v>1151</v>
      </c>
      <c r="EI573" s="31" t="s">
        <v>1151</v>
      </c>
      <c r="EJ573" s="31" t="s">
        <v>213</v>
      </c>
      <c r="EK573" s="31" t="s">
        <v>213</v>
      </c>
      <c r="EL573" s="31" t="s">
        <v>12122</v>
      </c>
      <c r="EM573" s="31" t="s">
        <v>12122</v>
      </c>
      <c r="EN573" s="31" t="s">
        <v>213</v>
      </c>
      <c r="EO573" s="31" t="s">
        <v>213</v>
      </c>
      <c r="EP573" s="31" t="s">
        <v>213</v>
      </c>
      <c r="EQ573" s="31" t="s">
        <v>213</v>
      </c>
      <c r="ER573" s="31" t="s">
        <v>218</v>
      </c>
      <c r="ES573" s="31" t="s">
        <v>218</v>
      </c>
      <c r="ET573" s="31" t="s">
        <v>1698</v>
      </c>
      <c r="EU573" s="31" t="s">
        <v>1698</v>
      </c>
      <c r="EV573" s="31"/>
      <c r="EW573" s="31"/>
      <c r="EX573" s="31" t="s">
        <v>218</v>
      </c>
      <c r="EY573" s="31" t="s">
        <v>218</v>
      </c>
      <c r="EZ573" s="31" t="s">
        <v>218</v>
      </c>
      <c r="FA573" s="31" t="s">
        <v>219</v>
      </c>
      <c r="FB573" s="31" t="s">
        <v>219</v>
      </c>
      <c r="FC573" s="31"/>
      <c r="FD573" s="31"/>
      <c r="FE573" s="31" t="s">
        <v>219</v>
      </c>
    </row>
    <row r="574" ht="90.75" customHeight="1">
      <c r="A574" s="16" t="s">
        <v>12123</v>
      </c>
      <c r="B574" s="24">
        <v>563.0</v>
      </c>
      <c r="C574" s="25" t="s">
        <v>12124</v>
      </c>
      <c r="D574" s="26" t="str">
        <f t="shared" si="41"/>
        <v/>
      </c>
      <c r="E574" s="27" t="str">
        <f t="shared" si="42"/>
        <v/>
      </c>
      <c r="F574" s="28" t="str">
        <f t="shared" ref="F574:G574" si="589">image("https://www.serebii.net/pokedex-bw/type/"&amp;lower(H574)&amp;".gif")</f>
        <v/>
      </c>
      <c r="G574" s="28" t="str">
        <f t="shared" si="589"/>
        <v/>
      </c>
      <c r="H574" s="29" t="s">
        <v>3317</v>
      </c>
      <c r="I574" s="26"/>
      <c r="J574" s="26" t="s">
        <v>12125</v>
      </c>
      <c r="K574" s="26" t="s">
        <v>349</v>
      </c>
      <c r="L574" s="26" t="s">
        <v>12126</v>
      </c>
      <c r="M574" s="30" t="s">
        <v>12115</v>
      </c>
      <c r="N574" s="26"/>
      <c r="O574" s="26"/>
      <c r="P574" s="26" t="s">
        <v>543</v>
      </c>
      <c r="Q574" s="26" t="s">
        <v>878</v>
      </c>
      <c r="R574" s="26" t="s">
        <v>184</v>
      </c>
      <c r="S574" s="26" t="s">
        <v>3491</v>
      </c>
      <c r="T574" s="26" t="s">
        <v>495</v>
      </c>
      <c r="U574" s="26" t="s">
        <v>7717</v>
      </c>
      <c r="V574" s="26" t="s">
        <v>9245</v>
      </c>
      <c r="W574" s="26" t="s">
        <v>496</v>
      </c>
      <c r="X574" s="26" t="s">
        <v>3426</v>
      </c>
      <c r="Y574" s="26">
        <v>58.0</v>
      </c>
      <c r="Z574" s="26">
        <v>50.0</v>
      </c>
      <c r="AA574" s="26">
        <v>145.0</v>
      </c>
      <c r="AB574" s="26">
        <v>95.0</v>
      </c>
      <c r="AC574" s="26">
        <v>105.0</v>
      </c>
      <c r="AD574" s="26">
        <v>30.0</v>
      </c>
      <c r="AE574" s="30">
        <f t="shared" si="37"/>
        <v>483</v>
      </c>
      <c r="AF574" s="26" t="s">
        <v>12116</v>
      </c>
      <c r="AG574" s="26"/>
      <c r="AH574" s="26"/>
      <c r="AI574" s="26"/>
      <c r="AJ574" s="26"/>
      <c r="AK574" s="26"/>
      <c r="AL574" s="26"/>
      <c r="AM574" s="26"/>
      <c r="AN574" s="26"/>
      <c r="AO574" s="26"/>
      <c r="AP574" s="26"/>
      <c r="AQ574" s="26"/>
      <c r="AR574" s="26"/>
      <c r="AS574" s="26"/>
      <c r="AT574" s="26"/>
      <c r="AU574" s="26"/>
      <c r="AV574" s="26"/>
      <c r="AW574" s="26" t="s">
        <v>230</v>
      </c>
      <c r="AX574" s="26" t="s">
        <v>230</v>
      </c>
      <c r="AY574" s="26" t="s">
        <v>1413</v>
      </c>
      <c r="AZ574" s="26" t="s">
        <v>1413</v>
      </c>
      <c r="BA574" s="26"/>
      <c r="BB574" s="26"/>
      <c r="BC574" s="26"/>
      <c r="BD574" s="26"/>
      <c r="BE574" s="26"/>
      <c r="BF574" s="26"/>
      <c r="BG574" s="26"/>
      <c r="BH574" s="26"/>
      <c r="BI574" s="26"/>
      <c r="BJ574" s="26"/>
      <c r="BK574" s="26" t="s">
        <v>1127</v>
      </c>
      <c r="BL574" s="26" t="s">
        <v>1127</v>
      </c>
      <c r="BM574" s="26"/>
      <c r="BN574" s="26"/>
      <c r="BO574" s="26"/>
      <c r="BP574" s="26"/>
      <c r="BQ574" s="26"/>
      <c r="BR574" s="26"/>
      <c r="BS574" s="26"/>
      <c r="BT574" s="26"/>
      <c r="BU574" s="26"/>
      <c r="BV574" s="26"/>
      <c r="BW574" s="31"/>
      <c r="BX574" s="31"/>
      <c r="BY574" s="31"/>
      <c r="BZ574" s="31"/>
      <c r="CA574" s="31"/>
      <c r="CB574" s="31"/>
      <c r="CC574" s="31"/>
      <c r="CD574" s="31"/>
      <c r="CE574" s="31"/>
      <c r="CF574" s="31"/>
      <c r="CG574" s="31"/>
      <c r="CH574" s="31"/>
      <c r="CI574" s="31"/>
      <c r="CJ574" s="31"/>
      <c r="CK574" s="31"/>
      <c r="CL574" s="31"/>
      <c r="CM574" s="31" t="s">
        <v>12127</v>
      </c>
      <c r="CN574" s="31" t="s">
        <v>12128</v>
      </c>
      <c r="CO574" s="31" t="s">
        <v>12129</v>
      </c>
      <c r="CP574" s="31" t="s">
        <v>12129</v>
      </c>
      <c r="CQ574" s="31" t="s">
        <v>12127</v>
      </c>
      <c r="CR574" s="31" t="s">
        <v>12129</v>
      </c>
      <c r="CS574" s="31" t="s">
        <v>12127</v>
      </c>
      <c r="CT574" s="31" t="s">
        <v>12129</v>
      </c>
      <c r="CU574" s="31"/>
      <c r="CV574" s="31"/>
      <c r="CW574" s="31"/>
      <c r="CX574" s="31"/>
      <c r="CY574" s="31"/>
      <c r="CZ574" s="31"/>
      <c r="DA574" s="31" t="s">
        <v>12130</v>
      </c>
      <c r="DB574" s="31" t="s">
        <v>12131</v>
      </c>
      <c r="DC574" s="31"/>
      <c r="DD574" s="31"/>
      <c r="DE574" s="31"/>
      <c r="DF574" s="31"/>
      <c r="DG574" s="31"/>
      <c r="DH574" s="31"/>
      <c r="DI574" s="31"/>
      <c r="DJ574" s="31"/>
      <c r="DK574" s="31"/>
      <c r="DL574" s="31"/>
      <c r="DM574" s="31"/>
      <c r="DN574" s="31"/>
      <c r="DO574" s="31"/>
      <c r="DP574" s="31"/>
      <c r="DQ574" s="31"/>
      <c r="DR574" s="31"/>
      <c r="DS574" s="31"/>
      <c r="DT574" s="31"/>
      <c r="DU574" s="31"/>
      <c r="DV574" s="31"/>
      <c r="DW574" s="31"/>
      <c r="DX574" s="31"/>
      <c r="DY574" s="31"/>
      <c r="DZ574" s="31"/>
      <c r="EA574" s="31"/>
      <c r="EB574" s="31"/>
      <c r="EC574" s="31"/>
      <c r="ED574" s="31"/>
      <c r="EE574" s="31"/>
      <c r="EF574" s="31" t="s">
        <v>1151</v>
      </c>
      <c r="EG574" s="31" t="s">
        <v>1151</v>
      </c>
      <c r="EH574" s="31" t="s">
        <v>12132</v>
      </c>
      <c r="EI574" s="31" t="s">
        <v>12132</v>
      </c>
      <c r="EJ574" s="31" t="s">
        <v>213</v>
      </c>
      <c r="EK574" s="31" t="s">
        <v>213</v>
      </c>
      <c r="EL574" s="31" t="s">
        <v>1876</v>
      </c>
      <c r="EM574" s="31" t="s">
        <v>1876</v>
      </c>
      <c r="EN574" s="31" t="s">
        <v>213</v>
      </c>
      <c r="EO574" s="31" t="s">
        <v>213</v>
      </c>
      <c r="EP574" s="31" t="s">
        <v>213</v>
      </c>
      <c r="EQ574" s="31" t="s">
        <v>213</v>
      </c>
      <c r="ER574" s="31" t="s">
        <v>218</v>
      </c>
      <c r="ES574" s="31" t="s">
        <v>218</v>
      </c>
      <c r="ET574" s="31" t="s">
        <v>12133</v>
      </c>
      <c r="EU574" s="31" t="s">
        <v>12133</v>
      </c>
      <c r="EV574" s="31"/>
      <c r="EW574" s="31"/>
      <c r="EX574" s="31" t="s">
        <v>218</v>
      </c>
      <c r="EY574" s="31" t="s">
        <v>218</v>
      </c>
      <c r="EZ574" s="31" t="s">
        <v>218</v>
      </c>
      <c r="FA574" s="31" t="s">
        <v>219</v>
      </c>
      <c r="FB574" s="31" t="s">
        <v>219</v>
      </c>
      <c r="FC574" s="31"/>
      <c r="FD574" s="31"/>
      <c r="FE574" s="31" t="s">
        <v>219</v>
      </c>
    </row>
    <row r="575" ht="90.75" customHeight="1">
      <c r="A575" s="16" t="s">
        <v>12134</v>
      </c>
      <c r="B575" s="24">
        <v>564.0</v>
      </c>
      <c r="C575" s="25" t="s">
        <v>12135</v>
      </c>
      <c r="D575" s="26" t="str">
        <f t="shared" si="41"/>
        <v/>
      </c>
      <c r="E575" s="27" t="str">
        <f t="shared" si="42"/>
        <v/>
      </c>
      <c r="F575" s="28" t="str">
        <f t="shared" ref="F575:G575" si="590">image("https://www.serebii.net/pokedex-bw/type/"&amp;lower(H575)&amp;".gif")</f>
        <v/>
      </c>
      <c r="G575" s="28" t="str">
        <f t="shared" si="590"/>
        <v/>
      </c>
      <c r="H575" s="29" t="s">
        <v>391</v>
      </c>
      <c r="I575" s="26" t="s">
        <v>2707</v>
      </c>
      <c r="J575" s="26" t="s">
        <v>12136</v>
      </c>
      <c r="K575" s="26" t="s">
        <v>178</v>
      </c>
      <c r="L575" s="26" t="s">
        <v>5038</v>
      </c>
      <c r="M575" s="26" t="s">
        <v>8505</v>
      </c>
      <c r="N575" s="26" t="s">
        <v>2710</v>
      </c>
      <c r="O575" s="26" t="s">
        <v>2025</v>
      </c>
      <c r="P575" s="26" t="s">
        <v>397</v>
      </c>
      <c r="Q575" s="26" t="s">
        <v>183</v>
      </c>
      <c r="R575" s="26" t="s">
        <v>184</v>
      </c>
      <c r="S575" s="26" t="s">
        <v>4776</v>
      </c>
      <c r="T575" s="26" t="s">
        <v>495</v>
      </c>
      <c r="U575" s="26" t="s">
        <v>399</v>
      </c>
      <c r="V575" s="26" t="s">
        <v>4777</v>
      </c>
      <c r="W575" s="26" t="s">
        <v>188</v>
      </c>
      <c r="X575" s="26" t="s">
        <v>4778</v>
      </c>
      <c r="Y575" s="26">
        <v>54.0</v>
      </c>
      <c r="Z575" s="26">
        <v>78.0</v>
      </c>
      <c r="AA575" s="26">
        <v>103.0</v>
      </c>
      <c r="AB575" s="26">
        <v>53.0</v>
      </c>
      <c r="AC575" s="26">
        <v>45.0</v>
      </c>
      <c r="AD575" s="26">
        <v>22.0</v>
      </c>
      <c r="AE575" s="30">
        <f t="shared" si="37"/>
        <v>355</v>
      </c>
      <c r="AF575" s="26" t="s">
        <v>12137</v>
      </c>
      <c r="AG575" s="26"/>
      <c r="AH575" s="26"/>
      <c r="AI575" s="26"/>
      <c r="AJ575" s="26"/>
      <c r="AK575" s="26"/>
      <c r="AL575" s="26"/>
      <c r="AM575" s="26"/>
      <c r="AN575" s="26"/>
      <c r="AO575" s="26"/>
      <c r="AP575" s="26"/>
      <c r="AQ575" s="26"/>
      <c r="AR575" s="26"/>
      <c r="AS575" s="26"/>
      <c r="AT575" s="26"/>
      <c r="AU575" s="26"/>
      <c r="AV575" s="26"/>
      <c r="AW575" s="26" t="s">
        <v>255</v>
      </c>
      <c r="AX575" s="26" t="s">
        <v>255</v>
      </c>
      <c r="AY575" s="26" t="s">
        <v>1456</v>
      </c>
      <c r="AZ575" s="26" t="s">
        <v>1456</v>
      </c>
      <c r="BA575" s="26"/>
      <c r="BB575" s="26"/>
      <c r="BC575" s="26"/>
      <c r="BD575" s="26"/>
      <c r="BE575" s="26" t="s">
        <v>987</v>
      </c>
      <c r="BF575" s="26" t="s">
        <v>987</v>
      </c>
      <c r="BG575" s="26" t="s">
        <v>4961</v>
      </c>
      <c r="BH575" s="26" t="s">
        <v>4961</v>
      </c>
      <c r="BI575" s="26"/>
      <c r="BJ575" s="26"/>
      <c r="BK575" s="26"/>
      <c r="BL575" s="26"/>
      <c r="BM575" s="26"/>
      <c r="BN575" s="26" t="s">
        <v>1765</v>
      </c>
      <c r="BO575" s="26"/>
      <c r="BP575" s="26"/>
      <c r="BQ575" s="26"/>
      <c r="BR575" s="26"/>
      <c r="BS575" s="26"/>
      <c r="BT575" s="26"/>
      <c r="BU575" s="26"/>
      <c r="BV575" s="26"/>
      <c r="BW575" s="31"/>
      <c r="BX575" s="31"/>
      <c r="BY575" s="31"/>
      <c r="BZ575" s="31"/>
      <c r="CA575" s="31"/>
      <c r="CB575" s="31"/>
      <c r="CC575" s="31"/>
      <c r="CD575" s="31"/>
      <c r="CE575" s="31"/>
      <c r="CF575" s="31"/>
      <c r="CG575" s="31"/>
      <c r="CH575" s="31"/>
      <c r="CI575" s="31"/>
      <c r="CJ575" s="31"/>
      <c r="CK575" s="31"/>
      <c r="CL575" s="31"/>
      <c r="CM575" s="31" t="s">
        <v>12138</v>
      </c>
      <c r="CN575" s="31" t="s">
        <v>12139</v>
      </c>
      <c r="CO575" s="31" t="s">
        <v>12140</v>
      </c>
      <c r="CP575" s="31" t="s">
        <v>12140</v>
      </c>
      <c r="CQ575" s="31" t="s">
        <v>12139</v>
      </c>
      <c r="CR575" s="31" t="s">
        <v>12138</v>
      </c>
      <c r="CS575" s="31" t="s">
        <v>12139</v>
      </c>
      <c r="CT575" s="31" t="s">
        <v>12138</v>
      </c>
      <c r="CU575" s="31" t="s">
        <v>12141</v>
      </c>
      <c r="CV575" s="31" t="s">
        <v>12142</v>
      </c>
      <c r="CW575" s="31" t="s">
        <v>12143</v>
      </c>
      <c r="CX575" s="31" t="s">
        <v>12144</v>
      </c>
      <c r="CY575" s="31"/>
      <c r="CZ575" s="31"/>
      <c r="DA575" s="31" t="s">
        <v>12145</v>
      </c>
      <c r="DB575" s="31" t="s">
        <v>12146</v>
      </c>
      <c r="DC575" s="31"/>
      <c r="DD575" s="31"/>
      <c r="DE575" s="31"/>
      <c r="DF575" s="31"/>
      <c r="DG575" s="31"/>
      <c r="DH575" s="31"/>
      <c r="DI575" s="31"/>
      <c r="DJ575" s="31"/>
      <c r="DK575" s="31"/>
      <c r="DL575" s="31"/>
      <c r="DM575" s="31"/>
      <c r="DN575" s="31"/>
      <c r="DO575" s="31"/>
      <c r="DP575" s="31"/>
      <c r="DQ575" s="31"/>
      <c r="DR575" s="31"/>
      <c r="DS575" s="31"/>
      <c r="DT575" s="31"/>
      <c r="DU575" s="31"/>
      <c r="DV575" s="31"/>
      <c r="DW575" s="31"/>
      <c r="DX575" s="31"/>
      <c r="DY575" s="31"/>
      <c r="DZ575" s="31"/>
      <c r="EA575" s="31"/>
      <c r="EB575" s="31"/>
      <c r="EC575" s="31"/>
      <c r="ED575" s="31"/>
      <c r="EE575" s="31"/>
      <c r="EF575" s="31" t="s">
        <v>4804</v>
      </c>
      <c r="EG575" s="31" t="s">
        <v>4804</v>
      </c>
      <c r="EH575" s="31" t="s">
        <v>4804</v>
      </c>
      <c r="EI575" s="31" t="s">
        <v>4804</v>
      </c>
      <c r="EJ575" s="31" t="s">
        <v>4805</v>
      </c>
      <c r="EK575" s="31" t="s">
        <v>4805</v>
      </c>
      <c r="EL575" s="31" t="s">
        <v>4806</v>
      </c>
      <c r="EM575" s="31" t="s">
        <v>4806</v>
      </c>
      <c r="EN575" s="31" t="s">
        <v>970</v>
      </c>
      <c r="EO575" s="31" t="s">
        <v>970</v>
      </c>
      <c r="EP575" s="31" t="s">
        <v>970</v>
      </c>
      <c r="EQ575" s="31" t="s">
        <v>970</v>
      </c>
      <c r="ER575" s="31" t="s">
        <v>218</v>
      </c>
      <c r="ES575" s="31" t="s">
        <v>218</v>
      </c>
      <c r="ET575" s="31" t="s">
        <v>9309</v>
      </c>
      <c r="EU575" s="31" t="s">
        <v>9309</v>
      </c>
      <c r="EV575" s="31"/>
      <c r="EW575" s="31"/>
      <c r="EX575" s="31" t="s">
        <v>218</v>
      </c>
      <c r="EY575" s="31" t="s">
        <v>218</v>
      </c>
      <c r="EZ575" s="31" t="s">
        <v>218</v>
      </c>
      <c r="FA575" s="31" t="s">
        <v>219</v>
      </c>
      <c r="FB575" s="31" t="s">
        <v>219</v>
      </c>
      <c r="FC575" s="31"/>
      <c r="FD575" s="31"/>
      <c r="FE575" s="31" t="s">
        <v>219</v>
      </c>
    </row>
    <row r="576" ht="90.75" customHeight="1">
      <c r="A576" s="16" t="s">
        <v>12147</v>
      </c>
      <c r="B576" s="24">
        <v>565.0</v>
      </c>
      <c r="C576" s="25" t="s">
        <v>12148</v>
      </c>
      <c r="D576" s="26" t="str">
        <f t="shared" si="41"/>
        <v/>
      </c>
      <c r="E576" s="27" t="str">
        <f t="shared" si="42"/>
        <v/>
      </c>
      <c r="F576" s="28" t="str">
        <f t="shared" ref="F576:G576" si="591">image("https://www.serebii.net/pokedex-bw/type/"&amp;lower(H576)&amp;".gif")</f>
        <v/>
      </c>
      <c r="G576" s="28" t="str">
        <f t="shared" si="591"/>
        <v/>
      </c>
      <c r="H576" s="29" t="s">
        <v>391</v>
      </c>
      <c r="I576" s="26" t="s">
        <v>2707</v>
      </c>
      <c r="J576" s="26" t="s">
        <v>12136</v>
      </c>
      <c r="K576" s="26" t="s">
        <v>876</v>
      </c>
      <c r="L576" s="26" t="s">
        <v>12149</v>
      </c>
      <c r="M576" s="26" t="s">
        <v>8505</v>
      </c>
      <c r="N576" s="26" t="s">
        <v>2710</v>
      </c>
      <c r="O576" s="26" t="s">
        <v>2025</v>
      </c>
      <c r="P576" s="26" t="s">
        <v>543</v>
      </c>
      <c r="Q576" s="26" t="s">
        <v>183</v>
      </c>
      <c r="R576" s="26" t="s">
        <v>184</v>
      </c>
      <c r="S576" s="26" t="s">
        <v>4363</v>
      </c>
      <c r="T576" s="26" t="s">
        <v>495</v>
      </c>
      <c r="U576" s="26" t="s">
        <v>399</v>
      </c>
      <c r="V576" s="26" t="s">
        <v>4777</v>
      </c>
      <c r="W576" s="26" t="s">
        <v>188</v>
      </c>
      <c r="X576" s="26" t="s">
        <v>4778</v>
      </c>
      <c r="Y576" s="26">
        <v>74.0</v>
      </c>
      <c r="Z576" s="26">
        <v>108.0</v>
      </c>
      <c r="AA576" s="26">
        <v>133.0</v>
      </c>
      <c r="AB576" s="26">
        <v>83.0</v>
      </c>
      <c r="AC576" s="26">
        <v>65.0</v>
      </c>
      <c r="AD576" s="26">
        <v>32.0</v>
      </c>
      <c r="AE576" s="30">
        <f t="shared" si="37"/>
        <v>495</v>
      </c>
      <c r="AF576" s="26" t="s">
        <v>12137</v>
      </c>
      <c r="AG576" s="26"/>
      <c r="AH576" s="26"/>
      <c r="AI576" s="26"/>
      <c r="AJ576" s="26"/>
      <c r="AK576" s="26"/>
      <c r="AL576" s="26"/>
      <c r="AM576" s="26"/>
      <c r="AN576" s="26"/>
      <c r="AO576" s="26"/>
      <c r="AP576" s="26"/>
      <c r="AQ576" s="26"/>
      <c r="AR576" s="26"/>
      <c r="AS576" s="26"/>
      <c r="AT576" s="26"/>
      <c r="AU576" s="26"/>
      <c r="AV576" s="26"/>
      <c r="AW576" s="26" t="s">
        <v>282</v>
      </c>
      <c r="AX576" s="26" t="s">
        <v>282</v>
      </c>
      <c r="AY576" s="26" t="s">
        <v>1414</v>
      </c>
      <c r="AZ576" s="26" t="s">
        <v>1414</v>
      </c>
      <c r="BA576" s="26"/>
      <c r="BB576" s="26"/>
      <c r="BC576" s="26"/>
      <c r="BD576" s="26"/>
      <c r="BE576" s="26" t="s">
        <v>1037</v>
      </c>
      <c r="BF576" s="26" t="s">
        <v>1037</v>
      </c>
      <c r="BG576" s="26" t="s">
        <v>4547</v>
      </c>
      <c r="BH576" s="26" t="s">
        <v>4547</v>
      </c>
      <c r="BI576" s="26"/>
      <c r="BJ576" s="26"/>
      <c r="BK576" s="26"/>
      <c r="BL576" s="26"/>
      <c r="BM576" s="26"/>
      <c r="BN576" s="26" t="s">
        <v>197</v>
      </c>
      <c r="BO576" s="26"/>
      <c r="BP576" s="26"/>
      <c r="BQ576" s="26"/>
      <c r="BR576" s="26"/>
      <c r="BS576" s="26"/>
      <c r="BT576" s="26"/>
      <c r="BU576" s="26"/>
      <c r="BV576" s="26"/>
      <c r="BW576" s="31"/>
      <c r="BX576" s="31"/>
      <c r="BY576" s="31"/>
      <c r="BZ576" s="31"/>
      <c r="CA576" s="31"/>
      <c r="CB576" s="31"/>
      <c r="CC576" s="31"/>
      <c r="CD576" s="31"/>
      <c r="CE576" s="31"/>
      <c r="CF576" s="31"/>
      <c r="CG576" s="31"/>
      <c r="CH576" s="31"/>
      <c r="CI576" s="31"/>
      <c r="CJ576" s="31"/>
      <c r="CK576" s="31"/>
      <c r="CL576" s="31"/>
      <c r="CM576" s="31" t="s">
        <v>12150</v>
      </c>
      <c r="CN576" s="31" t="s">
        <v>12151</v>
      </c>
      <c r="CO576" s="31" t="s">
        <v>12152</v>
      </c>
      <c r="CP576" s="31" t="s">
        <v>12152</v>
      </c>
      <c r="CQ576" s="31" t="s">
        <v>12150</v>
      </c>
      <c r="CR576" s="31" t="s">
        <v>12152</v>
      </c>
      <c r="CS576" s="31" t="s">
        <v>12150</v>
      </c>
      <c r="CT576" s="31" t="s">
        <v>12152</v>
      </c>
      <c r="CU576" s="31" t="s">
        <v>12153</v>
      </c>
      <c r="CV576" s="31" t="s">
        <v>12154</v>
      </c>
      <c r="CW576" s="31" t="s">
        <v>12155</v>
      </c>
      <c r="CX576" s="31" t="s">
        <v>12156</v>
      </c>
      <c r="CY576" s="31"/>
      <c r="CZ576" s="31"/>
      <c r="DA576" s="31" t="s">
        <v>12157</v>
      </c>
      <c r="DB576" s="31" t="s">
        <v>12158</v>
      </c>
      <c r="DC576" s="31"/>
      <c r="DD576" s="31"/>
      <c r="DE576" s="31"/>
      <c r="DF576" s="31"/>
      <c r="DG576" s="31"/>
      <c r="DH576" s="31"/>
      <c r="DI576" s="31"/>
      <c r="DJ576" s="31"/>
      <c r="DK576" s="31"/>
      <c r="DL576" s="31"/>
      <c r="DM576" s="31"/>
      <c r="DN576" s="31"/>
      <c r="DO576" s="31"/>
      <c r="DP576" s="31"/>
      <c r="DQ576" s="31"/>
      <c r="DR576" s="31"/>
      <c r="DS576" s="31"/>
      <c r="DT576" s="31"/>
      <c r="DU576" s="31"/>
      <c r="DV576" s="31"/>
      <c r="DW576" s="31"/>
      <c r="DX576" s="31"/>
      <c r="DY576" s="31"/>
      <c r="DZ576" s="31"/>
      <c r="EA576" s="31"/>
      <c r="EB576" s="31"/>
      <c r="EC576" s="31"/>
      <c r="ED576" s="31"/>
      <c r="EE576" s="31"/>
      <c r="EF576" s="31" t="s">
        <v>12159</v>
      </c>
      <c r="EG576" s="31" t="s">
        <v>12159</v>
      </c>
      <c r="EH576" s="31" t="s">
        <v>12159</v>
      </c>
      <c r="EI576" s="31" t="s">
        <v>12159</v>
      </c>
      <c r="EJ576" s="31" t="s">
        <v>12159</v>
      </c>
      <c r="EK576" s="31" t="s">
        <v>12159</v>
      </c>
      <c r="EL576" s="31" t="s">
        <v>12159</v>
      </c>
      <c r="EM576" s="31" t="s">
        <v>12159</v>
      </c>
      <c r="EN576" s="31" t="s">
        <v>12159</v>
      </c>
      <c r="EO576" s="31" t="s">
        <v>12159</v>
      </c>
      <c r="EP576" s="31" t="s">
        <v>12159</v>
      </c>
      <c r="EQ576" s="31" t="s">
        <v>12159</v>
      </c>
      <c r="ER576" s="31" t="s">
        <v>218</v>
      </c>
      <c r="ES576" s="31" t="s">
        <v>218</v>
      </c>
      <c r="ET576" s="31" t="s">
        <v>12159</v>
      </c>
      <c r="EU576" s="31" t="s">
        <v>12159</v>
      </c>
      <c r="EV576" s="31"/>
      <c r="EW576" s="31"/>
      <c r="EX576" s="31" t="s">
        <v>218</v>
      </c>
      <c r="EY576" s="31" t="s">
        <v>218</v>
      </c>
      <c r="EZ576" s="31" t="s">
        <v>218</v>
      </c>
      <c r="FA576" s="31" t="s">
        <v>219</v>
      </c>
      <c r="FB576" s="31" t="s">
        <v>219</v>
      </c>
      <c r="FC576" s="31"/>
      <c r="FD576" s="31"/>
      <c r="FE576" s="31" t="s">
        <v>219</v>
      </c>
    </row>
    <row r="577" ht="90.75" customHeight="1">
      <c r="A577" s="16" t="s">
        <v>12160</v>
      </c>
      <c r="B577" s="24">
        <v>566.0</v>
      </c>
      <c r="C577" s="25" t="s">
        <v>12161</v>
      </c>
      <c r="D577" s="26" t="str">
        <f t="shared" si="41"/>
        <v/>
      </c>
      <c r="E577" s="27" t="str">
        <f t="shared" si="42"/>
        <v/>
      </c>
      <c r="F577" s="28" t="str">
        <f t="shared" ref="F577:G577" si="592">image("https://www.serebii.net/pokedex-bw/type/"&amp;lower(H577)&amp;".gif")</f>
        <v/>
      </c>
      <c r="G577" s="28" t="str">
        <f t="shared" si="592"/>
        <v/>
      </c>
      <c r="H577" s="29" t="s">
        <v>2707</v>
      </c>
      <c r="I577" s="26" t="s">
        <v>348</v>
      </c>
      <c r="J577" s="26" t="s">
        <v>12162</v>
      </c>
      <c r="K577" s="26" t="s">
        <v>393</v>
      </c>
      <c r="L577" s="26" t="s">
        <v>3854</v>
      </c>
      <c r="M577" s="30" t="s">
        <v>12163</v>
      </c>
      <c r="N577" s="26"/>
      <c r="O577" s="26"/>
      <c r="P577" s="26" t="s">
        <v>913</v>
      </c>
      <c r="Q577" s="26" t="s">
        <v>183</v>
      </c>
      <c r="R577" s="26" t="s">
        <v>184</v>
      </c>
      <c r="S577" s="26" t="s">
        <v>4776</v>
      </c>
      <c r="T577" s="26" t="s">
        <v>495</v>
      </c>
      <c r="U577" s="26" t="s">
        <v>348</v>
      </c>
      <c r="V577" s="26" t="s">
        <v>4777</v>
      </c>
      <c r="W577" s="26" t="s">
        <v>188</v>
      </c>
      <c r="X577" s="26" t="s">
        <v>4778</v>
      </c>
      <c r="Y577" s="26">
        <v>55.0</v>
      </c>
      <c r="Z577" s="26">
        <v>112.0</v>
      </c>
      <c r="AA577" s="26">
        <v>45.0</v>
      </c>
      <c r="AB577" s="26">
        <v>74.0</v>
      </c>
      <c r="AC577" s="26">
        <v>45.0</v>
      </c>
      <c r="AD577" s="26">
        <v>70.0</v>
      </c>
      <c r="AE577" s="30">
        <f t="shared" si="37"/>
        <v>401</v>
      </c>
      <c r="AF577" s="26" t="s">
        <v>12164</v>
      </c>
      <c r="AG577" s="26"/>
      <c r="AH577" s="26"/>
      <c r="AI577" s="26"/>
      <c r="AJ577" s="26"/>
      <c r="AK577" s="26"/>
      <c r="AL577" s="26"/>
      <c r="AM577" s="26"/>
      <c r="AN577" s="26"/>
      <c r="AO577" s="26"/>
      <c r="AP577" s="26"/>
      <c r="AQ577" s="26"/>
      <c r="AR577" s="26"/>
      <c r="AS577" s="26"/>
      <c r="AT577" s="26"/>
      <c r="AU577" s="26"/>
      <c r="AV577" s="26"/>
      <c r="AW577" s="26" t="s">
        <v>432</v>
      </c>
      <c r="AX577" s="26" t="s">
        <v>432</v>
      </c>
      <c r="AY577" s="26" t="s">
        <v>1457</v>
      </c>
      <c r="AZ577" s="26" t="s">
        <v>1457</v>
      </c>
      <c r="BA577" s="26"/>
      <c r="BB577" s="26"/>
      <c r="BC577" s="26"/>
      <c r="BD577" s="26"/>
      <c r="BE577" s="26" t="s">
        <v>3573</v>
      </c>
      <c r="BF577" s="26" t="s">
        <v>3573</v>
      </c>
      <c r="BG577" s="26" t="s">
        <v>459</v>
      </c>
      <c r="BH577" s="26" t="s">
        <v>459</v>
      </c>
      <c r="BI577" s="26"/>
      <c r="BJ577" s="26"/>
      <c r="BK577" s="26"/>
      <c r="BL577" s="26"/>
      <c r="BM577" s="26"/>
      <c r="BN577" s="26" t="s">
        <v>232</v>
      </c>
      <c r="BO577" s="26"/>
      <c r="BP577" s="26"/>
      <c r="BQ577" s="26"/>
      <c r="BR577" s="26"/>
      <c r="BS577" s="26"/>
      <c r="BT577" s="26"/>
      <c r="BU577" s="26"/>
      <c r="BV577" s="26"/>
      <c r="BW577" s="31"/>
      <c r="BX577" s="31"/>
      <c r="BY577" s="31"/>
      <c r="BZ577" s="31"/>
      <c r="CA577" s="31"/>
      <c r="CB577" s="31"/>
      <c r="CC577" s="31"/>
      <c r="CD577" s="31"/>
      <c r="CE577" s="31"/>
      <c r="CF577" s="31"/>
      <c r="CG577" s="31"/>
      <c r="CH577" s="31"/>
      <c r="CI577" s="31"/>
      <c r="CJ577" s="31"/>
      <c r="CK577" s="31"/>
      <c r="CL577" s="31"/>
      <c r="CM577" s="31" t="s">
        <v>12165</v>
      </c>
      <c r="CN577" s="31" t="s">
        <v>12166</v>
      </c>
      <c r="CO577" s="31" t="s">
        <v>12167</v>
      </c>
      <c r="CP577" s="31" t="s">
        <v>12167</v>
      </c>
      <c r="CQ577" s="31" t="s">
        <v>12166</v>
      </c>
      <c r="CR577" s="31" t="s">
        <v>12165</v>
      </c>
      <c r="CS577" s="31" t="s">
        <v>12166</v>
      </c>
      <c r="CT577" s="31" t="s">
        <v>12165</v>
      </c>
      <c r="CU577" s="31" t="s">
        <v>12168</v>
      </c>
      <c r="CV577" s="31" t="s">
        <v>12169</v>
      </c>
      <c r="CW577" s="31" t="s">
        <v>12170</v>
      </c>
      <c r="CX577" s="31" t="s">
        <v>12171</v>
      </c>
      <c r="CY577" s="31"/>
      <c r="CZ577" s="31"/>
      <c r="DA577" s="31" t="s">
        <v>12172</v>
      </c>
      <c r="DB577" s="31" t="s">
        <v>12173</v>
      </c>
      <c r="DC577" s="31"/>
      <c r="DD577" s="31"/>
      <c r="DE577" s="31"/>
      <c r="DF577" s="31"/>
      <c r="DG577" s="31"/>
      <c r="DH577" s="31"/>
      <c r="DI577" s="31"/>
      <c r="DJ577" s="31"/>
      <c r="DK577" s="31"/>
      <c r="DL577" s="31"/>
      <c r="DM577" s="31"/>
      <c r="DN577" s="31"/>
      <c r="DO577" s="31"/>
      <c r="DP577" s="31"/>
      <c r="DQ577" s="31"/>
      <c r="DR577" s="31"/>
      <c r="DS577" s="31"/>
      <c r="DT577" s="31"/>
      <c r="DU577" s="31"/>
      <c r="DV577" s="31"/>
      <c r="DW577" s="31"/>
      <c r="DX577" s="31"/>
      <c r="DY577" s="31"/>
      <c r="DZ577" s="31"/>
      <c r="EA577" s="31"/>
      <c r="EB577" s="31"/>
      <c r="EC577" s="31"/>
      <c r="ED577" s="31"/>
      <c r="EE577" s="31"/>
      <c r="EF577" s="31" t="s">
        <v>4804</v>
      </c>
      <c r="EG577" s="31" t="s">
        <v>4804</v>
      </c>
      <c r="EH577" s="31" t="s">
        <v>4804</v>
      </c>
      <c r="EI577" s="31" t="s">
        <v>4804</v>
      </c>
      <c r="EJ577" s="31" t="s">
        <v>4805</v>
      </c>
      <c r="EK577" s="31" t="s">
        <v>4805</v>
      </c>
      <c r="EL577" s="31" t="s">
        <v>4806</v>
      </c>
      <c r="EM577" s="31" t="s">
        <v>4806</v>
      </c>
      <c r="EN577" s="31" t="s">
        <v>970</v>
      </c>
      <c r="EO577" s="31" t="s">
        <v>970</v>
      </c>
      <c r="EP577" s="31" t="s">
        <v>970</v>
      </c>
      <c r="EQ577" s="31" t="s">
        <v>970</v>
      </c>
      <c r="ER577" s="31" t="s">
        <v>218</v>
      </c>
      <c r="ES577" s="31" t="s">
        <v>218</v>
      </c>
      <c r="ET577" s="31" t="s">
        <v>12174</v>
      </c>
      <c r="EU577" s="31" t="s">
        <v>12174</v>
      </c>
      <c r="EV577" s="31"/>
      <c r="EW577" s="31"/>
      <c r="EX577" s="31" t="s">
        <v>218</v>
      </c>
      <c r="EY577" s="31" t="s">
        <v>218</v>
      </c>
      <c r="EZ577" s="31" t="s">
        <v>218</v>
      </c>
      <c r="FA577" s="31" t="s">
        <v>219</v>
      </c>
      <c r="FB577" s="31" t="s">
        <v>219</v>
      </c>
      <c r="FC577" s="31"/>
      <c r="FD577" s="31"/>
      <c r="FE577" s="31" t="s">
        <v>219</v>
      </c>
    </row>
    <row r="578" ht="90.75" customHeight="1">
      <c r="A578" s="16" t="s">
        <v>12175</v>
      </c>
      <c r="B578" s="24">
        <v>567.0</v>
      </c>
      <c r="C578" s="25" t="s">
        <v>12176</v>
      </c>
      <c r="D578" s="26" t="str">
        <f t="shared" si="41"/>
        <v/>
      </c>
      <c r="E578" s="27" t="str">
        <f t="shared" si="42"/>
        <v/>
      </c>
      <c r="F578" s="28" t="str">
        <f t="shared" ref="F578:G578" si="593">image("https://www.serebii.net/pokedex-bw/type/"&amp;lower(H578)&amp;".gif")</f>
        <v/>
      </c>
      <c r="G578" s="28" t="str">
        <f t="shared" si="593"/>
        <v/>
      </c>
      <c r="H578" s="29" t="s">
        <v>2707</v>
      </c>
      <c r="I578" s="26" t="s">
        <v>348</v>
      </c>
      <c r="J578" s="26" t="s">
        <v>12162</v>
      </c>
      <c r="K578" s="26" t="s">
        <v>675</v>
      </c>
      <c r="L578" s="26" t="s">
        <v>579</v>
      </c>
      <c r="M578" s="30" t="s">
        <v>12163</v>
      </c>
      <c r="N578" s="26"/>
      <c r="O578" s="26"/>
      <c r="P578" s="26" t="s">
        <v>946</v>
      </c>
      <c r="Q578" s="26" t="s">
        <v>183</v>
      </c>
      <c r="R578" s="26" t="s">
        <v>184</v>
      </c>
      <c r="S578" s="26" t="s">
        <v>1455</v>
      </c>
      <c r="T578" s="26" t="s">
        <v>495</v>
      </c>
      <c r="U578" s="26" t="s">
        <v>348</v>
      </c>
      <c r="V578" s="26" t="s">
        <v>4777</v>
      </c>
      <c r="W578" s="26" t="s">
        <v>188</v>
      </c>
      <c r="X578" s="26" t="s">
        <v>4778</v>
      </c>
      <c r="Y578" s="26">
        <v>75.0</v>
      </c>
      <c r="Z578" s="26">
        <v>140.0</v>
      </c>
      <c r="AA578" s="26">
        <v>65.0</v>
      </c>
      <c r="AB578" s="26">
        <v>112.0</v>
      </c>
      <c r="AC578" s="26">
        <v>65.0</v>
      </c>
      <c r="AD578" s="26">
        <v>110.0</v>
      </c>
      <c r="AE578" s="30">
        <f t="shared" si="37"/>
        <v>567</v>
      </c>
      <c r="AF578" s="26" t="s">
        <v>12164</v>
      </c>
      <c r="AG578" s="26"/>
      <c r="AH578" s="26"/>
      <c r="AI578" s="26"/>
      <c r="AJ578" s="26"/>
      <c r="AK578" s="26"/>
      <c r="AL578" s="26"/>
      <c r="AM578" s="26"/>
      <c r="AN578" s="26"/>
      <c r="AO578" s="26"/>
      <c r="AP578" s="26"/>
      <c r="AQ578" s="26"/>
      <c r="AR578" s="26"/>
      <c r="AS578" s="26"/>
      <c r="AT578" s="26"/>
      <c r="AU578" s="26"/>
      <c r="AV578" s="26"/>
      <c r="AW578" s="26" t="s">
        <v>461</v>
      </c>
      <c r="AX578" s="26" t="s">
        <v>461</v>
      </c>
      <c r="AY578" s="26" t="s">
        <v>2178</v>
      </c>
      <c r="AZ578" s="26" t="s">
        <v>2178</v>
      </c>
      <c r="BA578" s="26"/>
      <c r="BB578" s="26"/>
      <c r="BC578" s="26"/>
      <c r="BD578" s="26"/>
      <c r="BE578" s="26" t="s">
        <v>3602</v>
      </c>
      <c r="BF578" s="26" t="s">
        <v>3602</v>
      </c>
      <c r="BG578" s="26" t="s">
        <v>4938</v>
      </c>
      <c r="BH578" s="26" t="s">
        <v>4938</v>
      </c>
      <c r="BI578" s="26"/>
      <c r="BJ578" s="26"/>
      <c r="BK578" s="26"/>
      <c r="BL578" s="26"/>
      <c r="BM578" s="26"/>
      <c r="BN578" s="26" t="s">
        <v>257</v>
      </c>
      <c r="BO578" s="26"/>
      <c r="BP578" s="26"/>
      <c r="BQ578" s="26"/>
      <c r="BR578" s="26"/>
      <c r="BS578" s="26"/>
      <c r="BT578" s="26"/>
      <c r="BU578" s="26"/>
      <c r="BV578" s="26"/>
      <c r="BW578" s="31"/>
      <c r="BX578" s="31"/>
      <c r="BY578" s="31"/>
      <c r="BZ578" s="31"/>
      <c r="CA578" s="31"/>
      <c r="CB578" s="31"/>
      <c r="CC578" s="31"/>
      <c r="CD578" s="31"/>
      <c r="CE578" s="31"/>
      <c r="CF578" s="31"/>
      <c r="CG578" s="31"/>
      <c r="CH578" s="31"/>
      <c r="CI578" s="31"/>
      <c r="CJ578" s="31"/>
      <c r="CK578" s="31"/>
      <c r="CL578" s="31"/>
      <c r="CM578" s="31" t="s">
        <v>12177</v>
      </c>
      <c r="CN578" s="31" t="s">
        <v>12178</v>
      </c>
      <c r="CO578" s="31" t="s">
        <v>12179</v>
      </c>
      <c r="CP578" s="31" t="s">
        <v>12179</v>
      </c>
      <c r="CQ578" s="31" t="s">
        <v>12177</v>
      </c>
      <c r="CR578" s="31" t="s">
        <v>12179</v>
      </c>
      <c r="CS578" s="31" t="s">
        <v>12177</v>
      </c>
      <c r="CT578" s="31" t="s">
        <v>12179</v>
      </c>
      <c r="CU578" s="31" t="s">
        <v>12180</v>
      </c>
      <c r="CV578" s="31" t="s">
        <v>12181</v>
      </c>
      <c r="CW578" s="31" t="s">
        <v>12182</v>
      </c>
      <c r="CX578" s="31" t="s">
        <v>12183</v>
      </c>
      <c r="CY578" s="31"/>
      <c r="CZ578" s="31"/>
      <c r="DA578" s="31" t="s">
        <v>12184</v>
      </c>
      <c r="DB578" s="31" t="s">
        <v>12185</v>
      </c>
      <c r="DC578" s="31"/>
      <c r="DD578" s="31"/>
      <c r="DE578" s="31"/>
      <c r="DF578" s="31"/>
      <c r="DG578" s="31"/>
      <c r="DH578" s="31"/>
      <c r="DI578" s="31"/>
      <c r="DJ578" s="31"/>
      <c r="DK578" s="31"/>
      <c r="DL578" s="31"/>
      <c r="DM578" s="31"/>
      <c r="DN578" s="31"/>
      <c r="DO578" s="31"/>
      <c r="DP578" s="31"/>
      <c r="DQ578" s="31"/>
      <c r="DR578" s="31"/>
      <c r="DS578" s="31"/>
      <c r="DT578" s="31"/>
      <c r="DU578" s="31"/>
      <c r="DV578" s="31"/>
      <c r="DW578" s="31"/>
      <c r="DX578" s="31"/>
      <c r="DY578" s="31"/>
      <c r="DZ578" s="31"/>
      <c r="EA578" s="31"/>
      <c r="EB578" s="31"/>
      <c r="EC578" s="31"/>
      <c r="ED578" s="31"/>
      <c r="EE578" s="31"/>
      <c r="EF578" s="31" t="s">
        <v>12186</v>
      </c>
      <c r="EG578" s="31" t="s">
        <v>12186</v>
      </c>
      <c r="EH578" s="31" t="s">
        <v>12186</v>
      </c>
      <c r="EI578" s="31" t="s">
        <v>12186</v>
      </c>
      <c r="EJ578" s="31" t="s">
        <v>12186</v>
      </c>
      <c r="EK578" s="31" t="s">
        <v>12186</v>
      </c>
      <c r="EL578" s="31" t="s">
        <v>12186</v>
      </c>
      <c r="EM578" s="31" t="s">
        <v>12186</v>
      </c>
      <c r="EN578" s="31" t="s">
        <v>12186</v>
      </c>
      <c r="EO578" s="31" t="s">
        <v>12186</v>
      </c>
      <c r="EP578" s="31" t="s">
        <v>12186</v>
      </c>
      <c r="EQ578" s="31" t="s">
        <v>12186</v>
      </c>
      <c r="ER578" s="31" t="s">
        <v>218</v>
      </c>
      <c r="ES578" s="31" t="s">
        <v>218</v>
      </c>
      <c r="ET578" s="31" t="s">
        <v>12186</v>
      </c>
      <c r="EU578" s="31" t="s">
        <v>12186</v>
      </c>
      <c r="EV578" s="31"/>
      <c r="EW578" s="31"/>
      <c r="EX578" s="31" t="s">
        <v>218</v>
      </c>
      <c r="EY578" s="31" t="s">
        <v>218</v>
      </c>
      <c r="EZ578" s="31" t="s">
        <v>218</v>
      </c>
      <c r="FA578" s="31" t="s">
        <v>219</v>
      </c>
      <c r="FB578" s="31" t="s">
        <v>219</v>
      </c>
      <c r="FC578" s="31"/>
      <c r="FD578" s="31"/>
      <c r="FE578" s="31" t="s">
        <v>219</v>
      </c>
    </row>
    <row r="579" ht="90.75" customHeight="1">
      <c r="A579" s="16" t="s">
        <v>12187</v>
      </c>
      <c r="B579" s="24">
        <v>568.0</v>
      </c>
      <c r="C579" s="25" t="s">
        <v>12188</v>
      </c>
      <c r="D579" s="26" t="str">
        <f t="shared" si="41"/>
        <v/>
      </c>
      <c r="E579" s="27" t="str">
        <f t="shared" si="42"/>
        <v/>
      </c>
      <c r="F579" s="28" t="str">
        <f t="shared" ref="F579:G579" si="594">image("https://www.serebii.net/pokedex-bw/type/"&amp;lower(H579)&amp;".gif")</f>
        <v/>
      </c>
      <c r="G579" s="28" t="str">
        <f t="shared" si="594"/>
        <v/>
      </c>
      <c r="H579" s="29" t="s">
        <v>176</v>
      </c>
      <c r="I579" s="26"/>
      <c r="J579" s="26" t="s">
        <v>12189</v>
      </c>
      <c r="K579" s="26" t="s">
        <v>293</v>
      </c>
      <c r="L579" s="26" t="s">
        <v>11739</v>
      </c>
      <c r="M579" s="26" t="s">
        <v>1706</v>
      </c>
      <c r="N579" s="26" t="s">
        <v>3198</v>
      </c>
      <c r="O579" s="26" t="s">
        <v>3571</v>
      </c>
      <c r="P579" s="26" t="s">
        <v>297</v>
      </c>
      <c r="Q579" s="26" t="s">
        <v>978</v>
      </c>
      <c r="R579" s="26" t="s">
        <v>184</v>
      </c>
      <c r="S579" s="26" t="s">
        <v>3462</v>
      </c>
      <c r="T579" s="26" t="s">
        <v>495</v>
      </c>
      <c r="U579" s="26" t="s">
        <v>2711</v>
      </c>
      <c r="V579" s="26" t="s">
        <v>770</v>
      </c>
      <c r="W579" s="26" t="s">
        <v>496</v>
      </c>
      <c r="X579" s="26" t="s">
        <v>189</v>
      </c>
      <c r="Y579" s="26">
        <v>50.0</v>
      </c>
      <c r="Z579" s="26">
        <v>50.0</v>
      </c>
      <c r="AA579" s="26">
        <v>62.0</v>
      </c>
      <c r="AB579" s="26">
        <v>40.0</v>
      </c>
      <c r="AC579" s="26">
        <v>62.0</v>
      </c>
      <c r="AD579" s="26">
        <v>65.0</v>
      </c>
      <c r="AE579" s="30">
        <f t="shared" si="37"/>
        <v>329</v>
      </c>
      <c r="AF579" s="26" t="s">
        <v>12190</v>
      </c>
      <c r="AG579" s="26"/>
      <c r="AH579" s="26"/>
      <c r="AI579" s="26"/>
      <c r="AJ579" s="26"/>
      <c r="AK579" s="26"/>
      <c r="AL579" s="26"/>
      <c r="AM579" s="26"/>
      <c r="AN579" s="26"/>
      <c r="AO579" s="26"/>
      <c r="AP579" s="26"/>
      <c r="AQ579" s="26"/>
      <c r="AR579" s="26"/>
      <c r="AS579" s="26"/>
      <c r="AT579" s="26"/>
      <c r="AU579" s="26"/>
      <c r="AV579" s="26"/>
      <c r="AW579" s="26" t="s">
        <v>881</v>
      </c>
      <c r="AX579" s="26" t="s">
        <v>881</v>
      </c>
      <c r="AY579" s="26" t="s">
        <v>1035</v>
      </c>
      <c r="AZ579" s="26" t="s">
        <v>1035</v>
      </c>
      <c r="BA579" s="26" t="s">
        <v>881</v>
      </c>
      <c r="BB579" s="26" t="s">
        <v>881</v>
      </c>
      <c r="BC579" s="26"/>
      <c r="BD579" s="26"/>
      <c r="BE579" s="26" t="s">
        <v>2829</v>
      </c>
      <c r="BF579" s="26" t="s">
        <v>2829</v>
      </c>
      <c r="BG579" s="26" t="s">
        <v>3886</v>
      </c>
      <c r="BH579" s="26" t="s">
        <v>3886</v>
      </c>
      <c r="BI579" s="26"/>
      <c r="BJ579" s="26"/>
      <c r="BK579" s="26" t="s">
        <v>1034</v>
      </c>
      <c r="BL579" s="26" t="s">
        <v>1034</v>
      </c>
      <c r="BM579" s="26"/>
      <c r="BN579" s="26"/>
      <c r="BO579" s="26"/>
      <c r="BP579" s="26"/>
      <c r="BQ579" s="26"/>
      <c r="BR579" s="26"/>
      <c r="BS579" s="26"/>
      <c r="BT579" s="26"/>
      <c r="BU579" s="26"/>
      <c r="BV579" s="26" t="s">
        <v>1122</v>
      </c>
      <c r="BW579" s="31"/>
      <c r="BX579" s="31"/>
      <c r="BY579" s="31"/>
      <c r="BZ579" s="31"/>
      <c r="CA579" s="31"/>
      <c r="CB579" s="31"/>
      <c r="CC579" s="31"/>
      <c r="CD579" s="31"/>
      <c r="CE579" s="31"/>
      <c r="CF579" s="31"/>
      <c r="CG579" s="31"/>
      <c r="CH579" s="31"/>
      <c r="CI579" s="31"/>
      <c r="CJ579" s="31"/>
      <c r="CK579" s="31"/>
      <c r="CL579" s="31"/>
      <c r="CM579" s="31" t="s">
        <v>12191</v>
      </c>
      <c r="CN579" s="31" t="s">
        <v>12192</v>
      </c>
      <c r="CO579" s="31" t="s">
        <v>12193</v>
      </c>
      <c r="CP579" s="31" t="s">
        <v>12193</v>
      </c>
      <c r="CQ579" s="31" t="s">
        <v>12192</v>
      </c>
      <c r="CR579" s="31" t="s">
        <v>12191</v>
      </c>
      <c r="CS579" s="31" t="s">
        <v>12192</v>
      </c>
      <c r="CT579" s="31" t="s">
        <v>12191</v>
      </c>
      <c r="CU579" s="31" t="s">
        <v>12194</v>
      </c>
      <c r="CV579" s="31" t="s">
        <v>12195</v>
      </c>
      <c r="CW579" s="31" t="s">
        <v>12196</v>
      </c>
      <c r="CX579" s="31" t="s">
        <v>12197</v>
      </c>
      <c r="CY579" s="31"/>
      <c r="CZ579" s="31"/>
      <c r="DA579" s="31" t="s">
        <v>12198</v>
      </c>
      <c r="DB579" s="31" t="s">
        <v>12199</v>
      </c>
      <c r="DC579" s="31"/>
      <c r="DD579" s="31"/>
      <c r="DE579" s="31"/>
      <c r="DF579" s="31"/>
      <c r="DG579" s="31"/>
      <c r="DH579" s="31"/>
      <c r="DI579" s="31"/>
      <c r="DJ579" s="31"/>
      <c r="DK579" s="31"/>
      <c r="DL579" s="31"/>
      <c r="DM579" s="31"/>
      <c r="DN579" s="31"/>
      <c r="DO579" s="31"/>
      <c r="DP579" s="31"/>
      <c r="DQ579" s="31"/>
      <c r="DR579" s="31"/>
      <c r="DS579" s="31"/>
      <c r="DT579" s="31"/>
      <c r="DU579" s="31"/>
      <c r="DV579" s="31"/>
      <c r="DW579" s="31"/>
      <c r="DX579" s="31"/>
      <c r="DY579" s="31"/>
      <c r="DZ579" s="31"/>
      <c r="EA579" s="31"/>
      <c r="EB579" s="31"/>
      <c r="EC579" s="31"/>
      <c r="ED579" s="31"/>
      <c r="EE579" s="31"/>
      <c r="EF579" s="31" t="s">
        <v>12200</v>
      </c>
      <c r="EG579" s="31" t="s">
        <v>12200</v>
      </c>
      <c r="EH579" s="31" t="s">
        <v>12201</v>
      </c>
      <c r="EI579" s="31" t="s">
        <v>12200</v>
      </c>
      <c r="EJ579" s="31" t="s">
        <v>3048</v>
      </c>
      <c r="EK579" s="31" t="s">
        <v>3048</v>
      </c>
      <c r="EL579" s="31" t="s">
        <v>8288</v>
      </c>
      <c r="EM579" s="31" t="s">
        <v>8288</v>
      </c>
      <c r="EN579" s="31" t="s">
        <v>12202</v>
      </c>
      <c r="EO579" s="31" t="s">
        <v>12202</v>
      </c>
      <c r="EP579" s="31" t="s">
        <v>12202</v>
      </c>
      <c r="EQ579" s="31" t="s">
        <v>12202</v>
      </c>
      <c r="ER579" s="31" t="s">
        <v>218</v>
      </c>
      <c r="ES579" s="31" t="s">
        <v>218</v>
      </c>
      <c r="ET579" s="31" t="s">
        <v>316</v>
      </c>
      <c r="EU579" s="31" t="s">
        <v>316</v>
      </c>
      <c r="EV579" s="31"/>
      <c r="EW579" s="31"/>
      <c r="EX579" s="31" t="s">
        <v>218</v>
      </c>
      <c r="EY579" s="31" t="s">
        <v>218</v>
      </c>
      <c r="EZ579" s="31" t="s">
        <v>218</v>
      </c>
      <c r="FA579" s="31" t="s">
        <v>219</v>
      </c>
      <c r="FB579" s="31" t="s">
        <v>219</v>
      </c>
      <c r="FC579" s="31"/>
      <c r="FD579" s="31"/>
      <c r="FE579" s="31" t="s">
        <v>219</v>
      </c>
    </row>
    <row r="580" ht="90.75" customHeight="1">
      <c r="A580" s="16" t="s">
        <v>12203</v>
      </c>
      <c r="B580" s="24">
        <v>569.0</v>
      </c>
      <c r="C580" s="25" t="s">
        <v>12204</v>
      </c>
      <c r="D580" s="26" t="str">
        <f t="shared" si="41"/>
        <v/>
      </c>
      <c r="E580" s="27" t="str">
        <f t="shared" si="42"/>
        <v/>
      </c>
      <c r="F580" s="28" t="str">
        <f t="shared" ref="F580:G580" si="595">image("https://www.serebii.net/pokedex-bw/type/"&amp;lower(H580)&amp;".gif")</f>
        <v/>
      </c>
      <c r="G580" s="28" t="str">
        <f t="shared" si="595"/>
        <v/>
      </c>
      <c r="H580" s="29" t="s">
        <v>176</v>
      </c>
      <c r="I580" s="26"/>
      <c r="J580" s="26" t="s">
        <v>12205</v>
      </c>
      <c r="K580" s="26" t="s">
        <v>2210</v>
      </c>
      <c r="L580" s="26" t="s">
        <v>12206</v>
      </c>
      <c r="M580" s="26" t="s">
        <v>1706</v>
      </c>
      <c r="N580" s="26" t="s">
        <v>3424</v>
      </c>
      <c r="O580" s="26" t="s">
        <v>3571</v>
      </c>
      <c r="P580" s="26" t="s">
        <v>946</v>
      </c>
      <c r="Q580" s="26" t="s">
        <v>2670</v>
      </c>
      <c r="R580" s="26" t="s">
        <v>184</v>
      </c>
      <c r="S580" s="26" t="s">
        <v>3175</v>
      </c>
      <c r="T580" s="26" t="s">
        <v>495</v>
      </c>
      <c r="U580" s="26" t="s">
        <v>2711</v>
      </c>
      <c r="V580" s="26" t="s">
        <v>770</v>
      </c>
      <c r="W580" s="26" t="s">
        <v>496</v>
      </c>
      <c r="X580" s="26" t="s">
        <v>189</v>
      </c>
      <c r="Y580" s="26">
        <v>80.0</v>
      </c>
      <c r="Z580" s="26">
        <v>95.0</v>
      </c>
      <c r="AA580" s="26">
        <v>82.0</v>
      </c>
      <c r="AB580" s="26">
        <v>60.0</v>
      </c>
      <c r="AC580" s="26">
        <v>82.0</v>
      </c>
      <c r="AD580" s="26">
        <v>75.0</v>
      </c>
      <c r="AE580" s="30">
        <f t="shared" si="37"/>
        <v>474</v>
      </c>
      <c r="AF580" s="26" t="s">
        <v>12190</v>
      </c>
      <c r="AG580" s="26"/>
      <c r="AH580" s="26"/>
      <c r="AI580" s="26"/>
      <c r="AJ580" s="26"/>
      <c r="AK580" s="26"/>
      <c r="AL580" s="26"/>
      <c r="AM580" s="26"/>
      <c r="AN580" s="26"/>
      <c r="AO580" s="26"/>
      <c r="AP580" s="26"/>
      <c r="AQ580" s="26"/>
      <c r="AR580" s="26"/>
      <c r="AS580" s="26"/>
      <c r="AT580" s="26"/>
      <c r="AU580" s="26"/>
      <c r="AV580" s="26"/>
      <c r="AW580" s="26" t="s">
        <v>1039</v>
      </c>
      <c r="AX580" s="26" t="s">
        <v>1039</v>
      </c>
      <c r="AY580" s="26" t="s">
        <v>1237</v>
      </c>
      <c r="AZ580" s="26" t="s">
        <v>1237</v>
      </c>
      <c r="BA580" s="26" t="s">
        <v>1039</v>
      </c>
      <c r="BB580" s="26" t="s">
        <v>1039</v>
      </c>
      <c r="BC580" s="26"/>
      <c r="BD580" s="26"/>
      <c r="BE580" s="26" t="s">
        <v>2864</v>
      </c>
      <c r="BF580" s="26" t="s">
        <v>2864</v>
      </c>
      <c r="BG580" s="26" t="s">
        <v>3142</v>
      </c>
      <c r="BH580" s="26" t="s">
        <v>3142</v>
      </c>
      <c r="BI580" s="26"/>
      <c r="BJ580" s="26"/>
      <c r="BK580" s="26" t="s">
        <v>1462</v>
      </c>
      <c r="BL580" s="26" t="s">
        <v>1462</v>
      </c>
      <c r="BM580" s="26"/>
      <c r="BN580" s="26"/>
      <c r="BO580" s="26"/>
      <c r="BP580" s="26"/>
      <c r="BQ580" s="26"/>
      <c r="BR580" s="26"/>
      <c r="BS580" s="26"/>
      <c r="BT580" s="26"/>
      <c r="BU580" s="26"/>
      <c r="BV580" s="26" t="s">
        <v>917</v>
      </c>
      <c r="BW580" s="31"/>
      <c r="BX580" s="31"/>
      <c r="BY580" s="31"/>
      <c r="BZ580" s="31"/>
      <c r="CA580" s="31"/>
      <c r="CB580" s="31"/>
      <c r="CC580" s="31"/>
      <c r="CD580" s="31"/>
      <c r="CE580" s="31"/>
      <c r="CF580" s="31"/>
      <c r="CG580" s="31"/>
      <c r="CH580" s="31"/>
      <c r="CI580" s="31"/>
      <c r="CJ580" s="31"/>
      <c r="CK580" s="31"/>
      <c r="CL580" s="31"/>
      <c r="CM580" s="31" t="s">
        <v>12207</v>
      </c>
      <c r="CN580" s="31" t="s">
        <v>12208</v>
      </c>
      <c r="CO580" s="31" t="s">
        <v>12209</v>
      </c>
      <c r="CP580" s="31" t="s">
        <v>12209</v>
      </c>
      <c r="CQ580" s="31" t="s">
        <v>12207</v>
      </c>
      <c r="CR580" s="31" t="s">
        <v>12209</v>
      </c>
      <c r="CS580" s="31" t="s">
        <v>12207</v>
      </c>
      <c r="CT580" s="31" t="s">
        <v>12209</v>
      </c>
      <c r="CU580" s="31" t="s">
        <v>12210</v>
      </c>
      <c r="CV580" s="31" t="s">
        <v>12211</v>
      </c>
      <c r="CW580" s="31" t="s">
        <v>12212</v>
      </c>
      <c r="CX580" s="31" t="s">
        <v>12213</v>
      </c>
      <c r="CY580" s="31"/>
      <c r="CZ580" s="31"/>
      <c r="DA580" s="31" t="s">
        <v>12214</v>
      </c>
      <c r="DB580" s="31" t="s">
        <v>12215</v>
      </c>
      <c r="DC580" s="31"/>
      <c r="DD580" s="31"/>
      <c r="DE580" s="31"/>
      <c r="DF580" s="31"/>
      <c r="DG580" s="31"/>
      <c r="DH580" s="31"/>
      <c r="DI580" s="31"/>
      <c r="DJ580" s="31"/>
      <c r="DK580" s="31"/>
      <c r="DL580" s="31"/>
      <c r="DM580" s="31"/>
      <c r="DN580" s="31"/>
      <c r="DO580" s="31"/>
      <c r="DP580" s="31"/>
      <c r="DQ580" s="31"/>
      <c r="DR580" s="31"/>
      <c r="DS580" s="31"/>
      <c r="DT580" s="31"/>
      <c r="DU580" s="31"/>
      <c r="DV580" s="31"/>
      <c r="DW580" s="31"/>
      <c r="DX580" s="31"/>
      <c r="DY580" s="31"/>
      <c r="DZ580" s="31"/>
      <c r="EA580" s="31"/>
      <c r="EB580" s="31"/>
      <c r="EC580" s="31"/>
      <c r="ED580" s="31"/>
      <c r="EE580" s="31"/>
      <c r="EF580" s="31" t="s">
        <v>2164</v>
      </c>
      <c r="EG580" s="31" t="s">
        <v>2164</v>
      </c>
      <c r="EH580" s="31" t="s">
        <v>2164</v>
      </c>
      <c r="EI580" s="31" t="s">
        <v>2164</v>
      </c>
      <c r="EJ580" s="31" t="s">
        <v>12216</v>
      </c>
      <c r="EK580" s="31" t="s">
        <v>12216</v>
      </c>
      <c r="EL580" s="31" t="s">
        <v>12217</v>
      </c>
      <c r="EM580" s="31" t="s">
        <v>12217</v>
      </c>
      <c r="EN580" s="31" t="s">
        <v>12202</v>
      </c>
      <c r="EO580" s="31" t="s">
        <v>12202</v>
      </c>
      <c r="EP580" s="31" t="s">
        <v>12217</v>
      </c>
      <c r="EQ580" s="31" t="s">
        <v>12217</v>
      </c>
      <c r="ER580" s="31" t="s">
        <v>218</v>
      </c>
      <c r="ES580" s="31" t="s">
        <v>218</v>
      </c>
      <c r="ET580" s="31" t="s">
        <v>1488</v>
      </c>
      <c r="EU580" s="31" t="s">
        <v>1488</v>
      </c>
      <c r="EV580" s="31"/>
      <c r="EW580" s="31"/>
      <c r="EX580" s="31" t="s">
        <v>218</v>
      </c>
      <c r="EY580" s="31" t="s">
        <v>218</v>
      </c>
      <c r="EZ580" s="31" t="s">
        <v>218</v>
      </c>
      <c r="FA580" s="31" t="s">
        <v>219</v>
      </c>
      <c r="FB580" s="31" t="s">
        <v>219</v>
      </c>
      <c r="FC580" s="31"/>
      <c r="FD580" s="31"/>
      <c r="FE580" s="31" t="s">
        <v>219</v>
      </c>
    </row>
    <row r="581" ht="90.75" customHeight="1">
      <c r="A581" s="16" t="s">
        <v>12218</v>
      </c>
      <c r="B581" s="24">
        <v>570.0</v>
      </c>
      <c r="C581" s="25" t="s">
        <v>12219</v>
      </c>
      <c r="D581" s="26" t="str">
        <f t="shared" si="41"/>
        <v/>
      </c>
      <c r="E581" s="27" t="str">
        <f t="shared" si="42"/>
        <v/>
      </c>
      <c r="F581" s="28" t="str">
        <f t="shared" ref="F581:G581" si="596">image("https://www.serebii.net/pokedex-bw/type/"&amp;lower(H581)&amp;".gif")</f>
        <v/>
      </c>
      <c r="G581" s="28" t="str">
        <f t="shared" si="596"/>
        <v/>
      </c>
      <c r="H581" s="29" t="s">
        <v>6037</v>
      </c>
      <c r="I581" s="26"/>
      <c r="J581" s="26" t="s">
        <v>12220</v>
      </c>
      <c r="K581" s="26" t="s">
        <v>178</v>
      </c>
      <c r="L581" s="26" t="s">
        <v>1855</v>
      </c>
      <c r="M581" s="30" t="s">
        <v>12221</v>
      </c>
      <c r="N581" s="26"/>
      <c r="O581" s="26"/>
      <c r="P581" s="26" t="s">
        <v>182</v>
      </c>
      <c r="Q581" s="26" t="s">
        <v>1032</v>
      </c>
      <c r="R581" s="26" t="s">
        <v>184</v>
      </c>
      <c r="S581" s="26" t="s">
        <v>3462</v>
      </c>
      <c r="T581" s="26" t="s">
        <v>186</v>
      </c>
      <c r="U581" s="26" t="s">
        <v>769</v>
      </c>
      <c r="V581" s="26" t="s">
        <v>770</v>
      </c>
      <c r="W581" s="26" t="s">
        <v>188</v>
      </c>
      <c r="X581" s="26" t="s">
        <v>3426</v>
      </c>
      <c r="Y581" s="26">
        <v>40.0</v>
      </c>
      <c r="Z581" s="26">
        <v>65.0</v>
      </c>
      <c r="AA581" s="26">
        <v>40.0</v>
      </c>
      <c r="AB581" s="26">
        <v>80.0</v>
      </c>
      <c r="AC581" s="26">
        <v>40.0</v>
      </c>
      <c r="AD581" s="26">
        <v>65.0</v>
      </c>
      <c r="AE581" s="30">
        <f t="shared" si="37"/>
        <v>330</v>
      </c>
      <c r="AF581" s="26" t="s">
        <v>12222</v>
      </c>
      <c r="AG581" s="26"/>
      <c r="AH581" s="26"/>
      <c r="AI581" s="26"/>
      <c r="AJ581" s="26"/>
      <c r="AK581" s="26"/>
      <c r="AL581" s="26"/>
      <c r="AM581" s="26"/>
      <c r="AN581" s="26"/>
      <c r="AO581" s="26"/>
      <c r="AP581" s="26"/>
      <c r="AQ581" s="26"/>
      <c r="AR581" s="26"/>
      <c r="AS581" s="26"/>
      <c r="AT581" s="26"/>
      <c r="AU581" s="26"/>
      <c r="AV581" s="26"/>
      <c r="AW581" s="26" t="s">
        <v>2489</v>
      </c>
      <c r="AX581" s="26" t="s">
        <v>2489</v>
      </c>
      <c r="AY581" s="26" t="s">
        <v>284</v>
      </c>
      <c r="AZ581" s="26" t="s">
        <v>284</v>
      </c>
      <c r="BA581" s="26" t="s">
        <v>4306</v>
      </c>
      <c r="BB581" s="26" t="s">
        <v>4306</v>
      </c>
      <c r="BC581" s="26"/>
      <c r="BD581" s="26"/>
      <c r="BE581" s="26"/>
      <c r="BF581" s="26"/>
      <c r="BG581" s="26" t="s">
        <v>634</v>
      </c>
      <c r="BH581" s="26" t="s">
        <v>634</v>
      </c>
      <c r="BI581" s="26"/>
      <c r="BJ581" s="26"/>
      <c r="BK581" s="26"/>
      <c r="BL581" s="26"/>
      <c r="BM581" s="26" t="s">
        <v>431</v>
      </c>
      <c r="BN581" s="26"/>
      <c r="BO581" s="26"/>
      <c r="BP581" s="26"/>
      <c r="BQ581" s="26" t="s">
        <v>4546</v>
      </c>
      <c r="BR581" s="26" t="s">
        <v>252</v>
      </c>
      <c r="BS581" s="26" t="s">
        <v>252</v>
      </c>
      <c r="BT581" s="26"/>
      <c r="BU581" s="26"/>
      <c r="BV581" s="26"/>
      <c r="BW581" s="31"/>
      <c r="BX581" s="31"/>
      <c r="BY581" s="31"/>
      <c r="BZ581" s="31"/>
      <c r="CA581" s="31"/>
      <c r="CB581" s="31"/>
      <c r="CC581" s="31"/>
      <c r="CD581" s="31"/>
      <c r="CE581" s="31"/>
      <c r="CF581" s="31"/>
      <c r="CG581" s="31"/>
      <c r="CH581" s="31"/>
      <c r="CI581" s="31"/>
      <c r="CJ581" s="31"/>
      <c r="CK581" s="31"/>
      <c r="CL581" s="31"/>
      <c r="CM581" s="31" t="s">
        <v>12223</v>
      </c>
      <c r="CN581" s="31" t="s">
        <v>12224</v>
      </c>
      <c r="CO581" s="31" t="s">
        <v>12225</v>
      </c>
      <c r="CP581" s="31" t="s">
        <v>12225</v>
      </c>
      <c r="CQ581" s="31" t="s">
        <v>12225</v>
      </c>
      <c r="CR581" s="31" t="s">
        <v>12224</v>
      </c>
      <c r="CS581" s="31" t="s">
        <v>12225</v>
      </c>
      <c r="CT581" s="31" t="s">
        <v>12224</v>
      </c>
      <c r="CU581" s="31"/>
      <c r="CV581" s="31"/>
      <c r="CW581" s="31" t="s">
        <v>12226</v>
      </c>
      <c r="CX581" s="31" t="s">
        <v>12227</v>
      </c>
      <c r="CY581" s="31"/>
      <c r="CZ581" s="31"/>
      <c r="DA581" s="31" t="s">
        <v>12228</v>
      </c>
      <c r="DB581" s="31" t="s">
        <v>12229</v>
      </c>
      <c r="DC581" s="31"/>
      <c r="DD581" s="31"/>
      <c r="DE581" s="31"/>
      <c r="DF581" s="31"/>
      <c r="DG581" s="31"/>
      <c r="DH581" s="31" t="s">
        <v>12223</v>
      </c>
      <c r="DI581" s="31" t="s">
        <v>12224</v>
      </c>
      <c r="DJ581" s="31"/>
      <c r="DK581" s="31"/>
      <c r="DL581" s="31"/>
      <c r="DM581" s="31"/>
      <c r="DN581" s="31"/>
      <c r="DO581" s="31"/>
      <c r="DP581" s="31"/>
      <c r="DQ581" s="31"/>
      <c r="DR581" s="31"/>
      <c r="DS581" s="31"/>
      <c r="DT581" s="31"/>
      <c r="DU581" s="31"/>
      <c r="DV581" s="31"/>
      <c r="DW581" s="31"/>
      <c r="DX581" s="31"/>
      <c r="DY581" s="31"/>
      <c r="DZ581" s="31"/>
      <c r="EA581" s="31"/>
      <c r="EB581" s="31"/>
      <c r="EC581" s="31"/>
      <c r="ED581" s="31"/>
      <c r="EE581" s="31"/>
      <c r="EF581" s="31" t="s">
        <v>4646</v>
      </c>
      <c r="EG581" s="31" t="s">
        <v>4646</v>
      </c>
      <c r="EH581" s="31" t="s">
        <v>213</v>
      </c>
      <c r="EI581" s="31" t="s">
        <v>213</v>
      </c>
      <c r="EJ581" s="31" t="s">
        <v>12230</v>
      </c>
      <c r="EK581" s="31" t="s">
        <v>12230</v>
      </c>
      <c r="EL581" s="31" t="s">
        <v>5155</v>
      </c>
      <c r="EM581" s="31" t="s">
        <v>5155</v>
      </c>
      <c r="EN581" s="31" t="s">
        <v>213</v>
      </c>
      <c r="EO581" s="31" t="s">
        <v>213</v>
      </c>
      <c r="EP581" s="31" t="s">
        <v>535</v>
      </c>
      <c r="EQ581" s="31" t="s">
        <v>535</v>
      </c>
      <c r="ER581" s="31" t="s">
        <v>218</v>
      </c>
      <c r="ES581" s="31" t="s">
        <v>218</v>
      </c>
      <c r="ET581" s="31" t="s">
        <v>4008</v>
      </c>
      <c r="EU581" s="31" t="s">
        <v>4008</v>
      </c>
      <c r="EV581" s="31"/>
      <c r="EW581" s="31"/>
      <c r="EX581" s="31" t="s">
        <v>218</v>
      </c>
      <c r="EY581" s="31" t="s">
        <v>218</v>
      </c>
      <c r="EZ581" s="31" t="s">
        <v>12231</v>
      </c>
      <c r="FA581" s="31" t="s">
        <v>12232</v>
      </c>
      <c r="FB581" s="31" t="s">
        <v>12232</v>
      </c>
      <c r="FC581" s="31"/>
      <c r="FD581" s="31"/>
      <c r="FE581" s="31" t="s">
        <v>219</v>
      </c>
    </row>
    <row r="582" ht="90.75" customHeight="1">
      <c r="A582" s="16" t="s">
        <v>12233</v>
      </c>
      <c r="B582" s="24">
        <v>571.0</v>
      </c>
      <c r="C582" s="25" t="s">
        <v>12234</v>
      </c>
      <c r="D582" s="26" t="str">
        <f t="shared" si="41"/>
        <v/>
      </c>
      <c r="E582" s="27" t="str">
        <f t="shared" si="42"/>
        <v/>
      </c>
      <c r="F582" s="28" t="str">
        <f t="shared" ref="F582:G582" si="597">image("https://www.serebii.net/pokedex-bw/type/"&amp;lower(H582)&amp;".gif")</f>
        <v/>
      </c>
      <c r="G582" s="28" t="str">
        <f t="shared" si="597"/>
        <v/>
      </c>
      <c r="H582" s="29" t="s">
        <v>6037</v>
      </c>
      <c r="I582" s="26"/>
      <c r="J582" s="26" t="s">
        <v>12235</v>
      </c>
      <c r="K582" s="26" t="s">
        <v>454</v>
      </c>
      <c r="L582" s="26" t="s">
        <v>12236</v>
      </c>
      <c r="M582" s="30" t="s">
        <v>12221</v>
      </c>
      <c r="N582" s="26"/>
      <c r="O582" s="26"/>
      <c r="P582" s="26" t="s">
        <v>1707</v>
      </c>
      <c r="Q582" s="26" t="s">
        <v>183</v>
      </c>
      <c r="R582" s="26" t="s">
        <v>184</v>
      </c>
      <c r="S582" s="26" t="s">
        <v>6306</v>
      </c>
      <c r="T582" s="26" t="s">
        <v>186</v>
      </c>
      <c r="U582" s="26" t="s">
        <v>769</v>
      </c>
      <c r="V582" s="26" t="s">
        <v>770</v>
      </c>
      <c r="W582" s="26" t="s">
        <v>188</v>
      </c>
      <c r="X582" s="26" t="s">
        <v>189</v>
      </c>
      <c r="Y582" s="26">
        <v>60.0</v>
      </c>
      <c r="Z582" s="26">
        <v>105.0</v>
      </c>
      <c r="AA582" s="26">
        <v>60.0</v>
      </c>
      <c r="AB582" s="26">
        <v>120.0</v>
      </c>
      <c r="AC582" s="26">
        <v>60.0</v>
      </c>
      <c r="AD582" s="26">
        <v>105.0</v>
      </c>
      <c r="AE582" s="30">
        <f t="shared" si="37"/>
        <v>510</v>
      </c>
      <c r="AF582" s="26" t="s">
        <v>12222</v>
      </c>
      <c r="AG582" s="26"/>
      <c r="AH582" s="26"/>
      <c r="AI582" s="26"/>
      <c r="AJ582" s="26"/>
      <c r="AK582" s="26"/>
      <c r="AL582" s="26"/>
      <c r="AM582" s="26"/>
      <c r="AN582" s="26"/>
      <c r="AO582" s="26"/>
      <c r="AP582" s="26"/>
      <c r="AQ582" s="26"/>
      <c r="AR582" s="26"/>
      <c r="AS582" s="26"/>
      <c r="AT582" s="26"/>
      <c r="AU582" s="26"/>
      <c r="AV582" s="26"/>
      <c r="AW582" s="26" t="s">
        <v>2529</v>
      </c>
      <c r="AX582" s="26" t="s">
        <v>2529</v>
      </c>
      <c r="AY582" s="26" t="s">
        <v>331</v>
      </c>
      <c r="AZ582" s="26" t="s">
        <v>331</v>
      </c>
      <c r="BA582" s="26" t="s">
        <v>1413</v>
      </c>
      <c r="BB582" s="26" t="s">
        <v>1413</v>
      </c>
      <c r="BC582" s="26"/>
      <c r="BD582" s="26"/>
      <c r="BE582" s="26"/>
      <c r="BF582" s="26"/>
      <c r="BG582" s="26" t="s">
        <v>657</v>
      </c>
      <c r="BH582" s="26" t="s">
        <v>657</v>
      </c>
      <c r="BI582" s="26"/>
      <c r="BJ582" s="26"/>
      <c r="BK582" s="26"/>
      <c r="BL582" s="26"/>
      <c r="BM582" s="26" t="s">
        <v>460</v>
      </c>
      <c r="BN582" s="26"/>
      <c r="BO582" s="26"/>
      <c r="BP582" s="26"/>
      <c r="BQ582" s="26" t="s">
        <v>4745</v>
      </c>
      <c r="BR582" s="26" t="s">
        <v>279</v>
      </c>
      <c r="BS582" s="26" t="s">
        <v>279</v>
      </c>
      <c r="BT582" s="26"/>
      <c r="BU582" s="26"/>
      <c r="BV582" s="26"/>
      <c r="BW582" s="31"/>
      <c r="BX582" s="31"/>
      <c r="BY582" s="31"/>
      <c r="BZ582" s="31"/>
      <c r="CA582" s="31"/>
      <c r="CB582" s="31"/>
      <c r="CC582" s="31"/>
      <c r="CD582" s="31"/>
      <c r="CE582" s="31"/>
      <c r="CF582" s="31"/>
      <c r="CG582" s="31"/>
      <c r="CH582" s="31"/>
      <c r="CI582" s="31"/>
      <c r="CJ582" s="31"/>
      <c r="CK582" s="31"/>
      <c r="CL582" s="31"/>
      <c r="CM582" s="31" t="s">
        <v>12237</v>
      </c>
      <c r="CN582" s="31" t="s">
        <v>12238</v>
      </c>
      <c r="CO582" s="31" t="s">
        <v>12239</v>
      </c>
      <c r="CP582" s="31" t="s">
        <v>12239</v>
      </c>
      <c r="CQ582" s="31" t="s">
        <v>12238</v>
      </c>
      <c r="CR582" s="31" t="s">
        <v>12237</v>
      </c>
      <c r="CS582" s="31" t="s">
        <v>12238</v>
      </c>
      <c r="CT582" s="31" t="s">
        <v>12237</v>
      </c>
      <c r="CU582" s="31"/>
      <c r="CV582" s="31"/>
      <c r="CW582" s="31" t="s">
        <v>12240</v>
      </c>
      <c r="CX582" s="31" t="s">
        <v>12241</v>
      </c>
      <c r="CY582" s="31"/>
      <c r="CZ582" s="31"/>
      <c r="DA582" s="31" t="s">
        <v>12242</v>
      </c>
      <c r="DB582" s="31" t="s">
        <v>12243</v>
      </c>
      <c r="DC582" s="31"/>
      <c r="DD582" s="31"/>
      <c r="DE582" s="31"/>
      <c r="DF582" s="31"/>
      <c r="DG582" s="31"/>
      <c r="DH582" s="31" t="s">
        <v>12239</v>
      </c>
      <c r="DI582" s="31" t="s">
        <v>12238</v>
      </c>
      <c r="DJ582" s="31"/>
      <c r="DK582" s="31"/>
      <c r="DL582" s="31"/>
      <c r="DM582" s="31"/>
      <c r="DN582" s="31"/>
      <c r="DO582" s="31"/>
      <c r="DP582" s="31"/>
      <c r="DQ582" s="31"/>
      <c r="DR582" s="31"/>
      <c r="DS582" s="31"/>
      <c r="DT582" s="31"/>
      <c r="DU582" s="31"/>
      <c r="DV582" s="31"/>
      <c r="DW582" s="31"/>
      <c r="DX582" s="31"/>
      <c r="DY582" s="31"/>
      <c r="DZ582" s="31"/>
      <c r="EA582" s="31"/>
      <c r="EB582" s="31"/>
      <c r="EC582" s="31"/>
      <c r="ED582" s="31"/>
      <c r="EE582" s="31"/>
      <c r="EF582" s="31" t="s">
        <v>12244</v>
      </c>
      <c r="EG582" s="31" t="s">
        <v>12244</v>
      </c>
      <c r="EH582" s="31" t="s">
        <v>213</v>
      </c>
      <c r="EI582" s="31" t="s">
        <v>213</v>
      </c>
      <c r="EJ582" s="31" t="s">
        <v>1531</v>
      </c>
      <c r="EK582" s="31" t="s">
        <v>1531</v>
      </c>
      <c r="EL582" s="31" t="s">
        <v>12245</v>
      </c>
      <c r="EM582" s="31" t="s">
        <v>12245</v>
      </c>
      <c r="EN582" s="31" t="s">
        <v>213</v>
      </c>
      <c r="EO582" s="31" t="s">
        <v>213</v>
      </c>
      <c r="EP582" s="31" t="s">
        <v>6469</v>
      </c>
      <c r="EQ582" s="31" t="s">
        <v>6469</v>
      </c>
      <c r="ER582" s="31" t="s">
        <v>218</v>
      </c>
      <c r="ES582" s="31" t="s">
        <v>218</v>
      </c>
      <c r="ET582" s="31" t="s">
        <v>12246</v>
      </c>
      <c r="EU582" s="31" t="s">
        <v>12246</v>
      </c>
      <c r="EV582" s="31"/>
      <c r="EW582" s="31"/>
      <c r="EX582" s="31" t="s">
        <v>218</v>
      </c>
      <c r="EY582" s="31" t="s">
        <v>218</v>
      </c>
      <c r="EZ582" s="31" t="s">
        <v>12247</v>
      </c>
      <c r="FA582" s="31" t="s">
        <v>12248</v>
      </c>
      <c r="FB582" s="31" t="s">
        <v>12248</v>
      </c>
      <c r="FC582" s="31"/>
      <c r="FD582" s="31"/>
      <c r="FE582" s="31" t="s">
        <v>219</v>
      </c>
    </row>
    <row r="583" ht="90.75" customHeight="1">
      <c r="A583" s="16" t="s">
        <v>12249</v>
      </c>
      <c r="B583" s="24">
        <v>572.0</v>
      </c>
      <c r="C583" s="25" t="s">
        <v>12250</v>
      </c>
      <c r="D583" s="26" t="str">
        <f t="shared" si="41"/>
        <v/>
      </c>
      <c r="E583" s="27" t="str">
        <f t="shared" si="42"/>
        <v/>
      </c>
      <c r="F583" s="28" t="str">
        <f t="shared" ref="F583:G583" si="598">image("https://www.serebii.net/pokedex-bw/type/"&amp;lower(H583)&amp;".gif")</f>
        <v/>
      </c>
      <c r="G583" s="28" t="str">
        <f t="shared" si="598"/>
        <v/>
      </c>
      <c r="H583" s="29" t="s">
        <v>681</v>
      </c>
      <c r="I583" s="26"/>
      <c r="J583" s="26" t="s">
        <v>12251</v>
      </c>
      <c r="K583" s="26" t="s">
        <v>974</v>
      </c>
      <c r="L583" s="26" t="s">
        <v>5715</v>
      </c>
      <c r="M583" s="26" t="s">
        <v>1322</v>
      </c>
      <c r="N583" s="26" t="s">
        <v>1953</v>
      </c>
      <c r="O583" s="26" t="s">
        <v>3262</v>
      </c>
      <c r="P583" s="26" t="s">
        <v>297</v>
      </c>
      <c r="Q583" s="26" t="s">
        <v>493</v>
      </c>
      <c r="R583" s="26" t="s">
        <v>184</v>
      </c>
      <c r="S583" s="26" t="s">
        <v>1075</v>
      </c>
      <c r="T583" s="26" t="s">
        <v>1328</v>
      </c>
      <c r="U583" s="26" t="s">
        <v>769</v>
      </c>
      <c r="V583" s="26" t="s">
        <v>770</v>
      </c>
      <c r="W583" s="26" t="s">
        <v>1330</v>
      </c>
      <c r="X583" s="26" t="s">
        <v>497</v>
      </c>
      <c r="Y583" s="26">
        <v>55.0</v>
      </c>
      <c r="Z583" s="26">
        <v>50.0</v>
      </c>
      <c r="AA583" s="26">
        <v>40.0</v>
      </c>
      <c r="AB583" s="26">
        <v>40.0</v>
      </c>
      <c r="AC583" s="26">
        <v>40.0</v>
      </c>
      <c r="AD583" s="26">
        <v>75.0</v>
      </c>
      <c r="AE583" s="30">
        <f t="shared" si="37"/>
        <v>300</v>
      </c>
      <c r="AF583" s="26" t="s">
        <v>12252</v>
      </c>
      <c r="AG583" s="26"/>
      <c r="AH583" s="26"/>
      <c r="AI583" s="26"/>
      <c r="AJ583" s="26"/>
      <c r="AK583" s="26"/>
      <c r="AL583" s="26"/>
      <c r="AM583" s="26"/>
      <c r="AN583" s="26"/>
      <c r="AO583" s="26"/>
      <c r="AP583" s="26"/>
      <c r="AQ583" s="26"/>
      <c r="AR583" s="26"/>
      <c r="AS583" s="26"/>
      <c r="AT583" s="26"/>
      <c r="AU583" s="26"/>
      <c r="AV583" s="26"/>
      <c r="AW583" s="26" t="s">
        <v>2180</v>
      </c>
      <c r="AX583" s="26" t="s">
        <v>2180</v>
      </c>
      <c r="AY583" s="26" t="s">
        <v>1259</v>
      </c>
      <c r="AZ583" s="26" t="s">
        <v>1259</v>
      </c>
      <c r="BA583" s="26"/>
      <c r="BB583" s="26"/>
      <c r="BC583" s="26"/>
      <c r="BD583" s="26"/>
      <c r="BE583" s="26"/>
      <c r="BF583" s="26"/>
      <c r="BG583" s="26" t="s">
        <v>3176</v>
      </c>
      <c r="BH583" s="26" t="s">
        <v>3176</v>
      </c>
      <c r="BI583" s="26"/>
      <c r="BJ583" s="26"/>
      <c r="BK583" s="26" t="s">
        <v>917</v>
      </c>
      <c r="BL583" s="26" t="s">
        <v>917</v>
      </c>
      <c r="BM583" s="26"/>
      <c r="BN583" s="26"/>
      <c r="BO583" s="26"/>
      <c r="BP583" s="26"/>
      <c r="BQ583" s="26"/>
      <c r="BR583" s="26"/>
      <c r="BS583" s="26"/>
      <c r="BT583" s="26"/>
      <c r="BU583" s="26" t="s">
        <v>3203</v>
      </c>
      <c r="BV583" s="26"/>
      <c r="BW583" s="31"/>
      <c r="BX583" s="31"/>
      <c r="BY583" s="31"/>
      <c r="BZ583" s="31"/>
      <c r="CA583" s="31"/>
      <c r="CB583" s="31"/>
      <c r="CC583" s="31"/>
      <c r="CD583" s="31"/>
      <c r="CE583" s="31"/>
      <c r="CF583" s="31"/>
      <c r="CG583" s="31"/>
      <c r="CH583" s="31"/>
      <c r="CI583" s="31"/>
      <c r="CJ583" s="31"/>
      <c r="CK583" s="31"/>
      <c r="CL583" s="31"/>
      <c r="CM583" s="31" t="s">
        <v>12253</v>
      </c>
      <c r="CN583" s="31" t="s">
        <v>12254</v>
      </c>
      <c r="CO583" s="31" t="s">
        <v>12255</v>
      </c>
      <c r="CP583" s="31" t="s">
        <v>12255</v>
      </c>
      <c r="CQ583" s="31" t="s">
        <v>12255</v>
      </c>
      <c r="CR583" s="31" t="s">
        <v>12254</v>
      </c>
      <c r="CS583" s="31" t="s">
        <v>12255</v>
      </c>
      <c r="CT583" s="31" t="s">
        <v>12254</v>
      </c>
      <c r="CU583" s="31"/>
      <c r="CV583" s="31"/>
      <c r="CW583" s="31" t="s">
        <v>12256</v>
      </c>
      <c r="CX583" s="31" t="s">
        <v>12257</v>
      </c>
      <c r="CY583" s="31"/>
      <c r="CZ583" s="31"/>
      <c r="DA583" s="31" t="s">
        <v>12258</v>
      </c>
      <c r="DB583" s="31" t="s">
        <v>12259</v>
      </c>
      <c r="DC583" s="31"/>
      <c r="DD583" s="31"/>
      <c r="DE583" s="31"/>
      <c r="DF583" s="31"/>
      <c r="DG583" s="31"/>
      <c r="DH583" s="31"/>
      <c r="DI583" s="31"/>
      <c r="DJ583" s="31"/>
      <c r="DK583" s="31"/>
      <c r="DL583" s="31"/>
      <c r="DM583" s="31"/>
      <c r="DN583" s="31"/>
      <c r="DO583" s="31"/>
      <c r="DP583" s="31"/>
      <c r="DQ583" s="31"/>
      <c r="DR583" s="31"/>
      <c r="DS583" s="31"/>
      <c r="DT583" s="31"/>
      <c r="DU583" s="31"/>
      <c r="DV583" s="31"/>
      <c r="DW583" s="31"/>
      <c r="DX583" s="31"/>
      <c r="DY583" s="31"/>
      <c r="DZ583" s="31"/>
      <c r="EA583" s="31"/>
      <c r="EB583" s="31"/>
      <c r="EC583" s="31"/>
      <c r="ED583" s="31"/>
      <c r="EE583" s="31"/>
      <c r="EF583" s="31" t="s">
        <v>12260</v>
      </c>
      <c r="EG583" s="31" t="s">
        <v>12260</v>
      </c>
      <c r="EH583" s="31" t="s">
        <v>12261</v>
      </c>
      <c r="EI583" s="31" t="s">
        <v>12262</v>
      </c>
      <c r="EJ583" s="31" t="s">
        <v>213</v>
      </c>
      <c r="EK583" s="31" t="s">
        <v>213</v>
      </c>
      <c r="EL583" s="31" t="s">
        <v>1876</v>
      </c>
      <c r="EM583" s="31" t="s">
        <v>1876</v>
      </c>
      <c r="EN583" s="31" t="s">
        <v>213</v>
      </c>
      <c r="EO583" s="31" t="s">
        <v>213</v>
      </c>
      <c r="EP583" s="31" t="s">
        <v>12202</v>
      </c>
      <c r="EQ583" s="31" t="s">
        <v>12202</v>
      </c>
      <c r="ER583" s="31" t="s">
        <v>218</v>
      </c>
      <c r="ES583" s="31" t="s">
        <v>218</v>
      </c>
      <c r="ET583" s="31" t="s">
        <v>12263</v>
      </c>
      <c r="EU583" s="31" t="s">
        <v>12263</v>
      </c>
      <c r="EV583" s="31"/>
      <c r="EW583" s="31"/>
      <c r="EX583" s="31" t="s">
        <v>218</v>
      </c>
      <c r="EY583" s="31" t="s">
        <v>218</v>
      </c>
      <c r="EZ583" s="31" t="s">
        <v>218</v>
      </c>
      <c r="FA583" s="31" t="s">
        <v>219</v>
      </c>
      <c r="FB583" s="31" t="s">
        <v>219</v>
      </c>
      <c r="FC583" s="31"/>
      <c r="FD583" s="31"/>
      <c r="FE583" s="31" t="s">
        <v>219</v>
      </c>
    </row>
    <row r="584" ht="90.75" customHeight="1">
      <c r="A584" s="16" t="s">
        <v>12264</v>
      </c>
      <c r="B584" s="24">
        <v>573.0</v>
      </c>
      <c r="C584" s="25" t="s">
        <v>12265</v>
      </c>
      <c r="D584" s="26" t="str">
        <f t="shared" si="41"/>
        <v/>
      </c>
      <c r="E584" s="27" t="str">
        <f t="shared" si="42"/>
        <v/>
      </c>
      <c r="F584" s="28" t="str">
        <f t="shared" ref="F584:G584" si="599">image("https://www.serebii.net/pokedex-bw/type/"&amp;lower(H584)&amp;".gif")</f>
        <v/>
      </c>
      <c r="G584" s="28" t="str">
        <f t="shared" si="599"/>
        <v/>
      </c>
      <c r="H584" s="29" t="s">
        <v>681</v>
      </c>
      <c r="I584" s="26"/>
      <c r="J584" s="26" t="s">
        <v>12266</v>
      </c>
      <c r="K584" s="26" t="s">
        <v>393</v>
      </c>
      <c r="L584" s="26" t="s">
        <v>1321</v>
      </c>
      <c r="M584" s="26" t="s">
        <v>1322</v>
      </c>
      <c r="N584" s="26" t="s">
        <v>1953</v>
      </c>
      <c r="O584" s="26" t="s">
        <v>3262</v>
      </c>
      <c r="P584" s="26" t="s">
        <v>716</v>
      </c>
      <c r="Q584" s="26" t="s">
        <v>2670</v>
      </c>
      <c r="R584" s="26" t="s">
        <v>184</v>
      </c>
      <c r="S584" s="26" t="s">
        <v>3110</v>
      </c>
      <c r="T584" s="26" t="s">
        <v>1328</v>
      </c>
      <c r="U584" s="26" t="s">
        <v>769</v>
      </c>
      <c r="V584" s="26" t="s">
        <v>770</v>
      </c>
      <c r="W584" s="26" t="s">
        <v>1330</v>
      </c>
      <c r="X584" s="26" t="s">
        <v>497</v>
      </c>
      <c r="Y584" s="26">
        <v>75.0</v>
      </c>
      <c r="Z584" s="26">
        <v>95.0</v>
      </c>
      <c r="AA584" s="26">
        <v>60.0</v>
      </c>
      <c r="AB584" s="26">
        <v>65.0</v>
      </c>
      <c r="AC584" s="26">
        <v>60.0</v>
      </c>
      <c r="AD584" s="26">
        <v>115.0</v>
      </c>
      <c r="AE584" s="30">
        <f t="shared" si="37"/>
        <v>470</v>
      </c>
      <c r="AF584" s="26" t="s">
        <v>12252</v>
      </c>
      <c r="AG584" s="26"/>
      <c r="AH584" s="26"/>
      <c r="AI584" s="26"/>
      <c r="AJ584" s="26"/>
      <c r="AK584" s="26"/>
      <c r="AL584" s="26"/>
      <c r="AM584" s="26"/>
      <c r="AN584" s="26"/>
      <c r="AO584" s="26"/>
      <c r="AP584" s="26"/>
      <c r="AQ584" s="26"/>
      <c r="AR584" s="26"/>
      <c r="AS584" s="26"/>
      <c r="AT584" s="26"/>
      <c r="AU584" s="26"/>
      <c r="AV584" s="26"/>
      <c r="AW584" s="26" t="s">
        <v>2119</v>
      </c>
      <c r="AX584" s="26" t="s">
        <v>2119</v>
      </c>
      <c r="AY584" s="26" t="s">
        <v>1279</v>
      </c>
      <c r="AZ584" s="26" t="s">
        <v>1279</v>
      </c>
      <c r="BA584" s="26"/>
      <c r="BB584" s="26"/>
      <c r="BC584" s="26"/>
      <c r="BD584" s="26"/>
      <c r="BE584" s="26"/>
      <c r="BF584" s="26"/>
      <c r="BG584" s="26" t="s">
        <v>8464</v>
      </c>
      <c r="BH584" s="26" t="s">
        <v>8464</v>
      </c>
      <c r="BI584" s="26"/>
      <c r="BJ584" s="26"/>
      <c r="BK584" s="26" t="s">
        <v>948</v>
      </c>
      <c r="BL584" s="26" t="s">
        <v>948</v>
      </c>
      <c r="BM584" s="26"/>
      <c r="BN584" s="26"/>
      <c r="BO584" s="26"/>
      <c r="BP584" s="26"/>
      <c r="BQ584" s="26"/>
      <c r="BR584" s="26"/>
      <c r="BS584" s="26"/>
      <c r="BT584" s="26"/>
      <c r="BU584" s="26" t="s">
        <v>1078</v>
      </c>
      <c r="BV584" s="26"/>
      <c r="BW584" s="31"/>
      <c r="BX584" s="31"/>
      <c r="BY584" s="31"/>
      <c r="BZ584" s="31"/>
      <c r="CA584" s="31"/>
      <c r="CB584" s="31"/>
      <c r="CC584" s="31"/>
      <c r="CD584" s="31"/>
      <c r="CE584" s="31"/>
      <c r="CF584" s="31"/>
      <c r="CG584" s="31"/>
      <c r="CH584" s="31"/>
      <c r="CI584" s="31"/>
      <c r="CJ584" s="31"/>
      <c r="CK584" s="31"/>
      <c r="CL584" s="31"/>
      <c r="CM584" s="31" t="s">
        <v>12267</v>
      </c>
      <c r="CN584" s="31" t="s">
        <v>12268</v>
      </c>
      <c r="CO584" s="31" t="s">
        <v>12269</v>
      </c>
      <c r="CP584" s="31" t="s">
        <v>12269</v>
      </c>
      <c r="CQ584" s="31" t="s">
        <v>12268</v>
      </c>
      <c r="CR584" s="31" t="s">
        <v>12269</v>
      </c>
      <c r="CS584" s="31" t="s">
        <v>12268</v>
      </c>
      <c r="CT584" s="31" t="s">
        <v>12269</v>
      </c>
      <c r="CU584" s="31"/>
      <c r="CV584" s="31"/>
      <c r="CW584" s="31" t="s">
        <v>12270</v>
      </c>
      <c r="CX584" s="31" t="s">
        <v>12271</v>
      </c>
      <c r="CY584" s="31"/>
      <c r="CZ584" s="31"/>
      <c r="DA584" s="31" t="s">
        <v>12272</v>
      </c>
      <c r="DB584" s="31" t="s">
        <v>12273</v>
      </c>
      <c r="DC584" s="31"/>
      <c r="DD584" s="31"/>
      <c r="DE584" s="31"/>
      <c r="DF584" s="31"/>
      <c r="DG584" s="31"/>
      <c r="DH584" s="31"/>
      <c r="DI584" s="31"/>
      <c r="DJ584" s="31"/>
      <c r="DK584" s="31"/>
      <c r="DL584" s="31"/>
      <c r="DM584" s="31"/>
      <c r="DN584" s="31"/>
      <c r="DO584" s="31"/>
      <c r="DP584" s="31"/>
      <c r="DQ584" s="31"/>
      <c r="DR584" s="31"/>
      <c r="DS584" s="31"/>
      <c r="DT584" s="31"/>
      <c r="DU584" s="31"/>
      <c r="DV584" s="31"/>
      <c r="DW584" s="31"/>
      <c r="DX584" s="31"/>
      <c r="DY584" s="31"/>
      <c r="DZ584" s="31"/>
      <c r="EA584" s="31"/>
      <c r="EB584" s="31"/>
      <c r="EC584" s="31"/>
      <c r="ED584" s="31"/>
      <c r="EE584" s="31"/>
      <c r="EF584" s="31" t="s">
        <v>12260</v>
      </c>
      <c r="EG584" s="31" t="s">
        <v>12260</v>
      </c>
      <c r="EH584" s="31" t="s">
        <v>12261</v>
      </c>
      <c r="EI584" s="31" t="s">
        <v>12261</v>
      </c>
      <c r="EJ584" s="31" t="s">
        <v>213</v>
      </c>
      <c r="EK584" s="31" t="s">
        <v>213</v>
      </c>
      <c r="EL584" s="31" t="s">
        <v>12274</v>
      </c>
      <c r="EM584" s="31" t="s">
        <v>12274</v>
      </c>
      <c r="EN584" s="31" t="s">
        <v>213</v>
      </c>
      <c r="EO584" s="31" t="s">
        <v>213</v>
      </c>
      <c r="EP584" s="31" t="s">
        <v>12274</v>
      </c>
      <c r="EQ584" s="31" t="s">
        <v>12274</v>
      </c>
      <c r="ER584" s="31" t="s">
        <v>218</v>
      </c>
      <c r="ES584" s="31" t="s">
        <v>218</v>
      </c>
      <c r="ET584" s="31" t="s">
        <v>12274</v>
      </c>
      <c r="EU584" s="31" t="s">
        <v>12274</v>
      </c>
      <c r="EV584" s="31"/>
      <c r="EW584" s="31"/>
      <c r="EX584" s="31" t="s">
        <v>218</v>
      </c>
      <c r="EY584" s="31" t="s">
        <v>218</v>
      </c>
      <c r="EZ584" s="31" t="s">
        <v>218</v>
      </c>
      <c r="FA584" s="31" t="s">
        <v>219</v>
      </c>
      <c r="FB584" s="31" t="s">
        <v>219</v>
      </c>
      <c r="FC584" s="31"/>
      <c r="FD584" s="31"/>
      <c r="FE584" s="31" t="s">
        <v>219</v>
      </c>
    </row>
    <row r="585" ht="90.75" customHeight="1">
      <c r="A585" s="16" t="s">
        <v>12275</v>
      </c>
      <c r="B585" s="24">
        <v>574.0</v>
      </c>
      <c r="C585" s="25" t="s">
        <v>12276</v>
      </c>
      <c r="D585" s="26" t="str">
        <f t="shared" si="41"/>
        <v/>
      </c>
      <c r="E585" s="27" t="str">
        <f t="shared" si="42"/>
        <v/>
      </c>
      <c r="F585" s="28" t="str">
        <f t="shared" ref="F585:G585" si="600">image("https://www.serebii.net/pokedex-bw/type/"&amp;lower(H585)&amp;".gif")</f>
        <v/>
      </c>
      <c r="G585" s="28" t="str">
        <f t="shared" si="600"/>
        <v/>
      </c>
      <c r="H585" s="29" t="s">
        <v>2333</v>
      </c>
      <c r="I585" s="26"/>
      <c r="J585" s="26" t="s">
        <v>12277</v>
      </c>
      <c r="K585" s="26" t="s">
        <v>974</v>
      </c>
      <c r="L585" s="26" t="s">
        <v>5715</v>
      </c>
      <c r="M585" s="26" t="s">
        <v>1537</v>
      </c>
      <c r="N585" s="26" t="s">
        <v>1494</v>
      </c>
      <c r="O585" s="26" t="s">
        <v>6167</v>
      </c>
      <c r="P585" s="26" t="s">
        <v>1825</v>
      </c>
      <c r="Q585" s="26" t="s">
        <v>2336</v>
      </c>
      <c r="R585" s="26" t="s">
        <v>184</v>
      </c>
      <c r="S585" s="26" t="s">
        <v>914</v>
      </c>
      <c r="T585" s="26" t="s">
        <v>186</v>
      </c>
      <c r="U585" s="26" t="s">
        <v>2337</v>
      </c>
      <c r="V585" s="26" t="s">
        <v>1828</v>
      </c>
      <c r="W585" s="26" t="s">
        <v>1330</v>
      </c>
      <c r="X585" s="26" t="s">
        <v>189</v>
      </c>
      <c r="Y585" s="26">
        <v>45.0</v>
      </c>
      <c r="Z585" s="26">
        <v>30.0</v>
      </c>
      <c r="AA585" s="26">
        <v>50.0</v>
      </c>
      <c r="AB585" s="26">
        <v>55.0</v>
      </c>
      <c r="AC585" s="26">
        <v>65.0</v>
      </c>
      <c r="AD585" s="26">
        <v>45.0</v>
      </c>
      <c r="AE585" s="30">
        <f t="shared" si="37"/>
        <v>290</v>
      </c>
      <c r="AF585" s="26" t="s">
        <v>12278</v>
      </c>
      <c r="AG585" s="26"/>
      <c r="AH585" s="26"/>
      <c r="AI585" s="26"/>
      <c r="AJ585" s="26"/>
      <c r="AK585" s="26"/>
      <c r="AL585" s="26"/>
      <c r="AM585" s="26"/>
      <c r="AN585" s="26"/>
      <c r="AO585" s="26"/>
      <c r="AP585" s="26"/>
      <c r="AQ585" s="26"/>
      <c r="AR585" s="26"/>
      <c r="AS585" s="26"/>
      <c r="AT585" s="26"/>
      <c r="AU585" s="26"/>
      <c r="AV585" s="26"/>
      <c r="AW585" s="26" t="s">
        <v>194</v>
      </c>
      <c r="AX585" s="26" t="s">
        <v>194</v>
      </c>
      <c r="AY585" s="26" t="s">
        <v>1545</v>
      </c>
      <c r="AZ585" s="26" t="s">
        <v>1545</v>
      </c>
      <c r="BA585" s="26" t="s">
        <v>1456</v>
      </c>
      <c r="BB585" s="26" t="s">
        <v>1456</v>
      </c>
      <c r="BC585" s="26"/>
      <c r="BD585" s="26"/>
      <c r="BE585" s="26"/>
      <c r="BF585" s="26"/>
      <c r="BG585" s="26"/>
      <c r="BH585" s="26"/>
      <c r="BI585" s="26"/>
      <c r="BJ585" s="26"/>
      <c r="BK585" s="26" t="s">
        <v>8464</v>
      </c>
      <c r="BL585" s="26" t="s">
        <v>8464</v>
      </c>
      <c r="BM585" s="26"/>
      <c r="BN585" s="26" t="s">
        <v>948</v>
      </c>
      <c r="BO585" s="26"/>
      <c r="BP585" s="26"/>
      <c r="BQ585" s="26"/>
      <c r="BR585" s="26" t="s">
        <v>280</v>
      </c>
      <c r="BS585" s="26" t="s">
        <v>280</v>
      </c>
      <c r="BT585" s="26"/>
      <c r="BU585" s="26" t="s">
        <v>1378</v>
      </c>
      <c r="BV585" s="26"/>
      <c r="BW585" s="31"/>
      <c r="BX585" s="31"/>
      <c r="BY585" s="31"/>
      <c r="BZ585" s="31"/>
      <c r="CA585" s="31"/>
      <c r="CB585" s="31"/>
      <c r="CC585" s="31"/>
      <c r="CD585" s="31"/>
      <c r="CE585" s="31"/>
      <c r="CF585" s="31"/>
      <c r="CG585" s="31"/>
      <c r="CH585" s="31"/>
      <c r="CI585" s="31"/>
      <c r="CJ585" s="31"/>
      <c r="CK585" s="31"/>
      <c r="CL585" s="31"/>
      <c r="CM585" s="31" t="s">
        <v>12279</v>
      </c>
      <c r="CN585" s="31" t="s">
        <v>12280</v>
      </c>
      <c r="CO585" s="31" t="s">
        <v>12281</v>
      </c>
      <c r="CP585" s="31" t="s">
        <v>12281</v>
      </c>
      <c r="CQ585" s="31" t="s">
        <v>12279</v>
      </c>
      <c r="CR585" s="31" t="s">
        <v>12280</v>
      </c>
      <c r="CS585" s="31" t="s">
        <v>12279</v>
      </c>
      <c r="CT585" s="31" t="s">
        <v>12280</v>
      </c>
      <c r="CU585" s="31"/>
      <c r="CV585" s="31"/>
      <c r="CW585" s="31"/>
      <c r="CX585" s="31"/>
      <c r="CY585" s="31"/>
      <c r="CZ585" s="31"/>
      <c r="DA585" s="31" t="s">
        <v>12282</v>
      </c>
      <c r="DB585" s="31" t="s">
        <v>12283</v>
      </c>
      <c r="DC585" s="31"/>
      <c r="DD585" s="31"/>
      <c r="DE585" s="31"/>
      <c r="DF585" s="31"/>
      <c r="DG585" s="31"/>
      <c r="DH585" s="31" t="s">
        <v>12284</v>
      </c>
      <c r="DI585" s="31" t="s">
        <v>12285</v>
      </c>
      <c r="DJ585" s="31"/>
      <c r="DK585" s="31"/>
      <c r="DL585" s="31"/>
      <c r="DM585" s="31"/>
      <c r="DN585" s="31"/>
      <c r="DO585" s="31"/>
      <c r="DP585" s="31"/>
      <c r="DQ585" s="31"/>
      <c r="DR585" s="31"/>
      <c r="DS585" s="31"/>
      <c r="DT585" s="31"/>
      <c r="DU585" s="31"/>
      <c r="DV585" s="31"/>
      <c r="DW585" s="31"/>
      <c r="DX585" s="31"/>
      <c r="DY585" s="31"/>
      <c r="DZ585" s="31"/>
      <c r="EA585" s="31"/>
      <c r="EB585" s="31"/>
      <c r="EC585" s="31"/>
      <c r="ED585" s="31"/>
      <c r="EE585" s="31"/>
      <c r="EF585" s="31" t="s">
        <v>12200</v>
      </c>
      <c r="EG585" s="31" t="s">
        <v>213</v>
      </c>
      <c r="EH585" s="31" t="s">
        <v>12286</v>
      </c>
      <c r="EI585" s="31" t="s">
        <v>213</v>
      </c>
      <c r="EJ585" s="31" t="s">
        <v>12287</v>
      </c>
      <c r="EK585" s="31" t="s">
        <v>12287</v>
      </c>
      <c r="EL585" s="31" t="s">
        <v>7731</v>
      </c>
      <c r="EM585" s="31" t="s">
        <v>7731</v>
      </c>
      <c r="EN585" s="31" t="s">
        <v>1698</v>
      </c>
      <c r="EO585" s="31" t="s">
        <v>1698</v>
      </c>
      <c r="EP585" s="31" t="s">
        <v>213</v>
      </c>
      <c r="EQ585" s="31" t="s">
        <v>213</v>
      </c>
      <c r="ER585" s="31" t="s">
        <v>218</v>
      </c>
      <c r="ES585" s="31" t="s">
        <v>218</v>
      </c>
      <c r="ET585" s="31" t="s">
        <v>12288</v>
      </c>
      <c r="EU585" s="31" t="s">
        <v>213</v>
      </c>
      <c r="EV585" s="31"/>
      <c r="EW585" s="31"/>
      <c r="EX585" s="31" t="s">
        <v>218</v>
      </c>
      <c r="EY585" s="31" t="s">
        <v>218</v>
      </c>
      <c r="EZ585" s="31" t="s">
        <v>218</v>
      </c>
      <c r="FA585" s="31" t="s">
        <v>12289</v>
      </c>
      <c r="FB585" s="31" t="s">
        <v>12289</v>
      </c>
      <c r="FC585" s="31"/>
      <c r="FD585" s="31"/>
      <c r="FE585" s="31" t="s">
        <v>219</v>
      </c>
    </row>
    <row r="586" ht="90.75" customHeight="1">
      <c r="A586" s="16" t="s">
        <v>12290</v>
      </c>
      <c r="B586" s="24">
        <v>575.0</v>
      </c>
      <c r="C586" s="25" t="s">
        <v>12291</v>
      </c>
      <c r="D586" s="26" t="str">
        <f t="shared" si="41"/>
        <v/>
      </c>
      <c r="E586" s="27" t="str">
        <f t="shared" si="42"/>
        <v/>
      </c>
      <c r="F586" s="28" t="str">
        <f t="shared" ref="F586:G586" si="601">image("https://www.serebii.net/pokedex-bw/type/"&amp;lower(H586)&amp;".gif")</f>
        <v/>
      </c>
      <c r="G586" s="28" t="str">
        <f t="shared" si="601"/>
        <v/>
      </c>
      <c r="H586" s="29" t="s">
        <v>2333</v>
      </c>
      <c r="I586" s="26"/>
      <c r="J586" s="26" t="s">
        <v>8560</v>
      </c>
      <c r="K586" s="26" t="s">
        <v>178</v>
      </c>
      <c r="L586" s="26" t="s">
        <v>11646</v>
      </c>
      <c r="M586" s="26" t="s">
        <v>1537</v>
      </c>
      <c r="N586" s="26" t="s">
        <v>1494</v>
      </c>
      <c r="O586" s="26" t="s">
        <v>6167</v>
      </c>
      <c r="P586" s="26" t="s">
        <v>2669</v>
      </c>
      <c r="Q586" s="26" t="s">
        <v>2378</v>
      </c>
      <c r="R586" s="26" t="s">
        <v>184</v>
      </c>
      <c r="S586" s="26" t="s">
        <v>2578</v>
      </c>
      <c r="T586" s="26" t="s">
        <v>186</v>
      </c>
      <c r="U586" s="26" t="s">
        <v>2337</v>
      </c>
      <c r="V586" s="26" t="s">
        <v>1828</v>
      </c>
      <c r="W586" s="26" t="s">
        <v>1330</v>
      </c>
      <c r="X586" s="26" t="s">
        <v>189</v>
      </c>
      <c r="Y586" s="26">
        <v>60.0</v>
      </c>
      <c r="Z586" s="26">
        <v>45.0</v>
      </c>
      <c r="AA586" s="26">
        <v>70.0</v>
      </c>
      <c r="AB586" s="26">
        <v>75.0</v>
      </c>
      <c r="AC586" s="26">
        <v>85.0</v>
      </c>
      <c r="AD586" s="26">
        <v>55.0</v>
      </c>
      <c r="AE586" s="30">
        <f t="shared" si="37"/>
        <v>390</v>
      </c>
      <c r="AF586" s="26" t="s">
        <v>12278</v>
      </c>
      <c r="AG586" s="26"/>
      <c r="AH586" s="26"/>
      <c r="AI586" s="26"/>
      <c r="AJ586" s="26"/>
      <c r="AK586" s="26"/>
      <c r="AL586" s="26"/>
      <c r="AM586" s="26"/>
      <c r="AN586" s="26"/>
      <c r="AO586" s="26"/>
      <c r="AP586" s="26"/>
      <c r="AQ586" s="26"/>
      <c r="AR586" s="26"/>
      <c r="AS586" s="26"/>
      <c r="AT586" s="26"/>
      <c r="AU586" s="26"/>
      <c r="AV586" s="26"/>
      <c r="AW586" s="26" t="s">
        <v>229</v>
      </c>
      <c r="AX586" s="26" t="s">
        <v>229</v>
      </c>
      <c r="AY586" s="26" t="s">
        <v>1991</v>
      </c>
      <c r="AZ586" s="26" t="s">
        <v>1991</v>
      </c>
      <c r="BA586" s="26" t="s">
        <v>1414</v>
      </c>
      <c r="BB586" s="26" t="s">
        <v>1414</v>
      </c>
      <c r="BC586" s="26"/>
      <c r="BD586" s="26"/>
      <c r="BE586" s="26"/>
      <c r="BF586" s="26"/>
      <c r="BG586" s="26"/>
      <c r="BH586" s="26"/>
      <c r="BI586" s="26"/>
      <c r="BJ586" s="26"/>
      <c r="BK586" s="26" t="s">
        <v>4548</v>
      </c>
      <c r="BL586" s="26" t="s">
        <v>4548</v>
      </c>
      <c r="BM586" s="26"/>
      <c r="BN586" s="26" t="s">
        <v>1955</v>
      </c>
      <c r="BO586" s="26"/>
      <c r="BP586" s="26"/>
      <c r="BQ586" s="26"/>
      <c r="BR586" s="26" t="s">
        <v>327</v>
      </c>
      <c r="BS586" s="26" t="s">
        <v>327</v>
      </c>
      <c r="BT586" s="26"/>
      <c r="BU586" s="26" t="s">
        <v>2339</v>
      </c>
      <c r="BV586" s="26"/>
      <c r="BW586" s="31"/>
      <c r="BX586" s="31"/>
      <c r="BY586" s="31"/>
      <c r="BZ586" s="31"/>
      <c r="CA586" s="31"/>
      <c r="CB586" s="31"/>
      <c r="CC586" s="31"/>
      <c r="CD586" s="31"/>
      <c r="CE586" s="31"/>
      <c r="CF586" s="31"/>
      <c r="CG586" s="31"/>
      <c r="CH586" s="31"/>
      <c r="CI586" s="31"/>
      <c r="CJ586" s="31"/>
      <c r="CK586" s="31"/>
      <c r="CL586" s="31"/>
      <c r="CM586" s="31" t="s">
        <v>12292</v>
      </c>
      <c r="CN586" s="31" t="s">
        <v>12293</v>
      </c>
      <c r="CO586" s="31" t="s">
        <v>12294</v>
      </c>
      <c r="CP586" s="31" t="s">
        <v>12294</v>
      </c>
      <c r="CQ586" s="31" t="s">
        <v>12293</v>
      </c>
      <c r="CR586" s="31" t="s">
        <v>12294</v>
      </c>
      <c r="CS586" s="31" t="s">
        <v>12293</v>
      </c>
      <c r="CT586" s="31" t="s">
        <v>12294</v>
      </c>
      <c r="CU586" s="31"/>
      <c r="CV586" s="31"/>
      <c r="CW586" s="31"/>
      <c r="CX586" s="31"/>
      <c r="CY586" s="31"/>
      <c r="CZ586" s="31"/>
      <c r="DA586" s="31" t="s">
        <v>12295</v>
      </c>
      <c r="DB586" s="31" t="s">
        <v>12296</v>
      </c>
      <c r="DC586" s="31"/>
      <c r="DD586" s="31"/>
      <c r="DE586" s="31"/>
      <c r="DF586" s="31"/>
      <c r="DG586" s="31"/>
      <c r="DH586" s="31" t="s">
        <v>12297</v>
      </c>
      <c r="DI586" s="31" t="s">
        <v>12298</v>
      </c>
      <c r="DJ586" s="31"/>
      <c r="DK586" s="31"/>
      <c r="DL586" s="31"/>
      <c r="DM586" s="31"/>
      <c r="DN586" s="31"/>
      <c r="DO586" s="31"/>
      <c r="DP586" s="31"/>
      <c r="DQ586" s="31"/>
      <c r="DR586" s="31"/>
      <c r="DS586" s="31"/>
      <c r="DT586" s="31"/>
      <c r="DU586" s="31"/>
      <c r="DV586" s="31"/>
      <c r="DW586" s="31"/>
      <c r="DX586" s="31"/>
      <c r="DY586" s="31"/>
      <c r="DZ586" s="31"/>
      <c r="EA586" s="31"/>
      <c r="EB586" s="31"/>
      <c r="EC586" s="31"/>
      <c r="ED586" s="31"/>
      <c r="EE586" s="31"/>
      <c r="EF586" s="31" t="s">
        <v>2164</v>
      </c>
      <c r="EG586" s="31" t="s">
        <v>213</v>
      </c>
      <c r="EH586" s="31" t="s">
        <v>12299</v>
      </c>
      <c r="EI586" s="31" t="s">
        <v>213</v>
      </c>
      <c r="EJ586" s="31" t="s">
        <v>1531</v>
      </c>
      <c r="EK586" s="31" t="s">
        <v>1531</v>
      </c>
      <c r="EL586" s="31" t="s">
        <v>12300</v>
      </c>
      <c r="EM586" s="31" t="s">
        <v>12300</v>
      </c>
      <c r="EN586" s="31" t="s">
        <v>12300</v>
      </c>
      <c r="EO586" s="31" t="s">
        <v>12300</v>
      </c>
      <c r="EP586" s="31" t="s">
        <v>213</v>
      </c>
      <c r="EQ586" s="31" t="s">
        <v>213</v>
      </c>
      <c r="ER586" s="31" t="s">
        <v>218</v>
      </c>
      <c r="ES586" s="31" t="s">
        <v>218</v>
      </c>
      <c r="ET586" s="31" t="s">
        <v>12301</v>
      </c>
      <c r="EU586" s="31" t="s">
        <v>213</v>
      </c>
      <c r="EV586" s="31"/>
      <c r="EW586" s="31"/>
      <c r="EX586" s="31" t="s">
        <v>218</v>
      </c>
      <c r="EY586" s="31" t="s">
        <v>218</v>
      </c>
      <c r="EZ586" s="31" t="s">
        <v>218</v>
      </c>
      <c r="FA586" s="31" t="s">
        <v>7181</v>
      </c>
      <c r="FB586" s="31" t="s">
        <v>7181</v>
      </c>
      <c r="FC586" s="31"/>
      <c r="FD586" s="31"/>
      <c r="FE586" s="31" t="s">
        <v>219</v>
      </c>
    </row>
    <row r="587" ht="90.75" customHeight="1">
      <c r="A587" s="16" t="s">
        <v>12302</v>
      </c>
      <c r="B587" s="24">
        <v>576.0</v>
      </c>
      <c r="C587" s="25" t="s">
        <v>12303</v>
      </c>
      <c r="D587" s="26" t="str">
        <f t="shared" si="41"/>
        <v/>
      </c>
      <c r="E587" s="27" t="str">
        <f t="shared" si="42"/>
        <v/>
      </c>
      <c r="F587" s="28" t="str">
        <f t="shared" ref="F587:G587" si="602">image("https://www.serebii.net/pokedex-bw/type/"&amp;lower(H587)&amp;".gif")</f>
        <v/>
      </c>
      <c r="G587" s="28" t="str">
        <f t="shared" si="602"/>
        <v/>
      </c>
      <c r="H587" s="29" t="s">
        <v>2333</v>
      </c>
      <c r="I587" s="26"/>
      <c r="J587" s="26" t="s">
        <v>12304</v>
      </c>
      <c r="K587" s="26" t="s">
        <v>743</v>
      </c>
      <c r="L587" s="26" t="s">
        <v>12305</v>
      </c>
      <c r="M587" s="26" t="s">
        <v>1537</v>
      </c>
      <c r="N587" s="26" t="s">
        <v>1494</v>
      </c>
      <c r="O587" s="26" t="s">
        <v>6167</v>
      </c>
      <c r="P587" s="26" t="s">
        <v>456</v>
      </c>
      <c r="Q587" s="26" t="s">
        <v>1538</v>
      </c>
      <c r="R587" s="26" t="s">
        <v>184</v>
      </c>
      <c r="S587" s="26" t="s">
        <v>11026</v>
      </c>
      <c r="T587" s="26" t="s">
        <v>186</v>
      </c>
      <c r="U587" s="26" t="s">
        <v>2337</v>
      </c>
      <c r="V587" s="26" t="s">
        <v>1828</v>
      </c>
      <c r="W587" s="26" t="s">
        <v>1330</v>
      </c>
      <c r="X587" s="26" t="s">
        <v>189</v>
      </c>
      <c r="Y587" s="26">
        <v>70.0</v>
      </c>
      <c r="Z587" s="26">
        <v>55.0</v>
      </c>
      <c r="AA587" s="26">
        <v>95.0</v>
      </c>
      <c r="AB587" s="26">
        <v>95.0</v>
      </c>
      <c r="AC587" s="26">
        <v>110.0</v>
      </c>
      <c r="AD587" s="26">
        <v>65.0</v>
      </c>
      <c r="AE587" s="30">
        <f t="shared" si="37"/>
        <v>490</v>
      </c>
      <c r="AF587" s="26" t="s">
        <v>12278</v>
      </c>
      <c r="AG587" s="26"/>
      <c r="AH587" s="26"/>
      <c r="AI587" s="26"/>
      <c r="AJ587" s="26"/>
      <c r="AK587" s="26"/>
      <c r="AL587" s="26"/>
      <c r="AM587" s="26"/>
      <c r="AN587" s="26"/>
      <c r="AO587" s="26"/>
      <c r="AP587" s="26"/>
      <c r="AQ587" s="26"/>
      <c r="AR587" s="26"/>
      <c r="AS587" s="26"/>
      <c r="AT587" s="26"/>
      <c r="AU587" s="26"/>
      <c r="AV587" s="26"/>
      <c r="AW587" s="26" t="s">
        <v>254</v>
      </c>
      <c r="AX587" s="26" t="s">
        <v>254</v>
      </c>
      <c r="AY587" s="26" t="s">
        <v>1499</v>
      </c>
      <c r="AZ587" s="26" t="s">
        <v>1499</v>
      </c>
      <c r="BA587" s="26" t="s">
        <v>1457</v>
      </c>
      <c r="BB587" s="26" t="s">
        <v>1457</v>
      </c>
      <c r="BC587" s="26"/>
      <c r="BD587" s="26"/>
      <c r="BE587" s="26"/>
      <c r="BF587" s="26"/>
      <c r="BG587" s="26"/>
      <c r="BH587" s="26"/>
      <c r="BI587" s="26"/>
      <c r="BJ587" s="26"/>
      <c r="BK587" s="26" t="s">
        <v>3631</v>
      </c>
      <c r="BL587" s="26" t="s">
        <v>3631</v>
      </c>
      <c r="BM587" s="26"/>
      <c r="BN587" s="26" t="s">
        <v>989</v>
      </c>
      <c r="BO587" s="26"/>
      <c r="BP587" s="26"/>
      <c r="BQ587" s="26"/>
      <c r="BR587" s="26" t="s">
        <v>354</v>
      </c>
      <c r="BS587" s="26" t="s">
        <v>354</v>
      </c>
      <c r="BT587" s="26"/>
      <c r="BU587" s="26" t="s">
        <v>2380</v>
      </c>
      <c r="BV587" s="26"/>
      <c r="BW587" s="31"/>
      <c r="BX587" s="31"/>
      <c r="BY587" s="31"/>
      <c r="BZ587" s="31"/>
      <c r="CA587" s="31"/>
      <c r="CB587" s="31"/>
      <c r="CC587" s="31"/>
      <c r="CD587" s="31"/>
      <c r="CE587" s="31"/>
      <c r="CF587" s="31"/>
      <c r="CG587" s="31"/>
      <c r="CH587" s="31"/>
      <c r="CI587" s="31"/>
      <c r="CJ587" s="31"/>
      <c r="CK587" s="31"/>
      <c r="CL587" s="31"/>
      <c r="CM587" s="31" t="s">
        <v>12306</v>
      </c>
      <c r="CN587" s="31" t="s">
        <v>12307</v>
      </c>
      <c r="CO587" s="31" t="s">
        <v>12308</v>
      </c>
      <c r="CP587" s="31" t="s">
        <v>12308</v>
      </c>
      <c r="CQ587" s="31" t="s">
        <v>12306</v>
      </c>
      <c r="CR587" s="31" t="s">
        <v>12307</v>
      </c>
      <c r="CS587" s="31" t="s">
        <v>12306</v>
      </c>
      <c r="CT587" s="31" t="s">
        <v>12307</v>
      </c>
      <c r="CU587" s="31"/>
      <c r="CV587" s="31"/>
      <c r="CW587" s="31"/>
      <c r="CX587" s="31"/>
      <c r="CY587" s="31"/>
      <c r="CZ587" s="31"/>
      <c r="DA587" s="31" t="s">
        <v>12309</v>
      </c>
      <c r="DB587" s="31" t="s">
        <v>12310</v>
      </c>
      <c r="DC587" s="31"/>
      <c r="DD587" s="31"/>
      <c r="DE587" s="31"/>
      <c r="DF587" s="31"/>
      <c r="DG587" s="31"/>
      <c r="DH587" s="31" t="s">
        <v>12311</v>
      </c>
      <c r="DI587" s="31" t="s">
        <v>12312</v>
      </c>
      <c r="DJ587" s="31"/>
      <c r="DK587" s="31"/>
      <c r="DL587" s="31"/>
      <c r="DM587" s="31"/>
      <c r="DN587" s="31"/>
      <c r="DO587" s="31"/>
      <c r="DP587" s="31"/>
      <c r="DQ587" s="31"/>
      <c r="DR587" s="31"/>
      <c r="DS587" s="31"/>
      <c r="DT587" s="31"/>
      <c r="DU587" s="31"/>
      <c r="DV587" s="31"/>
      <c r="DW587" s="31"/>
      <c r="DX587" s="31"/>
      <c r="DY587" s="31"/>
      <c r="DZ587" s="31"/>
      <c r="EA587" s="31"/>
      <c r="EB587" s="31"/>
      <c r="EC587" s="31"/>
      <c r="ED587" s="31"/>
      <c r="EE587" s="31"/>
      <c r="EF587" s="31" t="s">
        <v>2164</v>
      </c>
      <c r="EG587" s="31" t="s">
        <v>213</v>
      </c>
      <c r="EH587" s="31" t="s">
        <v>2164</v>
      </c>
      <c r="EI587" s="31" t="s">
        <v>213</v>
      </c>
      <c r="EJ587" s="31" t="s">
        <v>12313</v>
      </c>
      <c r="EK587" s="31" t="s">
        <v>12313</v>
      </c>
      <c r="EL587" s="31" t="s">
        <v>12313</v>
      </c>
      <c r="EM587" s="31" t="s">
        <v>12313</v>
      </c>
      <c r="EN587" s="31" t="s">
        <v>12313</v>
      </c>
      <c r="EO587" s="31" t="s">
        <v>12313</v>
      </c>
      <c r="EP587" s="31" t="s">
        <v>213</v>
      </c>
      <c r="EQ587" s="31" t="s">
        <v>213</v>
      </c>
      <c r="ER587" s="31" t="s">
        <v>218</v>
      </c>
      <c r="ES587" s="31" t="s">
        <v>218</v>
      </c>
      <c r="ET587" s="31" t="s">
        <v>1488</v>
      </c>
      <c r="EU587" s="31" t="s">
        <v>213</v>
      </c>
      <c r="EV587" s="31"/>
      <c r="EW587" s="31"/>
      <c r="EX587" s="31" t="s">
        <v>218</v>
      </c>
      <c r="EY587" s="31" t="s">
        <v>218</v>
      </c>
      <c r="EZ587" s="31" t="s">
        <v>218</v>
      </c>
      <c r="FA587" s="31" t="s">
        <v>7181</v>
      </c>
      <c r="FB587" s="31" t="s">
        <v>7181</v>
      </c>
      <c r="FC587" s="31"/>
      <c r="FD587" s="31"/>
      <c r="FE587" s="31" t="s">
        <v>219</v>
      </c>
    </row>
    <row r="588" ht="90.75" customHeight="1">
      <c r="A588" s="16" t="s">
        <v>12314</v>
      </c>
      <c r="B588" s="24">
        <v>577.0</v>
      </c>
      <c r="C588" s="25" t="s">
        <v>12315</v>
      </c>
      <c r="D588" s="26" t="str">
        <f t="shared" si="41"/>
        <v/>
      </c>
      <c r="E588" s="27" t="str">
        <f t="shared" si="42"/>
        <v/>
      </c>
      <c r="F588" s="28" t="str">
        <f t="shared" ref="F588:G588" si="603">image("https://www.serebii.net/pokedex-bw/type/"&amp;lower(H588)&amp;".gif")</f>
        <v/>
      </c>
      <c r="G588" s="28" t="str">
        <f t="shared" si="603"/>
        <v/>
      </c>
      <c r="H588" s="29" t="s">
        <v>2333</v>
      </c>
      <c r="I588" s="26"/>
      <c r="J588" s="26" t="s">
        <v>12316</v>
      </c>
      <c r="K588" s="26" t="s">
        <v>488</v>
      </c>
      <c r="L588" s="26" t="s">
        <v>3826</v>
      </c>
      <c r="M588" s="26" t="s">
        <v>3263</v>
      </c>
      <c r="N588" s="26" t="s">
        <v>1323</v>
      </c>
      <c r="O588" s="26" t="s">
        <v>2893</v>
      </c>
      <c r="P588" s="26" t="s">
        <v>182</v>
      </c>
      <c r="Q588" s="26" t="s">
        <v>2336</v>
      </c>
      <c r="R588" s="26" t="s">
        <v>184</v>
      </c>
      <c r="S588" s="26" t="s">
        <v>914</v>
      </c>
      <c r="T588" s="26" t="s">
        <v>186</v>
      </c>
      <c r="U588" s="26" t="s">
        <v>3200</v>
      </c>
      <c r="V588" s="26" t="s">
        <v>3201</v>
      </c>
      <c r="W588" s="26" t="s">
        <v>496</v>
      </c>
      <c r="X588" s="26" t="s">
        <v>189</v>
      </c>
      <c r="Y588" s="26">
        <v>45.0</v>
      </c>
      <c r="Z588" s="26">
        <v>30.0</v>
      </c>
      <c r="AA588" s="26">
        <v>40.0</v>
      </c>
      <c r="AB588" s="26">
        <v>105.0</v>
      </c>
      <c r="AC588" s="26">
        <v>50.0</v>
      </c>
      <c r="AD588" s="26">
        <v>20.0</v>
      </c>
      <c r="AE588" s="30">
        <f t="shared" si="37"/>
        <v>290</v>
      </c>
      <c r="AF588" s="26" t="s">
        <v>12317</v>
      </c>
      <c r="AG588" s="26"/>
      <c r="AH588" s="26"/>
      <c r="AI588" s="26"/>
      <c r="AJ588" s="26"/>
      <c r="AK588" s="26"/>
      <c r="AL588" s="26"/>
      <c r="AM588" s="26"/>
      <c r="AN588" s="26"/>
      <c r="AO588" s="26"/>
      <c r="AP588" s="26"/>
      <c r="AQ588" s="26"/>
      <c r="AR588" s="26"/>
      <c r="AS588" s="26"/>
      <c r="AT588" s="26"/>
      <c r="AU588" s="26"/>
      <c r="AV588" s="26"/>
      <c r="AW588" s="26" t="s">
        <v>281</v>
      </c>
      <c r="AX588" s="26" t="s">
        <v>281</v>
      </c>
      <c r="AY588" s="26" t="s">
        <v>1541</v>
      </c>
      <c r="AZ588" s="26" t="s">
        <v>1541</v>
      </c>
      <c r="BA588" s="26" t="s">
        <v>3143</v>
      </c>
      <c r="BB588" s="26" t="s">
        <v>3143</v>
      </c>
      <c r="BC588" s="26"/>
      <c r="BD588" s="26"/>
      <c r="BE588" s="26"/>
      <c r="BF588" s="26"/>
      <c r="BG588" s="26"/>
      <c r="BH588" s="26"/>
      <c r="BI588" s="26"/>
      <c r="BJ588" s="26"/>
      <c r="BK588" s="26" t="s">
        <v>3664</v>
      </c>
      <c r="BL588" s="26" t="s">
        <v>3664</v>
      </c>
      <c r="BM588" s="26"/>
      <c r="BN588" s="26" t="s">
        <v>1040</v>
      </c>
      <c r="BO588" s="26"/>
      <c r="BP588" s="26"/>
      <c r="BQ588" s="26"/>
      <c r="BR588" s="26"/>
      <c r="BS588" s="26"/>
      <c r="BT588" s="26"/>
      <c r="BU588" s="26" t="s">
        <v>197</v>
      </c>
      <c r="BV588" s="26"/>
      <c r="BW588" s="31"/>
      <c r="BX588" s="31"/>
      <c r="BY588" s="31"/>
      <c r="BZ588" s="31"/>
      <c r="CA588" s="31"/>
      <c r="CB588" s="31"/>
      <c r="CC588" s="31"/>
      <c r="CD588" s="31"/>
      <c r="CE588" s="31"/>
      <c r="CF588" s="31"/>
      <c r="CG588" s="31"/>
      <c r="CH588" s="31"/>
      <c r="CI588" s="31"/>
      <c r="CJ588" s="31"/>
      <c r="CK588" s="31"/>
      <c r="CL588" s="31"/>
      <c r="CM588" s="31" t="s">
        <v>12318</v>
      </c>
      <c r="CN588" s="31" t="s">
        <v>12319</v>
      </c>
      <c r="CO588" s="31" t="s">
        <v>12320</v>
      </c>
      <c r="CP588" s="31" t="s">
        <v>12320</v>
      </c>
      <c r="CQ588" s="31" t="s">
        <v>12320</v>
      </c>
      <c r="CR588" s="31" t="s">
        <v>12318</v>
      </c>
      <c r="CS588" s="31" t="s">
        <v>12320</v>
      </c>
      <c r="CT588" s="31" t="s">
        <v>12318</v>
      </c>
      <c r="CU588" s="31"/>
      <c r="CV588" s="31"/>
      <c r="CW588" s="31"/>
      <c r="CX588" s="31"/>
      <c r="CY588" s="31"/>
      <c r="CZ588" s="31"/>
      <c r="DA588" s="31" t="s">
        <v>12321</v>
      </c>
      <c r="DB588" s="31" t="s">
        <v>12322</v>
      </c>
      <c r="DC588" s="31"/>
      <c r="DD588" s="31"/>
      <c r="DE588" s="31"/>
      <c r="DF588" s="31"/>
      <c r="DG588" s="31"/>
      <c r="DH588" s="31"/>
      <c r="DI588" s="31"/>
      <c r="DJ588" s="31"/>
      <c r="DK588" s="31"/>
      <c r="DL588" s="31"/>
      <c r="DM588" s="31"/>
      <c r="DN588" s="31"/>
      <c r="DO588" s="31"/>
      <c r="DP588" s="31"/>
      <c r="DQ588" s="31"/>
      <c r="DR588" s="31"/>
      <c r="DS588" s="31"/>
      <c r="DT588" s="31"/>
      <c r="DU588" s="31"/>
      <c r="DV588" s="31"/>
      <c r="DW588" s="31"/>
      <c r="DX588" s="31"/>
      <c r="DY588" s="31"/>
      <c r="DZ588" s="31"/>
      <c r="EA588" s="31"/>
      <c r="EB588" s="31"/>
      <c r="EC588" s="31"/>
      <c r="ED588" s="31"/>
      <c r="EE588" s="31"/>
      <c r="EF588" s="31" t="s">
        <v>213</v>
      </c>
      <c r="EG588" s="31" t="s">
        <v>12200</v>
      </c>
      <c r="EH588" s="31" t="s">
        <v>213</v>
      </c>
      <c r="EI588" s="31" t="s">
        <v>12286</v>
      </c>
      <c r="EJ588" s="31" t="s">
        <v>4260</v>
      </c>
      <c r="EK588" s="31" t="s">
        <v>4260</v>
      </c>
      <c r="EL588" s="31" t="s">
        <v>213</v>
      </c>
      <c r="EM588" s="31" t="s">
        <v>213</v>
      </c>
      <c r="EN588" s="31" t="s">
        <v>12323</v>
      </c>
      <c r="EO588" s="31" t="s">
        <v>12323</v>
      </c>
      <c r="EP588" s="31" t="s">
        <v>213</v>
      </c>
      <c r="EQ588" s="31" t="s">
        <v>213</v>
      </c>
      <c r="ER588" s="31" t="s">
        <v>218</v>
      </c>
      <c r="ES588" s="31" t="s">
        <v>218</v>
      </c>
      <c r="ET588" s="31" t="s">
        <v>213</v>
      </c>
      <c r="EU588" s="31" t="s">
        <v>12288</v>
      </c>
      <c r="EV588" s="31"/>
      <c r="EW588" s="31"/>
      <c r="EX588" s="31" t="s">
        <v>218</v>
      </c>
      <c r="EY588" s="31" t="s">
        <v>218</v>
      </c>
      <c r="EZ588" s="31" t="s">
        <v>218</v>
      </c>
      <c r="FA588" s="31" t="s">
        <v>219</v>
      </c>
      <c r="FB588" s="31" t="s">
        <v>219</v>
      </c>
      <c r="FC588" s="31"/>
      <c r="FD588" s="31"/>
      <c r="FE588" s="31" t="s">
        <v>219</v>
      </c>
    </row>
    <row r="589" ht="90.75" customHeight="1">
      <c r="A589" s="16" t="s">
        <v>12324</v>
      </c>
      <c r="B589" s="24">
        <v>578.0</v>
      </c>
      <c r="C589" s="25" t="s">
        <v>12325</v>
      </c>
      <c r="D589" s="26" t="str">
        <f t="shared" si="41"/>
        <v/>
      </c>
      <c r="E589" s="27" t="str">
        <f t="shared" si="42"/>
        <v/>
      </c>
      <c r="F589" s="28" t="str">
        <f t="shared" ref="F589:G589" si="604">image("https://www.serebii.net/pokedex-bw/type/"&amp;lower(H589)&amp;".gif")</f>
        <v/>
      </c>
      <c r="G589" s="28" t="str">
        <f t="shared" si="604"/>
        <v/>
      </c>
      <c r="H589" s="29" t="s">
        <v>2333</v>
      </c>
      <c r="I589" s="26"/>
      <c r="J589" s="26" t="s">
        <v>12326</v>
      </c>
      <c r="K589" s="26" t="s">
        <v>293</v>
      </c>
      <c r="L589" s="26" t="s">
        <v>4039</v>
      </c>
      <c r="M589" s="26" t="s">
        <v>3263</v>
      </c>
      <c r="N589" s="26" t="s">
        <v>1323</v>
      </c>
      <c r="O589" s="26" t="s">
        <v>2893</v>
      </c>
      <c r="P589" s="26" t="s">
        <v>1707</v>
      </c>
      <c r="Q589" s="26" t="s">
        <v>2378</v>
      </c>
      <c r="R589" s="26" t="s">
        <v>184</v>
      </c>
      <c r="S589" s="26" t="s">
        <v>11474</v>
      </c>
      <c r="T589" s="26" t="s">
        <v>186</v>
      </c>
      <c r="U589" s="26" t="s">
        <v>3200</v>
      </c>
      <c r="V589" s="26" t="s">
        <v>3201</v>
      </c>
      <c r="W589" s="26" t="s">
        <v>496</v>
      </c>
      <c r="X589" s="26" t="s">
        <v>189</v>
      </c>
      <c r="Y589" s="26">
        <v>65.0</v>
      </c>
      <c r="Z589" s="26">
        <v>40.0</v>
      </c>
      <c r="AA589" s="26">
        <v>50.0</v>
      </c>
      <c r="AB589" s="26">
        <v>125.0</v>
      </c>
      <c r="AC589" s="26">
        <v>60.0</v>
      </c>
      <c r="AD589" s="26">
        <v>30.0</v>
      </c>
      <c r="AE589" s="30">
        <f t="shared" si="37"/>
        <v>370</v>
      </c>
      <c r="AF589" s="26" t="s">
        <v>12317</v>
      </c>
      <c r="AG589" s="26"/>
      <c r="AH589" s="26"/>
      <c r="AI589" s="26"/>
      <c r="AJ589" s="26"/>
      <c r="AK589" s="26"/>
      <c r="AL589" s="26"/>
      <c r="AM589" s="26"/>
      <c r="AN589" s="26"/>
      <c r="AO589" s="26"/>
      <c r="AP589" s="26"/>
      <c r="AQ589" s="26"/>
      <c r="AR589" s="26"/>
      <c r="AS589" s="26"/>
      <c r="AT589" s="26"/>
      <c r="AU589" s="26"/>
      <c r="AV589" s="26"/>
      <c r="AW589" s="26" t="s">
        <v>328</v>
      </c>
      <c r="AX589" s="26" t="s">
        <v>328</v>
      </c>
      <c r="AY589" s="26" t="s">
        <v>2027</v>
      </c>
      <c r="AZ589" s="26" t="s">
        <v>2027</v>
      </c>
      <c r="BA589" s="26" t="s">
        <v>1084</v>
      </c>
      <c r="BB589" s="26" t="s">
        <v>1084</v>
      </c>
      <c r="BC589" s="26"/>
      <c r="BD589" s="26"/>
      <c r="BE589" s="26"/>
      <c r="BF589" s="26"/>
      <c r="BG589" s="26"/>
      <c r="BH589" s="26"/>
      <c r="BI589" s="26"/>
      <c r="BJ589" s="26"/>
      <c r="BK589" s="26" t="s">
        <v>4586</v>
      </c>
      <c r="BL589" s="26" t="s">
        <v>4586</v>
      </c>
      <c r="BM589" s="26"/>
      <c r="BN589" s="26" t="s">
        <v>1677</v>
      </c>
      <c r="BO589" s="26"/>
      <c r="BP589" s="26"/>
      <c r="BQ589" s="26"/>
      <c r="BR589" s="26"/>
      <c r="BS589" s="26"/>
      <c r="BT589" s="26"/>
      <c r="BU589" s="26" t="s">
        <v>232</v>
      </c>
      <c r="BV589" s="26"/>
      <c r="BW589" s="31"/>
      <c r="BX589" s="31"/>
      <c r="BY589" s="31"/>
      <c r="BZ589" s="31"/>
      <c r="CA589" s="31"/>
      <c r="CB589" s="31"/>
      <c r="CC589" s="31"/>
      <c r="CD589" s="31"/>
      <c r="CE589" s="31"/>
      <c r="CF589" s="31"/>
      <c r="CG589" s="31"/>
      <c r="CH589" s="31"/>
      <c r="CI589" s="31"/>
      <c r="CJ589" s="31"/>
      <c r="CK589" s="31"/>
      <c r="CL589" s="31"/>
      <c r="CM589" s="31" t="s">
        <v>12327</v>
      </c>
      <c r="CN589" s="31" t="s">
        <v>12328</v>
      </c>
      <c r="CO589" s="31" t="s">
        <v>12329</v>
      </c>
      <c r="CP589" s="31" t="s">
        <v>12329</v>
      </c>
      <c r="CQ589" s="31" t="s">
        <v>12327</v>
      </c>
      <c r="CR589" s="31" t="s">
        <v>12329</v>
      </c>
      <c r="CS589" s="31" t="s">
        <v>12327</v>
      </c>
      <c r="CT589" s="31" t="s">
        <v>12329</v>
      </c>
      <c r="CU589" s="31"/>
      <c r="CV589" s="31"/>
      <c r="CW589" s="31"/>
      <c r="CX589" s="31"/>
      <c r="CY589" s="31"/>
      <c r="CZ589" s="31"/>
      <c r="DA589" s="31" t="s">
        <v>12330</v>
      </c>
      <c r="DB589" s="31" t="s">
        <v>12331</v>
      </c>
      <c r="DC589" s="31"/>
      <c r="DD589" s="31"/>
      <c r="DE589" s="31"/>
      <c r="DF589" s="31"/>
      <c r="DG589" s="31"/>
      <c r="DH589" s="31"/>
      <c r="DI589" s="31"/>
      <c r="DJ589" s="31"/>
      <c r="DK589" s="31"/>
      <c r="DL589" s="31"/>
      <c r="DM589" s="31"/>
      <c r="DN589" s="31"/>
      <c r="DO589" s="31"/>
      <c r="DP589" s="31"/>
      <c r="DQ589" s="31"/>
      <c r="DR589" s="31"/>
      <c r="DS589" s="31"/>
      <c r="DT589" s="31"/>
      <c r="DU589" s="31"/>
      <c r="DV589" s="31"/>
      <c r="DW589" s="31"/>
      <c r="DX589" s="31"/>
      <c r="DY589" s="31"/>
      <c r="DZ589" s="31"/>
      <c r="EA589" s="31"/>
      <c r="EB589" s="31"/>
      <c r="EC589" s="31"/>
      <c r="ED589" s="31"/>
      <c r="EE589" s="31"/>
      <c r="EF589" s="31" t="s">
        <v>213</v>
      </c>
      <c r="EG589" s="31" t="s">
        <v>2164</v>
      </c>
      <c r="EH589" s="31" t="s">
        <v>213</v>
      </c>
      <c r="EI589" s="31" t="s">
        <v>12299</v>
      </c>
      <c r="EJ589" s="31" t="s">
        <v>12332</v>
      </c>
      <c r="EK589" s="31" t="s">
        <v>12332</v>
      </c>
      <c r="EL589" s="31" t="s">
        <v>213</v>
      </c>
      <c r="EM589" s="31" t="s">
        <v>213</v>
      </c>
      <c r="EN589" s="31" t="s">
        <v>6233</v>
      </c>
      <c r="EO589" s="31" t="s">
        <v>6233</v>
      </c>
      <c r="EP589" s="31" t="s">
        <v>213</v>
      </c>
      <c r="EQ589" s="31" t="s">
        <v>213</v>
      </c>
      <c r="ER589" s="31" t="s">
        <v>218</v>
      </c>
      <c r="ES589" s="31" t="s">
        <v>218</v>
      </c>
      <c r="ET589" s="31" t="s">
        <v>213</v>
      </c>
      <c r="EU589" s="31" t="s">
        <v>12333</v>
      </c>
      <c r="EV589" s="31"/>
      <c r="EW589" s="31"/>
      <c r="EX589" s="31" t="s">
        <v>218</v>
      </c>
      <c r="EY589" s="31" t="s">
        <v>218</v>
      </c>
      <c r="EZ589" s="31" t="s">
        <v>218</v>
      </c>
      <c r="FA589" s="31" t="s">
        <v>219</v>
      </c>
      <c r="FB589" s="31" t="s">
        <v>219</v>
      </c>
      <c r="FC589" s="31"/>
      <c r="FD589" s="31"/>
      <c r="FE589" s="31" t="s">
        <v>219</v>
      </c>
    </row>
    <row r="590" ht="90.75" customHeight="1">
      <c r="A590" s="16" t="s">
        <v>12334</v>
      </c>
      <c r="B590" s="24">
        <v>579.0</v>
      </c>
      <c r="C590" s="25" t="s">
        <v>12335</v>
      </c>
      <c r="D590" s="26" t="str">
        <f t="shared" si="41"/>
        <v/>
      </c>
      <c r="E590" s="27" t="str">
        <f t="shared" si="42"/>
        <v/>
      </c>
      <c r="F590" s="28" t="str">
        <f t="shared" ref="F590:G590" si="605">image("https://www.serebii.net/pokedex-bw/type/"&amp;lower(H590)&amp;".gif")</f>
        <v/>
      </c>
      <c r="G590" s="28" t="str">
        <f t="shared" si="605"/>
        <v/>
      </c>
      <c r="H590" s="29" t="s">
        <v>2333</v>
      </c>
      <c r="I590" s="26"/>
      <c r="J590" s="26" t="s">
        <v>12336</v>
      </c>
      <c r="K590" s="26" t="s">
        <v>222</v>
      </c>
      <c r="L590" s="26" t="s">
        <v>12337</v>
      </c>
      <c r="M590" s="26" t="s">
        <v>3263</v>
      </c>
      <c r="N590" s="26" t="s">
        <v>1323</v>
      </c>
      <c r="O590" s="26" t="s">
        <v>2893</v>
      </c>
      <c r="P590" s="26" t="s">
        <v>351</v>
      </c>
      <c r="Q590" s="26" t="s">
        <v>1538</v>
      </c>
      <c r="R590" s="26" t="s">
        <v>184</v>
      </c>
      <c r="S590" s="26" t="s">
        <v>1741</v>
      </c>
      <c r="T590" s="26" t="s">
        <v>186</v>
      </c>
      <c r="U590" s="26" t="s">
        <v>3200</v>
      </c>
      <c r="V590" s="26" t="s">
        <v>3201</v>
      </c>
      <c r="W590" s="26" t="s">
        <v>496</v>
      </c>
      <c r="X590" s="26" t="s">
        <v>189</v>
      </c>
      <c r="Y590" s="26">
        <v>110.0</v>
      </c>
      <c r="Z590" s="26">
        <v>65.0</v>
      </c>
      <c r="AA590" s="26">
        <v>75.0</v>
      </c>
      <c r="AB590" s="26">
        <v>125.0</v>
      </c>
      <c r="AC590" s="26">
        <v>85.0</v>
      </c>
      <c r="AD590" s="26">
        <v>30.0</v>
      </c>
      <c r="AE590" s="30">
        <f t="shared" si="37"/>
        <v>490</v>
      </c>
      <c r="AF590" s="26" t="s">
        <v>12317</v>
      </c>
      <c r="AG590" s="26"/>
      <c r="AH590" s="26"/>
      <c r="AI590" s="26"/>
      <c r="AJ590" s="26"/>
      <c r="AK590" s="26"/>
      <c r="AL590" s="26"/>
      <c r="AM590" s="26"/>
      <c r="AN590" s="26"/>
      <c r="AO590" s="26"/>
      <c r="AP590" s="26"/>
      <c r="AQ590" s="26"/>
      <c r="AR590" s="26"/>
      <c r="AS590" s="26"/>
      <c r="AT590" s="26"/>
      <c r="AU590" s="26"/>
      <c r="AV590" s="26"/>
      <c r="AW590" s="26" t="s">
        <v>355</v>
      </c>
      <c r="AX590" s="26" t="s">
        <v>355</v>
      </c>
      <c r="AY590" s="26" t="s">
        <v>1957</v>
      </c>
      <c r="AZ590" s="26" t="s">
        <v>1957</v>
      </c>
      <c r="BA590" s="26" t="s">
        <v>1081</v>
      </c>
      <c r="BB590" s="26" t="s">
        <v>1081</v>
      </c>
      <c r="BC590" s="26"/>
      <c r="BD590" s="26"/>
      <c r="BE590" s="26"/>
      <c r="BF590" s="26"/>
      <c r="BG590" s="26"/>
      <c r="BH590" s="26"/>
      <c r="BI590" s="26"/>
      <c r="BJ590" s="26"/>
      <c r="BK590" s="26" t="s">
        <v>5535</v>
      </c>
      <c r="BL590" s="26" t="s">
        <v>5535</v>
      </c>
      <c r="BM590" s="26"/>
      <c r="BN590" s="26" t="s">
        <v>988</v>
      </c>
      <c r="BO590" s="26"/>
      <c r="BP590" s="26"/>
      <c r="BQ590" s="26"/>
      <c r="BR590" s="26"/>
      <c r="BS590" s="26"/>
      <c r="BT590" s="26"/>
      <c r="BU590" s="26" t="s">
        <v>257</v>
      </c>
      <c r="BV590" s="26"/>
      <c r="BW590" s="31"/>
      <c r="BX590" s="31"/>
      <c r="BY590" s="31"/>
      <c r="BZ590" s="31"/>
      <c r="CA590" s="31"/>
      <c r="CB590" s="31"/>
      <c r="CC590" s="31"/>
      <c r="CD590" s="31"/>
      <c r="CE590" s="31"/>
      <c r="CF590" s="31"/>
      <c r="CG590" s="31"/>
      <c r="CH590" s="31"/>
      <c r="CI590" s="31"/>
      <c r="CJ590" s="31"/>
      <c r="CK590" s="31"/>
      <c r="CL590" s="31"/>
      <c r="CM590" s="31" t="s">
        <v>12338</v>
      </c>
      <c r="CN590" s="31" t="s">
        <v>12339</v>
      </c>
      <c r="CO590" s="31" t="s">
        <v>12340</v>
      </c>
      <c r="CP590" s="31" t="s">
        <v>12340</v>
      </c>
      <c r="CQ590" s="31" t="s">
        <v>12340</v>
      </c>
      <c r="CR590" s="31" t="s">
        <v>12338</v>
      </c>
      <c r="CS590" s="31" t="s">
        <v>12340</v>
      </c>
      <c r="CT590" s="31" t="s">
        <v>12338</v>
      </c>
      <c r="CU590" s="31"/>
      <c r="CV590" s="31"/>
      <c r="CW590" s="31"/>
      <c r="CX590" s="31"/>
      <c r="CY590" s="31"/>
      <c r="CZ590" s="31"/>
      <c r="DA590" s="31" t="s">
        <v>12341</v>
      </c>
      <c r="DB590" s="31" t="s">
        <v>12342</v>
      </c>
      <c r="DC590" s="31"/>
      <c r="DD590" s="31"/>
      <c r="DE590" s="31"/>
      <c r="DF590" s="31"/>
      <c r="DG590" s="31"/>
      <c r="DH590" s="31"/>
      <c r="DI590" s="31"/>
      <c r="DJ590" s="31"/>
      <c r="DK590" s="31"/>
      <c r="DL590" s="31"/>
      <c r="DM590" s="31"/>
      <c r="DN590" s="31"/>
      <c r="DO590" s="31"/>
      <c r="DP590" s="31"/>
      <c r="DQ590" s="31"/>
      <c r="DR590" s="31"/>
      <c r="DS590" s="31"/>
      <c r="DT590" s="31"/>
      <c r="DU590" s="31"/>
      <c r="DV590" s="31"/>
      <c r="DW590" s="31"/>
      <c r="DX590" s="31"/>
      <c r="DY590" s="31"/>
      <c r="DZ590" s="31"/>
      <c r="EA590" s="31"/>
      <c r="EB590" s="31"/>
      <c r="EC590" s="31"/>
      <c r="ED590" s="31"/>
      <c r="EE590" s="31"/>
      <c r="EF590" s="31" t="s">
        <v>213</v>
      </c>
      <c r="EG590" s="31" t="s">
        <v>2164</v>
      </c>
      <c r="EH590" s="31" t="s">
        <v>213</v>
      </c>
      <c r="EI590" s="31" t="s">
        <v>2164</v>
      </c>
      <c r="EJ590" s="31" t="s">
        <v>12343</v>
      </c>
      <c r="EK590" s="31" t="s">
        <v>12343</v>
      </c>
      <c r="EL590" s="31" t="s">
        <v>213</v>
      </c>
      <c r="EM590" s="31" t="s">
        <v>213</v>
      </c>
      <c r="EN590" s="31" t="s">
        <v>12343</v>
      </c>
      <c r="EO590" s="31" t="s">
        <v>12343</v>
      </c>
      <c r="EP590" s="31" t="s">
        <v>213</v>
      </c>
      <c r="EQ590" s="31" t="s">
        <v>213</v>
      </c>
      <c r="ER590" s="31" t="s">
        <v>218</v>
      </c>
      <c r="ES590" s="31" t="s">
        <v>218</v>
      </c>
      <c r="ET590" s="31" t="s">
        <v>213</v>
      </c>
      <c r="EU590" s="31" t="s">
        <v>1488</v>
      </c>
      <c r="EV590" s="31"/>
      <c r="EW590" s="31"/>
      <c r="EX590" s="31" t="s">
        <v>218</v>
      </c>
      <c r="EY590" s="31" t="s">
        <v>218</v>
      </c>
      <c r="EZ590" s="31" t="s">
        <v>218</v>
      </c>
      <c r="FA590" s="31" t="s">
        <v>219</v>
      </c>
      <c r="FB590" s="31" t="s">
        <v>219</v>
      </c>
      <c r="FC590" s="31"/>
      <c r="FD590" s="31"/>
      <c r="FE590" s="31" t="s">
        <v>219</v>
      </c>
    </row>
    <row r="591" ht="90.75" customHeight="1">
      <c r="A591" s="16" t="s">
        <v>12344</v>
      </c>
      <c r="B591" s="24">
        <v>580.0</v>
      </c>
      <c r="C591" s="25" t="s">
        <v>12345</v>
      </c>
      <c r="D591" s="26" t="str">
        <f t="shared" si="41"/>
        <v/>
      </c>
      <c r="E591" s="27" t="str">
        <f t="shared" si="42"/>
        <v/>
      </c>
      <c r="F591" s="28" t="str">
        <f t="shared" ref="F591:G591" si="606">image("https://www.serebii.net/pokedex-bw/type/"&amp;lower(H591)&amp;".gif")</f>
        <v/>
      </c>
      <c r="G591" s="28" t="str">
        <f t="shared" si="606"/>
        <v/>
      </c>
      <c r="H591" s="29" t="s">
        <v>391</v>
      </c>
      <c r="I591" s="26" t="s">
        <v>348</v>
      </c>
      <c r="J591" s="26" t="s">
        <v>7685</v>
      </c>
      <c r="K591" s="26" t="s">
        <v>393</v>
      </c>
      <c r="L591" s="26" t="s">
        <v>1493</v>
      </c>
      <c r="M591" s="26" t="s">
        <v>684</v>
      </c>
      <c r="N591" s="26" t="s">
        <v>686</v>
      </c>
      <c r="O591" s="26" t="s">
        <v>3138</v>
      </c>
      <c r="P591" s="26" t="s">
        <v>492</v>
      </c>
      <c r="Q591" s="26" t="s">
        <v>978</v>
      </c>
      <c r="R591" s="26" t="s">
        <v>184</v>
      </c>
      <c r="S591" s="26" t="s">
        <v>1826</v>
      </c>
      <c r="T591" s="26" t="s">
        <v>495</v>
      </c>
      <c r="U591" s="26" t="s">
        <v>348</v>
      </c>
      <c r="V591" s="26" t="s">
        <v>399</v>
      </c>
      <c r="W591" s="26" t="s">
        <v>496</v>
      </c>
      <c r="X591" s="26" t="s">
        <v>189</v>
      </c>
      <c r="Y591" s="26">
        <v>62.0</v>
      </c>
      <c r="Z591" s="26">
        <v>44.0</v>
      </c>
      <c r="AA591" s="26">
        <v>50.0</v>
      </c>
      <c r="AB591" s="26">
        <v>44.0</v>
      </c>
      <c r="AC591" s="26">
        <v>50.0</v>
      </c>
      <c r="AD591" s="26">
        <v>55.0</v>
      </c>
      <c r="AE591" s="30">
        <f t="shared" si="37"/>
        <v>305</v>
      </c>
      <c r="AF591" s="26" t="s">
        <v>12346</v>
      </c>
      <c r="AG591" s="26"/>
      <c r="AH591" s="26"/>
      <c r="AI591" s="26"/>
      <c r="AJ591" s="26"/>
      <c r="AK591" s="26"/>
      <c r="AL591" s="26"/>
      <c r="AM591" s="26"/>
      <c r="AN591" s="26"/>
      <c r="AO591" s="26"/>
      <c r="AP591" s="26"/>
      <c r="AQ591" s="26"/>
      <c r="AR591" s="26"/>
      <c r="AS591" s="26"/>
      <c r="AT591" s="26"/>
      <c r="AU591" s="26"/>
      <c r="AV591" s="26"/>
      <c r="AW591" s="26" t="s">
        <v>403</v>
      </c>
      <c r="AX591" s="26" t="s">
        <v>403</v>
      </c>
      <c r="AY591" s="26" t="s">
        <v>358</v>
      </c>
      <c r="AZ591" s="26" t="s">
        <v>358</v>
      </c>
      <c r="BA591" s="26" t="s">
        <v>1414</v>
      </c>
      <c r="BB591" s="26" t="s">
        <v>1414</v>
      </c>
      <c r="BC591" s="26"/>
      <c r="BD591" s="26"/>
      <c r="BE591" s="26"/>
      <c r="BF591" s="26"/>
      <c r="BG591" s="26"/>
      <c r="BH591" s="26"/>
      <c r="BI591" s="26"/>
      <c r="BJ591" s="26"/>
      <c r="BK591" s="26"/>
      <c r="BL591" s="26"/>
      <c r="BM591" s="26"/>
      <c r="BN591" s="26"/>
      <c r="BO591" s="26"/>
      <c r="BP591" s="26"/>
      <c r="BQ591" s="26"/>
      <c r="BR591" s="26"/>
      <c r="BS591" s="26"/>
      <c r="BT591" s="26" t="s">
        <v>1796</v>
      </c>
      <c r="BU591" s="26"/>
      <c r="BV591" s="26"/>
      <c r="BW591" s="31"/>
      <c r="BX591" s="31"/>
      <c r="BY591" s="31"/>
      <c r="BZ591" s="31"/>
      <c r="CA591" s="31"/>
      <c r="CB591" s="31"/>
      <c r="CC591" s="31"/>
      <c r="CD591" s="31"/>
      <c r="CE591" s="31"/>
      <c r="CF591" s="31"/>
      <c r="CG591" s="31"/>
      <c r="CH591" s="31"/>
      <c r="CI591" s="31"/>
      <c r="CJ591" s="31"/>
      <c r="CK591" s="31"/>
      <c r="CL591" s="31"/>
      <c r="CM591" s="31" t="s">
        <v>12347</v>
      </c>
      <c r="CN591" s="31" t="s">
        <v>12348</v>
      </c>
      <c r="CO591" s="31" t="s">
        <v>12349</v>
      </c>
      <c r="CP591" s="31" t="s">
        <v>12349</v>
      </c>
      <c r="CQ591" s="31" t="s">
        <v>12348</v>
      </c>
      <c r="CR591" s="31" t="s">
        <v>12349</v>
      </c>
      <c r="CS591" s="31" t="s">
        <v>12348</v>
      </c>
      <c r="CT591" s="31" t="s">
        <v>12349</v>
      </c>
      <c r="CU591" s="31"/>
      <c r="CV591" s="31"/>
      <c r="CW591" s="31"/>
      <c r="CX591" s="31"/>
      <c r="CY591" s="31"/>
      <c r="CZ591" s="31"/>
      <c r="DA591" s="31"/>
      <c r="DB591" s="31"/>
      <c r="DC591" s="31"/>
      <c r="DD591" s="31"/>
      <c r="DE591" s="31"/>
      <c r="DF591" s="31"/>
      <c r="DG591" s="31"/>
      <c r="DH591" s="31"/>
      <c r="DI591" s="31"/>
      <c r="DJ591" s="31"/>
      <c r="DK591" s="31"/>
      <c r="DL591" s="31"/>
      <c r="DM591" s="31"/>
      <c r="DN591" s="31"/>
      <c r="DO591" s="31"/>
      <c r="DP591" s="31"/>
      <c r="DQ591" s="31"/>
      <c r="DR591" s="31"/>
      <c r="DS591" s="31"/>
      <c r="DT591" s="31"/>
      <c r="DU591" s="31"/>
      <c r="DV591" s="31"/>
      <c r="DW591" s="31"/>
      <c r="DX591" s="31"/>
      <c r="DY591" s="31"/>
      <c r="DZ591" s="31"/>
      <c r="EA591" s="31"/>
      <c r="EB591" s="31"/>
      <c r="EC591" s="31"/>
      <c r="ED591" s="31"/>
      <c r="EE591" s="31"/>
      <c r="EF591" s="31" t="s">
        <v>12350</v>
      </c>
      <c r="EG591" s="31" t="s">
        <v>12350</v>
      </c>
      <c r="EH591" s="31" t="s">
        <v>12350</v>
      </c>
      <c r="EI591" s="31" t="s">
        <v>12350</v>
      </c>
      <c r="EJ591" s="31" t="s">
        <v>2013</v>
      </c>
      <c r="EK591" s="31" t="s">
        <v>2013</v>
      </c>
      <c r="EL591" s="31" t="s">
        <v>213</v>
      </c>
      <c r="EM591" s="31" t="s">
        <v>213</v>
      </c>
      <c r="EN591" s="31" t="s">
        <v>213</v>
      </c>
      <c r="EO591" s="31" t="s">
        <v>213</v>
      </c>
      <c r="EP591" s="31" t="s">
        <v>12351</v>
      </c>
      <c r="EQ591" s="31" t="s">
        <v>12351</v>
      </c>
      <c r="ER591" s="31" t="s">
        <v>218</v>
      </c>
      <c r="ES591" s="31" t="s">
        <v>218</v>
      </c>
      <c r="ET591" s="31" t="s">
        <v>218</v>
      </c>
      <c r="EU591" s="31" t="s">
        <v>218</v>
      </c>
      <c r="EV591" s="31"/>
      <c r="EW591" s="31"/>
      <c r="EX591" s="31" t="s">
        <v>218</v>
      </c>
      <c r="EY591" s="31" t="s">
        <v>218</v>
      </c>
      <c r="EZ591" s="31" t="s">
        <v>218</v>
      </c>
      <c r="FA591" s="31" t="s">
        <v>219</v>
      </c>
      <c r="FB591" s="31" t="s">
        <v>219</v>
      </c>
      <c r="FC591" s="31"/>
      <c r="FD591" s="31"/>
      <c r="FE591" s="31" t="s">
        <v>219</v>
      </c>
    </row>
    <row r="592" ht="90.75" customHeight="1">
      <c r="A592" s="16" t="s">
        <v>12352</v>
      </c>
      <c r="B592" s="24">
        <v>581.0</v>
      </c>
      <c r="C592" s="25" t="s">
        <v>12353</v>
      </c>
      <c r="D592" s="26" t="str">
        <f t="shared" si="41"/>
        <v/>
      </c>
      <c r="E592" s="27" t="str">
        <f t="shared" si="42"/>
        <v/>
      </c>
      <c r="F592" s="28" t="str">
        <f t="shared" ref="F592:G592" si="607">image("https://www.serebii.net/pokedex-bw/type/"&amp;lower(H592)&amp;".gif")</f>
        <v/>
      </c>
      <c r="G592" s="28" t="str">
        <f t="shared" si="607"/>
        <v/>
      </c>
      <c r="H592" s="29" t="s">
        <v>391</v>
      </c>
      <c r="I592" s="26" t="s">
        <v>348</v>
      </c>
      <c r="J592" s="26" t="s">
        <v>12354</v>
      </c>
      <c r="K592" s="26" t="s">
        <v>1231</v>
      </c>
      <c r="L592" s="26" t="s">
        <v>12355</v>
      </c>
      <c r="M592" s="26" t="s">
        <v>684</v>
      </c>
      <c r="N592" s="26" t="s">
        <v>686</v>
      </c>
      <c r="O592" s="26" t="s">
        <v>3138</v>
      </c>
      <c r="P592" s="26" t="s">
        <v>716</v>
      </c>
      <c r="Q592" s="26" t="s">
        <v>183</v>
      </c>
      <c r="R592" s="26" t="s">
        <v>184</v>
      </c>
      <c r="S592" s="26" t="s">
        <v>3175</v>
      </c>
      <c r="T592" s="26" t="s">
        <v>495</v>
      </c>
      <c r="U592" s="26" t="s">
        <v>348</v>
      </c>
      <c r="V592" s="26" t="s">
        <v>399</v>
      </c>
      <c r="W592" s="26" t="s">
        <v>496</v>
      </c>
      <c r="X592" s="26" t="s">
        <v>189</v>
      </c>
      <c r="Y592" s="26">
        <v>75.0</v>
      </c>
      <c r="Z592" s="26">
        <v>87.0</v>
      </c>
      <c r="AA592" s="26">
        <v>63.0</v>
      </c>
      <c r="AB592" s="26">
        <v>87.0</v>
      </c>
      <c r="AC592" s="26">
        <v>63.0</v>
      </c>
      <c r="AD592" s="26">
        <v>98.0</v>
      </c>
      <c r="AE592" s="30">
        <f t="shared" si="37"/>
        <v>473</v>
      </c>
      <c r="AF592" s="26" t="s">
        <v>12346</v>
      </c>
      <c r="AG592" s="26"/>
      <c r="AH592" s="26"/>
      <c r="AI592" s="26"/>
      <c r="AJ592" s="26"/>
      <c r="AK592" s="26"/>
      <c r="AL592" s="26"/>
      <c r="AM592" s="26"/>
      <c r="AN592" s="26"/>
      <c r="AO592" s="26"/>
      <c r="AP592" s="26"/>
      <c r="AQ592" s="26"/>
      <c r="AR592" s="26"/>
      <c r="AS592" s="26"/>
      <c r="AT592" s="26"/>
      <c r="AU592" s="26"/>
      <c r="AV592" s="26"/>
      <c r="AW592" s="26" t="s">
        <v>431</v>
      </c>
      <c r="AX592" s="26" t="s">
        <v>431</v>
      </c>
      <c r="AY592" s="26" t="s">
        <v>405</v>
      </c>
      <c r="AZ592" s="26" t="s">
        <v>405</v>
      </c>
      <c r="BA592" s="26" t="s">
        <v>1457</v>
      </c>
      <c r="BB592" s="26" t="s">
        <v>1457</v>
      </c>
      <c r="BC592" s="26"/>
      <c r="BD592" s="26"/>
      <c r="BE592" s="26"/>
      <c r="BF592" s="26"/>
      <c r="BG592" s="26"/>
      <c r="BH592" s="26"/>
      <c r="BI592" s="26"/>
      <c r="BJ592" s="26"/>
      <c r="BK592" s="26"/>
      <c r="BL592" s="26"/>
      <c r="BM592" s="26"/>
      <c r="BN592" s="26"/>
      <c r="BO592" s="26"/>
      <c r="BP592" s="26"/>
      <c r="BQ592" s="26"/>
      <c r="BR592" s="26"/>
      <c r="BS592" s="26"/>
      <c r="BT592" s="26" t="s">
        <v>1956</v>
      </c>
      <c r="BU592" s="26"/>
      <c r="BV592" s="26"/>
      <c r="BW592" s="31"/>
      <c r="BX592" s="31"/>
      <c r="BY592" s="31"/>
      <c r="BZ592" s="31"/>
      <c r="CA592" s="31"/>
      <c r="CB592" s="31"/>
      <c r="CC592" s="31"/>
      <c r="CD592" s="31"/>
      <c r="CE592" s="31"/>
      <c r="CF592" s="31"/>
      <c r="CG592" s="31"/>
      <c r="CH592" s="31"/>
      <c r="CI592" s="31"/>
      <c r="CJ592" s="31"/>
      <c r="CK592" s="31"/>
      <c r="CL592" s="31"/>
      <c r="CM592" s="31" t="s">
        <v>12356</v>
      </c>
      <c r="CN592" s="31" t="s">
        <v>12357</v>
      </c>
      <c r="CO592" s="31" t="s">
        <v>12358</v>
      </c>
      <c r="CP592" s="31" t="s">
        <v>12358</v>
      </c>
      <c r="CQ592" s="31" t="s">
        <v>12358</v>
      </c>
      <c r="CR592" s="31" t="s">
        <v>12356</v>
      </c>
      <c r="CS592" s="31" t="s">
        <v>12358</v>
      </c>
      <c r="CT592" s="31" t="s">
        <v>12356</v>
      </c>
      <c r="CU592" s="31"/>
      <c r="CV592" s="31"/>
      <c r="CW592" s="31"/>
      <c r="CX592" s="31"/>
      <c r="CY592" s="31"/>
      <c r="CZ592" s="31"/>
      <c r="DA592" s="31"/>
      <c r="DB592" s="31"/>
      <c r="DC592" s="31"/>
      <c r="DD592" s="31"/>
      <c r="DE592" s="31"/>
      <c r="DF592" s="31"/>
      <c r="DG592" s="31"/>
      <c r="DH592" s="31"/>
      <c r="DI592" s="31"/>
      <c r="DJ592" s="31"/>
      <c r="DK592" s="31"/>
      <c r="DL592" s="31"/>
      <c r="DM592" s="31"/>
      <c r="DN592" s="31"/>
      <c r="DO592" s="31"/>
      <c r="DP592" s="31"/>
      <c r="DQ592" s="31"/>
      <c r="DR592" s="31"/>
      <c r="DS592" s="31"/>
      <c r="DT592" s="31"/>
      <c r="DU592" s="31"/>
      <c r="DV592" s="31"/>
      <c r="DW592" s="31"/>
      <c r="DX592" s="31"/>
      <c r="DY592" s="31"/>
      <c r="DZ592" s="31"/>
      <c r="EA592" s="31"/>
      <c r="EB592" s="31"/>
      <c r="EC592" s="31"/>
      <c r="ED592" s="31"/>
      <c r="EE592" s="31"/>
      <c r="EF592" s="31" t="s">
        <v>4491</v>
      </c>
      <c r="EG592" s="31" t="s">
        <v>4491</v>
      </c>
      <c r="EH592" s="31" t="s">
        <v>4491</v>
      </c>
      <c r="EI592" s="31" t="s">
        <v>4491</v>
      </c>
      <c r="EJ592" s="31" t="s">
        <v>12359</v>
      </c>
      <c r="EK592" s="31" t="s">
        <v>12359</v>
      </c>
      <c r="EL592" s="31" t="s">
        <v>213</v>
      </c>
      <c r="EM592" s="31" t="s">
        <v>213</v>
      </c>
      <c r="EN592" s="31" t="s">
        <v>213</v>
      </c>
      <c r="EO592" s="31" t="s">
        <v>213</v>
      </c>
      <c r="EP592" s="31" t="s">
        <v>4957</v>
      </c>
      <c r="EQ592" s="31" t="s">
        <v>4957</v>
      </c>
      <c r="ER592" s="31" t="s">
        <v>218</v>
      </c>
      <c r="ES592" s="31" t="s">
        <v>218</v>
      </c>
      <c r="ET592" s="31" t="s">
        <v>218</v>
      </c>
      <c r="EU592" s="31" t="s">
        <v>218</v>
      </c>
      <c r="EV592" s="31"/>
      <c r="EW592" s="31"/>
      <c r="EX592" s="31" t="s">
        <v>218</v>
      </c>
      <c r="EY592" s="31" t="s">
        <v>218</v>
      </c>
      <c r="EZ592" s="31" t="s">
        <v>218</v>
      </c>
      <c r="FA592" s="31" t="s">
        <v>219</v>
      </c>
      <c r="FB592" s="31" t="s">
        <v>219</v>
      </c>
      <c r="FC592" s="31"/>
      <c r="FD592" s="31"/>
      <c r="FE592" s="31" t="s">
        <v>219</v>
      </c>
    </row>
    <row r="593" ht="90.75" customHeight="1">
      <c r="A593" s="16" t="s">
        <v>12360</v>
      </c>
      <c r="B593" s="24">
        <v>582.0</v>
      </c>
      <c r="C593" s="25" t="s">
        <v>12361</v>
      </c>
      <c r="D593" s="26" t="str">
        <f t="shared" si="41"/>
        <v/>
      </c>
      <c r="E593" s="27" t="str">
        <f t="shared" si="42"/>
        <v/>
      </c>
      <c r="F593" s="28" t="str">
        <f t="shared" ref="F593:G593" si="608">image("https://www.serebii.net/pokedex-bw/type/"&amp;lower(H593)&amp;".gif")</f>
        <v/>
      </c>
      <c r="G593" s="28" t="str">
        <f t="shared" si="608"/>
        <v/>
      </c>
      <c r="H593" s="29" t="s">
        <v>3173</v>
      </c>
      <c r="I593" s="26"/>
      <c r="J593" s="26" t="s">
        <v>11064</v>
      </c>
      <c r="K593" s="26" t="s">
        <v>974</v>
      </c>
      <c r="L593" s="26" t="s">
        <v>12362</v>
      </c>
      <c r="M593" s="26" t="s">
        <v>3139</v>
      </c>
      <c r="N593" s="26" t="s">
        <v>4933</v>
      </c>
      <c r="O593" s="26" t="s">
        <v>3424</v>
      </c>
      <c r="P593" s="26" t="s">
        <v>182</v>
      </c>
      <c r="Q593" s="26" t="s">
        <v>493</v>
      </c>
      <c r="R593" s="26" t="s">
        <v>184</v>
      </c>
      <c r="S593" s="26" t="s">
        <v>1826</v>
      </c>
      <c r="T593" s="26" t="s">
        <v>2174</v>
      </c>
      <c r="U593" s="26" t="s">
        <v>2711</v>
      </c>
      <c r="V593" s="26" t="s">
        <v>770</v>
      </c>
      <c r="W593" s="26" t="s">
        <v>496</v>
      </c>
      <c r="X593" s="26" t="s">
        <v>189</v>
      </c>
      <c r="Y593" s="26">
        <v>36.0</v>
      </c>
      <c r="Z593" s="26">
        <v>50.0</v>
      </c>
      <c r="AA593" s="26">
        <v>50.0</v>
      </c>
      <c r="AB593" s="26">
        <v>65.0</v>
      </c>
      <c r="AC593" s="26">
        <v>60.0</v>
      </c>
      <c r="AD593" s="26">
        <v>44.0</v>
      </c>
      <c r="AE593" s="30">
        <f t="shared" si="37"/>
        <v>305</v>
      </c>
      <c r="AF593" s="26" t="s">
        <v>12363</v>
      </c>
      <c r="AG593" s="26"/>
      <c r="AH593" s="26"/>
      <c r="AI593" s="26"/>
      <c r="AJ593" s="26"/>
      <c r="AK593" s="26"/>
      <c r="AL593" s="26"/>
      <c r="AM593" s="26"/>
      <c r="AN593" s="26"/>
      <c r="AO593" s="26"/>
      <c r="AP593" s="26"/>
      <c r="AQ593" s="26"/>
      <c r="AR593" s="26"/>
      <c r="AS593" s="26"/>
      <c r="AT593" s="26"/>
      <c r="AU593" s="26"/>
      <c r="AV593" s="26"/>
      <c r="AW593" s="26" t="s">
        <v>460</v>
      </c>
      <c r="AX593" s="26" t="s">
        <v>460</v>
      </c>
      <c r="AY593" s="26" t="s">
        <v>1337</v>
      </c>
      <c r="AZ593" s="26" t="s">
        <v>1337</v>
      </c>
      <c r="BA593" s="26" t="s">
        <v>355</v>
      </c>
      <c r="BB593" s="26" t="s">
        <v>355</v>
      </c>
      <c r="BC593" s="26"/>
      <c r="BD593" s="26"/>
      <c r="BE593" s="26" t="s">
        <v>1337</v>
      </c>
      <c r="BF593" s="26" t="s">
        <v>1337</v>
      </c>
      <c r="BG593" s="26" t="s">
        <v>9418</v>
      </c>
      <c r="BH593" s="26" t="s">
        <v>9418</v>
      </c>
      <c r="BI593" s="26"/>
      <c r="BJ593" s="26"/>
      <c r="BK593" s="26" t="s">
        <v>432</v>
      </c>
      <c r="BL593" s="26" t="s">
        <v>432</v>
      </c>
      <c r="BM593" s="26"/>
      <c r="BN593" s="26" t="s">
        <v>718</v>
      </c>
      <c r="BO593" s="26"/>
      <c r="BP593" s="26"/>
      <c r="BQ593" s="26"/>
      <c r="BR593" s="26"/>
      <c r="BS593" s="26"/>
      <c r="BT593" s="26"/>
      <c r="BU593" s="26"/>
      <c r="BV593" s="26" t="s">
        <v>1079</v>
      </c>
      <c r="BW593" s="31"/>
      <c r="BX593" s="31"/>
      <c r="BY593" s="31"/>
      <c r="BZ593" s="31"/>
      <c r="CA593" s="31"/>
      <c r="CB593" s="31"/>
      <c r="CC593" s="31"/>
      <c r="CD593" s="31"/>
      <c r="CE593" s="31"/>
      <c r="CF593" s="31"/>
      <c r="CG593" s="31"/>
      <c r="CH593" s="31"/>
      <c r="CI593" s="31"/>
      <c r="CJ593" s="31"/>
      <c r="CK593" s="31"/>
      <c r="CL593" s="31"/>
      <c r="CM593" s="31" t="s">
        <v>12364</v>
      </c>
      <c r="CN593" s="31" t="s">
        <v>12365</v>
      </c>
      <c r="CO593" s="31" t="s">
        <v>12366</v>
      </c>
      <c r="CP593" s="31" t="s">
        <v>12366</v>
      </c>
      <c r="CQ593" s="31" t="s">
        <v>12367</v>
      </c>
      <c r="CR593" s="31" t="s">
        <v>12365</v>
      </c>
      <c r="CS593" s="31" t="s">
        <v>12367</v>
      </c>
      <c r="CT593" s="31" t="s">
        <v>12365</v>
      </c>
      <c r="CU593" s="31" t="s">
        <v>12368</v>
      </c>
      <c r="CV593" s="31" t="s">
        <v>12369</v>
      </c>
      <c r="CW593" s="31" t="s">
        <v>12370</v>
      </c>
      <c r="CX593" s="31" t="s">
        <v>12371</v>
      </c>
      <c r="CY593" s="31"/>
      <c r="CZ593" s="31"/>
      <c r="DA593" s="31" t="s">
        <v>12372</v>
      </c>
      <c r="DB593" s="31" t="s">
        <v>12373</v>
      </c>
      <c r="DC593" s="31"/>
      <c r="DD593" s="31"/>
      <c r="DE593" s="31"/>
      <c r="DF593" s="31"/>
      <c r="DG593" s="31"/>
      <c r="DH593" s="31"/>
      <c r="DI593" s="31"/>
      <c r="DJ593" s="31"/>
      <c r="DK593" s="31"/>
      <c r="DL593" s="31"/>
      <c r="DM593" s="31"/>
      <c r="DN593" s="31"/>
      <c r="DO593" s="31"/>
      <c r="DP593" s="31"/>
      <c r="DQ593" s="31"/>
      <c r="DR593" s="31"/>
      <c r="DS593" s="31"/>
      <c r="DT593" s="31"/>
      <c r="DU593" s="31"/>
      <c r="DV593" s="31"/>
      <c r="DW593" s="31"/>
      <c r="DX593" s="31"/>
      <c r="DY593" s="31"/>
      <c r="DZ593" s="31"/>
      <c r="EA593" s="31"/>
      <c r="EB593" s="31"/>
      <c r="EC593" s="31"/>
      <c r="ED593" s="31"/>
      <c r="EE593" s="31"/>
      <c r="EF593" s="31" t="s">
        <v>12374</v>
      </c>
      <c r="EG593" s="31" t="s">
        <v>12374</v>
      </c>
      <c r="EH593" s="31" t="s">
        <v>12375</v>
      </c>
      <c r="EI593" s="31" t="s">
        <v>12375</v>
      </c>
      <c r="EJ593" s="31" t="s">
        <v>4326</v>
      </c>
      <c r="EK593" s="31" t="s">
        <v>4326</v>
      </c>
      <c r="EL593" s="31" t="s">
        <v>213</v>
      </c>
      <c r="EM593" s="31" t="s">
        <v>213</v>
      </c>
      <c r="EN593" s="31" t="s">
        <v>6597</v>
      </c>
      <c r="EO593" s="31" t="s">
        <v>6597</v>
      </c>
      <c r="EP593" s="31" t="s">
        <v>12376</v>
      </c>
      <c r="EQ593" s="31" t="s">
        <v>12376</v>
      </c>
      <c r="ER593" s="31" t="s">
        <v>218</v>
      </c>
      <c r="ES593" s="31" t="s">
        <v>218</v>
      </c>
      <c r="ET593" s="31" t="s">
        <v>12377</v>
      </c>
      <c r="EU593" s="31" t="s">
        <v>12377</v>
      </c>
      <c r="EV593" s="31"/>
      <c r="EW593" s="31"/>
      <c r="EX593" s="31" t="s">
        <v>218</v>
      </c>
      <c r="EY593" s="31" t="s">
        <v>218</v>
      </c>
      <c r="EZ593" s="31" t="s">
        <v>218</v>
      </c>
      <c r="FA593" s="31" t="s">
        <v>219</v>
      </c>
      <c r="FB593" s="31" t="s">
        <v>219</v>
      </c>
      <c r="FC593" s="31"/>
      <c r="FD593" s="31"/>
      <c r="FE593" s="31" t="s">
        <v>219</v>
      </c>
    </row>
    <row r="594" ht="90.75" customHeight="1">
      <c r="A594" s="16" t="s">
        <v>12378</v>
      </c>
      <c r="B594" s="24">
        <v>583.0</v>
      </c>
      <c r="C594" s="25" t="s">
        <v>12379</v>
      </c>
      <c r="D594" s="26" t="str">
        <f t="shared" si="41"/>
        <v/>
      </c>
      <c r="E594" s="27" t="str">
        <f t="shared" si="42"/>
        <v/>
      </c>
      <c r="F594" s="28" t="str">
        <f t="shared" ref="F594:G594" si="609">image("https://www.serebii.net/pokedex-bw/type/"&amp;lower(H594)&amp;".gif")</f>
        <v/>
      </c>
      <c r="G594" s="28" t="str">
        <f t="shared" si="609"/>
        <v/>
      </c>
      <c r="H594" s="29" t="s">
        <v>3173</v>
      </c>
      <c r="I594" s="26"/>
      <c r="J594" s="26" t="s">
        <v>12380</v>
      </c>
      <c r="K594" s="26" t="s">
        <v>322</v>
      </c>
      <c r="L594" s="26" t="s">
        <v>12381</v>
      </c>
      <c r="M594" s="26" t="s">
        <v>3139</v>
      </c>
      <c r="N594" s="26" t="s">
        <v>4933</v>
      </c>
      <c r="O594" s="26" t="s">
        <v>3424</v>
      </c>
      <c r="P594" s="26" t="s">
        <v>1707</v>
      </c>
      <c r="Q594" s="26" t="s">
        <v>544</v>
      </c>
      <c r="R594" s="26" t="s">
        <v>184</v>
      </c>
      <c r="S594" s="26" t="s">
        <v>1708</v>
      </c>
      <c r="T594" s="26" t="s">
        <v>2174</v>
      </c>
      <c r="U594" s="26" t="s">
        <v>2711</v>
      </c>
      <c r="V594" s="26" t="s">
        <v>770</v>
      </c>
      <c r="W594" s="26" t="s">
        <v>496</v>
      </c>
      <c r="X594" s="26" t="s">
        <v>189</v>
      </c>
      <c r="Y594" s="26">
        <v>51.0</v>
      </c>
      <c r="Z594" s="26">
        <v>65.0</v>
      </c>
      <c r="AA594" s="26">
        <v>65.0</v>
      </c>
      <c r="AB594" s="26">
        <v>80.0</v>
      </c>
      <c r="AC594" s="26">
        <v>75.0</v>
      </c>
      <c r="AD594" s="26">
        <v>59.0</v>
      </c>
      <c r="AE594" s="30">
        <f t="shared" si="37"/>
        <v>395</v>
      </c>
      <c r="AF594" s="26" t="s">
        <v>12363</v>
      </c>
      <c r="AG594" s="26"/>
      <c r="AH594" s="26"/>
      <c r="AI594" s="26"/>
      <c r="AJ594" s="26"/>
      <c r="AK594" s="26"/>
      <c r="AL594" s="26"/>
      <c r="AM594" s="26"/>
      <c r="AN594" s="26"/>
      <c r="AO594" s="26"/>
      <c r="AP594" s="26"/>
      <c r="AQ594" s="26"/>
      <c r="AR594" s="26"/>
      <c r="AS594" s="26"/>
      <c r="AT594" s="26"/>
      <c r="AU594" s="26"/>
      <c r="AV594" s="26"/>
      <c r="AW594" s="26" t="s">
        <v>1334</v>
      </c>
      <c r="AX594" s="26" t="s">
        <v>1334</v>
      </c>
      <c r="AY594" s="26" t="s">
        <v>1382</v>
      </c>
      <c r="AZ594" s="26" t="s">
        <v>1382</v>
      </c>
      <c r="BA594" s="26" t="s">
        <v>403</v>
      </c>
      <c r="BB594" s="26" t="s">
        <v>403</v>
      </c>
      <c r="BC594" s="26"/>
      <c r="BD594" s="26"/>
      <c r="BE594" s="26" t="s">
        <v>1382</v>
      </c>
      <c r="BF594" s="26" t="s">
        <v>1382</v>
      </c>
      <c r="BG594" s="26" t="s">
        <v>2830</v>
      </c>
      <c r="BH594" s="26" t="s">
        <v>2830</v>
      </c>
      <c r="BI594" s="26"/>
      <c r="BJ594" s="26"/>
      <c r="BK594" s="26" t="s">
        <v>461</v>
      </c>
      <c r="BL594" s="26" t="s">
        <v>461</v>
      </c>
      <c r="BM594" s="26"/>
      <c r="BN594" s="26" t="s">
        <v>501</v>
      </c>
      <c r="BO594" s="26"/>
      <c r="BP594" s="26"/>
      <c r="BQ594" s="26"/>
      <c r="BR594" s="26"/>
      <c r="BS594" s="26"/>
      <c r="BT594" s="26"/>
      <c r="BU594" s="26"/>
      <c r="BV594" s="26" t="s">
        <v>1123</v>
      </c>
      <c r="BW594" s="31"/>
      <c r="BX594" s="31"/>
      <c r="BY594" s="31"/>
      <c r="BZ594" s="31"/>
      <c r="CA594" s="31"/>
      <c r="CB594" s="31"/>
      <c r="CC594" s="31"/>
      <c r="CD594" s="31"/>
      <c r="CE594" s="31"/>
      <c r="CF594" s="31"/>
      <c r="CG594" s="31"/>
      <c r="CH594" s="31"/>
      <c r="CI594" s="31"/>
      <c r="CJ594" s="31"/>
      <c r="CK594" s="31"/>
      <c r="CL594" s="31"/>
      <c r="CM594" s="31" t="s">
        <v>12382</v>
      </c>
      <c r="CN594" s="31" t="s">
        <v>12383</v>
      </c>
      <c r="CO594" s="31" t="s">
        <v>12384</v>
      </c>
      <c r="CP594" s="31" t="s">
        <v>12384</v>
      </c>
      <c r="CQ594" s="31" t="s">
        <v>12384</v>
      </c>
      <c r="CR594" s="31" t="s">
        <v>12382</v>
      </c>
      <c r="CS594" s="31" t="s">
        <v>12384</v>
      </c>
      <c r="CT594" s="31" t="s">
        <v>12382</v>
      </c>
      <c r="CU594" s="31" t="s">
        <v>12385</v>
      </c>
      <c r="CV594" s="31" t="s">
        <v>12386</v>
      </c>
      <c r="CW594" s="31" t="s">
        <v>12387</v>
      </c>
      <c r="CX594" s="31" t="s">
        <v>12388</v>
      </c>
      <c r="CY594" s="31"/>
      <c r="CZ594" s="31"/>
      <c r="DA594" s="31" t="s">
        <v>12389</v>
      </c>
      <c r="DB594" s="31" t="s">
        <v>12390</v>
      </c>
      <c r="DC594" s="31"/>
      <c r="DD594" s="31"/>
      <c r="DE594" s="31"/>
      <c r="DF594" s="31"/>
      <c r="DG594" s="31"/>
      <c r="DH594" s="31"/>
      <c r="DI594" s="31"/>
      <c r="DJ594" s="31"/>
      <c r="DK594" s="31"/>
      <c r="DL594" s="31"/>
      <c r="DM594" s="31"/>
      <c r="DN594" s="31"/>
      <c r="DO594" s="31"/>
      <c r="DP594" s="31"/>
      <c r="DQ594" s="31"/>
      <c r="DR594" s="31"/>
      <c r="DS594" s="31"/>
      <c r="DT594" s="31"/>
      <c r="DU594" s="31"/>
      <c r="DV594" s="31"/>
      <c r="DW594" s="31"/>
      <c r="DX594" s="31"/>
      <c r="DY594" s="31"/>
      <c r="DZ594" s="31"/>
      <c r="EA594" s="31"/>
      <c r="EB594" s="31"/>
      <c r="EC594" s="31"/>
      <c r="ED594" s="31"/>
      <c r="EE594" s="31"/>
      <c r="EF594" s="31" t="s">
        <v>5029</v>
      </c>
      <c r="EG594" s="31" t="s">
        <v>5029</v>
      </c>
      <c r="EH594" s="31" t="s">
        <v>12391</v>
      </c>
      <c r="EI594" s="31" t="s">
        <v>12391</v>
      </c>
      <c r="EJ594" s="31" t="s">
        <v>12392</v>
      </c>
      <c r="EK594" s="31" t="s">
        <v>12392</v>
      </c>
      <c r="EL594" s="31" t="s">
        <v>213</v>
      </c>
      <c r="EM594" s="31" t="s">
        <v>213</v>
      </c>
      <c r="EN594" s="31" t="s">
        <v>6497</v>
      </c>
      <c r="EO594" s="31" t="s">
        <v>6497</v>
      </c>
      <c r="EP594" s="31" t="s">
        <v>6497</v>
      </c>
      <c r="EQ594" s="31" t="s">
        <v>6497</v>
      </c>
      <c r="ER594" s="31" t="s">
        <v>218</v>
      </c>
      <c r="ES594" s="31" t="s">
        <v>218</v>
      </c>
      <c r="ET594" s="31" t="s">
        <v>12393</v>
      </c>
      <c r="EU594" s="31" t="s">
        <v>12393</v>
      </c>
      <c r="EV594" s="31"/>
      <c r="EW594" s="31"/>
      <c r="EX594" s="31" t="s">
        <v>218</v>
      </c>
      <c r="EY594" s="31" t="s">
        <v>218</v>
      </c>
      <c r="EZ594" s="31" t="s">
        <v>218</v>
      </c>
      <c r="FA594" s="31" t="s">
        <v>219</v>
      </c>
      <c r="FB594" s="31" t="s">
        <v>219</v>
      </c>
      <c r="FC594" s="31"/>
      <c r="FD594" s="31"/>
      <c r="FE594" s="31" t="s">
        <v>219</v>
      </c>
    </row>
    <row r="595" ht="90.75" customHeight="1">
      <c r="A595" s="16" t="s">
        <v>12394</v>
      </c>
      <c r="B595" s="24">
        <v>584.0</v>
      </c>
      <c r="C595" s="25" t="s">
        <v>12395</v>
      </c>
      <c r="D595" s="26" t="str">
        <f t="shared" si="41"/>
        <v/>
      </c>
      <c r="E595" s="27" t="str">
        <f t="shared" si="42"/>
        <v/>
      </c>
      <c r="F595" s="28" t="str">
        <f t="shared" ref="F595:G595" si="610">image("https://www.serebii.net/pokedex-bw/type/"&amp;lower(H595)&amp;".gif")</f>
        <v/>
      </c>
      <c r="G595" s="28" t="str">
        <f t="shared" si="610"/>
        <v/>
      </c>
      <c r="H595" s="29" t="s">
        <v>3173</v>
      </c>
      <c r="I595" s="26"/>
      <c r="J595" s="26" t="s">
        <v>12396</v>
      </c>
      <c r="K595" s="26" t="s">
        <v>1231</v>
      </c>
      <c r="L595" s="26" t="s">
        <v>12397</v>
      </c>
      <c r="M595" s="26" t="s">
        <v>3139</v>
      </c>
      <c r="N595" s="26" t="s">
        <v>10875</v>
      </c>
      <c r="O595" s="26" t="s">
        <v>3424</v>
      </c>
      <c r="P595" s="26" t="s">
        <v>351</v>
      </c>
      <c r="Q595" s="26" t="s">
        <v>183</v>
      </c>
      <c r="R595" s="26" t="s">
        <v>184</v>
      </c>
      <c r="S595" s="26" t="s">
        <v>5428</v>
      </c>
      <c r="T595" s="26" t="s">
        <v>2174</v>
      </c>
      <c r="U595" s="26" t="s">
        <v>2711</v>
      </c>
      <c r="V595" s="26" t="s">
        <v>770</v>
      </c>
      <c r="W595" s="26" t="s">
        <v>496</v>
      </c>
      <c r="X595" s="26" t="s">
        <v>189</v>
      </c>
      <c r="Y595" s="26">
        <v>71.0</v>
      </c>
      <c r="Z595" s="26">
        <v>95.0</v>
      </c>
      <c r="AA595" s="26">
        <v>85.0</v>
      </c>
      <c r="AB595" s="26">
        <v>110.0</v>
      </c>
      <c r="AC595" s="26">
        <v>95.0</v>
      </c>
      <c r="AD595" s="26">
        <v>79.0</v>
      </c>
      <c r="AE595" s="30">
        <f t="shared" si="37"/>
        <v>535</v>
      </c>
      <c r="AF595" s="26" t="s">
        <v>12363</v>
      </c>
      <c r="AG595" s="26"/>
      <c r="AH595" s="26"/>
      <c r="AI595" s="26"/>
      <c r="AJ595" s="26"/>
      <c r="AK595" s="26"/>
      <c r="AL595" s="26"/>
      <c r="AM595" s="26"/>
      <c r="AN595" s="26"/>
      <c r="AO595" s="26"/>
      <c r="AP595" s="26"/>
      <c r="AQ595" s="26"/>
      <c r="AR595" s="26"/>
      <c r="AS595" s="26"/>
      <c r="AT595" s="26"/>
      <c r="AU595" s="26"/>
      <c r="AV595" s="26"/>
      <c r="AW595" s="26" t="s">
        <v>1379</v>
      </c>
      <c r="AX595" s="26" t="s">
        <v>1379</v>
      </c>
      <c r="AY595" s="26" t="s">
        <v>1857</v>
      </c>
      <c r="AZ595" s="26" t="s">
        <v>1857</v>
      </c>
      <c r="BA595" s="26" t="s">
        <v>431</v>
      </c>
      <c r="BB595" s="26" t="s">
        <v>431</v>
      </c>
      <c r="BC595" s="26"/>
      <c r="BD595" s="26"/>
      <c r="BE595" s="26" t="s">
        <v>1857</v>
      </c>
      <c r="BF595" s="26" t="s">
        <v>1857</v>
      </c>
      <c r="BG595" s="26" t="s">
        <v>2865</v>
      </c>
      <c r="BH595" s="26" t="s">
        <v>2865</v>
      </c>
      <c r="BI595" s="26"/>
      <c r="BJ595" s="26"/>
      <c r="BK595" s="26" t="s">
        <v>881</v>
      </c>
      <c r="BL595" s="26" t="s">
        <v>881</v>
      </c>
      <c r="BM595" s="26"/>
      <c r="BN595" s="26" t="s">
        <v>500</v>
      </c>
      <c r="BO595" s="26"/>
      <c r="BP595" s="26"/>
      <c r="BQ595" s="26"/>
      <c r="BR595" s="26"/>
      <c r="BS595" s="26"/>
      <c r="BT595" s="26"/>
      <c r="BU595" s="26"/>
      <c r="BV595" s="26" t="s">
        <v>3143</v>
      </c>
      <c r="BW595" s="31"/>
      <c r="BX595" s="31"/>
      <c r="BY595" s="31"/>
      <c r="BZ595" s="31"/>
      <c r="CA595" s="31"/>
      <c r="CB595" s="31"/>
      <c r="CC595" s="31"/>
      <c r="CD595" s="31"/>
      <c r="CE595" s="31"/>
      <c r="CF595" s="31"/>
      <c r="CG595" s="31"/>
      <c r="CH595" s="31"/>
      <c r="CI595" s="31"/>
      <c r="CJ595" s="31"/>
      <c r="CK595" s="31"/>
      <c r="CL595" s="31"/>
      <c r="CM595" s="31" t="s">
        <v>12398</v>
      </c>
      <c r="CN595" s="31" t="s">
        <v>12399</v>
      </c>
      <c r="CO595" s="31" t="s">
        <v>12400</v>
      </c>
      <c r="CP595" s="31" t="s">
        <v>12400</v>
      </c>
      <c r="CQ595" s="31" t="s">
        <v>12399</v>
      </c>
      <c r="CR595" s="31" t="s">
        <v>12400</v>
      </c>
      <c r="CS595" s="31" t="s">
        <v>12399</v>
      </c>
      <c r="CT595" s="31" t="s">
        <v>12400</v>
      </c>
      <c r="CU595" s="31" t="s">
        <v>12401</v>
      </c>
      <c r="CV595" s="31" t="s">
        <v>12402</v>
      </c>
      <c r="CW595" s="31" t="s">
        <v>12403</v>
      </c>
      <c r="CX595" s="31" t="s">
        <v>12404</v>
      </c>
      <c r="CY595" s="31"/>
      <c r="CZ595" s="31"/>
      <c r="DA595" s="31" t="s">
        <v>12405</v>
      </c>
      <c r="DB595" s="31" t="s">
        <v>12406</v>
      </c>
      <c r="DC595" s="31"/>
      <c r="DD595" s="31"/>
      <c r="DE595" s="31"/>
      <c r="DF595" s="31"/>
      <c r="DG595" s="31"/>
      <c r="DH595" s="31"/>
      <c r="DI595" s="31"/>
      <c r="DJ595" s="31"/>
      <c r="DK595" s="31"/>
      <c r="DL595" s="31"/>
      <c r="DM595" s="31"/>
      <c r="DN595" s="31"/>
      <c r="DO595" s="31"/>
      <c r="DP595" s="31"/>
      <c r="DQ595" s="31"/>
      <c r="DR595" s="31"/>
      <c r="DS595" s="31"/>
      <c r="DT595" s="31"/>
      <c r="DU595" s="31"/>
      <c r="DV595" s="31"/>
      <c r="DW595" s="31"/>
      <c r="DX595" s="31"/>
      <c r="DY595" s="31"/>
      <c r="DZ595" s="31"/>
      <c r="EA595" s="31"/>
      <c r="EB595" s="31"/>
      <c r="EC595" s="31"/>
      <c r="ED595" s="31"/>
      <c r="EE595" s="31"/>
      <c r="EF595" s="31" t="s">
        <v>12407</v>
      </c>
      <c r="EG595" s="31" t="s">
        <v>12407</v>
      </c>
      <c r="EH595" s="31" t="s">
        <v>12391</v>
      </c>
      <c r="EI595" s="31" t="s">
        <v>12391</v>
      </c>
      <c r="EJ595" s="31" t="s">
        <v>12407</v>
      </c>
      <c r="EK595" s="31" t="s">
        <v>12407</v>
      </c>
      <c r="EL595" s="31" t="s">
        <v>213</v>
      </c>
      <c r="EM595" s="31" t="s">
        <v>213</v>
      </c>
      <c r="EN595" s="31" t="s">
        <v>12407</v>
      </c>
      <c r="EO595" s="31" t="s">
        <v>12407</v>
      </c>
      <c r="EP595" s="31" t="s">
        <v>6497</v>
      </c>
      <c r="EQ595" s="31" t="s">
        <v>6497</v>
      </c>
      <c r="ER595" s="31" t="s">
        <v>218</v>
      </c>
      <c r="ES595" s="31" t="s">
        <v>218</v>
      </c>
      <c r="ET595" s="31" t="s">
        <v>4262</v>
      </c>
      <c r="EU595" s="31" t="s">
        <v>4262</v>
      </c>
      <c r="EV595" s="31"/>
      <c r="EW595" s="31"/>
      <c r="EX595" s="31" t="s">
        <v>218</v>
      </c>
      <c r="EY595" s="31" t="s">
        <v>218</v>
      </c>
      <c r="EZ595" s="31" t="s">
        <v>218</v>
      </c>
      <c r="FA595" s="31" t="s">
        <v>219</v>
      </c>
      <c r="FB595" s="31" t="s">
        <v>219</v>
      </c>
      <c r="FC595" s="31"/>
      <c r="FD595" s="31"/>
      <c r="FE595" s="31" t="s">
        <v>219</v>
      </c>
    </row>
    <row r="596" ht="90.75" customHeight="1">
      <c r="A596" s="16" t="s">
        <v>12408</v>
      </c>
      <c r="B596" s="24">
        <v>585.0</v>
      </c>
      <c r="C596" s="25" t="s">
        <v>12409</v>
      </c>
      <c r="D596" s="26" t="str">
        <f t="shared" si="41"/>
        <v/>
      </c>
      <c r="E596" s="27" t="str">
        <f t="shared" si="42"/>
        <v/>
      </c>
      <c r="F596" s="28" t="str">
        <f t="shared" ref="F596:G596" si="611">image("https://www.serebii.net/pokedex-bw/type/"&amp;lower(H596)&amp;".gif")</f>
        <v/>
      </c>
      <c r="G596" s="28" t="str">
        <f t="shared" si="611"/>
        <v/>
      </c>
      <c r="H596" s="29" t="s">
        <v>681</v>
      </c>
      <c r="I596" s="26" t="s">
        <v>175</v>
      </c>
      <c r="J596" s="26" t="s">
        <v>12410</v>
      </c>
      <c r="K596" s="26" t="s">
        <v>293</v>
      </c>
      <c r="L596" s="26" t="s">
        <v>1277</v>
      </c>
      <c r="M596" s="26" t="s">
        <v>181</v>
      </c>
      <c r="N596" s="26" t="s">
        <v>5732</v>
      </c>
      <c r="O596" s="26" t="s">
        <v>3942</v>
      </c>
      <c r="P596" s="26" t="s">
        <v>297</v>
      </c>
      <c r="Q596" s="26" t="s">
        <v>978</v>
      </c>
      <c r="R596" s="26" t="s">
        <v>184</v>
      </c>
      <c r="S596" s="26" t="s">
        <v>2624</v>
      </c>
      <c r="T596" s="26" t="s">
        <v>495</v>
      </c>
      <c r="U596" s="26" t="s">
        <v>769</v>
      </c>
      <c r="V596" s="26" t="s">
        <v>770</v>
      </c>
      <c r="W596" s="26" t="s">
        <v>496</v>
      </c>
      <c r="X596" s="26" t="s">
        <v>189</v>
      </c>
      <c r="Y596" s="26">
        <v>60.0</v>
      </c>
      <c r="Z596" s="26">
        <v>60.0</v>
      </c>
      <c r="AA596" s="26">
        <v>50.0</v>
      </c>
      <c r="AB596" s="26">
        <v>40.0</v>
      </c>
      <c r="AC596" s="26">
        <v>50.0</v>
      </c>
      <c r="AD596" s="26">
        <v>75.0</v>
      </c>
      <c r="AE596" s="30">
        <f t="shared" si="37"/>
        <v>335</v>
      </c>
      <c r="AF596" s="26" t="s">
        <v>12411</v>
      </c>
      <c r="AG596" s="26"/>
      <c r="AH596" s="26"/>
      <c r="AI596" s="26"/>
      <c r="AJ596" s="26"/>
      <c r="AK596" s="26"/>
      <c r="AL596" s="26"/>
      <c r="AM596" s="26"/>
      <c r="AN596" s="26"/>
      <c r="AO596" s="26"/>
      <c r="AP596" s="26"/>
      <c r="AQ596" s="26"/>
      <c r="AR596" s="26"/>
      <c r="AS596" s="26"/>
      <c r="AT596" s="26"/>
      <c r="AU596" s="26"/>
      <c r="AV596" s="26"/>
      <c r="AW596" s="26" t="s">
        <v>1676</v>
      </c>
      <c r="AX596" s="26" t="s">
        <v>1676</v>
      </c>
      <c r="AY596" s="26" t="s">
        <v>2072</v>
      </c>
      <c r="AZ596" s="26" t="s">
        <v>2072</v>
      </c>
      <c r="BA596" s="26"/>
      <c r="BB596" s="26"/>
      <c r="BC596" s="26"/>
      <c r="BD596" s="26"/>
      <c r="BE596" s="26"/>
      <c r="BF596" s="26"/>
      <c r="BG596" s="26"/>
      <c r="BH596" s="26"/>
      <c r="BI596" s="26"/>
      <c r="BJ596" s="26"/>
      <c r="BK596" s="26"/>
      <c r="BL596" s="26"/>
      <c r="BM596" s="26"/>
      <c r="BN596" s="26"/>
      <c r="BO596" s="26"/>
      <c r="BP596" s="26"/>
      <c r="BQ596" s="26"/>
      <c r="BR596" s="26" t="s">
        <v>4042</v>
      </c>
      <c r="BS596" s="26" t="s">
        <v>4042</v>
      </c>
      <c r="BT596" s="26"/>
      <c r="BU596" s="26" t="s">
        <v>949</v>
      </c>
      <c r="BV596" s="26"/>
      <c r="BW596" s="31"/>
      <c r="BX596" s="31"/>
      <c r="BY596" s="31"/>
      <c r="BZ596" s="31"/>
      <c r="CA596" s="31"/>
      <c r="CB596" s="31"/>
      <c r="CC596" s="31"/>
      <c r="CD596" s="31"/>
      <c r="CE596" s="31"/>
      <c r="CF596" s="31"/>
      <c r="CG596" s="31"/>
      <c r="CH596" s="31"/>
      <c r="CI596" s="31"/>
      <c r="CJ596" s="31"/>
      <c r="CK596" s="31"/>
      <c r="CL596" s="31"/>
      <c r="CM596" s="31" t="s">
        <v>12412</v>
      </c>
      <c r="CN596" s="31" t="s">
        <v>12413</v>
      </c>
      <c r="CO596" s="31" t="s">
        <v>12414</v>
      </c>
      <c r="CP596" s="31" t="s">
        <v>12414</v>
      </c>
      <c r="CQ596" s="31" t="s">
        <v>12414</v>
      </c>
      <c r="CR596" s="31" t="s">
        <v>12413</v>
      </c>
      <c r="CS596" s="31" t="s">
        <v>12414</v>
      </c>
      <c r="CT596" s="31" t="s">
        <v>12413</v>
      </c>
      <c r="CU596" s="31"/>
      <c r="CV596" s="31"/>
      <c r="CW596" s="31"/>
      <c r="CX596" s="31"/>
      <c r="CY596" s="31"/>
      <c r="CZ596" s="31"/>
      <c r="DA596" s="31"/>
      <c r="DB596" s="31"/>
      <c r="DC596" s="31"/>
      <c r="DD596" s="31"/>
      <c r="DE596" s="31"/>
      <c r="DF596" s="31"/>
      <c r="DG596" s="31"/>
      <c r="DH596" s="31"/>
      <c r="DI596" s="31"/>
      <c r="DJ596" s="31"/>
      <c r="DK596" s="31"/>
      <c r="DL596" s="31"/>
      <c r="DM596" s="31"/>
      <c r="DN596" s="31"/>
      <c r="DO596" s="31"/>
      <c r="DP596" s="31"/>
      <c r="DQ596" s="31"/>
      <c r="DR596" s="31"/>
      <c r="DS596" s="31"/>
      <c r="DT596" s="31"/>
      <c r="DU596" s="31"/>
      <c r="DV596" s="31"/>
      <c r="DW596" s="31"/>
      <c r="DX596" s="31"/>
      <c r="DY596" s="31"/>
      <c r="DZ596" s="31"/>
      <c r="EA596" s="31"/>
      <c r="EB596" s="31"/>
      <c r="EC596" s="31"/>
      <c r="ED596" s="31"/>
      <c r="EE596" s="31"/>
      <c r="EF596" s="31" t="s">
        <v>12415</v>
      </c>
      <c r="EG596" s="31" t="s">
        <v>12415</v>
      </c>
      <c r="EH596" s="31" t="s">
        <v>12416</v>
      </c>
      <c r="EI596" s="31" t="s">
        <v>12416</v>
      </c>
      <c r="EJ596" s="31" t="s">
        <v>213</v>
      </c>
      <c r="EK596" s="31" t="s">
        <v>213</v>
      </c>
      <c r="EL596" s="31" t="s">
        <v>801</v>
      </c>
      <c r="EM596" s="31" t="s">
        <v>801</v>
      </c>
      <c r="EN596" s="31" t="s">
        <v>213</v>
      </c>
      <c r="EO596" s="31" t="s">
        <v>213</v>
      </c>
      <c r="EP596" s="31" t="s">
        <v>213</v>
      </c>
      <c r="EQ596" s="31" t="s">
        <v>213</v>
      </c>
      <c r="ER596" s="31" t="s">
        <v>218</v>
      </c>
      <c r="ES596" s="31" t="s">
        <v>218</v>
      </c>
      <c r="ET596" s="31" t="s">
        <v>218</v>
      </c>
      <c r="EU596" s="31" t="s">
        <v>218</v>
      </c>
      <c r="EV596" s="31"/>
      <c r="EW596" s="31"/>
      <c r="EX596" s="31" t="s">
        <v>218</v>
      </c>
      <c r="EY596" s="31" t="s">
        <v>218</v>
      </c>
      <c r="EZ596" s="31" t="s">
        <v>218</v>
      </c>
      <c r="FA596" s="31" t="s">
        <v>12417</v>
      </c>
      <c r="FB596" s="31" t="s">
        <v>12417</v>
      </c>
      <c r="FC596" s="31"/>
      <c r="FD596" s="31"/>
      <c r="FE596" s="31" t="s">
        <v>219</v>
      </c>
    </row>
    <row r="597" ht="90.75" customHeight="1">
      <c r="A597" s="16" t="s">
        <v>12418</v>
      </c>
      <c r="B597" s="24">
        <v>586.0</v>
      </c>
      <c r="C597" s="25" t="s">
        <v>12419</v>
      </c>
      <c r="D597" s="26" t="str">
        <f t="shared" si="41"/>
        <v/>
      </c>
      <c r="E597" s="27" t="str">
        <f t="shared" si="42"/>
        <v/>
      </c>
      <c r="F597" s="28" t="str">
        <f t="shared" ref="F597:G597" si="612">image("https://www.serebii.net/pokedex-bw/type/"&amp;lower(H597)&amp;".gif")</f>
        <v/>
      </c>
      <c r="G597" s="28" t="str">
        <f t="shared" si="612"/>
        <v/>
      </c>
      <c r="H597" s="29" t="s">
        <v>681</v>
      </c>
      <c r="I597" s="26" t="s">
        <v>175</v>
      </c>
      <c r="J597" s="26" t="s">
        <v>12410</v>
      </c>
      <c r="K597" s="26" t="s">
        <v>2210</v>
      </c>
      <c r="L597" s="26" t="s">
        <v>12420</v>
      </c>
      <c r="M597" s="26" t="s">
        <v>181</v>
      </c>
      <c r="N597" s="26" t="s">
        <v>5732</v>
      </c>
      <c r="O597" s="26" t="s">
        <v>3942</v>
      </c>
      <c r="P597" s="26" t="s">
        <v>946</v>
      </c>
      <c r="Q597" s="26" t="s">
        <v>1032</v>
      </c>
      <c r="R597" s="26" t="s">
        <v>184</v>
      </c>
      <c r="S597" s="26" t="s">
        <v>3175</v>
      </c>
      <c r="T597" s="26" t="s">
        <v>495</v>
      </c>
      <c r="U597" s="26" t="s">
        <v>769</v>
      </c>
      <c r="V597" s="26" t="s">
        <v>770</v>
      </c>
      <c r="W597" s="26" t="s">
        <v>496</v>
      </c>
      <c r="X597" s="26" t="s">
        <v>189</v>
      </c>
      <c r="Y597" s="26">
        <v>80.0</v>
      </c>
      <c r="Z597" s="26">
        <v>100.0</v>
      </c>
      <c r="AA597" s="26">
        <v>70.0</v>
      </c>
      <c r="AB597" s="26">
        <v>60.0</v>
      </c>
      <c r="AC597" s="26">
        <v>70.0</v>
      </c>
      <c r="AD597" s="26">
        <v>95.0</v>
      </c>
      <c r="AE597" s="30">
        <f t="shared" si="37"/>
        <v>475</v>
      </c>
      <c r="AF597" s="26" t="s">
        <v>12411</v>
      </c>
      <c r="AG597" s="26"/>
      <c r="AH597" s="26"/>
      <c r="AI597" s="26"/>
      <c r="AJ597" s="26"/>
      <c r="AK597" s="26"/>
      <c r="AL597" s="26"/>
      <c r="AM597" s="26"/>
      <c r="AN597" s="26"/>
      <c r="AO597" s="26"/>
      <c r="AP597" s="26"/>
      <c r="AQ597" s="26"/>
      <c r="AR597" s="26"/>
      <c r="AS597" s="26"/>
      <c r="AT597" s="26"/>
      <c r="AU597" s="26"/>
      <c r="AV597" s="26"/>
      <c r="AW597" s="26" t="s">
        <v>1709</v>
      </c>
      <c r="AX597" s="26" t="s">
        <v>1709</v>
      </c>
      <c r="AY597" s="26" t="s">
        <v>1416</v>
      </c>
      <c r="AZ597" s="26" t="s">
        <v>1416</v>
      </c>
      <c r="BA597" s="26"/>
      <c r="BB597" s="26"/>
      <c r="BC597" s="26"/>
      <c r="BD597" s="26"/>
      <c r="BE597" s="26"/>
      <c r="BF597" s="26"/>
      <c r="BG597" s="26"/>
      <c r="BH597" s="26"/>
      <c r="BI597" s="26"/>
      <c r="BJ597" s="26"/>
      <c r="BK597" s="26"/>
      <c r="BL597" s="26"/>
      <c r="BM597" s="26"/>
      <c r="BN597" s="26"/>
      <c r="BO597" s="26"/>
      <c r="BP597" s="26"/>
      <c r="BQ597" s="26"/>
      <c r="BR597" s="26" t="s">
        <v>4075</v>
      </c>
      <c r="BS597" s="26" t="s">
        <v>4075</v>
      </c>
      <c r="BT597" s="26"/>
      <c r="BU597" s="26" t="s">
        <v>1498</v>
      </c>
      <c r="BV597" s="26"/>
      <c r="BW597" s="31"/>
      <c r="BX597" s="31"/>
      <c r="BY597" s="31"/>
      <c r="BZ597" s="31"/>
      <c r="CA597" s="31"/>
      <c r="CB597" s="31"/>
      <c r="CC597" s="31"/>
      <c r="CD597" s="31"/>
      <c r="CE597" s="31"/>
      <c r="CF597" s="31"/>
      <c r="CG597" s="31"/>
      <c r="CH597" s="31"/>
      <c r="CI597" s="31"/>
      <c r="CJ597" s="31"/>
      <c r="CK597" s="31"/>
      <c r="CL597" s="31"/>
      <c r="CM597" s="31" t="s">
        <v>12421</v>
      </c>
      <c r="CN597" s="31" t="s">
        <v>12422</v>
      </c>
      <c r="CO597" s="31" t="s">
        <v>12423</v>
      </c>
      <c r="CP597" s="31" t="s">
        <v>12423</v>
      </c>
      <c r="CQ597" s="31" t="s">
        <v>12421</v>
      </c>
      <c r="CR597" s="31" t="s">
        <v>12423</v>
      </c>
      <c r="CS597" s="31" t="s">
        <v>12421</v>
      </c>
      <c r="CT597" s="31" t="s">
        <v>12423</v>
      </c>
      <c r="CU597" s="31"/>
      <c r="CV597" s="31"/>
      <c r="CW597" s="31"/>
      <c r="CX597" s="31"/>
      <c r="CY597" s="31"/>
      <c r="CZ597" s="31"/>
      <c r="DA597" s="31"/>
      <c r="DB597" s="31"/>
      <c r="DC597" s="31"/>
      <c r="DD597" s="31"/>
      <c r="DE597" s="31"/>
      <c r="DF597" s="31"/>
      <c r="DG597" s="31"/>
      <c r="DH597" s="31"/>
      <c r="DI597" s="31"/>
      <c r="DJ597" s="31"/>
      <c r="DK597" s="31"/>
      <c r="DL597" s="31"/>
      <c r="DM597" s="31"/>
      <c r="DN597" s="31"/>
      <c r="DO597" s="31"/>
      <c r="DP597" s="31"/>
      <c r="DQ597" s="31"/>
      <c r="DR597" s="31"/>
      <c r="DS597" s="31"/>
      <c r="DT597" s="31"/>
      <c r="DU597" s="31"/>
      <c r="DV597" s="31"/>
      <c r="DW597" s="31"/>
      <c r="DX597" s="31"/>
      <c r="DY597" s="31"/>
      <c r="DZ597" s="31"/>
      <c r="EA597" s="31"/>
      <c r="EB597" s="31"/>
      <c r="EC597" s="31"/>
      <c r="ED597" s="31"/>
      <c r="EE597" s="31"/>
      <c r="EF597" s="31" t="s">
        <v>5029</v>
      </c>
      <c r="EG597" s="31" t="s">
        <v>5029</v>
      </c>
      <c r="EH597" s="31" t="s">
        <v>5029</v>
      </c>
      <c r="EI597" s="31" t="s">
        <v>5029</v>
      </c>
      <c r="EJ597" s="31" t="s">
        <v>213</v>
      </c>
      <c r="EK597" s="31" t="s">
        <v>213</v>
      </c>
      <c r="EL597" s="31" t="s">
        <v>12424</v>
      </c>
      <c r="EM597" s="31" t="s">
        <v>12424</v>
      </c>
      <c r="EN597" s="31" t="s">
        <v>213</v>
      </c>
      <c r="EO597" s="31" t="s">
        <v>213</v>
      </c>
      <c r="EP597" s="31" t="s">
        <v>213</v>
      </c>
      <c r="EQ597" s="31" t="s">
        <v>213</v>
      </c>
      <c r="ER597" s="31" t="s">
        <v>218</v>
      </c>
      <c r="ES597" s="31" t="s">
        <v>218</v>
      </c>
      <c r="ET597" s="31" t="s">
        <v>218</v>
      </c>
      <c r="EU597" s="31" t="s">
        <v>218</v>
      </c>
      <c r="EV597" s="31"/>
      <c r="EW597" s="31"/>
      <c r="EX597" s="31" t="s">
        <v>218</v>
      </c>
      <c r="EY597" s="31" t="s">
        <v>218</v>
      </c>
      <c r="EZ597" s="31" t="s">
        <v>218</v>
      </c>
      <c r="FA597" s="31" t="s">
        <v>12417</v>
      </c>
      <c r="FB597" s="31" t="s">
        <v>12417</v>
      </c>
      <c r="FC597" s="31"/>
      <c r="FD597" s="31"/>
      <c r="FE597" s="31" t="s">
        <v>219</v>
      </c>
    </row>
    <row r="598" ht="90.75" customHeight="1">
      <c r="A598" s="16" t="s">
        <v>12425</v>
      </c>
      <c r="B598" s="24">
        <v>587.0</v>
      </c>
      <c r="C598" s="25" t="s">
        <v>12426</v>
      </c>
      <c r="D598" s="26" t="str">
        <f t="shared" si="41"/>
        <v/>
      </c>
      <c r="E598" s="27" t="str">
        <f t="shared" si="42"/>
        <v/>
      </c>
      <c r="F598" s="28" t="str">
        <f t="shared" ref="F598:G598" si="613">image("https://www.serebii.net/pokedex-bw/type/"&amp;lower(H598)&amp;".gif")</f>
        <v/>
      </c>
      <c r="G598" s="28" t="str">
        <f t="shared" si="613"/>
        <v/>
      </c>
      <c r="H598" s="29" t="s">
        <v>973</v>
      </c>
      <c r="I598" s="26" t="s">
        <v>348</v>
      </c>
      <c r="J598" s="26" t="s">
        <v>12427</v>
      </c>
      <c r="K598" s="26" t="s">
        <v>974</v>
      </c>
      <c r="L598" s="26" t="s">
        <v>6147</v>
      </c>
      <c r="M598" s="26" t="s">
        <v>976</v>
      </c>
      <c r="N598" s="26"/>
      <c r="O598" s="26" t="s">
        <v>10991</v>
      </c>
      <c r="P598" s="26" t="s">
        <v>716</v>
      </c>
      <c r="Q598" s="26" t="s">
        <v>2336</v>
      </c>
      <c r="R598" s="26" t="s">
        <v>184</v>
      </c>
      <c r="S598" s="26" t="s">
        <v>12428</v>
      </c>
      <c r="T598" s="26" t="s">
        <v>495</v>
      </c>
      <c r="U598" s="26" t="s">
        <v>769</v>
      </c>
      <c r="V598" s="26" t="s">
        <v>770</v>
      </c>
      <c r="W598" s="26" t="s">
        <v>496</v>
      </c>
      <c r="X598" s="26" t="s">
        <v>189</v>
      </c>
      <c r="Y598" s="26">
        <v>55.0</v>
      </c>
      <c r="Z598" s="26">
        <v>75.0</v>
      </c>
      <c r="AA598" s="26">
        <v>60.0</v>
      </c>
      <c r="AB598" s="26">
        <v>75.0</v>
      </c>
      <c r="AC598" s="26">
        <v>60.0</v>
      </c>
      <c r="AD598" s="26">
        <v>103.0</v>
      </c>
      <c r="AE598" s="30">
        <f t="shared" si="37"/>
        <v>428</v>
      </c>
      <c r="AF598" s="26"/>
      <c r="AG598" s="26"/>
      <c r="AH598" s="26"/>
      <c r="AI598" s="26"/>
      <c r="AJ598" s="26"/>
      <c r="AK598" s="26"/>
      <c r="AL598" s="26"/>
      <c r="AM598" s="26"/>
      <c r="AN598" s="26"/>
      <c r="AO598" s="26"/>
      <c r="AP598" s="26"/>
      <c r="AQ598" s="26"/>
      <c r="AR598" s="26"/>
      <c r="AS598" s="26"/>
      <c r="AT598" s="26"/>
      <c r="AU598" s="26"/>
      <c r="AV598" s="26"/>
      <c r="AW598" s="26" t="s">
        <v>1742</v>
      </c>
      <c r="AX598" s="26" t="s">
        <v>1742</v>
      </c>
      <c r="AY598" s="26" t="s">
        <v>1544</v>
      </c>
      <c r="AZ598" s="26" t="s">
        <v>1544</v>
      </c>
      <c r="BA598" s="26" t="s">
        <v>403</v>
      </c>
      <c r="BB598" s="26" t="s">
        <v>403</v>
      </c>
      <c r="BC598" s="26"/>
      <c r="BD598" s="26"/>
      <c r="BE598" s="26" t="s">
        <v>1381</v>
      </c>
      <c r="BF598" s="26" t="s">
        <v>1381</v>
      </c>
      <c r="BG598" s="26" t="s">
        <v>10522</v>
      </c>
      <c r="BH598" s="26" t="s">
        <v>10522</v>
      </c>
      <c r="BI598" s="26"/>
      <c r="BJ598" s="26"/>
      <c r="BK598" s="26"/>
      <c r="BL598" s="26"/>
      <c r="BM598" s="26" t="s">
        <v>2339</v>
      </c>
      <c r="BN598" s="26"/>
      <c r="BO598" s="26"/>
      <c r="BP598" s="26"/>
      <c r="BQ598" s="26"/>
      <c r="BR598" s="26"/>
      <c r="BS598" s="26"/>
      <c r="BT598" s="26"/>
      <c r="BU598" s="26"/>
      <c r="BV598" s="26" t="s">
        <v>1766</v>
      </c>
      <c r="BW598" s="31"/>
      <c r="BX598" s="31"/>
      <c r="BY598" s="31"/>
      <c r="BZ598" s="31"/>
      <c r="CA598" s="31"/>
      <c r="CB598" s="31"/>
      <c r="CC598" s="31"/>
      <c r="CD598" s="31"/>
      <c r="CE598" s="31"/>
      <c r="CF598" s="31"/>
      <c r="CG598" s="31"/>
      <c r="CH598" s="31"/>
      <c r="CI598" s="31"/>
      <c r="CJ598" s="31"/>
      <c r="CK598" s="31"/>
      <c r="CL598" s="31"/>
      <c r="CM598" s="31" t="s">
        <v>12429</v>
      </c>
      <c r="CN598" s="31" t="s">
        <v>12430</v>
      </c>
      <c r="CO598" s="31" t="s">
        <v>12431</v>
      </c>
      <c r="CP598" s="31" t="s">
        <v>12431</v>
      </c>
      <c r="CQ598" s="31" t="s">
        <v>12430</v>
      </c>
      <c r="CR598" s="31" t="s">
        <v>12429</v>
      </c>
      <c r="CS598" s="31" t="s">
        <v>12430</v>
      </c>
      <c r="CT598" s="31" t="s">
        <v>12429</v>
      </c>
      <c r="CU598" s="31" t="s">
        <v>12432</v>
      </c>
      <c r="CV598" s="31" t="s">
        <v>12433</v>
      </c>
      <c r="CW598" s="31" t="s">
        <v>12434</v>
      </c>
      <c r="CX598" s="31" t="s">
        <v>12435</v>
      </c>
      <c r="CY598" s="31"/>
      <c r="CZ598" s="31"/>
      <c r="DA598" s="31" t="s">
        <v>12436</v>
      </c>
      <c r="DB598" s="31" t="s">
        <v>12437</v>
      </c>
      <c r="DC598" s="31"/>
      <c r="DD598" s="31"/>
      <c r="DE598" s="31"/>
      <c r="DF598" s="31"/>
      <c r="DG598" s="31"/>
      <c r="DH598" s="31"/>
      <c r="DI598" s="31"/>
      <c r="DJ598" s="31"/>
      <c r="DK598" s="31"/>
      <c r="DL598" s="31"/>
      <c r="DM598" s="31"/>
      <c r="DN598" s="31"/>
      <c r="DO598" s="31"/>
      <c r="DP598" s="31"/>
      <c r="DQ598" s="31"/>
      <c r="DR598" s="31"/>
      <c r="DS598" s="31"/>
      <c r="DT598" s="31"/>
      <c r="DU598" s="31"/>
      <c r="DV598" s="31"/>
      <c r="DW598" s="31"/>
      <c r="DX598" s="31"/>
      <c r="DY598" s="31"/>
      <c r="DZ598" s="31"/>
      <c r="EA598" s="31"/>
      <c r="EB598" s="31"/>
      <c r="EC598" s="31"/>
      <c r="ED598" s="31"/>
      <c r="EE598" s="31"/>
      <c r="EF598" s="31" t="s">
        <v>12438</v>
      </c>
      <c r="EG598" s="31" t="s">
        <v>12438</v>
      </c>
      <c r="EH598" s="31" t="s">
        <v>12439</v>
      </c>
      <c r="EI598" s="31" t="s">
        <v>12439</v>
      </c>
      <c r="EJ598" s="31" t="s">
        <v>761</v>
      </c>
      <c r="EK598" s="31" t="s">
        <v>761</v>
      </c>
      <c r="EL598" s="31" t="s">
        <v>213</v>
      </c>
      <c r="EM598" s="31" t="s">
        <v>213</v>
      </c>
      <c r="EN598" s="31" t="s">
        <v>4296</v>
      </c>
      <c r="EO598" s="31" t="s">
        <v>4296</v>
      </c>
      <c r="EP598" s="31" t="s">
        <v>2167</v>
      </c>
      <c r="EQ598" s="31" t="s">
        <v>2167</v>
      </c>
      <c r="ER598" s="31" t="s">
        <v>218</v>
      </c>
      <c r="ES598" s="31" t="s">
        <v>218</v>
      </c>
      <c r="ET598" s="31" t="s">
        <v>4008</v>
      </c>
      <c r="EU598" s="31" t="s">
        <v>4008</v>
      </c>
      <c r="EV598" s="31"/>
      <c r="EW598" s="31"/>
      <c r="EX598" s="31" t="s">
        <v>218</v>
      </c>
      <c r="EY598" s="31" t="s">
        <v>218</v>
      </c>
      <c r="EZ598" s="31" t="s">
        <v>218</v>
      </c>
      <c r="FA598" s="31" t="s">
        <v>219</v>
      </c>
      <c r="FB598" s="31" t="s">
        <v>219</v>
      </c>
      <c r="FC598" s="31"/>
      <c r="FD598" s="31"/>
      <c r="FE598" s="31" t="s">
        <v>219</v>
      </c>
    </row>
    <row r="599" ht="90.75" customHeight="1">
      <c r="A599" s="16" t="s">
        <v>12440</v>
      </c>
      <c r="B599" s="24">
        <v>588.0</v>
      </c>
      <c r="C599" s="25" t="s">
        <v>12441</v>
      </c>
      <c r="D599" s="26" t="str">
        <f t="shared" si="41"/>
        <v/>
      </c>
      <c r="E599" s="27" t="str">
        <f t="shared" si="42"/>
        <v/>
      </c>
      <c r="F599" s="28" t="str">
        <f t="shared" ref="F599:G599" si="614">image("https://www.serebii.net/pokedex-bw/type/"&amp;lower(H599)&amp;".gif")</f>
        <v/>
      </c>
      <c r="G599" s="28" t="str">
        <f t="shared" si="614"/>
        <v/>
      </c>
      <c r="H599" s="29" t="s">
        <v>486</v>
      </c>
      <c r="I599" s="26"/>
      <c r="J599" s="26" t="s">
        <v>12442</v>
      </c>
      <c r="K599" s="26" t="s">
        <v>393</v>
      </c>
      <c r="L599" s="26" t="s">
        <v>11411</v>
      </c>
      <c r="M599" s="26" t="s">
        <v>654</v>
      </c>
      <c r="N599" s="26" t="s">
        <v>541</v>
      </c>
      <c r="O599" s="26" t="s">
        <v>2446</v>
      </c>
      <c r="P599" s="26" t="s">
        <v>913</v>
      </c>
      <c r="Q599" s="26" t="s">
        <v>2336</v>
      </c>
      <c r="R599" s="26" t="s">
        <v>184</v>
      </c>
      <c r="S599" s="26" t="s">
        <v>398</v>
      </c>
      <c r="T599" s="26" t="s">
        <v>495</v>
      </c>
      <c r="U599" s="26" t="s">
        <v>1827</v>
      </c>
      <c r="V599" s="26" t="s">
        <v>1828</v>
      </c>
      <c r="W599" s="26" t="s">
        <v>496</v>
      </c>
      <c r="X599" s="26" t="s">
        <v>497</v>
      </c>
      <c r="Y599" s="26">
        <v>50.0</v>
      </c>
      <c r="Z599" s="26">
        <v>75.0</v>
      </c>
      <c r="AA599" s="26">
        <v>45.0</v>
      </c>
      <c r="AB599" s="26">
        <v>40.0</v>
      </c>
      <c r="AC599" s="26">
        <v>45.0</v>
      </c>
      <c r="AD599" s="26">
        <v>60.0</v>
      </c>
      <c r="AE599" s="30">
        <f t="shared" si="37"/>
        <v>315</v>
      </c>
      <c r="AF599" s="26" t="s">
        <v>12443</v>
      </c>
      <c r="AG599" s="26"/>
      <c r="AH599" s="26"/>
      <c r="AI599" s="26"/>
      <c r="AJ599" s="26"/>
      <c r="AK599" s="26"/>
      <c r="AL599" s="26"/>
      <c r="AM599" s="26"/>
      <c r="AN599" s="26"/>
      <c r="AO599" s="26"/>
      <c r="AP599" s="26"/>
      <c r="AQ599" s="26"/>
      <c r="AR599" s="26"/>
      <c r="AS599" s="26"/>
      <c r="AT599" s="26"/>
      <c r="AU599" s="26"/>
      <c r="AV599" s="26"/>
      <c r="AW599" s="26" t="s">
        <v>2146</v>
      </c>
      <c r="AX599" s="26" t="s">
        <v>2146</v>
      </c>
      <c r="AY599" s="26" t="s">
        <v>434</v>
      </c>
      <c r="AZ599" s="26" t="s">
        <v>434</v>
      </c>
      <c r="BA599" s="26" t="s">
        <v>718</v>
      </c>
      <c r="BB599" s="26" t="s">
        <v>718</v>
      </c>
      <c r="BC599" s="26"/>
      <c r="BD599" s="26"/>
      <c r="BE599" s="26"/>
      <c r="BF599" s="26"/>
      <c r="BG599" s="26"/>
      <c r="BH599" s="26"/>
      <c r="BI599" s="26"/>
      <c r="BJ599" s="26"/>
      <c r="BK599" s="26" t="s">
        <v>1336</v>
      </c>
      <c r="BL599" s="26" t="s">
        <v>1336</v>
      </c>
      <c r="BM599" s="26" t="s">
        <v>1202</v>
      </c>
      <c r="BN599" s="26" t="s">
        <v>1165</v>
      </c>
      <c r="BO599" s="26"/>
      <c r="BP599" s="26"/>
      <c r="BQ599" s="26"/>
      <c r="BR599" s="26"/>
      <c r="BS599" s="26"/>
      <c r="BT599" s="26"/>
      <c r="BU599" s="26"/>
      <c r="BV599" s="26"/>
      <c r="BW599" s="31"/>
      <c r="BX599" s="31"/>
      <c r="BY599" s="31"/>
      <c r="BZ599" s="31"/>
      <c r="CA599" s="31"/>
      <c r="CB599" s="31"/>
      <c r="CC599" s="31"/>
      <c r="CD599" s="31"/>
      <c r="CE599" s="31"/>
      <c r="CF599" s="31"/>
      <c r="CG599" s="31"/>
      <c r="CH599" s="31"/>
      <c r="CI599" s="31"/>
      <c r="CJ599" s="31"/>
      <c r="CK599" s="31"/>
      <c r="CL599" s="31"/>
      <c r="CM599" s="31" t="s">
        <v>12444</v>
      </c>
      <c r="CN599" s="31" t="s">
        <v>12445</v>
      </c>
      <c r="CO599" s="31" t="s">
        <v>12446</v>
      </c>
      <c r="CP599" s="31" t="s">
        <v>12446</v>
      </c>
      <c r="CQ599" s="31" t="s">
        <v>12444</v>
      </c>
      <c r="CR599" s="31" t="s">
        <v>12446</v>
      </c>
      <c r="CS599" s="31" t="s">
        <v>12444</v>
      </c>
      <c r="CT599" s="31" t="s">
        <v>12446</v>
      </c>
      <c r="CU599" s="31"/>
      <c r="CV599" s="31"/>
      <c r="CW599" s="31"/>
      <c r="CX599" s="31"/>
      <c r="CY599" s="31"/>
      <c r="CZ599" s="31"/>
      <c r="DA599" s="31" t="s">
        <v>12447</v>
      </c>
      <c r="DB599" s="31" t="s">
        <v>12448</v>
      </c>
      <c r="DC599" s="31"/>
      <c r="DD599" s="31"/>
      <c r="DE599" s="31"/>
      <c r="DF599" s="31"/>
      <c r="DG599" s="31"/>
      <c r="DH599" s="31"/>
      <c r="DI599" s="31"/>
      <c r="DJ599" s="31"/>
      <c r="DK599" s="31"/>
      <c r="DL599" s="31"/>
      <c r="DM599" s="31"/>
      <c r="DN599" s="31"/>
      <c r="DO599" s="31"/>
      <c r="DP599" s="31"/>
      <c r="DQ599" s="31"/>
      <c r="DR599" s="31"/>
      <c r="DS599" s="31"/>
      <c r="DT599" s="31"/>
      <c r="DU599" s="31"/>
      <c r="DV599" s="31"/>
      <c r="DW599" s="31"/>
      <c r="DX599" s="31"/>
      <c r="DY599" s="31"/>
      <c r="DZ599" s="31"/>
      <c r="EA599" s="31"/>
      <c r="EB599" s="31"/>
      <c r="EC599" s="31"/>
      <c r="ED599" s="31"/>
      <c r="EE599" s="31"/>
      <c r="EF599" s="31" t="s">
        <v>12449</v>
      </c>
      <c r="EG599" s="31" t="s">
        <v>12449</v>
      </c>
      <c r="EH599" s="31" t="s">
        <v>12450</v>
      </c>
      <c r="EI599" s="31" t="s">
        <v>12450</v>
      </c>
      <c r="EJ599" s="31" t="s">
        <v>6014</v>
      </c>
      <c r="EK599" s="31" t="s">
        <v>6014</v>
      </c>
      <c r="EL599" s="31" t="s">
        <v>213</v>
      </c>
      <c r="EM599" s="31" t="s">
        <v>213</v>
      </c>
      <c r="EN599" s="31" t="s">
        <v>213</v>
      </c>
      <c r="EO599" s="31" t="s">
        <v>213</v>
      </c>
      <c r="EP599" s="31" t="s">
        <v>213</v>
      </c>
      <c r="EQ599" s="31" t="s">
        <v>213</v>
      </c>
      <c r="ER599" s="31" t="s">
        <v>218</v>
      </c>
      <c r="ES599" s="31" t="s">
        <v>218</v>
      </c>
      <c r="ET599" s="31" t="s">
        <v>12451</v>
      </c>
      <c r="EU599" s="31" t="s">
        <v>12452</v>
      </c>
      <c r="EV599" s="31"/>
      <c r="EW599" s="31"/>
      <c r="EX599" s="31" t="s">
        <v>218</v>
      </c>
      <c r="EY599" s="31" t="s">
        <v>218</v>
      </c>
      <c r="EZ599" s="31" t="s">
        <v>218</v>
      </c>
      <c r="FA599" s="31" t="s">
        <v>219</v>
      </c>
      <c r="FB599" s="31" t="s">
        <v>219</v>
      </c>
      <c r="FC599" s="31"/>
      <c r="FD599" s="31"/>
      <c r="FE599" s="31" t="s">
        <v>219</v>
      </c>
    </row>
    <row r="600" ht="90.75" customHeight="1">
      <c r="A600" s="16" t="s">
        <v>12453</v>
      </c>
      <c r="B600" s="24">
        <v>589.0</v>
      </c>
      <c r="C600" s="25" t="s">
        <v>12454</v>
      </c>
      <c r="D600" s="26" t="str">
        <f t="shared" si="41"/>
        <v/>
      </c>
      <c r="E600" s="27" t="str">
        <f t="shared" si="42"/>
        <v/>
      </c>
      <c r="F600" s="28" t="str">
        <f t="shared" ref="F600:G600" si="615">image("https://www.serebii.net/pokedex-bw/type/"&amp;lower(H600)&amp;".gif")</f>
        <v/>
      </c>
      <c r="G600" s="28" t="str">
        <f t="shared" si="615"/>
        <v/>
      </c>
      <c r="H600" s="29" t="s">
        <v>486</v>
      </c>
      <c r="I600" s="26" t="s">
        <v>2962</v>
      </c>
      <c r="J600" s="26" t="s">
        <v>12455</v>
      </c>
      <c r="K600" s="26" t="s">
        <v>222</v>
      </c>
      <c r="L600" s="26" t="s">
        <v>12456</v>
      </c>
      <c r="M600" s="26" t="s">
        <v>654</v>
      </c>
      <c r="N600" s="26" t="s">
        <v>3261</v>
      </c>
      <c r="O600" s="26" t="s">
        <v>3263</v>
      </c>
      <c r="P600" s="26" t="s">
        <v>946</v>
      </c>
      <c r="Q600" s="26" t="s">
        <v>1032</v>
      </c>
      <c r="R600" s="26" t="s">
        <v>184</v>
      </c>
      <c r="S600" s="26" t="s">
        <v>4363</v>
      </c>
      <c r="T600" s="26" t="s">
        <v>495</v>
      </c>
      <c r="U600" s="26" t="s">
        <v>1827</v>
      </c>
      <c r="V600" s="26" t="s">
        <v>1828</v>
      </c>
      <c r="W600" s="26" t="s">
        <v>496</v>
      </c>
      <c r="X600" s="26" t="s">
        <v>497</v>
      </c>
      <c r="Y600" s="26">
        <v>70.0</v>
      </c>
      <c r="Z600" s="26">
        <v>135.0</v>
      </c>
      <c r="AA600" s="26">
        <v>105.0</v>
      </c>
      <c r="AB600" s="26">
        <v>60.0</v>
      </c>
      <c r="AC600" s="26">
        <v>105.0</v>
      </c>
      <c r="AD600" s="26">
        <v>20.0</v>
      </c>
      <c r="AE600" s="30">
        <f t="shared" si="37"/>
        <v>495</v>
      </c>
      <c r="AF600" s="26" t="s">
        <v>12443</v>
      </c>
      <c r="AG600" s="26"/>
      <c r="AH600" s="26"/>
      <c r="AI600" s="26"/>
      <c r="AJ600" s="26"/>
      <c r="AK600" s="26"/>
      <c r="AL600" s="26"/>
      <c r="AM600" s="26"/>
      <c r="AN600" s="26"/>
      <c r="AO600" s="26"/>
      <c r="AP600" s="26"/>
      <c r="AQ600" s="26"/>
      <c r="AR600" s="26"/>
      <c r="AS600" s="26"/>
      <c r="AT600" s="26"/>
      <c r="AU600" s="26"/>
      <c r="AV600" s="26"/>
      <c r="AW600" s="26" t="s">
        <v>1165</v>
      </c>
      <c r="AX600" s="26" t="s">
        <v>1165</v>
      </c>
      <c r="AY600" s="26" t="s">
        <v>463</v>
      </c>
      <c r="AZ600" s="26" t="s">
        <v>463</v>
      </c>
      <c r="BA600" s="26" t="s">
        <v>501</v>
      </c>
      <c r="BB600" s="26" t="s">
        <v>501</v>
      </c>
      <c r="BC600" s="26"/>
      <c r="BD600" s="26"/>
      <c r="BE600" s="26"/>
      <c r="BF600" s="26"/>
      <c r="BG600" s="26"/>
      <c r="BH600" s="26"/>
      <c r="BI600" s="26"/>
      <c r="BJ600" s="26"/>
      <c r="BK600" s="26" t="s">
        <v>1381</v>
      </c>
      <c r="BL600" s="26" t="s">
        <v>1381</v>
      </c>
      <c r="BM600" s="26" t="s">
        <v>1238</v>
      </c>
      <c r="BN600" s="26" t="s">
        <v>1201</v>
      </c>
      <c r="BO600" s="26"/>
      <c r="BP600" s="26"/>
      <c r="BQ600" s="26"/>
      <c r="BR600" s="26"/>
      <c r="BS600" s="26"/>
      <c r="BT600" s="26"/>
      <c r="BU600" s="26"/>
      <c r="BV600" s="26"/>
      <c r="BW600" s="31"/>
      <c r="BX600" s="31"/>
      <c r="BY600" s="31"/>
      <c r="BZ600" s="31"/>
      <c r="CA600" s="31"/>
      <c r="CB600" s="31"/>
      <c r="CC600" s="31"/>
      <c r="CD600" s="31"/>
      <c r="CE600" s="31"/>
      <c r="CF600" s="31"/>
      <c r="CG600" s="31"/>
      <c r="CH600" s="31"/>
      <c r="CI600" s="31"/>
      <c r="CJ600" s="31"/>
      <c r="CK600" s="31"/>
      <c r="CL600" s="31"/>
      <c r="CM600" s="31" t="s">
        <v>12457</v>
      </c>
      <c r="CN600" s="31" t="s">
        <v>12458</v>
      </c>
      <c r="CO600" s="31" t="s">
        <v>12459</v>
      </c>
      <c r="CP600" s="31" t="s">
        <v>12459</v>
      </c>
      <c r="CQ600" s="31" t="s">
        <v>12459</v>
      </c>
      <c r="CR600" s="31" t="s">
        <v>12458</v>
      </c>
      <c r="CS600" s="31" t="s">
        <v>12459</v>
      </c>
      <c r="CT600" s="31" t="s">
        <v>12458</v>
      </c>
      <c r="CU600" s="31"/>
      <c r="CV600" s="31"/>
      <c r="CW600" s="31"/>
      <c r="CX600" s="31"/>
      <c r="CY600" s="31"/>
      <c r="CZ600" s="31"/>
      <c r="DA600" s="31" t="s">
        <v>12460</v>
      </c>
      <c r="DB600" s="31" t="s">
        <v>12461</v>
      </c>
      <c r="DC600" s="31"/>
      <c r="DD600" s="31"/>
      <c r="DE600" s="31"/>
      <c r="DF600" s="31"/>
      <c r="DG600" s="31"/>
      <c r="DH600" s="31"/>
      <c r="DI600" s="31"/>
      <c r="DJ600" s="31"/>
      <c r="DK600" s="31"/>
      <c r="DL600" s="31"/>
      <c r="DM600" s="31"/>
      <c r="DN600" s="31"/>
      <c r="DO600" s="31"/>
      <c r="DP600" s="31"/>
      <c r="DQ600" s="31"/>
      <c r="DR600" s="31"/>
      <c r="DS600" s="31"/>
      <c r="DT600" s="31"/>
      <c r="DU600" s="31"/>
      <c r="DV600" s="31"/>
      <c r="DW600" s="31"/>
      <c r="DX600" s="31"/>
      <c r="DY600" s="31"/>
      <c r="DZ600" s="31"/>
      <c r="EA600" s="31"/>
      <c r="EB600" s="31"/>
      <c r="EC600" s="31"/>
      <c r="ED600" s="31"/>
      <c r="EE600" s="31"/>
      <c r="EF600" s="31" t="s">
        <v>12462</v>
      </c>
      <c r="EG600" s="31" t="s">
        <v>12462</v>
      </c>
      <c r="EH600" s="31" t="s">
        <v>12462</v>
      </c>
      <c r="EI600" s="31" t="s">
        <v>12462</v>
      </c>
      <c r="EJ600" s="31" t="s">
        <v>12462</v>
      </c>
      <c r="EK600" s="31" t="s">
        <v>12462</v>
      </c>
      <c r="EL600" s="31" t="s">
        <v>213</v>
      </c>
      <c r="EM600" s="31" t="s">
        <v>213</v>
      </c>
      <c r="EN600" s="31" t="s">
        <v>213</v>
      </c>
      <c r="EO600" s="31" t="s">
        <v>213</v>
      </c>
      <c r="EP600" s="31" t="s">
        <v>213</v>
      </c>
      <c r="EQ600" s="31" t="s">
        <v>213</v>
      </c>
      <c r="ER600" s="31" t="s">
        <v>218</v>
      </c>
      <c r="ES600" s="31" t="s">
        <v>218</v>
      </c>
      <c r="ET600" s="31" t="s">
        <v>12462</v>
      </c>
      <c r="EU600" s="31" t="s">
        <v>12462</v>
      </c>
      <c r="EV600" s="31"/>
      <c r="EW600" s="31"/>
      <c r="EX600" s="31" t="s">
        <v>218</v>
      </c>
      <c r="EY600" s="31" t="s">
        <v>218</v>
      </c>
      <c r="EZ600" s="31" t="s">
        <v>218</v>
      </c>
      <c r="FA600" s="31" t="s">
        <v>219</v>
      </c>
      <c r="FB600" s="31" t="s">
        <v>219</v>
      </c>
      <c r="FC600" s="31"/>
      <c r="FD600" s="31"/>
      <c r="FE600" s="31" t="s">
        <v>219</v>
      </c>
    </row>
    <row r="601" ht="90.75" customHeight="1">
      <c r="A601" s="16" t="s">
        <v>12463</v>
      </c>
      <c r="B601" s="24">
        <v>590.0</v>
      </c>
      <c r="C601" s="25" t="s">
        <v>12464</v>
      </c>
      <c r="D601" s="26" t="str">
        <f t="shared" si="41"/>
        <v/>
      </c>
      <c r="E601" s="27" t="str">
        <f t="shared" si="42"/>
        <v/>
      </c>
      <c r="F601" s="28" t="str">
        <f t="shared" ref="F601:G601" si="616">image("https://www.serebii.net/pokedex-bw/type/"&amp;lower(H601)&amp;".gif")</f>
        <v/>
      </c>
      <c r="G601" s="28" t="str">
        <f t="shared" si="616"/>
        <v/>
      </c>
      <c r="H601" s="29" t="s">
        <v>175</v>
      </c>
      <c r="I601" s="26" t="s">
        <v>176</v>
      </c>
      <c r="J601" s="26" t="s">
        <v>1759</v>
      </c>
      <c r="K601" s="26" t="s">
        <v>1882</v>
      </c>
      <c r="L601" s="26" t="s">
        <v>3826</v>
      </c>
      <c r="M601" s="26" t="s">
        <v>1740</v>
      </c>
      <c r="N601" s="26"/>
      <c r="O601" s="26" t="s">
        <v>2893</v>
      </c>
      <c r="P601" s="26" t="s">
        <v>492</v>
      </c>
      <c r="Q601" s="26" t="s">
        <v>978</v>
      </c>
      <c r="R601" s="26" t="s">
        <v>184</v>
      </c>
      <c r="S601" s="26" t="s">
        <v>4040</v>
      </c>
      <c r="T601" s="26" t="s">
        <v>495</v>
      </c>
      <c r="U601" s="26" t="s">
        <v>1672</v>
      </c>
      <c r="V601" s="26" t="s">
        <v>1673</v>
      </c>
      <c r="W601" s="26" t="s">
        <v>496</v>
      </c>
      <c r="X601" s="26" t="s">
        <v>189</v>
      </c>
      <c r="Y601" s="26">
        <v>69.0</v>
      </c>
      <c r="Z601" s="26">
        <v>55.0</v>
      </c>
      <c r="AA601" s="26">
        <v>45.0</v>
      </c>
      <c r="AB601" s="26">
        <v>55.0</v>
      </c>
      <c r="AC601" s="26">
        <v>55.0</v>
      </c>
      <c r="AD601" s="26">
        <v>15.0</v>
      </c>
      <c r="AE601" s="30">
        <f t="shared" si="37"/>
        <v>294</v>
      </c>
      <c r="AF601" s="26" t="s">
        <v>12465</v>
      </c>
      <c r="AG601" s="26"/>
      <c r="AH601" s="26"/>
      <c r="AI601" s="26"/>
      <c r="AJ601" s="26"/>
      <c r="AK601" s="26"/>
      <c r="AL601" s="26"/>
      <c r="AM601" s="26"/>
      <c r="AN601" s="26"/>
      <c r="AO601" s="26"/>
      <c r="AP601" s="26"/>
      <c r="AQ601" s="26"/>
      <c r="AR601" s="26"/>
      <c r="AS601" s="26"/>
      <c r="AT601" s="26"/>
      <c r="AU601" s="26"/>
      <c r="AV601" s="26"/>
      <c r="AW601" s="26" t="s">
        <v>1201</v>
      </c>
      <c r="AX601" s="26" t="s">
        <v>1201</v>
      </c>
      <c r="AY601" s="26" t="s">
        <v>1459</v>
      </c>
      <c r="AZ601" s="26" t="s">
        <v>1459</v>
      </c>
      <c r="BA601" s="26" t="s">
        <v>989</v>
      </c>
      <c r="BB601" s="26" t="s">
        <v>989</v>
      </c>
      <c r="BC601" s="26"/>
      <c r="BD601" s="26"/>
      <c r="BE601" s="26"/>
      <c r="BF601" s="26"/>
      <c r="BG601" s="26"/>
      <c r="BH601" s="26"/>
      <c r="BI601" s="26"/>
      <c r="BJ601" s="26"/>
      <c r="BK601" s="26"/>
      <c r="BL601" s="26"/>
      <c r="BM601" s="26" t="s">
        <v>2529</v>
      </c>
      <c r="BN601" s="26"/>
      <c r="BO601" s="26"/>
      <c r="BP601" s="26"/>
      <c r="BQ601" s="26"/>
      <c r="BR601" s="26" t="s">
        <v>3111</v>
      </c>
      <c r="BS601" s="26" t="s">
        <v>3111</v>
      </c>
      <c r="BT601" s="26"/>
      <c r="BU601" s="26"/>
      <c r="BV601" s="26"/>
      <c r="BW601" s="31"/>
      <c r="BX601" s="31"/>
      <c r="BY601" s="31"/>
      <c r="BZ601" s="31"/>
      <c r="CA601" s="31"/>
      <c r="CB601" s="31"/>
      <c r="CC601" s="31"/>
      <c r="CD601" s="31"/>
      <c r="CE601" s="31"/>
      <c r="CF601" s="31"/>
      <c r="CG601" s="31"/>
      <c r="CH601" s="31"/>
      <c r="CI601" s="31"/>
      <c r="CJ601" s="31"/>
      <c r="CK601" s="31"/>
      <c r="CL601" s="31"/>
      <c r="CM601" s="31" t="s">
        <v>12466</v>
      </c>
      <c r="CN601" s="31" t="s">
        <v>12467</v>
      </c>
      <c r="CO601" s="31" t="s">
        <v>12468</v>
      </c>
      <c r="CP601" s="31" t="s">
        <v>12468</v>
      </c>
      <c r="CQ601" s="31" t="s">
        <v>12466</v>
      </c>
      <c r="CR601" s="31" t="s">
        <v>12469</v>
      </c>
      <c r="CS601" s="31" t="s">
        <v>12466</v>
      </c>
      <c r="CT601" s="31" t="s">
        <v>12469</v>
      </c>
      <c r="CU601" s="31"/>
      <c r="CV601" s="31"/>
      <c r="CW601" s="31"/>
      <c r="CX601" s="31"/>
      <c r="CY601" s="31"/>
      <c r="CZ601" s="31"/>
      <c r="DA601" s="31" t="s">
        <v>12470</v>
      </c>
      <c r="DB601" s="31" t="s">
        <v>12471</v>
      </c>
      <c r="DC601" s="31"/>
      <c r="DD601" s="31"/>
      <c r="DE601" s="31"/>
      <c r="DF601" s="31"/>
      <c r="DG601" s="31"/>
      <c r="DH601" s="31" t="s">
        <v>12472</v>
      </c>
      <c r="DI601" s="31" t="s">
        <v>12473</v>
      </c>
      <c r="DJ601" s="31"/>
      <c r="DK601" s="31"/>
      <c r="DL601" s="31"/>
      <c r="DM601" s="31"/>
      <c r="DN601" s="31"/>
      <c r="DO601" s="31"/>
      <c r="DP601" s="31"/>
      <c r="DQ601" s="31"/>
      <c r="DR601" s="31"/>
      <c r="DS601" s="31"/>
      <c r="DT601" s="31"/>
      <c r="DU601" s="31"/>
      <c r="DV601" s="31"/>
      <c r="DW601" s="31"/>
      <c r="DX601" s="31"/>
      <c r="DY601" s="31"/>
      <c r="DZ601" s="31"/>
      <c r="EA601" s="31"/>
      <c r="EB601" s="31"/>
      <c r="EC601" s="31"/>
      <c r="ED601" s="31"/>
      <c r="EE601" s="31"/>
      <c r="EF601" s="31" t="s">
        <v>12474</v>
      </c>
      <c r="EG601" s="31" t="s">
        <v>12474</v>
      </c>
      <c r="EH601" s="31" t="s">
        <v>12416</v>
      </c>
      <c r="EI601" s="31" t="s">
        <v>12416</v>
      </c>
      <c r="EJ601" s="31" t="s">
        <v>12475</v>
      </c>
      <c r="EK601" s="31" t="s">
        <v>12475</v>
      </c>
      <c r="EL601" s="31" t="s">
        <v>213</v>
      </c>
      <c r="EM601" s="31" t="s">
        <v>213</v>
      </c>
      <c r="EN601" s="31" t="s">
        <v>213</v>
      </c>
      <c r="EO601" s="31" t="s">
        <v>213</v>
      </c>
      <c r="EP601" s="31" t="s">
        <v>213</v>
      </c>
      <c r="EQ601" s="31" t="s">
        <v>213</v>
      </c>
      <c r="ER601" s="31" t="s">
        <v>218</v>
      </c>
      <c r="ES601" s="31" t="s">
        <v>218</v>
      </c>
      <c r="ET601" s="31" t="s">
        <v>4008</v>
      </c>
      <c r="EU601" s="31" t="s">
        <v>4008</v>
      </c>
      <c r="EV601" s="31"/>
      <c r="EW601" s="31"/>
      <c r="EX601" s="31" t="s">
        <v>218</v>
      </c>
      <c r="EY601" s="31" t="s">
        <v>218</v>
      </c>
      <c r="EZ601" s="31" t="s">
        <v>218</v>
      </c>
      <c r="FA601" s="31" t="s">
        <v>4708</v>
      </c>
      <c r="FB601" s="31" t="s">
        <v>4708</v>
      </c>
      <c r="FC601" s="31"/>
      <c r="FD601" s="31"/>
      <c r="FE601" s="31" t="s">
        <v>219</v>
      </c>
    </row>
    <row r="602" ht="90.75" customHeight="1">
      <c r="A602" s="16" t="s">
        <v>12476</v>
      </c>
      <c r="B602" s="24">
        <v>591.0</v>
      </c>
      <c r="C602" s="25" t="s">
        <v>12477</v>
      </c>
      <c r="D602" s="26" t="str">
        <f t="shared" si="41"/>
        <v/>
      </c>
      <c r="E602" s="27" t="str">
        <f t="shared" si="42"/>
        <v/>
      </c>
      <c r="F602" s="28" t="str">
        <f t="shared" ref="F602:G602" si="617">image("https://www.serebii.net/pokedex-bw/type/"&amp;lower(H602)&amp;".gif")</f>
        <v/>
      </c>
      <c r="G602" s="28" t="str">
        <f t="shared" si="617"/>
        <v/>
      </c>
      <c r="H602" s="29" t="s">
        <v>175</v>
      </c>
      <c r="I602" s="26" t="s">
        <v>176</v>
      </c>
      <c r="J602" s="26" t="s">
        <v>1759</v>
      </c>
      <c r="K602" s="26" t="s">
        <v>293</v>
      </c>
      <c r="L602" s="26" t="s">
        <v>11531</v>
      </c>
      <c r="M602" s="26" t="s">
        <v>1740</v>
      </c>
      <c r="N602" s="26"/>
      <c r="O602" s="26" t="s">
        <v>2893</v>
      </c>
      <c r="P602" s="26" t="s">
        <v>1196</v>
      </c>
      <c r="Q602" s="26" t="s">
        <v>1032</v>
      </c>
      <c r="R602" s="26" t="s">
        <v>184</v>
      </c>
      <c r="S602" s="26" t="s">
        <v>12478</v>
      </c>
      <c r="T602" s="26" t="s">
        <v>495</v>
      </c>
      <c r="U602" s="26" t="s">
        <v>1672</v>
      </c>
      <c r="V602" s="26" t="s">
        <v>1673</v>
      </c>
      <c r="W602" s="26" t="s">
        <v>496</v>
      </c>
      <c r="X602" s="26" t="s">
        <v>189</v>
      </c>
      <c r="Y602" s="26">
        <v>114.0</v>
      </c>
      <c r="Z602" s="26">
        <v>85.0</v>
      </c>
      <c r="AA602" s="26">
        <v>70.0</v>
      </c>
      <c r="AB602" s="26">
        <v>85.0</v>
      </c>
      <c r="AC602" s="26">
        <v>80.0</v>
      </c>
      <c r="AD602" s="26">
        <v>30.0</v>
      </c>
      <c r="AE602" s="30">
        <f t="shared" si="37"/>
        <v>464</v>
      </c>
      <c r="AF602" s="26" t="s">
        <v>12465</v>
      </c>
      <c r="AG602" s="26"/>
      <c r="AH602" s="26"/>
      <c r="AI602" s="26"/>
      <c r="AJ602" s="26"/>
      <c r="AK602" s="26"/>
      <c r="AL602" s="26"/>
      <c r="AM602" s="26"/>
      <c r="AN602" s="26"/>
      <c r="AO602" s="26"/>
      <c r="AP602" s="26"/>
      <c r="AQ602" s="26"/>
      <c r="AR602" s="26"/>
      <c r="AS602" s="26"/>
      <c r="AT602" s="26"/>
      <c r="AU602" s="26"/>
      <c r="AV602" s="26"/>
      <c r="AW602" s="26" t="s">
        <v>1080</v>
      </c>
      <c r="AX602" s="26" t="s">
        <v>1080</v>
      </c>
      <c r="AY602" s="26" t="s">
        <v>2626</v>
      </c>
      <c r="AZ602" s="26" t="s">
        <v>2626</v>
      </c>
      <c r="BA602" s="26" t="s">
        <v>1040</v>
      </c>
      <c r="BB602" s="26" t="s">
        <v>1040</v>
      </c>
      <c r="BC602" s="26"/>
      <c r="BD602" s="26"/>
      <c r="BE602" s="26"/>
      <c r="BF602" s="26"/>
      <c r="BG602" s="26"/>
      <c r="BH602" s="26"/>
      <c r="BI602" s="26"/>
      <c r="BJ602" s="26"/>
      <c r="BK602" s="26"/>
      <c r="BL602" s="26"/>
      <c r="BM602" s="26" t="s">
        <v>2180</v>
      </c>
      <c r="BN602" s="26"/>
      <c r="BO602" s="26"/>
      <c r="BP602" s="26"/>
      <c r="BQ602" s="26"/>
      <c r="BR602" s="26" t="s">
        <v>2829</v>
      </c>
      <c r="BS602" s="26" t="s">
        <v>2829</v>
      </c>
      <c r="BT602" s="26"/>
      <c r="BU602" s="26"/>
      <c r="BV602" s="26"/>
      <c r="BW602" s="31"/>
      <c r="BX602" s="31"/>
      <c r="BY602" s="31"/>
      <c r="BZ602" s="31"/>
      <c r="CA602" s="31"/>
      <c r="CB602" s="31"/>
      <c r="CC602" s="31"/>
      <c r="CD602" s="31"/>
      <c r="CE602" s="31"/>
      <c r="CF602" s="31"/>
      <c r="CG602" s="31"/>
      <c r="CH602" s="31"/>
      <c r="CI602" s="31"/>
      <c r="CJ602" s="31"/>
      <c r="CK602" s="31"/>
      <c r="CL602" s="31"/>
      <c r="CM602" s="31" t="s">
        <v>12479</v>
      </c>
      <c r="CN602" s="31" t="s">
        <v>12480</v>
      </c>
      <c r="CO602" s="31" t="s">
        <v>12481</v>
      </c>
      <c r="CP602" s="31" t="s">
        <v>12481</v>
      </c>
      <c r="CQ602" s="31" t="s">
        <v>12480</v>
      </c>
      <c r="CR602" s="31" t="s">
        <v>12479</v>
      </c>
      <c r="CS602" s="31" t="s">
        <v>12480</v>
      </c>
      <c r="CT602" s="31" t="s">
        <v>12479</v>
      </c>
      <c r="CU602" s="31"/>
      <c r="CV602" s="31"/>
      <c r="CW602" s="31"/>
      <c r="CX602" s="31"/>
      <c r="CY602" s="31"/>
      <c r="CZ602" s="31"/>
      <c r="DA602" s="31" t="s">
        <v>12482</v>
      </c>
      <c r="DB602" s="31" t="s">
        <v>12483</v>
      </c>
      <c r="DC602" s="31"/>
      <c r="DD602" s="31"/>
      <c r="DE602" s="31"/>
      <c r="DF602" s="31"/>
      <c r="DG602" s="31"/>
      <c r="DH602" s="31" t="s">
        <v>12484</v>
      </c>
      <c r="DI602" s="31" t="s">
        <v>12485</v>
      </c>
      <c r="DJ602" s="31"/>
      <c r="DK602" s="31"/>
      <c r="DL602" s="31"/>
      <c r="DM602" s="31"/>
      <c r="DN602" s="31"/>
      <c r="DO602" s="31"/>
      <c r="DP602" s="31"/>
      <c r="DQ602" s="31"/>
      <c r="DR602" s="31"/>
      <c r="DS602" s="31"/>
      <c r="DT602" s="31"/>
      <c r="DU602" s="31"/>
      <c r="DV602" s="31"/>
      <c r="DW602" s="31"/>
      <c r="DX602" s="31"/>
      <c r="DY602" s="31"/>
      <c r="DZ602" s="31"/>
      <c r="EA602" s="31"/>
      <c r="EB602" s="31"/>
      <c r="EC602" s="31"/>
      <c r="ED602" s="31"/>
      <c r="EE602" s="31"/>
      <c r="EF602" s="31" t="s">
        <v>12486</v>
      </c>
      <c r="EG602" s="31" t="s">
        <v>12486</v>
      </c>
      <c r="EH602" s="31" t="s">
        <v>12487</v>
      </c>
      <c r="EI602" s="31" t="s">
        <v>12487</v>
      </c>
      <c r="EJ602" s="31" t="s">
        <v>1531</v>
      </c>
      <c r="EK602" s="31" t="s">
        <v>1531</v>
      </c>
      <c r="EL602" s="31" t="s">
        <v>213</v>
      </c>
      <c r="EM602" s="31" t="s">
        <v>213</v>
      </c>
      <c r="EN602" s="31" t="s">
        <v>213</v>
      </c>
      <c r="EO602" s="31" t="s">
        <v>213</v>
      </c>
      <c r="EP602" s="31" t="s">
        <v>213</v>
      </c>
      <c r="EQ602" s="31" t="s">
        <v>213</v>
      </c>
      <c r="ER602" s="31" t="s">
        <v>218</v>
      </c>
      <c r="ES602" s="31" t="s">
        <v>218</v>
      </c>
      <c r="ET602" s="31" t="s">
        <v>12488</v>
      </c>
      <c r="EU602" s="31" t="s">
        <v>12488</v>
      </c>
      <c r="EV602" s="31"/>
      <c r="EW602" s="31"/>
      <c r="EX602" s="31" t="s">
        <v>218</v>
      </c>
      <c r="EY602" s="31" t="s">
        <v>218</v>
      </c>
      <c r="EZ602" s="31" t="s">
        <v>218</v>
      </c>
      <c r="FA602" s="31" t="s">
        <v>4708</v>
      </c>
      <c r="FB602" s="31" t="s">
        <v>4708</v>
      </c>
      <c r="FC602" s="31"/>
      <c r="FD602" s="31"/>
      <c r="FE602" s="31" t="s">
        <v>219</v>
      </c>
    </row>
    <row r="603" ht="90.75" customHeight="1">
      <c r="A603" s="16" t="s">
        <v>12489</v>
      </c>
      <c r="B603" s="24">
        <v>592.0</v>
      </c>
      <c r="C603" s="25" t="s">
        <v>12490</v>
      </c>
      <c r="D603" s="26" t="str">
        <f t="shared" si="41"/>
        <v/>
      </c>
      <c r="E603" s="27" t="str">
        <f t="shared" si="42"/>
        <v/>
      </c>
      <c r="F603" s="28" t="str">
        <f t="shared" ref="F603:G603" si="618">image("https://www.serebii.net/pokedex-bw/type/"&amp;lower(H603)&amp;".gif")</f>
        <v/>
      </c>
      <c r="G603" s="28" t="str">
        <f t="shared" si="618"/>
        <v/>
      </c>
      <c r="H603" s="29" t="s">
        <v>391</v>
      </c>
      <c r="I603" s="26" t="s">
        <v>3317</v>
      </c>
      <c r="J603" s="26" t="s">
        <v>12491</v>
      </c>
      <c r="K603" s="26" t="s">
        <v>876</v>
      </c>
      <c r="L603" s="26" t="s">
        <v>12456</v>
      </c>
      <c r="M603" s="26" t="s">
        <v>2243</v>
      </c>
      <c r="N603" s="26" t="s">
        <v>3391</v>
      </c>
      <c r="O603" s="26" t="s">
        <v>1761</v>
      </c>
      <c r="P603" s="26" t="s">
        <v>1825</v>
      </c>
      <c r="Q603" s="26" t="s">
        <v>978</v>
      </c>
      <c r="R603" s="26" t="s">
        <v>184</v>
      </c>
      <c r="S603" s="26" t="s">
        <v>2624</v>
      </c>
      <c r="T603" s="26" t="s">
        <v>495</v>
      </c>
      <c r="U603" s="26" t="s">
        <v>3200</v>
      </c>
      <c r="V603" s="26" t="s">
        <v>3201</v>
      </c>
      <c r="W603" s="26" t="s">
        <v>496</v>
      </c>
      <c r="X603" s="26" t="s">
        <v>189</v>
      </c>
      <c r="Y603" s="26">
        <v>55.0</v>
      </c>
      <c r="Z603" s="26">
        <v>40.0</v>
      </c>
      <c r="AA603" s="26">
        <v>50.0</v>
      </c>
      <c r="AB603" s="26">
        <v>65.0</v>
      </c>
      <c r="AC603" s="26">
        <v>85.0</v>
      </c>
      <c r="AD603" s="26">
        <v>40.0</v>
      </c>
      <c r="AE603" s="30">
        <f t="shared" si="37"/>
        <v>335</v>
      </c>
      <c r="AF603" s="26" t="s">
        <v>12492</v>
      </c>
      <c r="AG603" s="26"/>
      <c r="AH603" s="26"/>
      <c r="AI603" s="26"/>
      <c r="AJ603" s="26"/>
      <c r="AK603" s="26"/>
      <c r="AL603" s="26"/>
      <c r="AM603" s="26"/>
      <c r="AN603" s="26"/>
      <c r="AO603" s="26"/>
      <c r="AP603" s="26"/>
      <c r="AQ603" s="26"/>
      <c r="AR603" s="26"/>
      <c r="AS603" s="26"/>
      <c r="AT603" s="26"/>
      <c r="AU603" s="26"/>
      <c r="AV603" s="26"/>
      <c r="AW603" s="26" t="s">
        <v>1124</v>
      </c>
      <c r="AX603" s="26" t="s">
        <v>1124</v>
      </c>
      <c r="AY603" s="26" t="s">
        <v>1766</v>
      </c>
      <c r="AZ603" s="26" t="s">
        <v>1766</v>
      </c>
      <c r="BA603" s="26"/>
      <c r="BB603" s="26"/>
      <c r="BC603" s="26"/>
      <c r="BD603" s="26"/>
      <c r="BE603" s="26"/>
      <c r="BF603" s="26"/>
      <c r="BG603" s="26" t="s">
        <v>7188</v>
      </c>
      <c r="BH603" s="26" t="s">
        <v>7188</v>
      </c>
      <c r="BI603" s="26"/>
      <c r="BJ603" s="26"/>
      <c r="BK603" s="26" t="s">
        <v>8619</v>
      </c>
      <c r="BL603" s="26" t="s">
        <v>8619</v>
      </c>
      <c r="BM603" s="26" t="s">
        <v>3573</v>
      </c>
      <c r="BN603" s="26"/>
      <c r="BO603" s="26"/>
      <c r="BP603" s="26"/>
      <c r="BQ603" s="26"/>
      <c r="BR603" s="26"/>
      <c r="BS603" s="26"/>
      <c r="BT603" s="26"/>
      <c r="BU603" s="26"/>
      <c r="BV603" s="26"/>
      <c r="BW603" s="31"/>
      <c r="BX603" s="31"/>
      <c r="BY603" s="31"/>
      <c r="BZ603" s="31"/>
      <c r="CA603" s="31"/>
      <c r="CB603" s="31"/>
      <c r="CC603" s="31"/>
      <c r="CD603" s="31"/>
      <c r="CE603" s="31"/>
      <c r="CF603" s="31"/>
      <c r="CG603" s="31"/>
      <c r="CH603" s="31"/>
      <c r="CI603" s="31"/>
      <c r="CJ603" s="31"/>
      <c r="CK603" s="31"/>
      <c r="CL603" s="31"/>
      <c r="CM603" s="31" t="s">
        <v>12493</v>
      </c>
      <c r="CN603" s="31" t="s">
        <v>12494</v>
      </c>
      <c r="CO603" s="31" t="s">
        <v>12495</v>
      </c>
      <c r="CP603" s="31" t="s">
        <v>12495</v>
      </c>
      <c r="CQ603" s="31" t="s">
        <v>12494</v>
      </c>
      <c r="CR603" s="31" t="s">
        <v>12495</v>
      </c>
      <c r="CS603" s="31" t="s">
        <v>12494</v>
      </c>
      <c r="CT603" s="31" t="s">
        <v>12495</v>
      </c>
      <c r="CU603" s="31"/>
      <c r="CV603" s="31"/>
      <c r="CW603" s="31" t="s">
        <v>12496</v>
      </c>
      <c r="CX603" s="31" t="s">
        <v>12497</v>
      </c>
      <c r="CY603" s="31"/>
      <c r="CZ603" s="31"/>
      <c r="DA603" s="31"/>
      <c r="DB603" s="31"/>
      <c r="DC603" s="31"/>
      <c r="DD603" s="31"/>
      <c r="DE603" s="31"/>
      <c r="DF603" s="31"/>
      <c r="DG603" s="31"/>
      <c r="DH603" s="31"/>
      <c r="DI603" s="31"/>
      <c r="DJ603" s="31"/>
      <c r="DK603" s="31"/>
      <c r="DL603" s="31"/>
      <c r="DM603" s="31"/>
      <c r="DN603" s="31"/>
      <c r="DO603" s="31"/>
      <c r="DP603" s="31"/>
      <c r="DQ603" s="31"/>
      <c r="DR603" s="31"/>
      <c r="DS603" s="31"/>
      <c r="DT603" s="31"/>
      <c r="DU603" s="31"/>
      <c r="DV603" s="31"/>
      <c r="DW603" s="31"/>
      <c r="DX603" s="31"/>
      <c r="DY603" s="31"/>
      <c r="DZ603" s="31"/>
      <c r="EA603" s="31"/>
      <c r="EB603" s="31"/>
      <c r="EC603" s="31"/>
      <c r="ED603" s="31"/>
      <c r="EE603" s="31"/>
      <c r="EF603" s="31" t="s">
        <v>12498</v>
      </c>
      <c r="EG603" s="31" t="s">
        <v>12498</v>
      </c>
      <c r="EH603" s="31" t="s">
        <v>12499</v>
      </c>
      <c r="EI603" s="31" t="s">
        <v>12499</v>
      </c>
      <c r="EJ603" s="31" t="s">
        <v>213</v>
      </c>
      <c r="EK603" s="31" t="s">
        <v>213</v>
      </c>
      <c r="EL603" s="31" t="s">
        <v>12500</v>
      </c>
      <c r="EM603" s="31" t="s">
        <v>12500</v>
      </c>
      <c r="EN603" s="31" t="s">
        <v>213</v>
      </c>
      <c r="EO603" s="31" t="s">
        <v>213</v>
      </c>
      <c r="EP603" s="31" t="s">
        <v>939</v>
      </c>
      <c r="EQ603" s="31" t="s">
        <v>939</v>
      </c>
      <c r="ER603" s="31" t="s">
        <v>218</v>
      </c>
      <c r="ES603" s="31" t="s">
        <v>218</v>
      </c>
      <c r="ET603" s="31" t="s">
        <v>12501</v>
      </c>
      <c r="EU603" s="31" t="s">
        <v>12501</v>
      </c>
      <c r="EV603" s="31"/>
      <c r="EW603" s="31"/>
      <c r="EX603" s="31" t="s">
        <v>218</v>
      </c>
      <c r="EY603" s="31" t="s">
        <v>218</v>
      </c>
      <c r="EZ603" s="31" t="s">
        <v>218</v>
      </c>
      <c r="FA603" s="31" t="s">
        <v>219</v>
      </c>
      <c r="FB603" s="31" t="s">
        <v>219</v>
      </c>
      <c r="FC603" s="31"/>
      <c r="FD603" s="31"/>
      <c r="FE603" s="31" t="s">
        <v>219</v>
      </c>
    </row>
    <row r="604" ht="90.75" customHeight="1">
      <c r="A604" s="16" t="s">
        <v>12502</v>
      </c>
      <c r="B604" s="24">
        <v>593.0</v>
      </c>
      <c r="C604" s="25" t="s">
        <v>12503</v>
      </c>
      <c r="D604" s="26" t="str">
        <f t="shared" si="41"/>
        <v/>
      </c>
      <c r="E604" s="27" t="str">
        <f t="shared" si="42"/>
        <v/>
      </c>
      <c r="F604" s="28" t="str">
        <f t="shared" ref="F604:G604" si="619">image("https://www.serebii.net/pokedex-bw/type/"&amp;lower(H604)&amp;".gif")</f>
        <v/>
      </c>
      <c r="G604" s="28" t="str">
        <f t="shared" si="619"/>
        <v/>
      </c>
      <c r="H604" s="29" t="s">
        <v>391</v>
      </c>
      <c r="I604" s="26" t="s">
        <v>3317</v>
      </c>
      <c r="J604" s="26" t="s">
        <v>12491</v>
      </c>
      <c r="K604" s="26" t="s">
        <v>4014</v>
      </c>
      <c r="L604" s="26" t="s">
        <v>12504</v>
      </c>
      <c r="M604" s="26" t="s">
        <v>2243</v>
      </c>
      <c r="N604" s="26" t="s">
        <v>3391</v>
      </c>
      <c r="O604" s="26" t="s">
        <v>1761</v>
      </c>
      <c r="P604" s="26" t="s">
        <v>2669</v>
      </c>
      <c r="Q604" s="26" t="s">
        <v>2670</v>
      </c>
      <c r="R604" s="26" t="s">
        <v>184</v>
      </c>
      <c r="S604" s="26" t="s">
        <v>6684</v>
      </c>
      <c r="T604" s="26" t="s">
        <v>495</v>
      </c>
      <c r="U604" s="26" t="s">
        <v>3200</v>
      </c>
      <c r="V604" s="26" t="s">
        <v>3201</v>
      </c>
      <c r="W604" s="26" t="s">
        <v>496</v>
      </c>
      <c r="X604" s="26" t="s">
        <v>189</v>
      </c>
      <c r="Y604" s="26">
        <v>100.0</v>
      </c>
      <c r="Z604" s="26">
        <v>60.0</v>
      </c>
      <c r="AA604" s="26">
        <v>70.0</v>
      </c>
      <c r="AB604" s="26">
        <v>85.0</v>
      </c>
      <c r="AC604" s="26">
        <v>105.0</v>
      </c>
      <c r="AD604" s="26">
        <v>60.0</v>
      </c>
      <c r="AE604" s="30">
        <f t="shared" si="37"/>
        <v>480</v>
      </c>
      <c r="AF604" s="26" t="s">
        <v>12492</v>
      </c>
      <c r="AG604" s="26"/>
      <c r="AH604" s="26"/>
      <c r="AI604" s="26"/>
      <c r="AJ604" s="26"/>
      <c r="AK604" s="26"/>
      <c r="AL604" s="26"/>
      <c r="AM604" s="26"/>
      <c r="AN604" s="26"/>
      <c r="AO604" s="26"/>
      <c r="AP604" s="26"/>
      <c r="AQ604" s="26"/>
      <c r="AR604" s="26"/>
      <c r="AS604" s="26"/>
      <c r="AT604" s="26"/>
      <c r="AU604" s="26"/>
      <c r="AV604" s="26"/>
      <c r="AW604" s="26" t="s">
        <v>1278</v>
      </c>
      <c r="AX604" s="26" t="s">
        <v>1278</v>
      </c>
      <c r="AY604" s="26" t="s">
        <v>1796</v>
      </c>
      <c r="AZ604" s="26" t="s">
        <v>1796</v>
      </c>
      <c r="BA604" s="26"/>
      <c r="BB604" s="26"/>
      <c r="BC604" s="26"/>
      <c r="BD604" s="26"/>
      <c r="BE604" s="26"/>
      <c r="BF604" s="26"/>
      <c r="BG604" s="26" t="s">
        <v>12505</v>
      </c>
      <c r="BH604" s="26" t="s">
        <v>12505</v>
      </c>
      <c r="BI604" s="26"/>
      <c r="BJ604" s="26"/>
      <c r="BK604" s="26" t="s">
        <v>8641</v>
      </c>
      <c r="BL604" s="26" t="s">
        <v>8641</v>
      </c>
      <c r="BM604" s="26" t="s">
        <v>3602</v>
      </c>
      <c r="BN604" s="26"/>
      <c r="BO604" s="26"/>
      <c r="BP604" s="26"/>
      <c r="BQ604" s="26"/>
      <c r="BR604" s="26"/>
      <c r="BS604" s="26"/>
      <c r="BT604" s="26"/>
      <c r="BU604" s="26"/>
      <c r="BV604" s="26"/>
      <c r="BW604" s="31"/>
      <c r="BX604" s="31"/>
      <c r="BY604" s="31"/>
      <c r="BZ604" s="31"/>
      <c r="CA604" s="31"/>
      <c r="CB604" s="31"/>
      <c r="CC604" s="31"/>
      <c r="CD604" s="31"/>
      <c r="CE604" s="31"/>
      <c r="CF604" s="31"/>
      <c r="CG604" s="31"/>
      <c r="CH604" s="31"/>
      <c r="CI604" s="31"/>
      <c r="CJ604" s="31"/>
      <c r="CK604" s="31"/>
      <c r="CL604" s="31"/>
      <c r="CM604" s="31" t="s">
        <v>12506</v>
      </c>
      <c r="CN604" s="31" t="s">
        <v>12507</v>
      </c>
      <c r="CO604" s="31" t="s">
        <v>12508</v>
      </c>
      <c r="CP604" s="31" t="s">
        <v>12508</v>
      </c>
      <c r="CQ604" s="31" t="s">
        <v>12508</v>
      </c>
      <c r="CR604" s="31" t="s">
        <v>12506</v>
      </c>
      <c r="CS604" s="31" t="s">
        <v>12508</v>
      </c>
      <c r="CT604" s="31" t="s">
        <v>12506</v>
      </c>
      <c r="CU604" s="31"/>
      <c r="CV604" s="31"/>
      <c r="CW604" s="31" t="s">
        <v>12509</v>
      </c>
      <c r="CX604" s="31" t="s">
        <v>12510</v>
      </c>
      <c r="CY604" s="31"/>
      <c r="CZ604" s="31"/>
      <c r="DA604" s="31"/>
      <c r="DB604" s="31"/>
      <c r="DC604" s="31"/>
      <c r="DD604" s="31"/>
      <c r="DE604" s="31"/>
      <c r="DF604" s="31"/>
      <c r="DG604" s="31"/>
      <c r="DH604" s="31"/>
      <c r="DI604" s="31"/>
      <c r="DJ604" s="31"/>
      <c r="DK604" s="31"/>
      <c r="DL604" s="31"/>
      <c r="DM604" s="31"/>
      <c r="DN604" s="31"/>
      <c r="DO604" s="31"/>
      <c r="DP604" s="31"/>
      <c r="DQ604" s="31"/>
      <c r="DR604" s="31"/>
      <c r="DS604" s="31"/>
      <c r="DT604" s="31"/>
      <c r="DU604" s="31"/>
      <c r="DV604" s="31"/>
      <c r="DW604" s="31"/>
      <c r="DX604" s="31"/>
      <c r="DY604" s="31"/>
      <c r="DZ604" s="31"/>
      <c r="EA604" s="31"/>
      <c r="EB604" s="31"/>
      <c r="EC604" s="31"/>
      <c r="ED604" s="31"/>
      <c r="EE604" s="31"/>
      <c r="EF604" s="31" t="s">
        <v>12498</v>
      </c>
      <c r="EG604" s="31" t="s">
        <v>12498</v>
      </c>
      <c r="EH604" s="31" t="s">
        <v>12499</v>
      </c>
      <c r="EI604" s="31" t="s">
        <v>12499</v>
      </c>
      <c r="EJ604" s="31" t="s">
        <v>213</v>
      </c>
      <c r="EK604" s="31" t="s">
        <v>213</v>
      </c>
      <c r="EL604" s="31" t="s">
        <v>12511</v>
      </c>
      <c r="EM604" s="31" t="s">
        <v>12511</v>
      </c>
      <c r="EN604" s="31" t="s">
        <v>213</v>
      </c>
      <c r="EO604" s="31" t="s">
        <v>213</v>
      </c>
      <c r="EP604" s="31" t="s">
        <v>12511</v>
      </c>
      <c r="EQ604" s="31" t="s">
        <v>12511</v>
      </c>
      <c r="ER604" s="31" t="s">
        <v>218</v>
      </c>
      <c r="ES604" s="31" t="s">
        <v>218</v>
      </c>
      <c r="ET604" s="31" t="s">
        <v>12512</v>
      </c>
      <c r="EU604" s="31" t="s">
        <v>12512</v>
      </c>
      <c r="EV604" s="31"/>
      <c r="EW604" s="31"/>
      <c r="EX604" s="31" t="s">
        <v>218</v>
      </c>
      <c r="EY604" s="31" t="s">
        <v>218</v>
      </c>
      <c r="EZ604" s="31" t="s">
        <v>218</v>
      </c>
      <c r="FA604" s="31" t="s">
        <v>219</v>
      </c>
      <c r="FB604" s="31" t="s">
        <v>219</v>
      </c>
      <c r="FC604" s="31"/>
      <c r="FD604" s="31"/>
      <c r="FE604" s="31" t="s">
        <v>219</v>
      </c>
    </row>
    <row r="605" ht="90.75" customHeight="1">
      <c r="A605" s="16" t="s">
        <v>12513</v>
      </c>
      <c r="B605" s="24">
        <v>594.0</v>
      </c>
      <c r="C605" s="25" t="s">
        <v>12514</v>
      </c>
      <c r="D605" s="26" t="str">
        <f t="shared" si="41"/>
        <v/>
      </c>
      <c r="E605" s="27" t="str">
        <f t="shared" si="42"/>
        <v/>
      </c>
      <c r="F605" s="28" t="str">
        <f t="shared" ref="F605:G605" si="620">image("https://www.serebii.net/pokedex-bw/type/"&amp;lower(H605)&amp;".gif")</f>
        <v/>
      </c>
      <c r="G605" s="28" t="str">
        <f t="shared" si="620"/>
        <v/>
      </c>
      <c r="H605" s="29" t="s">
        <v>391</v>
      </c>
      <c r="I605" s="26"/>
      <c r="J605" s="26" t="s">
        <v>12515</v>
      </c>
      <c r="K605" s="26" t="s">
        <v>876</v>
      </c>
      <c r="L605" s="26" t="s">
        <v>7508</v>
      </c>
      <c r="M605" s="26" t="s">
        <v>3943</v>
      </c>
      <c r="N605" s="26" t="s">
        <v>3138</v>
      </c>
      <c r="O605" s="26" t="s">
        <v>2893</v>
      </c>
      <c r="P605" s="26" t="s">
        <v>1196</v>
      </c>
      <c r="Q605" s="26" t="s">
        <v>1032</v>
      </c>
      <c r="R605" s="26" t="s">
        <v>184</v>
      </c>
      <c r="S605" s="26" t="s">
        <v>3110</v>
      </c>
      <c r="T605" s="26" t="s">
        <v>1328</v>
      </c>
      <c r="U605" s="26" t="s">
        <v>399</v>
      </c>
      <c r="V605" s="26" t="s">
        <v>4457</v>
      </c>
      <c r="W605" s="26" t="s">
        <v>496</v>
      </c>
      <c r="X605" s="26" t="s">
        <v>3946</v>
      </c>
      <c r="Y605" s="26">
        <v>165.0</v>
      </c>
      <c r="Z605" s="26">
        <v>75.0</v>
      </c>
      <c r="AA605" s="26">
        <v>80.0</v>
      </c>
      <c r="AB605" s="26">
        <v>40.0</v>
      </c>
      <c r="AC605" s="26">
        <v>45.0</v>
      </c>
      <c r="AD605" s="26">
        <v>65.0</v>
      </c>
      <c r="AE605" s="30">
        <f t="shared" si="37"/>
        <v>470</v>
      </c>
      <c r="AF605" s="26"/>
      <c r="AG605" s="26"/>
      <c r="AH605" s="26"/>
      <c r="AI605" s="26"/>
      <c r="AJ605" s="26"/>
      <c r="AK605" s="26"/>
      <c r="AL605" s="26"/>
      <c r="AM605" s="26"/>
      <c r="AN605" s="26"/>
      <c r="AO605" s="26"/>
      <c r="AP605" s="26"/>
      <c r="AQ605" s="26"/>
      <c r="AR605" s="26"/>
      <c r="AS605" s="26"/>
      <c r="AT605" s="26"/>
      <c r="AU605" s="26"/>
      <c r="AV605" s="26"/>
      <c r="AW605" s="26" t="s">
        <v>1302</v>
      </c>
      <c r="AX605" s="26" t="s">
        <v>1302</v>
      </c>
      <c r="AY605" s="26" t="s">
        <v>1956</v>
      </c>
      <c r="AZ605" s="26" t="s">
        <v>1956</v>
      </c>
      <c r="BA605" s="26" t="s">
        <v>232</v>
      </c>
      <c r="BB605" s="26" t="s">
        <v>232</v>
      </c>
      <c r="BC605" s="26"/>
      <c r="BD605" s="26"/>
      <c r="BE605" s="26" t="s">
        <v>1034</v>
      </c>
      <c r="BF605" s="26" t="s">
        <v>1034</v>
      </c>
      <c r="BG605" s="26" t="s">
        <v>4075</v>
      </c>
      <c r="BH605" s="26" t="s">
        <v>4075</v>
      </c>
      <c r="BI605" s="26"/>
      <c r="BJ605" s="26"/>
      <c r="BK605" s="26"/>
      <c r="BL605" s="26"/>
      <c r="BM605" s="26"/>
      <c r="BN605" s="26"/>
      <c r="BO605" s="26"/>
      <c r="BP605" s="26"/>
      <c r="BQ605" s="26"/>
      <c r="BR605" s="26" t="s">
        <v>12093</v>
      </c>
      <c r="BS605" s="26" t="s">
        <v>12093</v>
      </c>
      <c r="BT605" s="26"/>
      <c r="BU605" s="26" t="s">
        <v>355</v>
      </c>
      <c r="BV605" s="26"/>
      <c r="BW605" s="31"/>
      <c r="BX605" s="31"/>
      <c r="BY605" s="31"/>
      <c r="BZ605" s="31"/>
      <c r="CA605" s="31"/>
      <c r="CB605" s="31"/>
      <c r="CC605" s="31"/>
      <c r="CD605" s="31"/>
      <c r="CE605" s="31"/>
      <c r="CF605" s="31"/>
      <c r="CG605" s="31"/>
      <c r="CH605" s="31"/>
      <c r="CI605" s="31"/>
      <c r="CJ605" s="31"/>
      <c r="CK605" s="31"/>
      <c r="CL605" s="31"/>
      <c r="CM605" s="31" t="s">
        <v>12516</v>
      </c>
      <c r="CN605" s="31" t="s">
        <v>12517</v>
      </c>
      <c r="CO605" s="31" t="s">
        <v>12518</v>
      </c>
      <c r="CP605" s="31" t="s">
        <v>12518</v>
      </c>
      <c r="CQ605" s="31" t="s">
        <v>12517</v>
      </c>
      <c r="CR605" s="31" t="s">
        <v>12518</v>
      </c>
      <c r="CS605" s="31" t="s">
        <v>12517</v>
      </c>
      <c r="CT605" s="31" t="s">
        <v>12518</v>
      </c>
      <c r="CU605" s="31" t="s">
        <v>12519</v>
      </c>
      <c r="CV605" s="31" t="s">
        <v>12520</v>
      </c>
      <c r="CW605" s="31" t="s">
        <v>12521</v>
      </c>
      <c r="CX605" s="31" t="s">
        <v>12522</v>
      </c>
      <c r="CY605" s="31"/>
      <c r="CZ605" s="31"/>
      <c r="DA605" s="31"/>
      <c r="DB605" s="31"/>
      <c r="DC605" s="31"/>
      <c r="DD605" s="31"/>
      <c r="DE605" s="31"/>
      <c r="DF605" s="31"/>
      <c r="DG605" s="31"/>
      <c r="DH605" s="31" t="s">
        <v>12518</v>
      </c>
      <c r="DI605" s="31" t="s">
        <v>12520</v>
      </c>
      <c r="DJ605" s="31"/>
      <c r="DK605" s="31"/>
      <c r="DL605" s="31"/>
      <c r="DM605" s="31"/>
      <c r="DN605" s="31"/>
      <c r="DO605" s="31"/>
      <c r="DP605" s="31"/>
      <c r="DQ605" s="31"/>
      <c r="DR605" s="31"/>
      <c r="DS605" s="31"/>
      <c r="DT605" s="31"/>
      <c r="DU605" s="31"/>
      <c r="DV605" s="31"/>
      <c r="DW605" s="31"/>
      <c r="DX605" s="31"/>
      <c r="DY605" s="31"/>
      <c r="DZ605" s="31"/>
      <c r="EA605" s="31"/>
      <c r="EB605" s="31"/>
      <c r="EC605" s="31"/>
      <c r="ED605" s="31"/>
      <c r="EE605" s="31"/>
      <c r="EF605" s="31" t="s">
        <v>12498</v>
      </c>
      <c r="EG605" s="31" t="s">
        <v>12498</v>
      </c>
      <c r="EH605" s="31" t="s">
        <v>12523</v>
      </c>
      <c r="EI605" s="31" t="s">
        <v>12523</v>
      </c>
      <c r="EJ605" s="31" t="s">
        <v>5476</v>
      </c>
      <c r="EK605" s="31" t="s">
        <v>5476</v>
      </c>
      <c r="EL605" s="31" t="s">
        <v>12524</v>
      </c>
      <c r="EM605" s="31" t="s">
        <v>12524</v>
      </c>
      <c r="EN605" s="31" t="s">
        <v>2273</v>
      </c>
      <c r="EO605" s="31" t="s">
        <v>2273</v>
      </c>
      <c r="EP605" s="31" t="s">
        <v>2273</v>
      </c>
      <c r="EQ605" s="31" t="s">
        <v>2273</v>
      </c>
      <c r="ER605" s="31" t="s">
        <v>218</v>
      </c>
      <c r="ES605" s="31" t="s">
        <v>218</v>
      </c>
      <c r="ET605" s="31" t="s">
        <v>218</v>
      </c>
      <c r="EU605" s="31" t="s">
        <v>218</v>
      </c>
      <c r="EV605" s="31"/>
      <c r="EW605" s="31"/>
      <c r="EX605" s="31" t="s">
        <v>218</v>
      </c>
      <c r="EY605" s="31" t="s">
        <v>218</v>
      </c>
      <c r="EZ605" s="31" t="s">
        <v>218</v>
      </c>
      <c r="FA605" s="31" t="s">
        <v>12525</v>
      </c>
      <c r="FB605" s="31" t="s">
        <v>12525</v>
      </c>
      <c r="FC605" s="31"/>
      <c r="FD605" s="31"/>
      <c r="FE605" s="31" t="s">
        <v>219</v>
      </c>
    </row>
    <row r="606" ht="90.75" customHeight="1">
      <c r="A606" s="16" t="s">
        <v>12526</v>
      </c>
      <c r="B606" s="24">
        <v>595.0</v>
      </c>
      <c r="C606" s="25" t="s">
        <v>12527</v>
      </c>
      <c r="D606" s="26" t="str">
        <f t="shared" si="41"/>
        <v/>
      </c>
      <c r="E606" s="27" t="str">
        <f t="shared" si="42"/>
        <v/>
      </c>
      <c r="F606" s="28" t="str">
        <f t="shared" ref="F606:G606" si="621">image("https://www.serebii.net/pokedex-bw/type/"&amp;lower(H606)&amp;".gif")</f>
        <v/>
      </c>
      <c r="G606" s="28" t="str">
        <f t="shared" si="621"/>
        <v/>
      </c>
      <c r="H606" s="29" t="s">
        <v>486</v>
      </c>
      <c r="I606" s="26" t="s">
        <v>973</v>
      </c>
      <c r="J606" s="26" t="s">
        <v>12528</v>
      </c>
      <c r="K606" s="26" t="s">
        <v>12529</v>
      </c>
      <c r="L606" s="26" t="s">
        <v>10419</v>
      </c>
      <c r="M606" s="26" t="s">
        <v>580</v>
      </c>
      <c r="N606" s="26" t="s">
        <v>912</v>
      </c>
      <c r="O606" s="26" t="s">
        <v>654</v>
      </c>
      <c r="P606" s="26" t="s">
        <v>297</v>
      </c>
      <c r="Q606" s="26" t="s">
        <v>978</v>
      </c>
      <c r="R606" s="26" t="s">
        <v>184</v>
      </c>
      <c r="S606" s="26" t="s">
        <v>185</v>
      </c>
      <c r="T606" s="26" t="s">
        <v>495</v>
      </c>
      <c r="U606" s="26" t="s">
        <v>1827</v>
      </c>
      <c r="V606" s="26" t="s">
        <v>1828</v>
      </c>
      <c r="W606" s="26" t="s">
        <v>496</v>
      </c>
      <c r="X606" s="26" t="s">
        <v>189</v>
      </c>
      <c r="Y606" s="26">
        <v>50.0</v>
      </c>
      <c r="Z606" s="26">
        <v>47.0</v>
      </c>
      <c r="AA606" s="26">
        <v>50.0</v>
      </c>
      <c r="AB606" s="26">
        <v>57.0</v>
      </c>
      <c r="AC606" s="26">
        <v>50.0</v>
      </c>
      <c r="AD606" s="26">
        <v>65.0</v>
      </c>
      <c r="AE606" s="30">
        <f t="shared" si="37"/>
        <v>319</v>
      </c>
      <c r="AF606" s="26" t="s">
        <v>12530</v>
      </c>
      <c r="AG606" s="26"/>
      <c r="AH606" s="26"/>
      <c r="AI606" s="26"/>
      <c r="AJ606" s="26"/>
      <c r="AK606" s="26"/>
      <c r="AL606" s="26"/>
      <c r="AM606" s="26"/>
      <c r="AN606" s="26"/>
      <c r="AO606" s="26"/>
      <c r="AP606" s="26"/>
      <c r="AQ606" s="26"/>
      <c r="AR606" s="26"/>
      <c r="AS606" s="26"/>
      <c r="AT606" s="26"/>
      <c r="AU606" s="26"/>
      <c r="AV606" s="26"/>
      <c r="AW606" s="26" t="s">
        <v>1378</v>
      </c>
      <c r="AX606" s="26" t="s">
        <v>1378</v>
      </c>
      <c r="AY606" s="26" t="s">
        <v>4906</v>
      </c>
      <c r="AZ606" s="26" t="s">
        <v>4906</v>
      </c>
      <c r="BA606" s="26"/>
      <c r="BB606" s="26"/>
      <c r="BC606" s="26"/>
      <c r="BD606" s="26"/>
      <c r="BE606" s="26"/>
      <c r="BF606" s="26"/>
      <c r="BG606" s="26"/>
      <c r="BH606" s="26"/>
      <c r="BI606" s="26"/>
      <c r="BJ606" s="26"/>
      <c r="BK606" s="26" t="s">
        <v>1625</v>
      </c>
      <c r="BL606" s="26" t="s">
        <v>1625</v>
      </c>
      <c r="BM606" s="26"/>
      <c r="BN606" s="26" t="s">
        <v>1742</v>
      </c>
      <c r="BO606" s="26"/>
      <c r="BP606" s="26"/>
      <c r="BQ606" s="26"/>
      <c r="BR606" s="26"/>
      <c r="BS606" s="26"/>
      <c r="BT606" s="26"/>
      <c r="BU606" s="26" t="s">
        <v>1888</v>
      </c>
      <c r="BV606" s="26"/>
      <c r="BW606" s="31"/>
      <c r="BX606" s="31"/>
      <c r="BY606" s="31"/>
      <c r="BZ606" s="31"/>
      <c r="CA606" s="31"/>
      <c r="CB606" s="31"/>
      <c r="CC606" s="31"/>
      <c r="CD606" s="31"/>
      <c r="CE606" s="31"/>
      <c r="CF606" s="31"/>
      <c r="CG606" s="31"/>
      <c r="CH606" s="31"/>
      <c r="CI606" s="31"/>
      <c r="CJ606" s="31"/>
      <c r="CK606" s="31"/>
      <c r="CL606" s="31"/>
      <c r="CM606" s="31" t="s">
        <v>12531</v>
      </c>
      <c r="CN606" s="31" t="s">
        <v>12532</v>
      </c>
      <c r="CO606" s="31" t="s">
        <v>12533</v>
      </c>
      <c r="CP606" s="31" t="s">
        <v>12533</v>
      </c>
      <c r="CQ606" s="31" t="s">
        <v>12533</v>
      </c>
      <c r="CR606" s="31" t="s">
        <v>12532</v>
      </c>
      <c r="CS606" s="31" t="s">
        <v>12533</v>
      </c>
      <c r="CT606" s="31" t="s">
        <v>12532</v>
      </c>
      <c r="CU606" s="31"/>
      <c r="CV606" s="31"/>
      <c r="CW606" s="31"/>
      <c r="CX606" s="31"/>
      <c r="CY606" s="31"/>
      <c r="CZ606" s="31"/>
      <c r="DA606" s="31" t="s">
        <v>12534</v>
      </c>
      <c r="DB606" s="31" t="s">
        <v>12535</v>
      </c>
      <c r="DC606" s="31"/>
      <c r="DD606" s="31"/>
      <c r="DE606" s="31"/>
      <c r="DF606" s="31"/>
      <c r="DG606" s="31"/>
      <c r="DH606" s="31"/>
      <c r="DI606" s="31"/>
      <c r="DJ606" s="31"/>
      <c r="DK606" s="31"/>
      <c r="DL606" s="31"/>
      <c r="DM606" s="31"/>
      <c r="DN606" s="31"/>
      <c r="DO606" s="31"/>
      <c r="DP606" s="31"/>
      <c r="DQ606" s="31"/>
      <c r="DR606" s="31"/>
      <c r="DS606" s="31"/>
      <c r="DT606" s="31"/>
      <c r="DU606" s="31"/>
      <c r="DV606" s="31"/>
      <c r="DW606" s="31"/>
      <c r="DX606" s="31"/>
      <c r="DY606" s="31"/>
      <c r="DZ606" s="31"/>
      <c r="EA606" s="31"/>
      <c r="EB606" s="31"/>
      <c r="EC606" s="31"/>
      <c r="ED606" s="31"/>
      <c r="EE606" s="31"/>
      <c r="EF606" s="31" t="s">
        <v>12536</v>
      </c>
      <c r="EG606" s="31" t="s">
        <v>12536</v>
      </c>
      <c r="EH606" s="31" t="s">
        <v>12536</v>
      </c>
      <c r="EI606" s="31" t="s">
        <v>12536</v>
      </c>
      <c r="EJ606" s="31" t="s">
        <v>213</v>
      </c>
      <c r="EK606" s="31" t="s">
        <v>213</v>
      </c>
      <c r="EL606" s="31" t="s">
        <v>4648</v>
      </c>
      <c r="EM606" s="31" t="s">
        <v>4648</v>
      </c>
      <c r="EN606" s="31" t="s">
        <v>213</v>
      </c>
      <c r="EO606" s="31" t="s">
        <v>213</v>
      </c>
      <c r="EP606" s="31" t="s">
        <v>213</v>
      </c>
      <c r="EQ606" s="31" t="s">
        <v>213</v>
      </c>
      <c r="ER606" s="31" t="s">
        <v>218</v>
      </c>
      <c r="ES606" s="31" t="s">
        <v>218</v>
      </c>
      <c r="ET606" s="31" t="s">
        <v>12537</v>
      </c>
      <c r="EU606" s="31" t="s">
        <v>12537</v>
      </c>
      <c r="EV606" s="31"/>
      <c r="EW606" s="31"/>
      <c r="EX606" s="31" t="s">
        <v>218</v>
      </c>
      <c r="EY606" s="31" t="s">
        <v>218</v>
      </c>
      <c r="EZ606" s="31" t="s">
        <v>218</v>
      </c>
      <c r="FA606" s="31" t="s">
        <v>219</v>
      </c>
      <c r="FB606" s="31" t="s">
        <v>219</v>
      </c>
      <c r="FC606" s="31"/>
      <c r="FD606" s="31"/>
      <c r="FE606" s="31" t="s">
        <v>219</v>
      </c>
    </row>
    <row r="607" ht="90.75" customHeight="1">
      <c r="A607" s="16" t="s">
        <v>12538</v>
      </c>
      <c r="B607" s="24">
        <v>596.0</v>
      </c>
      <c r="C607" s="25" t="s">
        <v>12539</v>
      </c>
      <c r="D607" s="26" t="str">
        <f t="shared" si="41"/>
        <v/>
      </c>
      <c r="E607" s="27" t="str">
        <f t="shared" si="42"/>
        <v/>
      </c>
      <c r="F607" s="28" t="str">
        <f t="shared" ref="F607:G607" si="622">image("https://www.serebii.net/pokedex-bw/type/"&amp;lower(H607)&amp;".gif")</f>
        <v/>
      </c>
      <c r="G607" s="28" t="str">
        <f t="shared" si="622"/>
        <v/>
      </c>
      <c r="H607" s="29" t="s">
        <v>486</v>
      </c>
      <c r="I607" s="26" t="s">
        <v>973</v>
      </c>
      <c r="J607" s="26" t="s">
        <v>12540</v>
      </c>
      <c r="K607" s="26" t="s">
        <v>1031</v>
      </c>
      <c r="L607" s="26" t="s">
        <v>12541</v>
      </c>
      <c r="M607" s="26" t="s">
        <v>580</v>
      </c>
      <c r="N607" s="26" t="s">
        <v>912</v>
      </c>
      <c r="O607" s="26" t="s">
        <v>654</v>
      </c>
      <c r="P607" s="26" t="s">
        <v>716</v>
      </c>
      <c r="Q607" s="26" t="s">
        <v>1032</v>
      </c>
      <c r="R607" s="26" t="s">
        <v>184</v>
      </c>
      <c r="S607" s="26" t="s">
        <v>3110</v>
      </c>
      <c r="T607" s="26" t="s">
        <v>495</v>
      </c>
      <c r="U607" s="26" t="s">
        <v>1827</v>
      </c>
      <c r="V607" s="26" t="s">
        <v>1828</v>
      </c>
      <c r="W607" s="26" t="s">
        <v>496</v>
      </c>
      <c r="X607" s="26" t="s">
        <v>189</v>
      </c>
      <c r="Y607" s="26">
        <v>70.0</v>
      </c>
      <c r="Z607" s="26">
        <v>77.0</v>
      </c>
      <c r="AA607" s="26">
        <v>60.0</v>
      </c>
      <c r="AB607" s="26">
        <v>97.0</v>
      </c>
      <c r="AC607" s="26">
        <v>60.0</v>
      </c>
      <c r="AD607" s="26">
        <v>108.0</v>
      </c>
      <c r="AE607" s="30">
        <f t="shared" si="37"/>
        <v>472</v>
      </c>
      <c r="AF607" s="26" t="s">
        <v>12530</v>
      </c>
      <c r="AG607" s="26"/>
      <c r="AH607" s="26"/>
      <c r="AI607" s="26"/>
      <c r="AJ607" s="26"/>
      <c r="AK607" s="26"/>
      <c r="AL607" s="26"/>
      <c r="AM607" s="26"/>
      <c r="AN607" s="26"/>
      <c r="AO607" s="26"/>
      <c r="AP607" s="26"/>
      <c r="AQ607" s="26"/>
      <c r="AR607" s="26"/>
      <c r="AS607" s="26"/>
      <c r="AT607" s="26"/>
      <c r="AU607" s="26"/>
      <c r="AV607" s="26"/>
      <c r="AW607" s="26" t="s">
        <v>2339</v>
      </c>
      <c r="AX607" s="26" t="s">
        <v>2339</v>
      </c>
      <c r="AY607" s="26" t="s">
        <v>4395</v>
      </c>
      <c r="AZ607" s="26" t="s">
        <v>4395</v>
      </c>
      <c r="BA607" s="26"/>
      <c r="BB607" s="26"/>
      <c r="BC607" s="26"/>
      <c r="BD607" s="26"/>
      <c r="BE607" s="26"/>
      <c r="BF607" s="26"/>
      <c r="BG607" s="26"/>
      <c r="BH607" s="26"/>
      <c r="BI607" s="26"/>
      <c r="BJ607" s="26"/>
      <c r="BK607" s="26" t="s">
        <v>1166</v>
      </c>
      <c r="BL607" s="26" t="s">
        <v>1166</v>
      </c>
      <c r="BM607" s="26"/>
      <c r="BN607" s="26" t="s">
        <v>2146</v>
      </c>
      <c r="BO607" s="26"/>
      <c r="BP607" s="26"/>
      <c r="BQ607" s="26"/>
      <c r="BR607" s="26"/>
      <c r="BS607" s="26"/>
      <c r="BT607" s="26"/>
      <c r="BU607" s="26" t="s">
        <v>1922</v>
      </c>
      <c r="BV607" s="26"/>
      <c r="BW607" s="31"/>
      <c r="BX607" s="31"/>
      <c r="BY607" s="31"/>
      <c r="BZ607" s="31"/>
      <c r="CA607" s="31"/>
      <c r="CB607" s="31"/>
      <c r="CC607" s="31"/>
      <c r="CD607" s="31"/>
      <c r="CE607" s="31"/>
      <c r="CF607" s="31"/>
      <c r="CG607" s="31"/>
      <c r="CH607" s="31"/>
      <c r="CI607" s="31"/>
      <c r="CJ607" s="31"/>
      <c r="CK607" s="31"/>
      <c r="CL607" s="31"/>
      <c r="CM607" s="31" t="s">
        <v>12542</v>
      </c>
      <c r="CN607" s="31" t="s">
        <v>12543</v>
      </c>
      <c r="CO607" s="31" t="s">
        <v>12544</v>
      </c>
      <c r="CP607" s="31" t="s">
        <v>12544</v>
      </c>
      <c r="CQ607" s="31" t="s">
        <v>12543</v>
      </c>
      <c r="CR607" s="31" t="s">
        <v>12542</v>
      </c>
      <c r="CS607" s="31" t="s">
        <v>12543</v>
      </c>
      <c r="CT607" s="31" t="s">
        <v>12542</v>
      </c>
      <c r="CU607" s="31"/>
      <c r="CV607" s="31"/>
      <c r="CW607" s="31"/>
      <c r="CX607" s="31"/>
      <c r="CY607" s="31"/>
      <c r="CZ607" s="31"/>
      <c r="DA607" s="31" t="s">
        <v>12545</v>
      </c>
      <c r="DB607" s="31" t="s">
        <v>12546</v>
      </c>
      <c r="DC607" s="31"/>
      <c r="DD607" s="31"/>
      <c r="DE607" s="31"/>
      <c r="DF607" s="31"/>
      <c r="DG607" s="31"/>
      <c r="DH607" s="31"/>
      <c r="DI607" s="31"/>
      <c r="DJ607" s="31"/>
      <c r="DK607" s="31"/>
      <c r="DL607" s="31"/>
      <c r="DM607" s="31"/>
      <c r="DN607" s="31"/>
      <c r="DO607" s="31"/>
      <c r="DP607" s="31"/>
      <c r="DQ607" s="31"/>
      <c r="DR607" s="31"/>
      <c r="DS607" s="31"/>
      <c r="DT607" s="31"/>
      <c r="DU607" s="31"/>
      <c r="DV607" s="31"/>
      <c r="DW607" s="31"/>
      <c r="DX607" s="31"/>
      <c r="DY607" s="31"/>
      <c r="DZ607" s="31"/>
      <c r="EA607" s="31"/>
      <c r="EB607" s="31"/>
      <c r="EC607" s="31"/>
      <c r="ED607" s="31"/>
      <c r="EE607" s="31"/>
      <c r="EF607" s="31" t="s">
        <v>12547</v>
      </c>
      <c r="EG607" s="31" t="s">
        <v>12547</v>
      </c>
      <c r="EH607" s="31" t="s">
        <v>12547</v>
      </c>
      <c r="EI607" s="31" t="s">
        <v>12547</v>
      </c>
      <c r="EJ607" s="31" t="s">
        <v>213</v>
      </c>
      <c r="EK607" s="31" t="s">
        <v>213</v>
      </c>
      <c r="EL607" s="31" t="s">
        <v>12547</v>
      </c>
      <c r="EM607" s="31" t="s">
        <v>12547</v>
      </c>
      <c r="EN607" s="31" t="s">
        <v>213</v>
      </c>
      <c r="EO607" s="31" t="s">
        <v>213</v>
      </c>
      <c r="EP607" s="31" t="s">
        <v>213</v>
      </c>
      <c r="EQ607" s="31" t="s">
        <v>213</v>
      </c>
      <c r="ER607" s="31" t="s">
        <v>218</v>
      </c>
      <c r="ES607" s="31" t="s">
        <v>218</v>
      </c>
      <c r="ET607" s="31" t="s">
        <v>12548</v>
      </c>
      <c r="EU607" s="31" t="s">
        <v>12548</v>
      </c>
      <c r="EV607" s="31"/>
      <c r="EW607" s="31"/>
      <c r="EX607" s="31" t="s">
        <v>218</v>
      </c>
      <c r="EY607" s="31" t="s">
        <v>218</v>
      </c>
      <c r="EZ607" s="31" t="s">
        <v>218</v>
      </c>
      <c r="FA607" s="31" t="s">
        <v>219</v>
      </c>
      <c r="FB607" s="31" t="s">
        <v>219</v>
      </c>
      <c r="FC607" s="31"/>
      <c r="FD607" s="31"/>
      <c r="FE607" s="31" t="s">
        <v>219</v>
      </c>
    </row>
    <row r="608" ht="90.75" customHeight="1">
      <c r="A608" s="16" t="s">
        <v>12549</v>
      </c>
      <c r="B608" s="24">
        <v>597.0</v>
      </c>
      <c r="C608" s="25" t="s">
        <v>12550</v>
      </c>
      <c r="D608" s="26" t="str">
        <f t="shared" si="41"/>
        <v/>
      </c>
      <c r="E608" s="27" t="str">
        <f t="shared" si="42"/>
        <v/>
      </c>
      <c r="F608" s="28" t="str">
        <f t="shared" ref="F608:G608" si="623">image("https://www.serebii.net/pokedex-bw/type/"&amp;lower(H608)&amp;".gif")</f>
        <v/>
      </c>
      <c r="G608" s="28" t="str">
        <f t="shared" si="623"/>
        <v/>
      </c>
      <c r="H608" s="29" t="s">
        <v>175</v>
      </c>
      <c r="I608" s="26" t="s">
        <v>2962</v>
      </c>
      <c r="J608" s="26" t="s">
        <v>12551</v>
      </c>
      <c r="K608" s="26" t="s">
        <v>293</v>
      </c>
      <c r="L608" s="26" t="s">
        <v>12552</v>
      </c>
      <c r="M608" s="30" t="s">
        <v>12553</v>
      </c>
      <c r="N608" s="26"/>
      <c r="O608" s="26"/>
      <c r="P608" s="26" t="s">
        <v>397</v>
      </c>
      <c r="Q608" s="26" t="s">
        <v>493</v>
      </c>
      <c r="R608" s="26" t="s">
        <v>184</v>
      </c>
      <c r="S608" s="26" t="s">
        <v>1826</v>
      </c>
      <c r="T608" s="26" t="s">
        <v>495</v>
      </c>
      <c r="U608" s="26" t="s">
        <v>175</v>
      </c>
      <c r="V608" s="26" t="s">
        <v>9245</v>
      </c>
      <c r="W608" s="26" t="s">
        <v>496</v>
      </c>
      <c r="X608" s="26" t="s">
        <v>189</v>
      </c>
      <c r="Y608" s="26">
        <v>44.0</v>
      </c>
      <c r="Z608" s="26">
        <v>50.0</v>
      </c>
      <c r="AA608" s="26">
        <v>91.0</v>
      </c>
      <c r="AB608" s="26">
        <v>24.0</v>
      </c>
      <c r="AC608" s="26">
        <v>86.0</v>
      </c>
      <c r="AD608" s="26">
        <v>10.0</v>
      </c>
      <c r="AE608" s="30">
        <f t="shared" si="37"/>
        <v>305</v>
      </c>
      <c r="AF608" s="26" t="s">
        <v>12554</v>
      </c>
      <c r="AG608" s="26"/>
      <c r="AH608" s="26"/>
      <c r="AI608" s="26"/>
      <c r="AJ608" s="26"/>
      <c r="AK608" s="26"/>
      <c r="AL608" s="26"/>
      <c r="AM608" s="26"/>
      <c r="AN608" s="26"/>
      <c r="AO608" s="26"/>
      <c r="AP608" s="26"/>
      <c r="AQ608" s="26"/>
      <c r="AR608" s="26"/>
      <c r="AS608" s="26"/>
      <c r="AT608" s="26"/>
      <c r="AU608" s="26"/>
      <c r="AV608" s="26"/>
      <c r="AW608" s="26" t="s">
        <v>2380</v>
      </c>
      <c r="AX608" s="26" t="s">
        <v>2380</v>
      </c>
      <c r="AY608" s="26" t="s">
        <v>4365</v>
      </c>
      <c r="AZ608" s="26" t="s">
        <v>4365</v>
      </c>
      <c r="BA608" s="26" t="s">
        <v>230</v>
      </c>
      <c r="BB608" s="26" t="s">
        <v>230</v>
      </c>
      <c r="BC608" s="26"/>
      <c r="BD608" s="26"/>
      <c r="BE608" s="26"/>
      <c r="BF608" s="26"/>
      <c r="BG608" s="26"/>
      <c r="BH608" s="26"/>
      <c r="BI608" s="26"/>
      <c r="BJ608" s="26"/>
      <c r="BK608" s="26" t="s">
        <v>5485</v>
      </c>
      <c r="BL608" s="26" t="s">
        <v>5485</v>
      </c>
      <c r="BM608" s="26"/>
      <c r="BN608" s="26" t="s">
        <v>3015</v>
      </c>
      <c r="BO608" s="26"/>
      <c r="BP608" s="26"/>
      <c r="BQ608" s="26"/>
      <c r="BR608" s="26"/>
      <c r="BS608" s="26"/>
      <c r="BT608" s="26"/>
      <c r="BU608" s="26"/>
      <c r="BV608" s="26"/>
      <c r="BW608" s="31"/>
      <c r="BX608" s="31"/>
      <c r="BY608" s="31"/>
      <c r="BZ608" s="31"/>
      <c r="CA608" s="31"/>
      <c r="CB608" s="31"/>
      <c r="CC608" s="31"/>
      <c r="CD608" s="31"/>
      <c r="CE608" s="31"/>
      <c r="CF608" s="31"/>
      <c r="CG608" s="31"/>
      <c r="CH608" s="31"/>
      <c r="CI608" s="31"/>
      <c r="CJ608" s="31"/>
      <c r="CK608" s="31"/>
      <c r="CL608" s="31"/>
      <c r="CM608" s="31" t="s">
        <v>12555</v>
      </c>
      <c r="CN608" s="31" t="s">
        <v>12556</v>
      </c>
      <c r="CO608" s="31" t="s">
        <v>12557</v>
      </c>
      <c r="CP608" s="31" t="s">
        <v>12557</v>
      </c>
      <c r="CQ608" s="31" t="s">
        <v>12555</v>
      </c>
      <c r="CR608" s="31" t="s">
        <v>12557</v>
      </c>
      <c r="CS608" s="31" t="s">
        <v>12555</v>
      </c>
      <c r="CT608" s="31" t="s">
        <v>12557</v>
      </c>
      <c r="CU608" s="31"/>
      <c r="CV608" s="31"/>
      <c r="CW608" s="31"/>
      <c r="CX608" s="31"/>
      <c r="CY608" s="31"/>
      <c r="CZ608" s="31"/>
      <c r="DA608" s="31" t="s">
        <v>12558</v>
      </c>
      <c r="DB608" s="31" t="s">
        <v>12559</v>
      </c>
      <c r="DC608" s="31"/>
      <c r="DD608" s="31"/>
      <c r="DE608" s="31"/>
      <c r="DF608" s="31"/>
      <c r="DG608" s="31"/>
      <c r="DH608" s="31"/>
      <c r="DI608" s="31"/>
      <c r="DJ608" s="31"/>
      <c r="DK608" s="31"/>
      <c r="DL608" s="31"/>
      <c r="DM608" s="31"/>
      <c r="DN608" s="31"/>
      <c r="DO608" s="31"/>
      <c r="DP608" s="31"/>
      <c r="DQ608" s="31"/>
      <c r="DR608" s="31"/>
      <c r="DS608" s="31"/>
      <c r="DT608" s="31"/>
      <c r="DU608" s="31"/>
      <c r="DV608" s="31"/>
      <c r="DW608" s="31"/>
      <c r="DX608" s="31"/>
      <c r="DY608" s="31"/>
      <c r="DZ608" s="31"/>
      <c r="EA608" s="31"/>
      <c r="EB608" s="31"/>
      <c r="EC608" s="31"/>
      <c r="ED608" s="31"/>
      <c r="EE608" s="31"/>
      <c r="EF608" s="31" t="s">
        <v>12536</v>
      </c>
      <c r="EG608" s="31" t="s">
        <v>12536</v>
      </c>
      <c r="EH608" s="31" t="s">
        <v>12536</v>
      </c>
      <c r="EI608" s="31" t="s">
        <v>12536</v>
      </c>
      <c r="EJ608" s="31" t="s">
        <v>11701</v>
      </c>
      <c r="EK608" s="31" t="s">
        <v>11701</v>
      </c>
      <c r="EL608" s="31" t="s">
        <v>213</v>
      </c>
      <c r="EM608" s="31" t="s">
        <v>213</v>
      </c>
      <c r="EN608" s="31" t="s">
        <v>213</v>
      </c>
      <c r="EO608" s="31" t="s">
        <v>213</v>
      </c>
      <c r="EP608" s="31" t="s">
        <v>213</v>
      </c>
      <c r="EQ608" s="31" t="s">
        <v>213</v>
      </c>
      <c r="ER608" s="31" t="s">
        <v>218</v>
      </c>
      <c r="ES608" s="31" t="s">
        <v>218</v>
      </c>
      <c r="ET608" s="31" t="s">
        <v>12560</v>
      </c>
      <c r="EU608" s="31" t="s">
        <v>12560</v>
      </c>
      <c r="EV608" s="31"/>
      <c r="EW608" s="31"/>
      <c r="EX608" s="31" t="s">
        <v>218</v>
      </c>
      <c r="EY608" s="31" t="s">
        <v>218</v>
      </c>
      <c r="EZ608" s="31" t="s">
        <v>218</v>
      </c>
      <c r="FA608" s="31" t="s">
        <v>219</v>
      </c>
      <c r="FB608" s="31" t="s">
        <v>219</v>
      </c>
      <c r="FC608" s="31"/>
      <c r="FD608" s="31"/>
      <c r="FE608" s="31" t="s">
        <v>219</v>
      </c>
    </row>
    <row r="609" ht="90.75" customHeight="1">
      <c r="A609" s="16" t="s">
        <v>12561</v>
      </c>
      <c r="B609" s="24">
        <v>598.0</v>
      </c>
      <c r="C609" s="25" t="s">
        <v>12562</v>
      </c>
      <c r="D609" s="26" t="str">
        <f t="shared" si="41"/>
        <v/>
      </c>
      <c r="E609" s="27" t="str">
        <f t="shared" si="42"/>
        <v/>
      </c>
      <c r="F609" s="28" t="str">
        <f t="shared" ref="F609:G609" si="624">image("https://www.serebii.net/pokedex-bw/type/"&amp;lower(H609)&amp;".gif")</f>
        <v/>
      </c>
      <c r="G609" s="28" t="str">
        <f t="shared" si="624"/>
        <v/>
      </c>
      <c r="H609" s="29" t="s">
        <v>175</v>
      </c>
      <c r="I609" s="26" t="s">
        <v>2962</v>
      </c>
      <c r="J609" s="26" t="s">
        <v>12563</v>
      </c>
      <c r="K609" s="26" t="s">
        <v>222</v>
      </c>
      <c r="L609" s="26" t="s">
        <v>12564</v>
      </c>
      <c r="M609" s="26" t="s">
        <v>12553</v>
      </c>
      <c r="N609" s="26"/>
      <c r="O609" s="26" t="s">
        <v>4620</v>
      </c>
      <c r="P609" s="26" t="s">
        <v>543</v>
      </c>
      <c r="Q609" s="26" t="s">
        <v>878</v>
      </c>
      <c r="R609" s="26" t="s">
        <v>184</v>
      </c>
      <c r="S609" s="26" t="s">
        <v>12092</v>
      </c>
      <c r="T609" s="26" t="s">
        <v>495</v>
      </c>
      <c r="U609" s="26" t="s">
        <v>175</v>
      </c>
      <c r="V609" s="26" t="s">
        <v>9245</v>
      </c>
      <c r="W609" s="26" t="s">
        <v>496</v>
      </c>
      <c r="X609" s="26" t="s">
        <v>189</v>
      </c>
      <c r="Y609" s="26">
        <v>74.0</v>
      </c>
      <c r="Z609" s="26">
        <v>94.0</v>
      </c>
      <c r="AA609" s="26">
        <v>131.0</v>
      </c>
      <c r="AB609" s="26">
        <v>54.0</v>
      </c>
      <c r="AC609" s="26">
        <v>116.0</v>
      </c>
      <c r="AD609" s="26">
        <v>20.0</v>
      </c>
      <c r="AE609" s="30">
        <f t="shared" si="37"/>
        <v>489</v>
      </c>
      <c r="AF609" s="26" t="s">
        <v>12554</v>
      </c>
      <c r="AG609" s="26"/>
      <c r="AH609" s="26"/>
      <c r="AI609" s="26"/>
      <c r="AJ609" s="26"/>
      <c r="AK609" s="26"/>
      <c r="AL609" s="26"/>
      <c r="AM609" s="26"/>
      <c r="AN609" s="26"/>
      <c r="AO609" s="26"/>
      <c r="AP609" s="26"/>
      <c r="AQ609" s="26"/>
      <c r="AR609" s="26"/>
      <c r="AS609" s="26"/>
      <c r="AT609" s="26"/>
      <c r="AU609" s="26"/>
      <c r="AV609" s="26"/>
      <c r="AW609" s="26" t="s">
        <v>983</v>
      </c>
      <c r="AX609" s="26" t="s">
        <v>983</v>
      </c>
      <c r="AY609" s="26" t="s">
        <v>3141</v>
      </c>
      <c r="AZ609" s="26" t="s">
        <v>3141</v>
      </c>
      <c r="BA609" s="26" t="s">
        <v>255</v>
      </c>
      <c r="BB609" s="26" t="s">
        <v>255</v>
      </c>
      <c r="BC609" s="26"/>
      <c r="BD609" s="26"/>
      <c r="BE609" s="26"/>
      <c r="BF609" s="26"/>
      <c r="BG609" s="26"/>
      <c r="BH609" s="26"/>
      <c r="BI609" s="26"/>
      <c r="BJ609" s="26"/>
      <c r="BK609" s="26" t="s">
        <v>4042</v>
      </c>
      <c r="BL609" s="26" t="s">
        <v>4042</v>
      </c>
      <c r="BM609" s="26"/>
      <c r="BN609" s="26" t="s">
        <v>1766</v>
      </c>
      <c r="BO609" s="26"/>
      <c r="BP609" s="26"/>
      <c r="BQ609" s="26"/>
      <c r="BR609" s="26"/>
      <c r="BS609" s="26"/>
      <c r="BT609" s="26"/>
      <c r="BU609" s="26"/>
      <c r="BV609" s="26"/>
      <c r="BW609" s="31"/>
      <c r="BX609" s="31"/>
      <c r="BY609" s="31"/>
      <c r="BZ609" s="31"/>
      <c r="CA609" s="31"/>
      <c r="CB609" s="31"/>
      <c r="CC609" s="31"/>
      <c r="CD609" s="31"/>
      <c r="CE609" s="31"/>
      <c r="CF609" s="31"/>
      <c r="CG609" s="31"/>
      <c r="CH609" s="31"/>
      <c r="CI609" s="31"/>
      <c r="CJ609" s="31"/>
      <c r="CK609" s="31"/>
      <c r="CL609" s="31"/>
      <c r="CM609" s="31" t="s">
        <v>12565</v>
      </c>
      <c r="CN609" s="31" t="s">
        <v>12566</v>
      </c>
      <c r="CO609" s="31" t="s">
        <v>12567</v>
      </c>
      <c r="CP609" s="31" t="s">
        <v>12567</v>
      </c>
      <c r="CQ609" s="31" t="s">
        <v>12567</v>
      </c>
      <c r="CR609" s="31" t="s">
        <v>12566</v>
      </c>
      <c r="CS609" s="31" t="s">
        <v>12567</v>
      </c>
      <c r="CT609" s="31" t="s">
        <v>12566</v>
      </c>
      <c r="CU609" s="31"/>
      <c r="CV609" s="31"/>
      <c r="CW609" s="31"/>
      <c r="CX609" s="31"/>
      <c r="CY609" s="31"/>
      <c r="CZ609" s="31"/>
      <c r="DA609" s="31" t="s">
        <v>12568</v>
      </c>
      <c r="DB609" s="31" t="s">
        <v>12569</v>
      </c>
      <c r="DC609" s="31"/>
      <c r="DD609" s="31"/>
      <c r="DE609" s="31"/>
      <c r="DF609" s="31"/>
      <c r="DG609" s="31"/>
      <c r="DH609" s="31"/>
      <c r="DI609" s="31"/>
      <c r="DJ609" s="31"/>
      <c r="DK609" s="31"/>
      <c r="DL609" s="31"/>
      <c r="DM609" s="31"/>
      <c r="DN609" s="31"/>
      <c r="DO609" s="31"/>
      <c r="DP609" s="31"/>
      <c r="DQ609" s="31"/>
      <c r="DR609" s="31"/>
      <c r="DS609" s="31"/>
      <c r="DT609" s="31"/>
      <c r="DU609" s="31"/>
      <c r="DV609" s="31"/>
      <c r="DW609" s="31"/>
      <c r="DX609" s="31"/>
      <c r="DY609" s="31"/>
      <c r="DZ609" s="31"/>
      <c r="EA609" s="31"/>
      <c r="EB609" s="31"/>
      <c r="EC609" s="31"/>
      <c r="ED609" s="31"/>
      <c r="EE609" s="31"/>
      <c r="EF609" s="31" t="s">
        <v>12570</v>
      </c>
      <c r="EG609" s="31" t="s">
        <v>12570</v>
      </c>
      <c r="EH609" s="31" t="s">
        <v>12570</v>
      </c>
      <c r="EI609" s="31" t="s">
        <v>12570</v>
      </c>
      <c r="EJ609" s="31" t="s">
        <v>12570</v>
      </c>
      <c r="EK609" s="31" t="s">
        <v>12570</v>
      </c>
      <c r="EL609" s="31" t="s">
        <v>213</v>
      </c>
      <c r="EM609" s="31" t="s">
        <v>213</v>
      </c>
      <c r="EN609" s="31" t="s">
        <v>213</v>
      </c>
      <c r="EO609" s="31" t="s">
        <v>213</v>
      </c>
      <c r="EP609" s="31" t="s">
        <v>213</v>
      </c>
      <c r="EQ609" s="31" t="s">
        <v>213</v>
      </c>
      <c r="ER609" s="31" t="s">
        <v>218</v>
      </c>
      <c r="ES609" s="31" t="s">
        <v>218</v>
      </c>
      <c r="ET609" s="31" t="s">
        <v>3772</v>
      </c>
      <c r="EU609" s="31" t="s">
        <v>3772</v>
      </c>
      <c r="EV609" s="31"/>
      <c r="EW609" s="31"/>
      <c r="EX609" s="31" t="s">
        <v>218</v>
      </c>
      <c r="EY609" s="31" t="s">
        <v>218</v>
      </c>
      <c r="EZ609" s="31" t="s">
        <v>218</v>
      </c>
      <c r="FA609" s="31" t="s">
        <v>219</v>
      </c>
      <c r="FB609" s="31" t="s">
        <v>219</v>
      </c>
      <c r="FC609" s="31"/>
      <c r="FD609" s="31"/>
      <c r="FE609" s="31" t="s">
        <v>219</v>
      </c>
    </row>
    <row r="610" ht="90.75" customHeight="1">
      <c r="A610" s="16" t="s">
        <v>12571</v>
      </c>
      <c r="B610" s="24">
        <v>599.0</v>
      </c>
      <c r="C610" s="25" t="s">
        <v>12572</v>
      </c>
      <c r="D610" s="26" t="str">
        <f t="shared" si="41"/>
        <v/>
      </c>
      <c r="E610" s="27" t="str">
        <f t="shared" si="42"/>
        <v/>
      </c>
      <c r="F610" s="28" t="str">
        <f t="shared" ref="F610:G610" si="625">image("https://www.serebii.net/pokedex-bw/type/"&amp;lower(H610)&amp;".gif")</f>
        <v/>
      </c>
      <c r="G610" s="28" t="str">
        <f t="shared" si="625"/>
        <v/>
      </c>
      <c r="H610" s="29" t="s">
        <v>2962</v>
      </c>
      <c r="I610" s="26"/>
      <c r="J610" s="26" t="s">
        <v>12573</v>
      </c>
      <c r="K610" s="26" t="s">
        <v>488</v>
      </c>
      <c r="L610" s="26" t="s">
        <v>6941</v>
      </c>
      <c r="M610" s="26" t="s">
        <v>5660</v>
      </c>
      <c r="N610" s="26" t="s">
        <v>8245</v>
      </c>
      <c r="O610" s="26" t="s">
        <v>2622</v>
      </c>
      <c r="P610" s="26" t="s">
        <v>397</v>
      </c>
      <c r="Q610" s="26" t="s">
        <v>10542</v>
      </c>
      <c r="R610" s="26" t="s">
        <v>184</v>
      </c>
      <c r="S610" s="26" t="s">
        <v>1075</v>
      </c>
      <c r="T610" s="26" t="s">
        <v>186</v>
      </c>
      <c r="U610" s="26" t="s">
        <v>2711</v>
      </c>
      <c r="V610" s="26" t="s">
        <v>770</v>
      </c>
      <c r="W610" s="26" t="s">
        <v>2967</v>
      </c>
      <c r="X610" s="26" t="s">
        <v>189</v>
      </c>
      <c r="Y610" s="26">
        <v>40.0</v>
      </c>
      <c r="Z610" s="26">
        <v>55.0</v>
      </c>
      <c r="AA610" s="26">
        <v>70.0</v>
      </c>
      <c r="AB610" s="26">
        <v>45.0</v>
      </c>
      <c r="AC610" s="26">
        <v>60.0</v>
      </c>
      <c r="AD610" s="26">
        <v>30.0</v>
      </c>
      <c r="AE610" s="30">
        <f t="shared" si="37"/>
        <v>300</v>
      </c>
      <c r="AF610" s="26" t="s">
        <v>12574</v>
      </c>
      <c r="AG610" s="26"/>
      <c r="AH610" s="26"/>
      <c r="AI610" s="26"/>
      <c r="AJ610" s="26"/>
      <c r="AK610" s="26"/>
      <c r="AL610" s="26"/>
      <c r="AM610" s="26"/>
      <c r="AN610" s="26"/>
      <c r="AO610" s="26"/>
      <c r="AP610" s="26"/>
      <c r="AQ610" s="26"/>
      <c r="AR610" s="26"/>
      <c r="AS610" s="26"/>
      <c r="AT610" s="26"/>
      <c r="AU610" s="26"/>
      <c r="AV610" s="26"/>
      <c r="AW610" s="26" t="s">
        <v>1035</v>
      </c>
      <c r="AX610" s="26" t="s">
        <v>1035</v>
      </c>
      <c r="AY610" s="26" t="s">
        <v>2213</v>
      </c>
      <c r="AZ610" s="26" t="s">
        <v>2213</v>
      </c>
      <c r="BA610" s="26"/>
      <c r="BB610" s="26"/>
      <c r="BC610" s="26"/>
      <c r="BD610" s="26"/>
      <c r="BE610" s="26"/>
      <c r="BF610" s="26"/>
      <c r="BG610" s="26"/>
      <c r="BH610" s="26"/>
      <c r="BI610" s="26"/>
      <c r="BJ610" s="26"/>
      <c r="BK610" s="26" t="s">
        <v>1079</v>
      </c>
      <c r="BL610" s="26" t="s">
        <v>1079</v>
      </c>
      <c r="BM610" s="26"/>
      <c r="BN610" s="26"/>
      <c r="BO610" s="26"/>
      <c r="BP610" s="26"/>
      <c r="BQ610" s="26"/>
      <c r="BR610" s="26"/>
      <c r="BS610" s="26"/>
      <c r="BT610" s="26"/>
      <c r="BU610" s="26"/>
      <c r="BV610" s="26"/>
      <c r="BW610" s="31"/>
      <c r="BX610" s="31"/>
      <c r="BY610" s="31"/>
      <c r="BZ610" s="31"/>
      <c r="CA610" s="31"/>
      <c r="CB610" s="31"/>
      <c r="CC610" s="31"/>
      <c r="CD610" s="31"/>
      <c r="CE610" s="31"/>
      <c r="CF610" s="31"/>
      <c r="CG610" s="31"/>
      <c r="CH610" s="31"/>
      <c r="CI610" s="31"/>
      <c r="CJ610" s="31"/>
      <c r="CK610" s="31"/>
      <c r="CL610" s="31"/>
      <c r="CM610" s="31" t="s">
        <v>12575</v>
      </c>
      <c r="CN610" s="31" t="s">
        <v>12576</v>
      </c>
      <c r="CO610" s="31" t="s">
        <v>12577</v>
      </c>
      <c r="CP610" s="31" t="s">
        <v>12577</v>
      </c>
      <c r="CQ610" s="31" t="s">
        <v>12576</v>
      </c>
      <c r="CR610" s="31" t="s">
        <v>12575</v>
      </c>
      <c r="CS610" s="31" t="s">
        <v>12576</v>
      </c>
      <c r="CT610" s="31" t="s">
        <v>12575</v>
      </c>
      <c r="CU610" s="31"/>
      <c r="CV610" s="31"/>
      <c r="CW610" s="31"/>
      <c r="CX610" s="31"/>
      <c r="CY610" s="31"/>
      <c r="CZ610" s="31"/>
      <c r="DA610" s="31" t="s">
        <v>12578</v>
      </c>
      <c r="DB610" s="31" t="s">
        <v>12579</v>
      </c>
      <c r="DC610" s="31"/>
      <c r="DD610" s="31"/>
      <c r="DE610" s="31"/>
      <c r="DF610" s="31"/>
      <c r="DG610" s="31"/>
      <c r="DH610" s="31"/>
      <c r="DI610" s="31"/>
      <c r="DJ610" s="31"/>
      <c r="DK610" s="31"/>
      <c r="DL610" s="31"/>
      <c r="DM610" s="31"/>
      <c r="DN610" s="31"/>
      <c r="DO610" s="31"/>
      <c r="DP610" s="31"/>
      <c r="DQ610" s="31"/>
      <c r="DR610" s="31"/>
      <c r="DS610" s="31"/>
      <c r="DT610" s="31"/>
      <c r="DU610" s="31"/>
      <c r="DV610" s="31"/>
      <c r="DW610" s="31"/>
      <c r="DX610" s="31"/>
      <c r="DY610" s="31"/>
      <c r="DZ610" s="31"/>
      <c r="EA610" s="31"/>
      <c r="EB610" s="31"/>
      <c r="EC610" s="31"/>
      <c r="ED610" s="31"/>
      <c r="EE610" s="31"/>
      <c r="EF610" s="31" t="s">
        <v>12580</v>
      </c>
      <c r="EG610" s="31" t="s">
        <v>12580</v>
      </c>
      <c r="EH610" s="31" t="s">
        <v>12536</v>
      </c>
      <c r="EI610" s="31" t="s">
        <v>12536</v>
      </c>
      <c r="EJ610" s="31" t="s">
        <v>213</v>
      </c>
      <c r="EK610" s="31" t="s">
        <v>213</v>
      </c>
      <c r="EL610" s="31" t="s">
        <v>1876</v>
      </c>
      <c r="EM610" s="31" t="s">
        <v>1876</v>
      </c>
      <c r="EN610" s="31" t="s">
        <v>10534</v>
      </c>
      <c r="EO610" s="31" t="s">
        <v>10534</v>
      </c>
      <c r="EP610" s="31" t="s">
        <v>213</v>
      </c>
      <c r="EQ610" s="31" t="s">
        <v>213</v>
      </c>
      <c r="ER610" s="31" t="s">
        <v>218</v>
      </c>
      <c r="ES610" s="31" t="s">
        <v>218</v>
      </c>
      <c r="ET610" s="31" t="s">
        <v>12581</v>
      </c>
      <c r="EU610" s="31" t="s">
        <v>12581</v>
      </c>
      <c r="EV610" s="31"/>
      <c r="EW610" s="31"/>
      <c r="EX610" s="31" t="s">
        <v>218</v>
      </c>
      <c r="EY610" s="31" t="s">
        <v>218</v>
      </c>
      <c r="EZ610" s="31" t="s">
        <v>218</v>
      </c>
      <c r="FA610" s="31" t="s">
        <v>219</v>
      </c>
      <c r="FB610" s="31" t="s">
        <v>219</v>
      </c>
      <c r="FC610" s="31"/>
      <c r="FD610" s="31"/>
      <c r="FE610" s="31" t="s">
        <v>219</v>
      </c>
    </row>
    <row r="611" ht="90.75" customHeight="1">
      <c r="A611" s="16" t="s">
        <v>12582</v>
      </c>
      <c r="B611" s="24">
        <v>600.0</v>
      </c>
      <c r="C611" s="25" t="s">
        <v>12583</v>
      </c>
      <c r="D611" s="26" t="str">
        <f t="shared" si="41"/>
        <v/>
      </c>
      <c r="E611" s="27" t="str">
        <f t="shared" si="42"/>
        <v/>
      </c>
      <c r="F611" s="28" t="str">
        <f t="shared" ref="F611:G611" si="626">image("https://www.serebii.net/pokedex-bw/type/"&amp;lower(H611)&amp;".gif")</f>
        <v/>
      </c>
      <c r="G611" s="28" t="str">
        <f t="shared" si="626"/>
        <v/>
      </c>
      <c r="H611" s="29" t="s">
        <v>2962</v>
      </c>
      <c r="I611" s="26"/>
      <c r="J611" s="26" t="s">
        <v>12573</v>
      </c>
      <c r="K611" s="26" t="s">
        <v>293</v>
      </c>
      <c r="L611" s="26" t="s">
        <v>11830</v>
      </c>
      <c r="M611" s="26" t="s">
        <v>5660</v>
      </c>
      <c r="N611" s="26" t="s">
        <v>8245</v>
      </c>
      <c r="O611" s="26" t="s">
        <v>2622</v>
      </c>
      <c r="P611" s="26" t="s">
        <v>543</v>
      </c>
      <c r="Q611" s="26" t="s">
        <v>2670</v>
      </c>
      <c r="R611" s="26" t="s">
        <v>184</v>
      </c>
      <c r="S611" s="26" t="s">
        <v>1990</v>
      </c>
      <c r="T611" s="26" t="s">
        <v>186</v>
      </c>
      <c r="U611" s="26" t="s">
        <v>2711</v>
      </c>
      <c r="V611" s="26" t="s">
        <v>770</v>
      </c>
      <c r="W611" s="26" t="s">
        <v>2967</v>
      </c>
      <c r="X611" s="26" t="s">
        <v>189</v>
      </c>
      <c r="Y611" s="26">
        <v>60.0</v>
      </c>
      <c r="Z611" s="26">
        <v>80.0</v>
      </c>
      <c r="AA611" s="26">
        <v>95.0</v>
      </c>
      <c r="AB611" s="26">
        <v>70.0</v>
      </c>
      <c r="AC611" s="26">
        <v>85.0</v>
      </c>
      <c r="AD611" s="26">
        <v>50.0</v>
      </c>
      <c r="AE611" s="30">
        <f t="shared" si="37"/>
        <v>440</v>
      </c>
      <c r="AF611" s="26" t="s">
        <v>12574</v>
      </c>
      <c r="AG611" s="26"/>
      <c r="AH611" s="26"/>
      <c r="AI611" s="26"/>
      <c r="AJ611" s="26"/>
      <c r="AK611" s="26"/>
      <c r="AL611" s="26"/>
      <c r="AM611" s="26"/>
      <c r="AN611" s="26"/>
      <c r="AO611" s="26"/>
      <c r="AP611" s="26"/>
      <c r="AQ611" s="26"/>
      <c r="AR611" s="26"/>
      <c r="AS611" s="26"/>
      <c r="AT611" s="26"/>
      <c r="AU611" s="26"/>
      <c r="AV611" s="26"/>
      <c r="AW611" s="26" t="s">
        <v>1237</v>
      </c>
      <c r="AX611" s="26" t="s">
        <v>1237</v>
      </c>
      <c r="AY611" s="26" t="s">
        <v>3265</v>
      </c>
      <c r="AZ611" s="26" t="s">
        <v>3265</v>
      </c>
      <c r="BA611" s="26"/>
      <c r="BB611" s="26"/>
      <c r="BC611" s="26"/>
      <c r="BD611" s="26"/>
      <c r="BE611" s="26"/>
      <c r="BF611" s="26"/>
      <c r="BG611" s="26"/>
      <c r="BH611" s="26"/>
      <c r="BI611" s="26"/>
      <c r="BJ611" s="26"/>
      <c r="BK611" s="26" t="s">
        <v>1123</v>
      </c>
      <c r="BL611" s="26" t="s">
        <v>1123</v>
      </c>
      <c r="BM611" s="26"/>
      <c r="BN611" s="26"/>
      <c r="BO611" s="26"/>
      <c r="BP611" s="26"/>
      <c r="BQ611" s="26"/>
      <c r="BR611" s="26"/>
      <c r="BS611" s="26"/>
      <c r="BT611" s="26"/>
      <c r="BU611" s="26"/>
      <c r="BV611" s="26"/>
      <c r="BW611" s="31"/>
      <c r="BX611" s="31"/>
      <c r="BY611" s="31"/>
      <c r="BZ611" s="31"/>
      <c r="CA611" s="31"/>
      <c r="CB611" s="31"/>
      <c r="CC611" s="31"/>
      <c r="CD611" s="31"/>
      <c r="CE611" s="31"/>
      <c r="CF611" s="31"/>
      <c r="CG611" s="31"/>
      <c r="CH611" s="31"/>
      <c r="CI611" s="31"/>
      <c r="CJ611" s="31"/>
      <c r="CK611" s="31"/>
      <c r="CL611" s="31"/>
      <c r="CM611" s="31" t="s">
        <v>12584</v>
      </c>
      <c r="CN611" s="31" t="s">
        <v>12585</v>
      </c>
      <c r="CO611" s="31" t="s">
        <v>12586</v>
      </c>
      <c r="CP611" s="31" t="s">
        <v>12586</v>
      </c>
      <c r="CQ611" s="31" t="s">
        <v>12584</v>
      </c>
      <c r="CR611" s="31" t="s">
        <v>12586</v>
      </c>
      <c r="CS611" s="31" t="s">
        <v>12584</v>
      </c>
      <c r="CT611" s="31" t="s">
        <v>12586</v>
      </c>
      <c r="CU611" s="31"/>
      <c r="CV611" s="31"/>
      <c r="CW611" s="31"/>
      <c r="CX611" s="31"/>
      <c r="CY611" s="31"/>
      <c r="CZ611" s="31"/>
      <c r="DA611" s="31" t="s">
        <v>12587</v>
      </c>
      <c r="DB611" s="31" t="s">
        <v>12588</v>
      </c>
      <c r="DC611" s="31"/>
      <c r="DD611" s="31"/>
      <c r="DE611" s="31"/>
      <c r="DF611" s="31"/>
      <c r="DG611" s="31"/>
      <c r="DH611" s="31"/>
      <c r="DI611" s="31"/>
      <c r="DJ611" s="31"/>
      <c r="DK611" s="31"/>
      <c r="DL611" s="31"/>
      <c r="DM611" s="31"/>
      <c r="DN611" s="31"/>
      <c r="DO611" s="31"/>
      <c r="DP611" s="31"/>
      <c r="DQ611" s="31"/>
      <c r="DR611" s="31"/>
      <c r="DS611" s="31"/>
      <c r="DT611" s="31"/>
      <c r="DU611" s="31"/>
      <c r="DV611" s="31"/>
      <c r="DW611" s="31"/>
      <c r="DX611" s="31"/>
      <c r="DY611" s="31"/>
      <c r="DZ611" s="31"/>
      <c r="EA611" s="31"/>
      <c r="EB611" s="31"/>
      <c r="EC611" s="31"/>
      <c r="ED611" s="31"/>
      <c r="EE611" s="31"/>
      <c r="EF611" s="31" t="s">
        <v>12589</v>
      </c>
      <c r="EG611" s="31" t="s">
        <v>12589</v>
      </c>
      <c r="EH611" s="31" t="s">
        <v>3047</v>
      </c>
      <c r="EI611" s="31" t="s">
        <v>3047</v>
      </c>
      <c r="EJ611" s="31" t="s">
        <v>213</v>
      </c>
      <c r="EK611" s="31" t="s">
        <v>213</v>
      </c>
      <c r="EL611" s="31" t="s">
        <v>12589</v>
      </c>
      <c r="EM611" s="31" t="s">
        <v>12589</v>
      </c>
      <c r="EN611" s="31" t="s">
        <v>12589</v>
      </c>
      <c r="EO611" s="31" t="s">
        <v>12589</v>
      </c>
      <c r="EP611" s="31" t="s">
        <v>213</v>
      </c>
      <c r="EQ611" s="31" t="s">
        <v>213</v>
      </c>
      <c r="ER611" s="31" t="s">
        <v>218</v>
      </c>
      <c r="ES611" s="31" t="s">
        <v>218</v>
      </c>
      <c r="ET611" s="31" t="s">
        <v>12590</v>
      </c>
      <c r="EU611" s="31" t="s">
        <v>12590</v>
      </c>
      <c r="EV611" s="31"/>
      <c r="EW611" s="31"/>
      <c r="EX611" s="31" t="s">
        <v>218</v>
      </c>
      <c r="EY611" s="31" t="s">
        <v>218</v>
      </c>
      <c r="EZ611" s="31" t="s">
        <v>218</v>
      </c>
      <c r="FA611" s="31" t="s">
        <v>219</v>
      </c>
      <c r="FB611" s="31" t="s">
        <v>219</v>
      </c>
      <c r="FC611" s="31"/>
      <c r="FD611" s="31"/>
      <c r="FE611" s="31" t="s">
        <v>219</v>
      </c>
    </row>
    <row r="612" ht="90.75" customHeight="1">
      <c r="A612" s="16" t="s">
        <v>12591</v>
      </c>
      <c r="B612" s="24">
        <v>601.0</v>
      </c>
      <c r="C612" s="25" t="s">
        <v>12592</v>
      </c>
      <c r="D612" s="26" t="str">
        <f t="shared" si="41"/>
        <v/>
      </c>
      <c r="E612" s="27" t="str">
        <f t="shared" si="42"/>
        <v/>
      </c>
      <c r="F612" s="28" t="str">
        <f t="shared" ref="F612:G612" si="627">image("https://www.serebii.net/pokedex-bw/type/"&amp;lower(H612)&amp;".gif")</f>
        <v/>
      </c>
      <c r="G612" s="28" t="str">
        <f t="shared" si="627"/>
        <v/>
      </c>
      <c r="H612" s="29" t="s">
        <v>2962</v>
      </c>
      <c r="I612" s="26"/>
      <c r="J612" s="26" t="s">
        <v>12573</v>
      </c>
      <c r="K612" s="26" t="s">
        <v>293</v>
      </c>
      <c r="L612" s="26" t="s">
        <v>12149</v>
      </c>
      <c r="M612" s="26" t="s">
        <v>5660</v>
      </c>
      <c r="N612" s="26" t="s">
        <v>8245</v>
      </c>
      <c r="O612" s="26" t="s">
        <v>2622</v>
      </c>
      <c r="P612" s="26" t="s">
        <v>2307</v>
      </c>
      <c r="Q612" s="26" t="s">
        <v>3944</v>
      </c>
      <c r="R612" s="26" t="s">
        <v>184</v>
      </c>
      <c r="S612" s="26" t="s">
        <v>8640</v>
      </c>
      <c r="T612" s="26" t="s">
        <v>186</v>
      </c>
      <c r="U612" s="26" t="s">
        <v>2711</v>
      </c>
      <c r="V612" s="26" t="s">
        <v>770</v>
      </c>
      <c r="W612" s="26" t="s">
        <v>2967</v>
      </c>
      <c r="X612" s="26" t="s">
        <v>189</v>
      </c>
      <c r="Y612" s="26">
        <v>60.0</v>
      </c>
      <c r="Z612" s="26">
        <v>100.0</v>
      </c>
      <c r="AA612" s="26">
        <v>115.0</v>
      </c>
      <c r="AB612" s="26">
        <v>70.0</v>
      </c>
      <c r="AC612" s="26">
        <v>85.0</v>
      </c>
      <c r="AD612" s="26">
        <v>90.0</v>
      </c>
      <c r="AE612" s="30">
        <f t="shared" si="37"/>
        <v>520</v>
      </c>
      <c r="AF612" s="26" t="s">
        <v>12574</v>
      </c>
      <c r="AG612" s="26"/>
      <c r="AH612" s="26"/>
      <c r="AI612" s="26"/>
      <c r="AJ612" s="26"/>
      <c r="AK612" s="26"/>
      <c r="AL612" s="26"/>
      <c r="AM612" s="26"/>
      <c r="AN612" s="26"/>
      <c r="AO612" s="26"/>
      <c r="AP612" s="26"/>
      <c r="AQ612" s="26"/>
      <c r="AR612" s="26"/>
      <c r="AS612" s="26"/>
      <c r="AT612" s="26"/>
      <c r="AU612" s="26"/>
      <c r="AV612" s="26"/>
      <c r="AW612" s="26" t="s">
        <v>1259</v>
      </c>
      <c r="AX612" s="26" t="s">
        <v>1259</v>
      </c>
      <c r="AY612" s="26" t="s">
        <v>1888</v>
      </c>
      <c r="AZ612" s="26" t="s">
        <v>1888</v>
      </c>
      <c r="BA612" s="26"/>
      <c r="BB612" s="26"/>
      <c r="BC612" s="26"/>
      <c r="BD612" s="26"/>
      <c r="BE612" s="26"/>
      <c r="BF612" s="26"/>
      <c r="BG612" s="26"/>
      <c r="BH612" s="26"/>
      <c r="BI612" s="26"/>
      <c r="BJ612" s="26"/>
      <c r="BK612" s="26" t="s">
        <v>3143</v>
      </c>
      <c r="BL612" s="26" t="s">
        <v>3143</v>
      </c>
      <c r="BM612" s="26"/>
      <c r="BN612" s="26"/>
      <c r="BO612" s="26"/>
      <c r="BP612" s="26"/>
      <c r="BQ612" s="26"/>
      <c r="BR612" s="26"/>
      <c r="BS612" s="26"/>
      <c r="BT612" s="26"/>
      <c r="BU612" s="26"/>
      <c r="BV612" s="26"/>
      <c r="BW612" s="31"/>
      <c r="BX612" s="31"/>
      <c r="BY612" s="31"/>
      <c r="BZ612" s="31"/>
      <c r="CA612" s="31"/>
      <c r="CB612" s="31"/>
      <c r="CC612" s="31"/>
      <c r="CD612" s="31"/>
      <c r="CE612" s="31"/>
      <c r="CF612" s="31"/>
      <c r="CG612" s="31"/>
      <c r="CH612" s="31"/>
      <c r="CI612" s="31"/>
      <c r="CJ612" s="31"/>
      <c r="CK612" s="31"/>
      <c r="CL612" s="31"/>
      <c r="CM612" s="31" t="s">
        <v>12593</v>
      </c>
      <c r="CN612" s="31" t="s">
        <v>12594</v>
      </c>
      <c r="CO612" s="31" t="s">
        <v>12595</v>
      </c>
      <c r="CP612" s="31" t="s">
        <v>12595</v>
      </c>
      <c r="CQ612" s="31" t="s">
        <v>12594</v>
      </c>
      <c r="CR612" s="31" t="s">
        <v>12593</v>
      </c>
      <c r="CS612" s="31" t="s">
        <v>12594</v>
      </c>
      <c r="CT612" s="31" t="s">
        <v>12593</v>
      </c>
      <c r="CU612" s="31"/>
      <c r="CV612" s="31"/>
      <c r="CW612" s="31"/>
      <c r="CX612" s="31"/>
      <c r="CY612" s="31"/>
      <c r="CZ612" s="31"/>
      <c r="DA612" s="31" t="s">
        <v>12596</v>
      </c>
      <c r="DB612" s="31" t="s">
        <v>12597</v>
      </c>
      <c r="DC612" s="31"/>
      <c r="DD612" s="31"/>
      <c r="DE612" s="31"/>
      <c r="DF612" s="31"/>
      <c r="DG612" s="31"/>
      <c r="DH612" s="31"/>
      <c r="DI612" s="31"/>
      <c r="DJ612" s="31"/>
      <c r="DK612" s="31"/>
      <c r="DL612" s="31"/>
      <c r="DM612" s="31"/>
      <c r="DN612" s="31"/>
      <c r="DO612" s="31"/>
      <c r="DP612" s="31"/>
      <c r="DQ612" s="31"/>
      <c r="DR612" s="31"/>
      <c r="DS612" s="31"/>
      <c r="DT612" s="31"/>
      <c r="DU612" s="31"/>
      <c r="DV612" s="31"/>
      <c r="DW612" s="31"/>
      <c r="DX612" s="31"/>
      <c r="DY612" s="31"/>
      <c r="DZ612" s="31"/>
      <c r="EA612" s="31"/>
      <c r="EB612" s="31"/>
      <c r="EC612" s="31"/>
      <c r="ED612" s="31"/>
      <c r="EE612" s="31"/>
      <c r="EF612" s="31" t="s">
        <v>12598</v>
      </c>
      <c r="EG612" s="31" t="s">
        <v>12598</v>
      </c>
      <c r="EH612" s="31" t="s">
        <v>3047</v>
      </c>
      <c r="EI612" s="31" t="s">
        <v>3047</v>
      </c>
      <c r="EJ612" s="31" t="s">
        <v>213</v>
      </c>
      <c r="EK612" s="31" t="s">
        <v>213</v>
      </c>
      <c r="EL612" s="31" t="s">
        <v>12598</v>
      </c>
      <c r="EM612" s="31" t="s">
        <v>12598</v>
      </c>
      <c r="EN612" s="31" t="s">
        <v>12598</v>
      </c>
      <c r="EO612" s="31" t="s">
        <v>12598</v>
      </c>
      <c r="EP612" s="31" t="s">
        <v>213</v>
      </c>
      <c r="EQ612" s="31" t="s">
        <v>213</v>
      </c>
      <c r="ER612" s="31" t="s">
        <v>218</v>
      </c>
      <c r="ES612" s="31" t="s">
        <v>218</v>
      </c>
      <c r="ET612" s="31" t="s">
        <v>1488</v>
      </c>
      <c r="EU612" s="31" t="s">
        <v>1488</v>
      </c>
      <c r="EV612" s="31"/>
      <c r="EW612" s="31"/>
      <c r="EX612" s="31" t="s">
        <v>218</v>
      </c>
      <c r="EY612" s="31" t="s">
        <v>218</v>
      </c>
      <c r="EZ612" s="31" t="s">
        <v>218</v>
      </c>
      <c r="FA612" s="31" t="s">
        <v>219</v>
      </c>
      <c r="FB612" s="31" t="s">
        <v>219</v>
      </c>
      <c r="FC612" s="31"/>
      <c r="FD612" s="31"/>
      <c r="FE612" s="31" t="s">
        <v>219</v>
      </c>
    </row>
    <row r="613" ht="90.75" customHeight="1">
      <c r="A613" s="16" t="s">
        <v>12599</v>
      </c>
      <c r="B613" s="24">
        <v>602.0</v>
      </c>
      <c r="C613" s="25" t="s">
        <v>12600</v>
      </c>
      <c r="D613" s="26" t="str">
        <f t="shared" si="41"/>
        <v/>
      </c>
      <c r="E613" s="27" t="str">
        <f t="shared" si="42"/>
        <v/>
      </c>
      <c r="F613" s="28" t="str">
        <f t="shared" ref="F613:G613" si="628">image("https://www.serebii.net/pokedex-bw/type/"&amp;lower(H613)&amp;".gif")</f>
        <v/>
      </c>
      <c r="G613" s="28" t="str">
        <f t="shared" si="628"/>
        <v/>
      </c>
      <c r="H613" s="29" t="s">
        <v>973</v>
      </c>
      <c r="I613" s="26"/>
      <c r="J613" s="26" t="s">
        <v>12601</v>
      </c>
      <c r="K613" s="26" t="s">
        <v>1882</v>
      </c>
      <c r="L613" s="26" t="s">
        <v>11178</v>
      </c>
      <c r="M613" s="30" t="s">
        <v>3320</v>
      </c>
      <c r="N613" s="26"/>
      <c r="O613" s="26"/>
      <c r="P613" s="26" t="s">
        <v>297</v>
      </c>
      <c r="Q613" s="26" t="s">
        <v>978</v>
      </c>
      <c r="R613" s="26" t="s">
        <v>184</v>
      </c>
      <c r="S613" s="26" t="s">
        <v>1162</v>
      </c>
      <c r="T613" s="26" t="s">
        <v>2174</v>
      </c>
      <c r="U613" s="26" t="s">
        <v>3200</v>
      </c>
      <c r="V613" s="26" t="s">
        <v>3201</v>
      </c>
      <c r="W613" s="26" t="s">
        <v>496</v>
      </c>
      <c r="X613" s="26" t="s">
        <v>189</v>
      </c>
      <c r="Y613" s="26">
        <v>35.0</v>
      </c>
      <c r="Z613" s="26">
        <v>55.0</v>
      </c>
      <c r="AA613" s="26">
        <v>40.0</v>
      </c>
      <c r="AB613" s="26">
        <v>45.0</v>
      </c>
      <c r="AC613" s="26">
        <v>40.0</v>
      </c>
      <c r="AD613" s="26">
        <v>60.0</v>
      </c>
      <c r="AE613" s="30">
        <f t="shared" si="37"/>
        <v>275</v>
      </c>
      <c r="AF613" s="26" t="s">
        <v>12602</v>
      </c>
      <c r="AG613" s="26"/>
      <c r="AH613" s="26"/>
      <c r="AI613" s="26"/>
      <c r="AJ613" s="26"/>
      <c r="AK613" s="26"/>
      <c r="AL613" s="26"/>
      <c r="AM613" s="26"/>
      <c r="AN613" s="26"/>
      <c r="AO613" s="26"/>
      <c r="AP613" s="26"/>
      <c r="AQ613" s="26"/>
      <c r="AR613" s="26"/>
      <c r="AS613" s="26"/>
      <c r="AT613" s="26"/>
      <c r="AU613" s="26"/>
      <c r="AV613" s="26"/>
      <c r="AW613" s="26" t="s">
        <v>1279</v>
      </c>
      <c r="AX613" s="26" t="s">
        <v>1279</v>
      </c>
      <c r="AY613" s="26" t="s">
        <v>2970</v>
      </c>
      <c r="AZ613" s="26" t="s">
        <v>2970</v>
      </c>
      <c r="BA613" s="26"/>
      <c r="BB613" s="26"/>
      <c r="BC613" s="26"/>
      <c r="BD613" s="26"/>
      <c r="BE613" s="26"/>
      <c r="BF613" s="26"/>
      <c r="BG613" s="26"/>
      <c r="BH613" s="26"/>
      <c r="BI613" s="26"/>
      <c r="BJ613" s="26"/>
      <c r="BK613" s="26"/>
      <c r="BL613" s="26"/>
      <c r="BM613" s="26"/>
      <c r="BN613" s="26"/>
      <c r="BO613" s="26"/>
      <c r="BP613" s="26"/>
      <c r="BQ613" s="26"/>
      <c r="BR613" s="26" t="s">
        <v>10227</v>
      </c>
      <c r="BS613" s="26" t="s">
        <v>10227</v>
      </c>
      <c r="BT613" s="26" t="s">
        <v>4365</v>
      </c>
      <c r="BU613" s="26" t="s">
        <v>1889</v>
      </c>
      <c r="BV613" s="26" t="s">
        <v>1993</v>
      </c>
      <c r="BW613" s="31"/>
      <c r="BX613" s="31"/>
      <c r="BY613" s="31"/>
      <c r="BZ613" s="31"/>
      <c r="CA613" s="31"/>
      <c r="CB613" s="31"/>
      <c r="CC613" s="31"/>
      <c r="CD613" s="31"/>
      <c r="CE613" s="31"/>
      <c r="CF613" s="31"/>
      <c r="CG613" s="31"/>
      <c r="CH613" s="31"/>
      <c r="CI613" s="31"/>
      <c r="CJ613" s="31"/>
      <c r="CK613" s="31"/>
      <c r="CL613" s="31"/>
      <c r="CM613" s="31" t="s">
        <v>12603</v>
      </c>
      <c r="CN613" s="31" t="s">
        <v>12604</v>
      </c>
      <c r="CO613" s="31" t="s">
        <v>12605</v>
      </c>
      <c r="CP613" s="31" t="s">
        <v>12605</v>
      </c>
      <c r="CQ613" s="31" t="s">
        <v>12603</v>
      </c>
      <c r="CR613" s="31" t="s">
        <v>12605</v>
      </c>
      <c r="CS613" s="31" t="s">
        <v>12603</v>
      </c>
      <c r="CT613" s="31" t="s">
        <v>12605</v>
      </c>
      <c r="CU613" s="31"/>
      <c r="CV613" s="31"/>
      <c r="CW613" s="31"/>
      <c r="CX613" s="31"/>
      <c r="CY613" s="31"/>
      <c r="CZ613" s="31"/>
      <c r="DA613" s="31"/>
      <c r="DB613" s="31"/>
      <c r="DC613" s="31"/>
      <c r="DD613" s="31"/>
      <c r="DE613" s="31"/>
      <c r="DF613" s="31"/>
      <c r="DG613" s="31"/>
      <c r="DH613" s="31" t="s">
        <v>12603</v>
      </c>
      <c r="DI613" s="31" t="s">
        <v>12604</v>
      </c>
      <c r="DJ613" s="31"/>
      <c r="DK613" s="31"/>
      <c r="DL613" s="31"/>
      <c r="DM613" s="31"/>
      <c r="DN613" s="31"/>
      <c r="DO613" s="31"/>
      <c r="DP613" s="31"/>
      <c r="DQ613" s="31"/>
      <c r="DR613" s="31"/>
      <c r="DS613" s="31"/>
      <c r="DT613" s="31"/>
      <c r="DU613" s="31"/>
      <c r="DV613" s="31"/>
      <c r="DW613" s="31"/>
      <c r="DX613" s="31"/>
      <c r="DY613" s="31"/>
      <c r="DZ613" s="31"/>
      <c r="EA613" s="31"/>
      <c r="EB613" s="31"/>
      <c r="EC613" s="31"/>
      <c r="ED613" s="31"/>
      <c r="EE613" s="31"/>
      <c r="EF613" s="31" t="s">
        <v>12536</v>
      </c>
      <c r="EG613" s="31" t="s">
        <v>12536</v>
      </c>
      <c r="EH613" s="31" t="s">
        <v>12606</v>
      </c>
      <c r="EI613" s="31" t="s">
        <v>12606</v>
      </c>
      <c r="EJ613" s="31" t="s">
        <v>213</v>
      </c>
      <c r="EK613" s="31" t="s">
        <v>213</v>
      </c>
      <c r="EL613" s="31" t="s">
        <v>1876</v>
      </c>
      <c r="EM613" s="31" t="s">
        <v>1876</v>
      </c>
      <c r="EN613" s="31" t="s">
        <v>12607</v>
      </c>
      <c r="EO613" s="31" t="s">
        <v>12607</v>
      </c>
      <c r="EP613" s="31" t="s">
        <v>12607</v>
      </c>
      <c r="EQ613" s="31" t="s">
        <v>12607</v>
      </c>
      <c r="ER613" s="31" t="s">
        <v>218</v>
      </c>
      <c r="ES613" s="31" t="s">
        <v>218</v>
      </c>
      <c r="ET613" s="31" t="s">
        <v>218</v>
      </c>
      <c r="EU613" s="31" t="s">
        <v>218</v>
      </c>
      <c r="EV613" s="31"/>
      <c r="EW613" s="31"/>
      <c r="EX613" s="31" t="s">
        <v>218</v>
      </c>
      <c r="EY613" s="31" t="s">
        <v>218</v>
      </c>
      <c r="EZ613" s="31" t="s">
        <v>218</v>
      </c>
      <c r="FA613" s="31" t="s">
        <v>12608</v>
      </c>
      <c r="FB613" s="31" t="s">
        <v>12608</v>
      </c>
      <c r="FC613" s="31"/>
      <c r="FD613" s="31"/>
      <c r="FE613" s="31" t="s">
        <v>219</v>
      </c>
    </row>
    <row r="614" ht="90.75" customHeight="1">
      <c r="A614" s="16" t="s">
        <v>12609</v>
      </c>
      <c r="B614" s="24">
        <v>603.0</v>
      </c>
      <c r="C614" s="25" t="s">
        <v>12610</v>
      </c>
      <c r="D614" s="26" t="str">
        <f t="shared" si="41"/>
        <v/>
      </c>
      <c r="E614" s="27" t="str">
        <f t="shared" si="42"/>
        <v/>
      </c>
      <c r="F614" s="28" t="str">
        <f t="shared" ref="F614:G614" si="629">image("https://www.serebii.net/pokedex-bw/type/"&amp;lower(H614)&amp;".gif")</f>
        <v/>
      </c>
      <c r="G614" s="28" t="str">
        <f t="shared" si="629"/>
        <v/>
      </c>
      <c r="H614" s="29" t="s">
        <v>973</v>
      </c>
      <c r="I614" s="26"/>
      <c r="J614" s="26" t="s">
        <v>12601</v>
      </c>
      <c r="K614" s="26" t="s">
        <v>876</v>
      </c>
      <c r="L614" s="26" t="s">
        <v>9073</v>
      </c>
      <c r="M614" s="30" t="s">
        <v>3320</v>
      </c>
      <c r="N614" s="26"/>
      <c r="O614" s="26"/>
      <c r="P614" s="26" t="s">
        <v>946</v>
      </c>
      <c r="Q614" s="26" t="s">
        <v>2670</v>
      </c>
      <c r="R614" s="26" t="s">
        <v>184</v>
      </c>
      <c r="S614" s="26" t="s">
        <v>225</v>
      </c>
      <c r="T614" s="26" t="s">
        <v>2174</v>
      </c>
      <c r="U614" s="26" t="s">
        <v>3200</v>
      </c>
      <c r="V614" s="26" t="s">
        <v>3201</v>
      </c>
      <c r="W614" s="26" t="s">
        <v>496</v>
      </c>
      <c r="X614" s="26" t="s">
        <v>189</v>
      </c>
      <c r="Y614" s="26">
        <v>65.0</v>
      </c>
      <c r="Z614" s="26">
        <v>85.0</v>
      </c>
      <c r="AA614" s="26">
        <v>70.0</v>
      </c>
      <c r="AB614" s="26">
        <v>75.0</v>
      </c>
      <c r="AC614" s="26">
        <v>70.0</v>
      </c>
      <c r="AD614" s="26">
        <v>40.0</v>
      </c>
      <c r="AE614" s="30">
        <f t="shared" si="37"/>
        <v>405</v>
      </c>
      <c r="AF614" s="26" t="s">
        <v>12602</v>
      </c>
      <c r="AG614" s="26"/>
      <c r="AH614" s="26"/>
      <c r="AI614" s="26"/>
      <c r="AJ614" s="26"/>
      <c r="AK614" s="26"/>
      <c r="AL614" s="26"/>
      <c r="AM614" s="26"/>
      <c r="AN614" s="26"/>
      <c r="AO614" s="26"/>
      <c r="AP614" s="26"/>
      <c r="AQ614" s="26"/>
      <c r="AR614" s="26"/>
      <c r="AS614" s="26"/>
      <c r="AT614" s="26"/>
      <c r="AU614" s="26"/>
      <c r="AV614" s="26"/>
      <c r="AW614" s="26" t="s">
        <v>848</v>
      </c>
      <c r="AX614" s="26" t="s">
        <v>848</v>
      </c>
      <c r="AY614" s="26" t="s">
        <v>2969</v>
      </c>
      <c r="AZ614" s="26" t="s">
        <v>2969</v>
      </c>
      <c r="BA614" s="26"/>
      <c r="BB614" s="26"/>
      <c r="BC614" s="26"/>
      <c r="BD614" s="26"/>
      <c r="BE614" s="26"/>
      <c r="BF614" s="26"/>
      <c r="BG614" s="26"/>
      <c r="BH614" s="26"/>
      <c r="BI614" s="26"/>
      <c r="BJ614" s="26"/>
      <c r="BK614" s="26"/>
      <c r="BL614" s="26"/>
      <c r="BM614" s="26"/>
      <c r="BN614" s="26"/>
      <c r="BO614" s="26"/>
      <c r="BP614" s="26"/>
      <c r="BQ614" s="26"/>
      <c r="BR614" s="26" t="s">
        <v>10246</v>
      </c>
      <c r="BS614" s="26" t="s">
        <v>10246</v>
      </c>
      <c r="BT614" s="26" t="s">
        <v>3141</v>
      </c>
      <c r="BU614" s="26" t="s">
        <v>1503</v>
      </c>
      <c r="BV614" s="26" t="s">
        <v>1502</v>
      </c>
      <c r="BW614" s="31"/>
      <c r="BX614" s="31"/>
      <c r="BY614" s="31"/>
      <c r="BZ614" s="31"/>
      <c r="CA614" s="31"/>
      <c r="CB614" s="31"/>
      <c r="CC614" s="31"/>
      <c r="CD614" s="31"/>
      <c r="CE614" s="31"/>
      <c r="CF614" s="31"/>
      <c r="CG614" s="31"/>
      <c r="CH614" s="31"/>
      <c r="CI614" s="31"/>
      <c r="CJ614" s="31"/>
      <c r="CK614" s="31"/>
      <c r="CL614" s="31"/>
      <c r="CM614" s="31" t="s">
        <v>12611</v>
      </c>
      <c r="CN614" s="31" t="s">
        <v>12612</v>
      </c>
      <c r="CO614" s="31" t="s">
        <v>12613</v>
      </c>
      <c r="CP614" s="31" t="s">
        <v>12613</v>
      </c>
      <c r="CQ614" s="31" t="s">
        <v>12613</v>
      </c>
      <c r="CR614" s="31" t="s">
        <v>12612</v>
      </c>
      <c r="CS614" s="31" t="s">
        <v>12613</v>
      </c>
      <c r="CT614" s="31" t="s">
        <v>12612</v>
      </c>
      <c r="CU614" s="31"/>
      <c r="CV614" s="31"/>
      <c r="CW614" s="31"/>
      <c r="CX614" s="31"/>
      <c r="CY614" s="31"/>
      <c r="CZ614" s="31"/>
      <c r="DA614" s="31"/>
      <c r="DB614" s="31"/>
      <c r="DC614" s="31"/>
      <c r="DD614" s="31"/>
      <c r="DE614" s="31"/>
      <c r="DF614" s="31"/>
      <c r="DG614" s="31"/>
      <c r="DH614" s="31" t="s">
        <v>12611</v>
      </c>
      <c r="DI614" s="31" t="s">
        <v>12612</v>
      </c>
      <c r="DJ614" s="31"/>
      <c r="DK614" s="31"/>
      <c r="DL614" s="31"/>
      <c r="DM614" s="31"/>
      <c r="DN614" s="31"/>
      <c r="DO614" s="31"/>
      <c r="DP614" s="31"/>
      <c r="DQ614" s="31"/>
      <c r="DR614" s="31"/>
      <c r="DS614" s="31"/>
      <c r="DT614" s="31"/>
      <c r="DU614" s="31"/>
      <c r="DV614" s="31"/>
      <c r="DW614" s="31"/>
      <c r="DX614" s="31"/>
      <c r="DY614" s="31"/>
      <c r="DZ614" s="31"/>
      <c r="EA614" s="31"/>
      <c r="EB614" s="31"/>
      <c r="EC614" s="31"/>
      <c r="ED614" s="31"/>
      <c r="EE614" s="31"/>
      <c r="EF614" s="31" t="s">
        <v>12614</v>
      </c>
      <c r="EG614" s="31" t="s">
        <v>12614</v>
      </c>
      <c r="EH614" s="31" t="s">
        <v>6436</v>
      </c>
      <c r="EI614" s="31" t="s">
        <v>6436</v>
      </c>
      <c r="EJ614" s="31" t="s">
        <v>213</v>
      </c>
      <c r="EK614" s="31" t="s">
        <v>213</v>
      </c>
      <c r="EL614" s="31" t="s">
        <v>12614</v>
      </c>
      <c r="EM614" s="31" t="s">
        <v>12614</v>
      </c>
      <c r="EN614" s="31" t="s">
        <v>12614</v>
      </c>
      <c r="EO614" s="31" t="s">
        <v>12614</v>
      </c>
      <c r="EP614" s="31" t="s">
        <v>12614</v>
      </c>
      <c r="EQ614" s="31" t="s">
        <v>12614</v>
      </c>
      <c r="ER614" s="31" t="s">
        <v>218</v>
      </c>
      <c r="ES614" s="31" t="s">
        <v>218</v>
      </c>
      <c r="ET614" s="31" t="s">
        <v>218</v>
      </c>
      <c r="EU614" s="31" t="s">
        <v>218</v>
      </c>
      <c r="EV614" s="31"/>
      <c r="EW614" s="31"/>
      <c r="EX614" s="31" t="s">
        <v>218</v>
      </c>
      <c r="EY614" s="31" t="s">
        <v>218</v>
      </c>
      <c r="EZ614" s="31" t="s">
        <v>218</v>
      </c>
      <c r="FA614" s="31" t="s">
        <v>12608</v>
      </c>
      <c r="FB614" s="31" t="s">
        <v>12608</v>
      </c>
      <c r="FC614" s="31"/>
      <c r="FD614" s="31"/>
      <c r="FE614" s="31" t="s">
        <v>219</v>
      </c>
    </row>
    <row r="615" ht="90.75" customHeight="1">
      <c r="A615" s="16" t="s">
        <v>12615</v>
      </c>
      <c r="B615" s="24">
        <v>604.0</v>
      </c>
      <c r="C615" s="25" t="s">
        <v>12616</v>
      </c>
      <c r="D615" s="26" t="str">
        <f t="shared" si="41"/>
        <v/>
      </c>
      <c r="E615" s="27" t="str">
        <f t="shared" si="42"/>
        <v/>
      </c>
      <c r="F615" s="28" t="str">
        <f t="shared" ref="F615:G615" si="630">image("https://www.serebii.net/pokedex-bw/type/"&amp;lower(H615)&amp;".gif")</f>
        <v/>
      </c>
      <c r="G615" s="28" t="str">
        <f t="shared" si="630"/>
        <v/>
      </c>
      <c r="H615" s="29" t="s">
        <v>973</v>
      </c>
      <c r="I615" s="26"/>
      <c r="J615" s="26" t="s">
        <v>12601</v>
      </c>
      <c r="K615" s="26" t="s">
        <v>4902</v>
      </c>
      <c r="L615" s="26" t="s">
        <v>12617</v>
      </c>
      <c r="M615" s="30" t="s">
        <v>3320</v>
      </c>
      <c r="N615" s="26"/>
      <c r="O615" s="26"/>
      <c r="P615" s="26" t="s">
        <v>1300</v>
      </c>
      <c r="Q615" s="26" t="s">
        <v>3944</v>
      </c>
      <c r="R615" s="26" t="s">
        <v>184</v>
      </c>
      <c r="S615" s="26" t="s">
        <v>12618</v>
      </c>
      <c r="T615" s="26" t="s">
        <v>2174</v>
      </c>
      <c r="U615" s="26" t="s">
        <v>3200</v>
      </c>
      <c r="V615" s="26" t="s">
        <v>3201</v>
      </c>
      <c r="W615" s="26" t="s">
        <v>496</v>
      </c>
      <c r="X615" s="26" t="s">
        <v>189</v>
      </c>
      <c r="Y615" s="26">
        <v>85.0</v>
      </c>
      <c r="Z615" s="26">
        <v>115.0</v>
      </c>
      <c r="AA615" s="26">
        <v>80.0</v>
      </c>
      <c r="AB615" s="26">
        <v>105.0</v>
      </c>
      <c r="AC615" s="26">
        <v>80.0</v>
      </c>
      <c r="AD615" s="26">
        <v>50.0</v>
      </c>
      <c r="AE615" s="30">
        <f t="shared" si="37"/>
        <v>515</v>
      </c>
      <c r="AF615" s="26" t="s">
        <v>12602</v>
      </c>
      <c r="AG615" s="26"/>
      <c r="AH615" s="26"/>
      <c r="AI615" s="26"/>
      <c r="AJ615" s="26"/>
      <c r="AK615" s="26"/>
      <c r="AL615" s="26"/>
      <c r="AM615" s="26"/>
      <c r="AN615" s="26"/>
      <c r="AO615" s="26"/>
      <c r="AP615" s="26"/>
      <c r="AQ615" s="26"/>
      <c r="AR615" s="26"/>
      <c r="AS615" s="26"/>
      <c r="AT615" s="26"/>
      <c r="AU615" s="26"/>
      <c r="AV615" s="26"/>
      <c r="AW615" s="26" t="s">
        <v>880</v>
      </c>
      <c r="AX615" s="26" t="s">
        <v>880</v>
      </c>
      <c r="AY615" s="26" t="s">
        <v>3015</v>
      </c>
      <c r="AZ615" s="26" t="s">
        <v>3015</v>
      </c>
      <c r="BA615" s="26"/>
      <c r="BB615" s="26"/>
      <c r="BC615" s="26"/>
      <c r="BD615" s="26"/>
      <c r="BE615" s="26"/>
      <c r="BF615" s="26"/>
      <c r="BG615" s="26"/>
      <c r="BH615" s="26"/>
      <c r="BI615" s="26"/>
      <c r="BJ615" s="26"/>
      <c r="BK615" s="26"/>
      <c r="BL615" s="26"/>
      <c r="BM615" s="26"/>
      <c r="BN615" s="26"/>
      <c r="BO615" s="26"/>
      <c r="BP615" s="26"/>
      <c r="BQ615" s="26"/>
      <c r="BR615" s="26" t="s">
        <v>9398</v>
      </c>
      <c r="BS615" s="26" t="s">
        <v>9398</v>
      </c>
      <c r="BT615" s="26" t="s">
        <v>2970</v>
      </c>
      <c r="BU615" s="26" t="s">
        <v>1545</v>
      </c>
      <c r="BV615" s="26" t="s">
        <v>1544</v>
      </c>
      <c r="BW615" s="31"/>
      <c r="BX615" s="31"/>
      <c r="BY615" s="31"/>
      <c r="BZ615" s="31"/>
      <c r="CA615" s="31"/>
      <c r="CB615" s="31"/>
      <c r="CC615" s="31"/>
      <c r="CD615" s="31"/>
      <c r="CE615" s="31"/>
      <c r="CF615" s="31"/>
      <c r="CG615" s="31"/>
      <c r="CH615" s="31"/>
      <c r="CI615" s="31"/>
      <c r="CJ615" s="31"/>
      <c r="CK615" s="31"/>
      <c r="CL615" s="31"/>
      <c r="CM615" s="31" t="s">
        <v>12619</v>
      </c>
      <c r="CN615" s="31" t="s">
        <v>12620</v>
      </c>
      <c r="CO615" s="31" t="s">
        <v>12621</v>
      </c>
      <c r="CP615" s="31" t="s">
        <v>12621</v>
      </c>
      <c r="CQ615" s="31" t="s">
        <v>12620</v>
      </c>
      <c r="CR615" s="31" t="s">
        <v>12619</v>
      </c>
      <c r="CS615" s="31" t="s">
        <v>12620</v>
      </c>
      <c r="CT615" s="31" t="s">
        <v>12619</v>
      </c>
      <c r="CU615" s="31"/>
      <c r="CV615" s="31"/>
      <c r="CW615" s="31"/>
      <c r="CX615" s="31"/>
      <c r="CY615" s="31"/>
      <c r="CZ615" s="31"/>
      <c r="DA615" s="31"/>
      <c r="DB615" s="31"/>
      <c r="DC615" s="31"/>
      <c r="DD615" s="31"/>
      <c r="DE615" s="31"/>
      <c r="DF615" s="31"/>
      <c r="DG615" s="31"/>
      <c r="DH615" s="31" t="s">
        <v>12619</v>
      </c>
      <c r="DI615" s="31" t="s">
        <v>12621</v>
      </c>
      <c r="DJ615" s="31"/>
      <c r="DK615" s="31"/>
      <c r="DL615" s="31"/>
      <c r="DM615" s="31"/>
      <c r="DN615" s="31"/>
      <c r="DO615" s="31"/>
      <c r="DP615" s="31"/>
      <c r="DQ615" s="31"/>
      <c r="DR615" s="31"/>
      <c r="DS615" s="31"/>
      <c r="DT615" s="31"/>
      <c r="DU615" s="31"/>
      <c r="DV615" s="31"/>
      <c r="DW615" s="31"/>
      <c r="DX615" s="31"/>
      <c r="DY615" s="31"/>
      <c r="DZ615" s="31"/>
      <c r="EA615" s="31"/>
      <c r="EB615" s="31"/>
      <c r="EC615" s="31"/>
      <c r="ED615" s="31"/>
      <c r="EE615" s="31"/>
      <c r="EF615" s="31" t="s">
        <v>12622</v>
      </c>
      <c r="EG615" s="31" t="s">
        <v>12622</v>
      </c>
      <c r="EH615" s="31" t="s">
        <v>12622</v>
      </c>
      <c r="EI615" s="31" t="s">
        <v>12622</v>
      </c>
      <c r="EJ615" s="31" t="s">
        <v>213</v>
      </c>
      <c r="EK615" s="31" t="s">
        <v>213</v>
      </c>
      <c r="EL615" s="31" t="s">
        <v>12622</v>
      </c>
      <c r="EM615" s="31" t="s">
        <v>12622</v>
      </c>
      <c r="EN615" s="31" t="s">
        <v>6469</v>
      </c>
      <c r="EO615" s="31" t="s">
        <v>6469</v>
      </c>
      <c r="EP615" s="31" t="s">
        <v>6469</v>
      </c>
      <c r="EQ615" s="31" t="s">
        <v>6469</v>
      </c>
      <c r="ER615" s="31" t="s">
        <v>218</v>
      </c>
      <c r="ES615" s="31" t="s">
        <v>218</v>
      </c>
      <c r="ET615" s="31" t="s">
        <v>218</v>
      </c>
      <c r="EU615" s="31" t="s">
        <v>218</v>
      </c>
      <c r="EV615" s="31"/>
      <c r="EW615" s="31"/>
      <c r="EX615" s="31" t="s">
        <v>218</v>
      </c>
      <c r="EY615" s="31" t="s">
        <v>218</v>
      </c>
      <c r="EZ615" s="31" t="s">
        <v>218</v>
      </c>
      <c r="FA615" s="31" t="s">
        <v>219</v>
      </c>
      <c r="FB615" s="31" t="s">
        <v>219</v>
      </c>
      <c r="FC615" s="31"/>
      <c r="FD615" s="31"/>
      <c r="FE615" s="31" t="s">
        <v>219</v>
      </c>
    </row>
    <row r="616" ht="90.75" customHeight="1">
      <c r="A616" s="16" t="s">
        <v>12623</v>
      </c>
      <c r="B616" s="24">
        <v>605.0</v>
      </c>
      <c r="C616" s="25" t="s">
        <v>12624</v>
      </c>
      <c r="D616" s="26" t="str">
        <f t="shared" si="41"/>
        <v/>
      </c>
      <c r="E616" s="27" t="str">
        <f t="shared" si="42"/>
        <v/>
      </c>
      <c r="F616" s="28" t="str">
        <f t="shared" ref="F616:G616" si="631">image("https://www.serebii.net/pokedex-bw/type/"&amp;lower(H616)&amp;".gif")</f>
        <v/>
      </c>
      <c r="G616" s="28" t="str">
        <f t="shared" si="631"/>
        <v/>
      </c>
      <c r="H616" s="29" t="s">
        <v>2333</v>
      </c>
      <c r="I616" s="26"/>
      <c r="J616" s="26" t="s">
        <v>12625</v>
      </c>
      <c r="K616" s="26" t="s">
        <v>393</v>
      </c>
      <c r="L616" s="26" t="s">
        <v>394</v>
      </c>
      <c r="M616" s="26" t="s">
        <v>6168</v>
      </c>
      <c r="N616" s="26" t="s">
        <v>2335</v>
      </c>
      <c r="O616" s="26" t="s">
        <v>2965</v>
      </c>
      <c r="P616" s="26" t="s">
        <v>182</v>
      </c>
      <c r="Q616" s="26" t="s">
        <v>493</v>
      </c>
      <c r="R616" s="26" t="s">
        <v>184</v>
      </c>
      <c r="S616" s="26" t="s">
        <v>2624</v>
      </c>
      <c r="T616" s="26" t="s">
        <v>495</v>
      </c>
      <c r="U616" s="26" t="s">
        <v>2337</v>
      </c>
      <c r="V616" s="26" t="s">
        <v>1828</v>
      </c>
      <c r="W616" s="26" t="s">
        <v>496</v>
      </c>
      <c r="X616" s="26" t="s">
        <v>189</v>
      </c>
      <c r="Y616" s="26">
        <v>55.0</v>
      </c>
      <c r="Z616" s="26">
        <v>55.0</v>
      </c>
      <c r="AA616" s="26">
        <v>55.0</v>
      </c>
      <c r="AB616" s="26">
        <v>85.0</v>
      </c>
      <c r="AC616" s="26">
        <v>55.0</v>
      </c>
      <c r="AD616" s="26">
        <v>30.0</v>
      </c>
      <c r="AE616" s="30">
        <f t="shared" si="37"/>
        <v>335</v>
      </c>
      <c r="AF616" s="26" t="s">
        <v>12626</v>
      </c>
      <c r="AG616" s="26"/>
      <c r="AH616" s="26"/>
      <c r="AI616" s="26"/>
      <c r="AJ616" s="26"/>
      <c r="AK616" s="26"/>
      <c r="AL616" s="26"/>
      <c r="AM616" s="26"/>
      <c r="AN616" s="26"/>
      <c r="AO616" s="26"/>
      <c r="AP616" s="26"/>
      <c r="AQ616" s="26"/>
      <c r="AR616" s="26"/>
      <c r="AS616" s="26"/>
      <c r="AT616" s="26"/>
      <c r="AU616" s="26"/>
      <c r="AV616" s="26"/>
      <c r="AW616" s="26" t="s">
        <v>3203</v>
      </c>
      <c r="AX616" s="26" t="s">
        <v>3203</v>
      </c>
      <c r="AY616" s="26" t="s">
        <v>5457</v>
      </c>
      <c r="AZ616" s="26" t="s">
        <v>5457</v>
      </c>
      <c r="BA616" s="26"/>
      <c r="BB616" s="26"/>
      <c r="BC616" s="26"/>
      <c r="BD616" s="26"/>
      <c r="BE616" s="26"/>
      <c r="BF616" s="26"/>
      <c r="BG616" s="26" t="s">
        <v>4273</v>
      </c>
      <c r="BH616" s="26" t="s">
        <v>4273</v>
      </c>
      <c r="BI616" s="26"/>
      <c r="BJ616" s="26"/>
      <c r="BK616" s="26" t="s">
        <v>6066</v>
      </c>
      <c r="BL616" s="26" t="s">
        <v>6066</v>
      </c>
      <c r="BM616" s="26"/>
      <c r="BN616" s="26"/>
      <c r="BO616" s="26"/>
      <c r="BP616" s="26"/>
      <c r="BQ616" s="26"/>
      <c r="BR616" s="26"/>
      <c r="BS616" s="26"/>
      <c r="BT616" s="26"/>
      <c r="BU616" s="26"/>
      <c r="BV616" s="26"/>
      <c r="BW616" s="31"/>
      <c r="BX616" s="31"/>
      <c r="BY616" s="31"/>
      <c r="BZ616" s="31"/>
      <c r="CA616" s="31"/>
      <c r="CB616" s="31"/>
      <c r="CC616" s="31"/>
      <c r="CD616" s="31"/>
      <c r="CE616" s="31"/>
      <c r="CF616" s="31"/>
      <c r="CG616" s="31"/>
      <c r="CH616" s="31"/>
      <c r="CI616" s="31"/>
      <c r="CJ616" s="31"/>
      <c r="CK616" s="31"/>
      <c r="CL616" s="31"/>
      <c r="CM616" s="31" t="s">
        <v>12627</v>
      </c>
      <c r="CN616" s="31" t="s">
        <v>12628</v>
      </c>
      <c r="CO616" s="31" t="s">
        <v>12629</v>
      </c>
      <c r="CP616" s="31" t="s">
        <v>12629</v>
      </c>
      <c r="CQ616" s="31" t="s">
        <v>12627</v>
      </c>
      <c r="CR616" s="31" t="s">
        <v>12629</v>
      </c>
      <c r="CS616" s="31" t="s">
        <v>12627</v>
      </c>
      <c r="CT616" s="31" t="s">
        <v>12629</v>
      </c>
      <c r="CU616" s="31"/>
      <c r="CV616" s="31"/>
      <c r="CW616" s="31" t="s">
        <v>12630</v>
      </c>
      <c r="CX616" s="31" t="s">
        <v>12631</v>
      </c>
      <c r="CY616" s="31"/>
      <c r="CZ616" s="31"/>
      <c r="DA616" s="31" t="s">
        <v>12632</v>
      </c>
      <c r="DB616" s="31" t="s">
        <v>12633</v>
      </c>
      <c r="DC616" s="31"/>
      <c r="DD616" s="31"/>
      <c r="DE616" s="31"/>
      <c r="DF616" s="31"/>
      <c r="DG616" s="31"/>
      <c r="DH616" s="31"/>
      <c r="DI616" s="31"/>
      <c r="DJ616" s="31"/>
      <c r="DK616" s="31"/>
      <c r="DL616" s="31"/>
      <c r="DM616" s="31"/>
      <c r="DN616" s="31"/>
      <c r="DO616" s="31"/>
      <c r="DP616" s="31"/>
      <c r="DQ616" s="31"/>
      <c r="DR616" s="31"/>
      <c r="DS616" s="31"/>
      <c r="DT616" s="31"/>
      <c r="DU616" s="31"/>
      <c r="DV616" s="31"/>
      <c r="DW616" s="31"/>
      <c r="DX616" s="31"/>
      <c r="DY616" s="31"/>
      <c r="DZ616" s="31"/>
      <c r="EA616" s="31"/>
      <c r="EB616" s="31"/>
      <c r="EC616" s="31"/>
      <c r="ED616" s="31"/>
      <c r="EE616" s="31"/>
      <c r="EF616" s="31" t="s">
        <v>11206</v>
      </c>
      <c r="EG616" s="31" t="s">
        <v>11206</v>
      </c>
      <c r="EH616" s="31" t="s">
        <v>11206</v>
      </c>
      <c r="EI616" s="31" t="s">
        <v>11206</v>
      </c>
      <c r="EJ616" s="31" t="s">
        <v>213</v>
      </c>
      <c r="EK616" s="31" t="s">
        <v>213</v>
      </c>
      <c r="EL616" s="31" t="s">
        <v>12634</v>
      </c>
      <c r="EM616" s="31" t="s">
        <v>12634</v>
      </c>
      <c r="EN616" s="31" t="s">
        <v>213</v>
      </c>
      <c r="EO616" s="31" t="s">
        <v>213</v>
      </c>
      <c r="EP616" s="31" t="s">
        <v>1367</v>
      </c>
      <c r="EQ616" s="31" t="s">
        <v>1367</v>
      </c>
      <c r="ER616" s="31" t="s">
        <v>218</v>
      </c>
      <c r="ES616" s="31" t="s">
        <v>218</v>
      </c>
      <c r="ET616" s="31" t="s">
        <v>12635</v>
      </c>
      <c r="EU616" s="31" t="s">
        <v>12635</v>
      </c>
      <c r="EV616" s="31"/>
      <c r="EW616" s="31"/>
      <c r="EX616" s="31" t="s">
        <v>218</v>
      </c>
      <c r="EY616" s="31" t="s">
        <v>218</v>
      </c>
      <c r="EZ616" s="31" t="s">
        <v>218</v>
      </c>
      <c r="FA616" s="31" t="s">
        <v>219</v>
      </c>
      <c r="FB616" s="31" t="s">
        <v>219</v>
      </c>
      <c r="FC616" s="31"/>
      <c r="FD616" s="31"/>
      <c r="FE616" s="31" t="s">
        <v>219</v>
      </c>
    </row>
    <row r="617" ht="90.75" customHeight="1">
      <c r="A617" s="16" t="s">
        <v>12636</v>
      </c>
      <c r="B617" s="24">
        <v>606.0</v>
      </c>
      <c r="C617" s="25" t="s">
        <v>12637</v>
      </c>
      <c r="D617" s="26" t="str">
        <f t="shared" si="41"/>
        <v/>
      </c>
      <c r="E617" s="27" t="str">
        <f t="shared" si="42"/>
        <v/>
      </c>
      <c r="F617" s="28" t="str">
        <f t="shared" ref="F617:G617" si="632">image("https://www.serebii.net/pokedex-bw/type/"&amp;lower(H617)&amp;".gif")</f>
        <v/>
      </c>
      <c r="G617" s="28" t="str">
        <f t="shared" si="632"/>
        <v/>
      </c>
      <c r="H617" s="29" t="s">
        <v>2333</v>
      </c>
      <c r="I617" s="26"/>
      <c r="J617" s="26" t="s">
        <v>12625</v>
      </c>
      <c r="K617" s="26" t="s">
        <v>222</v>
      </c>
      <c r="L617" s="26" t="s">
        <v>4164</v>
      </c>
      <c r="M617" s="26" t="s">
        <v>6168</v>
      </c>
      <c r="N617" s="26" t="s">
        <v>2335</v>
      </c>
      <c r="O617" s="26" t="s">
        <v>2965</v>
      </c>
      <c r="P617" s="26" t="s">
        <v>1707</v>
      </c>
      <c r="Q617" s="26" t="s">
        <v>878</v>
      </c>
      <c r="R617" s="26" t="s">
        <v>184</v>
      </c>
      <c r="S617" s="26" t="s">
        <v>3913</v>
      </c>
      <c r="T617" s="26" t="s">
        <v>495</v>
      </c>
      <c r="U617" s="26" t="s">
        <v>2337</v>
      </c>
      <c r="V617" s="26" t="s">
        <v>1828</v>
      </c>
      <c r="W617" s="26" t="s">
        <v>496</v>
      </c>
      <c r="X617" s="26" t="s">
        <v>189</v>
      </c>
      <c r="Y617" s="26">
        <v>75.0</v>
      </c>
      <c r="Z617" s="26">
        <v>75.0</v>
      </c>
      <c r="AA617" s="26">
        <v>75.0</v>
      </c>
      <c r="AB617" s="26">
        <v>125.0</v>
      </c>
      <c r="AC617" s="26">
        <v>95.0</v>
      </c>
      <c r="AD617" s="26">
        <v>40.0</v>
      </c>
      <c r="AE617" s="30">
        <f t="shared" si="37"/>
        <v>485</v>
      </c>
      <c r="AF617" s="26" t="s">
        <v>12626</v>
      </c>
      <c r="AG617" s="26"/>
      <c r="AH617" s="26"/>
      <c r="AI617" s="26"/>
      <c r="AJ617" s="26"/>
      <c r="AK617" s="26"/>
      <c r="AL617" s="26"/>
      <c r="AM617" s="26"/>
      <c r="AN617" s="26"/>
      <c r="AO617" s="26"/>
      <c r="AP617" s="26"/>
      <c r="AQ617" s="26"/>
      <c r="AR617" s="26"/>
      <c r="AS617" s="26"/>
      <c r="AT617" s="26"/>
      <c r="AU617" s="26"/>
      <c r="AV617" s="26"/>
      <c r="AW617" s="26" t="s">
        <v>1078</v>
      </c>
      <c r="AX617" s="26" t="s">
        <v>1078</v>
      </c>
      <c r="AY617" s="26" t="s">
        <v>5485</v>
      </c>
      <c r="AZ617" s="26" t="s">
        <v>5485</v>
      </c>
      <c r="BA617" s="26"/>
      <c r="BB617" s="26"/>
      <c r="BC617" s="26"/>
      <c r="BD617" s="26"/>
      <c r="BE617" s="26"/>
      <c r="BF617" s="26"/>
      <c r="BG617" s="26" t="s">
        <v>6396</v>
      </c>
      <c r="BH617" s="26" t="s">
        <v>6396</v>
      </c>
      <c r="BI617" s="26"/>
      <c r="BJ617" s="26"/>
      <c r="BK617" s="26" t="s">
        <v>7885</v>
      </c>
      <c r="BL617" s="26" t="s">
        <v>7885</v>
      </c>
      <c r="BM617" s="26"/>
      <c r="BN617" s="26"/>
      <c r="BO617" s="26"/>
      <c r="BP617" s="26"/>
      <c r="BQ617" s="26"/>
      <c r="BR617" s="26"/>
      <c r="BS617" s="26"/>
      <c r="BT617" s="26"/>
      <c r="BU617" s="26"/>
      <c r="BV617" s="26"/>
      <c r="BW617" s="31"/>
      <c r="BX617" s="31"/>
      <c r="BY617" s="31"/>
      <c r="BZ617" s="31"/>
      <c r="CA617" s="31"/>
      <c r="CB617" s="31"/>
      <c r="CC617" s="31"/>
      <c r="CD617" s="31"/>
      <c r="CE617" s="31"/>
      <c r="CF617" s="31"/>
      <c r="CG617" s="31"/>
      <c r="CH617" s="31"/>
      <c r="CI617" s="31"/>
      <c r="CJ617" s="31"/>
      <c r="CK617" s="31"/>
      <c r="CL617" s="31"/>
      <c r="CM617" s="31" t="s">
        <v>12638</v>
      </c>
      <c r="CN617" s="31" t="s">
        <v>12639</v>
      </c>
      <c r="CO617" s="31" t="s">
        <v>12640</v>
      </c>
      <c r="CP617" s="31" t="s">
        <v>12640</v>
      </c>
      <c r="CQ617" s="31" t="s">
        <v>12640</v>
      </c>
      <c r="CR617" s="31" t="s">
        <v>12639</v>
      </c>
      <c r="CS617" s="31" t="s">
        <v>12640</v>
      </c>
      <c r="CT617" s="31" t="s">
        <v>12639</v>
      </c>
      <c r="CU617" s="31"/>
      <c r="CV617" s="31"/>
      <c r="CW617" s="31" t="s">
        <v>12641</v>
      </c>
      <c r="CX617" s="31" t="s">
        <v>12642</v>
      </c>
      <c r="CY617" s="31"/>
      <c r="CZ617" s="31"/>
      <c r="DA617" s="31" t="s">
        <v>12643</v>
      </c>
      <c r="DB617" s="31" t="s">
        <v>12644</v>
      </c>
      <c r="DC617" s="31"/>
      <c r="DD617" s="31"/>
      <c r="DE617" s="31"/>
      <c r="DF617" s="31"/>
      <c r="DG617" s="31"/>
      <c r="DH617" s="31"/>
      <c r="DI617" s="31"/>
      <c r="DJ617" s="31"/>
      <c r="DK617" s="31"/>
      <c r="DL617" s="31"/>
      <c r="DM617" s="31"/>
      <c r="DN617" s="31"/>
      <c r="DO617" s="31"/>
      <c r="DP617" s="31"/>
      <c r="DQ617" s="31"/>
      <c r="DR617" s="31"/>
      <c r="DS617" s="31"/>
      <c r="DT617" s="31"/>
      <c r="DU617" s="31"/>
      <c r="DV617" s="31"/>
      <c r="DW617" s="31"/>
      <c r="DX617" s="31"/>
      <c r="DY617" s="31"/>
      <c r="DZ617" s="31"/>
      <c r="EA617" s="31"/>
      <c r="EB617" s="31"/>
      <c r="EC617" s="31"/>
      <c r="ED617" s="31"/>
      <c r="EE617" s="31"/>
      <c r="EF617" s="31" t="s">
        <v>939</v>
      </c>
      <c r="EG617" s="31" t="s">
        <v>939</v>
      </c>
      <c r="EH617" s="31" t="s">
        <v>12645</v>
      </c>
      <c r="EI617" s="31" t="s">
        <v>12645</v>
      </c>
      <c r="EJ617" s="31" t="s">
        <v>213</v>
      </c>
      <c r="EK617" s="31" t="s">
        <v>213</v>
      </c>
      <c r="EL617" s="31" t="s">
        <v>12645</v>
      </c>
      <c r="EM617" s="31" t="s">
        <v>12645</v>
      </c>
      <c r="EN617" s="31" t="s">
        <v>213</v>
      </c>
      <c r="EO617" s="31" t="s">
        <v>213</v>
      </c>
      <c r="EP617" s="31" t="s">
        <v>12645</v>
      </c>
      <c r="EQ617" s="31" t="s">
        <v>12645</v>
      </c>
      <c r="ER617" s="31" t="s">
        <v>218</v>
      </c>
      <c r="ES617" s="31" t="s">
        <v>218</v>
      </c>
      <c r="ET617" s="31" t="s">
        <v>1488</v>
      </c>
      <c r="EU617" s="31" t="s">
        <v>1488</v>
      </c>
      <c r="EV617" s="31"/>
      <c r="EW617" s="31"/>
      <c r="EX617" s="31" t="s">
        <v>218</v>
      </c>
      <c r="EY617" s="31" t="s">
        <v>218</v>
      </c>
      <c r="EZ617" s="31" t="s">
        <v>218</v>
      </c>
      <c r="FA617" s="31" t="s">
        <v>219</v>
      </c>
      <c r="FB617" s="31" t="s">
        <v>219</v>
      </c>
      <c r="FC617" s="31"/>
      <c r="FD617" s="31"/>
      <c r="FE617" s="31" t="s">
        <v>219</v>
      </c>
    </row>
    <row r="618" ht="90.75" customHeight="1">
      <c r="A618" s="16" t="s">
        <v>12646</v>
      </c>
      <c r="B618" s="24">
        <v>607.0</v>
      </c>
      <c r="C618" s="25" t="s">
        <v>12647</v>
      </c>
      <c r="D618" s="26" t="str">
        <f t="shared" si="41"/>
        <v/>
      </c>
      <c r="E618" s="27" t="str">
        <f t="shared" si="42"/>
        <v/>
      </c>
      <c r="F618" s="28" t="str">
        <f t="shared" ref="F618:G618" si="633">image("https://www.serebii.net/pokedex-bw/type/"&amp;lower(H618)&amp;".gif")</f>
        <v/>
      </c>
      <c r="G618" s="28" t="str">
        <f t="shared" si="633"/>
        <v/>
      </c>
      <c r="H618" s="29" t="s">
        <v>3317</v>
      </c>
      <c r="I618" s="26" t="s">
        <v>291</v>
      </c>
      <c r="J618" s="26" t="s">
        <v>12648</v>
      </c>
      <c r="K618" s="26" t="s">
        <v>488</v>
      </c>
      <c r="L618" s="26" t="s">
        <v>11292</v>
      </c>
      <c r="M618" s="26" t="s">
        <v>1411</v>
      </c>
      <c r="N618" s="26" t="s">
        <v>2826</v>
      </c>
      <c r="O618" s="26" t="s">
        <v>1573</v>
      </c>
      <c r="P618" s="26" t="s">
        <v>182</v>
      </c>
      <c r="Q618" s="26" t="s">
        <v>978</v>
      </c>
      <c r="R618" s="26" t="s">
        <v>184</v>
      </c>
      <c r="S618" s="26" t="s">
        <v>1162</v>
      </c>
      <c r="T618" s="26" t="s">
        <v>186</v>
      </c>
      <c r="U618" s="26" t="s">
        <v>3200</v>
      </c>
      <c r="V618" s="26" t="s">
        <v>3201</v>
      </c>
      <c r="W618" s="26" t="s">
        <v>496</v>
      </c>
      <c r="X618" s="26" t="s">
        <v>189</v>
      </c>
      <c r="Y618" s="26">
        <v>50.0</v>
      </c>
      <c r="Z618" s="26">
        <v>30.0</v>
      </c>
      <c r="AA618" s="26">
        <v>55.0</v>
      </c>
      <c r="AB618" s="26">
        <v>65.0</v>
      </c>
      <c r="AC618" s="26">
        <v>55.0</v>
      </c>
      <c r="AD618" s="26">
        <v>20.0</v>
      </c>
      <c r="AE618" s="30">
        <f t="shared" si="37"/>
        <v>275</v>
      </c>
      <c r="AF618" s="26" t="s">
        <v>12649</v>
      </c>
      <c r="AG618" s="26"/>
      <c r="AH618" s="26"/>
      <c r="AI618" s="26"/>
      <c r="AJ618" s="26"/>
      <c r="AK618" s="26"/>
      <c r="AL618" s="26"/>
      <c r="AM618" s="26"/>
      <c r="AN618" s="26"/>
      <c r="AO618" s="26"/>
      <c r="AP618" s="26"/>
      <c r="AQ618" s="26"/>
      <c r="AR618" s="26"/>
      <c r="AS618" s="26"/>
      <c r="AT618" s="26"/>
      <c r="AU618" s="26"/>
      <c r="AV618" s="26"/>
      <c r="AW618" s="26" t="s">
        <v>1079</v>
      </c>
      <c r="AX618" s="26" t="s">
        <v>1079</v>
      </c>
      <c r="AY618" s="26" t="s">
        <v>4042</v>
      </c>
      <c r="AZ618" s="26" t="s">
        <v>4042</v>
      </c>
      <c r="BA618" s="26" t="s">
        <v>1166</v>
      </c>
      <c r="BB618" s="26" t="s">
        <v>1166</v>
      </c>
      <c r="BC618" s="26"/>
      <c r="BD618" s="26"/>
      <c r="BE618" s="26"/>
      <c r="BF618" s="26"/>
      <c r="BG618" s="26"/>
      <c r="BH618" s="26"/>
      <c r="BI618" s="26"/>
      <c r="BJ618" s="26"/>
      <c r="BK618" s="26" t="s">
        <v>8522</v>
      </c>
      <c r="BL618" s="26" t="s">
        <v>8522</v>
      </c>
      <c r="BM618" s="26"/>
      <c r="BN618" s="26" t="s">
        <v>1077</v>
      </c>
      <c r="BO618" s="26"/>
      <c r="BP618" s="26"/>
      <c r="BQ618" s="26"/>
      <c r="BR618" s="26"/>
      <c r="BS618" s="26"/>
      <c r="BT618" s="26" t="s">
        <v>1626</v>
      </c>
      <c r="BU618" s="26"/>
      <c r="BV618" s="26" t="s">
        <v>5485</v>
      </c>
      <c r="BW618" s="31"/>
      <c r="BX618" s="31"/>
      <c r="BY618" s="31"/>
      <c r="BZ618" s="31"/>
      <c r="CA618" s="31"/>
      <c r="CB618" s="31"/>
      <c r="CC618" s="31"/>
      <c r="CD618" s="31"/>
      <c r="CE618" s="31"/>
      <c r="CF618" s="31"/>
      <c r="CG618" s="31"/>
      <c r="CH618" s="31"/>
      <c r="CI618" s="31"/>
      <c r="CJ618" s="31"/>
      <c r="CK618" s="31"/>
      <c r="CL618" s="31"/>
      <c r="CM618" s="31" t="s">
        <v>12650</v>
      </c>
      <c r="CN618" s="31" t="s">
        <v>12651</v>
      </c>
      <c r="CO618" s="31" t="s">
        <v>12652</v>
      </c>
      <c r="CP618" s="31" t="s">
        <v>12652</v>
      </c>
      <c r="CQ618" s="31" t="s">
        <v>12651</v>
      </c>
      <c r="CR618" s="31" t="s">
        <v>12650</v>
      </c>
      <c r="CS618" s="31" t="s">
        <v>12651</v>
      </c>
      <c r="CT618" s="31" t="s">
        <v>12650</v>
      </c>
      <c r="CU618" s="31"/>
      <c r="CV618" s="31"/>
      <c r="CW618" s="31"/>
      <c r="CX618" s="31"/>
      <c r="CY618" s="31"/>
      <c r="CZ618" s="31"/>
      <c r="DA618" s="31" t="s">
        <v>12653</v>
      </c>
      <c r="DB618" s="31" t="s">
        <v>12654</v>
      </c>
      <c r="DC618" s="31"/>
      <c r="DD618" s="31"/>
      <c r="DE618" s="31"/>
      <c r="DF618" s="31"/>
      <c r="DG618" s="31"/>
      <c r="DH618" s="31"/>
      <c r="DI618" s="31"/>
      <c r="DJ618" s="31"/>
      <c r="DK618" s="31"/>
      <c r="DL618" s="31"/>
      <c r="DM618" s="31"/>
      <c r="DN618" s="31"/>
      <c r="DO618" s="31"/>
      <c r="DP618" s="31"/>
      <c r="DQ618" s="31"/>
      <c r="DR618" s="31"/>
      <c r="DS618" s="31"/>
      <c r="DT618" s="31"/>
      <c r="DU618" s="31"/>
      <c r="DV618" s="31"/>
      <c r="DW618" s="31"/>
      <c r="DX618" s="31"/>
      <c r="DY618" s="31"/>
      <c r="DZ618" s="31"/>
      <c r="EA618" s="31"/>
      <c r="EB618" s="31"/>
      <c r="EC618" s="31"/>
      <c r="ED618" s="31"/>
      <c r="EE618" s="31"/>
      <c r="EF618" s="31" t="s">
        <v>11206</v>
      </c>
      <c r="EG618" s="31" t="s">
        <v>11206</v>
      </c>
      <c r="EH618" s="31" t="s">
        <v>12655</v>
      </c>
      <c r="EI618" s="31" t="s">
        <v>12655</v>
      </c>
      <c r="EJ618" s="31" t="s">
        <v>3048</v>
      </c>
      <c r="EK618" s="31" t="s">
        <v>3048</v>
      </c>
      <c r="EL618" s="31" t="s">
        <v>213</v>
      </c>
      <c r="EM618" s="31" t="s">
        <v>213</v>
      </c>
      <c r="EN618" s="31" t="s">
        <v>6090</v>
      </c>
      <c r="EO618" s="31" t="s">
        <v>6090</v>
      </c>
      <c r="EP618" s="31" t="s">
        <v>6090</v>
      </c>
      <c r="EQ618" s="31" t="s">
        <v>6090</v>
      </c>
      <c r="ER618" s="31" t="s">
        <v>218</v>
      </c>
      <c r="ES618" s="31" t="s">
        <v>218</v>
      </c>
      <c r="ET618" s="31" t="s">
        <v>12635</v>
      </c>
      <c r="EU618" s="31" t="s">
        <v>12635</v>
      </c>
      <c r="EV618" s="31"/>
      <c r="EW618" s="31"/>
      <c r="EX618" s="31" t="s">
        <v>218</v>
      </c>
      <c r="EY618" s="31" t="s">
        <v>218</v>
      </c>
      <c r="EZ618" s="31" t="s">
        <v>218</v>
      </c>
      <c r="FA618" s="31" t="s">
        <v>219</v>
      </c>
      <c r="FB618" s="31" t="s">
        <v>219</v>
      </c>
      <c r="FC618" s="31"/>
      <c r="FD618" s="31"/>
      <c r="FE618" s="31" t="s">
        <v>219</v>
      </c>
    </row>
    <row r="619" ht="90.75" customHeight="1">
      <c r="A619" s="16" t="s">
        <v>12656</v>
      </c>
      <c r="B619" s="24">
        <v>608.0</v>
      </c>
      <c r="C619" s="25" t="s">
        <v>12657</v>
      </c>
      <c r="D619" s="26" t="str">
        <f t="shared" si="41"/>
        <v/>
      </c>
      <c r="E619" s="27" t="str">
        <f t="shared" si="42"/>
        <v/>
      </c>
      <c r="F619" s="28" t="str">
        <f t="shared" ref="F619:G619" si="634">image("https://www.serebii.net/pokedex-bw/type/"&amp;lower(H619)&amp;".gif")</f>
        <v/>
      </c>
      <c r="G619" s="28" t="str">
        <f t="shared" si="634"/>
        <v/>
      </c>
      <c r="H619" s="29" t="s">
        <v>3317</v>
      </c>
      <c r="I619" s="26" t="s">
        <v>291</v>
      </c>
      <c r="J619" s="26" t="s">
        <v>12658</v>
      </c>
      <c r="K619" s="26" t="s">
        <v>293</v>
      </c>
      <c r="L619" s="26" t="s">
        <v>223</v>
      </c>
      <c r="M619" s="26" t="s">
        <v>1411</v>
      </c>
      <c r="N619" s="26" t="s">
        <v>2826</v>
      </c>
      <c r="O619" s="26" t="s">
        <v>1573</v>
      </c>
      <c r="P619" s="26" t="s">
        <v>1707</v>
      </c>
      <c r="Q619" s="26" t="s">
        <v>878</v>
      </c>
      <c r="R619" s="26" t="s">
        <v>184</v>
      </c>
      <c r="S619" s="26" t="s">
        <v>11474</v>
      </c>
      <c r="T619" s="26" t="s">
        <v>186</v>
      </c>
      <c r="U619" s="26" t="s">
        <v>3200</v>
      </c>
      <c r="V619" s="26" t="s">
        <v>3201</v>
      </c>
      <c r="W619" s="26" t="s">
        <v>496</v>
      </c>
      <c r="X619" s="26" t="s">
        <v>189</v>
      </c>
      <c r="Y619" s="26">
        <v>60.0</v>
      </c>
      <c r="Z619" s="26">
        <v>40.0</v>
      </c>
      <c r="AA619" s="26">
        <v>60.0</v>
      </c>
      <c r="AB619" s="26">
        <v>95.0</v>
      </c>
      <c r="AC619" s="26">
        <v>60.0</v>
      </c>
      <c r="AD619" s="26">
        <v>55.0</v>
      </c>
      <c r="AE619" s="30">
        <f t="shared" si="37"/>
        <v>370</v>
      </c>
      <c r="AF619" s="26" t="s">
        <v>12649</v>
      </c>
      <c r="AG619" s="26"/>
      <c r="AH619" s="26"/>
      <c r="AI619" s="26"/>
      <c r="AJ619" s="26"/>
      <c r="AK619" s="26"/>
      <c r="AL619" s="26"/>
      <c r="AM619" s="26"/>
      <c r="AN619" s="26"/>
      <c r="AO619" s="26"/>
      <c r="AP619" s="26"/>
      <c r="AQ619" s="26"/>
      <c r="AR619" s="26"/>
      <c r="AS619" s="26"/>
      <c r="AT619" s="26"/>
      <c r="AU619" s="26"/>
      <c r="AV619" s="26"/>
      <c r="AW619" s="26" t="s">
        <v>1123</v>
      </c>
      <c r="AX619" s="26" t="s">
        <v>1123</v>
      </c>
      <c r="AY619" s="26" t="s">
        <v>4075</v>
      </c>
      <c r="AZ619" s="26" t="s">
        <v>4075</v>
      </c>
      <c r="BA619" s="26" t="s">
        <v>1202</v>
      </c>
      <c r="BB619" s="26" t="s">
        <v>1202</v>
      </c>
      <c r="BC619" s="26"/>
      <c r="BD619" s="26"/>
      <c r="BE619" s="26"/>
      <c r="BF619" s="26"/>
      <c r="BG619" s="26"/>
      <c r="BH619" s="26"/>
      <c r="BI619" s="26"/>
      <c r="BJ619" s="26"/>
      <c r="BK619" s="26" t="s">
        <v>9167</v>
      </c>
      <c r="BL619" s="26" t="s">
        <v>9167</v>
      </c>
      <c r="BM619" s="26"/>
      <c r="BN619" s="26" t="s">
        <v>1122</v>
      </c>
      <c r="BO619" s="26"/>
      <c r="BP619" s="26"/>
      <c r="BQ619" s="26"/>
      <c r="BR619" s="26"/>
      <c r="BS619" s="26"/>
      <c r="BT619" s="26" t="s">
        <v>1765</v>
      </c>
      <c r="BU619" s="26"/>
      <c r="BV619" s="26" t="s">
        <v>4042</v>
      </c>
      <c r="BW619" s="31"/>
      <c r="BX619" s="31"/>
      <c r="BY619" s="31"/>
      <c r="BZ619" s="31"/>
      <c r="CA619" s="31"/>
      <c r="CB619" s="31"/>
      <c r="CC619" s="31"/>
      <c r="CD619" s="31"/>
      <c r="CE619" s="31"/>
      <c r="CF619" s="31"/>
      <c r="CG619" s="31"/>
      <c r="CH619" s="31"/>
      <c r="CI619" s="31"/>
      <c r="CJ619" s="31"/>
      <c r="CK619" s="31"/>
      <c r="CL619" s="31"/>
      <c r="CM619" s="31" t="s">
        <v>12659</v>
      </c>
      <c r="CN619" s="31" t="s">
        <v>12660</v>
      </c>
      <c r="CO619" s="31" t="s">
        <v>12661</v>
      </c>
      <c r="CP619" s="31" t="s">
        <v>12661</v>
      </c>
      <c r="CQ619" s="31" t="s">
        <v>12661</v>
      </c>
      <c r="CR619" s="31" t="s">
        <v>12660</v>
      </c>
      <c r="CS619" s="31" t="s">
        <v>12661</v>
      </c>
      <c r="CT619" s="31" t="s">
        <v>12660</v>
      </c>
      <c r="CU619" s="31"/>
      <c r="CV619" s="31"/>
      <c r="CW619" s="31"/>
      <c r="CX619" s="31"/>
      <c r="CY619" s="31"/>
      <c r="CZ619" s="31"/>
      <c r="DA619" s="31" t="s">
        <v>12662</v>
      </c>
      <c r="DB619" s="31" t="s">
        <v>12663</v>
      </c>
      <c r="DC619" s="31"/>
      <c r="DD619" s="31"/>
      <c r="DE619" s="31"/>
      <c r="DF619" s="31"/>
      <c r="DG619" s="31"/>
      <c r="DH619" s="31"/>
      <c r="DI619" s="31"/>
      <c r="DJ619" s="31"/>
      <c r="DK619" s="31"/>
      <c r="DL619" s="31"/>
      <c r="DM619" s="31"/>
      <c r="DN619" s="31"/>
      <c r="DO619" s="31"/>
      <c r="DP619" s="31"/>
      <c r="DQ619" s="31"/>
      <c r="DR619" s="31"/>
      <c r="DS619" s="31"/>
      <c r="DT619" s="31"/>
      <c r="DU619" s="31"/>
      <c r="DV619" s="31"/>
      <c r="DW619" s="31"/>
      <c r="DX619" s="31"/>
      <c r="DY619" s="31"/>
      <c r="DZ619" s="31"/>
      <c r="EA619" s="31"/>
      <c r="EB619" s="31"/>
      <c r="EC619" s="31"/>
      <c r="ED619" s="31"/>
      <c r="EE619" s="31"/>
      <c r="EF619" s="31" t="s">
        <v>12664</v>
      </c>
      <c r="EG619" s="31" t="s">
        <v>12664</v>
      </c>
      <c r="EH619" s="31" t="s">
        <v>12664</v>
      </c>
      <c r="EI619" s="31" t="s">
        <v>12664</v>
      </c>
      <c r="EJ619" s="31" t="s">
        <v>12664</v>
      </c>
      <c r="EK619" s="31" t="s">
        <v>12664</v>
      </c>
      <c r="EL619" s="31" t="s">
        <v>213</v>
      </c>
      <c r="EM619" s="31" t="s">
        <v>213</v>
      </c>
      <c r="EN619" s="31" t="s">
        <v>12664</v>
      </c>
      <c r="EO619" s="31" t="s">
        <v>12664</v>
      </c>
      <c r="EP619" s="31" t="s">
        <v>12664</v>
      </c>
      <c r="EQ619" s="31" t="s">
        <v>12664</v>
      </c>
      <c r="ER619" s="31" t="s">
        <v>218</v>
      </c>
      <c r="ES619" s="31" t="s">
        <v>218</v>
      </c>
      <c r="ET619" s="31" t="s">
        <v>12665</v>
      </c>
      <c r="EU619" s="31" t="s">
        <v>12665</v>
      </c>
      <c r="EV619" s="31"/>
      <c r="EW619" s="31"/>
      <c r="EX619" s="31" t="s">
        <v>218</v>
      </c>
      <c r="EY619" s="31" t="s">
        <v>218</v>
      </c>
      <c r="EZ619" s="31" t="s">
        <v>218</v>
      </c>
      <c r="FA619" s="31" t="s">
        <v>219</v>
      </c>
      <c r="FB619" s="31" t="s">
        <v>219</v>
      </c>
      <c r="FC619" s="31"/>
      <c r="FD619" s="31"/>
      <c r="FE619" s="31" t="s">
        <v>219</v>
      </c>
    </row>
    <row r="620" ht="90.75" customHeight="1">
      <c r="A620" s="16" t="s">
        <v>12666</v>
      </c>
      <c r="B620" s="24">
        <v>609.0</v>
      </c>
      <c r="C620" s="25" t="s">
        <v>12667</v>
      </c>
      <c r="D620" s="26" t="str">
        <f t="shared" si="41"/>
        <v/>
      </c>
      <c r="E620" s="27" t="str">
        <f t="shared" si="42"/>
        <v/>
      </c>
      <c r="F620" s="28" t="str">
        <f t="shared" ref="F620:G620" si="635">image("https://www.serebii.net/pokedex-bw/type/"&amp;lower(H620)&amp;".gif")</f>
        <v/>
      </c>
      <c r="G620" s="28" t="str">
        <f t="shared" si="635"/>
        <v/>
      </c>
      <c r="H620" s="29" t="s">
        <v>3317</v>
      </c>
      <c r="I620" s="26" t="s">
        <v>291</v>
      </c>
      <c r="J620" s="26" t="s">
        <v>12668</v>
      </c>
      <c r="K620" s="26" t="s">
        <v>222</v>
      </c>
      <c r="L620" s="26" t="s">
        <v>12669</v>
      </c>
      <c r="M620" s="26" t="s">
        <v>1411</v>
      </c>
      <c r="N620" s="26" t="s">
        <v>2826</v>
      </c>
      <c r="O620" s="26" t="s">
        <v>1573</v>
      </c>
      <c r="P620" s="26" t="s">
        <v>351</v>
      </c>
      <c r="Q620" s="26" t="s">
        <v>183</v>
      </c>
      <c r="R620" s="26" t="s">
        <v>184</v>
      </c>
      <c r="S620" s="26" t="s">
        <v>8640</v>
      </c>
      <c r="T620" s="26" t="s">
        <v>186</v>
      </c>
      <c r="U620" s="26" t="s">
        <v>3200</v>
      </c>
      <c r="V620" s="26" t="s">
        <v>3201</v>
      </c>
      <c r="W620" s="26" t="s">
        <v>496</v>
      </c>
      <c r="X620" s="26" t="s">
        <v>189</v>
      </c>
      <c r="Y620" s="26">
        <v>60.0</v>
      </c>
      <c r="Z620" s="26">
        <v>55.0</v>
      </c>
      <c r="AA620" s="26">
        <v>90.0</v>
      </c>
      <c r="AB620" s="26">
        <v>145.0</v>
      </c>
      <c r="AC620" s="26">
        <v>90.0</v>
      </c>
      <c r="AD620" s="26">
        <v>80.0</v>
      </c>
      <c r="AE620" s="30">
        <f t="shared" si="37"/>
        <v>520</v>
      </c>
      <c r="AF620" s="26" t="s">
        <v>12649</v>
      </c>
      <c r="AG620" s="26"/>
      <c r="AH620" s="26"/>
      <c r="AI620" s="26"/>
      <c r="AJ620" s="26"/>
      <c r="AK620" s="26"/>
      <c r="AL620" s="26"/>
      <c r="AM620" s="26"/>
      <c r="AN620" s="26"/>
      <c r="AO620" s="26"/>
      <c r="AP620" s="26"/>
      <c r="AQ620" s="26"/>
      <c r="AR620" s="26"/>
      <c r="AS620" s="26"/>
      <c r="AT620" s="26"/>
      <c r="AU620" s="26"/>
      <c r="AV620" s="26"/>
      <c r="AW620" s="26" t="s">
        <v>3143</v>
      </c>
      <c r="AX620" s="26" t="s">
        <v>3143</v>
      </c>
      <c r="AY620" s="26" t="s">
        <v>3573</v>
      </c>
      <c r="AZ620" s="26" t="s">
        <v>3573</v>
      </c>
      <c r="BA620" s="26" t="s">
        <v>1238</v>
      </c>
      <c r="BB620" s="26" t="s">
        <v>1238</v>
      </c>
      <c r="BC620" s="26"/>
      <c r="BD620" s="26"/>
      <c r="BE620" s="26"/>
      <c r="BF620" s="26"/>
      <c r="BG620" s="26"/>
      <c r="BH620" s="26"/>
      <c r="BI620" s="26"/>
      <c r="BJ620" s="26"/>
      <c r="BK620" s="26" t="s">
        <v>6789</v>
      </c>
      <c r="BL620" s="26" t="s">
        <v>6789</v>
      </c>
      <c r="BM620" s="26"/>
      <c r="BN620" s="26" t="s">
        <v>917</v>
      </c>
      <c r="BO620" s="26"/>
      <c r="BP620" s="26"/>
      <c r="BQ620" s="26"/>
      <c r="BR620" s="26"/>
      <c r="BS620" s="26"/>
      <c r="BT620" s="26" t="s">
        <v>197</v>
      </c>
      <c r="BU620" s="26"/>
      <c r="BV620" s="26" t="s">
        <v>4075</v>
      </c>
      <c r="BW620" s="31"/>
      <c r="BX620" s="31"/>
      <c r="BY620" s="31"/>
      <c r="BZ620" s="31"/>
      <c r="CA620" s="31"/>
      <c r="CB620" s="31"/>
      <c r="CC620" s="31"/>
      <c r="CD620" s="31"/>
      <c r="CE620" s="31"/>
      <c r="CF620" s="31"/>
      <c r="CG620" s="31"/>
      <c r="CH620" s="31"/>
      <c r="CI620" s="31"/>
      <c r="CJ620" s="31"/>
      <c r="CK620" s="31"/>
      <c r="CL620" s="31"/>
      <c r="CM620" s="31" t="s">
        <v>12670</v>
      </c>
      <c r="CN620" s="31" t="s">
        <v>12671</v>
      </c>
      <c r="CO620" s="31" t="s">
        <v>12672</v>
      </c>
      <c r="CP620" s="31" t="s">
        <v>12672</v>
      </c>
      <c r="CQ620" s="31" t="s">
        <v>12671</v>
      </c>
      <c r="CR620" s="31" t="s">
        <v>12672</v>
      </c>
      <c r="CS620" s="31" t="s">
        <v>12671</v>
      </c>
      <c r="CT620" s="31" t="s">
        <v>12672</v>
      </c>
      <c r="CU620" s="31"/>
      <c r="CV620" s="31"/>
      <c r="CW620" s="31"/>
      <c r="CX620" s="31"/>
      <c r="CY620" s="31"/>
      <c r="CZ620" s="31"/>
      <c r="DA620" s="31" t="s">
        <v>12673</v>
      </c>
      <c r="DB620" s="31" t="s">
        <v>12674</v>
      </c>
      <c r="DC620" s="31"/>
      <c r="DD620" s="31"/>
      <c r="DE620" s="31"/>
      <c r="DF620" s="31"/>
      <c r="DG620" s="31"/>
      <c r="DH620" s="31"/>
      <c r="DI620" s="31"/>
      <c r="DJ620" s="31"/>
      <c r="DK620" s="31"/>
      <c r="DL620" s="31"/>
      <c r="DM620" s="31"/>
      <c r="DN620" s="31"/>
      <c r="DO620" s="31"/>
      <c r="DP620" s="31"/>
      <c r="DQ620" s="31"/>
      <c r="DR620" s="31"/>
      <c r="DS620" s="31"/>
      <c r="DT620" s="31"/>
      <c r="DU620" s="31"/>
      <c r="DV620" s="31"/>
      <c r="DW620" s="31"/>
      <c r="DX620" s="31"/>
      <c r="DY620" s="31"/>
      <c r="DZ620" s="31"/>
      <c r="EA620" s="31"/>
      <c r="EB620" s="31"/>
      <c r="EC620" s="31"/>
      <c r="ED620" s="31"/>
      <c r="EE620" s="31"/>
      <c r="EF620" s="31" t="s">
        <v>12675</v>
      </c>
      <c r="EG620" s="31" t="s">
        <v>12675</v>
      </c>
      <c r="EH620" s="31" t="s">
        <v>12675</v>
      </c>
      <c r="EI620" s="31" t="s">
        <v>12675</v>
      </c>
      <c r="EJ620" s="31" t="s">
        <v>12675</v>
      </c>
      <c r="EK620" s="31" t="s">
        <v>12675</v>
      </c>
      <c r="EL620" s="31" t="s">
        <v>213</v>
      </c>
      <c r="EM620" s="31" t="s">
        <v>213</v>
      </c>
      <c r="EN620" s="31" t="s">
        <v>12675</v>
      </c>
      <c r="EO620" s="31" t="s">
        <v>12675</v>
      </c>
      <c r="EP620" s="31" t="s">
        <v>12675</v>
      </c>
      <c r="EQ620" s="31" t="s">
        <v>12675</v>
      </c>
      <c r="ER620" s="31" t="s">
        <v>218</v>
      </c>
      <c r="ES620" s="31" t="s">
        <v>218</v>
      </c>
      <c r="ET620" s="31" t="s">
        <v>12675</v>
      </c>
      <c r="EU620" s="31" t="s">
        <v>12675</v>
      </c>
      <c r="EV620" s="31"/>
      <c r="EW620" s="31"/>
      <c r="EX620" s="31" t="s">
        <v>218</v>
      </c>
      <c r="EY620" s="31" t="s">
        <v>218</v>
      </c>
      <c r="EZ620" s="31" t="s">
        <v>218</v>
      </c>
      <c r="FA620" s="31" t="s">
        <v>219</v>
      </c>
      <c r="FB620" s="31" t="s">
        <v>219</v>
      </c>
      <c r="FC620" s="31"/>
      <c r="FD620" s="31"/>
      <c r="FE620" s="31" t="s">
        <v>219</v>
      </c>
    </row>
    <row r="621" ht="90.75" customHeight="1">
      <c r="A621" s="16" t="s">
        <v>12676</v>
      </c>
      <c r="B621" s="24">
        <v>610.0</v>
      </c>
      <c r="C621" s="25" t="s">
        <v>12677</v>
      </c>
      <c r="D621" s="26" t="str">
        <f t="shared" si="41"/>
        <v/>
      </c>
      <c r="E621" s="27" t="str">
        <f t="shared" si="42"/>
        <v/>
      </c>
      <c r="F621" s="28" t="str">
        <f t="shared" ref="F621:G621" si="636">image("https://www.serebii.net/pokedex-bw/type/"&amp;lower(H621)&amp;".gif")</f>
        <v/>
      </c>
      <c r="G621" s="28" t="str">
        <f t="shared" si="636"/>
        <v/>
      </c>
      <c r="H621" s="29" t="s">
        <v>299</v>
      </c>
      <c r="I621" s="26"/>
      <c r="J621" s="26" t="s">
        <v>12678</v>
      </c>
      <c r="K621" s="26" t="s">
        <v>293</v>
      </c>
      <c r="L621" s="26" t="s">
        <v>11646</v>
      </c>
      <c r="M621" s="26" t="s">
        <v>1160</v>
      </c>
      <c r="N621" s="26" t="s">
        <v>4393</v>
      </c>
      <c r="O621" s="26" t="s">
        <v>912</v>
      </c>
      <c r="P621" s="26" t="s">
        <v>913</v>
      </c>
      <c r="Q621" s="26" t="s">
        <v>1032</v>
      </c>
      <c r="R621" s="26" t="s">
        <v>4935</v>
      </c>
      <c r="S621" s="26" t="s">
        <v>185</v>
      </c>
      <c r="T621" s="26" t="s">
        <v>2174</v>
      </c>
      <c r="U621" s="26" t="s">
        <v>299</v>
      </c>
      <c r="V621" s="26" t="s">
        <v>187</v>
      </c>
      <c r="W621" s="26" t="s">
        <v>496</v>
      </c>
      <c r="X621" s="26" t="s">
        <v>3946</v>
      </c>
      <c r="Y621" s="26">
        <v>46.0</v>
      </c>
      <c r="Z621" s="26">
        <v>87.0</v>
      </c>
      <c r="AA621" s="26">
        <v>60.0</v>
      </c>
      <c r="AB621" s="26">
        <v>30.0</v>
      </c>
      <c r="AC621" s="26">
        <v>40.0</v>
      </c>
      <c r="AD621" s="26">
        <v>57.0</v>
      </c>
      <c r="AE621" s="30">
        <f t="shared" si="37"/>
        <v>320</v>
      </c>
      <c r="AF621" s="26" t="s">
        <v>12679</v>
      </c>
      <c r="AG621" s="26"/>
      <c r="AH621" s="26"/>
      <c r="AI621" s="26"/>
      <c r="AJ621" s="26"/>
      <c r="AK621" s="26"/>
      <c r="AL621" s="26"/>
      <c r="AM621" s="26"/>
      <c r="AN621" s="26"/>
      <c r="AO621" s="26"/>
      <c r="AP621" s="26"/>
      <c r="AQ621" s="26"/>
      <c r="AR621" s="26"/>
      <c r="AS621" s="26"/>
      <c r="AT621" s="26"/>
      <c r="AU621" s="26"/>
      <c r="AV621" s="26"/>
      <c r="AW621" s="26" t="s">
        <v>1084</v>
      </c>
      <c r="AX621" s="26" t="s">
        <v>1084</v>
      </c>
      <c r="AY621" s="26" t="s">
        <v>2280</v>
      </c>
      <c r="AZ621" s="26" t="s">
        <v>2280</v>
      </c>
      <c r="BA621" s="26" t="s">
        <v>197</v>
      </c>
      <c r="BB621" s="26" t="s">
        <v>197</v>
      </c>
      <c r="BC621" s="26"/>
      <c r="BD621" s="26"/>
      <c r="BE621" s="26"/>
      <c r="BF621" s="26"/>
      <c r="BG621" s="26"/>
      <c r="BH621" s="26"/>
      <c r="BI621" s="26"/>
      <c r="BJ621" s="26"/>
      <c r="BK621" s="26" t="s">
        <v>2895</v>
      </c>
      <c r="BL621" s="26" t="s">
        <v>2895</v>
      </c>
      <c r="BM621" s="26"/>
      <c r="BN621" s="26"/>
      <c r="BO621" s="26"/>
      <c r="BP621" s="26"/>
      <c r="BQ621" s="26"/>
      <c r="BR621" s="26" t="s">
        <v>434</v>
      </c>
      <c r="BS621" s="26" t="s">
        <v>434</v>
      </c>
      <c r="BT621" s="26"/>
      <c r="BU621" s="26" t="s">
        <v>2027</v>
      </c>
      <c r="BV621" s="26"/>
      <c r="BW621" s="31"/>
      <c r="BX621" s="31"/>
      <c r="BY621" s="31"/>
      <c r="BZ621" s="31"/>
      <c r="CA621" s="31"/>
      <c r="CB621" s="31"/>
      <c r="CC621" s="31"/>
      <c r="CD621" s="31"/>
      <c r="CE621" s="31"/>
      <c r="CF621" s="31"/>
      <c r="CG621" s="31"/>
      <c r="CH621" s="31"/>
      <c r="CI621" s="31"/>
      <c r="CJ621" s="31"/>
      <c r="CK621" s="31"/>
      <c r="CL621" s="31"/>
      <c r="CM621" s="31" t="s">
        <v>12680</v>
      </c>
      <c r="CN621" s="31" t="s">
        <v>12681</v>
      </c>
      <c r="CO621" s="31" t="s">
        <v>12682</v>
      </c>
      <c r="CP621" s="31" t="s">
        <v>12682</v>
      </c>
      <c r="CQ621" s="31" t="s">
        <v>12680</v>
      </c>
      <c r="CR621" s="31" t="s">
        <v>12681</v>
      </c>
      <c r="CS621" s="31" t="s">
        <v>12680</v>
      </c>
      <c r="CT621" s="31" t="s">
        <v>12681</v>
      </c>
      <c r="CU621" s="31"/>
      <c r="CV621" s="31"/>
      <c r="CW621" s="31"/>
      <c r="CX621" s="31"/>
      <c r="CY621" s="31"/>
      <c r="CZ621" s="31"/>
      <c r="DA621" s="31" t="s">
        <v>12683</v>
      </c>
      <c r="DB621" s="31" t="s">
        <v>12684</v>
      </c>
      <c r="DC621" s="31"/>
      <c r="DD621" s="31"/>
      <c r="DE621" s="31"/>
      <c r="DF621" s="31"/>
      <c r="DG621" s="31"/>
      <c r="DH621" s="31" t="s">
        <v>12685</v>
      </c>
      <c r="DI621" s="31" t="s">
        <v>12686</v>
      </c>
      <c r="DJ621" s="31"/>
      <c r="DK621" s="31"/>
      <c r="DL621" s="31"/>
      <c r="DM621" s="31"/>
      <c r="DN621" s="31"/>
      <c r="DO621" s="31"/>
      <c r="DP621" s="31"/>
      <c r="DQ621" s="31"/>
      <c r="DR621" s="31"/>
      <c r="DS621" s="31"/>
      <c r="DT621" s="31"/>
      <c r="DU621" s="31"/>
      <c r="DV621" s="31"/>
      <c r="DW621" s="31"/>
      <c r="DX621" s="31"/>
      <c r="DY621" s="31"/>
      <c r="DZ621" s="31"/>
      <c r="EA621" s="31"/>
      <c r="EB621" s="31"/>
      <c r="EC621" s="31"/>
      <c r="ED621" s="31"/>
      <c r="EE621" s="31"/>
      <c r="EF621" s="31" t="s">
        <v>8169</v>
      </c>
      <c r="EG621" s="31" t="s">
        <v>8169</v>
      </c>
      <c r="EH621" s="31" t="s">
        <v>8169</v>
      </c>
      <c r="EI621" s="31" t="s">
        <v>8169</v>
      </c>
      <c r="EJ621" s="31" t="s">
        <v>1613</v>
      </c>
      <c r="EK621" s="31" t="s">
        <v>1613</v>
      </c>
      <c r="EL621" s="31" t="s">
        <v>2367</v>
      </c>
      <c r="EM621" s="31" t="s">
        <v>2367</v>
      </c>
      <c r="EN621" s="31" t="s">
        <v>1367</v>
      </c>
      <c r="EO621" s="31" t="s">
        <v>1367</v>
      </c>
      <c r="EP621" s="31" t="s">
        <v>1367</v>
      </c>
      <c r="EQ621" s="31" t="s">
        <v>1367</v>
      </c>
      <c r="ER621" s="31" t="s">
        <v>218</v>
      </c>
      <c r="ES621" s="31" t="s">
        <v>218</v>
      </c>
      <c r="ET621" s="31" t="s">
        <v>12687</v>
      </c>
      <c r="EU621" s="31" t="s">
        <v>12688</v>
      </c>
      <c r="EV621" s="31"/>
      <c r="EW621" s="31"/>
      <c r="EX621" s="31" t="s">
        <v>218</v>
      </c>
      <c r="EY621" s="31" t="s">
        <v>218</v>
      </c>
      <c r="EZ621" s="31" t="s">
        <v>218</v>
      </c>
      <c r="FA621" s="31" t="s">
        <v>12689</v>
      </c>
      <c r="FB621" s="31" t="s">
        <v>12689</v>
      </c>
      <c r="FC621" s="31"/>
      <c r="FD621" s="31"/>
      <c r="FE621" s="31" t="s">
        <v>219</v>
      </c>
    </row>
    <row r="622" ht="90.75" customHeight="1">
      <c r="A622" s="16" t="s">
        <v>12690</v>
      </c>
      <c r="B622" s="24">
        <v>611.0</v>
      </c>
      <c r="C622" s="25" t="s">
        <v>12691</v>
      </c>
      <c r="D622" s="26" t="str">
        <f t="shared" si="41"/>
        <v/>
      </c>
      <c r="E622" s="27" t="str">
        <f t="shared" si="42"/>
        <v/>
      </c>
      <c r="F622" s="28" t="str">
        <f t="shared" ref="F622:G622" si="637">image("https://www.serebii.net/pokedex-bw/type/"&amp;lower(H622)&amp;".gif")</f>
        <v/>
      </c>
      <c r="G622" s="28" t="str">
        <f t="shared" si="637"/>
        <v/>
      </c>
      <c r="H622" s="29" t="s">
        <v>299</v>
      </c>
      <c r="I622" s="26"/>
      <c r="J622" s="26" t="s">
        <v>12692</v>
      </c>
      <c r="K622" s="26" t="s">
        <v>222</v>
      </c>
      <c r="L622" s="26" t="s">
        <v>2890</v>
      </c>
      <c r="M622" s="26" t="s">
        <v>1160</v>
      </c>
      <c r="N622" s="26" t="s">
        <v>4393</v>
      </c>
      <c r="O622" s="26" t="s">
        <v>912</v>
      </c>
      <c r="P622" s="26" t="s">
        <v>946</v>
      </c>
      <c r="Q622" s="26" t="s">
        <v>2670</v>
      </c>
      <c r="R622" s="26" t="s">
        <v>4935</v>
      </c>
      <c r="S622" s="26" t="s">
        <v>5791</v>
      </c>
      <c r="T622" s="26" t="s">
        <v>2174</v>
      </c>
      <c r="U622" s="26" t="s">
        <v>299</v>
      </c>
      <c r="V622" s="26" t="s">
        <v>187</v>
      </c>
      <c r="W622" s="26" t="s">
        <v>496</v>
      </c>
      <c r="X622" s="26" t="s">
        <v>3946</v>
      </c>
      <c r="Y622" s="26">
        <v>66.0</v>
      </c>
      <c r="Z622" s="26">
        <v>117.0</v>
      </c>
      <c r="AA622" s="26">
        <v>70.0</v>
      </c>
      <c r="AB622" s="26">
        <v>40.0</v>
      </c>
      <c r="AC622" s="26">
        <v>50.0</v>
      </c>
      <c r="AD622" s="26">
        <v>67.0</v>
      </c>
      <c r="AE622" s="30">
        <f t="shared" si="37"/>
        <v>410</v>
      </c>
      <c r="AF622" s="26" t="s">
        <v>12679</v>
      </c>
      <c r="AG622" s="26"/>
      <c r="AH622" s="26"/>
      <c r="AI622" s="26"/>
      <c r="AJ622" s="26"/>
      <c r="AK622" s="26"/>
      <c r="AL622" s="26"/>
      <c r="AM622" s="26"/>
      <c r="AN622" s="26"/>
      <c r="AO622" s="26"/>
      <c r="AP622" s="26"/>
      <c r="AQ622" s="26"/>
      <c r="AR622" s="26"/>
      <c r="AS622" s="26"/>
      <c r="AT622" s="26"/>
      <c r="AU622" s="26"/>
      <c r="AV622" s="26"/>
      <c r="AW622" s="26" t="s">
        <v>1081</v>
      </c>
      <c r="AX622" s="26" t="s">
        <v>1081</v>
      </c>
      <c r="AY622" s="26" t="s">
        <v>1992</v>
      </c>
      <c r="AZ622" s="26" t="s">
        <v>1992</v>
      </c>
      <c r="BA622" s="26" t="s">
        <v>232</v>
      </c>
      <c r="BB622" s="26" t="s">
        <v>232</v>
      </c>
      <c r="BC622" s="26"/>
      <c r="BD622" s="26"/>
      <c r="BE622" s="26"/>
      <c r="BF622" s="26"/>
      <c r="BG622" s="26"/>
      <c r="BH622" s="26"/>
      <c r="BI622" s="26"/>
      <c r="BJ622" s="26"/>
      <c r="BK622" s="26" t="s">
        <v>2929</v>
      </c>
      <c r="BL622" s="26" t="s">
        <v>2929</v>
      </c>
      <c r="BM622" s="26"/>
      <c r="BN622" s="26"/>
      <c r="BO622" s="26"/>
      <c r="BP622" s="26"/>
      <c r="BQ622" s="26"/>
      <c r="BR622" s="26" t="s">
        <v>463</v>
      </c>
      <c r="BS622" s="26" t="s">
        <v>463</v>
      </c>
      <c r="BT622" s="26"/>
      <c r="BU622" s="26" t="s">
        <v>1957</v>
      </c>
      <c r="BV622" s="26"/>
      <c r="BW622" s="31"/>
      <c r="BX622" s="31"/>
      <c r="BY622" s="31"/>
      <c r="BZ622" s="31"/>
      <c r="CA622" s="31"/>
      <c r="CB622" s="31"/>
      <c r="CC622" s="31"/>
      <c r="CD622" s="31"/>
      <c r="CE622" s="31"/>
      <c r="CF622" s="31"/>
      <c r="CG622" s="31"/>
      <c r="CH622" s="31"/>
      <c r="CI622" s="31"/>
      <c r="CJ622" s="31"/>
      <c r="CK622" s="31"/>
      <c r="CL622" s="31"/>
      <c r="CM622" s="31" t="s">
        <v>12693</v>
      </c>
      <c r="CN622" s="31" t="s">
        <v>12694</v>
      </c>
      <c r="CO622" s="31" t="s">
        <v>12695</v>
      </c>
      <c r="CP622" s="31" t="s">
        <v>12695</v>
      </c>
      <c r="CQ622" s="31" t="s">
        <v>12694</v>
      </c>
      <c r="CR622" s="31" t="s">
        <v>12695</v>
      </c>
      <c r="CS622" s="31" t="s">
        <v>12694</v>
      </c>
      <c r="CT622" s="31" t="s">
        <v>12695</v>
      </c>
      <c r="CU622" s="31"/>
      <c r="CV622" s="31"/>
      <c r="CW622" s="31"/>
      <c r="CX622" s="31"/>
      <c r="CY622" s="31"/>
      <c r="CZ622" s="31"/>
      <c r="DA622" s="31" t="s">
        <v>12696</v>
      </c>
      <c r="DB622" s="31" t="s">
        <v>12697</v>
      </c>
      <c r="DC622" s="31"/>
      <c r="DD622" s="31"/>
      <c r="DE622" s="31"/>
      <c r="DF622" s="31"/>
      <c r="DG622" s="31"/>
      <c r="DH622" s="31" t="s">
        <v>12698</v>
      </c>
      <c r="DI622" s="31" t="s">
        <v>12699</v>
      </c>
      <c r="DJ622" s="31"/>
      <c r="DK622" s="31"/>
      <c r="DL622" s="31"/>
      <c r="DM622" s="31"/>
      <c r="DN622" s="31"/>
      <c r="DO622" s="31"/>
      <c r="DP622" s="31"/>
      <c r="DQ622" s="31"/>
      <c r="DR622" s="31"/>
      <c r="DS622" s="31"/>
      <c r="DT622" s="31"/>
      <c r="DU622" s="31"/>
      <c r="DV622" s="31"/>
      <c r="DW622" s="31"/>
      <c r="DX622" s="31"/>
      <c r="DY622" s="31"/>
      <c r="DZ622" s="31"/>
      <c r="EA622" s="31"/>
      <c r="EB622" s="31"/>
      <c r="EC622" s="31"/>
      <c r="ED622" s="31"/>
      <c r="EE622" s="31"/>
      <c r="EF622" s="31" t="s">
        <v>906</v>
      </c>
      <c r="EG622" s="31" t="s">
        <v>906</v>
      </c>
      <c r="EH622" s="31" t="s">
        <v>4492</v>
      </c>
      <c r="EI622" s="31" t="s">
        <v>4492</v>
      </c>
      <c r="EJ622" s="31" t="s">
        <v>12700</v>
      </c>
      <c r="EK622" s="31" t="s">
        <v>12700</v>
      </c>
      <c r="EL622" s="31" t="s">
        <v>12700</v>
      </c>
      <c r="EM622" s="31" t="s">
        <v>12700</v>
      </c>
      <c r="EN622" s="31" t="s">
        <v>12700</v>
      </c>
      <c r="EO622" s="31" t="s">
        <v>12700</v>
      </c>
      <c r="EP622" s="31" t="s">
        <v>12700</v>
      </c>
      <c r="EQ622" s="31" t="s">
        <v>12700</v>
      </c>
      <c r="ER622" s="31" t="s">
        <v>218</v>
      </c>
      <c r="ES622" s="31" t="s">
        <v>218</v>
      </c>
      <c r="ET622" s="31" t="s">
        <v>12700</v>
      </c>
      <c r="EU622" s="31" t="s">
        <v>12700</v>
      </c>
      <c r="EV622" s="31"/>
      <c r="EW622" s="31"/>
      <c r="EX622" s="31" t="s">
        <v>218</v>
      </c>
      <c r="EY622" s="31" t="s">
        <v>218</v>
      </c>
      <c r="EZ622" s="31" t="s">
        <v>218</v>
      </c>
      <c r="FA622" s="31" t="s">
        <v>12689</v>
      </c>
      <c r="FB622" s="31" t="s">
        <v>12689</v>
      </c>
      <c r="FC622" s="31"/>
      <c r="FD622" s="31"/>
      <c r="FE622" s="31" t="s">
        <v>219</v>
      </c>
    </row>
    <row r="623" ht="90.75" customHeight="1">
      <c r="A623" s="16" t="s">
        <v>12701</v>
      </c>
      <c r="B623" s="24">
        <v>612.0</v>
      </c>
      <c r="C623" s="25" t="s">
        <v>12702</v>
      </c>
      <c r="D623" s="26" t="str">
        <f t="shared" si="41"/>
        <v/>
      </c>
      <c r="E623" s="27" t="str">
        <f t="shared" si="42"/>
        <v/>
      </c>
      <c r="F623" s="28" t="str">
        <f t="shared" ref="F623:G623" si="638">image("https://www.serebii.net/pokedex-bw/type/"&amp;lower(H623)&amp;".gif")</f>
        <v/>
      </c>
      <c r="G623" s="28" t="str">
        <f t="shared" si="638"/>
        <v/>
      </c>
      <c r="H623" s="29" t="s">
        <v>299</v>
      </c>
      <c r="I623" s="26"/>
      <c r="J623" s="26" t="s">
        <v>12692</v>
      </c>
      <c r="K623" s="26" t="s">
        <v>3108</v>
      </c>
      <c r="L623" s="26" t="s">
        <v>12703</v>
      </c>
      <c r="M623" s="26" t="s">
        <v>1160</v>
      </c>
      <c r="N623" s="26" t="s">
        <v>4393</v>
      </c>
      <c r="O623" s="26" t="s">
        <v>912</v>
      </c>
      <c r="P623" s="26" t="s">
        <v>1300</v>
      </c>
      <c r="Q623" s="26" t="s">
        <v>183</v>
      </c>
      <c r="R623" s="26" t="s">
        <v>4935</v>
      </c>
      <c r="S623" s="26" t="s">
        <v>7234</v>
      </c>
      <c r="T623" s="26" t="s">
        <v>2174</v>
      </c>
      <c r="U623" s="26" t="s">
        <v>299</v>
      </c>
      <c r="V623" s="26" t="s">
        <v>187</v>
      </c>
      <c r="W623" s="26" t="s">
        <v>496</v>
      </c>
      <c r="X623" s="26" t="s">
        <v>3946</v>
      </c>
      <c r="Y623" s="26">
        <v>76.0</v>
      </c>
      <c r="Z623" s="26">
        <v>147.0</v>
      </c>
      <c r="AA623" s="26">
        <v>90.0</v>
      </c>
      <c r="AB623" s="26">
        <v>60.0</v>
      </c>
      <c r="AC623" s="26">
        <v>70.0</v>
      </c>
      <c r="AD623" s="26">
        <v>97.0</v>
      </c>
      <c r="AE623" s="30">
        <f t="shared" si="37"/>
        <v>540</v>
      </c>
      <c r="AF623" s="26" t="s">
        <v>12679</v>
      </c>
      <c r="AG623" s="26"/>
      <c r="AH623" s="26"/>
      <c r="AI623" s="26"/>
      <c r="AJ623" s="26"/>
      <c r="AK623" s="26"/>
      <c r="AL623" s="26"/>
      <c r="AM623" s="26"/>
      <c r="AN623" s="26"/>
      <c r="AO623" s="26"/>
      <c r="AP623" s="26"/>
      <c r="AQ623" s="26"/>
      <c r="AR623" s="26"/>
      <c r="AS623" s="26"/>
      <c r="AT623" s="26"/>
      <c r="AU623" s="26"/>
      <c r="AV623" s="26"/>
      <c r="AW623" s="26" t="s">
        <v>1125</v>
      </c>
      <c r="AX623" s="26" t="s">
        <v>1125</v>
      </c>
      <c r="AY623" s="26" t="s">
        <v>4074</v>
      </c>
      <c r="AZ623" s="26" t="s">
        <v>4074</v>
      </c>
      <c r="BA623" s="26" t="s">
        <v>257</v>
      </c>
      <c r="BB623" s="26" t="s">
        <v>257</v>
      </c>
      <c r="BC623" s="26"/>
      <c r="BD623" s="26"/>
      <c r="BE623" s="26"/>
      <c r="BF623" s="26"/>
      <c r="BG623" s="26"/>
      <c r="BH623" s="26"/>
      <c r="BI623" s="26"/>
      <c r="BJ623" s="26"/>
      <c r="BK623" s="26" t="s">
        <v>6098</v>
      </c>
      <c r="BL623" s="26" t="s">
        <v>6098</v>
      </c>
      <c r="BM623" s="26"/>
      <c r="BN623" s="26"/>
      <c r="BO623" s="26"/>
      <c r="BP623" s="26"/>
      <c r="BQ623" s="26"/>
      <c r="BR623" s="26" t="s">
        <v>1034</v>
      </c>
      <c r="BS623" s="26" t="s">
        <v>1034</v>
      </c>
      <c r="BT623" s="26"/>
      <c r="BU623" s="26" t="s">
        <v>1993</v>
      </c>
      <c r="BV623" s="26"/>
      <c r="BW623" s="31"/>
      <c r="BX623" s="31"/>
      <c r="BY623" s="31"/>
      <c r="BZ623" s="31"/>
      <c r="CA623" s="31"/>
      <c r="CB623" s="31"/>
      <c r="CC623" s="31"/>
      <c r="CD623" s="31"/>
      <c r="CE623" s="31"/>
      <c r="CF623" s="31"/>
      <c r="CG623" s="31"/>
      <c r="CH623" s="31"/>
      <c r="CI623" s="31"/>
      <c r="CJ623" s="31"/>
      <c r="CK623" s="31"/>
      <c r="CL623" s="31"/>
      <c r="CM623" s="31" t="s">
        <v>12704</v>
      </c>
      <c r="CN623" s="31" t="s">
        <v>12705</v>
      </c>
      <c r="CO623" s="31" t="s">
        <v>12706</v>
      </c>
      <c r="CP623" s="31" t="s">
        <v>12706</v>
      </c>
      <c r="CQ623" s="31" t="s">
        <v>12704</v>
      </c>
      <c r="CR623" s="31" t="s">
        <v>12705</v>
      </c>
      <c r="CS623" s="31" t="s">
        <v>12704</v>
      </c>
      <c r="CT623" s="31" t="s">
        <v>12705</v>
      </c>
      <c r="CU623" s="31"/>
      <c r="CV623" s="31"/>
      <c r="CW623" s="31"/>
      <c r="CX623" s="31"/>
      <c r="CY623" s="31"/>
      <c r="CZ623" s="31"/>
      <c r="DA623" s="31" t="s">
        <v>12707</v>
      </c>
      <c r="DB623" s="31" t="s">
        <v>12708</v>
      </c>
      <c r="DC623" s="31"/>
      <c r="DD623" s="31"/>
      <c r="DE623" s="31"/>
      <c r="DF623" s="31"/>
      <c r="DG623" s="31"/>
      <c r="DH623" s="31" t="s">
        <v>12709</v>
      </c>
      <c r="DI623" s="31" t="s">
        <v>12710</v>
      </c>
      <c r="DJ623" s="31"/>
      <c r="DK623" s="31"/>
      <c r="DL623" s="31"/>
      <c r="DM623" s="31"/>
      <c r="DN623" s="31"/>
      <c r="DO623" s="31"/>
      <c r="DP623" s="31"/>
      <c r="DQ623" s="31"/>
      <c r="DR623" s="31"/>
      <c r="DS623" s="31"/>
      <c r="DT623" s="31"/>
      <c r="DU623" s="31"/>
      <c r="DV623" s="31"/>
      <c r="DW623" s="31"/>
      <c r="DX623" s="31"/>
      <c r="DY623" s="31"/>
      <c r="DZ623" s="31"/>
      <c r="EA623" s="31"/>
      <c r="EB623" s="31"/>
      <c r="EC623" s="31"/>
      <c r="ED623" s="31"/>
      <c r="EE623" s="31"/>
      <c r="EF623" s="31" t="s">
        <v>12711</v>
      </c>
      <c r="EG623" s="31" t="s">
        <v>12711</v>
      </c>
      <c r="EH623" s="31" t="s">
        <v>12712</v>
      </c>
      <c r="EI623" s="31" t="s">
        <v>12712</v>
      </c>
      <c r="EJ623" s="31" t="s">
        <v>12711</v>
      </c>
      <c r="EK623" s="31" t="s">
        <v>12711</v>
      </c>
      <c r="EL623" s="31" t="s">
        <v>12711</v>
      </c>
      <c r="EM623" s="31" t="s">
        <v>12711</v>
      </c>
      <c r="EN623" s="31" t="s">
        <v>12711</v>
      </c>
      <c r="EO623" s="31" t="s">
        <v>12711</v>
      </c>
      <c r="EP623" s="31" t="s">
        <v>12711</v>
      </c>
      <c r="EQ623" s="31" t="s">
        <v>12711</v>
      </c>
      <c r="ER623" s="31" t="s">
        <v>218</v>
      </c>
      <c r="ES623" s="31" t="s">
        <v>218</v>
      </c>
      <c r="ET623" s="31" t="s">
        <v>1488</v>
      </c>
      <c r="EU623" s="31" t="s">
        <v>1488</v>
      </c>
      <c r="EV623" s="31"/>
      <c r="EW623" s="31"/>
      <c r="EX623" s="31" t="s">
        <v>218</v>
      </c>
      <c r="EY623" s="31" t="s">
        <v>218</v>
      </c>
      <c r="EZ623" s="31" t="s">
        <v>218</v>
      </c>
      <c r="FA623" s="31" t="s">
        <v>219</v>
      </c>
      <c r="FB623" s="31" t="s">
        <v>219</v>
      </c>
      <c r="FC623" s="31"/>
      <c r="FD623" s="31"/>
      <c r="FE623" s="31" t="s">
        <v>219</v>
      </c>
    </row>
    <row r="624" ht="90.75" customHeight="1">
      <c r="A624" s="16" t="s">
        <v>12713</v>
      </c>
      <c r="B624" s="24">
        <v>613.0</v>
      </c>
      <c r="C624" s="25" t="s">
        <v>12714</v>
      </c>
      <c r="D624" s="26" t="str">
        <f t="shared" si="41"/>
        <v/>
      </c>
      <c r="E624" s="27" t="str">
        <f t="shared" si="42"/>
        <v/>
      </c>
      <c r="F624" s="28" t="str">
        <f t="shared" ref="F624:G624" si="639">image("https://www.serebii.net/pokedex-bw/type/"&amp;lower(H624)&amp;".gif")</f>
        <v/>
      </c>
      <c r="G624" s="28" t="str">
        <f t="shared" si="639"/>
        <v/>
      </c>
      <c r="H624" s="29" t="s">
        <v>3173</v>
      </c>
      <c r="I624" s="26"/>
      <c r="J624" s="26" t="s">
        <v>12715</v>
      </c>
      <c r="K624" s="26" t="s">
        <v>393</v>
      </c>
      <c r="L624" s="26" t="s">
        <v>294</v>
      </c>
      <c r="M624" s="26" t="s">
        <v>4933</v>
      </c>
      <c r="N624" s="26" t="s">
        <v>12716</v>
      </c>
      <c r="O624" s="26" t="s">
        <v>4455</v>
      </c>
      <c r="P624" s="26" t="s">
        <v>913</v>
      </c>
      <c r="Q624" s="26" t="s">
        <v>544</v>
      </c>
      <c r="R624" s="26" t="s">
        <v>184</v>
      </c>
      <c r="S624" s="26" t="s">
        <v>1826</v>
      </c>
      <c r="T624" s="26" t="s">
        <v>495</v>
      </c>
      <c r="U624" s="26" t="s">
        <v>769</v>
      </c>
      <c r="V624" s="26" t="s">
        <v>770</v>
      </c>
      <c r="W624" s="26" t="s">
        <v>496</v>
      </c>
      <c r="X624" s="26" t="s">
        <v>189</v>
      </c>
      <c r="Y624" s="26">
        <v>55.0</v>
      </c>
      <c r="Z624" s="26">
        <v>70.0</v>
      </c>
      <c r="AA624" s="26">
        <v>40.0</v>
      </c>
      <c r="AB624" s="26">
        <v>60.0</v>
      </c>
      <c r="AC624" s="26">
        <v>40.0</v>
      </c>
      <c r="AD624" s="26">
        <v>40.0</v>
      </c>
      <c r="AE624" s="30">
        <f t="shared" si="37"/>
        <v>305</v>
      </c>
      <c r="AF624" s="26" t="s">
        <v>12717</v>
      </c>
      <c r="AG624" s="26"/>
      <c r="AH624" s="26"/>
      <c r="AI624" s="26"/>
      <c r="AJ624" s="26"/>
      <c r="AK624" s="26"/>
      <c r="AL624" s="26"/>
      <c r="AM624" s="26"/>
      <c r="AN624" s="26"/>
      <c r="AO624" s="26"/>
      <c r="AP624" s="26"/>
      <c r="AQ624" s="26"/>
      <c r="AR624" s="26"/>
      <c r="AS624" s="26"/>
      <c r="AT624" s="26"/>
      <c r="AU624" s="26"/>
      <c r="AV624" s="26"/>
      <c r="AW624" s="26" t="s">
        <v>2530</v>
      </c>
      <c r="AX624" s="26" t="s">
        <v>2530</v>
      </c>
      <c r="AY624" s="26" t="s">
        <v>1037</v>
      </c>
      <c r="AZ624" s="26" t="s">
        <v>1037</v>
      </c>
      <c r="BA624" s="26" t="s">
        <v>229</v>
      </c>
      <c r="BB624" s="26" t="s">
        <v>229</v>
      </c>
      <c r="BC624" s="26"/>
      <c r="BD624" s="26"/>
      <c r="BE624" s="26"/>
      <c r="BF624" s="26"/>
      <c r="BG624" s="26"/>
      <c r="BH624" s="26"/>
      <c r="BI624" s="26"/>
      <c r="BJ624" s="26"/>
      <c r="BK624" s="26" t="s">
        <v>8858</v>
      </c>
      <c r="BL624" s="26" t="s">
        <v>8858</v>
      </c>
      <c r="BM624" s="26"/>
      <c r="BN624" s="26" t="s">
        <v>1543</v>
      </c>
      <c r="BO624" s="26"/>
      <c r="BP624" s="26"/>
      <c r="BQ624" s="26"/>
      <c r="BR624" s="26" t="s">
        <v>3632</v>
      </c>
      <c r="BS624" s="26" t="s">
        <v>3632</v>
      </c>
      <c r="BT624" s="26"/>
      <c r="BU624" s="26" t="s">
        <v>358</v>
      </c>
      <c r="BV624" s="26"/>
      <c r="BW624" s="31"/>
      <c r="BX624" s="31"/>
      <c r="BY624" s="31"/>
      <c r="BZ624" s="31"/>
      <c r="CA624" s="31"/>
      <c r="CB624" s="31"/>
      <c r="CC624" s="31"/>
      <c r="CD624" s="31"/>
      <c r="CE624" s="31"/>
      <c r="CF624" s="31"/>
      <c r="CG624" s="31"/>
      <c r="CH624" s="31"/>
      <c r="CI624" s="31"/>
      <c r="CJ624" s="31"/>
      <c r="CK624" s="31"/>
      <c r="CL624" s="31"/>
      <c r="CM624" s="31" t="s">
        <v>12718</v>
      </c>
      <c r="CN624" s="31" t="s">
        <v>12719</v>
      </c>
      <c r="CO624" s="31" t="s">
        <v>12720</v>
      </c>
      <c r="CP624" s="31" t="s">
        <v>12720</v>
      </c>
      <c r="CQ624" s="31" t="s">
        <v>12719</v>
      </c>
      <c r="CR624" s="31" t="s">
        <v>12720</v>
      </c>
      <c r="CS624" s="31" t="s">
        <v>12719</v>
      </c>
      <c r="CT624" s="31" t="s">
        <v>12720</v>
      </c>
      <c r="CU624" s="31"/>
      <c r="CV624" s="31"/>
      <c r="CW624" s="31"/>
      <c r="CX624" s="31"/>
      <c r="CY624" s="31"/>
      <c r="CZ624" s="31"/>
      <c r="DA624" s="31" t="s">
        <v>12721</v>
      </c>
      <c r="DB624" s="31" t="s">
        <v>12722</v>
      </c>
      <c r="DC624" s="31"/>
      <c r="DD624" s="31"/>
      <c r="DE624" s="31"/>
      <c r="DF624" s="31"/>
      <c r="DG624" s="31"/>
      <c r="DH624" s="31" t="s">
        <v>12723</v>
      </c>
      <c r="DI624" s="31" t="s">
        <v>12724</v>
      </c>
      <c r="DJ624" s="31"/>
      <c r="DK624" s="31"/>
      <c r="DL624" s="31"/>
      <c r="DM624" s="31"/>
      <c r="DN624" s="31"/>
      <c r="DO624" s="31"/>
      <c r="DP624" s="31"/>
      <c r="DQ624" s="31"/>
      <c r="DR624" s="31"/>
      <c r="DS624" s="31"/>
      <c r="DT624" s="31"/>
      <c r="DU624" s="31"/>
      <c r="DV624" s="31"/>
      <c r="DW624" s="31"/>
      <c r="DX624" s="31"/>
      <c r="DY624" s="31"/>
      <c r="DZ624" s="31"/>
      <c r="EA624" s="31"/>
      <c r="EB624" s="31"/>
      <c r="EC624" s="31"/>
      <c r="ED624" s="31"/>
      <c r="EE624" s="31"/>
      <c r="EF624" s="31" t="s">
        <v>12725</v>
      </c>
      <c r="EG624" s="31" t="s">
        <v>12725</v>
      </c>
      <c r="EH624" s="31" t="s">
        <v>2013</v>
      </c>
      <c r="EI624" s="31" t="s">
        <v>2013</v>
      </c>
      <c r="EJ624" s="31" t="s">
        <v>4326</v>
      </c>
      <c r="EK624" s="31" t="s">
        <v>4326</v>
      </c>
      <c r="EL624" s="31" t="s">
        <v>3194</v>
      </c>
      <c r="EM624" s="31" t="s">
        <v>3194</v>
      </c>
      <c r="EN624" s="31" t="s">
        <v>213</v>
      </c>
      <c r="EO624" s="31" t="s">
        <v>213</v>
      </c>
      <c r="EP624" s="31" t="s">
        <v>213</v>
      </c>
      <c r="EQ624" s="31" t="s">
        <v>213</v>
      </c>
      <c r="ER624" s="31" t="s">
        <v>218</v>
      </c>
      <c r="ES624" s="31" t="s">
        <v>218</v>
      </c>
      <c r="ET624" s="31" t="s">
        <v>12726</v>
      </c>
      <c r="EU624" s="31" t="s">
        <v>12726</v>
      </c>
      <c r="EV624" s="31"/>
      <c r="EW624" s="31"/>
      <c r="EX624" s="31" t="s">
        <v>218</v>
      </c>
      <c r="EY624" s="31" t="s">
        <v>218</v>
      </c>
      <c r="EZ624" s="31" t="s">
        <v>218</v>
      </c>
      <c r="FA624" s="31" t="s">
        <v>9291</v>
      </c>
      <c r="FB624" s="31" t="s">
        <v>9291</v>
      </c>
      <c r="FC624" s="31"/>
      <c r="FD624" s="31"/>
      <c r="FE624" s="31" t="s">
        <v>219</v>
      </c>
    </row>
    <row r="625" ht="90.75" customHeight="1">
      <c r="A625" s="16" t="s">
        <v>12727</v>
      </c>
      <c r="B625" s="24">
        <v>614.0</v>
      </c>
      <c r="C625" s="25" t="s">
        <v>12728</v>
      </c>
      <c r="D625" s="26" t="str">
        <f t="shared" si="41"/>
        <v/>
      </c>
      <c r="E625" s="27" t="str">
        <f t="shared" si="42"/>
        <v/>
      </c>
      <c r="F625" s="28" t="str">
        <f t="shared" ref="F625:G625" si="640">image("https://www.serebii.net/pokedex-bw/type/"&amp;lower(H625)&amp;".gif")</f>
        <v/>
      </c>
      <c r="G625" s="28" t="str">
        <f t="shared" si="640"/>
        <v/>
      </c>
      <c r="H625" s="29" t="s">
        <v>3173</v>
      </c>
      <c r="I625" s="26"/>
      <c r="J625" s="26" t="s">
        <v>12729</v>
      </c>
      <c r="K625" s="26" t="s">
        <v>12730</v>
      </c>
      <c r="L625" s="26" t="s">
        <v>11680</v>
      </c>
      <c r="M625" s="26" t="s">
        <v>4933</v>
      </c>
      <c r="N625" s="26" t="s">
        <v>12716</v>
      </c>
      <c r="O625" s="26" t="s">
        <v>2025</v>
      </c>
      <c r="P625" s="26" t="s">
        <v>946</v>
      </c>
      <c r="Q625" s="26" t="s">
        <v>2670</v>
      </c>
      <c r="R625" s="26" t="s">
        <v>184</v>
      </c>
      <c r="S625" s="26" t="s">
        <v>1455</v>
      </c>
      <c r="T625" s="26" t="s">
        <v>495</v>
      </c>
      <c r="U625" s="26" t="s">
        <v>769</v>
      </c>
      <c r="V625" s="26" t="s">
        <v>770</v>
      </c>
      <c r="W625" s="26" t="s">
        <v>496</v>
      </c>
      <c r="X625" s="26" t="s">
        <v>189</v>
      </c>
      <c r="Y625" s="26">
        <v>95.0</v>
      </c>
      <c r="Z625" s="26">
        <v>130.0</v>
      </c>
      <c r="AA625" s="26">
        <v>80.0</v>
      </c>
      <c r="AB625" s="26">
        <v>70.0</v>
      </c>
      <c r="AC625" s="26">
        <v>80.0</v>
      </c>
      <c r="AD625" s="26">
        <v>50.0</v>
      </c>
      <c r="AE625" s="30">
        <f t="shared" si="37"/>
        <v>505</v>
      </c>
      <c r="AF625" s="26" t="s">
        <v>12717</v>
      </c>
      <c r="AG625" s="26"/>
      <c r="AH625" s="26"/>
      <c r="AI625" s="26"/>
      <c r="AJ625" s="26"/>
      <c r="AK625" s="26"/>
      <c r="AL625" s="26"/>
      <c r="AM625" s="26"/>
      <c r="AN625" s="26"/>
      <c r="AO625" s="26"/>
      <c r="AP625" s="26"/>
      <c r="AQ625" s="26"/>
      <c r="AR625" s="26"/>
      <c r="AS625" s="26"/>
      <c r="AT625" s="26"/>
      <c r="AU625" s="26"/>
      <c r="AV625" s="26"/>
      <c r="AW625" s="26" t="s">
        <v>1501</v>
      </c>
      <c r="AX625" s="26" t="s">
        <v>1501</v>
      </c>
      <c r="AY625" s="26" t="s">
        <v>4623</v>
      </c>
      <c r="AZ625" s="26" t="s">
        <v>4623</v>
      </c>
      <c r="BA625" s="26" t="s">
        <v>254</v>
      </c>
      <c r="BB625" s="26" t="s">
        <v>254</v>
      </c>
      <c r="BC625" s="26"/>
      <c r="BD625" s="26"/>
      <c r="BE625" s="26"/>
      <c r="BF625" s="26"/>
      <c r="BG625" s="26"/>
      <c r="BH625" s="26"/>
      <c r="BI625" s="26"/>
      <c r="BJ625" s="26"/>
      <c r="BK625" s="26" t="s">
        <v>8882</v>
      </c>
      <c r="BL625" s="26" t="s">
        <v>8882</v>
      </c>
      <c r="BM625" s="26"/>
      <c r="BN625" s="26" t="s">
        <v>3601</v>
      </c>
      <c r="BO625" s="26"/>
      <c r="BP625" s="26"/>
      <c r="BQ625" s="26"/>
      <c r="BR625" s="26" t="s">
        <v>3665</v>
      </c>
      <c r="BS625" s="26" t="s">
        <v>3665</v>
      </c>
      <c r="BT625" s="26"/>
      <c r="BU625" s="26" t="s">
        <v>405</v>
      </c>
      <c r="BV625" s="26"/>
      <c r="BW625" s="31"/>
      <c r="BX625" s="31"/>
      <c r="BY625" s="31"/>
      <c r="BZ625" s="31"/>
      <c r="CA625" s="31"/>
      <c r="CB625" s="31"/>
      <c r="CC625" s="31"/>
      <c r="CD625" s="31"/>
      <c r="CE625" s="31"/>
      <c r="CF625" s="31"/>
      <c r="CG625" s="31"/>
      <c r="CH625" s="31"/>
      <c r="CI625" s="31"/>
      <c r="CJ625" s="31"/>
      <c r="CK625" s="31"/>
      <c r="CL625" s="31"/>
      <c r="CM625" s="31" t="s">
        <v>12731</v>
      </c>
      <c r="CN625" s="31" t="s">
        <v>12732</v>
      </c>
      <c r="CO625" s="31" t="s">
        <v>12733</v>
      </c>
      <c r="CP625" s="31" t="s">
        <v>12733</v>
      </c>
      <c r="CQ625" s="31" t="s">
        <v>12733</v>
      </c>
      <c r="CR625" s="31" t="s">
        <v>12732</v>
      </c>
      <c r="CS625" s="31" t="s">
        <v>12733</v>
      </c>
      <c r="CT625" s="31" t="s">
        <v>12732</v>
      </c>
      <c r="CU625" s="31"/>
      <c r="CV625" s="31"/>
      <c r="CW625" s="31"/>
      <c r="CX625" s="31"/>
      <c r="CY625" s="31"/>
      <c r="CZ625" s="31"/>
      <c r="DA625" s="31" t="s">
        <v>12734</v>
      </c>
      <c r="DB625" s="31" t="s">
        <v>12735</v>
      </c>
      <c r="DC625" s="31"/>
      <c r="DD625" s="31"/>
      <c r="DE625" s="31"/>
      <c r="DF625" s="31"/>
      <c r="DG625" s="31"/>
      <c r="DH625" s="31" t="s">
        <v>12736</v>
      </c>
      <c r="DI625" s="31" t="s">
        <v>12737</v>
      </c>
      <c r="DJ625" s="31"/>
      <c r="DK625" s="31"/>
      <c r="DL625" s="31"/>
      <c r="DM625" s="31"/>
      <c r="DN625" s="31"/>
      <c r="DO625" s="31"/>
      <c r="DP625" s="31"/>
      <c r="DQ625" s="31"/>
      <c r="DR625" s="31"/>
      <c r="DS625" s="31"/>
      <c r="DT625" s="31"/>
      <c r="DU625" s="31"/>
      <c r="DV625" s="31"/>
      <c r="DW625" s="31"/>
      <c r="DX625" s="31"/>
      <c r="DY625" s="31"/>
      <c r="DZ625" s="31"/>
      <c r="EA625" s="31"/>
      <c r="EB625" s="31"/>
      <c r="EC625" s="31"/>
      <c r="ED625" s="31"/>
      <c r="EE625" s="31"/>
      <c r="EF625" s="31" t="s">
        <v>5029</v>
      </c>
      <c r="EG625" s="31" t="s">
        <v>5029</v>
      </c>
      <c r="EH625" s="31" t="s">
        <v>12738</v>
      </c>
      <c r="EI625" s="31" t="s">
        <v>12738</v>
      </c>
      <c r="EJ625" s="31" t="s">
        <v>4326</v>
      </c>
      <c r="EK625" s="31" t="s">
        <v>4326</v>
      </c>
      <c r="EL625" s="31" t="s">
        <v>12739</v>
      </c>
      <c r="EM625" s="31" t="s">
        <v>12739</v>
      </c>
      <c r="EN625" s="31" t="s">
        <v>213</v>
      </c>
      <c r="EO625" s="31" t="s">
        <v>213</v>
      </c>
      <c r="EP625" s="31" t="s">
        <v>213</v>
      </c>
      <c r="EQ625" s="31" t="s">
        <v>213</v>
      </c>
      <c r="ER625" s="31" t="s">
        <v>218</v>
      </c>
      <c r="ES625" s="31" t="s">
        <v>218</v>
      </c>
      <c r="ET625" s="31" t="s">
        <v>12740</v>
      </c>
      <c r="EU625" s="31" t="s">
        <v>12740</v>
      </c>
      <c r="EV625" s="31"/>
      <c r="EW625" s="31"/>
      <c r="EX625" s="31" t="s">
        <v>218</v>
      </c>
      <c r="EY625" s="31" t="s">
        <v>218</v>
      </c>
      <c r="EZ625" s="31" t="s">
        <v>218</v>
      </c>
      <c r="FA625" s="31" t="s">
        <v>9291</v>
      </c>
      <c r="FB625" s="31" t="s">
        <v>9291</v>
      </c>
      <c r="FC625" s="31"/>
      <c r="FD625" s="31"/>
      <c r="FE625" s="31" t="s">
        <v>219</v>
      </c>
    </row>
    <row r="626" ht="90.75" customHeight="1">
      <c r="A626" s="16" t="s">
        <v>12741</v>
      </c>
      <c r="B626" s="24">
        <v>615.0</v>
      </c>
      <c r="C626" s="25" t="s">
        <v>12742</v>
      </c>
      <c r="D626" s="26" t="str">
        <f t="shared" si="41"/>
        <v/>
      </c>
      <c r="E626" s="27" t="str">
        <f t="shared" si="42"/>
        <v/>
      </c>
      <c r="F626" s="28" t="str">
        <f t="shared" ref="F626:G626" si="641">image("https://www.serebii.net/pokedex-bw/type/"&amp;lower(H626)&amp;".gif")</f>
        <v/>
      </c>
      <c r="G626" s="28" t="str">
        <f t="shared" si="641"/>
        <v/>
      </c>
      <c r="H626" s="29" t="s">
        <v>3173</v>
      </c>
      <c r="I626" s="26"/>
      <c r="J626" s="26" t="s">
        <v>12743</v>
      </c>
      <c r="K626" s="26" t="s">
        <v>322</v>
      </c>
      <c r="L626" s="26" t="s">
        <v>12744</v>
      </c>
      <c r="M626" s="30" t="s">
        <v>3320</v>
      </c>
      <c r="N626" s="26"/>
      <c r="O626" s="26"/>
      <c r="P626" s="26" t="s">
        <v>2669</v>
      </c>
      <c r="Q626" s="26" t="s">
        <v>1375</v>
      </c>
      <c r="R626" s="26" t="s">
        <v>184</v>
      </c>
      <c r="S626" s="26" t="s">
        <v>2671</v>
      </c>
      <c r="T626" s="26" t="s">
        <v>495</v>
      </c>
      <c r="U626" s="26" t="s">
        <v>2711</v>
      </c>
      <c r="V626" s="26" t="s">
        <v>770</v>
      </c>
      <c r="W626" s="26" t="s">
        <v>2967</v>
      </c>
      <c r="X626" s="26" t="s">
        <v>3426</v>
      </c>
      <c r="Y626" s="26">
        <v>80.0</v>
      </c>
      <c r="Z626" s="26">
        <v>50.0</v>
      </c>
      <c r="AA626" s="26">
        <v>50.0</v>
      </c>
      <c r="AB626" s="26">
        <v>95.0</v>
      </c>
      <c r="AC626" s="26">
        <v>135.0</v>
      </c>
      <c r="AD626" s="26">
        <v>105.0</v>
      </c>
      <c r="AE626" s="30">
        <f t="shared" si="37"/>
        <v>515</v>
      </c>
      <c r="AF626" s="26"/>
      <c r="AG626" s="26"/>
      <c r="AH626" s="26"/>
      <c r="AI626" s="26"/>
      <c r="AJ626" s="26"/>
      <c r="AK626" s="26"/>
      <c r="AL626" s="26"/>
      <c r="AM626" s="26"/>
      <c r="AN626" s="26"/>
      <c r="AO626" s="26"/>
      <c r="AP626" s="26"/>
      <c r="AQ626" s="26"/>
      <c r="AR626" s="26"/>
      <c r="AS626" s="26"/>
      <c r="AT626" s="26"/>
      <c r="AU626" s="26"/>
      <c r="AV626" s="26"/>
      <c r="AW626" s="26" t="s">
        <v>1543</v>
      </c>
      <c r="AX626" s="26" t="s">
        <v>1543</v>
      </c>
      <c r="AY626" s="26" t="s">
        <v>3428</v>
      </c>
      <c r="AZ626" s="26" t="s">
        <v>3428</v>
      </c>
      <c r="BA626" s="26" t="s">
        <v>3203</v>
      </c>
      <c r="BB626" s="26" t="s">
        <v>3203</v>
      </c>
      <c r="BC626" s="26"/>
      <c r="BD626" s="26"/>
      <c r="BE626" s="26"/>
      <c r="BF626" s="26"/>
      <c r="BG626" s="26"/>
      <c r="BH626" s="26"/>
      <c r="BI626" s="26"/>
      <c r="BJ626" s="26"/>
      <c r="BK626" s="26"/>
      <c r="BL626" s="26"/>
      <c r="BM626" s="26"/>
      <c r="BN626" s="26" t="s">
        <v>1200</v>
      </c>
      <c r="BO626" s="26"/>
      <c r="BP626" s="26"/>
      <c r="BQ626" s="26"/>
      <c r="BR626" s="26" t="s">
        <v>12745</v>
      </c>
      <c r="BS626" s="26" t="s">
        <v>12745</v>
      </c>
      <c r="BT626" s="26"/>
      <c r="BU626" s="26"/>
      <c r="BV626" s="26"/>
      <c r="BW626" s="31"/>
      <c r="BX626" s="31"/>
      <c r="BY626" s="31"/>
      <c r="BZ626" s="31"/>
      <c r="CA626" s="31"/>
      <c r="CB626" s="31"/>
      <c r="CC626" s="31"/>
      <c r="CD626" s="31"/>
      <c r="CE626" s="31"/>
      <c r="CF626" s="31"/>
      <c r="CG626" s="31"/>
      <c r="CH626" s="31"/>
      <c r="CI626" s="31"/>
      <c r="CJ626" s="31"/>
      <c r="CK626" s="31"/>
      <c r="CL626" s="31"/>
      <c r="CM626" s="31" t="s">
        <v>12746</v>
      </c>
      <c r="CN626" s="31" t="s">
        <v>12747</v>
      </c>
      <c r="CO626" s="31" t="s">
        <v>12748</v>
      </c>
      <c r="CP626" s="31" t="s">
        <v>12748</v>
      </c>
      <c r="CQ626" s="31" t="s">
        <v>12747</v>
      </c>
      <c r="CR626" s="31" t="s">
        <v>12749</v>
      </c>
      <c r="CS626" s="31" t="s">
        <v>12747</v>
      </c>
      <c r="CT626" s="31" t="s">
        <v>12749</v>
      </c>
      <c r="CU626" s="31"/>
      <c r="CV626" s="31"/>
      <c r="CW626" s="31"/>
      <c r="CX626" s="31"/>
      <c r="CY626" s="31"/>
      <c r="CZ626" s="31"/>
      <c r="DA626" s="31" t="s">
        <v>12750</v>
      </c>
      <c r="DB626" s="31" t="s">
        <v>12751</v>
      </c>
      <c r="DC626" s="31"/>
      <c r="DD626" s="31"/>
      <c r="DE626" s="31"/>
      <c r="DF626" s="31"/>
      <c r="DG626" s="31"/>
      <c r="DH626" s="31" t="s">
        <v>12752</v>
      </c>
      <c r="DI626" s="31" t="s">
        <v>12753</v>
      </c>
      <c r="DJ626" s="31"/>
      <c r="DK626" s="31"/>
      <c r="DL626" s="31"/>
      <c r="DM626" s="31"/>
      <c r="DN626" s="31"/>
      <c r="DO626" s="31"/>
      <c r="DP626" s="31"/>
      <c r="DQ626" s="31"/>
      <c r="DR626" s="31"/>
      <c r="DS626" s="31"/>
      <c r="DT626" s="31"/>
      <c r="DU626" s="31"/>
      <c r="DV626" s="31"/>
      <c r="DW626" s="31"/>
      <c r="DX626" s="31"/>
      <c r="DY626" s="31"/>
      <c r="DZ626" s="31"/>
      <c r="EA626" s="31"/>
      <c r="EB626" s="31"/>
      <c r="EC626" s="31"/>
      <c r="ED626" s="31"/>
      <c r="EE626" s="31"/>
      <c r="EF626" s="31" t="s">
        <v>11268</v>
      </c>
      <c r="EG626" s="31" t="s">
        <v>11268</v>
      </c>
      <c r="EH626" s="31" t="s">
        <v>11268</v>
      </c>
      <c r="EI626" s="31" t="s">
        <v>11268</v>
      </c>
      <c r="EJ626" s="31" t="s">
        <v>4326</v>
      </c>
      <c r="EK626" s="31" t="s">
        <v>4326</v>
      </c>
      <c r="EL626" s="31" t="s">
        <v>213</v>
      </c>
      <c r="EM626" s="31" t="s">
        <v>213</v>
      </c>
      <c r="EN626" s="31" t="s">
        <v>213</v>
      </c>
      <c r="EO626" s="31" t="s">
        <v>213</v>
      </c>
      <c r="EP626" s="31" t="s">
        <v>213</v>
      </c>
      <c r="EQ626" s="31" t="s">
        <v>213</v>
      </c>
      <c r="ER626" s="31" t="s">
        <v>218</v>
      </c>
      <c r="ES626" s="31" t="s">
        <v>218</v>
      </c>
      <c r="ET626" s="31" t="s">
        <v>10535</v>
      </c>
      <c r="EU626" s="31" t="s">
        <v>10535</v>
      </c>
      <c r="EV626" s="31"/>
      <c r="EW626" s="31"/>
      <c r="EX626" s="31" t="s">
        <v>218</v>
      </c>
      <c r="EY626" s="31" t="s">
        <v>218</v>
      </c>
      <c r="EZ626" s="31" t="s">
        <v>218</v>
      </c>
      <c r="FA626" s="31" t="s">
        <v>219</v>
      </c>
      <c r="FB626" s="31" t="s">
        <v>219</v>
      </c>
      <c r="FC626" s="31"/>
      <c r="FD626" s="31"/>
      <c r="FE626" s="31" t="s">
        <v>219</v>
      </c>
    </row>
    <row r="627" ht="90.75" customHeight="1">
      <c r="A627" s="16" t="s">
        <v>12754</v>
      </c>
      <c r="B627" s="24">
        <v>616.0</v>
      </c>
      <c r="C627" s="25" t="s">
        <v>12755</v>
      </c>
      <c r="D627" s="26" t="str">
        <f t="shared" si="41"/>
        <v/>
      </c>
      <c r="E627" s="27" t="str">
        <f t="shared" si="42"/>
        <v/>
      </c>
      <c r="F627" s="28" t="str">
        <f t="shared" ref="F627:G627" si="642">image("https://www.serebii.net/pokedex-bw/type/"&amp;lower(H627)&amp;".gif")</f>
        <v/>
      </c>
      <c r="G627" s="28" t="str">
        <f t="shared" si="642"/>
        <v/>
      </c>
      <c r="H627" s="29" t="s">
        <v>486</v>
      </c>
      <c r="I627" s="26"/>
      <c r="J627" s="26" t="s">
        <v>12756</v>
      </c>
      <c r="K627" s="26" t="s">
        <v>974</v>
      </c>
      <c r="L627" s="26" t="s">
        <v>12757</v>
      </c>
      <c r="M627" s="26" t="s">
        <v>3138</v>
      </c>
      <c r="N627" s="26" t="s">
        <v>3261</v>
      </c>
      <c r="O627" s="26" t="s">
        <v>3263</v>
      </c>
      <c r="P627" s="26" t="s">
        <v>397</v>
      </c>
      <c r="Q627" s="26" t="s">
        <v>2336</v>
      </c>
      <c r="R627" s="26" t="s">
        <v>184</v>
      </c>
      <c r="S627" s="26" t="s">
        <v>1826</v>
      </c>
      <c r="T627" s="26" t="s">
        <v>495</v>
      </c>
      <c r="U627" s="26" t="s">
        <v>1827</v>
      </c>
      <c r="V627" s="26" t="s">
        <v>1828</v>
      </c>
      <c r="W627" s="26" t="s">
        <v>496</v>
      </c>
      <c r="X627" s="26" t="s">
        <v>497</v>
      </c>
      <c r="Y627" s="26">
        <v>50.0</v>
      </c>
      <c r="Z627" s="26">
        <v>40.0</v>
      </c>
      <c r="AA627" s="26">
        <v>85.0</v>
      </c>
      <c r="AB627" s="26">
        <v>40.0</v>
      </c>
      <c r="AC627" s="26">
        <v>65.0</v>
      </c>
      <c r="AD627" s="26">
        <v>25.0</v>
      </c>
      <c r="AE627" s="30">
        <f t="shared" si="37"/>
        <v>305</v>
      </c>
      <c r="AF627" s="26" t="s">
        <v>12758</v>
      </c>
      <c r="AG627" s="26"/>
      <c r="AH627" s="26"/>
      <c r="AI627" s="26"/>
      <c r="AJ627" s="26"/>
      <c r="AK627" s="26"/>
      <c r="AL627" s="26"/>
      <c r="AM627" s="26"/>
      <c r="AN627" s="26"/>
      <c r="AO627" s="26"/>
      <c r="AP627" s="26"/>
      <c r="AQ627" s="26"/>
      <c r="AR627" s="26"/>
      <c r="AS627" s="26"/>
      <c r="AT627" s="26"/>
      <c r="AU627" s="26"/>
      <c r="AV627" s="26"/>
      <c r="AW627" s="26" t="s">
        <v>3601</v>
      </c>
      <c r="AX627" s="26" t="s">
        <v>3601</v>
      </c>
      <c r="AY627" s="26" t="s">
        <v>1034</v>
      </c>
      <c r="AZ627" s="26" t="s">
        <v>1034</v>
      </c>
      <c r="BA627" s="26" t="s">
        <v>500</v>
      </c>
      <c r="BB627" s="26" t="s">
        <v>500</v>
      </c>
      <c r="BC627" s="26"/>
      <c r="BD627" s="26"/>
      <c r="BE627" s="26"/>
      <c r="BF627" s="26"/>
      <c r="BG627" s="26"/>
      <c r="BH627" s="26"/>
      <c r="BI627" s="26"/>
      <c r="BJ627" s="26"/>
      <c r="BK627" s="26" t="s">
        <v>4273</v>
      </c>
      <c r="BL627" s="26" t="s">
        <v>4273</v>
      </c>
      <c r="BM627" s="26" t="s">
        <v>1625</v>
      </c>
      <c r="BN627" s="26" t="s">
        <v>1080</v>
      </c>
      <c r="BO627" s="26"/>
      <c r="BP627" s="26"/>
      <c r="BQ627" s="26"/>
      <c r="BR627" s="26"/>
      <c r="BS627" s="26"/>
      <c r="BT627" s="26"/>
      <c r="BU627" s="26"/>
      <c r="BV627" s="26"/>
      <c r="BW627" s="31"/>
      <c r="BX627" s="31"/>
      <c r="BY627" s="31"/>
      <c r="BZ627" s="31"/>
      <c r="CA627" s="31"/>
      <c r="CB627" s="31"/>
      <c r="CC627" s="31"/>
      <c r="CD627" s="31"/>
      <c r="CE627" s="31"/>
      <c r="CF627" s="31"/>
      <c r="CG627" s="31"/>
      <c r="CH627" s="31"/>
      <c r="CI627" s="31"/>
      <c r="CJ627" s="31"/>
      <c r="CK627" s="31"/>
      <c r="CL627" s="31"/>
      <c r="CM627" s="31" t="s">
        <v>12759</v>
      </c>
      <c r="CN627" s="31" t="s">
        <v>12760</v>
      </c>
      <c r="CO627" s="31" t="s">
        <v>12761</v>
      </c>
      <c r="CP627" s="31" t="s">
        <v>12761</v>
      </c>
      <c r="CQ627" s="31" t="s">
        <v>12761</v>
      </c>
      <c r="CR627" s="31" t="s">
        <v>12760</v>
      </c>
      <c r="CS627" s="31" t="s">
        <v>12761</v>
      </c>
      <c r="CT627" s="31" t="s">
        <v>12760</v>
      </c>
      <c r="CU627" s="31"/>
      <c r="CV627" s="31"/>
      <c r="CW627" s="31"/>
      <c r="CX627" s="31"/>
      <c r="CY627" s="31"/>
      <c r="CZ627" s="31"/>
      <c r="DA627" s="31" t="s">
        <v>12762</v>
      </c>
      <c r="DB627" s="31" t="s">
        <v>12763</v>
      </c>
      <c r="DC627" s="31"/>
      <c r="DD627" s="31"/>
      <c r="DE627" s="31"/>
      <c r="DF627" s="31"/>
      <c r="DG627" s="31"/>
      <c r="DH627" s="31"/>
      <c r="DI627" s="31"/>
      <c r="DJ627" s="31"/>
      <c r="DK627" s="31"/>
      <c r="DL627" s="31"/>
      <c r="DM627" s="31"/>
      <c r="DN627" s="31"/>
      <c r="DO627" s="31"/>
      <c r="DP627" s="31"/>
      <c r="DQ627" s="31"/>
      <c r="DR627" s="31"/>
      <c r="DS627" s="31"/>
      <c r="DT627" s="31"/>
      <c r="DU627" s="31"/>
      <c r="DV627" s="31"/>
      <c r="DW627" s="31"/>
      <c r="DX627" s="31"/>
      <c r="DY627" s="31"/>
      <c r="DZ627" s="31"/>
      <c r="EA627" s="31"/>
      <c r="EB627" s="31"/>
      <c r="EC627" s="31"/>
      <c r="ED627" s="31"/>
      <c r="EE627" s="31"/>
      <c r="EF627" s="31" t="s">
        <v>8823</v>
      </c>
      <c r="EG627" s="31" t="s">
        <v>8823</v>
      </c>
      <c r="EH627" s="31" t="s">
        <v>12450</v>
      </c>
      <c r="EI627" s="31" t="s">
        <v>12450</v>
      </c>
      <c r="EJ627" s="31" t="s">
        <v>6014</v>
      </c>
      <c r="EK627" s="31" t="s">
        <v>6014</v>
      </c>
      <c r="EL627" s="31" t="s">
        <v>213</v>
      </c>
      <c r="EM627" s="31" t="s">
        <v>213</v>
      </c>
      <c r="EN627" s="31" t="s">
        <v>213</v>
      </c>
      <c r="EO627" s="31" t="s">
        <v>213</v>
      </c>
      <c r="EP627" s="31" t="s">
        <v>213</v>
      </c>
      <c r="EQ627" s="31" t="s">
        <v>213</v>
      </c>
      <c r="ER627" s="31" t="s">
        <v>218</v>
      </c>
      <c r="ES627" s="31" t="s">
        <v>218</v>
      </c>
      <c r="ET627" s="31" t="s">
        <v>12764</v>
      </c>
      <c r="EU627" s="31" t="s">
        <v>12765</v>
      </c>
      <c r="EV627" s="31"/>
      <c r="EW627" s="31"/>
      <c r="EX627" s="31" t="s">
        <v>218</v>
      </c>
      <c r="EY627" s="31" t="s">
        <v>218</v>
      </c>
      <c r="EZ627" s="31" t="s">
        <v>218</v>
      </c>
      <c r="FA627" s="31" t="s">
        <v>219</v>
      </c>
      <c r="FB627" s="31" t="s">
        <v>219</v>
      </c>
      <c r="FC627" s="31"/>
      <c r="FD627" s="31"/>
      <c r="FE627" s="31" t="s">
        <v>219</v>
      </c>
    </row>
    <row r="628" ht="90.75" customHeight="1">
      <c r="A628" s="16" t="s">
        <v>12766</v>
      </c>
      <c r="B628" s="24">
        <v>617.0</v>
      </c>
      <c r="C628" s="25" t="s">
        <v>12767</v>
      </c>
      <c r="D628" s="26" t="str">
        <f t="shared" si="41"/>
        <v/>
      </c>
      <c r="E628" s="27" t="str">
        <f t="shared" si="42"/>
        <v/>
      </c>
      <c r="F628" s="28" t="str">
        <f t="shared" ref="F628:G628" si="643">image("https://www.serebii.net/pokedex-bw/type/"&amp;lower(H628)&amp;".gif")</f>
        <v/>
      </c>
      <c r="G628" s="28" t="str">
        <f t="shared" si="643"/>
        <v/>
      </c>
      <c r="H628" s="29" t="s">
        <v>486</v>
      </c>
      <c r="I628" s="26"/>
      <c r="J628" s="26" t="s">
        <v>12768</v>
      </c>
      <c r="K628" s="26" t="s">
        <v>1031</v>
      </c>
      <c r="L628" s="26" t="s">
        <v>12769</v>
      </c>
      <c r="M628" s="26" t="s">
        <v>3138</v>
      </c>
      <c r="N628" s="26" t="s">
        <v>3198</v>
      </c>
      <c r="O628" s="26" t="s">
        <v>3755</v>
      </c>
      <c r="P628" s="26" t="s">
        <v>716</v>
      </c>
      <c r="Q628" s="26" t="s">
        <v>1032</v>
      </c>
      <c r="R628" s="26" t="s">
        <v>184</v>
      </c>
      <c r="S628" s="26" t="s">
        <v>4363</v>
      </c>
      <c r="T628" s="26" t="s">
        <v>495</v>
      </c>
      <c r="U628" s="26" t="s">
        <v>1827</v>
      </c>
      <c r="V628" s="26" t="s">
        <v>1828</v>
      </c>
      <c r="W628" s="26" t="s">
        <v>496</v>
      </c>
      <c r="X628" s="26" t="s">
        <v>497</v>
      </c>
      <c r="Y628" s="26">
        <v>80.0</v>
      </c>
      <c r="Z628" s="26">
        <v>70.0</v>
      </c>
      <c r="AA628" s="26">
        <v>40.0</v>
      </c>
      <c r="AB628" s="26">
        <v>100.0</v>
      </c>
      <c r="AC628" s="26">
        <v>60.0</v>
      </c>
      <c r="AD628" s="26">
        <v>145.0</v>
      </c>
      <c r="AE628" s="30">
        <f t="shared" si="37"/>
        <v>495</v>
      </c>
      <c r="AF628" s="26" t="s">
        <v>12758</v>
      </c>
      <c r="AG628" s="26"/>
      <c r="AH628" s="26"/>
      <c r="AI628" s="26"/>
      <c r="AJ628" s="26"/>
      <c r="AK628" s="26"/>
      <c r="AL628" s="26"/>
      <c r="AM628" s="26"/>
      <c r="AN628" s="26"/>
      <c r="AO628" s="26"/>
      <c r="AP628" s="26"/>
      <c r="AQ628" s="26"/>
      <c r="AR628" s="26"/>
      <c r="AS628" s="26"/>
      <c r="AT628" s="26"/>
      <c r="AU628" s="26"/>
      <c r="AV628" s="26"/>
      <c r="AW628" s="26" t="s">
        <v>4272</v>
      </c>
      <c r="AX628" s="26" t="s">
        <v>4272</v>
      </c>
      <c r="AY628" s="26" t="s">
        <v>1462</v>
      </c>
      <c r="AZ628" s="26" t="s">
        <v>1462</v>
      </c>
      <c r="BA628" s="26" t="s">
        <v>547</v>
      </c>
      <c r="BB628" s="26" t="s">
        <v>547</v>
      </c>
      <c r="BC628" s="26"/>
      <c r="BD628" s="26"/>
      <c r="BE628" s="26"/>
      <c r="BF628" s="26"/>
      <c r="BG628" s="26"/>
      <c r="BH628" s="26"/>
      <c r="BI628" s="26"/>
      <c r="BJ628" s="26"/>
      <c r="BK628" s="26" t="s">
        <v>6396</v>
      </c>
      <c r="BL628" s="26" t="s">
        <v>6396</v>
      </c>
      <c r="BM628" s="26" t="s">
        <v>1166</v>
      </c>
      <c r="BN628" s="26" t="s">
        <v>1124</v>
      </c>
      <c r="BO628" s="26"/>
      <c r="BP628" s="26"/>
      <c r="BQ628" s="26"/>
      <c r="BR628" s="26"/>
      <c r="BS628" s="26"/>
      <c r="BT628" s="26"/>
      <c r="BU628" s="26"/>
      <c r="BV628" s="26"/>
      <c r="BW628" s="31"/>
      <c r="BX628" s="31"/>
      <c r="BY628" s="31"/>
      <c r="BZ628" s="31"/>
      <c r="CA628" s="31"/>
      <c r="CB628" s="31"/>
      <c r="CC628" s="31"/>
      <c r="CD628" s="31"/>
      <c r="CE628" s="31"/>
      <c r="CF628" s="31"/>
      <c r="CG628" s="31"/>
      <c r="CH628" s="31"/>
      <c r="CI628" s="31"/>
      <c r="CJ628" s="31"/>
      <c r="CK628" s="31"/>
      <c r="CL628" s="31"/>
      <c r="CM628" s="31" t="s">
        <v>12770</v>
      </c>
      <c r="CN628" s="31" t="s">
        <v>12771</v>
      </c>
      <c r="CO628" s="31" t="s">
        <v>12772</v>
      </c>
      <c r="CP628" s="31" t="s">
        <v>12772</v>
      </c>
      <c r="CQ628" s="31" t="s">
        <v>12771</v>
      </c>
      <c r="CR628" s="31" t="s">
        <v>12770</v>
      </c>
      <c r="CS628" s="31" t="s">
        <v>12771</v>
      </c>
      <c r="CT628" s="31" t="s">
        <v>12770</v>
      </c>
      <c r="CU628" s="31"/>
      <c r="CV628" s="31"/>
      <c r="CW628" s="31"/>
      <c r="CX628" s="31"/>
      <c r="CY628" s="31"/>
      <c r="CZ628" s="31"/>
      <c r="DA628" s="31" t="s">
        <v>12773</v>
      </c>
      <c r="DB628" s="31" t="s">
        <v>12774</v>
      </c>
      <c r="DC628" s="31"/>
      <c r="DD628" s="31"/>
      <c r="DE628" s="31"/>
      <c r="DF628" s="31"/>
      <c r="DG628" s="31"/>
      <c r="DH628" s="31"/>
      <c r="DI628" s="31"/>
      <c r="DJ628" s="31"/>
      <c r="DK628" s="31"/>
      <c r="DL628" s="31"/>
      <c r="DM628" s="31"/>
      <c r="DN628" s="31"/>
      <c r="DO628" s="31"/>
      <c r="DP628" s="31"/>
      <c r="DQ628" s="31"/>
      <c r="DR628" s="31"/>
      <c r="DS628" s="31"/>
      <c r="DT628" s="31"/>
      <c r="DU628" s="31"/>
      <c r="DV628" s="31"/>
      <c r="DW628" s="31"/>
      <c r="DX628" s="31"/>
      <c r="DY628" s="31"/>
      <c r="DZ628" s="31"/>
      <c r="EA628" s="31"/>
      <c r="EB628" s="31"/>
      <c r="EC628" s="31"/>
      <c r="ED628" s="31"/>
      <c r="EE628" s="31"/>
      <c r="EF628" s="31" t="s">
        <v>12775</v>
      </c>
      <c r="EG628" s="31" t="s">
        <v>12775</v>
      </c>
      <c r="EH628" s="31" t="s">
        <v>12775</v>
      </c>
      <c r="EI628" s="31" t="s">
        <v>12775</v>
      </c>
      <c r="EJ628" s="31" t="s">
        <v>12775</v>
      </c>
      <c r="EK628" s="31" t="s">
        <v>12775</v>
      </c>
      <c r="EL628" s="31" t="s">
        <v>213</v>
      </c>
      <c r="EM628" s="31" t="s">
        <v>213</v>
      </c>
      <c r="EN628" s="31" t="s">
        <v>213</v>
      </c>
      <c r="EO628" s="31" t="s">
        <v>213</v>
      </c>
      <c r="EP628" s="31" t="s">
        <v>213</v>
      </c>
      <c r="EQ628" s="31" t="s">
        <v>213</v>
      </c>
      <c r="ER628" s="31" t="s">
        <v>218</v>
      </c>
      <c r="ES628" s="31" t="s">
        <v>218</v>
      </c>
      <c r="ET628" s="31" t="s">
        <v>12775</v>
      </c>
      <c r="EU628" s="31" t="s">
        <v>12775</v>
      </c>
      <c r="EV628" s="31"/>
      <c r="EW628" s="31"/>
      <c r="EX628" s="31" t="s">
        <v>218</v>
      </c>
      <c r="EY628" s="31" t="s">
        <v>218</v>
      </c>
      <c r="EZ628" s="31" t="s">
        <v>218</v>
      </c>
      <c r="FA628" s="31" t="s">
        <v>219</v>
      </c>
      <c r="FB628" s="31" t="s">
        <v>219</v>
      </c>
      <c r="FC628" s="31"/>
      <c r="FD628" s="31"/>
      <c r="FE628" s="31" t="s">
        <v>219</v>
      </c>
    </row>
    <row r="629" ht="90.75" customHeight="1">
      <c r="A629" s="16" t="s">
        <v>12776</v>
      </c>
      <c r="B629" s="24">
        <v>618.0</v>
      </c>
      <c r="C629" s="25" t="s">
        <v>12777</v>
      </c>
      <c r="D629" s="26" t="str">
        <f t="shared" si="41"/>
        <v/>
      </c>
      <c r="E629" s="27" t="str">
        <f t="shared" si="42"/>
        <v/>
      </c>
      <c r="F629" s="28" t="str">
        <f t="shared" ref="F629:G629" si="644">image("https://www.serebii.net/pokedex-bw/type/"&amp;lower(H629)&amp;".gif")</f>
        <v/>
      </c>
      <c r="G629" s="28" t="str">
        <f t="shared" si="644"/>
        <v/>
      </c>
      <c r="H629" s="29" t="s">
        <v>1071</v>
      </c>
      <c r="I629" s="26" t="s">
        <v>973</v>
      </c>
      <c r="J629" s="26" t="s">
        <v>12778</v>
      </c>
      <c r="K629" s="26" t="s">
        <v>178</v>
      </c>
      <c r="L629" s="26" t="s">
        <v>8086</v>
      </c>
      <c r="M629" s="26" t="s">
        <v>976</v>
      </c>
      <c r="N629" s="26" t="s">
        <v>1989</v>
      </c>
      <c r="O629" s="26" t="s">
        <v>1073</v>
      </c>
      <c r="P629" s="26" t="s">
        <v>1196</v>
      </c>
      <c r="Q629" s="26" t="s">
        <v>1032</v>
      </c>
      <c r="R629" s="26" t="s">
        <v>11752</v>
      </c>
      <c r="S629" s="26" t="s">
        <v>3110</v>
      </c>
      <c r="T629" s="26" t="s">
        <v>495</v>
      </c>
      <c r="U629" s="26" t="s">
        <v>7717</v>
      </c>
      <c r="V629" s="26" t="s">
        <v>399</v>
      </c>
      <c r="W629" s="26" t="s">
        <v>496</v>
      </c>
      <c r="X629" s="26" t="s">
        <v>189</v>
      </c>
      <c r="Y629" s="26">
        <v>109.0</v>
      </c>
      <c r="Z629" s="26">
        <v>66.0</v>
      </c>
      <c r="AA629" s="26">
        <v>84.0</v>
      </c>
      <c r="AB629" s="26">
        <v>81.0</v>
      </c>
      <c r="AC629" s="26">
        <v>99.0</v>
      </c>
      <c r="AD629" s="26">
        <v>32.0</v>
      </c>
      <c r="AE629" s="30">
        <f t="shared" si="37"/>
        <v>471</v>
      </c>
      <c r="AF629" s="26"/>
      <c r="AG629" s="26"/>
      <c r="AH629" s="26"/>
      <c r="AI629" s="26"/>
      <c r="AJ629" s="26"/>
      <c r="AK629" s="26"/>
      <c r="AL629" s="26"/>
      <c r="AM629" s="26"/>
      <c r="AN629" s="26"/>
      <c r="AO629" s="26"/>
      <c r="AP629" s="26"/>
      <c r="AQ629" s="26"/>
      <c r="AR629" s="26"/>
      <c r="AS629" s="26"/>
      <c r="AT629" s="26"/>
      <c r="AU629" s="26"/>
      <c r="AV629" s="26"/>
      <c r="AW629" s="26" t="s">
        <v>4306</v>
      </c>
      <c r="AX629" s="26" t="s">
        <v>4306</v>
      </c>
      <c r="AY629" s="26" t="s">
        <v>193</v>
      </c>
      <c r="AZ629" s="26" t="s">
        <v>193</v>
      </c>
      <c r="BA629" s="26" t="s">
        <v>1498</v>
      </c>
      <c r="BB629" s="26" t="s">
        <v>1498</v>
      </c>
      <c r="BC629" s="26"/>
      <c r="BD629" s="26"/>
      <c r="BE629" s="26"/>
      <c r="BF629" s="26"/>
      <c r="BG629" s="26"/>
      <c r="BH629" s="26"/>
      <c r="BI629" s="26"/>
      <c r="BJ629" s="26"/>
      <c r="BK629" s="26" t="s">
        <v>192</v>
      </c>
      <c r="BL629" s="26" t="s">
        <v>192</v>
      </c>
      <c r="BM629" s="26"/>
      <c r="BN629" s="26"/>
      <c r="BO629" s="26"/>
      <c r="BP629" s="26"/>
      <c r="BQ629" s="26"/>
      <c r="BR629" s="26"/>
      <c r="BS629" s="26"/>
      <c r="BT629" s="26"/>
      <c r="BU629" s="26"/>
      <c r="BV629" s="26" t="s">
        <v>1034</v>
      </c>
      <c r="BW629" s="31"/>
      <c r="BX629" s="31"/>
      <c r="BY629" s="31"/>
      <c r="BZ629" s="31"/>
      <c r="CA629" s="31"/>
      <c r="CB629" s="31"/>
      <c r="CC629" s="31"/>
      <c r="CD629" s="31"/>
      <c r="CE629" s="31"/>
      <c r="CF629" s="31"/>
      <c r="CG629" s="31"/>
      <c r="CH629" s="31"/>
      <c r="CI629" s="31"/>
      <c r="CJ629" s="31"/>
      <c r="CK629" s="31"/>
      <c r="CL629" s="31"/>
      <c r="CM629" s="31" t="s">
        <v>12779</v>
      </c>
      <c r="CN629" s="31" t="s">
        <v>12780</v>
      </c>
      <c r="CO629" s="31" t="s">
        <v>12781</v>
      </c>
      <c r="CP629" s="31" t="s">
        <v>12781</v>
      </c>
      <c r="CQ629" s="31" t="s">
        <v>12779</v>
      </c>
      <c r="CR629" s="31" t="s">
        <v>12780</v>
      </c>
      <c r="CS629" s="31" t="s">
        <v>12779</v>
      </c>
      <c r="CT629" s="31" t="s">
        <v>12780</v>
      </c>
      <c r="CU629" s="31"/>
      <c r="CV629" s="31"/>
      <c r="CW629" s="31"/>
      <c r="CX629" s="31"/>
      <c r="CY629" s="31"/>
      <c r="CZ629" s="31"/>
      <c r="DA629" s="31" t="s">
        <v>12782</v>
      </c>
      <c r="DB629" s="31" t="s">
        <v>12783</v>
      </c>
      <c r="DC629" s="31"/>
      <c r="DD629" s="31"/>
      <c r="DE629" s="31"/>
      <c r="DF629" s="31"/>
      <c r="DG629" s="31"/>
      <c r="DH629" s="31"/>
      <c r="DI629" s="31"/>
      <c r="DJ629" s="31"/>
      <c r="DK629" s="31"/>
      <c r="DL629" s="31"/>
      <c r="DM629" s="31"/>
      <c r="DN629" s="31"/>
      <c r="DO629" s="31"/>
      <c r="DP629" s="31"/>
      <c r="DQ629" s="31"/>
      <c r="DR629" s="31"/>
      <c r="DS629" s="31"/>
      <c r="DT629" s="31"/>
      <c r="DU629" s="31"/>
      <c r="DV629" s="31"/>
      <c r="DW629" s="31"/>
      <c r="DX629" s="31"/>
      <c r="DY629" s="31"/>
      <c r="DZ629" s="31"/>
      <c r="EA629" s="31"/>
      <c r="EB629" s="31"/>
      <c r="EC629" s="31"/>
      <c r="ED629" s="31"/>
      <c r="EE629" s="31"/>
      <c r="EF629" s="31" t="s">
        <v>8823</v>
      </c>
      <c r="EG629" s="31" t="s">
        <v>8823</v>
      </c>
      <c r="EH629" s="31" t="s">
        <v>8823</v>
      </c>
      <c r="EI629" s="31" t="s">
        <v>8823</v>
      </c>
      <c r="EJ629" s="31" t="s">
        <v>6014</v>
      </c>
      <c r="EK629" s="31" t="s">
        <v>6014</v>
      </c>
      <c r="EL629" s="31" t="s">
        <v>213</v>
      </c>
      <c r="EM629" s="31" t="s">
        <v>213</v>
      </c>
      <c r="EN629" s="31" t="s">
        <v>213</v>
      </c>
      <c r="EO629" s="31" t="s">
        <v>213</v>
      </c>
      <c r="EP629" s="31" t="s">
        <v>4957</v>
      </c>
      <c r="EQ629" s="31" t="s">
        <v>4957</v>
      </c>
      <c r="ER629" s="31" t="s">
        <v>218</v>
      </c>
      <c r="ES629" s="31" t="s">
        <v>218</v>
      </c>
      <c r="ET629" s="31" t="s">
        <v>12784</v>
      </c>
      <c r="EU629" s="31" t="s">
        <v>12784</v>
      </c>
      <c r="EV629" s="31"/>
      <c r="EW629" s="31"/>
      <c r="EX629" s="31" t="s">
        <v>218</v>
      </c>
      <c r="EY629" s="31" t="s">
        <v>218</v>
      </c>
      <c r="EZ629" s="31" t="s">
        <v>218</v>
      </c>
      <c r="FA629" s="31" t="s">
        <v>219</v>
      </c>
      <c r="FB629" s="31" t="s">
        <v>219</v>
      </c>
      <c r="FC629" s="31"/>
      <c r="FD629" s="31"/>
      <c r="FE629" s="31" t="s">
        <v>219</v>
      </c>
    </row>
    <row r="630" ht="90.75" customHeight="1">
      <c r="A630" s="16" t="s">
        <v>12785</v>
      </c>
      <c r="B630" s="24">
        <v>619.0</v>
      </c>
      <c r="C630" s="25" t="s">
        <v>12786</v>
      </c>
      <c r="D630" s="26" t="str">
        <f t="shared" si="41"/>
        <v/>
      </c>
      <c r="E630" s="27" t="str">
        <f t="shared" si="42"/>
        <v/>
      </c>
      <c r="F630" s="28" t="str">
        <f t="shared" ref="F630:G630" si="645">image("https://www.serebii.net/pokedex-bw/type/"&amp;lower(H630)&amp;".gif")</f>
        <v/>
      </c>
      <c r="G630" s="28" t="str">
        <f t="shared" si="645"/>
        <v/>
      </c>
      <c r="H630" s="29" t="s">
        <v>2112</v>
      </c>
      <c r="I630" s="26"/>
      <c r="J630" s="26" t="s">
        <v>12787</v>
      </c>
      <c r="K630" s="26" t="s">
        <v>1276</v>
      </c>
      <c r="L630" s="26" t="s">
        <v>1195</v>
      </c>
      <c r="M630" s="26" t="s">
        <v>1572</v>
      </c>
      <c r="N630" s="26" t="s">
        <v>2893</v>
      </c>
      <c r="O630" s="26" t="s">
        <v>3754</v>
      </c>
      <c r="P630" s="26" t="s">
        <v>913</v>
      </c>
      <c r="Q630" s="26" t="s">
        <v>2448</v>
      </c>
      <c r="R630" s="26" t="s">
        <v>184</v>
      </c>
      <c r="S630" s="26" t="s">
        <v>2173</v>
      </c>
      <c r="T630" s="26" t="s">
        <v>186</v>
      </c>
      <c r="U630" s="26" t="s">
        <v>915</v>
      </c>
      <c r="V630" s="26" t="s">
        <v>7718</v>
      </c>
      <c r="W630" s="26" t="s">
        <v>496</v>
      </c>
      <c r="X630" s="26" t="s">
        <v>3426</v>
      </c>
      <c r="Y630" s="26">
        <v>45.0</v>
      </c>
      <c r="Z630" s="26">
        <v>85.0</v>
      </c>
      <c r="AA630" s="26">
        <v>50.0</v>
      </c>
      <c r="AB630" s="26">
        <v>55.0</v>
      </c>
      <c r="AC630" s="26">
        <v>50.0</v>
      </c>
      <c r="AD630" s="26">
        <v>65.0</v>
      </c>
      <c r="AE630" s="30">
        <f t="shared" si="37"/>
        <v>350</v>
      </c>
      <c r="AF630" s="26" t="s">
        <v>12788</v>
      </c>
      <c r="AG630" s="26"/>
      <c r="AH630" s="26"/>
      <c r="AI630" s="26"/>
      <c r="AJ630" s="26"/>
      <c r="AK630" s="26"/>
      <c r="AL630" s="26"/>
      <c r="AM630" s="26"/>
      <c r="AN630" s="26"/>
      <c r="AO630" s="26"/>
      <c r="AP630" s="26"/>
      <c r="AQ630" s="26"/>
      <c r="AR630" s="26"/>
      <c r="AS630" s="26"/>
      <c r="AT630" s="26"/>
      <c r="AU630" s="26"/>
      <c r="AV630" s="26"/>
      <c r="AW630" s="26" t="s">
        <v>1413</v>
      </c>
      <c r="AX630" s="26" t="s">
        <v>1413</v>
      </c>
      <c r="AY630" s="26" t="s">
        <v>4546</v>
      </c>
      <c r="AZ630" s="26" t="s">
        <v>4546</v>
      </c>
      <c r="BA630" s="26" t="s">
        <v>251</v>
      </c>
      <c r="BB630" s="26" t="s">
        <v>251</v>
      </c>
      <c r="BC630" s="26"/>
      <c r="BD630" s="26"/>
      <c r="BE630" s="26"/>
      <c r="BF630" s="26"/>
      <c r="BG630" s="26" t="s">
        <v>11158</v>
      </c>
      <c r="BH630" s="26" t="s">
        <v>11158</v>
      </c>
      <c r="BI630" s="26"/>
      <c r="BJ630" s="26"/>
      <c r="BK630" s="26"/>
      <c r="BL630" s="26"/>
      <c r="BM630" s="26" t="s">
        <v>985</v>
      </c>
      <c r="BN630" s="26"/>
      <c r="BO630" s="26"/>
      <c r="BP630" s="26"/>
      <c r="BQ630" s="26"/>
      <c r="BR630" s="26"/>
      <c r="BS630" s="26"/>
      <c r="BT630" s="26" t="s">
        <v>1991</v>
      </c>
      <c r="BU630" s="26"/>
      <c r="BV630" s="26"/>
      <c r="BW630" s="31"/>
      <c r="BX630" s="31"/>
      <c r="BY630" s="31"/>
      <c r="BZ630" s="31"/>
      <c r="CA630" s="31"/>
      <c r="CB630" s="31"/>
      <c r="CC630" s="31"/>
      <c r="CD630" s="31"/>
      <c r="CE630" s="31"/>
      <c r="CF630" s="31"/>
      <c r="CG630" s="31"/>
      <c r="CH630" s="31"/>
      <c r="CI630" s="31"/>
      <c r="CJ630" s="31"/>
      <c r="CK630" s="31"/>
      <c r="CL630" s="31"/>
      <c r="CM630" s="31" t="s">
        <v>12789</v>
      </c>
      <c r="CN630" s="31" t="s">
        <v>12790</v>
      </c>
      <c r="CO630" s="31" t="s">
        <v>12791</v>
      </c>
      <c r="CP630" s="31" t="s">
        <v>12791</v>
      </c>
      <c r="CQ630" s="31" t="s">
        <v>12791</v>
      </c>
      <c r="CR630" s="31" t="s">
        <v>12789</v>
      </c>
      <c r="CS630" s="31" t="s">
        <v>12791</v>
      </c>
      <c r="CT630" s="31" t="s">
        <v>12789</v>
      </c>
      <c r="CU630" s="31"/>
      <c r="CV630" s="31"/>
      <c r="CW630" s="31" t="s">
        <v>12792</v>
      </c>
      <c r="CX630" s="31" t="s">
        <v>12793</v>
      </c>
      <c r="CY630" s="31"/>
      <c r="CZ630" s="31"/>
      <c r="DA630" s="31" t="s">
        <v>12794</v>
      </c>
      <c r="DB630" s="31" t="s">
        <v>12795</v>
      </c>
      <c r="DC630" s="31"/>
      <c r="DD630" s="31"/>
      <c r="DE630" s="31"/>
      <c r="DF630" s="31"/>
      <c r="DG630" s="31"/>
      <c r="DH630" s="31"/>
      <c r="DI630" s="31"/>
      <c r="DJ630" s="31"/>
      <c r="DK630" s="31"/>
      <c r="DL630" s="31"/>
      <c r="DM630" s="31"/>
      <c r="DN630" s="31"/>
      <c r="DO630" s="31"/>
      <c r="DP630" s="31"/>
      <c r="DQ630" s="31"/>
      <c r="DR630" s="31"/>
      <c r="DS630" s="31"/>
      <c r="DT630" s="31"/>
      <c r="DU630" s="31"/>
      <c r="DV630" s="31"/>
      <c r="DW630" s="31"/>
      <c r="DX630" s="31"/>
      <c r="DY630" s="31"/>
      <c r="DZ630" s="31"/>
      <c r="EA630" s="31"/>
      <c r="EB630" s="31"/>
      <c r="EC630" s="31"/>
      <c r="ED630" s="31"/>
      <c r="EE630" s="31"/>
      <c r="EF630" s="31" t="s">
        <v>12796</v>
      </c>
      <c r="EG630" s="31" t="s">
        <v>12796</v>
      </c>
      <c r="EH630" s="31" t="s">
        <v>12797</v>
      </c>
      <c r="EI630" s="31" t="s">
        <v>12797</v>
      </c>
      <c r="EJ630" s="31" t="s">
        <v>970</v>
      </c>
      <c r="EK630" s="31" t="s">
        <v>970</v>
      </c>
      <c r="EL630" s="31" t="s">
        <v>213</v>
      </c>
      <c r="EM630" s="31" t="s">
        <v>213</v>
      </c>
      <c r="EN630" s="31" t="s">
        <v>213</v>
      </c>
      <c r="EO630" s="31" t="s">
        <v>213</v>
      </c>
      <c r="EP630" s="31" t="s">
        <v>2522</v>
      </c>
      <c r="EQ630" s="31" t="s">
        <v>2522</v>
      </c>
      <c r="ER630" s="31" t="s">
        <v>218</v>
      </c>
      <c r="ES630" s="31" t="s">
        <v>218</v>
      </c>
      <c r="ET630" s="31" t="s">
        <v>6784</v>
      </c>
      <c r="EU630" s="31" t="s">
        <v>6784</v>
      </c>
      <c r="EV630" s="31"/>
      <c r="EW630" s="31"/>
      <c r="EX630" s="31" t="s">
        <v>218</v>
      </c>
      <c r="EY630" s="31" t="s">
        <v>218</v>
      </c>
      <c r="EZ630" s="31" t="s">
        <v>218</v>
      </c>
      <c r="FA630" s="31" t="s">
        <v>219</v>
      </c>
      <c r="FB630" s="31" t="s">
        <v>219</v>
      </c>
      <c r="FC630" s="31"/>
      <c r="FD630" s="31"/>
      <c r="FE630" s="31" t="s">
        <v>219</v>
      </c>
    </row>
    <row r="631" ht="90.75" customHeight="1">
      <c r="A631" s="16" t="s">
        <v>12798</v>
      </c>
      <c r="B631" s="24">
        <v>620.0</v>
      </c>
      <c r="C631" s="25" t="s">
        <v>12799</v>
      </c>
      <c r="D631" s="26" t="str">
        <f t="shared" si="41"/>
        <v/>
      </c>
      <c r="E631" s="27" t="str">
        <f t="shared" si="42"/>
        <v/>
      </c>
      <c r="F631" s="28" t="str">
        <f t="shared" ref="F631:G631" si="646">image("https://www.serebii.net/pokedex-bw/type/"&amp;lower(H631)&amp;".gif")</f>
        <v/>
      </c>
      <c r="G631" s="28" t="str">
        <f t="shared" si="646"/>
        <v/>
      </c>
      <c r="H631" s="29" t="s">
        <v>2112</v>
      </c>
      <c r="I631" s="26"/>
      <c r="J631" s="26" t="s">
        <v>12787</v>
      </c>
      <c r="K631" s="26" t="s">
        <v>675</v>
      </c>
      <c r="L631" s="26" t="s">
        <v>12800</v>
      </c>
      <c r="M631" s="26" t="s">
        <v>1572</v>
      </c>
      <c r="N631" s="26" t="s">
        <v>2893</v>
      </c>
      <c r="O631" s="26" t="s">
        <v>3754</v>
      </c>
      <c r="P631" s="26" t="s">
        <v>946</v>
      </c>
      <c r="Q631" s="26" t="s">
        <v>183</v>
      </c>
      <c r="R631" s="26" t="s">
        <v>184</v>
      </c>
      <c r="S631" s="26" t="s">
        <v>6306</v>
      </c>
      <c r="T631" s="26" t="s">
        <v>186</v>
      </c>
      <c r="U631" s="26" t="s">
        <v>915</v>
      </c>
      <c r="V631" s="26" t="s">
        <v>7718</v>
      </c>
      <c r="W631" s="26" t="s">
        <v>496</v>
      </c>
      <c r="X631" s="26" t="s">
        <v>3426</v>
      </c>
      <c r="Y631" s="26">
        <v>65.0</v>
      </c>
      <c r="Z631" s="26">
        <v>125.0</v>
      </c>
      <c r="AA631" s="26">
        <v>60.0</v>
      </c>
      <c r="AB631" s="26">
        <v>95.0</v>
      </c>
      <c r="AC631" s="26">
        <v>60.0</v>
      </c>
      <c r="AD631" s="26">
        <v>105.0</v>
      </c>
      <c r="AE631" s="30">
        <f t="shared" si="37"/>
        <v>510</v>
      </c>
      <c r="AF631" s="26" t="s">
        <v>12788</v>
      </c>
      <c r="AG631" s="26"/>
      <c r="AH631" s="26"/>
      <c r="AI631" s="26"/>
      <c r="AJ631" s="26"/>
      <c r="AK631" s="26"/>
      <c r="AL631" s="26"/>
      <c r="AM631" s="26"/>
      <c r="AN631" s="26"/>
      <c r="AO631" s="26"/>
      <c r="AP631" s="26"/>
      <c r="AQ631" s="26"/>
      <c r="AR631" s="26"/>
      <c r="AS631" s="26"/>
      <c r="AT631" s="26"/>
      <c r="AU631" s="26"/>
      <c r="AV631" s="26"/>
      <c r="AW631" s="26" t="s">
        <v>1456</v>
      </c>
      <c r="AX631" s="26" t="s">
        <v>1456</v>
      </c>
      <c r="AY631" s="26" t="s">
        <v>4745</v>
      </c>
      <c r="AZ631" s="26" t="s">
        <v>4745</v>
      </c>
      <c r="BA631" s="26" t="s">
        <v>278</v>
      </c>
      <c r="BB631" s="26" t="s">
        <v>278</v>
      </c>
      <c r="BC631" s="26"/>
      <c r="BD631" s="26"/>
      <c r="BE631" s="26"/>
      <c r="BF631" s="26"/>
      <c r="BG631" s="26" t="s">
        <v>12745</v>
      </c>
      <c r="BH631" s="26" t="s">
        <v>12745</v>
      </c>
      <c r="BI631" s="26"/>
      <c r="BJ631" s="26"/>
      <c r="BK631" s="26"/>
      <c r="BL631" s="26"/>
      <c r="BM631" s="26" t="s">
        <v>196</v>
      </c>
      <c r="BN631" s="26"/>
      <c r="BO631" s="26"/>
      <c r="BP631" s="26"/>
      <c r="BQ631" s="26"/>
      <c r="BR631" s="26"/>
      <c r="BS631" s="26"/>
      <c r="BT631" s="26" t="s">
        <v>1499</v>
      </c>
      <c r="BU631" s="26"/>
      <c r="BV631" s="26"/>
      <c r="BW631" s="31"/>
      <c r="BX631" s="31"/>
      <c r="BY631" s="31"/>
      <c r="BZ631" s="31"/>
      <c r="CA631" s="31"/>
      <c r="CB631" s="31"/>
      <c r="CC631" s="31"/>
      <c r="CD631" s="31"/>
      <c r="CE631" s="31"/>
      <c r="CF631" s="31"/>
      <c r="CG631" s="31"/>
      <c r="CH631" s="31"/>
      <c r="CI631" s="31"/>
      <c r="CJ631" s="31"/>
      <c r="CK631" s="31"/>
      <c r="CL631" s="31"/>
      <c r="CM631" s="31" t="s">
        <v>12801</v>
      </c>
      <c r="CN631" s="31" t="s">
        <v>12802</v>
      </c>
      <c r="CO631" s="31" t="s">
        <v>12803</v>
      </c>
      <c r="CP631" s="31" t="s">
        <v>12803</v>
      </c>
      <c r="CQ631" s="31" t="s">
        <v>12801</v>
      </c>
      <c r="CR631" s="31" t="s">
        <v>12803</v>
      </c>
      <c r="CS631" s="31" t="s">
        <v>12801</v>
      </c>
      <c r="CT631" s="31" t="s">
        <v>12803</v>
      </c>
      <c r="CU631" s="31"/>
      <c r="CV631" s="31"/>
      <c r="CW631" s="31" t="s">
        <v>12804</v>
      </c>
      <c r="CX631" s="31" t="s">
        <v>12805</v>
      </c>
      <c r="CY631" s="31"/>
      <c r="CZ631" s="31"/>
      <c r="DA631" s="31" t="s">
        <v>12806</v>
      </c>
      <c r="DB631" s="31" t="s">
        <v>12807</v>
      </c>
      <c r="DC631" s="31"/>
      <c r="DD631" s="31"/>
      <c r="DE631" s="31"/>
      <c r="DF631" s="31"/>
      <c r="DG631" s="31"/>
      <c r="DH631" s="31"/>
      <c r="DI631" s="31"/>
      <c r="DJ631" s="31"/>
      <c r="DK631" s="31"/>
      <c r="DL631" s="31"/>
      <c r="DM631" s="31"/>
      <c r="DN631" s="31"/>
      <c r="DO631" s="31"/>
      <c r="DP631" s="31"/>
      <c r="DQ631" s="31"/>
      <c r="DR631" s="31"/>
      <c r="DS631" s="31"/>
      <c r="DT631" s="31"/>
      <c r="DU631" s="31"/>
      <c r="DV631" s="31"/>
      <c r="DW631" s="31"/>
      <c r="DX631" s="31"/>
      <c r="DY631" s="31"/>
      <c r="DZ631" s="31"/>
      <c r="EA631" s="31"/>
      <c r="EB631" s="31"/>
      <c r="EC631" s="31"/>
      <c r="ED631" s="31"/>
      <c r="EE631" s="31"/>
      <c r="EF631" s="31" t="s">
        <v>939</v>
      </c>
      <c r="EG631" s="31" t="s">
        <v>939</v>
      </c>
      <c r="EH631" s="31" t="s">
        <v>12808</v>
      </c>
      <c r="EI631" s="31" t="s">
        <v>12808</v>
      </c>
      <c r="EJ631" s="31" t="s">
        <v>12809</v>
      </c>
      <c r="EK631" s="31" t="s">
        <v>12809</v>
      </c>
      <c r="EL631" s="31" t="s">
        <v>213</v>
      </c>
      <c r="EM631" s="31" t="s">
        <v>213</v>
      </c>
      <c r="EN631" s="31" t="s">
        <v>213</v>
      </c>
      <c r="EO631" s="31" t="s">
        <v>213</v>
      </c>
      <c r="EP631" s="31" t="s">
        <v>12809</v>
      </c>
      <c r="EQ631" s="31" t="s">
        <v>12809</v>
      </c>
      <c r="ER631" s="31" t="s">
        <v>218</v>
      </c>
      <c r="ES631" s="31" t="s">
        <v>218</v>
      </c>
      <c r="ET631" s="31" t="s">
        <v>12809</v>
      </c>
      <c r="EU631" s="31" t="s">
        <v>12809</v>
      </c>
      <c r="EV631" s="31"/>
      <c r="EW631" s="31"/>
      <c r="EX631" s="31" t="s">
        <v>218</v>
      </c>
      <c r="EY631" s="31" t="s">
        <v>218</v>
      </c>
      <c r="EZ631" s="31" t="s">
        <v>218</v>
      </c>
      <c r="FA631" s="31" t="s">
        <v>219</v>
      </c>
      <c r="FB631" s="31" t="s">
        <v>219</v>
      </c>
      <c r="FC631" s="31"/>
      <c r="FD631" s="31"/>
      <c r="FE631" s="31" t="s">
        <v>219</v>
      </c>
    </row>
    <row r="632" ht="90.75" customHeight="1">
      <c r="A632" s="16" t="s">
        <v>12810</v>
      </c>
      <c r="B632" s="24">
        <v>621.0</v>
      </c>
      <c r="C632" s="25" t="s">
        <v>12811</v>
      </c>
      <c r="D632" s="26" t="str">
        <f t="shared" si="41"/>
        <v/>
      </c>
      <c r="E632" s="27" t="str">
        <f t="shared" si="42"/>
        <v/>
      </c>
      <c r="F632" s="28" t="str">
        <f t="shared" ref="F632:G632" si="647">image("https://www.serebii.net/pokedex-bw/type/"&amp;lower(H632)&amp;".gif")</f>
        <v/>
      </c>
      <c r="G632" s="28" t="str">
        <f t="shared" si="647"/>
        <v/>
      </c>
      <c r="H632" s="29" t="s">
        <v>299</v>
      </c>
      <c r="I632" s="26"/>
      <c r="J632" s="26" t="s">
        <v>10610</v>
      </c>
      <c r="K632" s="26" t="s">
        <v>454</v>
      </c>
      <c r="L632" s="26" t="s">
        <v>12812</v>
      </c>
      <c r="M632" s="26" t="s">
        <v>8387</v>
      </c>
      <c r="N632" s="26" t="s">
        <v>1233</v>
      </c>
      <c r="O632" s="26" t="s">
        <v>4393</v>
      </c>
      <c r="P632" s="26" t="s">
        <v>946</v>
      </c>
      <c r="Q632" s="26" t="s">
        <v>183</v>
      </c>
      <c r="R632" s="26" t="s">
        <v>184</v>
      </c>
      <c r="S632" s="26" t="s">
        <v>3913</v>
      </c>
      <c r="T632" s="26" t="s">
        <v>495</v>
      </c>
      <c r="U632" s="26" t="s">
        <v>299</v>
      </c>
      <c r="V632" s="26" t="s">
        <v>187</v>
      </c>
      <c r="W632" s="26" t="s">
        <v>496</v>
      </c>
      <c r="X632" s="26" t="s">
        <v>4778</v>
      </c>
      <c r="Y632" s="26">
        <v>77.0</v>
      </c>
      <c r="Z632" s="26">
        <v>120.0</v>
      </c>
      <c r="AA632" s="26">
        <v>90.0</v>
      </c>
      <c r="AB632" s="26">
        <v>60.0</v>
      </c>
      <c r="AC632" s="26">
        <v>90.0</v>
      </c>
      <c r="AD632" s="26">
        <v>48.0</v>
      </c>
      <c r="AE632" s="30">
        <f t="shared" si="37"/>
        <v>485</v>
      </c>
      <c r="AF632" s="26"/>
      <c r="AG632" s="26"/>
      <c r="AH632" s="26"/>
      <c r="AI632" s="26"/>
      <c r="AJ632" s="26"/>
      <c r="AK632" s="26"/>
      <c r="AL632" s="26"/>
      <c r="AM632" s="26"/>
      <c r="AN632" s="26"/>
      <c r="AO632" s="26"/>
      <c r="AP632" s="26"/>
      <c r="AQ632" s="26"/>
      <c r="AR632" s="26"/>
      <c r="AS632" s="26"/>
      <c r="AT632" s="26"/>
      <c r="AU632" s="26"/>
      <c r="AV632" s="26"/>
      <c r="AW632" s="26" t="s">
        <v>1414</v>
      </c>
      <c r="AX632" s="26" t="s">
        <v>1414</v>
      </c>
      <c r="AY632" s="26" t="s">
        <v>3664</v>
      </c>
      <c r="AZ632" s="26" t="s">
        <v>3664</v>
      </c>
      <c r="BA632" s="26" t="s">
        <v>1957</v>
      </c>
      <c r="BB632" s="26" t="s">
        <v>1957</v>
      </c>
      <c r="BC632" s="26"/>
      <c r="BD632" s="26"/>
      <c r="BE632" s="26"/>
      <c r="BF632" s="26"/>
      <c r="BG632" s="26" t="s">
        <v>12813</v>
      </c>
      <c r="BH632" s="26" t="s">
        <v>12813</v>
      </c>
      <c r="BI632" s="26"/>
      <c r="BJ632" s="26"/>
      <c r="BK632" s="26"/>
      <c r="BL632" s="26"/>
      <c r="BM632" s="26" t="s">
        <v>1576</v>
      </c>
      <c r="BN632" s="26" t="s">
        <v>2530</v>
      </c>
      <c r="BO632" s="26"/>
      <c r="BP632" s="26"/>
      <c r="BQ632" s="26"/>
      <c r="BR632" s="26"/>
      <c r="BS632" s="26"/>
      <c r="BT632" s="26"/>
      <c r="BU632" s="26"/>
      <c r="BV632" s="26"/>
      <c r="BW632" s="31"/>
      <c r="BX632" s="31"/>
      <c r="BY632" s="31"/>
      <c r="BZ632" s="31"/>
      <c r="CA632" s="31"/>
      <c r="CB632" s="31"/>
      <c r="CC632" s="31"/>
      <c r="CD632" s="31"/>
      <c r="CE632" s="31"/>
      <c r="CF632" s="31"/>
      <c r="CG632" s="31"/>
      <c r="CH632" s="31"/>
      <c r="CI632" s="31"/>
      <c r="CJ632" s="31"/>
      <c r="CK632" s="31"/>
      <c r="CL632" s="31"/>
      <c r="CM632" s="31" t="s">
        <v>12814</v>
      </c>
      <c r="CN632" s="31" t="s">
        <v>12815</v>
      </c>
      <c r="CO632" s="31" t="s">
        <v>12816</v>
      </c>
      <c r="CP632" s="31" t="s">
        <v>12816</v>
      </c>
      <c r="CQ632" s="31" t="s">
        <v>12815</v>
      </c>
      <c r="CR632" s="31" t="s">
        <v>12814</v>
      </c>
      <c r="CS632" s="31" t="s">
        <v>12815</v>
      </c>
      <c r="CT632" s="31" t="s">
        <v>12814</v>
      </c>
      <c r="CU632" s="31"/>
      <c r="CV632" s="31"/>
      <c r="CW632" s="31" t="s">
        <v>12817</v>
      </c>
      <c r="CX632" s="31" t="s">
        <v>12818</v>
      </c>
      <c r="CY632" s="31"/>
      <c r="CZ632" s="31"/>
      <c r="DA632" s="31" t="s">
        <v>12819</v>
      </c>
      <c r="DB632" s="31" t="s">
        <v>12820</v>
      </c>
      <c r="DC632" s="31"/>
      <c r="DD632" s="31"/>
      <c r="DE632" s="31"/>
      <c r="DF632" s="31"/>
      <c r="DG632" s="31"/>
      <c r="DH632" s="31"/>
      <c r="DI632" s="31"/>
      <c r="DJ632" s="31"/>
      <c r="DK632" s="31"/>
      <c r="DL632" s="31"/>
      <c r="DM632" s="31"/>
      <c r="DN632" s="31"/>
      <c r="DO632" s="31"/>
      <c r="DP632" s="31"/>
      <c r="DQ632" s="31"/>
      <c r="DR632" s="31"/>
      <c r="DS632" s="31"/>
      <c r="DT632" s="31"/>
      <c r="DU632" s="31"/>
      <c r="DV632" s="31"/>
      <c r="DW632" s="31"/>
      <c r="DX632" s="31"/>
      <c r="DY632" s="31"/>
      <c r="DZ632" s="31"/>
      <c r="EA632" s="31"/>
      <c r="EB632" s="31"/>
      <c r="EC632" s="31"/>
      <c r="ED632" s="31"/>
      <c r="EE632" s="31"/>
      <c r="EF632" s="31" t="s">
        <v>5029</v>
      </c>
      <c r="EG632" s="31" t="s">
        <v>5029</v>
      </c>
      <c r="EH632" s="31" t="s">
        <v>12821</v>
      </c>
      <c r="EI632" s="31" t="s">
        <v>12821</v>
      </c>
      <c r="EJ632" s="31" t="s">
        <v>906</v>
      </c>
      <c r="EK632" s="31" t="s">
        <v>906</v>
      </c>
      <c r="EL632" s="31" t="s">
        <v>8781</v>
      </c>
      <c r="EM632" s="31" t="s">
        <v>8781</v>
      </c>
      <c r="EN632" s="31" t="s">
        <v>213</v>
      </c>
      <c r="EO632" s="31" t="s">
        <v>213</v>
      </c>
      <c r="EP632" s="31" t="s">
        <v>5450</v>
      </c>
      <c r="EQ632" s="31" t="s">
        <v>5450</v>
      </c>
      <c r="ER632" s="31" t="s">
        <v>218</v>
      </c>
      <c r="ES632" s="31" t="s">
        <v>218</v>
      </c>
      <c r="ET632" s="31" t="s">
        <v>12822</v>
      </c>
      <c r="EU632" s="31" t="s">
        <v>12822</v>
      </c>
      <c r="EV632" s="31"/>
      <c r="EW632" s="31"/>
      <c r="EX632" s="31" t="s">
        <v>218</v>
      </c>
      <c r="EY632" s="31" t="s">
        <v>218</v>
      </c>
      <c r="EZ632" s="31" t="s">
        <v>218</v>
      </c>
      <c r="FA632" s="31" t="s">
        <v>219</v>
      </c>
      <c r="FB632" s="31" t="s">
        <v>219</v>
      </c>
      <c r="FC632" s="31"/>
      <c r="FD632" s="31"/>
      <c r="FE632" s="31" t="s">
        <v>219</v>
      </c>
    </row>
    <row r="633" ht="90.75" customHeight="1">
      <c r="A633" s="16" t="s">
        <v>12823</v>
      </c>
      <c r="B633" s="24">
        <v>622.0</v>
      </c>
      <c r="C633" s="25" t="s">
        <v>12824</v>
      </c>
      <c r="D633" s="26" t="str">
        <f t="shared" si="41"/>
        <v/>
      </c>
      <c r="E633" s="27" t="str">
        <f t="shared" si="42"/>
        <v/>
      </c>
      <c r="F633" s="28" t="str">
        <f t="shared" ref="F633:G633" si="648">image("https://www.serebii.net/pokedex-bw/type/"&amp;lower(H633)&amp;".gif")</f>
        <v/>
      </c>
      <c r="G633" s="28" t="str">
        <f t="shared" si="648"/>
        <v/>
      </c>
      <c r="H633" s="29" t="s">
        <v>1071</v>
      </c>
      <c r="I633" s="26" t="s">
        <v>3317</v>
      </c>
      <c r="J633" s="26" t="s">
        <v>12825</v>
      </c>
      <c r="K633" s="26" t="s">
        <v>222</v>
      </c>
      <c r="L633" s="26" t="s">
        <v>12826</v>
      </c>
      <c r="M633" s="26" t="s">
        <v>3777</v>
      </c>
      <c r="N633" s="26" t="s">
        <v>10324</v>
      </c>
      <c r="O633" s="26" t="s">
        <v>2446</v>
      </c>
      <c r="P633" s="26" t="s">
        <v>913</v>
      </c>
      <c r="Q633" s="26" t="s">
        <v>978</v>
      </c>
      <c r="R633" s="26" t="s">
        <v>184</v>
      </c>
      <c r="S633" s="26" t="s">
        <v>1826</v>
      </c>
      <c r="T633" s="26" t="s">
        <v>495</v>
      </c>
      <c r="U633" s="26" t="s">
        <v>2711</v>
      </c>
      <c r="V633" s="26" t="s">
        <v>770</v>
      </c>
      <c r="W633" s="26" t="s">
        <v>2967</v>
      </c>
      <c r="X633" s="26" t="s">
        <v>3426</v>
      </c>
      <c r="Y633" s="26">
        <v>59.0</v>
      </c>
      <c r="Z633" s="26">
        <v>74.0</v>
      </c>
      <c r="AA633" s="26">
        <v>50.0</v>
      </c>
      <c r="AB633" s="26">
        <v>35.0</v>
      </c>
      <c r="AC633" s="26">
        <v>50.0</v>
      </c>
      <c r="AD633" s="26">
        <v>35.0</v>
      </c>
      <c r="AE633" s="30">
        <f t="shared" si="37"/>
        <v>303</v>
      </c>
      <c r="AF633" s="26" t="s">
        <v>12827</v>
      </c>
      <c r="AG633" s="26"/>
      <c r="AH633" s="26"/>
      <c r="AI633" s="26"/>
      <c r="AJ633" s="26"/>
      <c r="AK633" s="26"/>
      <c r="AL633" s="26"/>
      <c r="AM633" s="26"/>
      <c r="AN633" s="26"/>
      <c r="AO633" s="26"/>
      <c r="AP633" s="26"/>
      <c r="AQ633" s="26"/>
      <c r="AR633" s="26"/>
      <c r="AS633" s="26"/>
      <c r="AT633" s="26"/>
      <c r="AU633" s="26"/>
      <c r="AV633" s="26"/>
      <c r="AW633" s="26" t="s">
        <v>1457</v>
      </c>
      <c r="AX633" s="26" t="s">
        <v>1457</v>
      </c>
      <c r="AY633" s="26" t="s">
        <v>4586</v>
      </c>
      <c r="AZ633" s="26" t="s">
        <v>4586</v>
      </c>
      <c r="BA633" s="26" t="s">
        <v>1676</v>
      </c>
      <c r="BB633" s="26" t="s">
        <v>1676</v>
      </c>
      <c r="BC633" s="26"/>
      <c r="BD633" s="26"/>
      <c r="BE633" s="26"/>
      <c r="BF633" s="26"/>
      <c r="BG633" s="26" t="s">
        <v>12828</v>
      </c>
      <c r="BH633" s="26" t="s">
        <v>12828</v>
      </c>
      <c r="BI633" s="26"/>
      <c r="BJ633" s="26"/>
      <c r="BK633" s="26" t="s">
        <v>460</v>
      </c>
      <c r="BL633" s="26" t="s">
        <v>460</v>
      </c>
      <c r="BM633" s="26"/>
      <c r="BN633" s="26" t="s">
        <v>358</v>
      </c>
      <c r="BO633" s="26"/>
      <c r="BP633" s="26"/>
      <c r="BQ633" s="26"/>
      <c r="BR633" s="26"/>
      <c r="BS633" s="26"/>
      <c r="BT633" s="26"/>
      <c r="BU633" s="26" t="s">
        <v>4272</v>
      </c>
      <c r="BV633" s="26"/>
      <c r="BW633" s="31"/>
      <c r="BX633" s="31"/>
      <c r="BY633" s="31"/>
      <c r="BZ633" s="31"/>
      <c r="CA633" s="31"/>
      <c r="CB633" s="31"/>
      <c r="CC633" s="31"/>
      <c r="CD633" s="31"/>
      <c r="CE633" s="31"/>
      <c r="CF633" s="31"/>
      <c r="CG633" s="31"/>
      <c r="CH633" s="31"/>
      <c r="CI633" s="31"/>
      <c r="CJ633" s="31"/>
      <c r="CK633" s="31"/>
      <c r="CL633" s="31"/>
      <c r="CM633" s="31" t="s">
        <v>12829</v>
      </c>
      <c r="CN633" s="31" t="s">
        <v>12830</v>
      </c>
      <c r="CO633" s="31" t="s">
        <v>12831</v>
      </c>
      <c r="CP633" s="31" t="s">
        <v>12831</v>
      </c>
      <c r="CQ633" s="31" t="s">
        <v>12829</v>
      </c>
      <c r="CR633" s="31" t="s">
        <v>12831</v>
      </c>
      <c r="CS633" s="31" t="s">
        <v>12829</v>
      </c>
      <c r="CT633" s="31" t="s">
        <v>12831</v>
      </c>
      <c r="CU633" s="31"/>
      <c r="CV633" s="31"/>
      <c r="CW633" s="31" t="s">
        <v>12832</v>
      </c>
      <c r="CX633" s="31" t="s">
        <v>12833</v>
      </c>
      <c r="CY633" s="31"/>
      <c r="CZ633" s="31"/>
      <c r="DA633" s="31" t="s">
        <v>12834</v>
      </c>
      <c r="DB633" s="31" t="s">
        <v>12835</v>
      </c>
      <c r="DC633" s="31"/>
      <c r="DD633" s="31"/>
      <c r="DE633" s="31"/>
      <c r="DF633" s="31"/>
      <c r="DG633" s="31"/>
      <c r="DH633" s="31"/>
      <c r="DI633" s="31"/>
      <c r="DJ633" s="31"/>
      <c r="DK633" s="31"/>
      <c r="DL633" s="31"/>
      <c r="DM633" s="31"/>
      <c r="DN633" s="31"/>
      <c r="DO633" s="31"/>
      <c r="DP633" s="31"/>
      <c r="DQ633" s="31"/>
      <c r="DR633" s="31"/>
      <c r="DS633" s="31"/>
      <c r="DT633" s="31"/>
      <c r="DU633" s="31"/>
      <c r="DV633" s="31"/>
      <c r="DW633" s="31"/>
      <c r="DX633" s="31"/>
      <c r="DY633" s="31"/>
      <c r="DZ633" s="31"/>
      <c r="EA633" s="31"/>
      <c r="EB633" s="31"/>
      <c r="EC633" s="31"/>
      <c r="ED633" s="31"/>
      <c r="EE633" s="31"/>
      <c r="EF633" s="31" t="s">
        <v>5029</v>
      </c>
      <c r="EG633" s="31" t="s">
        <v>5029</v>
      </c>
      <c r="EH633" s="31" t="s">
        <v>12836</v>
      </c>
      <c r="EI633" s="31" t="s">
        <v>12836</v>
      </c>
      <c r="EJ633" s="31" t="s">
        <v>761</v>
      </c>
      <c r="EK633" s="31" t="s">
        <v>761</v>
      </c>
      <c r="EL633" s="31" t="s">
        <v>213</v>
      </c>
      <c r="EM633" s="31" t="s">
        <v>213</v>
      </c>
      <c r="EN633" s="31" t="s">
        <v>213</v>
      </c>
      <c r="EO633" s="31" t="s">
        <v>213</v>
      </c>
      <c r="EP633" s="31" t="s">
        <v>8612</v>
      </c>
      <c r="EQ633" s="31" t="s">
        <v>213</v>
      </c>
      <c r="ER633" s="31" t="s">
        <v>218</v>
      </c>
      <c r="ES633" s="31" t="s">
        <v>218</v>
      </c>
      <c r="ET633" s="31" t="s">
        <v>12837</v>
      </c>
      <c r="EU633" s="31" t="s">
        <v>12837</v>
      </c>
      <c r="EV633" s="31"/>
      <c r="EW633" s="31"/>
      <c r="EX633" s="31" t="s">
        <v>218</v>
      </c>
      <c r="EY633" s="31" t="s">
        <v>218</v>
      </c>
      <c r="EZ633" s="31" t="s">
        <v>218</v>
      </c>
      <c r="FA633" s="31" t="s">
        <v>219</v>
      </c>
      <c r="FB633" s="31" t="s">
        <v>219</v>
      </c>
      <c r="FC633" s="31"/>
      <c r="FD633" s="31"/>
      <c r="FE633" s="31" t="s">
        <v>219</v>
      </c>
    </row>
    <row r="634" ht="90.75" customHeight="1">
      <c r="A634" s="16" t="s">
        <v>12838</v>
      </c>
      <c r="B634" s="24">
        <v>623.0</v>
      </c>
      <c r="C634" s="25" t="s">
        <v>12839</v>
      </c>
      <c r="D634" s="26" t="str">
        <f t="shared" si="41"/>
        <v/>
      </c>
      <c r="E634" s="27" t="str">
        <f t="shared" si="42"/>
        <v/>
      </c>
      <c r="F634" s="28" t="str">
        <f t="shared" ref="F634:G634" si="649">image("https://www.serebii.net/pokedex-bw/type/"&amp;lower(H634)&amp;".gif")</f>
        <v/>
      </c>
      <c r="G634" s="28" t="str">
        <f t="shared" si="649"/>
        <v/>
      </c>
      <c r="H634" s="29" t="s">
        <v>1071</v>
      </c>
      <c r="I634" s="26" t="s">
        <v>3317</v>
      </c>
      <c r="J634" s="26" t="s">
        <v>12825</v>
      </c>
      <c r="K634" s="26" t="s">
        <v>12840</v>
      </c>
      <c r="L634" s="26" t="s">
        <v>12841</v>
      </c>
      <c r="M634" s="26" t="s">
        <v>3777</v>
      </c>
      <c r="N634" s="26" t="s">
        <v>10324</v>
      </c>
      <c r="O634" s="26" t="s">
        <v>2446</v>
      </c>
      <c r="P634" s="26" t="s">
        <v>946</v>
      </c>
      <c r="Q634" s="26" t="s">
        <v>878</v>
      </c>
      <c r="R634" s="26" t="s">
        <v>184</v>
      </c>
      <c r="S634" s="26" t="s">
        <v>3491</v>
      </c>
      <c r="T634" s="26" t="s">
        <v>495</v>
      </c>
      <c r="U634" s="26" t="s">
        <v>2711</v>
      </c>
      <c r="V634" s="26" t="s">
        <v>770</v>
      </c>
      <c r="W634" s="26" t="s">
        <v>2967</v>
      </c>
      <c r="X634" s="26" t="s">
        <v>3426</v>
      </c>
      <c r="Y634" s="26">
        <v>89.0</v>
      </c>
      <c r="Z634" s="26">
        <v>124.0</v>
      </c>
      <c r="AA634" s="26">
        <v>80.0</v>
      </c>
      <c r="AB634" s="26">
        <v>55.0</v>
      </c>
      <c r="AC634" s="26">
        <v>80.0</v>
      </c>
      <c r="AD634" s="26">
        <v>55.0</v>
      </c>
      <c r="AE634" s="30">
        <f t="shared" si="37"/>
        <v>483</v>
      </c>
      <c r="AF634" s="26" t="s">
        <v>12827</v>
      </c>
      <c r="AG634" s="26"/>
      <c r="AH634" s="26"/>
      <c r="AI634" s="26"/>
      <c r="AJ634" s="26"/>
      <c r="AK634" s="26"/>
      <c r="AL634" s="26"/>
      <c r="AM634" s="26"/>
      <c r="AN634" s="26"/>
      <c r="AO634" s="26"/>
      <c r="AP634" s="26"/>
      <c r="AQ634" s="26"/>
      <c r="AR634" s="26"/>
      <c r="AS634" s="26"/>
      <c r="AT634" s="26"/>
      <c r="AU634" s="26"/>
      <c r="AV634" s="26"/>
      <c r="AW634" s="26" t="s">
        <v>2178</v>
      </c>
      <c r="AX634" s="26" t="s">
        <v>2178</v>
      </c>
      <c r="AY634" s="26" t="s">
        <v>5535</v>
      </c>
      <c r="AZ634" s="26" t="s">
        <v>5535</v>
      </c>
      <c r="BA634" s="26" t="s">
        <v>1709</v>
      </c>
      <c r="BB634" s="26" t="s">
        <v>1709</v>
      </c>
      <c r="BC634" s="26"/>
      <c r="BD634" s="26"/>
      <c r="BE634" s="26"/>
      <c r="BF634" s="26"/>
      <c r="BG634" s="26" t="s">
        <v>12842</v>
      </c>
      <c r="BH634" s="26" t="s">
        <v>12842</v>
      </c>
      <c r="BI634" s="26"/>
      <c r="BJ634" s="26"/>
      <c r="BK634" s="26" t="s">
        <v>1334</v>
      </c>
      <c r="BL634" s="26" t="s">
        <v>1334</v>
      </c>
      <c r="BM634" s="26"/>
      <c r="BN634" s="26" t="s">
        <v>405</v>
      </c>
      <c r="BO634" s="26"/>
      <c r="BP634" s="26"/>
      <c r="BQ634" s="26"/>
      <c r="BR634" s="26"/>
      <c r="BS634" s="26"/>
      <c r="BT634" s="26"/>
      <c r="BU634" s="26" t="s">
        <v>4306</v>
      </c>
      <c r="BV634" s="26"/>
      <c r="BW634" s="31"/>
      <c r="BX634" s="31"/>
      <c r="BY634" s="31"/>
      <c r="BZ634" s="31"/>
      <c r="CA634" s="31"/>
      <c r="CB634" s="31"/>
      <c r="CC634" s="31"/>
      <c r="CD634" s="31"/>
      <c r="CE634" s="31"/>
      <c r="CF634" s="31"/>
      <c r="CG634" s="31"/>
      <c r="CH634" s="31"/>
      <c r="CI634" s="31"/>
      <c r="CJ634" s="31"/>
      <c r="CK634" s="31"/>
      <c r="CL634" s="31"/>
      <c r="CM634" s="31" t="s">
        <v>12843</v>
      </c>
      <c r="CN634" s="31" t="s">
        <v>12844</v>
      </c>
      <c r="CO634" s="31" t="s">
        <v>12845</v>
      </c>
      <c r="CP634" s="31" t="s">
        <v>12845</v>
      </c>
      <c r="CQ634" s="31" t="s">
        <v>12844</v>
      </c>
      <c r="CR634" s="31" t="s">
        <v>12843</v>
      </c>
      <c r="CS634" s="31" t="s">
        <v>12844</v>
      </c>
      <c r="CT634" s="31" t="s">
        <v>12843</v>
      </c>
      <c r="CU634" s="31"/>
      <c r="CV634" s="31"/>
      <c r="CW634" s="31" t="s">
        <v>12846</v>
      </c>
      <c r="CX634" s="31" t="s">
        <v>12847</v>
      </c>
      <c r="CY634" s="31"/>
      <c r="CZ634" s="31"/>
      <c r="DA634" s="31" t="s">
        <v>12848</v>
      </c>
      <c r="DB634" s="31" t="s">
        <v>12849</v>
      </c>
      <c r="DC634" s="31"/>
      <c r="DD634" s="31"/>
      <c r="DE634" s="31"/>
      <c r="DF634" s="31"/>
      <c r="DG634" s="31"/>
      <c r="DH634" s="31"/>
      <c r="DI634" s="31"/>
      <c r="DJ634" s="31"/>
      <c r="DK634" s="31"/>
      <c r="DL634" s="31"/>
      <c r="DM634" s="31"/>
      <c r="DN634" s="31"/>
      <c r="DO634" s="31"/>
      <c r="DP634" s="31"/>
      <c r="DQ634" s="31"/>
      <c r="DR634" s="31"/>
      <c r="DS634" s="31"/>
      <c r="DT634" s="31"/>
      <c r="DU634" s="31"/>
      <c r="DV634" s="31"/>
      <c r="DW634" s="31"/>
      <c r="DX634" s="31"/>
      <c r="DY634" s="31"/>
      <c r="DZ634" s="31"/>
      <c r="EA634" s="31"/>
      <c r="EB634" s="31"/>
      <c r="EC634" s="31"/>
      <c r="ED634" s="31"/>
      <c r="EE634" s="31"/>
      <c r="EF634" s="31" t="s">
        <v>12850</v>
      </c>
      <c r="EG634" s="31" t="s">
        <v>12850</v>
      </c>
      <c r="EH634" s="31" t="s">
        <v>12821</v>
      </c>
      <c r="EI634" s="31" t="s">
        <v>12821</v>
      </c>
      <c r="EJ634" s="31" t="s">
        <v>12850</v>
      </c>
      <c r="EK634" s="31" t="s">
        <v>12850</v>
      </c>
      <c r="EL634" s="31" t="s">
        <v>213</v>
      </c>
      <c r="EM634" s="31" t="s">
        <v>213</v>
      </c>
      <c r="EN634" s="31" t="s">
        <v>213</v>
      </c>
      <c r="EO634" s="31" t="s">
        <v>213</v>
      </c>
      <c r="EP634" s="31" t="s">
        <v>12850</v>
      </c>
      <c r="EQ634" s="31" t="s">
        <v>213</v>
      </c>
      <c r="ER634" s="31" t="s">
        <v>218</v>
      </c>
      <c r="ES634" s="31" t="s">
        <v>218</v>
      </c>
      <c r="ET634" s="31" t="s">
        <v>12851</v>
      </c>
      <c r="EU634" s="31" t="s">
        <v>12851</v>
      </c>
      <c r="EV634" s="31"/>
      <c r="EW634" s="31"/>
      <c r="EX634" s="31" t="s">
        <v>218</v>
      </c>
      <c r="EY634" s="31" t="s">
        <v>218</v>
      </c>
      <c r="EZ634" s="31" t="s">
        <v>218</v>
      </c>
      <c r="FA634" s="31" t="s">
        <v>219</v>
      </c>
      <c r="FB634" s="31" t="s">
        <v>219</v>
      </c>
      <c r="FC634" s="31"/>
      <c r="FD634" s="31"/>
      <c r="FE634" s="31" t="s">
        <v>219</v>
      </c>
    </row>
    <row r="635" ht="90.75" customHeight="1">
      <c r="A635" s="16" t="s">
        <v>12852</v>
      </c>
      <c r="B635" s="24">
        <v>624.0</v>
      </c>
      <c r="C635" s="25" t="s">
        <v>12853</v>
      </c>
      <c r="D635" s="26" t="str">
        <f t="shared" si="41"/>
        <v/>
      </c>
      <c r="E635" s="27" t="str">
        <f t="shared" si="42"/>
        <v/>
      </c>
      <c r="F635" s="28" t="str">
        <f t="shared" ref="F635:G635" si="650">image("https://www.serebii.net/pokedex-bw/type/"&amp;lower(H635)&amp;".gif")</f>
        <v/>
      </c>
      <c r="G635" s="28" t="str">
        <f t="shared" si="650"/>
        <v/>
      </c>
      <c r="H635" s="29" t="s">
        <v>6037</v>
      </c>
      <c r="I635" s="26" t="s">
        <v>2962</v>
      </c>
      <c r="J635" s="26" t="s">
        <v>12854</v>
      </c>
      <c r="K635" s="26" t="s">
        <v>393</v>
      </c>
      <c r="L635" s="26" t="s">
        <v>9726</v>
      </c>
      <c r="M635" s="26" t="s">
        <v>2117</v>
      </c>
      <c r="N635" s="26" t="s">
        <v>1572</v>
      </c>
      <c r="O635" s="26" t="s">
        <v>4875</v>
      </c>
      <c r="P635" s="26" t="s">
        <v>913</v>
      </c>
      <c r="Q635" s="26" t="s">
        <v>544</v>
      </c>
      <c r="R635" s="26" t="s">
        <v>4935</v>
      </c>
      <c r="S635" s="26" t="s">
        <v>3828</v>
      </c>
      <c r="T635" s="26" t="s">
        <v>495</v>
      </c>
      <c r="U635" s="26" t="s">
        <v>2337</v>
      </c>
      <c r="V635" s="26" t="s">
        <v>1828</v>
      </c>
      <c r="W635" s="26" t="s">
        <v>496</v>
      </c>
      <c r="X635" s="26" t="s">
        <v>189</v>
      </c>
      <c r="Y635" s="26">
        <v>45.0</v>
      </c>
      <c r="Z635" s="26">
        <v>85.0</v>
      </c>
      <c r="AA635" s="26">
        <v>70.0</v>
      </c>
      <c r="AB635" s="26">
        <v>40.0</v>
      </c>
      <c r="AC635" s="26">
        <v>40.0</v>
      </c>
      <c r="AD635" s="26">
        <v>60.0</v>
      </c>
      <c r="AE635" s="30">
        <f t="shared" si="37"/>
        <v>340</v>
      </c>
      <c r="AF635" s="26" t="s">
        <v>12855</v>
      </c>
      <c r="AG635" s="26"/>
      <c r="AH635" s="26"/>
      <c r="AI635" s="26"/>
      <c r="AJ635" s="26"/>
      <c r="AK635" s="26"/>
      <c r="AL635" s="26"/>
      <c r="AM635" s="26"/>
      <c r="AN635" s="26"/>
      <c r="AO635" s="26"/>
      <c r="AP635" s="26"/>
      <c r="AQ635" s="26"/>
      <c r="AR635" s="26"/>
      <c r="AS635" s="26"/>
      <c r="AT635" s="26"/>
      <c r="AU635" s="26"/>
      <c r="AV635" s="26"/>
      <c r="AW635" s="26" t="s">
        <v>2213</v>
      </c>
      <c r="AX635" s="26" t="s">
        <v>2213</v>
      </c>
      <c r="AY635" s="26" t="s">
        <v>4017</v>
      </c>
      <c r="AZ635" s="26" t="s">
        <v>4017</v>
      </c>
      <c r="BA635" s="26" t="s">
        <v>1077</v>
      </c>
      <c r="BB635" s="26" t="s">
        <v>1077</v>
      </c>
      <c r="BC635" s="26"/>
      <c r="BD635" s="26"/>
      <c r="BE635" s="26"/>
      <c r="BF635" s="26"/>
      <c r="BG635" s="26" t="s">
        <v>12856</v>
      </c>
      <c r="BH635" s="26" t="s">
        <v>12856</v>
      </c>
      <c r="BI635" s="26"/>
      <c r="BJ635" s="26"/>
      <c r="BK635" s="26" t="s">
        <v>5004</v>
      </c>
      <c r="BL635" s="26" t="s">
        <v>5004</v>
      </c>
      <c r="BM635" s="26" t="s">
        <v>657</v>
      </c>
      <c r="BN635" s="26"/>
      <c r="BO635" s="26"/>
      <c r="BP635" s="26"/>
      <c r="BQ635" s="26"/>
      <c r="BR635" s="26" t="s">
        <v>6442</v>
      </c>
      <c r="BS635" s="26" t="s">
        <v>6442</v>
      </c>
      <c r="BT635" s="26" t="s">
        <v>3885</v>
      </c>
      <c r="BU635" s="26"/>
      <c r="BV635" s="26"/>
      <c r="BW635" s="31"/>
      <c r="BX635" s="31"/>
      <c r="BY635" s="31"/>
      <c r="BZ635" s="31"/>
      <c r="CA635" s="31"/>
      <c r="CB635" s="31"/>
      <c r="CC635" s="31"/>
      <c r="CD635" s="31"/>
      <c r="CE635" s="31"/>
      <c r="CF635" s="31"/>
      <c r="CG635" s="31"/>
      <c r="CH635" s="31"/>
      <c r="CI635" s="31"/>
      <c r="CJ635" s="31"/>
      <c r="CK635" s="31"/>
      <c r="CL635" s="31"/>
      <c r="CM635" s="31" t="s">
        <v>12857</v>
      </c>
      <c r="CN635" s="31" t="s">
        <v>12858</v>
      </c>
      <c r="CO635" s="31" t="s">
        <v>12859</v>
      </c>
      <c r="CP635" s="31" t="s">
        <v>12859</v>
      </c>
      <c r="CQ635" s="31" t="s">
        <v>12857</v>
      </c>
      <c r="CR635" s="31" t="s">
        <v>12859</v>
      </c>
      <c r="CS635" s="31" t="s">
        <v>12857</v>
      </c>
      <c r="CT635" s="31" t="s">
        <v>12859</v>
      </c>
      <c r="CU635" s="31"/>
      <c r="CV635" s="31"/>
      <c r="CW635" s="31" t="s">
        <v>12860</v>
      </c>
      <c r="CX635" s="31" t="s">
        <v>12861</v>
      </c>
      <c r="CY635" s="31"/>
      <c r="CZ635" s="31"/>
      <c r="DA635" s="31" t="s">
        <v>12862</v>
      </c>
      <c r="DB635" s="31" t="s">
        <v>12863</v>
      </c>
      <c r="DC635" s="31"/>
      <c r="DD635" s="31"/>
      <c r="DE635" s="31"/>
      <c r="DF635" s="31"/>
      <c r="DG635" s="31"/>
      <c r="DH635" s="31" t="s">
        <v>12864</v>
      </c>
      <c r="DI635" s="31" t="s">
        <v>12865</v>
      </c>
      <c r="DJ635" s="31"/>
      <c r="DK635" s="31"/>
      <c r="DL635" s="31"/>
      <c r="DM635" s="31"/>
      <c r="DN635" s="31"/>
      <c r="DO635" s="31"/>
      <c r="DP635" s="31"/>
      <c r="DQ635" s="31"/>
      <c r="DR635" s="31"/>
      <c r="DS635" s="31"/>
      <c r="DT635" s="31"/>
      <c r="DU635" s="31"/>
      <c r="DV635" s="31"/>
      <c r="DW635" s="31"/>
      <c r="DX635" s="31"/>
      <c r="DY635" s="31"/>
      <c r="DZ635" s="31"/>
      <c r="EA635" s="31"/>
      <c r="EB635" s="31"/>
      <c r="EC635" s="31"/>
      <c r="ED635" s="31"/>
      <c r="EE635" s="31"/>
      <c r="EF635" s="31" t="s">
        <v>12866</v>
      </c>
      <c r="EG635" s="31" t="s">
        <v>12866</v>
      </c>
      <c r="EH635" s="31" t="s">
        <v>2164</v>
      </c>
      <c r="EI635" s="31" t="s">
        <v>2164</v>
      </c>
      <c r="EJ635" s="31" t="s">
        <v>12867</v>
      </c>
      <c r="EK635" s="31" t="s">
        <v>12867</v>
      </c>
      <c r="EL635" s="31" t="s">
        <v>213</v>
      </c>
      <c r="EM635" s="31" t="s">
        <v>213</v>
      </c>
      <c r="EN635" s="31" t="s">
        <v>213</v>
      </c>
      <c r="EO635" s="31" t="s">
        <v>213</v>
      </c>
      <c r="EP635" s="31" t="s">
        <v>2850</v>
      </c>
      <c r="EQ635" s="31" t="s">
        <v>2850</v>
      </c>
      <c r="ER635" s="31" t="s">
        <v>218</v>
      </c>
      <c r="ES635" s="31" t="s">
        <v>218</v>
      </c>
      <c r="ET635" s="31" t="s">
        <v>12868</v>
      </c>
      <c r="EU635" s="31" t="s">
        <v>12868</v>
      </c>
      <c r="EV635" s="31"/>
      <c r="EW635" s="31"/>
      <c r="EX635" s="31" t="s">
        <v>218</v>
      </c>
      <c r="EY635" s="31" t="s">
        <v>218</v>
      </c>
      <c r="EZ635" s="31" t="s">
        <v>218</v>
      </c>
      <c r="FA635" s="31" t="s">
        <v>12869</v>
      </c>
      <c r="FB635" s="31" t="s">
        <v>12869</v>
      </c>
      <c r="FC635" s="31"/>
      <c r="FD635" s="31"/>
      <c r="FE635" s="31" t="s">
        <v>219</v>
      </c>
    </row>
    <row r="636" ht="90.75" customHeight="1">
      <c r="A636" s="16" t="s">
        <v>12870</v>
      </c>
      <c r="B636" s="24">
        <v>625.0</v>
      </c>
      <c r="C636" s="25" t="s">
        <v>12871</v>
      </c>
      <c r="D636" s="26" t="str">
        <f t="shared" si="41"/>
        <v/>
      </c>
      <c r="E636" s="27" t="str">
        <f t="shared" si="42"/>
        <v/>
      </c>
      <c r="F636" s="28" t="str">
        <f t="shared" ref="F636:G636" si="651">image("https://www.serebii.net/pokedex-bw/type/"&amp;lower(H636)&amp;".gif")</f>
        <v/>
      </c>
      <c r="G636" s="28" t="str">
        <f t="shared" si="651"/>
        <v/>
      </c>
      <c r="H636" s="29" t="s">
        <v>6037</v>
      </c>
      <c r="I636" s="26" t="s">
        <v>2962</v>
      </c>
      <c r="J636" s="26" t="s">
        <v>12872</v>
      </c>
      <c r="K636" s="26" t="s">
        <v>454</v>
      </c>
      <c r="L636" s="26" t="s">
        <v>12873</v>
      </c>
      <c r="M636" s="26" t="s">
        <v>2117</v>
      </c>
      <c r="N636" s="26" t="s">
        <v>1572</v>
      </c>
      <c r="O636" s="26" t="s">
        <v>4875</v>
      </c>
      <c r="P636" s="26" t="s">
        <v>946</v>
      </c>
      <c r="Q636" s="26" t="s">
        <v>183</v>
      </c>
      <c r="R636" s="26" t="s">
        <v>4935</v>
      </c>
      <c r="S636" s="26" t="s">
        <v>2928</v>
      </c>
      <c r="T636" s="26" t="s">
        <v>495</v>
      </c>
      <c r="U636" s="26" t="s">
        <v>2337</v>
      </c>
      <c r="V636" s="26" t="s">
        <v>1828</v>
      </c>
      <c r="W636" s="26" t="s">
        <v>496</v>
      </c>
      <c r="X636" s="26" t="s">
        <v>189</v>
      </c>
      <c r="Y636" s="26">
        <v>65.0</v>
      </c>
      <c r="Z636" s="26">
        <v>125.0</v>
      </c>
      <c r="AA636" s="26">
        <v>100.0</v>
      </c>
      <c r="AB636" s="26">
        <v>60.0</v>
      </c>
      <c r="AC636" s="26">
        <v>70.0</v>
      </c>
      <c r="AD636" s="26">
        <v>70.0</v>
      </c>
      <c r="AE636" s="30">
        <f t="shared" si="37"/>
        <v>490</v>
      </c>
      <c r="AF636" s="26" t="s">
        <v>12855</v>
      </c>
      <c r="AG636" s="26"/>
      <c r="AH636" s="26"/>
      <c r="AI636" s="26"/>
      <c r="AJ636" s="26"/>
      <c r="AK636" s="26"/>
      <c r="AL636" s="26"/>
      <c r="AM636" s="26"/>
      <c r="AN636" s="26"/>
      <c r="AO636" s="26"/>
      <c r="AP636" s="26"/>
      <c r="AQ636" s="26"/>
      <c r="AR636" s="26"/>
      <c r="AS636" s="26"/>
      <c r="AT636" s="26"/>
      <c r="AU636" s="26"/>
      <c r="AV636" s="26"/>
      <c r="AW636" s="26" t="s">
        <v>3265</v>
      </c>
      <c r="AX636" s="26" t="s">
        <v>3265</v>
      </c>
      <c r="AY636" s="26" t="s">
        <v>4206</v>
      </c>
      <c r="AZ636" s="26" t="s">
        <v>4206</v>
      </c>
      <c r="BA636" s="26" t="s">
        <v>1122</v>
      </c>
      <c r="BB636" s="26" t="s">
        <v>1122</v>
      </c>
      <c r="BC636" s="26"/>
      <c r="BD636" s="26"/>
      <c r="BE636" s="26"/>
      <c r="BF636" s="26"/>
      <c r="BG636" s="26" t="s">
        <v>12874</v>
      </c>
      <c r="BH636" s="26" t="s">
        <v>12874</v>
      </c>
      <c r="BI636" s="26"/>
      <c r="BJ636" s="26"/>
      <c r="BK636" s="26" t="s">
        <v>5040</v>
      </c>
      <c r="BL636" s="26" t="s">
        <v>5040</v>
      </c>
      <c r="BM636" s="26" t="s">
        <v>1200</v>
      </c>
      <c r="BN636" s="26"/>
      <c r="BO636" s="26"/>
      <c r="BP636" s="26"/>
      <c r="BQ636" s="26"/>
      <c r="BR636" s="26" t="s">
        <v>5897</v>
      </c>
      <c r="BS636" s="26" t="s">
        <v>5897</v>
      </c>
      <c r="BT636" s="26" t="s">
        <v>3914</v>
      </c>
      <c r="BU636" s="26"/>
      <c r="BV636" s="26"/>
      <c r="BW636" s="31"/>
      <c r="BX636" s="31"/>
      <c r="BY636" s="31"/>
      <c r="BZ636" s="31"/>
      <c r="CA636" s="31"/>
      <c r="CB636" s="31"/>
      <c r="CC636" s="31"/>
      <c r="CD636" s="31"/>
      <c r="CE636" s="31"/>
      <c r="CF636" s="31"/>
      <c r="CG636" s="31"/>
      <c r="CH636" s="31"/>
      <c r="CI636" s="31"/>
      <c r="CJ636" s="31"/>
      <c r="CK636" s="31"/>
      <c r="CL636" s="31"/>
      <c r="CM636" s="31" t="s">
        <v>12875</v>
      </c>
      <c r="CN636" s="31" t="s">
        <v>12876</v>
      </c>
      <c r="CO636" s="31" t="s">
        <v>12877</v>
      </c>
      <c r="CP636" s="31" t="s">
        <v>12877</v>
      </c>
      <c r="CQ636" s="31" t="s">
        <v>12877</v>
      </c>
      <c r="CR636" s="31" t="s">
        <v>12876</v>
      </c>
      <c r="CS636" s="31" t="s">
        <v>12877</v>
      </c>
      <c r="CT636" s="31" t="s">
        <v>12876</v>
      </c>
      <c r="CU636" s="31"/>
      <c r="CV636" s="31"/>
      <c r="CW636" s="31" t="s">
        <v>12878</v>
      </c>
      <c r="CX636" s="31" t="s">
        <v>12879</v>
      </c>
      <c r="CY636" s="31"/>
      <c r="CZ636" s="31"/>
      <c r="DA636" s="31" t="s">
        <v>12880</v>
      </c>
      <c r="DB636" s="31" t="s">
        <v>12881</v>
      </c>
      <c r="DC636" s="31"/>
      <c r="DD636" s="31"/>
      <c r="DE636" s="31"/>
      <c r="DF636" s="31"/>
      <c r="DG636" s="31"/>
      <c r="DH636" s="31" t="s">
        <v>12882</v>
      </c>
      <c r="DI636" s="31" t="s">
        <v>12883</v>
      </c>
      <c r="DJ636" s="31"/>
      <c r="DK636" s="31"/>
      <c r="DL636" s="31"/>
      <c r="DM636" s="31"/>
      <c r="DN636" s="31"/>
      <c r="DO636" s="31"/>
      <c r="DP636" s="31"/>
      <c r="DQ636" s="31"/>
      <c r="DR636" s="31"/>
      <c r="DS636" s="31"/>
      <c r="DT636" s="31"/>
      <c r="DU636" s="31"/>
      <c r="DV636" s="31"/>
      <c r="DW636" s="31"/>
      <c r="DX636" s="31"/>
      <c r="DY636" s="31"/>
      <c r="DZ636" s="31"/>
      <c r="EA636" s="31"/>
      <c r="EB636" s="31"/>
      <c r="EC636" s="31"/>
      <c r="ED636" s="31"/>
      <c r="EE636" s="31"/>
      <c r="EF636" s="31" t="s">
        <v>1189</v>
      </c>
      <c r="EG636" s="31" t="s">
        <v>1189</v>
      </c>
      <c r="EH636" s="31" t="s">
        <v>12884</v>
      </c>
      <c r="EI636" s="31" t="s">
        <v>12884</v>
      </c>
      <c r="EJ636" s="31" t="s">
        <v>12885</v>
      </c>
      <c r="EK636" s="31" t="s">
        <v>12885</v>
      </c>
      <c r="EL636" s="31" t="s">
        <v>213</v>
      </c>
      <c r="EM636" s="31" t="s">
        <v>213</v>
      </c>
      <c r="EN636" s="31" t="s">
        <v>213</v>
      </c>
      <c r="EO636" s="31" t="s">
        <v>213</v>
      </c>
      <c r="EP636" s="31" t="s">
        <v>2850</v>
      </c>
      <c r="EQ636" s="31" t="s">
        <v>2850</v>
      </c>
      <c r="ER636" s="31" t="s">
        <v>218</v>
      </c>
      <c r="ES636" s="31" t="s">
        <v>218</v>
      </c>
      <c r="ET636" s="31" t="s">
        <v>1488</v>
      </c>
      <c r="EU636" s="31" t="s">
        <v>1488</v>
      </c>
      <c r="EV636" s="31"/>
      <c r="EW636" s="31"/>
      <c r="EX636" s="31" t="s">
        <v>218</v>
      </c>
      <c r="EY636" s="31" t="s">
        <v>218</v>
      </c>
      <c r="EZ636" s="31" t="s">
        <v>218</v>
      </c>
      <c r="FA636" s="31" t="s">
        <v>8516</v>
      </c>
      <c r="FB636" s="31" t="s">
        <v>8516</v>
      </c>
      <c r="FC636" s="31"/>
      <c r="FD636" s="31"/>
      <c r="FE636" s="31" t="s">
        <v>219</v>
      </c>
    </row>
    <row r="637" ht="90.75" customHeight="1">
      <c r="A637" s="16" t="s">
        <v>12886</v>
      </c>
      <c r="B637" s="24">
        <v>626.0</v>
      </c>
      <c r="C637" s="25" t="s">
        <v>12887</v>
      </c>
      <c r="D637" s="26" t="str">
        <f t="shared" si="41"/>
        <v/>
      </c>
      <c r="E637" s="27" t="str">
        <f t="shared" si="42"/>
        <v/>
      </c>
      <c r="F637" s="28" t="str">
        <f t="shared" ref="F637:G637" si="652">image("https://www.serebii.net/pokedex-bw/type/"&amp;lower(H637)&amp;".gif")</f>
        <v/>
      </c>
      <c r="G637" s="28" t="str">
        <f t="shared" si="652"/>
        <v/>
      </c>
      <c r="H637" s="29" t="s">
        <v>681</v>
      </c>
      <c r="I637" s="26"/>
      <c r="J637" s="26" t="s">
        <v>12888</v>
      </c>
      <c r="K637" s="26" t="s">
        <v>454</v>
      </c>
      <c r="L637" s="26" t="s">
        <v>11430</v>
      </c>
      <c r="M637" s="26" t="s">
        <v>3754</v>
      </c>
      <c r="N637" s="26" t="s">
        <v>5732</v>
      </c>
      <c r="O637" s="26" t="s">
        <v>3570</v>
      </c>
      <c r="P637" s="26" t="s">
        <v>946</v>
      </c>
      <c r="Q637" s="26" t="s">
        <v>183</v>
      </c>
      <c r="R637" s="26" t="s">
        <v>184</v>
      </c>
      <c r="S637" s="26" t="s">
        <v>2928</v>
      </c>
      <c r="T637" s="26" t="s">
        <v>495</v>
      </c>
      <c r="U637" s="26" t="s">
        <v>769</v>
      </c>
      <c r="V637" s="26" t="s">
        <v>770</v>
      </c>
      <c r="W637" s="26" t="s">
        <v>496</v>
      </c>
      <c r="X637" s="26" t="s">
        <v>189</v>
      </c>
      <c r="Y637" s="26">
        <v>95.0</v>
      </c>
      <c r="Z637" s="26">
        <v>110.0</v>
      </c>
      <c r="AA637" s="26">
        <v>95.0</v>
      </c>
      <c r="AB637" s="26">
        <v>40.0</v>
      </c>
      <c r="AC637" s="26">
        <v>95.0</v>
      </c>
      <c r="AD637" s="26">
        <v>55.0</v>
      </c>
      <c r="AE637" s="30">
        <f t="shared" si="37"/>
        <v>490</v>
      </c>
      <c r="AF637" s="26"/>
      <c r="AG637" s="26"/>
      <c r="AH637" s="26"/>
      <c r="AI637" s="26"/>
      <c r="AJ637" s="26"/>
      <c r="AK637" s="26"/>
      <c r="AL637" s="26"/>
      <c r="AM637" s="26"/>
      <c r="AN637" s="26"/>
      <c r="AO637" s="26"/>
      <c r="AP637" s="26"/>
      <c r="AQ637" s="26"/>
      <c r="AR637" s="26"/>
      <c r="AS637" s="26"/>
      <c r="AT637" s="26"/>
      <c r="AU637" s="26"/>
      <c r="AV637" s="26"/>
      <c r="AW637" s="26" t="s">
        <v>1888</v>
      </c>
      <c r="AX637" s="26" t="s">
        <v>1888</v>
      </c>
      <c r="AY637" s="26" t="s">
        <v>3631</v>
      </c>
      <c r="AZ637" s="26" t="s">
        <v>3631</v>
      </c>
      <c r="BA637" s="26"/>
      <c r="BB637" s="26"/>
      <c r="BC637" s="26"/>
      <c r="BD637" s="26"/>
      <c r="BE637" s="26"/>
      <c r="BF637" s="26"/>
      <c r="BG637" s="26"/>
      <c r="BH637" s="26"/>
      <c r="BI637" s="26"/>
      <c r="BJ637" s="26"/>
      <c r="BK637" s="26"/>
      <c r="BL637" s="26"/>
      <c r="BM637" s="26" t="s">
        <v>989</v>
      </c>
      <c r="BN637" s="26"/>
      <c r="BO637" s="26"/>
      <c r="BP637" s="26"/>
      <c r="BQ637" s="26"/>
      <c r="BR637" s="26"/>
      <c r="BS637" s="26"/>
      <c r="BT637" s="26"/>
      <c r="BU637" s="26"/>
      <c r="BV637" s="26"/>
      <c r="BW637" s="31"/>
      <c r="BX637" s="31"/>
      <c r="BY637" s="31"/>
      <c r="BZ637" s="31"/>
      <c r="CA637" s="31"/>
      <c r="CB637" s="31"/>
      <c r="CC637" s="31"/>
      <c r="CD637" s="31"/>
      <c r="CE637" s="31"/>
      <c r="CF637" s="31"/>
      <c r="CG637" s="31"/>
      <c r="CH637" s="31"/>
      <c r="CI637" s="31"/>
      <c r="CJ637" s="31"/>
      <c r="CK637" s="31"/>
      <c r="CL637" s="31"/>
      <c r="CM637" s="31" t="s">
        <v>12889</v>
      </c>
      <c r="CN637" s="31" t="s">
        <v>12890</v>
      </c>
      <c r="CO637" s="31" t="s">
        <v>12891</v>
      </c>
      <c r="CP637" s="31" t="s">
        <v>12891</v>
      </c>
      <c r="CQ637" s="31" t="s">
        <v>12890</v>
      </c>
      <c r="CR637" s="31" t="s">
        <v>12889</v>
      </c>
      <c r="CS637" s="31" t="s">
        <v>12890</v>
      </c>
      <c r="CT637" s="31" t="s">
        <v>12889</v>
      </c>
      <c r="CU637" s="31"/>
      <c r="CV637" s="31"/>
      <c r="CW637" s="31"/>
      <c r="CX637" s="31"/>
      <c r="CY637" s="31"/>
      <c r="CZ637" s="31"/>
      <c r="DA637" s="31" t="s">
        <v>12892</v>
      </c>
      <c r="DB637" s="31" t="s">
        <v>12893</v>
      </c>
      <c r="DC637" s="31"/>
      <c r="DD637" s="31"/>
      <c r="DE637" s="31"/>
      <c r="DF637" s="31"/>
      <c r="DG637" s="31"/>
      <c r="DH637" s="31"/>
      <c r="DI637" s="31"/>
      <c r="DJ637" s="31"/>
      <c r="DK637" s="31"/>
      <c r="DL637" s="31"/>
      <c r="DM637" s="31"/>
      <c r="DN637" s="31"/>
      <c r="DO637" s="31"/>
      <c r="DP637" s="31"/>
      <c r="DQ637" s="31"/>
      <c r="DR637" s="31"/>
      <c r="DS637" s="31"/>
      <c r="DT637" s="31"/>
      <c r="DU637" s="31"/>
      <c r="DV637" s="31"/>
      <c r="DW637" s="31"/>
      <c r="DX637" s="31"/>
      <c r="DY637" s="31"/>
      <c r="DZ637" s="31"/>
      <c r="EA637" s="31"/>
      <c r="EB637" s="31"/>
      <c r="EC637" s="31"/>
      <c r="ED637" s="31"/>
      <c r="EE637" s="31"/>
      <c r="EF637" s="31" t="s">
        <v>761</v>
      </c>
      <c r="EG637" s="31" t="s">
        <v>761</v>
      </c>
      <c r="EH637" s="31" t="s">
        <v>1254</v>
      </c>
      <c r="EI637" s="31" t="s">
        <v>1254</v>
      </c>
      <c r="EJ637" s="31" t="s">
        <v>213</v>
      </c>
      <c r="EK637" s="31" t="s">
        <v>213</v>
      </c>
      <c r="EL637" s="31" t="s">
        <v>6779</v>
      </c>
      <c r="EM637" s="31" t="s">
        <v>6779</v>
      </c>
      <c r="EN637" s="31" t="s">
        <v>213</v>
      </c>
      <c r="EO637" s="31" t="s">
        <v>213</v>
      </c>
      <c r="EP637" s="31" t="s">
        <v>213</v>
      </c>
      <c r="EQ637" s="31" t="s">
        <v>213</v>
      </c>
      <c r="ER637" s="31" t="s">
        <v>218</v>
      </c>
      <c r="ES637" s="31" t="s">
        <v>218</v>
      </c>
      <c r="ET637" s="31" t="s">
        <v>6275</v>
      </c>
      <c r="EU637" s="31" t="s">
        <v>6275</v>
      </c>
      <c r="EV637" s="31"/>
      <c r="EW637" s="31"/>
      <c r="EX637" s="31" t="s">
        <v>218</v>
      </c>
      <c r="EY637" s="31" t="s">
        <v>218</v>
      </c>
      <c r="EZ637" s="31" t="s">
        <v>218</v>
      </c>
      <c r="FA637" s="31" t="s">
        <v>219</v>
      </c>
      <c r="FB637" s="31" t="s">
        <v>219</v>
      </c>
      <c r="FC637" s="31"/>
      <c r="FD637" s="31"/>
      <c r="FE637" s="31" t="s">
        <v>219</v>
      </c>
    </row>
    <row r="638" ht="90.75" customHeight="1">
      <c r="A638" s="16" t="s">
        <v>12894</v>
      </c>
      <c r="B638" s="24">
        <v>627.0</v>
      </c>
      <c r="C638" s="25" t="s">
        <v>12895</v>
      </c>
      <c r="D638" s="26" t="str">
        <f t="shared" si="41"/>
        <v/>
      </c>
      <c r="E638" s="27" t="str">
        <f t="shared" si="42"/>
        <v/>
      </c>
      <c r="F638" s="28" t="str">
        <f t="shared" ref="F638:G638" si="653">image("https://www.serebii.net/pokedex-bw/type/"&amp;lower(H638)&amp;".gif")</f>
        <v/>
      </c>
      <c r="G638" s="28" t="str">
        <f t="shared" si="653"/>
        <v/>
      </c>
      <c r="H638" s="29" t="s">
        <v>681</v>
      </c>
      <c r="I638" s="26" t="s">
        <v>348</v>
      </c>
      <c r="J638" s="26" t="s">
        <v>12896</v>
      </c>
      <c r="K638" s="26" t="s">
        <v>393</v>
      </c>
      <c r="L638" s="26" t="s">
        <v>11531</v>
      </c>
      <c r="M638" s="26" t="s">
        <v>684</v>
      </c>
      <c r="N638" s="26" t="s">
        <v>1233</v>
      </c>
      <c r="O638" s="26" t="s">
        <v>767</v>
      </c>
      <c r="P638" s="26" t="s">
        <v>913</v>
      </c>
      <c r="Q638" s="26" t="s">
        <v>978</v>
      </c>
      <c r="R638" s="26" t="s">
        <v>184</v>
      </c>
      <c r="S638" s="26" t="s">
        <v>2173</v>
      </c>
      <c r="T638" s="26" t="s">
        <v>2174</v>
      </c>
      <c r="U638" s="26" t="s">
        <v>769</v>
      </c>
      <c r="V638" s="26" t="s">
        <v>846</v>
      </c>
      <c r="W638" s="26" t="s">
        <v>1257</v>
      </c>
      <c r="X638" s="26" t="s">
        <v>189</v>
      </c>
      <c r="Y638" s="26">
        <v>70.0</v>
      </c>
      <c r="Z638" s="26">
        <v>83.0</v>
      </c>
      <c r="AA638" s="26">
        <v>50.0</v>
      </c>
      <c r="AB638" s="26">
        <v>37.0</v>
      </c>
      <c r="AC638" s="26">
        <v>50.0</v>
      </c>
      <c r="AD638" s="26">
        <v>60.0</v>
      </c>
      <c r="AE638" s="30">
        <f t="shared" si="37"/>
        <v>350</v>
      </c>
      <c r="AF638" s="26" t="s">
        <v>12897</v>
      </c>
      <c r="AG638" s="26"/>
      <c r="AH638" s="26"/>
      <c r="AI638" s="26"/>
      <c r="AJ638" s="26"/>
      <c r="AK638" s="26"/>
      <c r="AL638" s="26"/>
      <c r="AM638" s="26"/>
      <c r="AN638" s="26"/>
      <c r="AO638" s="26"/>
      <c r="AP638" s="26"/>
      <c r="AQ638" s="26"/>
      <c r="AR638" s="26"/>
      <c r="AS638" s="26"/>
      <c r="AT638" s="26"/>
      <c r="AU638" s="26"/>
      <c r="AV638" s="26"/>
      <c r="AW638" s="26" t="s">
        <v>1922</v>
      </c>
      <c r="AX638" s="26" t="s">
        <v>1922</v>
      </c>
      <c r="AY638" s="26" t="s">
        <v>848</v>
      </c>
      <c r="AZ638" s="26" t="s">
        <v>848</v>
      </c>
      <c r="BA638" s="26"/>
      <c r="BB638" s="26"/>
      <c r="BC638" s="26"/>
      <c r="BD638" s="26"/>
      <c r="BE638" s="26" t="s">
        <v>1039</v>
      </c>
      <c r="BF638" s="26" t="s">
        <v>1039</v>
      </c>
      <c r="BG638" s="26" t="s">
        <v>1334</v>
      </c>
      <c r="BH638" s="26" t="s">
        <v>1334</v>
      </c>
      <c r="BI638" s="26"/>
      <c r="BJ638" s="26"/>
      <c r="BK638" s="26" t="s">
        <v>4746</v>
      </c>
      <c r="BL638" s="26" t="s">
        <v>4746</v>
      </c>
      <c r="BM638" s="26" t="s">
        <v>3015</v>
      </c>
      <c r="BN638" s="26"/>
      <c r="BO638" s="26"/>
      <c r="BP638" s="26"/>
      <c r="BQ638" s="26" t="s">
        <v>4810</v>
      </c>
      <c r="BR638" s="26" t="s">
        <v>4238</v>
      </c>
      <c r="BS638" s="26" t="s">
        <v>4238</v>
      </c>
      <c r="BT638" s="26"/>
      <c r="BU638" s="26" t="s">
        <v>986</v>
      </c>
      <c r="BV638" s="26"/>
      <c r="BW638" s="31"/>
      <c r="BX638" s="31"/>
      <c r="BY638" s="31"/>
      <c r="BZ638" s="31"/>
      <c r="CA638" s="31"/>
      <c r="CB638" s="31"/>
      <c r="CC638" s="31"/>
      <c r="CD638" s="31"/>
      <c r="CE638" s="31"/>
      <c r="CF638" s="31"/>
      <c r="CG638" s="31"/>
      <c r="CH638" s="31"/>
      <c r="CI638" s="31"/>
      <c r="CJ638" s="31"/>
      <c r="CK638" s="31"/>
      <c r="CL638" s="31"/>
      <c r="CM638" s="31" t="s">
        <v>12898</v>
      </c>
      <c r="CN638" s="31" t="s">
        <v>12899</v>
      </c>
      <c r="CO638" s="31" t="s">
        <v>12900</v>
      </c>
      <c r="CP638" s="31" t="s">
        <v>12900</v>
      </c>
      <c r="CQ638" s="31" t="s">
        <v>12898</v>
      </c>
      <c r="CR638" s="31" t="s">
        <v>12899</v>
      </c>
      <c r="CS638" s="31" t="s">
        <v>12898</v>
      </c>
      <c r="CT638" s="31" t="s">
        <v>12899</v>
      </c>
      <c r="CU638" s="31" t="s">
        <v>12901</v>
      </c>
      <c r="CV638" s="31" t="s">
        <v>12902</v>
      </c>
      <c r="CW638" s="31" t="s">
        <v>12903</v>
      </c>
      <c r="CX638" s="31" t="s">
        <v>12904</v>
      </c>
      <c r="CY638" s="31"/>
      <c r="CZ638" s="31"/>
      <c r="DA638" s="31" t="s">
        <v>12905</v>
      </c>
      <c r="DB638" s="31" t="s">
        <v>12906</v>
      </c>
      <c r="DC638" s="31"/>
      <c r="DD638" s="31"/>
      <c r="DE638" s="31"/>
      <c r="DF638" s="31"/>
      <c r="DG638" s="31" t="s">
        <v>12907</v>
      </c>
      <c r="DH638" s="31" t="s">
        <v>12901</v>
      </c>
      <c r="DI638" s="31" t="s">
        <v>12902</v>
      </c>
      <c r="DJ638" s="31"/>
      <c r="DK638" s="31"/>
      <c r="DL638" s="31"/>
      <c r="DM638" s="31"/>
      <c r="DN638" s="31"/>
      <c r="DO638" s="31"/>
      <c r="DP638" s="31"/>
      <c r="DQ638" s="31"/>
      <c r="DR638" s="31"/>
      <c r="DS638" s="31"/>
      <c r="DT638" s="31"/>
      <c r="DU638" s="31"/>
      <c r="DV638" s="31"/>
      <c r="DW638" s="31"/>
      <c r="DX638" s="31"/>
      <c r="DY638" s="31"/>
      <c r="DZ638" s="31"/>
      <c r="EA638" s="31"/>
      <c r="EB638" s="31"/>
      <c r="EC638" s="31"/>
      <c r="ED638" s="31"/>
      <c r="EE638" s="31"/>
      <c r="EF638" s="31" t="s">
        <v>213</v>
      </c>
      <c r="EG638" s="31" t="s">
        <v>12908</v>
      </c>
      <c r="EH638" s="31" t="s">
        <v>213</v>
      </c>
      <c r="EI638" s="31" t="s">
        <v>1254</v>
      </c>
      <c r="EJ638" s="31" t="s">
        <v>213</v>
      </c>
      <c r="EK638" s="31" t="s">
        <v>213</v>
      </c>
      <c r="EL638" s="31" t="s">
        <v>1876</v>
      </c>
      <c r="EM638" s="31" t="s">
        <v>1876</v>
      </c>
      <c r="EN638" s="31" t="s">
        <v>12909</v>
      </c>
      <c r="EO638" s="31" t="s">
        <v>213</v>
      </c>
      <c r="EP638" s="31" t="s">
        <v>316</v>
      </c>
      <c r="EQ638" s="31" t="s">
        <v>213</v>
      </c>
      <c r="ER638" s="31" t="s">
        <v>218</v>
      </c>
      <c r="ES638" s="31" t="s">
        <v>218</v>
      </c>
      <c r="ET638" s="31" t="s">
        <v>12910</v>
      </c>
      <c r="EU638" s="31" t="s">
        <v>213</v>
      </c>
      <c r="EV638" s="31"/>
      <c r="EW638" s="31"/>
      <c r="EX638" s="31" t="s">
        <v>218</v>
      </c>
      <c r="EY638" s="31" t="s">
        <v>218</v>
      </c>
      <c r="EZ638" s="31" t="s">
        <v>4324</v>
      </c>
      <c r="FA638" s="31" t="s">
        <v>12911</v>
      </c>
      <c r="FB638" s="31" t="s">
        <v>12911</v>
      </c>
      <c r="FC638" s="31"/>
      <c r="FD638" s="31"/>
      <c r="FE638" s="31" t="s">
        <v>219</v>
      </c>
    </row>
    <row r="639" ht="90.75" customHeight="1">
      <c r="A639" s="16" t="s">
        <v>12912</v>
      </c>
      <c r="B639" s="24">
        <v>628.0</v>
      </c>
      <c r="C639" s="25" t="s">
        <v>12913</v>
      </c>
      <c r="D639" s="26" t="str">
        <f t="shared" si="41"/>
        <v/>
      </c>
      <c r="E639" s="27" t="str">
        <f t="shared" si="42"/>
        <v/>
      </c>
      <c r="F639" s="28" t="str">
        <f t="shared" ref="F639:G639" si="654">image("https://www.serebii.net/pokedex-bw/type/"&amp;lower(H639)&amp;".gif")</f>
        <v/>
      </c>
      <c r="G639" s="28" t="str">
        <f t="shared" si="654"/>
        <v/>
      </c>
      <c r="H639" s="29" t="s">
        <v>681</v>
      </c>
      <c r="I639" s="26" t="s">
        <v>348</v>
      </c>
      <c r="J639" s="26" t="s">
        <v>12914</v>
      </c>
      <c r="K639" s="26" t="s">
        <v>743</v>
      </c>
      <c r="L639" s="26" t="s">
        <v>12381</v>
      </c>
      <c r="M639" s="26" t="s">
        <v>684</v>
      </c>
      <c r="N639" s="26" t="s">
        <v>1233</v>
      </c>
      <c r="O639" s="26" t="s">
        <v>2117</v>
      </c>
      <c r="P639" s="26" t="s">
        <v>946</v>
      </c>
      <c r="Q639" s="26" t="s">
        <v>2670</v>
      </c>
      <c r="R639" s="26" t="s">
        <v>184</v>
      </c>
      <c r="S639" s="26" t="s">
        <v>6306</v>
      </c>
      <c r="T639" s="26" t="s">
        <v>2174</v>
      </c>
      <c r="U639" s="26" t="s">
        <v>769</v>
      </c>
      <c r="V639" s="26" t="s">
        <v>846</v>
      </c>
      <c r="W639" s="26" t="s">
        <v>1257</v>
      </c>
      <c r="X639" s="26" t="s">
        <v>189</v>
      </c>
      <c r="Y639" s="26">
        <v>100.0</v>
      </c>
      <c r="Z639" s="26">
        <v>123.0</v>
      </c>
      <c r="AA639" s="26">
        <v>75.0</v>
      </c>
      <c r="AB639" s="26">
        <v>57.0</v>
      </c>
      <c r="AC639" s="26">
        <v>75.0</v>
      </c>
      <c r="AD639" s="26">
        <v>80.0</v>
      </c>
      <c r="AE639" s="30">
        <f t="shared" si="37"/>
        <v>510</v>
      </c>
      <c r="AF639" s="26" t="s">
        <v>12897</v>
      </c>
      <c r="AG639" s="26"/>
      <c r="AH639" s="26"/>
      <c r="AI639" s="26"/>
      <c r="AJ639" s="26"/>
      <c r="AK639" s="26"/>
      <c r="AL639" s="26"/>
      <c r="AM639" s="26"/>
      <c r="AN639" s="26"/>
      <c r="AO639" s="26"/>
      <c r="AP639" s="26"/>
      <c r="AQ639" s="26"/>
      <c r="AR639" s="26"/>
      <c r="AS639" s="26"/>
      <c r="AT639" s="26"/>
      <c r="AU639" s="26"/>
      <c r="AV639" s="26"/>
      <c r="AW639" s="26" t="s">
        <v>1889</v>
      </c>
      <c r="AX639" s="26" t="s">
        <v>1889</v>
      </c>
      <c r="AY639" s="26" t="s">
        <v>880</v>
      </c>
      <c r="AZ639" s="26" t="s">
        <v>880</v>
      </c>
      <c r="BA639" s="26"/>
      <c r="BB639" s="26"/>
      <c r="BC639" s="26"/>
      <c r="BD639" s="26"/>
      <c r="BE639" s="26" t="s">
        <v>2489</v>
      </c>
      <c r="BF639" s="26" t="s">
        <v>2489</v>
      </c>
      <c r="BG639" s="26" t="s">
        <v>1379</v>
      </c>
      <c r="BH639" s="26" t="s">
        <v>1379</v>
      </c>
      <c r="BI639" s="26"/>
      <c r="BJ639" s="26"/>
      <c r="BK639" s="26" t="s">
        <v>1500</v>
      </c>
      <c r="BL639" s="26" t="s">
        <v>1500</v>
      </c>
      <c r="BM639" s="26" t="s">
        <v>1766</v>
      </c>
      <c r="BN639" s="26"/>
      <c r="BO639" s="26"/>
      <c r="BP639" s="26"/>
      <c r="BQ639" s="26" t="s">
        <v>3949</v>
      </c>
      <c r="BR639" s="26" t="s">
        <v>6397</v>
      </c>
      <c r="BS639" s="26" t="s">
        <v>6397</v>
      </c>
      <c r="BT639" s="26"/>
      <c r="BU639" s="26" t="s">
        <v>1036</v>
      </c>
      <c r="BV639" s="26"/>
      <c r="BW639" s="31"/>
      <c r="BX639" s="31"/>
      <c r="BY639" s="31"/>
      <c r="BZ639" s="31"/>
      <c r="CA639" s="31"/>
      <c r="CB639" s="31"/>
      <c r="CC639" s="31"/>
      <c r="CD639" s="31"/>
      <c r="CE639" s="31"/>
      <c r="CF639" s="31"/>
      <c r="CG639" s="31"/>
      <c r="CH639" s="31"/>
      <c r="CI639" s="31"/>
      <c r="CJ639" s="31"/>
      <c r="CK639" s="31"/>
      <c r="CL639" s="31"/>
      <c r="CM639" s="31" t="s">
        <v>12915</v>
      </c>
      <c r="CN639" s="31" t="s">
        <v>12916</v>
      </c>
      <c r="CO639" s="31" t="s">
        <v>12917</v>
      </c>
      <c r="CP639" s="31" t="s">
        <v>12917</v>
      </c>
      <c r="CQ639" s="31" t="s">
        <v>12917</v>
      </c>
      <c r="CR639" s="31" t="s">
        <v>12915</v>
      </c>
      <c r="CS639" s="31" t="s">
        <v>12917</v>
      </c>
      <c r="CT639" s="31" t="s">
        <v>12915</v>
      </c>
      <c r="CU639" s="31" t="s">
        <v>12918</v>
      </c>
      <c r="CV639" s="31" t="s">
        <v>12919</v>
      </c>
      <c r="CW639" s="31" t="s">
        <v>12920</v>
      </c>
      <c r="CX639" s="31" t="s">
        <v>12921</v>
      </c>
      <c r="CY639" s="31"/>
      <c r="CZ639" s="31"/>
      <c r="DA639" s="31" t="s">
        <v>12922</v>
      </c>
      <c r="DB639" s="31" t="s">
        <v>12923</v>
      </c>
      <c r="DC639" s="31"/>
      <c r="DD639" s="31"/>
      <c r="DE639" s="31"/>
      <c r="DF639" s="31"/>
      <c r="DG639" s="31"/>
      <c r="DH639" s="31" t="s">
        <v>12916</v>
      </c>
      <c r="DI639" s="31" t="s">
        <v>12917</v>
      </c>
      <c r="DJ639" s="31"/>
      <c r="DK639" s="31"/>
      <c r="DL639" s="31"/>
      <c r="DM639" s="31"/>
      <c r="DN639" s="31"/>
      <c r="DO639" s="31"/>
      <c r="DP639" s="31"/>
      <c r="DQ639" s="31"/>
      <c r="DR639" s="31"/>
      <c r="DS639" s="31"/>
      <c r="DT639" s="31"/>
      <c r="DU639" s="31"/>
      <c r="DV639" s="31"/>
      <c r="DW639" s="31"/>
      <c r="DX639" s="31"/>
      <c r="DY639" s="31"/>
      <c r="DZ639" s="31"/>
      <c r="EA639" s="31"/>
      <c r="EB639" s="31"/>
      <c r="EC639" s="31"/>
      <c r="ED639" s="31"/>
      <c r="EE639" s="31"/>
      <c r="EF639" s="31" t="s">
        <v>213</v>
      </c>
      <c r="EG639" s="31" t="s">
        <v>8747</v>
      </c>
      <c r="EH639" s="31" t="s">
        <v>213</v>
      </c>
      <c r="EI639" s="31" t="s">
        <v>672</v>
      </c>
      <c r="EJ639" s="31" t="s">
        <v>213</v>
      </c>
      <c r="EK639" s="31" t="s">
        <v>213</v>
      </c>
      <c r="EL639" s="31" t="s">
        <v>12924</v>
      </c>
      <c r="EM639" s="31" t="s">
        <v>12924</v>
      </c>
      <c r="EN639" s="31" t="s">
        <v>2167</v>
      </c>
      <c r="EO639" s="31" t="s">
        <v>213</v>
      </c>
      <c r="EP639" s="31" t="s">
        <v>2167</v>
      </c>
      <c r="EQ639" s="31" t="s">
        <v>213</v>
      </c>
      <c r="ER639" s="31" t="s">
        <v>218</v>
      </c>
      <c r="ES639" s="31" t="s">
        <v>218</v>
      </c>
      <c r="ET639" s="31" t="s">
        <v>7776</v>
      </c>
      <c r="EU639" s="31" t="s">
        <v>213</v>
      </c>
      <c r="EV639" s="31"/>
      <c r="EW639" s="31"/>
      <c r="EX639" s="31" t="s">
        <v>218</v>
      </c>
      <c r="EY639" s="31" t="s">
        <v>218</v>
      </c>
      <c r="EZ639" s="31" t="s">
        <v>4324</v>
      </c>
      <c r="FA639" s="31" t="s">
        <v>12925</v>
      </c>
      <c r="FB639" s="31" t="s">
        <v>12925</v>
      </c>
      <c r="FC639" s="31"/>
      <c r="FD639" s="31"/>
      <c r="FE639" s="31" t="s">
        <v>219</v>
      </c>
    </row>
    <row r="640" ht="90.75" customHeight="1">
      <c r="A640" s="16" t="s">
        <v>12926</v>
      </c>
      <c r="B640" s="24">
        <v>629.0</v>
      </c>
      <c r="C640" s="25" t="s">
        <v>12927</v>
      </c>
      <c r="D640" s="26" t="str">
        <f t="shared" si="41"/>
        <v/>
      </c>
      <c r="E640" s="27" t="str">
        <f t="shared" si="42"/>
        <v/>
      </c>
      <c r="F640" s="28" t="str">
        <f t="shared" ref="F640:G640" si="655">image("https://www.serebii.net/pokedex-bw/type/"&amp;lower(H640)&amp;".gif")</f>
        <v/>
      </c>
      <c r="G640" s="28" t="str">
        <f t="shared" si="655"/>
        <v/>
      </c>
      <c r="H640" s="29" t="s">
        <v>6037</v>
      </c>
      <c r="I640" s="26" t="s">
        <v>348</v>
      </c>
      <c r="J640" s="26" t="s">
        <v>12928</v>
      </c>
      <c r="K640" s="26" t="s">
        <v>393</v>
      </c>
      <c r="L640" s="26" t="s">
        <v>394</v>
      </c>
      <c r="M640" s="26" t="s">
        <v>686</v>
      </c>
      <c r="N640" s="26" t="s">
        <v>3263</v>
      </c>
      <c r="O640" s="26" t="s">
        <v>3424</v>
      </c>
      <c r="P640" s="26" t="s">
        <v>397</v>
      </c>
      <c r="Q640" s="26" t="s">
        <v>978</v>
      </c>
      <c r="R640" s="26" t="s">
        <v>4935</v>
      </c>
      <c r="S640" s="26" t="s">
        <v>12929</v>
      </c>
      <c r="T640" s="26" t="s">
        <v>2174</v>
      </c>
      <c r="U640" s="26" t="s">
        <v>769</v>
      </c>
      <c r="V640" s="26" t="s">
        <v>846</v>
      </c>
      <c r="W640" s="26" t="s">
        <v>1163</v>
      </c>
      <c r="X640" s="26" t="s">
        <v>189</v>
      </c>
      <c r="Y640" s="26">
        <v>70.0</v>
      </c>
      <c r="Z640" s="26">
        <v>55.0</v>
      </c>
      <c r="AA640" s="26">
        <v>75.0</v>
      </c>
      <c r="AB640" s="26">
        <v>45.0</v>
      </c>
      <c r="AC640" s="26">
        <v>65.0</v>
      </c>
      <c r="AD640" s="26">
        <v>60.0</v>
      </c>
      <c r="AE640" s="30">
        <f t="shared" si="37"/>
        <v>370</v>
      </c>
      <c r="AF640" s="26" t="s">
        <v>12930</v>
      </c>
      <c r="AG640" s="26"/>
      <c r="AH640" s="26"/>
      <c r="AI640" s="26"/>
      <c r="AJ640" s="26"/>
      <c r="AK640" s="26"/>
      <c r="AL640" s="26"/>
      <c r="AM640" s="26"/>
      <c r="AN640" s="26"/>
      <c r="AO640" s="26"/>
      <c r="AP640" s="26"/>
      <c r="AQ640" s="26"/>
      <c r="AR640" s="26"/>
      <c r="AS640" s="26"/>
      <c r="AT640" s="26"/>
      <c r="AU640" s="26"/>
      <c r="AV640" s="26"/>
      <c r="AW640" s="26" t="s">
        <v>1503</v>
      </c>
      <c r="AX640" s="26" t="s">
        <v>1503</v>
      </c>
      <c r="AY640" s="26" t="s">
        <v>3203</v>
      </c>
      <c r="AZ640" s="26" t="s">
        <v>3203</v>
      </c>
      <c r="BA640" s="26"/>
      <c r="BB640" s="26"/>
      <c r="BC640" s="26"/>
      <c r="BD640" s="26"/>
      <c r="BE640" s="26" t="s">
        <v>2529</v>
      </c>
      <c r="BF640" s="26" t="s">
        <v>2529</v>
      </c>
      <c r="BG640" s="26" t="s">
        <v>1676</v>
      </c>
      <c r="BH640" s="26" t="s">
        <v>1676</v>
      </c>
      <c r="BI640" s="26"/>
      <c r="BJ640" s="26"/>
      <c r="BK640" s="26" t="s">
        <v>1542</v>
      </c>
      <c r="BL640" s="26" t="s">
        <v>1542</v>
      </c>
      <c r="BM640" s="26" t="s">
        <v>1796</v>
      </c>
      <c r="BN640" s="26"/>
      <c r="BO640" s="26"/>
      <c r="BP640" s="26"/>
      <c r="BQ640" s="26"/>
      <c r="BR640" s="26"/>
      <c r="BS640" s="26"/>
      <c r="BT640" s="26" t="s">
        <v>1414</v>
      </c>
      <c r="BU640" s="26" t="s">
        <v>1301</v>
      </c>
      <c r="BV640" s="26"/>
      <c r="BW640" s="31"/>
      <c r="BX640" s="31"/>
      <c r="BY640" s="31"/>
      <c r="BZ640" s="31"/>
      <c r="CA640" s="31"/>
      <c r="CB640" s="31"/>
      <c r="CC640" s="31"/>
      <c r="CD640" s="31"/>
      <c r="CE640" s="31"/>
      <c r="CF640" s="31"/>
      <c r="CG640" s="31"/>
      <c r="CH640" s="31"/>
      <c r="CI640" s="31"/>
      <c r="CJ640" s="31"/>
      <c r="CK640" s="31"/>
      <c r="CL640" s="31"/>
      <c r="CM640" s="31" t="s">
        <v>12931</v>
      </c>
      <c r="CN640" s="31" t="s">
        <v>12932</v>
      </c>
      <c r="CO640" s="31" t="s">
        <v>12933</v>
      </c>
      <c r="CP640" s="31" t="s">
        <v>12933</v>
      </c>
      <c r="CQ640" s="31" t="s">
        <v>12931</v>
      </c>
      <c r="CR640" s="31" t="s">
        <v>12933</v>
      </c>
      <c r="CS640" s="31" t="s">
        <v>12931</v>
      </c>
      <c r="CT640" s="31" t="s">
        <v>12933</v>
      </c>
      <c r="CU640" s="31" t="s">
        <v>12934</v>
      </c>
      <c r="CV640" s="31" t="s">
        <v>12935</v>
      </c>
      <c r="CW640" s="31" t="s">
        <v>12936</v>
      </c>
      <c r="CX640" s="31" t="s">
        <v>12937</v>
      </c>
      <c r="CY640" s="31"/>
      <c r="CZ640" s="31"/>
      <c r="DA640" s="31" t="s">
        <v>12938</v>
      </c>
      <c r="DB640" s="31" t="s">
        <v>12939</v>
      </c>
      <c r="DC640" s="31"/>
      <c r="DD640" s="31"/>
      <c r="DE640" s="31"/>
      <c r="DF640" s="31"/>
      <c r="DG640" s="31"/>
      <c r="DH640" s="31"/>
      <c r="DI640" s="31"/>
      <c r="DJ640" s="31"/>
      <c r="DK640" s="31"/>
      <c r="DL640" s="31"/>
      <c r="DM640" s="31"/>
      <c r="DN640" s="31"/>
      <c r="DO640" s="31"/>
      <c r="DP640" s="31"/>
      <c r="DQ640" s="31"/>
      <c r="DR640" s="31"/>
      <c r="DS640" s="31"/>
      <c r="DT640" s="31"/>
      <c r="DU640" s="31"/>
      <c r="DV640" s="31"/>
      <c r="DW640" s="31"/>
      <c r="DX640" s="31"/>
      <c r="DY640" s="31"/>
      <c r="DZ640" s="31"/>
      <c r="EA640" s="31"/>
      <c r="EB640" s="31"/>
      <c r="EC640" s="31"/>
      <c r="ED640" s="31"/>
      <c r="EE640" s="31"/>
      <c r="EF640" s="31" t="s">
        <v>12908</v>
      </c>
      <c r="EG640" s="31" t="s">
        <v>213</v>
      </c>
      <c r="EH640" s="31" t="s">
        <v>1254</v>
      </c>
      <c r="EI640" s="31" t="s">
        <v>213</v>
      </c>
      <c r="EJ640" s="31" t="s">
        <v>213</v>
      </c>
      <c r="EK640" s="31" t="s">
        <v>213</v>
      </c>
      <c r="EL640" s="31" t="s">
        <v>1876</v>
      </c>
      <c r="EM640" s="31" t="s">
        <v>1876</v>
      </c>
      <c r="EN640" s="31" t="s">
        <v>213</v>
      </c>
      <c r="EO640" s="31" t="s">
        <v>12909</v>
      </c>
      <c r="EP640" s="31" t="s">
        <v>213</v>
      </c>
      <c r="EQ640" s="31" t="s">
        <v>316</v>
      </c>
      <c r="ER640" s="31" t="s">
        <v>218</v>
      </c>
      <c r="ES640" s="31" t="s">
        <v>218</v>
      </c>
      <c r="ET640" s="31" t="s">
        <v>213</v>
      </c>
      <c r="EU640" s="31" t="s">
        <v>12910</v>
      </c>
      <c r="EV640" s="31"/>
      <c r="EW640" s="31"/>
      <c r="EX640" s="31" t="s">
        <v>218</v>
      </c>
      <c r="EY640" s="31" t="s">
        <v>218</v>
      </c>
      <c r="EZ640" s="31" t="s">
        <v>218</v>
      </c>
      <c r="FA640" s="31" t="s">
        <v>219</v>
      </c>
      <c r="FB640" s="31" t="s">
        <v>219</v>
      </c>
      <c r="FC640" s="31"/>
      <c r="FD640" s="31"/>
      <c r="FE640" s="31" t="s">
        <v>219</v>
      </c>
    </row>
    <row r="641" ht="90.75" customHeight="1">
      <c r="A641" s="16" t="s">
        <v>12940</v>
      </c>
      <c r="B641" s="24">
        <v>630.0</v>
      </c>
      <c r="C641" s="25" t="s">
        <v>12941</v>
      </c>
      <c r="D641" s="26" t="str">
        <f t="shared" si="41"/>
        <v/>
      </c>
      <c r="E641" s="27" t="str">
        <f t="shared" si="42"/>
        <v/>
      </c>
      <c r="F641" s="28" t="str">
        <f t="shared" ref="F641:G641" si="656">image("https://www.serebii.net/pokedex-bw/type/"&amp;lower(H641)&amp;".gif")</f>
        <v/>
      </c>
      <c r="G641" s="28" t="str">
        <f t="shared" si="656"/>
        <v/>
      </c>
      <c r="H641" s="29" t="s">
        <v>6037</v>
      </c>
      <c r="I641" s="26" t="s">
        <v>348</v>
      </c>
      <c r="J641" s="26" t="s">
        <v>12942</v>
      </c>
      <c r="K641" s="26" t="s">
        <v>876</v>
      </c>
      <c r="L641" s="26" t="s">
        <v>744</v>
      </c>
      <c r="M641" s="26" t="s">
        <v>686</v>
      </c>
      <c r="N641" s="26" t="s">
        <v>3263</v>
      </c>
      <c r="O641" s="26" t="s">
        <v>3424</v>
      </c>
      <c r="P641" s="26" t="s">
        <v>1707</v>
      </c>
      <c r="Q641" s="26" t="s">
        <v>2670</v>
      </c>
      <c r="R641" s="26" t="s">
        <v>4935</v>
      </c>
      <c r="S641" s="26" t="s">
        <v>6306</v>
      </c>
      <c r="T641" s="26" t="s">
        <v>2174</v>
      </c>
      <c r="U641" s="26" t="s">
        <v>769</v>
      </c>
      <c r="V641" s="26" t="s">
        <v>846</v>
      </c>
      <c r="W641" s="26" t="s">
        <v>1163</v>
      </c>
      <c r="X641" s="26" t="s">
        <v>189</v>
      </c>
      <c r="Y641" s="26">
        <v>110.0</v>
      </c>
      <c r="Z641" s="26">
        <v>65.0</v>
      </c>
      <c r="AA641" s="26">
        <v>105.0</v>
      </c>
      <c r="AB641" s="26">
        <v>55.0</v>
      </c>
      <c r="AC641" s="26">
        <v>95.0</v>
      </c>
      <c r="AD641" s="26">
        <v>80.0</v>
      </c>
      <c r="AE641" s="30">
        <f t="shared" si="37"/>
        <v>510</v>
      </c>
      <c r="AF641" s="26" t="s">
        <v>12930</v>
      </c>
      <c r="AG641" s="26"/>
      <c r="AH641" s="26"/>
      <c r="AI641" s="26"/>
      <c r="AJ641" s="26"/>
      <c r="AK641" s="26"/>
      <c r="AL641" s="26"/>
      <c r="AM641" s="26"/>
      <c r="AN641" s="26"/>
      <c r="AO641" s="26"/>
      <c r="AP641" s="26"/>
      <c r="AQ641" s="26"/>
      <c r="AR641" s="26"/>
      <c r="AS641" s="26"/>
      <c r="AT641" s="26"/>
      <c r="AU641" s="26"/>
      <c r="AV641" s="26"/>
      <c r="AW641" s="26" t="s">
        <v>1545</v>
      </c>
      <c r="AX641" s="26" t="s">
        <v>1545</v>
      </c>
      <c r="AY641" s="26" t="s">
        <v>1078</v>
      </c>
      <c r="AZ641" s="26" t="s">
        <v>1078</v>
      </c>
      <c r="BA641" s="26"/>
      <c r="BB641" s="26"/>
      <c r="BC641" s="26"/>
      <c r="BD641" s="26"/>
      <c r="BE641" s="26" t="s">
        <v>2180</v>
      </c>
      <c r="BF641" s="26" t="s">
        <v>2180</v>
      </c>
      <c r="BG641" s="26" t="s">
        <v>1709</v>
      </c>
      <c r="BH641" s="26" t="s">
        <v>1709</v>
      </c>
      <c r="BI641" s="26"/>
      <c r="BJ641" s="26"/>
      <c r="BK641" s="26" t="s">
        <v>3797</v>
      </c>
      <c r="BL641" s="26" t="s">
        <v>3797</v>
      </c>
      <c r="BM641" s="26" t="s">
        <v>1956</v>
      </c>
      <c r="BN641" s="26"/>
      <c r="BO641" s="26"/>
      <c r="BP641" s="26"/>
      <c r="BQ641" s="26"/>
      <c r="BR641" s="26"/>
      <c r="BS641" s="26"/>
      <c r="BT641" s="26" t="s">
        <v>1457</v>
      </c>
      <c r="BU641" s="26" t="s">
        <v>1332</v>
      </c>
      <c r="BV641" s="26"/>
      <c r="BW641" s="31"/>
      <c r="BX641" s="31"/>
      <c r="BY641" s="31"/>
      <c r="BZ641" s="31"/>
      <c r="CA641" s="31"/>
      <c r="CB641" s="31"/>
      <c r="CC641" s="31"/>
      <c r="CD641" s="31"/>
      <c r="CE641" s="31"/>
      <c r="CF641" s="31"/>
      <c r="CG641" s="31"/>
      <c r="CH641" s="31"/>
      <c r="CI641" s="31"/>
      <c r="CJ641" s="31"/>
      <c r="CK641" s="31"/>
      <c r="CL641" s="31"/>
      <c r="CM641" s="31" t="s">
        <v>12943</v>
      </c>
      <c r="CN641" s="31" t="s">
        <v>12944</v>
      </c>
      <c r="CO641" s="31" t="s">
        <v>12945</v>
      </c>
      <c r="CP641" s="31" t="s">
        <v>12945</v>
      </c>
      <c r="CQ641" s="31" t="s">
        <v>12945</v>
      </c>
      <c r="CR641" s="31" t="s">
        <v>12944</v>
      </c>
      <c r="CS641" s="31" t="s">
        <v>12945</v>
      </c>
      <c r="CT641" s="31" t="s">
        <v>12944</v>
      </c>
      <c r="CU641" s="31" t="s">
        <v>12946</v>
      </c>
      <c r="CV641" s="31" t="s">
        <v>12947</v>
      </c>
      <c r="CW641" s="31" t="s">
        <v>12948</v>
      </c>
      <c r="CX641" s="31" t="s">
        <v>12949</v>
      </c>
      <c r="CY641" s="31"/>
      <c r="CZ641" s="31"/>
      <c r="DA641" s="31" t="s">
        <v>12950</v>
      </c>
      <c r="DB641" s="31" t="s">
        <v>12951</v>
      </c>
      <c r="DC641" s="31"/>
      <c r="DD641" s="31"/>
      <c r="DE641" s="31"/>
      <c r="DF641" s="31"/>
      <c r="DG641" s="31"/>
      <c r="DH641" s="31"/>
      <c r="DI641" s="31"/>
      <c r="DJ641" s="31"/>
      <c r="DK641" s="31"/>
      <c r="DL641" s="31"/>
      <c r="DM641" s="31"/>
      <c r="DN641" s="31"/>
      <c r="DO641" s="31"/>
      <c r="DP641" s="31"/>
      <c r="DQ641" s="31"/>
      <c r="DR641" s="31"/>
      <c r="DS641" s="31"/>
      <c r="DT641" s="31"/>
      <c r="DU641" s="31"/>
      <c r="DV641" s="31"/>
      <c r="DW641" s="31"/>
      <c r="DX641" s="31"/>
      <c r="DY641" s="31"/>
      <c r="DZ641" s="31"/>
      <c r="EA641" s="31"/>
      <c r="EB641" s="31"/>
      <c r="EC641" s="31"/>
      <c r="ED641" s="31"/>
      <c r="EE641" s="31"/>
      <c r="EF641" s="31" t="s">
        <v>8747</v>
      </c>
      <c r="EG641" s="31" t="s">
        <v>213</v>
      </c>
      <c r="EH641" s="31" t="s">
        <v>672</v>
      </c>
      <c r="EI641" s="31" t="s">
        <v>213</v>
      </c>
      <c r="EJ641" s="31" t="s">
        <v>213</v>
      </c>
      <c r="EK641" s="31" t="s">
        <v>213</v>
      </c>
      <c r="EL641" s="31" t="s">
        <v>12952</v>
      </c>
      <c r="EM641" s="31" t="s">
        <v>12952</v>
      </c>
      <c r="EN641" s="31" t="s">
        <v>213</v>
      </c>
      <c r="EO641" s="31" t="s">
        <v>2167</v>
      </c>
      <c r="EP641" s="31" t="s">
        <v>213</v>
      </c>
      <c r="EQ641" s="31" t="s">
        <v>2167</v>
      </c>
      <c r="ER641" s="31" t="s">
        <v>218</v>
      </c>
      <c r="ES641" s="31" t="s">
        <v>218</v>
      </c>
      <c r="ET641" s="31" t="s">
        <v>213</v>
      </c>
      <c r="EU641" s="31" t="s">
        <v>7776</v>
      </c>
      <c r="EV641" s="31"/>
      <c r="EW641" s="31"/>
      <c r="EX641" s="31" t="s">
        <v>218</v>
      </c>
      <c r="EY641" s="31" t="s">
        <v>218</v>
      </c>
      <c r="EZ641" s="31" t="s">
        <v>218</v>
      </c>
      <c r="FA641" s="31" t="s">
        <v>219</v>
      </c>
      <c r="FB641" s="31" t="s">
        <v>219</v>
      </c>
      <c r="FC641" s="31"/>
      <c r="FD641" s="31"/>
      <c r="FE641" s="31" t="s">
        <v>219</v>
      </c>
    </row>
    <row r="642" ht="90.75" customHeight="1">
      <c r="A642" s="16" t="s">
        <v>12953</v>
      </c>
      <c r="B642" s="24">
        <v>631.0</v>
      </c>
      <c r="C642" s="25" t="s">
        <v>12954</v>
      </c>
      <c r="D642" s="26" t="str">
        <f t="shared" si="41"/>
        <v/>
      </c>
      <c r="E642" s="27" t="str">
        <f t="shared" si="42"/>
        <v/>
      </c>
      <c r="F642" s="28" t="str">
        <f t="shared" ref="F642:G642" si="657">image("https://www.serebii.net/pokedex-bw/type/"&amp;lower(H642)&amp;".gif")</f>
        <v/>
      </c>
      <c r="G642" s="28" t="str">
        <f t="shared" si="657"/>
        <v/>
      </c>
      <c r="H642" s="29" t="s">
        <v>291</v>
      </c>
      <c r="I642" s="26"/>
      <c r="J642" s="26" t="s">
        <v>12955</v>
      </c>
      <c r="K642" s="26" t="s">
        <v>675</v>
      </c>
      <c r="L642" s="26" t="s">
        <v>6924</v>
      </c>
      <c r="M642" s="26" t="s">
        <v>2557</v>
      </c>
      <c r="N642" s="26" t="s">
        <v>1411</v>
      </c>
      <c r="O642" s="26" t="s">
        <v>8521</v>
      </c>
      <c r="P642" s="26" t="s">
        <v>1707</v>
      </c>
      <c r="Q642" s="26" t="s">
        <v>878</v>
      </c>
      <c r="R642" s="26" t="s">
        <v>184</v>
      </c>
      <c r="S642" s="26" t="s">
        <v>3491</v>
      </c>
      <c r="T642" s="26" t="s">
        <v>495</v>
      </c>
      <c r="U642" s="26" t="s">
        <v>769</v>
      </c>
      <c r="V642" s="26" t="s">
        <v>770</v>
      </c>
      <c r="W642" s="26" t="s">
        <v>496</v>
      </c>
      <c r="X642" s="26" t="s">
        <v>189</v>
      </c>
      <c r="Y642" s="26">
        <v>85.0</v>
      </c>
      <c r="Z642" s="26">
        <v>97.0</v>
      </c>
      <c r="AA642" s="26">
        <v>66.0</v>
      </c>
      <c r="AB642" s="26">
        <v>105.0</v>
      </c>
      <c r="AC642" s="26">
        <v>66.0</v>
      </c>
      <c r="AD642" s="26">
        <v>65.0</v>
      </c>
      <c r="AE642" s="30">
        <f t="shared" si="37"/>
        <v>484</v>
      </c>
      <c r="AF642" s="26"/>
      <c r="AG642" s="26"/>
      <c r="AH642" s="26"/>
      <c r="AI642" s="26"/>
      <c r="AJ642" s="26"/>
      <c r="AK642" s="26"/>
      <c r="AL642" s="26"/>
      <c r="AM642" s="26"/>
      <c r="AN642" s="26"/>
      <c r="AO642" s="26"/>
      <c r="AP642" s="26"/>
      <c r="AQ642" s="26"/>
      <c r="AR642" s="26"/>
      <c r="AS642" s="26"/>
      <c r="AT642" s="26"/>
      <c r="AU642" s="26"/>
      <c r="AV642" s="26"/>
      <c r="AW642" s="26" t="s">
        <v>1991</v>
      </c>
      <c r="AX642" s="26" t="s">
        <v>1991</v>
      </c>
      <c r="AY642" s="26" t="s">
        <v>3602</v>
      </c>
      <c r="AZ642" s="26" t="s">
        <v>3602</v>
      </c>
      <c r="BA642" s="26" t="s">
        <v>1035</v>
      </c>
      <c r="BB642" s="26" t="s">
        <v>1035</v>
      </c>
      <c r="BC642" s="26"/>
      <c r="BD642" s="26"/>
      <c r="BE642" s="26"/>
      <c r="BF642" s="26"/>
      <c r="BG642" s="26"/>
      <c r="BH642" s="26"/>
      <c r="BI642" s="26"/>
      <c r="BJ642" s="26"/>
      <c r="BK642" s="26" t="s">
        <v>7166</v>
      </c>
      <c r="BL642" s="26" t="s">
        <v>7166</v>
      </c>
      <c r="BM642" s="26"/>
      <c r="BN642" s="26" t="s">
        <v>2339</v>
      </c>
      <c r="BO642" s="26"/>
      <c r="BP642" s="26"/>
      <c r="BQ642" s="26"/>
      <c r="BR642" s="26"/>
      <c r="BS642" s="26"/>
      <c r="BT642" s="26"/>
      <c r="BU642" s="26"/>
      <c r="BV642" s="26"/>
      <c r="BW642" s="31"/>
      <c r="BX642" s="31"/>
      <c r="BY642" s="31"/>
      <c r="BZ642" s="31"/>
      <c r="CA642" s="31"/>
      <c r="CB642" s="31"/>
      <c r="CC642" s="31"/>
      <c r="CD642" s="31"/>
      <c r="CE642" s="31"/>
      <c r="CF642" s="31"/>
      <c r="CG642" s="31"/>
      <c r="CH642" s="31"/>
      <c r="CI642" s="31"/>
      <c r="CJ642" s="31"/>
      <c r="CK642" s="31"/>
      <c r="CL642" s="31"/>
      <c r="CM642" s="31" t="s">
        <v>12956</v>
      </c>
      <c r="CN642" s="31" t="s">
        <v>12957</v>
      </c>
      <c r="CO642" s="31" t="s">
        <v>12958</v>
      </c>
      <c r="CP642" s="31" t="s">
        <v>12958</v>
      </c>
      <c r="CQ642" s="31" t="s">
        <v>12957</v>
      </c>
      <c r="CR642" s="31" t="s">
        <v>12958</v>
      </c>
      <c r="CS642" s="31" t="s">
        <v>12957</v>
      </c>
      <c r="CT642" s="31" t="s">
        <v>12958</v>
      </c>
      <c r="CU642" s="31"/>
      <c r="CV642" s="31"/>
      <c r="CW642" s="31"/>
      <c r="CX642" s="31"/>
      <c r="CY642" s="31"/>
      <c r="CZ642" s="31"/>
      <c r="DA642" s="31" t="s">
        <v>12959</v>
      </c>
      <c r="DB642" s="31" t="s">
        <v>12960</v>
      </c>
      <c r="DC642" s="31"/>
      <c r="DD642" s="31"/>
      <c r="DE642" s="31"/>
      <c r="DF642" s="31"/>
      <c r="DG642" s="31"/>
      <c r="DH642" s="31"/>
      <c r="DI642" s="31"/>
      <c r="DJ642" s="31"/>
      <c r="DK642" s="31"/>
      <c r="DL642" s="31"/>
      <c r="DM642" s="31"/>
      <c r="DN642" s="31"/>
      <c r="DO642" s="31"/>
      <c r="DP642" s="31"/>
      <c r="DQ642" s="31"/>
      <c r="DR642" s="31"/>
      <c r="DS642" s="31"/>
      <c r="DT642" s="31"/>
      <c r="DU642" s="31"/>
      <c r="DV642" s="31"/>
      <c r="DW642" s="31"/>
      <c r="DX642" s="31"/>
      <c r="DY642" s="31"/>
      <c r="DZ642" s="31"/>
      <c r="EA642" s="31"/>
      <c r="EB642" s="31"/>
      <c r="EC642" s="31"/>
      <c r="ED642" s="31"/>
      <c r="EE642" s="31"/>
      <c r="EF642" s="31" t="s">
        <v>906</v>
      </c>
      <c r="EG642" s="31" t="s">
        <v>906</v>
      </c>
      <c r="EH642" s="31" t="s">
        <v>11268</v>
      </c>
      <c r="EI642" s="31" t="s">
        <v>11268</v>
      </c>
      <c r="EJ642" s="31" t="s">
        <v>3656</v>
      </c>
      <c r="EK642" s="31" t="s">
        <v>3656</v>
      </c>
      <c r="EL642" s="31" t="s">
        <v>213</v>
      </c>
      <c r="EM642" s="31" t="s">
        <v>213</v>
      </c>
      <c r="EN642" s="31" t="s">
        <v>213</v>
      </c>
      <c r="EO642" s="31" t="s">
        <v>213</v>
      </c>
      <c r="EP642" s="31" t="s">
        <v>213</v>
      </c>
      <c r="EQ642" s="31" t="s">
        <v>213</v>
      </c>
      <c r="ER642" s="31" t="s">
        <v>218</v>
      </c>
      <c r="ES642" s="31" t="s">
        <v>218</v>
      </c>
      <c r="ET642" s="31" t="s">
        <v>12961</v>
      </c>
      <c r="EU642" s="31" t="s">
        <v>12961</v>
      </c>
      <c r="EV642" s="31"/>
      <c r="EW642" s="31"/>
      <c r="EX642" s="31" t="s">
        <v>218</v>
      </c>
      <c r="EY642" s="31" t="s">
        <v>218</v>
      </c>
      <c r="EZ642" s="31" t="s">
        <v>218</v>
      </c>
      <c r="FA642" s="31" t="s">
        <v>219</v>
      </c>
      <c r="FB642" s="31" t="s">
        <v>219</v>
      </c>
      <c r="FC642" s="31"/>
      <c r="FD642" s="31"/>
      <c r="FE642" s="31" t="s">
        <v>219</v>
      </c>
    </row>
    <row r="643" ht="90.75" customHeight="1">
      <c r="A643" s="16" t="s">
        <v>12962</v>
      </c>
      <c r="B643" s="24">
        <v>632.0</v>
      </c>
      <c r="C643" s="25" t="s">
        <v>12963</v>
      </c>
      <c r="D643" s="26" t="str">
        <f t="shared" si="41"/>
        <v/>
      </c>
      <c r="E643" s="27" t="str">
        <f t="shared" si="42"/>
        <v/>
      </c>
      <c r="F643" s="28" t="str">
        <f t="shared" ref="F643:G643" si="658">image("https://www.serebii.net/pokedex-bw/type/"&amp;lower(H643)&amp;".gif")</f>
        <v/>
      </c>
      <c r="G643" s="28" t="str">
        <f t="shared" si="658"/>
        <v/>
      </c>
      <c r="H643" s="29" t="s">
        <v>486</v>
      </c>
      <c r="I643" s="26" t="s">
        <v>2962</v>
      </c>
      <c r="J643" s="26" t="s">
        <v>12964</v>
      </c>
      <c r="K643" s="26" t="s">
        <v>488</v>
      </c>
      <c r="L643" s="26" t="s">
        <v>12456</v>
      </c>
      <c r="M643" s="26" t="s">
        <v>654</v>
      </c>
      <c r="N643" s="26" t="s">
        <v>767</v>
      </c>
      <c r="O643" s="26" t="s">
        <v>7850</v>
      </c>
      <c r="P643" s="26" t="s">
        <v>543</v>
      </c>
      <c r="Q643" s="26" t="s">
        <v>878</v>
      </c>
      <c r="R643" s="26" t="s">
        <v>184</v>
      </c>
      <c r="S643" s="26" t="s">
        <v>3491</v>
      </c>
      <c r="T643" s="26" t="s">
        <v>495</v>
      </c>
      <c r="U643" s="26" t="s">
        <v>1827</v>
      </c>
      <c r="V643" s="26" t="s">
        <v>1828</v>
      </c>
      <c r="W643" s="26" t="s">
        <v>496</v>
      </c>
      <c r="X643" s="26" t="s">
        <v>189</v>
      </c>
      <c r="Y643" s="26">
        <v>58.0</v>
      </c>
      <c r="Z643" s="26">
        <v>109.0</v>
      </c>
      <c r="AA643" s="26">
        <v>112.0</v>
      </c>
      <c r="AB643" s="26">
        <v>48.0</v>
      </c>
      <c r="AC643" s="26">
        <v>48.0</v>
      </c>
      <c r="AD643" s="26">
        <v>109.0</v>
      </c>
      <c r="AE643" s="30">
        <f t="shared" si="37"/>
        <v>484</v>
      </c>
      <c r="AF643" s="26"/>
      <c r="AG643" s="26"/>
      <c r="AH643" s="26"/>
      <c r="AI643" s="26"/>
      <c r="AJ643" s="26"/>
      <c r="AK643" s="26"/>
      <c r="AL643" s="26"/>
      <c r="AM643" s="26"/>
      <c r="AN643" s="26"/>
      <c r="AO643" s="26"/>
      <c r="AP643" s="26"/>
      <c r="AQ643" s="26"/>
      <c r="AR643" s="26"/>
      <c r="AS643" s="26"/>
      <c r="AT643" s="26"/>
      <c r="AU643" s="26"/>
      <c r="AV643" s="26"/>
      <c r="AW643" s="26" t="s">
        <v>1499</v>
      </c>
      <c r="AX643" s="26" t="s">
        <v>1499</v>
      </c>
      <c r="AY643" s="26" t="s">
        <v>987</v>
      </c>
      <c r="AZ643" s="26" t="s">
        <v>987</v>
      </c>
      <c r="BA643" s="26" t="s">
        <v>1237</v>
      </c>
      <c r="BB643" s="26" t="s">
        <v>1237</v>
      </c>
      <c r="BC643" s="26"/>
      <c r="BD643" s="26"/>
      <c r="BE643" s="26"/>
      <c r="BF643" s="26"/>
      <c r="BG643" s="26"/>
      <c r="BH643" s="26"/>
      <c r="BI643" s="26"/>
      <c r="BJ643" s="26"/>
      <c r="BK643" s="26" t="s">
        <v>7141</v>
      </c>
      <c r="BL643" s="26" t="s">
        <v>7141</v>
      </c>
      <c r="BM643" s="26"/>
      <c r="BN643" s="26" t="s">
        <v>1378</v>
      </c>
      <c r="BO643" s="26"/>
      <c r="BP643" s="26"/>
      <c r="BQ643" s="26"/>
      <c r="BR643" s="26"/>
      <c r="BS643" s="26"/>
      <c r="BT643" s="26"/>
      <c r="BU643" s="26"/>
      <c r="BV643" s="26"/>
      <c r="BW643" s="31"/>
      <c r="BX643" s="31"/>
      <c r="BY643" s="31"/>
      <c r="BZ643" s="31"/>
      <c r="CA643" s="31"/>
      <c r="CB643" s="31"/>
      <c r="CC643" s="31"/>
      <c r="CD643" s="31"/>
      <c r="CE643" s="31"/>
      <c r="CF643" s="31"/>
      <c r="CG643" s="31"/>
      <c r="CH643" s="31"/>
      <c r="CI643" s="31"/>
      <c r="CJ643" s="31"/>
      <c r="CK643" s="31"/>
      <c r="CL643" s="31"/>
      <c r="CM643" s="31" t="s">
        <v>12965</v>
      </c>
      <c r="CN643" s="31" t="s">
        <v>12966</v>
      </c>
      <c r="CO643" s="31" t="s">
        <v>12967</v>
      </c>
      <c r="CP643" s="31" t="s">
        <v>12967</v>
      </c>
      <c r="CQ643" s="31" t="s">
        <v>12967</v>
      </c>
      <c r="CR643" s="31" t="s">
        <v>12965</v>
      </c>
      <c r="CS643" s="31" t="s">
        <v>12967</v>
      </c>
      <c r="CT643" s="31" t="s">
        <v>12965</v>
      </c>
      <c r="CU643" s="31"/>
      <c r="CV643" s="31"/>
      <c r="CW643" s="31"/>
      <c r="CX643" s="31"/>
      <c r="CY643" s="31"/>
      <c r="CZ643" s="31"/>
      <c r="DA643" s="31" t="s">
        <v>12968</v>
      </c>
      <c r="DB643" s="31" t="s">
        <v>12969</v>
      </c>
      <c r="DC643" s="31"/>
      <c r="DD643" s="31"/>
      <c r="DE643" s="31"/>
      <c r="DF643" s="31"/>
      <c r="DG643" s="31"/>
      <c r="DH643" s="31"/>
      <c r="DI643" s="31"/>
      <c r="DJ643" s="31"/>
      <c r="DK643" s="31"/>
      <c r="DL643" s="31"/>
      <c r="DM643" s="31"/>
      <c r="DN643" s="31"/>
      <c r="DO643" s="31"/>
      <c r="DP643" s="31"/>
      <c r="DQ643" s="31"/>
      <c r="DR643" s="31"/>
      <c r="DS643" s="31"/>
      <c r="DT643" s="31"/>
      <c r="DU643" s="31"/>
      <c r="DV643" s="31"/>
      <c r="DW643" s="31"/>
      <c r="DX643" s="31"/>
      <c r="DY643" s="31"/>
      <c r="DZ643" s="31"/>
      <c r="EA643" s="31"/>
      <c r="EB643" s="31"/>
      <c r="EC643" s="31"/>
      <c r="ED643" s="31"/>
      <c r="EE643" s="31"/>
      <c r="EF643" s="31" t="s">
        <v>906</v>
      </c>
      <c r="EG643" s="31" t="s">
        <v>906</v>
      </c>
      <c r="EH643" s="31" t="s">
        <v>6325</v>
      </c>
      <c r="EI643" s="31" t="s">
        <v>6325</v>
      </c>
      <c r="EJ643" s="31" t="s">
        <v>1153</v>
      </c>
      <c r="EK643" s="31" t="s">
        <v>1153</v>
      </c>
      <c r="EL643" s="31" t="s">
        <v>213</v>
      </c>
      <c r="EM643" s="31" t="s">
        <v>213</v>
      </c>
      <c r="EN643" s="31" t="s">
        <v>213</v>
      </c>
      <c r="EO643" s="31" t="s">
        <v>213</v>
      </c>
      <c r="EP643" s="31" t="s">
        <v>213</v>
      </c>
      <c r="EQ643" s="31" t="s">
        <v>213</v>
      </c>
      <c r="ER643" s="31" t="s">
        <v>218</v>
      </c>
      <c r="ES643" s="31" t="s">
        <v>218</v>
      </c>
      <c r="ET643" s="31" t="s">
        <v>12961</v>
      </c>
      <c r="EU643" s="31" t="s">
        <v>12961</v>
      </c>
      <c r="EV643" s="31"/>
      <c r="EW643" s="31"/>
      <c r="EX643" s="31" t="s">
        <v>218</v>
      </c>
      <c r="EY643" s="31" t="s">
        <v>218</v>
      </c>
      <c r="EZ643" s="31" t="s">
        <v>218</v>
      </c>
      <c r="FA643" s="31" t="s">
        <v>219</v>
      </c>
      <c r="FB643" s="31" t="s">
        <v>219</v>
      </c>
      <c r="FC643" s="31"/>
      <c r="FD643" s="31"/>
      <c r="FE643" s="31" t="s">
        <v>219</v>
      </c>
    </row>
    <row r="644" ht="90.75" customHeight="1">
      <c r="A644" s="16" t="s">
        <v>12970</v>
      </c>
      <c r="B644" s="24">
        <v>633.0</v>
      </c>
      <c r="C644" s="25" t="s">
        <v>12971</v>
      </c>
      <c r="D644" s="26" t="str">
        <f t="shared" si="41"/>
        <v/>
      </c>
      <c r="E644" s="27" t="str">
        <f t="shared" si="42"/>
        <v/>
      </c>
      <c r="F644" s="28" t="str">
        <f t="shared" ref="F644:G644" si="659">image("https://www.serebii.net/pokedex-bw/type/"&amp;lower(H644)&amp;".gif")</f>
        <v/>
      </c>
      <c r="G644" s="28" t="str">
        <f t="shared" si="659"/>
        <v/>
      </c>
      <c r="H644" s="29" t="s">
        <v>6037</v>
      </c>
      <c r="I644" s="26" t="s">
        <v>299</v>
      </c>
      <c r="J644" s="26" t="s">
        <v>12972</v>
      </c>
      <c r="K644" s="26" t="s">
        <v>1031</v>
      </c>
      <c r="L644" s="26" t="s">
        <v>12973</v>
      </c>
      <c r="M644" s="30" t="s">
        <v>767</v>
      </c>
      <c r="N644" s="26"/>
      <c r="O644" s="26"/>
      <c r="P644" s="26" t="s">
        <v>913</v>
      </c>
      <c r="Q644" s="26" t="s">
        <v>183</v>
      </c>
      <c r="R644" s="26" t="s">
        <v>4935</v>
      </c>
      <c r="S644" s="26" t="s">
        <v>1075</v>
      </c>
      <c r="T644" s="26" t="s">
        <v>2174</v>
      </c>
      <c r="U644" s="26" t="s">
        <v>4584</v>
      </c>
      <c r="V644" s="26" t="s">
        <v>1673</v>
      </c>
      <c r="W644" s="26" t="s">
        <v>496</v>
      </c>
      <c r="X644" s="26" t="s">
        <v>3946</v>
      </c>
      <c r="Y644" s="26">
        <v>52.0</v>
      </c>
      <c r="Z644" s="26">
        <v>65.0</v>
      </c>
      <c r="AA644" s="26">
        <v>50.0</v>
      </c>
      <c r="AB644" s="26">
        <v>45.0</v>
      </c>
      <c r="AC644" s="26">
        <v>50.0</v>
      </c>
      <c r="AD644" s="26">
        <v>38.0</v>
      </c>
      <c r="AE644" s="30">
        <f t="shared" si="37"/>
        <v>300</v>
      </c>
      <c r="AF644" s="26" t="s">
        <v>12974</v>
      </c>
      <c r="AG644" s="26"/>
      <c r="AH644" s="26"/>
      <c r="AI644" s="26"/>
      <c r="AJ644" s="26"/>
      <c r="AK644" s="26"/>
      <c r="AL644" s="26"/>
      <c r="AM644" s="26"/>
      <c r="AN644" s="26"/>
      <c r="AO644" s="26"/>
      <c r="AP644" s="26"/>
      <c r="AQ644" s="26"/>
      <c r="AR644" s="26"/>
      <c r="AS644" s="26"/>
      <c r="AT644" s="26"/>
      <c r="AU644" s="26"/>
      <c r="AV644" s="26"/>
      <c r="AW644" s="26" t="s">
        <v>1541</v>
      </c>
      <c r="AX644" s="26" t="s">
        <v>1541</v>
      </c>
      <c r="AY644" s="26" t="s">
        <v>1336</v>
      </c>
      <c r="AZ644" s="26" t="s">
        <v>1336</v>
      </c>
      <c r="BA644" s="26" t="s">
        <v>1993</v>
      </c>
      <c r="BB644" s="26" t="s">
        <v>1993</v>
      </c>
      <c r="BC644" s="26"/>
      <c r="BD644" s="26"/>
      <c r="BE644" s="26"/>
      <c r="BF644" s="26"/>
      <c r="BG644" s="26"/>
      <c r="BH644" s="26"/>
      <c r="BI644" s="26"/>
      <c r="BJ644" s="26"/>
      <c r="BK644" s="26" t="s">
        <v>12975</v>
      </c>
      <c r="BL644" s="26" t="s">
        <v>12975</v>
      </c>
      <c r="BM644" s="26"/>
      <c r="BN644" s="26" t="s">
        <v>1545</v>
      </c>
      <c r="BO644" s="26"/>
      <c r="BP644" s="26"/>
      <c r="BQ644" s="26"/>
      <c r="BR644" s="26" t="s">
        <v>12976</v>
      </c>
      <c r="BS644" s="26" t="s">
        <v>12976</v>
      </c>
      <c r="BT644" s="26"/>
      <c r="BU644" s="26"/>
      <c r="BV644" s="26"/>
      <c r="BW644" s="31"/>
      <c r="BX644" s="31"/>
      <c r="BY644" s="31"/>
      <c r="BZ644" s="31"/>
      <c r="CA644" s="31"/>
      <c r="CB644" s="31"/>
      <c r="CC644" s="31"/>
      <c r="CD644" s="31"/>
      <c r="CE644" s="31"/>
      <c r="CF644" s="31"/>
      <c r="CG644" s="31"/>
      <c r="CH644" s="31"/>
      <c r="CI644" s="31"/>
      <c r="CJ644" s="31"/>
      <c r="CK644" s="31"/>
      <c r="CL644" s="31"/>
      <c r="CM644" s="31" t="s">
        <v>12977</v>
      </c>
      <c r="CN644" s="31" t="s">
        <v>12978</v>
      </c>
      <c r="CO644" s="31" t="s">
        <v>12979</v>
      </c>
      <c r="CP644" s="31" t="s">
        <v>12979</v>
      </c>
      <c r="CQ644" s="31" t="s">
        <v>12978</v>
      </c>
      <c r="CR644" s="31" t="s">
        <v>12979</v>
      </c>
      <c r="CS644" s="31" t="s">
        <v>12978</v>
      </c>
      <c r="CT644" s="31" t="s">
        <v>12979</v>
      </c>
      <c r="CU644" s="31"/>
      <c r="CV644" s="31"/>
      <c r="CW644" s="31"/>
      <c r="CX644" s="31"/>
      <c r="CY644" s="31"/>
      <c r="CZ644" s="31"/>
      <c r="DA644" s="31" t="s">
        <v>12980</v>
      </c>
      <c r="DB644" s="31" t="s">
        <v>12981</v>
      </c>
      <c r="DC644" s="31"/>
      <c r="DD644" s="31"/>
      <c r="DE644" s="31"/>
      <c r="DF644" s="31"/>
      <c r="DG644" s="31"/>
      <c r="DH644" s="31" t="s">
        <v>12982</v>
      </c>
      <c r="DI644" s="31" t="s">
        <v>12983</v>
      </c>
      <c r="DJ644" s="31"/>
      <c r="DK644" s="31"/>
      <c r="DL644" s="31"/>
      <c r="DM644" s="31"/>
      <c r="DN644" s="31"/>
      <c r="DO644" s="31"/>
      <c r="DP644" s="31"/>
      <c r="DQ644" s="31"/>
      <c r="DR644" s="31"/>
      <c r="DS644" s="31"/>
      <c r="DT644" s="31"/>
      <c r="DU644" s="31"/>
      <c r="DV644" s="31"/>
      <c r="DW644" s="31"/>
      <c r="DX644" s="31"/>
      <c r="DY644" s="31"/>
      <c r="DZ644" s="31"/>
      <c r="EA644" s="31"/>
      <c r="EB644" s="31"/>
      <c r="EC644" s="31"/>
      <c r="ED644" s="31"/>
      <c r="EE644" s="31"/>
      <c r="EF644" s="31" t="s">
        <v>906</v>
      </c>
      <c r="EG644" s="31" t="s">
        <v>906</v>
      </c>
      <c r="EH644" s="31" t="s">
        <v>12984</v>
      </c>
      <c r="EI644" s="31" t="s">
        <v>12984</v>
      </c>
      <c r="EJ644" s="31" t="s">
        <v>12984</v>
      </c>
      <c r="EK644" s="31" t="s">
        <v>12984</v>
      </c>
      <c r="EL644" s="31" t="s">
        <v>8781</v>
      </c>
      <c r="EM644" s="31" t="s">
        <v>8781</v>
      </c>
      <c r="EN644" s="31" t="s">
        <v>2482</v>
      </c>
      <c r="EO644" s="31" t="s">
        <v>2482</v>
      </c>
      <c r="EP644" s="31" t="s">
        <v>213</v>
      </c>
      <c r="EQ644" s="31" t="s">
        <v>213</v>
      </c>
      <c r="ER644" s="31" t="s">
        <v>218</v>
      </c>
      <c r="ES644" s="31" t="s">
        <v>218</v>
      </c>
      <c r="ET644" s="31" t="s">
        <v>7159</v>
      </c>
      <c r="EU644" s="31" t="s">
        <v>213</v>
      </c>
      <c r="EV644" s="31"/>
      <c r="EW644" s="31"/>
      <c r="EX644" s="31" t="s">
        <v>218</v>
      </c>
      <c r="EY644" s="31" t="s">
        <v>218</v>
      </c>
      <c r="EZ644" s="31" t="s">
        <v>218</v>
      </c>
      <c r="FA644" s="31" t="s">
        <v>6058</v>
      </c>
      <c r="FB644" s="31" t="s">
        <v>219</v>
      </c>
      <c r="FC644" s="31"/>
      <c r="FD644" s="31"/>
      <c r="FE644" s="31" t="s">
        <v>219</v>
      </c>
    </row>
    <row r="645" ht="90.75" customHeight="1">
      <c r="A645" s="16" t="s">
        <v>12985</v>
      </c>
      <c r="B645" s="24">
        <v>634.0</v>
      </c>
      <c r="C645" s="25" t="s">
        <v>12986</v>
      </c>
      <c r="D645" s="26" t="str">
        <f t="shared" si="41"/>
        <v/>
      </c>
      <c r="E645" s="27" t="str">
        <f t="shared" si="42"/>
        <v/>
      </c>
      <c r="F645" s="28" t="str">
        <f t="shared" ref="F645:G645" si="660">image("https://www.serebii.net/pokedex-bw/type/"&amp;lower(H645)&amp;".gif")</f>
        <v/>
      </c>
      <c r="G645" s="28" t="str">
        <f t="shared" si="660"/>
        <v/>
      </c>
      <c r="H645" s="29" t="s">
        <v>6037</v>
      </c>
      <c r="I645" s="26" t="s">
        <v>299</v>
      </c>
      <c r="J645" s="26" t="s">
        <v>11959</v>
      </c>
      <c r="K645" s="26" t="s">
        <v>675</v>
      </c>
      <c r="L645" s="26" t="s">
        <v>12987</v>
      </c>
      <c r="M645" s="30" t="s">
        <v>767</v>
      </c>
      <c r="N645" s="26"/>
      <c r="O645" s="26"/>
      <c r="P645" s="26" t="s">
        <v>946</v>
      </c>
      <c r="Q645" s="26" t="s">
        <v>183</v>
      </c>
      <c r="R645" s="26" t="s">
        <v>4935</v>
      </c>
      <c r="S645" s="26" t="s">
        <v>5039</v>
      </c>
      <c r="T645" s="26" t="s">
        <v>2174</v>
      </c>
      <c r="U645" s="26" t="s">
        <v>4584</v>
      </c>
      <c r="V645" s="26" t="s">
        <v>1673</v>
      </c>
      <c r="W645" s="26" t="s">
        <v>496</v>
      </c>
      <c r="X645" s="26" t="s">
        <v>3946</v>
      </c>
      <c r="Y645" s="26">
        <v>72.0</v>
      </c>
      <c r="Z645" s="26">
        <v>85.0</v>
      </c>
      <c r="AA645" s="26">
        <v>70.0</v>
      </c>
      <c r="AB645" s="26">
        <v>65.0</v>
      </c>
      <c r="AC645" s="26">
        <v>70.0</v>
      </c>
      <c r="AD645" s="26">
        <v>58.0</v>
      </c>
      <c r="AE645" s="30">
        <f t="shared" si="37"/>
        <v>420</v>
      </c>
      <c r="AF645" s="26" t="s">
        <v>12974</v>
      </c>
      <c r="AG645" s="26"/>
      <c r="AH645" s="26"/>
      <c r="AI645" s="26"/>
      <c r="AJ645" s="26"/>
      <c r="AK645" s="26"/>
      <c r="AL645" s="26"/>
      <c r="AM645" s="26"/>
      <c r="AN645" s="26"/>
      <c r="AO645" s="26"/>
      <c r="AP645" s="26"/>
      <c r="AQ645" s="26"/>
      <c r="AR645" s="26"/>
      <c r="AS645" s="26"/>
      <c r="AT645" s="26"/>
      <c r="AU645" s="26"/>
      <c r="AV645" s="26"/>
      <c r="AW645" s="26" t="s">
        <v>2027</v>
      </c>
      <c r="AX645" s="26" t="s">
        <v>2027</v>
      </c>
      <c r="AY645" s="26" t="s">
        <v>1381</v>
      </c>
      <c r="AZ645" s="26" t="s">
        <v>1381</v>
      </c>
      <c r="BA645" s="26" t="s">
        <v>1502</v>
      </c>
      <c r="BB645" s="26" t="s">
        <v>1502</v>
      </c>
      <c r="BC645" s="26"/>
      <c r="BD645" s="26"/>
      <c r="BE645" s="26"/>
      <c r="BF645" s="26"/>
      <c r="BG645" s="26"/>
      <c r="BH645" s="26"/>
      <c r="BI645" s="26"/>
      <c r="BJ645" s="26"/>
      <c r="BK645" s="26" t="s">
        <v>12988</v>
      </c>
      <c r="BL645" s="26" t="s">
        <v>12988</v>
      </c>
      <c r="BM645" s="26"/>
      <c r="BN645" s="26" t="s">
        <v>1991</v>
      </c>
      <c r="BO645" s="26"/>
      <c r="BP645" s="26"/>
      <c r="BQ645" s="26"/>
      <c r="BR645" s="26" t="s">
        <v>12989</v>
      </c>
      <c r="BS645" s="26" t="s">
        <v>12989</v>
      </c>
      <c r="BT645" s="26"/>
      <c r="BU645" s="26"/>
      <c r="BV645" s="26"/>
      <c r="BW645" s="31"/>
      <c r="BX645" s="31"/>
      <c r="BY645" s="31"/>
      <c r="BZ645" s="31"/>
      <c r="CA645" s="31"/>
      <c r="CB645" s="31"/>
      <c r="CC645" s="31"/>
      <c r="CD645" s="31"/>
      <c r="CE645" s="31"/>
      <c r="CF645" s="31"/>
      <c r="CG645" s="31"/>
      <c r="CH645" s="31"/>
      <c r="CI645" s="31"/>
      <c r="CJ645" s="31"/>
      <c r="CK645" s="31"/>
      <c r="CL645" s="31"/>
      <c r="CM645" s="31" t="s">
        <v>12990</v>
      </c>
      <c r="CN645" s="31" t="s">
        <v>12991</v>
      </c>
      <c r="CO645" s="31" t="s">
        <v>12992</v>
      </c>
      <c r="CP645" s="31" t="s">
        <v>12992</v>
      </c>
      <c r="CQ645" s="31" t="s">
        <v>12992</v>
      </c>
      <c r="CR645" s="31" t="s">
        <v>12990</v>
      </c>
      <c r="CS645" s="31" t="s">
        <v>12992</v>
      </c>
      <c r="CT645" s="31" t="s">
        <v>12990</v>
      </c>
      <c r="CU645" s="31"/>
      <c r="CV645" s="31"/>
      <c r="CW645" s="31"/>
      <c r="CX645" s="31"/>
      <c r="CY645" s="31"/>
      <c r="CZ645" s="31"/>
      <c r="DA645" s="31" t="s">
        <v>12993</v>
      </c>
      <c r="DB645" s="31" t="s">
        <v>12994</v>
      </c>
      <c r="DC645" s="31"/>
      <c r="DD645" s="31"/>
      <c r="DE645" s="31"/>
      <c r="DF645" s="31"/>
      <c r="DG645" s="31"/>
      <c r="DH645" s="31" t="s">
        <v>12995</v>
      </c>
      <c r="DI645" s="31" t="s">
        <v>12996</v>
      </c>
      <c r="DJ645" s="31"/>
      <c r="DK645" s="31"/>
      <c r="DL645" s="31"/>
      <c r="DM645" s="31"/>
      <c r="DN645" s="31"/>
      <c r="DO645" s="31"/>
      <c r="DP645" s="31"/>
      <c r="DQ645" s="31"/>
      <c r="DR645" s="31"/>
      <c r="DS645" s="31"/>
      <c r="DT645" s="31"/>
      <c r="DU645" s="31"/>
      <c r="DV645" s="31"/>
      <c r="DW645" s="31"/>
      <c r="DX645" s="31"/>
      <c r="DY645" s="31"/>
      <c r="DZ645" s="31"/>
      <c r="EA645" s="31"/>
      <c r="EB645" s="31"/>
      <c r="EC645" s="31"/>
      <c r="ED645" s="31"/>
      <c r="EE645" s="31"/>
      <c r="EF645" s="31" t="s">
        <v>12997</v>
      </c>
      <c r="EG645" s="31" t="s">
        <v>12997</v>
      </c>
      <c r="EH645" s="31" t="s">
        <v>906</v>
      </c>
      <c r="EI645" s="31" t="s">
        <v>906</v>
      </c>
      <c r="EJ645" s="31" t="s">
        <v>906</v>
      </c>
      <c r="EK645" s="31" t="s">
        <v>906</v>
      </c>
      <c r="EL645" s="31" t="s">
        <v>12997</v>
      </c>
      <c r="EM645" s="31" t="s">
        <v>12997</v>
      </c>
      <c r="EN645" s="31" t="s">
        <v>12997</v>
      </c>
      <c r="EO645" s="31" t="s">
        <v>12997</v>
      </c>
      <c r="EP645" s="31" t="s">
        <v>213</v>
      </c>
      <c r="EQ645" s="31" t="s">
        <v>213</v>
      </c>
      <c r="ER645" s="31" t="s">
        <v>218</v>
      </c>
      <c r="ES645" s="31" t="s">
        <v>218</v>
      </c>
      <c r="ET645" s="31" t="s">
        <v>1488</v>
      </c>
      <c r="EU645" s="31" t="s">
        <v>213</v>
      </c>
      <c r="EV645" s="31"/>
      <c r="EW645" s="31"/>
      <c r="EX645" s="31" t="s">
        <v>218</v>
      </c>
      <c r="EY645" s="31" t="s">
        <v>218</v>
      </c>
      <c r="EZ645" s="31" t="s">
        <v>218</v>
      </c>
      <c r="FA645" s="31" t="s">
        <v>1947</v>
      </c>
      <c r="FB645" s="31" t="s">
        <v>219</v>
      </c>
      <c r="FC645" s="31"/>
      <c r="FD645" s="31"/>
      <c r="FE645" s="31" t="s">
        <v>219</v>
      </c>
    </row>
    <row r="646" ht="90.75" customHeight="1">
      <c r="A646" s="16" t="s">
        <v>12998</v>
      </c>
      <c r="B646" s="24">
        <v>635.0</v>
      </c>
      <c r="C646" s="25" t="s">
        <v>12999</v>
      </c>
      <c r="D646" s="26" t="str">
        <f t="shared" si="41"/>
        <v/>
      </c>
      <c r="E646" s="27" t="str">
        <f t="shared" si="42"/>
        <v/>
      </c>
      <c r="F646" s="28" t="str">
        <f t="shared" ref="F646:G646" si="661">image("https://www.serebii.net/pokedex-bw/type/"&amp;lower(H646)&amp;".gif")</f>
        <v/>
      </c>
      <c r="G646" s="28" t="str">
        <f t="shared" si="661"/>
        <v/>
      </c>
      <c r="H646" s="29" t="s">
        <v>6037</v>
      </c>
      <c r="I646" s="26" t="s">
        <v>299</v>
      </c>
      <c r="J646" s="26" t="s">
        <v>8409</v>
      </c>
      <c r="K646" s="26" t="s">
        <v>3108</v>
      </c>
      <c r="L646" s="26" t="s">
        <v>13000</v>
      </c>
      <c r="M646" s="30" t="s">
        <v>3320</v>
      </c>
      <c r="N646" s="26"/>
      <c r="O646" s="26"/>
      <c r="P646" s="26" t="s">
        <v>351</v>
      </c>
      <c r="Q646" s="26" t="s">
        <v>183</v>
      </c>
      <c r="R646" s="26" t="s">
        <v>4935</v>
      </c>
      <c r="S646" s="26" t="s">
        <v>5067</v>
      </c>
      <c r="T646" s="26" t="s">
        <v>2174</v>
      </c>
      <c r="U646" s="26" t="s">
        <v>4584</v>
      </c>
      <c r="V646" s="26" t="s">
        <v>1673</v>
      </c>
      <c r="W646" s="26" t="s">
        <v>496</v>
      </c>
      <c r="X646" s="26" t="s">
        <v>3946</v>
      </c>
      <c r="Y646" s="26">
        <v>92.0</v>
      </c>
      <c r="Z646" s="26">
        <v>105.0</v>
      </c>
      <c r="AA646" s="26">
        <v>90.0</v>
      </c>
      <c r="AB646" s="26">
        <v>125.0</v>
      </c>
      <c r="AC646" s="26">
        <v>90.0</v>
      </c>
      <c r="AD646" s="26">
        <v>98.0</v>
      </c>
      <c r="AE646" s="30">
        <f t="shared" si="37"/>
        <v>600</v>
      </c>
      <c r="AF646" s="26" t="s">
        <v>12974</v>
      </c>
      <c r="AG646" s="26"/>
      <c r="AH646" s="26"/>
      <c r="AI646" s="26"/>
      <c r="AJ646" s="26"/>
      <c r="AK646" s="26"/>
      <c r="AL646" s="26"/>
      <c r="AM646" s="26"/>
      <c r="AN646" s="26"/>
      <c r="AO646" s="26"/>
      <c r="AP646" s="26"/>
      <c r="AQ646" s="26"/>
      <c r="AR646" s="26"/>
      <c r="AS646" s="26"/>
      <c r="AT646" s="26"/>
      <c r="AU646" s="26"/>
      <c r="AV646" s="26"/>
      <c r="AW646" s="26" t="s">
        <v>1957</v>
      </c>
      <c r="AX646" s="26" t="s">
        <v>1957</v>
      </c>
      <c r="AY646" s="26" t="s">
        <v>4273</v>
      </c>
      <c r="AZ646" s="26" t="s">
        <v>4273</v>
      </c>
      <c r="BA646" s="26" t="s">
        <v>1544</v>
      </c>
      <c r="BB646" s="26" t="s">
        <v>1544</v>
      </c>
      <c r="BC646" s="26"/>
      <c r="BD646" s="26"/>
      <c r="BE646" s="26"/>
      <c r="BF646" s="26"/>
      <c r="BG646" s="26"/>
      <c r="BH646" s="26"/>
      <c r="BI646" s="26"/>
      <c r="BJ646" s="26"/>
      <c r="BK646" s="26" t="s">
        <v>13001</v>
      </c>
      <c r="BL646" s="26" t="s">
        <v>13001</v>
      </c>
      <c r="BM646" s="26"/>
      <c r="BN646" s="26" t="s">
        <v>1499</v>
      </c>
      <c r="BO646" s="26"/>
      <c r="BP646" s="26"/>
      <c r="BQ646" s="26"/>
      <c r="BR646" s="26" t="s">
        <v>6119</v>
      </c>
      <c r="BS646" s="26" t="s">
        <v>6119</v>
      </c>
      <c r="BT646" s="26"/>
      <c r="BU646" s="26"/>
      <c r="BV646" s="26"/>
      <c r="BW646" s="31"/>
      <c r="BX646" s="31"/>
      <c r="BY646" s="31"/>
      <c r="BZ646" s="31"/>
      <c r="CA646" s="31"/>
      <c r="CB646" s="31"/>
      <c r="CC646" s="31"/>
      <c r="CD646" s="31"/>
      <c r="CE646" s="31"/>
      <c r="CF646" s="31"/>
      <c r="CG646" s="31"/>
      <c r="CH646" s="31"/>
      <c r="CI646" s="31"/>
      <c r="CJ646" s="31"/>
      <c r="CK646" s="31"/>
      <c r="CL646" s="31"/>
      <c r="CM646" s="31" t="s">
        <v>13002</v>
      </c>
      <c r="CN646" s="31" t="s">
        <v>13003</v>
      </c>
      <c r="CO646" s="31" t="s">
        <v>13004</v>
      </c>
      <c r="CP646" s="31" t="s">
        <v>13004</v>
      </c>
      <c r="CQ646" s="31" t="s">
        <v>13003</v>
      </c>
      <c r="CR646" s="31" t="s">
        <v>13004</v>
      </c>
      <c r="CS646" s="31" t="s">
        <v>13003</v>
      </c>
      <c r="CT646" s="31" t="s">
        <v>13004</v>
      </c>
      <c r="CU646" s="31"/>
      <c r="CV646" s="31"/>
      <c r="CW646" s="31"/>
      <c r="CX646" s="31"/>
      <c r="CY646" s="31"/>
      <c r="CZ646" s="31"/>
      <c r="DA646" s="31" t="s">
        <v>13005</v>
      </c>
      <c r="DB646" s="31" t="s">
        <v>13006</v>
      </c>
      <c r="DC646" s="31"/>
      <c r="DD646" s="31"/>
      <c r="DE646" s="31"/>
      <c r="DF646" s="31"/>
      <c r="DG646" s="31"/>
      <c r="DH646" s="31" t="s">
        <v>13007</v>
      </c>
      <c r="DI646" s="31" t="s">
        <v>13008</v>
      </c>
      <c r="DJ646" s="31"/>
      <c r="DK646" s="31"/>
      <c r="DL646" s="31"/>
      <c r="DM646" s="31"/>
      <c r="DN646" s="31"/>
      <c r="DO646" s="31"/>
      <c r="DP646" s="31"/>
      <c r="DQ646" s="31"/>
      <c r="DR646" s="31"/>
      <c r="DS646" s="31"/>
      <c r="DT646" s="31"/>
      <c r="DU646" s="31"/>
      <c r="DV646" s="31"/>
      <c r="DW646" s="31"/>
      <c r="DX646" s="31"/>
      <c r="DY646" s="31"/>
      <c r="DZ646" s="31"/>
      <c r="EA646" s="31"/>
      <c r="EB646" s="31"/>
      <c r="EC646" s="31"/>
      <c r="ED646" s="31"/>
      <c r="EE646" s="31"/>
      <c r="EF646" s="31" t="s">
        <v>13009</v>
      </c>
      <c r="EG646" s="31" t="s">
        <v>13009</v>
      </c>
      <c r="EH646" s="31" t="s">
        <v>13009</v>
      </c>
      <c r="EI646" s="31" t="s">
        <v>13009</v>
      </c>
      <c r="EJ646" s="31" t="s">
        <v>906</v>
      </c>
      <c r="EK646" s="31" t="s">
        <v>906</v>
      </c>
      <c r="EL646" s="31" t="s">
        <v>13009</v>
      </c>
      <c r="EM646" s="31" t="s">
        <v>13009</v>
      </c>
      <c r="EN646" s="31" t="s">
        <v>13009</v>
      </c>
      <c r="EO646" s="31" t="s">
        <v>13009</v>
      </c>
      <c r="EP646" s="31" t="s">
        <v>213</v>
      </c>
      <c r="EQ646" s="31" t="s">
        <v>213</v>
      </c>
      <c r="ER646" s="31" t="s">
        <v>218</v>
      </c>
      <c r="ES646" s="31" t="s">
        <v>218</v>
      </c>
      <c r="ET646" s="31" t="s">
        <v>13009</v>
      </c>
      <c r="EU646" s="31" t="s">
        <v>213</v>
      </c>
      <c r="EV646" s="31"/>
      <c r="EW646" s="31"/>
      <c r="EX646" s="31" t="s">
        <v>218</v>
      </c>
      <c r="EY646" s="31" t="s">
        <v>218</v>
      </c>
      <c r="EZ646" s="31" t="s">
        <v>218</v>
      </c>
      <c r="FA646" s="31" t="s">
        <v>219</v>
      </c>
      <c r="FB646" s="31" t="s">
        <v>219</v>
      </c>
      <c r="FC646" s="31"/>
      <c r="FD646" s="31"/>
      <c r="FE646" s="31" t="s">
        <v>219</v>
      </c>
    </row>
    <row r="647" ht="90.75" customHeight="1">
      <c r="A647" s="16" t="s">
        <v>13010</v>
      </c>
      <c r="B647" s="24">
        <v>636.0</v>
      </c>
      <c r="C647" s="25" t="s">
        <v>13011</v>
      </c>
      <c r="D647" s="26" t="str">
        <f t="shared" si="41"/>
        <v/>
      </c>
      <c r="E647" s="27" t="str">
        <f t="shared" si="42"/>
        <v/>
      </c>
      <c r="F647" s="28" t="str">
        <f t="shared" ref="F647:G647" si="662">image("https://www.serebii.net/pokedex-bw/type/"&amp;lower(H647)&amp;".gif")</f>
        <v/>
      </c>
      <c r="G647" s="28" t="str">
        <f t="shared" si="662"/>
        <v/>
      </c>
      <c r="H647" s="29" t="s">
        <v>486</v>
      </c>
      <c r="I647" s="26" t="s">
        <v>291</v>
      </c>
      <c r="J647" s="26" t="s">
        <v>13012</v>
      </c>
      <c r="K647" s="26" t="s">
        <v>322</v>
      </c>
      <c r="L647" s="26" t="s">
        <v>13013</v>
      </c>
      <c r="M647" s="26" t="s">
        <v>2826</v>
      </c>
      <c r="N647" s="26"/>
      <c r="O647" s="26" t="s">
        <v>654</v>
      </c>
      <c r="P647" s="26" t="s">
        <v>913</v>
      </c>
      <c r="Q647" s="26" t="s">
        <v>183</v>
      </c>
      <c r="R647" s="26" t="s">
        <v>184</v>
      </c>
      <c r="S647" s="26" t="s">
        <v>545</v>
      </c>
      <c r="T647" s="26" t="s">
        <v>2174</v>
      </c>
      <c r="U647" s="26" t="s">
        <v>1827</v>
      </c>
      <c r="V647" s="26" t="s">
        <v>1828</v>
      </c>
      <c r="W647" s="26" t="s">
        <v>496</v>
      </c>
      <c r="X647" s="26" t="s">
        <v>3946</v>
      </c>
      <c r="Y647" s="26">
        <v>55.0</v>
      </c>
      <c r="Z647" s="26">
        <v>85.0</v>
      </c>
      <c r="AA647" s="26">
        <v>55.0</v>
      </c>
      <c r="AB647" s="26">
        <v>50.0</v>
      </c>
      <c r="AC647" s="26">
        <v>55.0</v>
      </c>
      <c r="AD647" s="26">
        <v>60.0</v>
      </c>
      <c r="AE647" s="30">
        <f t="shared" si="37"/>
        <v>360</v>
      </c>
      <c r="AF647" s="26" t="s">
        <v>13014</v>
      </c>
      <c r="AG647" s="26"/>
      <c r="AH647" s="26"/>
      <c r="AI647" s="26"/>
      <c r="AJ647" s="26"/>
      <c r="AK647" s="26"/>
      <c r="AL647" s="26"/>
      <c r="AM647" s="26"/>
      <c r="AN647" s="26"/>
      <c r="AO647" s="26"/>
      <c r="AP647" s="26"/>
      <c r="AQ647" s="26"/>
      <c r="AR647" s="26"/>
      <c r="AS647" s="26"/>
      <c r="AT647" s="26"/>
      <c r="AU647" s="26"/>
      <c r="AV647" s="26"/>
      <c r="AW647" s="26" t="s">
        <v>1993</v>
      </c>
      <c r="AX647" s="26" t="s">
        <v>1993</v>
      </c>
      <c r="AY647" s="26" t="s">
        <v>433</v>
      </c>
      <c r="AZ647" s="26" t="s">
        <v>433</v>
      </c>
      <c r="BA647" s="26"/>
      <c r="BB647" s="26"/>
      <c r="BC647" s="26"/>
      <c r="BD647" s="26"/>
      <c r="BE647" s="26"/>
      <c r="BF647" s="26"/>
      <c r="BG647" s="26" t="s">
        <v>3694</v>
      </c>
      <c r="BH647" s="26" t="s">
        <v>3694</v>
      </c>
      <c r="BI647" s="26"/>
      <c r="BJ647" s="26"/>
      <c r="BK647" s="26"/>
      <c r="BL647" s="26"/>
      <c r="BM647" s="26" t="s">
        <v>3885</v>
      </c>
      <c r="BN647" s="26"/>
      <c r="BO647" s="26"/>
      <c r="BP647" s="26"/>
      <c r="BQ647" s="26"/>
      <c r="BR647" s="26" t="s">
        <v>1381</v>
      </c>
      <c r="BS647" s="26" t="s">
        <v>1381</v>
      </c>
      <c r="BT647" s="26"/>
      <c r="BU647" s="26"/>
      <c r="BV647" s="26"/>
      <c r="BW647" s="31"/>
      <c r="BX647" s="31"/>
      <c r="BY647" s="31"/>
      <c r="BZ647" s="31"/>
      <c r="CA647" s="31"/>
      <c r="CB647" s="31"/>
      <c r="CC647" s="31"/>
      <c r="CD647" s="31"/>
      <c r="CE647" s="31"/>
      <c r="CF647" s="31"/>
      <c r="CG647" s="31"/>
      <c r="CH647" s="31"/>
      <c r="CI647" s="31"/>
      <c r="CJ647" s="31"/>
      <c r="CK647" s="31"/>
      <c r="CL647" s="31"/>
      <c r="CM647" s="31" t="s">
        <v>13015</v>
      </c>
      <c r="CN647" s="31" t="s">
        <v>13016</v>
      </c>
      <c r="CO647" s="31" t="s">
        <v>13017</v>
      </c>
      <c r="CP647" s="31" t="s">
        <v>13017</v>
      </c>
      <c r="CQ647" s="31" t="s">
        <v>13017</v>
      </c>
      <c r="CR647" s="31" t="s">
        <v>13016</v>
      </c>
      <c r="CS647" s="31" t="s">
        <v>13017</v>
      </c>
      <c r="CT647" s="31" t="s">
        <v>13016</v>
      </c>
      <c r="CU647" s="31"/>
      <c r="CV647" s="31"/>
      <c r="CW647" s="31" t="s">
        <v>13018</v>
      </c>
      <c r="CX647" s="31" t="s">
        <v>13019</v>
      </c>
      <c r="CY647" s="31"/>
      <c r="CZ647" s="31"/>
      <c r="DA647" s="31" t="s">
        <v>13020</v>
      </c>
      <c r="DB647" s="31" t="s">
        <v>13021</v>
      </c>
      <c r="DC647" s="31"/>
      <c r="DD647" s="31"/>
      <c r="DE647" s="31"/>
      <c r="DF647" s="31"/>
      <c r="DG647" s="31"/>
      <c r="DH647" s="31" t="s">
        <v>13022</v>
      </c>
      <c r="DI647" s="31" t="s">
        <v>13023</v>
      </c>
      <c r="DJ647" s="31"/>
      <c r="DK647" s="31"/>
      <c r="DL647" s="31"/>
      <c r="DM647" s="31"/>
      <c r="DN647" s="31"/>
      <c r="DO647" s="31"/>
      <c r="DP647" s="31"/>
      <c r="DQ647" s="31"/>
      <c r="DR647" s="31"/>
      <c r="DS647" s="31"/>
      <c r="DT647" s="31"/>
      <c r="DU647" s="31"/>
      <c r="DV647" s="31"/>
      <c r="DW647" s="31"/>
      <c r="DX647" s="31"/>
      <c r="DY647" s="31"/>
      <c r="DZ647" s="31"/>
      <c r="EA647" s="31"/>
      <c r="EB647" s="31"/>
      <c r="EC647" s="31"/>
      <c r="ED647" s="31"/>
      <c r="EE647" s="31"/>
      <c r="EF647" s="31" t="s">
        <v>3656</v>
      </c>
      <c r="EG647" s="31" t="s">
        <v>3656</v>
      </c>
      <c r="EH647" s="31" t="s">
        <v>13024</v>
      </c>
      <c r="EI647" s="31" t="s">
        <v>13024</v>
      </c>
      <c r="EJ647" s="31" t="s">
        <v>213</v>
      </c>
      <c r="EK647" s="31" t="s">
        <v>213</v>
      </c>
      <c r="EL647" s="31" t="s">
        <v>1876</v>
      </c>
      <c r="EM647" s="31" t="s">
        <v>1876</v>
      </c>
      <c r="EN647" s="31" t="s">
        <v>213</v>
      </c>
      <c r="EO647" s="31" t="s">
        <v>213</v>
      </c>
      <c r="EP647" s="31" t="s">
        <v>5342</v>
      </c>
      <c r="EQ647" s="31" t="s">
        <v>5342</v>
      </c>
      <c r="ER647" s="31" t="s">
        <v>218</v>
      </c>
      <c r="ES647" s="31" t="s">
        <v>218</v>
      </c>
      <c r="ET647" s="31" t="s">
        <v>213</v>
      </c>
      <c r="EU647" s="31" t="s">
        <v>213</v>
      </c>
      <c r="EV647" s="31"/>
      <c r="EW647" s="31"/>
      <c r="EX647" s="31" t="s">
        <v>218</v>
      </c>
      <c r="EY647" s="31" t="s">
        <v>218</v>
      </c>
      <c r="EZ647" s="31" t="s">
        <v>218</v>
      </c>
      <c r="FA647" s="31" t="s">
        <v>13025</v>
      </c>
      <c r="FB647" s="31" t="s">
        <v>13025</v>
      </c>
      <c r="FC647" s="31"/>
      <c r="FD647" s="31"/>
      <c r="FE647" s="31" t="s">
        <v>219</v>
      </c>
    </row>
    <row r="648" ht="90.75" customHeight="1">
      <c r="A648" s="16" t="s">
        <v>13026</v>
      </c>
      <c r="B648" s="24">
        <v>637.0</v>
      </c>
      <c r="C648" s="25" t="s">
        <v>13027</v>
      </c>
      <c r="D648" s="26" t="str">
        <f t="shared" si="41"/>
        <v/>
      </c>
      <c r="E648" s="27" t="str">
        <f t="shared" si="42"/>
        <v/>
      </c>
      <c r="F648" s="28" t="str">
        <f t="shared" ref="F648:G648" si="663">image("https://www.serebii.net/pokedex-bw/type/"&amp;lower(H648)&amp;".gif")</f>
        <v/>
      </c>
      <c r="G648" s="28" t="str">
        <f t="shared" si="663"/>
        <v/>
      </c>
      <c r="H648" s="29" t="s">
        <v>486</v>
      </c>
      <c r="I648" s="26" t="s">
        <v>291</v>
      </c>
      <c r="J648" s="26" t="s">
        <v>5939</v>
      </c>
      <c r="K648" s="26" t="s">
        <v>454</v>
      </c>
      <c r="L648" s="26" t="s">
        <v>13028</v>
      </c>
      <c r="M648" s="26" t="s">
        <v>2826</v>
      </c>
      <c r="N648" s="26"/>
      <c r="O648" s="26" t="s">
        <v>654</v>
      </c>
      <c r="P648" s="26" t="s">
        <v>351</v>
      </c>
      <c r="Q648" s="26" t="s">
        <v>13029</v>
      </c>
      <c r="R648" s="26" t="s">
        <v>184</v>
      </c>
      <c r="S648" s="26" t="s">
        <v>13030</v>
      </c>
      <c r="T648" s="26" t="s">
        <v>2174</v>
      </c>
      <c r="U648" s="26" t="s">
        <v>1827</v>
      </c>
      <c r="V648" s="26" t="s">
        <v>1828</v>
      </c>
      <c r="W648" s="26" t="s">
        <v>496</v>
      </c>
      <c r="X648" s="26" t="s">
        <v>3946</v>
      </c>
      <c r="Y648" s="26">
        <v>85.0</v>
      </c>
      <c r="Z648" s="26">
        <v>60.0</v>
      </c>
      <c r="AA648" s="26">
        <v>65.0</v>
      </c>
      <c r="AB648" s="26">
        <v>135.0</v>
      </c>
      <c r="AC648" s="26">
        <v>105.0</v>
      </c>
      <c r="AD648" s="26">
        <v>100.0</v>
      </c>
      <c r="AE648" s="30">
        <f t="shared" si="37"/>
        <v>550</v>
      </c>
      <c r="AF648" s="26" t="s">
        <v>13014</v>
      </c>
      <c r="AG648" s="26"/>
      <c r="AH648" s="26"/>
      <c r="AI648" s="26"/>
      <c r="AJ648" s="26"/>
      <c r="AK648" s="26"/>
      <c r="AL648" s="26"/>
      <c r="AM648" s="26"/>
      <c r="AN648" s="26"/>
      <c r="AO648" s="26"/>
      <c r="AP648" s="26"/>
      <c r="AQ648" s="26"/>
      <c r="AR648" s="26"/>
      <c r="AS648" s="26"/>
      <c r="AT648" s="26"/>
      <c r="AU648" s="26"/>
      <c r="AV648" s="26"/>
      <c r="AW648" s="26" t="s">
        <v>1502</v>
      </c>
      <c r="AX648" s="26" t="s">
        <v>1502</v>
      </c>
      <c r="AY648" s="26" t="s">
        <v>462</v>
      </c>
      <c r="AZ648" s="26" t="s">
        <v>462</v>
      </c>
      <c r="BA648" s="26"/>
      <c r="BB648" s="26"/>
      <c r="BC648" s="26"/>
      <c r="BD648" s="26"/>
      <c r="BE648" s="26"/>
      <c r="BF648" s="26"/>
      <c r="BG648" s="26" t="s">
        <v>3087</v>
      </c>
      <c r="BH648" s="26" t="s">
        <v>3087</v>
      </c>
      <c r="BI648" s="26"/>
      <c r="BJ648" s="26"/>
      <c r="BK648" s="26"/>
      <c r="BL648" s="26"/>
      <c r="BM648" s="26" t="s">
        <v>3914</v>
      </c>
      <c r="BN648" s="26"/>
      <c r="BO648" s="26"/>
      <c r="BP648" s="26"/>
      <c r="BQ648" s="26"/>
      <c r="BR648" s="26" t="s">
        <v>4273</v>
      </c>
      <c r="BS648" s="26" t="s">
        <v>4273</v>
      </c>
      <c r="BT648" s="26"/>
      <c r="BU648" s="26"/>
      <c r="BV648" s="26"/>
      <c r="BW648" s="31"/>
      <c r="BX648" s="31"/>
      <c r="BY648" s="31"/>
      <c r="BZ648" s="31"/>
      <c r="CA648" s="31"/>
      <c r="CB648" s="31"/>
      <c r="CC648" s="31"/>
      <c r="CD648" s="31"/>
      <c r="CE648" s="31"/>
      <c r="CF648" s="31"/>
      <c r="CG648" s="31"/>
      <c r="CH648" s="31"/>
      <c r="CI648" s="31"/>
      <c r="CJ648" s="31"/>
      <c r="CK648" s="31"/>
      <c r="CL648" s="31"/>
      <c r="CM648" s="31" t="s">
        <v>13031</v>
      </c>
      <c r="CN648" s="31" t="s">
        <v>13032</v>
      </c>
      <c r="CO648" s="31" t="s">
        <v>13033</v>
      </c>
      <c r="CP648" s="31" t="s">
        <v>13033</v>
      </c>
      <c r="CQ648" s="31" t="s">
        <v>13032</v>
      </c>
      <c r="CR648" s="31" t="s">
        <v>13031</v>
      </c>
      <c r="CS648" s="31" t="s">
        <v>13032</v>
      </c>
      <c r="CT648" s="31" t="s">
        <v>13031</v>
      </c>
      <c r="CU648" s="31"/>
      <c r="CV648" s="31"/>
      <c r="CW648" s="31" t="s">
        <v>13034</v>
      </c>
      <c r="CX648" s="31" t="s">
        <v>13035</v>
      </c>
      <c r="CY648" s="31"/>
      <c r="CZ648" s="31"/>
      <c r="DA648" s="31" t="s">
        <v>13036</v>
      </c>
      <c r="DB648" s="31" t="s">
        <v>13037</v>
      </c>
      <c r="DC648" s="31"/>
      <c r="DD648" s="31"/>
      <c r="DE648" s="31"/>
      <c r="DF648" s="31"/>
      <c r="DG648" s="31"/>
      <c r="DH648" s="31" t="s">
        <v>13038</v>
      </c>
      <c r="DI648" s="31" t="s">
        <v>13039</v>
      </c>
      <c r="DJ648" s="31"/>
      <c r="DK648" s="31"/>
      <c r="DL648" s="31"/>
      <c r="DM648" s="31"/>
      <c r="DN648" s="31"/>
      <c r="DO648" s="31"/>
      <c r="DP648" s="31"/>
      <c r="DQ648" s="31"/>
      <c r="DR648" s="31"/>
      <c r="DS648" s="31"/>
      <c r="DT648" s="31"/>
      <c r="DU648" s="31"/>
      <c r="DV648" s="31"/>
      <c r="DW648" s="31"/>
      <c r="DX648" s="31"/>
      <c r="DY648" s="31"/>
      <c r="DZ648" s="31"/>
      <c r="EA648" s="31"/>
      <c r="EB648" s="31"/>
      <c r="EC648" s="31"/>
      <c r="ED648" s="31"/>
      <c r="EE648" s="31"/>
      <c r="EF648" s="31" t="s">
        <v>1151</v>
      </c>
      <c r="EG648" s="31" t="s">
        <v>1151</v>
      </c>
      <c r="EH648" s="31" t="s">
        <v>1151</v>
      </c>
      <c r="EI648" s="31" t="s">
        <v>1151</v>
      </c>
      <c r="EJ648" s="31" t="s">
        <v>213</v>
      </c>
      <c r="EK648" s="31" t="s">
        <v>213</v>
      </c>
      <c r="EL648" s="31" t="s">
        <v>13040</v>
      </c>
      <c r="EM648" s="31" t="s">
        <v>13040</v>
      </c>
      <c r="EN648" s="31" t="s">
        <v>213</v>
      </c>
      <c r="EO648" s="31" t="s">
        <v>213</v>
      </c>
      <c r="EP648" s="31" t="s">
        <v>5342</v>
      </c>
      <c r="EQ648" s="31" t="s">
        <v>5342</v>
      </c>
      <c r="ER648" s="31" t="s">
        <v>218</v>
      </c>
      <c r="ES648" s="31" t="s">
        <v>218</v>
      </c>
      <c r="ET648" s="31" t="s">
        <v>213</v>
      </c>
      <c r="EU648" s="31" t="s">
        <v>213</v>
      </c>
      <c r="EV648" s="31"/>
      <c r="EW648" s="31"/>
      <c r="EX648" s="31" t="s">
        <v>218</v>
      </c>
      <c r="EY648" s="31" t="s">
        <v>218</v>
      </c>
      <c r="EZ648" s="31" t="s">
        <v>218</v>
      </c>
      <c r="FA648" s="31" t="s">
        <v>13041</v>
      </c>
      <c r="FB648" s="31" t="s">
        <v>13041</v>
      </c>
      <c r="FC648" s="31"/>
      <c r="FD648" s="31"/>
      <c r="FE648" s="31" t="s">
        <v>219</v>
      </c>
    </row>
    <row r="649" ht="90.75" customHeight="1">
      <c r="A649" s="16" t="s">
        <v>13042</v>
      </c>
      <c r="B649" s="24">
        <v>638.0</v>
      </c>
      <c r="C649" s="25" t="s">
        <v>13043</v>
      </c>
      <c r="D649" s="26" t="str">
        <f t="shared" si="41"/>
        <v/>
      </c>
      <c r="E649" s="27" t="str">
        <f t="shared" si="42"/>
        <v/>
      </c>
      <c r="F649" s="28" t="str">
        <f t="shared" ref="F649:G649" si="664">image("https://www.serebii.net/pokedex-bw/type/"&amp;lower(H649)&amp;".gif")</f>
        <v/>
      </c>
      <c r="G649" s="28" t="str">
        <f t="shared" si="664"/>
        <v/>
      </c>
      <c r="H649" s="29" t="s">
        <v>2962</v>
      </c>
      <c r="I649" s="26" t="s">
        <v>2112</v>
      </c>
      <c r="J649" s="26" t="s">
        <v>13044</v>
      </c>
      <c r="K649" s="26" t="s">
        <v>4902</v>
      </c>
      <c r="L649" s="26" t="s">
        <v>13045</v>
      </c>
      <c r="M649" s="30" t="s">
        <v>2172</v>
      </c>
      <c r="N649" s="26"/>
      <c r="O649" s="26"/>
      <c r="P649" s="26" t="s">
        <v>2307</v>
      </c>
      <c r="Q649" s="26" t="s">
        <v>4934</v>
      </c>
      <c r="R649" s="26" t="s">
        <v>4935</v>
      </c>
      <c r="S649" s="26" t="s">
        <v>7092</v>
      </c>
      <c r="T649" s="26" t="s">
        <v>2174</v>
      </c>
      <c r="U649" s="26" t="s">
        <v>1198</v>
      </c>
      <c r="V649" s="26" t="s">
        <v>1199</v>
      </c>
      <c r="W649" s="26" t="s">
        <v>2967</v>
      </c>
      <c r="X649" s="26" t="s">
        <v>4937</v>
      </c>
      <c r="Y649" s="26">
        <v>91.0</v>
      </c>
      <c r="Z649" s="26">
        <v>90.0</v>
      </c>
      <c r="AA649" s="26">
        <v>129.0</v>
      </c>
      <c r="AB649" s="26">
        <v>90.0</v>
      </c>
      <c r="AC649" s="26">
        <v>72.0</v>
      </c>
      <c r="AD649" s="26">
        <v>108.0</v>
      </c>
      <c r="AE649" s="30">
        <f t="shared" si="37"/>
        <v>580</v>
      </c>
      <c r="AF649" s="26"/>
      <c r="AG649" s="26"/>
      <c r="AH649" s="26"/>
      <c r="AI649" s="26"/>
      <c r="AJ649" s="26"/>
      <c r="AK649" s="26"/>
      <c r="AL649" s="26"/>
      <c r="AM649" s="26"/>
      <c r="AN649" s="26"/>
      <c r="AO649" s="26"/>
      <c r="AP649" s="26"/>
      <c r="AQ649" s="26"/>
      <c r="AR649" s="26"/>
      <c r="AS649" s="26"/>
      <c r="AT649" s="26"/>
      <c r="AU649" s="26"/>
      <c r="AV649" s="26"/>
      <c r="AW649" s="26" t="s">
        <v>1544</v>
      </c>
      <c r="AX649" s="26" t="s">
        <v>1544</v>
      </c>
      <c r="AY649" s="26" t="s">
        <v>4780</v>
      </c>
      <c r="AZ649" s="26" t="s">
        <v>4780</v>
      </c>
      <c r="BA649" s="26"/>
      <c r="BB649" s="26"/>
      <c r="BC649" s="26"/>
      <c r="BD649" s="26"/>
      <c r="BE649" s="26"/>
      <c r="BF649" s="26"/>
      <c r="BG649" s="26"/>
      <c r="BH649" s="26"/>
      <c r="BI649" s="26"/>
      <c r="BJ649" s="26"/>
      <c r="BK649" s="26"/>
      <c r="BL649" s="26"/>
      <c r="BM649" s="26"/>
      <c r="BN649" s="26" t="s">
        <v>3111</v>
      </c>
      <c r="BO649" s="26"/>
      <c r="BP649" s="26"/>
      <c r="BQ649" s="26"/>
      <c r="BR649" s="26"/>
      <c r="BS649" s="26"/>
      <c r="BT649" s="26"/>
      <c r="BU649" s="26"/>
      <c r="BV649" s="26"/>
      <c r="BW649" s="31"/>
      <c r="BX649" s="31"/>
      <c r="BY649" s="31"/>
      <c r="BZ649" s="31"/>
      <c r="CA649" s="31"/>
      <c r="CB649" s="31"/>
      <c r="CC649" s="31"/>
      <c r="CD649" s="31"/>
      <c r="CE649" s="31"/>
      <c r="CF649" s="31"/>
      <c r="CG649" s="31"/>
      <c r="CH649" s="31"/>
      <c r="CI649" s="31"/>
      <c r="CJ649" s="31"/>
      <c r="CK649" s="31"/>
      <c r="CL649" s="31"/>
      <c r="CM649" s="31" t="s">
        <v>13046</v>
      </c>
      <c r="CN649" s="31" t="s">
        <v>13047</v>
      </c>
      <c r="CO649" s="31" t="s">
        <v>13048</v>
      </c>
      <c r="CP649" s="31" t="s">
        <v>13048</v>
      </c>
      <c r="CQ649" s="31" t="s">
        <v>13047</v>
      </c>
      <c r="CR649" s="31" t="s">
        <v>13048</v>
      </c>
      <c r="CS649" s="31" t="s">
        <v>13047</v>
      </c>
      <c r="CT649" s="31" t="s">
        <v>13048</v>
      </c>
      <c r="CU649" s="31"/>
      <c r="CV649" s="31"/>
      <c r="CW649" s="31"/>
      <c r="CX649" s="31"/>
      <c r="CY649" s="31"/>
      <c r="CZ649" s="31"/>
      <c r="DA649" s="31" t="s">
        <v>13049</v>
      </c>
      <c r="DB649" s="31" t="s">
        <v>13050</v>
      </c>
      <c r="DC649" s="31"/>
      <c r="DD649" s="31"/>
      <c r="DE649" s="31"/>
      <c r="DF649" s="31"/>
      <c r="DG649" s="31"/>
      <c r="DH649" s="31"/>
      <c r="DI649" s="31"/>
      <c r="DJ649" s="31"/>
      <c r="DK649" s="31"/>
      <c r="DL649" s="31"/>
      <c r="DM649" s="31"/>
      <c r="DN649" s="31"/>
      <c r="DO649" s="31"/>
      <c r="DP649" s="31"/>
      <c r="DQ649" s="31"/>
      <c r="DR649" s="31"/>
      <c r="DS649" s="31"/>
      <c r="DT649" s="31"/>
      <c r="DU649" s="31"/>
      <c r="DV649" s="31"/>
      <c r="DW649" s="31"/>
      <c r="DX649" s="31"/>
      <c r="DY649" s="31"/>
      <c r="DZ649" s="31"/>
      <c r="EA649" s="31"/>
      <c r="EB649" s="31"/>
      <c r="EC649" s="31"/>
      <c r="ED649" s="31"/>
      <c r="EE649" s="31"/>
      <c r="EF649" s="31" t="s">
        <v>8169</v>
      </c>
      <c r="EG649" s="31" t="s">
        <v>8169</v>
      </c>
      <c r="EH649" s="31" t="s">
        <v>1942</v>
      </c>
      <c r="EI649" s="31" t="s">
        <v>1942</v>
      </c>
      <c r="EJ649" s="31" t="s">
        <v>213</v>
      </c>
      <c r="EK649" s="31" t="s">
        <v>213</v>
      </c>
      <c r="EL649" s="31" t="s">
        <v>1876</v>
      </c>
      <c r="EM649" s="31" t="s">
        <v>1876</v>
      </c>
      <c r="EN649" s="31" t="s">
        <v>213</v>
      </c>
      <c r="EO649" s="31" t="s">
        <v>213</v>
      </c>
      <c r="EP649" s="31" t="s">
        <v>4957</v>
      </c>
      <c r="EQ649" s="31" t="s">
        <v>4957</v>
      </c>
      <c r="ER649" s="31" t="s">
        <v>218</v>
      </c>
      <c r="ES649" s="31" t="s">
        <v>218</v>
      </c>
      <c r="ET649" s="31" t="s">
        <v>213</v>
      </c>
      <c r="EU649" s="31" t="s">
        <v>213</v>
      </c>
      <c r="EV649" s="31"/>
      <c r="EW649" s="31"/>
      <c r="EX649" s="31" t="s">
        <v>218</v>
      </c>
      <c r="EY649" s="31" t="s">
        <v>218</v>
      </c>
      <c r="EZ649" s="31" t="s">
        <v>218</v>
      </c>
      <c r="FA649" s="31" t="s">
        <v>219</v>
      </c>
      <c r="FB649" s="31" t="s">
        <v>219</v>
      </c>
      <c r="FC649" s="31"/>
      <c r="FD649" s="31"/>
      <c r="FE649" s="31" t="s">
        <v>219</v>
      </c>
    </row>
    <row r="650" ht="90.75" customHeight="1">
      <c r="A650" s="16" t="s">
        <v>13051</v>
      </c>
      <c r="B650" s="24">
        <v>639.0</v>
      </c>
      <c r="C650" s="25" t="s">
        <v>13052</v>
      </c>
      <c r="D650" s="26" t="str">
        <f t="shared" si="41"/>
        <v/>
      </c>
      <c r="E650" s="27" t="str">
        <f t="shared" si="42"/>
        <v/>
      </c>
      <c r="F650" s="28" t="str">
        <f t="shared" ref="F650:G650" si="665">image("https://www.serebii.net/pokedex-bw/type/"&amp;lower(H650)&amp;".gif")</f>
        <v/>
      </c>
      <c r="G650" s="28" t="str">
        <f t="shared" si="665"/>
        <v/>
      </c>
      <c r="H650" s="29" t="s">
        <v>2707</v>
      </c>
      <c r="I650" s="26" t="s">
        <v>2112</v>
      </c>
      <c r="J650" s="26" t="s">
        <v>13053</v>
      </c>
      <c r="K650" s="26" t="s">
        <v>2210</v>
      </c>
      <c r="L650" s="26" t="s">
        <v>11680</v>
      </c>
      <c r="M650" s="30" t="s">
        <v>2172</v>
      </c>
      <c r="N650" s="26"/>
      <c r="O650" s="26"/>
      <c r="P650" s="26" t="s">
        <v>1300</v>
      </c>
      <c r="Q650" s="26" t="s">
        <v>4934</v>
      </c>
      <c r="R650" s="26" t="s">
        <v>4935</v>
      </c>
      <c r="S650" s="26" t="s">
        <v>7092</v>
      </c>
      <c r="T650" s="26" t="s">
        <v>2174</v>
      </c>
      <c r="U650" s="26" t="s">
        <v>1198</v>
      </c>
      <c r="V650" s="26" t="s">
        <v>1199</v>
      </c>
      <c r="W650" s="26" t="s">
        <v>2967</v>
      </c>
      <c r="X650" s="26" t="s">
        <v>4937</v>
      </c>
      <c r="Y650" s="26">
        <v>91.0</v>
      </c>
      <c r="Z650" s="26">
        <v>129.0</v>
      </c>
      <c r="AA650" s="26">
        <v>90.0</v>
      </c>
      <c r="AB650" s="26">
        <v>72.0</v>
      </c>
      <c r="AC650" s="26">
        <v>90.0</v>
      </c>
      <c r="AD650" s="26">
        <v>108.0</v>
      </c>
      <c r="AE650" s="30">
        <f t="shared" si="37"/>
        <v>580</v>
      </c>
      <c r="AF650" s="26"/>
      <c r="AG650" s="26"/>
      <c r="AH650" s="26"/>
      <c r="AI650" s="26"/>
      <c r="AJ650" s="26"/>
      <c r="AK650" s="26"/>
      <c r="AL650" s="26"/>
      <c r="AM650" s="26"/>
      <c r="AN650" s="26"/>
      <c r="AO650" s="26"/>
      <c r="AP650" s="26"/>
      <c r="AQ650" s="26"/>
      <c r="AR650" s="26"/>
      <c r="AS650" s="26"/>
      <c r="AT650" s="26"/>
      <c r="AU650" s="26"/>
      <c r="AV650" s="26"/>
      <c r="AW650" s="26" t="s">
        <v>1577</v>
      </c>
      <c r="AX650" s="26" t="s">
        <v>1577</v>
      </c>
      <c r="AY650" s="26" t="s">
        <v>192</v>
      </c>
      <c r="AZ650" s="26" t="s">
        <v>192</v>
      </c>
      <c r="BA650" s="26"/>
      <c r="BB650" s="26"/>
      <c r="BC650" s="26"/>
      <c r="BD650" s="26"/>
      <c r="BE650" s="26"/>
      <c r="BF650" s="26"/>
      <c r="BG650" s="26"/>
      <c r="BH650" s="26"/>
      <c r="BI650" s="26"/>
      <c r="BJ650" s="26"/>
      <c r="BK650" s="26"/>
      <c r="BL650" s="26"/>
      <c r="BM650" s="26"/>
      <c r="BN650" s="26" t="s">
        <v>2829</v>
      </c>
      <c r="BO650" s="26"/>
      <c r="BP650" s="26"/>
      <c r="BQ650" s="26"/>
      <c r="BR650" s="26"/>
      <c r="BS650" s="26"/>
      <c r="BT650" s="26"/>
      <c r="BU650" s="26"/>
      <c r="BV650" s="26"/>
      <c r="BW650" s="31"/>
      <c r="BX650" s="31"/>
      <c r="BY650" s="31"/>
      <c r="BZ650" s="31"/>
      <c r="CA650" s="31"/>
      <c r="CB650" s="31"/>
      <c r="CC650" s="31"/>
      <c r="CD650" s="31"/>
      <c r="CE650" s="31"/>
      <c r="CF650" s="31"/>
      <c r="CG650" s="31"/>
      <c r="CH650" s="31"/>
      <c r="CI650" s="31"/>
      <c r="CJ650" s="31"/>
      <c r="CK650" s="31"/>
      <c r="CL650" s="31"/>
      <c r="CM650" s="31" t="s">
        <v>13054</v>
      </c>
      <c r="CN650" s="31" t="s">
        <v>13055</v>
      </c>
      <c r="CO650" s="31" t="s">
        <v>13056</v>
      </c>
      <c r="CP650" s="31" t="s">
        <v>13056</v>
      </c>
      <c r="CQ650" s="31" t="s">
        <v>13055</v>
      </c>
      <c r="CR650" s="31" t="s">
        <v>13056</v>
      </c>
      <c r="CS650" s="31" t="s">
        <v>13055</v>
      </c>
      <c r="CT650" s="31" t="s">
        <v>13056</v>
      </c>
      <c r="CU650" s="31"/>
      <c r="CV650" s="31"/>
      <c r="CW650" s="31"/>
      <c r="CX650" s="31"/>
      <c r="CY650" s="31"/>
      <c r="CZ650" s="31"/>
      <c r="DA650" s="31" t="s">
        <v>13057</v>
      </c>
      <c r="DB650" s="31" t="s">
        <v>13058</v>
      </c>
      <c r="DC650" s="31"/>
      <c r="DD650" s="31"/>
      <c r="DE650" s="31"/>
      <c r="DF650" s="31"/>
      <c r="DG650" s="31"/>
      <c r="DH650" s="31"/>
      <c r="DI650" s="31"/>
      <c r="DJ650" s="31"/>
      <c r="DK650" s="31"/>
      <c r="DL650" s="31"/>
      <c r="DM650" s="31"/>
      <c r="DN650" s="31"/>
      <c r="DO650" s="31"/>
      <c r="DP650" s="31"/>
      <c r="DQ650" s="31"/>
      <c r="DR650" s="31"/>
      <c r="DS650" s="31"/>
      <c r="DT650" s="31"/>
      <c r="DU650" s="31"/>
      <c r="DV650" s="31"/>
      <c r="DW650" s="31"/>
      <c r="DX650" s="31"/>
      <c r="DY650" s="31"/>
      <c r="DZ650" s="31"/>
      <c r="EA650" s="31"/>
      <c r="EB650" s="31"/>
      <c r="EC650" s="31"/>
      <c r="ED650" s="31"/>
      <c r="EE650" s="31"/>
      <c r="EF650" s="31" t="s">
        <v>906</v>
      </c>
      <c r="EG650" s="31" t="s">
        <v>906</v>
      </c>
      <c r="EH650" s="31" t="s">
        <v>5785</v>
      </c>
      <c r="EI650" s="31" t="s">
        <v>5785</v>
      </c>
      <c r="EJ650" s="31" t="s">
        <v>213</v>
      </c>
      <c r="EK650" s="31" t="s">
        <v>213</v>
      </c>
      <c r="EL650" s="31" t="s">
        <v>1876</v>
      </c>
      <c r="EM650" s="31" t="s">
        <v>1876</v>
      </c>
      <c r="EN650" s="31" t="s">
        <v>213</v>
      </c>
      <c r="EO650" s="31" t="s">
        <v>213</v>
      </c>
      <c r="EP650" s="31" t="s">
        <v>4957</v>
      </c>
      <c r="EQ650" s="31" t="s">
        <v>4957</v>
      </c>
      <c r="ER650" s="31" t="s">
        <v>218</v>
      </c>
      <c r="ES650" s="31" t="s">
        <v>218</v>
      </c>
      <c r="ET650" s="31" t="s">
        <v>213</v>
      </c>
      <c r="EU650" s="31" t="s">
        <v>213</v>
      </c>
      <c r="EV650" s="31"/>
      <c r="EW650" s="31"/>
      <c r="EX650" s="31" t="s">
        <v>218</v>
      </c>
      <c r="EY650" s="31" t="s">
        <v>218</v>
      </c>
      <c r="EZ650" s="31" t="s">
        <v>218</v>
      </c>
      <c r="FA650" s="31" t="s">
        <v>219</v>
      </c>
      <c r="FB650" s="31" t="s">
        <v>219</v>
      </c>
      <c r="FC650" s="31"/>
      <c r="FD650" s="31"/>
      <c r="FE650" s="31" t="s">
        <v>219</v>
      </c>
    </row>
    <row r="651" ht="90.75" customHeight="1">
      <c r="A651" s="16" t="s">
        <v>13059</v>
      </c>
      <c r="B651" s="24">
        <v>640.0</v>
      </c>
      <c r="C651" s="25" t="s">
        <v>13060</v>
      </c>
      <c r="D651" s="26" t="str">
        <f t="shared" si="41"/>
        <v/>
      </c>
      <c r="E651" s="27" t="str">
        <f t="shared" si="42"/>
        <v/>
      </c>
      <c r="F651" s="28" t="str">
        <f t="shared" ref="F651:G651" si="666">image("https://www.serebii.net/pokedex-bw/type/"&amp;lower(H651)&amp;".gif")</f>
        <v/>
      </c>
      <c r="G651" s="28" t="str">
        <f t="shared" si="666"/>
        <v/>
      </c>
      <c r="H651" s="29" t="s">
        <v>175</v>
      </c>
      <c r="I651" s="26" t="s">
        <v>2112</v>
      </c>
      <c r="J651" s="26" t="s">
        <v>13061</v>
      </c>
      <c r="K651" s="26" t="s">
        <v>247</v>
      </c>
      <c r="L651" s="26" t="s">
        <v>12066</v>
      </c>
      <c r="M651" s="30" t="s">
        <v>2172</v>
      </c>
      <c r="N651" s="26"/>
      <c r="O651" s="26"/>
      <c r="P651" s="26" t="s">
        <v>456</v>
      </c>
      <c r="Q651" s="26" t="s">
        <v>4934</v>
      </c>
      <c r="R651" s="26" t="s">
        <v>4935</v>
      </c>
      <c r="S651" s="26" t="s">
        <v>7092</v>
      </c>
      <c r="T651" s="26" t="s">
        <v>2174</v>
      </c>
      <c r="U651" s="26" t="s">
        <v>1198</v>
      </c>
      <c r="V651" s="26" t="s">
        <v>1199</v>
      </c>
      <c r="W651" s="26" t="s">
        <v>2967</v>
      </c>
      <c r="X651" s="26" t="s">
        <v>4937</v>
      </c>
      <c r="Y651" s="26">
        <v>91.0</v>
      </c>
      <c r="Z651" s="26">
        <v>90.0</v>
      </c>
      <c r="AA651" s="26">
        <v>72.0</v>
      </c>
      <c r="AB651" s="26">
        <v>90.0</v>
      </c>
      <c r="AC651" s="26">
        <v>129.0</v>
      </c>
      <c r="AD651" s="26">
        <v>108.0</v>
      </c>
      <c r="AE651" s="30">
        <f t="shared" si="37"/>
        <v>580</v>
      </c>
      <c r="AF651" s="26"/>
      <c r="AG651" s="26"/>
      <c r="AH651" s="26"/>
      <c r="AI651" s="26"/>
      <c r="AJ651" s="26"/>
      <c r="AK651" s="26"/>
      <c r="AL651" s="26"/>
      <c r="AM651" s="26"/>
      <c r="AN651" s="26"/>
      <c r="AO651" s="26"/>
      <c r="AP651" s="26"/>
      <c r="AQ651" s="26"/>
      <c r="AR651" s="26"/>
      <c r="AS651" s="26"/>
      <c r="AT651" s="26"/>
      <c r="AU651" s="26"/>
      <c r="AV651" s="26"/>
      <c r="AW651" s="26" t="s">
        <v>1626</v>
      </c>
      <c r="AX651" s="26" t="s">
        <v>1626</v>
      </c>
      <c r="AY651" s="26" t="s">
        <v>227</v>
      </c>
      <c r="AZ651" s="26" t="s">
        <v>227</v>
      </c>
      <c r="BA651" s="26"/>
      <c r="BB651" s="26"/>
      <c r="BC651" s="26"/>
      <c r="BD651" s="26"/>
      <c r="BE651" s="26"/>
      <c r="BF651" s="26"/>
      <c r="BG651" s="26"/>
      <c r="BH651" s="26"/>
      <c r="BI651" s="26"/>
      <c r="BJ651" s="26"/>
      <c r="BK651" s="26"/>
      <c r="BL651" s="26"/>
      <c r="BM651" s="26"/>
      <c r="BN651" s="26" t="s">
        <v>2864</v>
      </c>
      <c r="BO651" s="26"/>
      <c r="BP651" s="26"/>
      <c r="BQ651" s="26"/>
      <c r="BR651" s="26"/>
      <c r="BS651" s="26"/>
      <c r="BT651" s="26"/>
      <c r="BU651" s="26"/>
      <c r="BV651" s="26"/>
      <c r="BW651" s="31"/>
      <c r="BX651" s="31"/>
      <c r="BY651" s="31"/>
      <c r="BZ651" s="31"/>
      <c r="CA651" s="31"/>
      <c r="CB651" s="31"/>
      <c r="CC651" s="31"/>
      <c r="CD651" s="31"/>
      <c r="CE651" s="31"/>
      <c r="CF651" s="31"/>
      <c r="CG651" s="31"/>
      <c r="CH651" s="31"/>
      <c r="CI651" s="31"/>
      <c r="CJ651" s="31"/>
      <c r="CK651" s="31"/>
      <c r="CL651" s="31"/>
      <c r="CM651" s="31" t="s">
        <v>13062</v>
      </c>
      <c r="CN651" s="31" t="s">
        <v>13063</v>
      </c>
      <c r="CO651" s="31" t="s">
        <v>13064</v>
      </c>
      <c r="CP651" s="31" t="s">
        <v>13064</v>
      </c>
      <c r="CQ651" s="31" t="s">
        <v>13063</v>
      </c>
      <c r="CR651" s="31" t="s">
        <v>13064</v>
      </c>
      <c r="CS651" s="31" t="s">
        <v>13063</v>
      </c>
      <c r="CT651" s="31" t="s">
        <v>13064</v>
      </c>
      <c r="CU651" s="31"/>
      <c r="CV651" s="31"/>
      <c r="CW651" s="31"/>
      <c r="CX651" s="31"/>
      <c r="CY651" s="31"/>
      <c r="CZ651" s="31"/>
      <c r="DA651" s="31" t="s">
        <v>13065</v>
      </c>
      <c r="DB651" s="31" t="s">
        <v>13066</v>
      </c>
      <c r="DC651" s="31"/>
      <c r="DD651" s="31"/>
      <c r="DE651" s="31"/>
      <c r="DF651" s="31"/>
      <c r="DG651" s="31"/>
      <c r="DH651" s="31"/>
      <c r="DI651" s="31"/>
      <c r="DJ651" s="31"/>
      <c r="DK651" s="31"/>
      <c r="DL651" s="31"/>
      <c r="DM651" s="31"/>
      <c r="DN651" s="31"/>
      <c r="DO651" s="31"/>
      <c r="DP651" s="31"/>
      <c r="DQ651" s="31"/>
      <c r="DR651" s="31"/>
      <c r="DS651" s="31"/>
      <c r="DT651" s="31"/>
      <c r="DU651" s="31"/>
      <c r="DV651" s="31"/>
      <c r="DW651" s="31"/>
      <c r="DX651" s="31"/>
      <c r="DY651" s="31"/>
      <c r="DZ651" s="31"/>
      <c r="EA651" s="31"/>
      <c r="EB651" s="31"/>
      <c r="EC651" s="31"/>
      <c r="ED651" s="31"/>
      <c r="EE651" s="31"/>
      <c r="EF651" s="31" t="s">
        <v>7879</v>
      </c>
      <c r="EG651" s="31" t="s">
        <v>7879</v>
      </c>
      <c r="EH651" s="31" t="s">
        <v>1189</v>
      </c>
      <c r="EI651" s="31" t="s">
        <v>1189</v>
      </c>
      <c r="EJ651" s="31" t="s">
        <v>213</v>
      </c>
      <c r="EK651" s="31" t="s">
        <v>213</v>
      </c>
      <c r="EL651" s="31" t="s">
        <v>1876</v>
      </c>
      <c r="EM651" s="31" t="s">
        <v>1876</v>
      </c>
      <c r="EN651" s="31" t="s">
        <v>213</v>
      </c>
      <c r="EO651" s="31" t="s">
        <v>213</v>
      </c>
      <c r="EP651" s="31" t="s">
        <v>4957</v>
      </c>
      <c r="EQ651" s="31" t="s">
        <v>4957</v>
      </c>
      <c r="ER651" s="31" t="s">
        <v>218</v>
      </c>
      <c r="ES651" s="31" t="s">
        <v>218</v>
      </c>
      <c r="ET651" s="31" t="s">
        <v>213</v>
      </c>
      <c r="EU651" s="31" t="s">
        <v>213</v>
      </c>
      <c r="EV651" s="31"/>
      <c r="EW651" s="31"/>
      <c r="EX651" s="31" t="s">
        <v>218</v>
      </c>
      <c r="EY651" s="31" t="s">
        <v>218</v>
      </c>
      <c r="EZ651" s="31" t="s">
        <v>218</v>
      </c>
      <c r="FA651" s="31" t="s">
        <v>219</v>
      </c>
      <c r="FB651" s="31" t="s">
        <v>219</v>
      </c>
      <c r="FC651" s="31"/>
      <c r="FD651" s="31"/>
      <c r="FE651" s="31" t="s">
        <v>219</v>
      </c>
    </row>
    <row r="652" ht="90.75" customHeight="1">
      <c r="A652" s="16" t="s">
        <v>13067</v>
      </c>
      <c r="B652" s="24">
        <v>641.0</v>
      </c>
      <c r="C652" s="25" t="s">
        <v>13068</v>
      </c>
      <c r="D652" s="26" t="str">
        <f t="shared" si="41"/>
        <v/>
      </c>
      <c r="E652" s="27" t="str">
        <f t="shared" si="42"/>
        <v/>
      </c>
      <c r="F652" s="28" t="str">
        <f t="shared" ref="F652:G652" si="667">image("https://www.serebii.net/pokedex-bw/type/"&amp;lower(H652)&amp;".gif")</f>
        <v/>
      </c>
      <c r="G652" s="28" t="str">
        <f t="shared" si="667"/>
        <v/>
      </c>
      <c r="H652" s="29" t="s">
        <v>348</v>
      </c>
      <c r="I652" s="26"/>
      <c r="J652" s="26" t="s">
        <v>13069</v>
      </c>
      <c r="K652" s="26" t="s">
        <v>743</v>
      </c>
      <c r="L652" s="26" t="s">
        <v>11377</v>
      </c>
      <c r="M652" s="26" t="s">
        <v>6063</v>
      </c>
      <c r="N652" s="26"/>
      <c r="O652" s="26" t="s">
        <v>2117</v>
      </c>
      <c r="P652" s="26" t="s">
        <v>1300</v>
      </c>
      <c r="Q652" s="26" t="s">
        <v>4934</v>
      </c>
      <c r="R652" s="26" t="s">
        <v>9620</v>
      </c>
      <c r="S652" s="26" t="s">
        <v>4936</v>
      </c>
      <c r="T652" s="26" t="s">
        <v>2174</v>
      </c>
      <c r="U652" s="26" t="s">
        <v>1198</v>
      </c>
      <c r="V652" s="26" t="s">
        <v>1199</v>
      </c>
      <c r="W652" s="26" t="s">
        <v>1257</v>
      </c>
      <c r="X652" s="26" t="s">
        <v>5100</v>
      </c>
      <c r="Y652" s="26">
        <v>79.0</v>
      </c>
      <c r="Z652" s="26">
        <v>115.0</v>
      </c>
      <c r="AA652" s="26">
        <v>70.0</v>
      </c>
      <c r="AB652" s="26">
        <v>125.0</v>
      </c>
      <c r="AC652" s="26">
        <v>80.0</v>
      </c>
      <c r="AD652" s="26">
        <v>111.0</v>
      </c>
      <c r="AE652" s="30">
        <f t="shared" si="37"/>
        <v>580</v>
      </c>
      <c r="AF652" s="26"/>
      <c r="AG652" s="26"/>
      <c r="AH652" s="26"/>
      <c r="AI652" s="26"/>
      <c r="AJ652" s="26"/>
      <c r="AK652" s="26"/>
      <c r="AL652" s="26"/>
      <c r="AM652" s="26"/>
      <c r="AN652" s="26"/>
      <c r="AO652" s="26"/>
      <c r="AP652" s="26"/>
      <c r="AQ652" s="26"/>
      <c r="AR652" s="26"/>
      <c r="AS652" s="26"/>
      <c r="AT652" s="26"/>
      <c r="AU652" s="26"/>
      <c r="AV652" s="26"/>
      <c r="AW652" s="26" t="s">
        <v>1765</v>
      </c>
      <c r="AX652" s="26" t="s">
        <v>1765</v>
      </c>
      <c r="AY652" s="26" t="s">
        <v>3725</v>
      </c>
      <c r="AZ652" s="26" t="s">
        <v>3725</v>
      </c>
      <c r="BA652" s="26"/>
      <c r="BB652" s="26"/>
      <c r="BC652" s="26"/>
      <c r="BD652" s="26"/>
      <c r="BE652" s="26"/>
      <c r="BF652" s="26"/>
      <c r="BG652" s="26"/>
      <c r="BH652" s="26"/>
      <c r="BI652" s="26"/>
      <c r="BJ652" s="26"/>
      <c r="BK652" s="26"/>
      <c r="BL652" s="26"/>
      <c r="BM652" s="26"/>
      <c r="BN652" s="26"/>
      <c r="BO652" s="26"/>
      <c r="BP652" s="26"/>
      <c r="BQ652" s="26" t="s">
        <v>193</v>
      </c>
      <c r="BR652" s="26"/>
      <c r="BS652" s="26"/>
      <c r="BT652" s="26"/>
      <c r="BU652" s="26"/>
      <c r="BV652" s="26"/>
      <c r="BW652" s="31"/>
      <c r="BX652" s="31"/>
      <c r="BY652" s="31"/>
      <c r="BZ652" s="31"/>
      <c r="CA652" s="31"/>
      <c r="CB652" s="31"/>
      <c r="CC652" s="31"/>
      <c r="CD652" s="31"/>
      <c r="CE652" s="31"/>
      <c r="CF652" s="31"/>
      <c r="CG652" s="31"/>
      <c r="CH652" s="31"/>
      <c r="CI652" s="31"/>
      <c r="CJ652" s="31"/>
      <c r="CK652" s="31"/>
      <c r="CL652" s="31"/>
      <c r="CM652" s="31" t="s">
        <v>13070</v>
      </c>
      <c r="CN652" s="31" t="s">
        <v>13071</v>
      </c>
      <c r="CO652" s="31" t="s">
        <v>13072</v>
      </c>
      <c r="CP652" s="31" t="s">
        <v>13072</v>
      </c>
      <c r="CQ652" s="31" t="s">
        <v>13070</v>
      </c>
      <c r="CR652" s="31" t="s">
        <v>13071</v>
      </c>
      <c r="CS652" s="31" t="s">
        <v>13070</v>
      </c>
      <c r="CT652" s="31" t="s">
        <v>13071</v>
      </c>
      <c r="CU652" s="31"/>
      <c r="CV652" s="31"/>
      <c r="CW652" s="31"/>
      <c r="CX652" s="31"/>
      <c r="CY652" s="31"/>
      <c r="CZ652" s="31"/>
      <c r="DA652" s="31"/>
      <c r="DB652" s="31"/>
      <c r="DC652" s="31"/>
      <c r="DD652" s="31"/>
      <c r="DE652" s="31"/>
      <c r="DF652" s="31"/>
      <c r="DG652" s="31" t="s">
        <v>13073</v>
      </c>
      <c r="DH652" s="31"/>
      <c r="DI652" s="31"/>
      <c r="DJ652" s="31"/>
      <c r="DK652" s="31"/>
      <c r="DL652" s="31"/>
      <c r="DM652" s="31"/>
      <c r="DN652" s="31"/>
      <c r="DO652" s="31"/>
      <c r="DP652" s="31"/>
      <c r="DQ652" s="31"/>
      <c r="DR652" s="31"/>
      <c r="DS652" s="31"/>
      <c r="DT652" s="31"/>
      <c r="DU652" s="31"/>
      <c r="DV652" s="31"/>
      <c r="DW652" s="31"/>
      <c r="DX652" s="31"/>
      <c r="DY652" s="31"/>
      <c r="DZ652" s="31"/>
      <c r="EA652" s="31"/>
      <c r="EB652" s="31"/>
      <c r="EC652" s="31"/>
      <c r="ED652" s="31"/>
      <c r="EE652" s="31"/>
      <c r="EF652" s="31" t="s">
        <v>13074</v>
      </c>
      <c r="EG652" s="31" t="s">
        <v>213</v>
      </c>
      <c r="EH652" s="31" t="s">
        <v>213</v>
      </c>
      <c r="EI652" s="31" t="s">
        <v>213</v>
      </c>
      <c r="EJ652" s="31" t="s">
        <v>213</v>
      </c>
      <c r="EK652" s="31" t="s">
        <v>213</v>
      </c>
      <c r="EL652" s="31" t="s">
        <v>213</v>
      </c>
      <c r="EM652" s="31" t="s">
        <v>213</v>
      </c>
      <c r="EN652" s="31" t="s">
        <v>213</v>
      </c>
      <c r="EO652" s="31" t="s">
        <v>213</v>
      </c>
      <c r="EP652" s="31" t="s">
        <v>4957</v>
      </c>
      <c r="EQ652" s="31" t="s">
        <v>213</v>
      </c>
      <c r="ER652" s="31" t="s">
        <v>218</v>
      </c>
      <c r="ES652" s="31" t="s">
        <v>218</v>
      </c>
      <c r="ET652" s="31" t="s">
        <v>213</v>
      </c>
      <c r="EU652" s="31" t="s">
        <v>213</v>
      </c>
      <c r="EV652" s="31"/>
      <c r="EW652" s="31"/>
      <c r="EX652" s="31" t="s">
        <v>218</v>
      </c>
      <c r="EY652" s="31" t="s">
        <v>218</v>
      </c>
      <c r="EZ652" s="31" t="s">
        <v>12231</v>
      </c>
      <c r="FA652" s="31" t="s">
        <v>219</v>
      </c>
      <c r="FB652" s="31" t="s">
        <v>219</v>
      </c>
      <c r="FC652" s="31"/>
      <c r="FD652" s="31"/>
      <c r="FE652" s="31" t="s">
        <v>219</v>
      </c>
    </row>
    <row r="653" ht="90.75" customHeight="1">
      <c r="A653" s="16" t="s">
        <v>13075</v>
      </c>
      <c r="B653" s="24">
        <v>642.0</v>
      </c>
      <c r="C653" s="25" t="s">
        <v>13076</v>
      </c>
      <c r="D653" s="26" t="str">
        <f t="shared" si="41"/>
        <v/>
      </c>
      <c r="E653" s="27" t="str">
        <f t="shared" si="42"/>
        <v/>
      </c>
      <c r="F653" s="28" t="str">
        <f t="shared" ref="F653:G653" si="668">image("https://www.serebii.net/pokedex-bw/type/"&amp;lower(H653)&amp;".gif")</f>
        <v/>
      </c>
      <c r="G653" s="28" t="str">
        <f t="shared" si="668"/>
        <v/>
      </c>
      <c r="H653" s="29" t="s">
        <v>973</v>
      </c>
      <c r="I653" s="26" t="s">
        <v>348</v>
      </c>
      <c r="J653" s="26" t="s">
        <v>13077</v>
      </c>
      <c r="K653" s="26" t="s">
        <v>743</v>
      </c>
      <c r="L653" s="26" t="s">
        <v>11490</v>
      </c>
      <c r="M653" s="26" t="s">
        <v>6063</v>
      </c>
      <c r="N653" s="26"/>
      <c r="O653" s="26" t="s">
        <v>2117</v>
      </c>
      <c r="P653" s="26" t="s">
        <v>1300</v>
      </c>
      <c r="Q653" s="26" t="s">
        <v>4934</v>
      </c>
      <c r="R653" s="26" t="s">
        <v>9620</v>
      </c>
      <c r="S653" s="26" t="s">
        <v>4936</v>
      </c>
      <c r="T653" s="26" t="s">
        <v>2174</v>
      </c>
      <c r="U653" s="26" t="s">
        <v>1198</v>
      </c>
      <c r="V653" s="26" t="s">
        <v>1199</v>
      </c>
      <c r="W653" s="26" t="s">
        <v>1257</v>
      </c>
      <c r="X653" s="26" t="s">
        <v>5100</v>
      </c>
      <c r="Y653" s="26">
        <v>79.0</v>
      </c>
      <c r="Z653" s="26">
        <v>115.0</v>
      </c>
      <c r="AA653" s="26">
        <v>70.0</v>
      </c>
      <c r="AB653" s="26">
        <v>125.0</v>
      </c>
      <c r="AC653" s="26">
        <v>80.0</v>
      </c>
      <c r="AD653" s="26">
        <v>111.0</v>
      </c>
      <c r="AE653" s="30">
        <f t="shared" si="37"/>
        <v>580</v>
      </c>
      <c r="AF653" s="26"/>
      <c r="AG653" s="26"/>
      <c r="AH653" s="26"/>
      <c r="AI653" s="26"/>
      <c r="AJ653" s="26"/>
      <c r="AK653" s="26"/>
      <c r="AL653" s="26"/>
      <c r="AM653" s="26"/>
      <c r="AN653" s="26"/>
      <c r="AO653" s="26"/>
      <c r="AP653" s="26"/>
      <c r="AQ653" s="26"/>
      <c r="AR653" s="26"/>
      <c r="AS653" s="26"/>
      <c r="AT653" s="26"/>
      <c r="AU653" s="26"/>
      <c r="AV653" s="26"/>
      <c r="AW653" s="26" t="s">
        <v>197</v>
      </c>
      <c r="AX653" s="26" t="s">
        <v>197</v>
      </c>
      <c r="AY653" s="26" t="s">
        <v>3086</v>
      </c>
      <c r="AZ653" s="26" t="s">
        <v>3086</v>
      </c>
      <c r="BA653" s="26"/>
      <c r="BB653" s="26"/>
      <c r="BC653" s="26"/>
      <c r="BD653" s="26"/>
      <c r="BE653" s="26"/>
      <c r="BF653" s="26"/>
      <c r="BG653" s="26"/>
      <c r="BH653" s="26"/>
      <c r="BI653" s="26"/>
      <c r="BJ653" s="26"/>
      <c r="BK653" s="26"/>
      <c r="BL653" s="26"/>
      <c r="BM653" s="26"/>
      <c r="BN653" s="26"/>
      <c r="BO653" s="26"/>
      <c r="BP653" s="26"/>
      <c r="BQ653" s="26" t="s">
        <v>228</v>
      </c>
      <c r="BR653" s="26"/>
      <c r="BS653" s="26"/>
      <c r="BT653" s="26"/>
      <c r="BU653" s="26"/>
      <c r="BV653" s="26"/>
      <c r="BW653" s="31"/>
      <c r="BX653" s="31"/>
      <c r="BY653" s="31"/>
      <c r="BZ653" s="31"/>
      <c r="CA653" s="31"/>
      <c r="CB653" s="31"/>
      <c r="CC653" s="31"/>
      <c r="CD653" s="31"/>
      <c r="CE653" s="31"/>
      <c r="CF653" s="31"/>
      <c r="CG653" s="31"/>
      <c r="CH653" s="31"/>
      <c r="CI653" s="31"/>
      <c r="CJ653" s="31"/>
      <c r="CK653" s="31"/>
      <c r="CL653" s="31"/>
      <c r="CM653" s="31" t="s">
        <v>13078</v>
      </c>
      <c r="CN653" s="31" t="s">
        <v>13079</v>
      </c>
      <c r="CO653" s="31" t="s">
        <v>13080</v>
      </c>
      <c r="CP653" s="31" t="s">
        <v>13080</v>
      </c>
      <c r="CQ653" s="31" t="s">
        <v>13079</v>
      </c>
      <c r="CR653" s="31" t="s">
        <v>13080</v>
      </c>
      <c r="CS653" s="31" t="s">
        <v>13079</v>
      </c>
      <c r="CT653" s="31" t="s">
        <v>13080</v>
      </c>
      <c r="CU653" s="31"/>
      <c r="CV653" s="31"/>
      <c r="CW653" s="31"/>
      <c r="CX653" s="31"/>
      <c r="CY653" s="31"/>
      <c r="CZ653" s="31"/>
      <c r="DA653" s="31"/>
      <c r="DB653" s="31"/>
      <c r="DC653" s="31"/>
      <c r="DD653" s="31"/>
      <c r="DE653" s="31"/>
      <c r="DF653" s="31"/>
      <c r="DG653" s="31" t="s">
        <v>13081</v>
      </c>
      <c r="DH653" s="31"/>
      <c r="DI653" s="31"/>
      <c r="DJ653" s="31"/>
      <c r="DK653" s="31"/>
      <c r="DL653" s="31"/>
      <c r="DM653" s="31"/>
      <c r="DN653" s="31"/>
      <c r="DO653" s="31"/>
      <c r="DP653" s="31"/>
      <c r="DQ653" s="31"/>
      <c r="DR653" s="31"/>
      <c r="DS653" s="31"/>
      <c r="DT653" s="31"/>
      <c r="DU653" s="31"/>
      <c r="DV653" s="31"/>
      <c r="DW653" s="31"/>
      <c r="DX653" s="31"/>
      <c r="DY653" s="31"/>
      <c r="DZ653" s="31"/>
      <c r="EA653" s="31"/>
      <c r="EB653" s="31"/>
      <c r="EC653" s="31"/>
      <c r="ED653" s="31"/>
      <c r="EE653" s="31"/>
      <c r="EF653" s="31" t="s">
        <v>213</v>
      </c>
      <c r="EG653" s="31" t="s">
        <v>13074</v>
      </c>
      <c r="EH653" s="31" t="s">
        <v>213</v>
      </c>
      <c r="EI653" s="31" t="s">
        <v>213</v>
      </c>
      <c r="EJ653" s="31" t="s">
        <v>213</v>
      </c>
      <c r="EK653" s="31" t="s">
        <v>213</v>
      </c>
      <c r="EL653" s="31" t="s">
        <v>213</v>
      </c>
      <c r="EM653" s="31" t="s">
        <v>213</v>
      </c>
      <c r="EN653" s="31" t="s">
        <v>213</v>
      </c>
      <c r="EO653" s="31" t="s">
        <v>213</v>
      </c>
      <c r="EP653" s="31" t="s">
        <v>213</v>
      </c>
      <c r="EQ653" s="31" t="s">
        <v>4957</v>
      </c>
      <c r="ER653" s="31" t="s">
        <v>218</v>
      </c>
      <c r="ES653" s="31" t="s">
        <v>218</v>
      </c>
      <c r="ET653" s="31" t="s">
        <v>213</v>
      </c>
      <c r="EU653" s="31" t="s">
        <v>213</v>
      </c>
      <c r="EV653" s="31"/>
      <c r="EW653" s="31"/>
      <c r="EX653" s="31" t="s">
        <v>218</v>
      </c>
      <c r="EY653" s="31" t="s">
        <v>218</v>
      </c>
      <c r="EZ653" s="31" t="s">
        <v>13082</v>
      </c>
      <c r="FA653" s="31" t="s">
        <v>219</v>
      </c>
      <c r="FB653" s="31" t="s">
        <v>219</v>
      </c>
      <c r="FC653" s="31"/>
      <c r="FD653" s="31"/>
      <c r="FE653" s="31" t="s">
        <v>219</v>
      </c>
    </row>
    <row r="654" ht="90.75" customHeight="1">
      <c r="A654" s="16" t="s">
        <v>13083</v>
      </c>
      <c r="B654" s="24">
        <v>643.0</v>
      </c>
      <c r="C654" s="25" t="s">
        <v>13084</v>
      </c>
      <c r="D654" s="26" t="str">
        <f t="shared" si="41"/>
        <v/>
      </c>
      <c r="E654" s="27" t="str">
        <f t="shared" si="42"/>
        <v/>
      </c>
      <c r="F654" s="28" t="str">
        <f t="shared" ref="F654:G654" si="669">image("https://www.serebii.net/pokedex-bw/type/"&amp;lower(H654)&amp;".gif")</f>
        <v/>
      </c>
      <c r="G654" s="28" t="str">
        <f t="shared" si="669"/>
        <v/>
      </c>
      <c r="H654" s="29" t="s">
        <v>299</v>
      </c>
      <c r="I654" s="26" t="s">
        <v>291</v>
      </c>
      <c r="J654" s="26" t="s">
        <v>13085</v>
      </c>
      <c r="K654" s="26" t="s">
        <v>11335</v>
      </c>
      <c r="L654" s="26" t="s">
        <v>12841</v>
      </c>
      <c r="M654" s="30" t="s">
        <v>13086</v>
      </c>
      <c r="N654" s="26"/>
      <c r="O654" s="26"/>
      <c r="P654" s="26" t="s">
        <v>351</v>
      </c>
      <c r="Q654" s="26" t="s">
        <v>4934</v>
      </c>
      <c r="R654" s="26" t="s">
        <v>5098</v>
      </c>
      <c r="S654" s="26" t="s">
        <v>7206</v>
      </c>
      <c r="T654" s="26" t="s">
        <v>2174</v>
      </c>
      <c r="U654" s="26" t="s">
        <v>1198</v>
      </c>
      <c r="V654" s="26" t="s">
        <v>1199</v>
      </c>
      <c r="W654" s="26" t="s">
        <v>2967</v>
      </c>
      <c r="X654" s="26" t="s">
        <v>5100</v>
      </c>
      <c r="Y654" s="26">
        <v>100.0</v>
      </c>
      <c r="Z654" s="26">
        <v>120.0</v>
      </c>
      <c r="AA654" s="26">
        <v>100.0</v>
      </c>
      <c r="AB654" s="26">
        <v>150.0</v>
      </c>
      <c r="AC654" s="26">
        <v>120.0</v>
      </c>
      <c r="AD654" s="26">
        <v>90.0</v>
      </c>
      <c r="AE654" s="30">
        <f t="shared" si="37"/>
        <v>680</v>
      </c>
      <c r="AF654" s="26"/>
      <c r="AG654" s="26"/>
      <c r="AH654" s="26"/>
      <c r="AI654" s="26"/>
      <c r="AJ654" s="26"/>
      <c r="AK654" s="26"/>
      <c r="AL654" s="26"/>
      <c r="AM654" s="26"/>
      <c r="AN654" s="26"/>
      <c r="AO654" s="26"/>
      <c r="AP654" s="26"/>
      <c r="AQ654" s="26"/>
      <c r="AR654" s="26"/>
      <c r="AS654" s="26"/>
      <c r="AT654" s="26"/>
      <c r="AU654" s="26"/>
      <c r="AV654" s="26"/>
      <c r="AW654" s="26" t="s">
        <v>232</v>
      </c>
      <c r="AX654" s="26" t="s">
        <v>232</v>
      </c>
      <c r="AY654" s="26" t="s">
        <v>6988</v>
      </c>
      <c r="AZ654" s="26" t="s">
        <v>6988</v>
      </c>
      <c r="BA654" s="26"/>
      <c r="BB654" s="26"/>
      <c r="BC654" s="26"/>
      <c r="BD654" s="26"/>
      <c r="BE654" s="26"/>
      <c r="BF654" s="26"/>
      <c r="BG654" s="26"/>
      <c r="BH654" s="26"/>
      <c r="BI654" s="26"/>
      <c r="BJ654" s="26"/>
      <c r="BK654" s="26"/>
      <c r="BL654" s="26"/>
      <c r="BM654" s="26"/>
      <c r="BN654" s="26"/>
      <c r="BO654" s="26"/>
      <c r="BP654" s="26"/>
      <c r="BQ654" s="26"/>
      <c r="BR654" s="26"/>
      <c r="BS654" s="26"/>
      <c r="BT654" s="26"/>
      <c r="BU654" s="26"/>
      <c r="BV654" s="26"/>
      <c r="BW654" s="31"/>
      <c r="BX654" s="31"/>
      <c r="BY654" s="31"/>
      <c r="BZ654" s="31"/>
      <c r="CA654" s="31"/>
      <c r="CB654" s="31"/>
      <c r="CC654" s="31"/>
      <c r="CD654" s="31"/>
      <c r="CE654" s="31"/>
      <c r="CF654" s="31"/>
      <c r="CG654" s="31"/>
      <c r="CH654" s="31"/>
      <c r="CI654" s="31"/>
      <c r="CJ654" s="31"/>
      <c r="CK654" s="31"/>
      <c r="CL654" s="31"/>
      <c r="CM654" s="31" t="s">
        <v>13087</v>
      </c>
      <c r="CN654" s="31" t="s">
        <v>13088</v>
      </c>
      <c r="CO654" s="31" t="s">
        <v>13089</v>
      </c>
      <c r="CP654" s="31" t="s">
        <v>13089</v>
      </c>
      <c r="CQ654" s="31" t="s">
        <v>13089</v>
      </c>
      <c r="CR654" s="31" t="s">
        <v>13088</v>
      </c>
      <c r="CS654" s="31" t="s">
        <v>13089</v>
      </c>
      <c r="CT654" s="31" t="s">
        <v>13088</v>
      </c>
      <c r="CU654" s="31"/>
      <c r="CV654" s="31"/>
      <c r="CW654" s="31"/>
      <c r="CX654" s="31"/>
      <c r="CY654" s="31"/>
      <c r="CZ654" s="31"/>
      <c r="DA654" s="31" t="s">
        <v>13090</v>
      </c>
      <c r="DB654" s="31" t="s">
        <v>13091</v>
      </c>
      <c r="DC654" s="31"/>
      <c r="DD654" s="31"/>
      <c r="DE654" s="31"/>
      <c r="DF654" s="31"/>
      <c r="DG654" s="31"/>
      <c r="DH654" s="31"/>
      <c r="DI654" s="31"/>
      <c r="DJ654" s="31"/>
      <c r="DK654" s="31"/>
      <c r="DL654" s="31"/>
      <c r="DM654" s="31"/>
      <c r="DN654" s="31"/>
      <c r="DO654" s="31"/>
      <c r="DP654" s="31"/>
      <c r="DQ654" s="31"/>
      <c r="DR654" s="31"/>
      <c r="DS654" s="31"/>
      <c r="DT654" s="31"/>
      <c r="DU654" s="31"/>
      <c r="DV654" s="31"/>
      <c r="DW654" s="31"/>
      <c r="DX654" s="31"/>
      <c r="DY654" s="31"/>
      <c r="DZ654" s="31"/>
      <c r="EA654" s="31"/>
      <c r="EB654" s="31"/>
      <c r="EC654" s="31"/>
      <c r="ED654" s="31"/>
      <c r="EE654" s="31"/>
      <c r="EF654" s="31" t="s">
        <v>13092</v>
      </c>
      <c r="EG654" s="31" t="s">
        <v>213</v>
      </c>
      <c r="EH654" s="31" t="s">
        <v>213</v>
      </c>
      <c r="EI654" s="31" t="s">
        <v>5029</v>
      </c>
      <c r="EJ654" s="31" t="s">
        <v>213</v>
      </c>
      <c r="EK654" s="31" t="s">
        <v>213</v>
      </c>
      <c r="EL654" s="31" t="s">
        <v>213</v>
      </c>
      <c r="EM654" s="31" t="s">
        <v>213</v>
      </c>
      <c r="EN654" s="31" t="s">
        <v>213</v>
      </c>
      <c r="EO654" s="31" t="s">
        <v>213</v>
      </c>
      <c r="EP654" s="31" t="s">
        <v>4957</v>
      </c>
      <c r="EQ654" s="31" t="s">
        <v>213</v>
      </c>
      <c r="ER654" s="31" t="s">
        <v>218</v>
      </c>
      <c r="ES654" s="31" t="s">
        <v>218</v>
      </c>
      <c r="ET654" s="31" t="s">
        <v>213</v>
      </c>
      <c r="EU654" s="31" t="s">
        <v>213</v>
      </c>
      <c r="EV654" s="31"/>
      <c r="EW654" s="31"/>
      <c r="EX654" s="31" t="s">
        <v>218</v>
      </c>
      <c r="EY654" s="31" t="s">
        <v>218</v>
      </c>
      <c r="EZ654" s="31" t="s">
        <v>218</v>
      </c>
      <c r="FA654" s="31" t="s">
        <v>219</v>
      </c>
      <c r="FB654" s="31" t="s">
        <v>219</v>
      </c>
      <c r="FC654" s="31"/>
      <c r="FD654" s="31"/>
      <c r="FE654" s="31" t="s">
        <v>219</v>
      </c>
    </row>
    <row r="655" ht="90.75" customHeight="1">
      <c r="A655" s="16" t="s">
        <v>13093</v>
      </c>
      <c r="B655" s="24">
        <v>644.0</v>
      </c>
      <c r="C655" s="25" t="s">
        <v>13094</v>
      </c>
      <c r="D655" s="26" t="str">
        <f t="shared" si="41"/>
        <v/>
      </c>
      <c r="E655" s="27" t="str">
        <f t="shared" si="42"/>
        <v/>
      </c>
      <c r="F655" s="28" t="str">
        <f t="shared" ref="F655:G655" si="670">image("https://www.serebii.net/pokedex-bw/type/"&amp;lower(H655)&amp;".gif")</f>
        <v/>
      </c>
      <c r="G655" s="28" t="str">
        <f t="shared" si="670"/>
        <v/>
      </c>
      <c r="H655" s="29" t="s">
        <v>299</v>
      </c>
      <c r="I655" s="26" t="s">
        <v>973</v>
      </c>
      <c r="J655" s="26" t="s">
        <v>13095</v>
      </c>
      <c r="K655" s="26" t="s">
        <v>13096</v>
      </c>
      <c r="L655" s="26" t="s">
        <v>13097</v>
      </c>
      <c r="M655" s="30" t="s">
        <v>13098</v>
      </c>
      <c r="N655" s="26"/>
      <c r="O655" s="26"/>
      <c r="P655" s="26" t="s">
        <v>1300</v>
      </c>
      <c r="Q655" s="26" t="s">
        <v>4934</v>
      </c>
      <c r="R655" s="26" t="s">
        <v>5098</v>
      </c>
      <c r="S655" s="26" t="s">
        <v>7206</v>
      </c>
      <c r="T655" s="26" t="s">
        <v>2174</v>
      </c>
      <c r="U655" s="26" t="s">
        <v>1198</v>
      </c>
      <c r="V655" s="26" t="s">
        <v>1199</v>
      </c>
      <c r="W655" s="26" t="s">
        <v>2967</v>
      </c>
      <c r="X655" s="26" t="s">
        <v>5100</v>
      </c>
      <c r="Y655" s="26">
        <v>100.0</v>
      </c>
      <c r="Z655" s="26">
        <v>150.0</v>
      </c>
      <c r="AA655" s="26">
        <v>120.0</v>
      </c>
      <c r="AB655" s="26">
        <v>120.0</v>
      </c>
      <c r="AC655" s="26">
        <v>100.0</v>
      </c>
      <c r="AD655" s="26">
        <v>90.0</v>
      </c>
      <c r="AE655" s="30">
        <f t="shared" si="37"/>
        <v>680</v>
      </c>
      <c r="AF655" s="26"/>
      <c r="AG655" s="26"/>
      <c r="AH655" s="26"/>
      <c r="AI655" s="26"/>
      <c r="AJ655" s="26"/>
      <c r="AK655" s="26"/>
      <c r="AL655" s="26"/>
      <c r="AM655" s="26"/>
      <c r="AN655" s="26"/>
      <c r="AO655" s="26"/>
      <c r="AP655" s="26"/>
      <c r="AQ655" s="26"/>
      <c r="AR655" s="26"/>
      <c r="AS655" s="26"/>
      <c r="AT655" s="26"/>
      <c r="AU655" s="26"/>
      <c r="AV655" s="26"/>
      <c r="AW655" s="26" t="s">
        <v>257</v>
      </c>
      <c r="AX655" s="26" t="s">
        <v>257</v>
      </c>
      <c r="AY655" s="26" t="s">
        <v>4332</v>
      </c>
      <c r="AZ655" s="26" t="s">
        <v>4332</v>
      </c>
      <c r="BA655" s="26"/>
      <c r="BB655" s="26"/>
      <c r="BC655" s="26"/>
      <c r="BD655" s="26"/>
      <c r="BE655" s="26"/>
      <c r="BF655" s="26"/>
      <c r="BG655" s="26"/>
      <c r="BH655" s="26"/>
      <c r="BI655" s="26"/>
      <c r="BJ655" s="26"/>
      <c r="BK655" s="26"/>
      <c r="BL655" s="26"/>
      <c r="BM655" s="26"/>
      <c r="BN655" s="26"/>
      <c r="BO655" s="26"/>
      <c r="BP655" s="26"/>
      <c r="BQ655" s="26"/>
      <c r="BR655" s="26"/>
      <c r="BS655" s="26"/>
      <c r="BT655" s="26"/>
      <c r="BU655" s="26"/>
      <c r="BV655" s="26"/>
      <c r="BW655" s="31"/>
      <c r="BX655" s="31"/>
      <c r="BY655" s="31"/>
      <c r="BZ655" s="31"/>
      <c r="CA655" s="31"/>
      <c r="CB655" s="31"/>
      <c r="CC655" s="31"/>
      <c r="CD655" s="31"/>
      <c r="CE655" s="31"/>
      <c r="CF655" s="31"/>
      <c r="CG655" s="31"/>
      <c r="CH655" s="31"/>
      <c r="CI655" s="31"/>
      <c r="CJ655" s="31"/>
      <c r="CK655" s="31"/>
      <c r="CL655" s="31"/>
      <c r="CM655" s="31" t="s">
        <v>13099</v>
      </c>
      <c r="CN655" s="31" t="s">
        <v>13100</v>
      </c>
      <c r="CO655" s="31" t="s">
        <v>13101</v>
      </c>
      <c r="CP655" s="31" t="s">
        <v>13101</v>
      </c>
      <c r="CQ655" s="31" t="s">
        <v>13101</v>
      </c>
      <c r="CR655" s="31" t="s">
        <v>13099</v>
      </c>
      <c r="CS655" s="31" t="s">
        <v>13101</v>
      </c>
      <c r="CT655" s="31" t="s">
        <v>13099</v>
      </c>
      <c r="CU655" s="31"/>
      <c r="CV655" s="31"/>
      <c r="CW655" s="31"/>
      <c r="CX655" s="31"/>
      <c r="CY655" s="31"/>
      <c r="CZ655" s="31"/>
      <c r="DA655" s="31" t="s">
        <v>13102</v>
      </c>
      <c r="DB655" s="31" t="s">
        <v>13103</v>
      </c>
      <c r="DC655" s="31"/>
      <c r="DD655" s="31"/>
      <c r="DE655" s="31"/>
      <c r="DF655" s="31"/>
      <c r="DG655" s="31"/>
      <c r="DH655" s="31"/>
      <c r="DI655" s="31"/>
      <c r="DJ655" s="31"/>
      <c r="DK655" s="31"/>
      <c r="DL655" s="31"/>
      <c r="DM655" s="31"/>
      <c r="DN655" s="31"/>
      <c r="DO655" s="31"/>
      <c r="DP655" s="31"/>
      <c r="DQ655" s="31"/>
      <c r="DR655" s="31"/>
      <c r="DS655" s="31"/>
      <c r="DT655" s="31"/>
      <c r="DU655" s="31"/>
      <c r="DV655" s="31"/>
      <c r="DW655" s="31"/>
      <c r="DX655" s="31"/>
      <c r="DY655" s="31"/>
      <c r="DZ655" s="31"/>
      <c r="EA655" s="31"/>
      <c r="EB655" s="31"/>
      <c r="EC655" s="31"/>
      <c r="ED655" s="31"/>
      <c r="EE655" s="31"/>
      <c r="EF655" s="31" t="s">
        <v>213</v>
      </c>
      <c r="EG655" s="31" t="s">
        <v>13092</v>
      </c>
      <c r="EH655" s="31" t="s">
        <v>5029</v>
      </c>
      <c r="EI655" s="31" t="s">
        <v>213</v>
      </c>
      <c r="EJ655" s="31" t="s">
        <v>213</v>
      </c>
      <c r="EK655" s="31" t="s">
        <v>213</v>
      </c>
      <c r="EL655" s="31" t="s">
        <v>213</v>
      </c>
      <c r="EM655" s="31" t="s">
        <v>213</v>
      </c>
      <c r="EN655" s="31" t="s">
        <v>213</v>
      </c>
      <c r="EO655" s="31" t="s">
        <v>213</v>
      </c>
      <c r="EP655" s="31" t="s">
        <v>213</v>
      </c>
      <c r="EQ655" s="31" t="s">
        <v>4957</v>
      </c>
      <c r="ER655" s="31" t="s">
        <v>218</v>
      </c>
      <c r="ES655" s="31" t="s">
        <v>218</v>
      </c>
      <c r="ET655" s="31" t="s">
        <v>213</v>
      </c>
      <c r="EU655" s="31" t="s">
        <v>213</v>
      </c>
      <c r="EV655" s="31"/>
      <c r="EW655" s="31"/>
      <c r="EX655" s="31" t="s">
        <v>218</v>
      </c>
      <c r="EY655" s="31" t="s">
        <v>218</v>
      </c>
      <c r="EZ655" s="31" t="s">
        <v>218</v>
      </c>
      <c r="FA655" s="31" t="s">
        <v>219</v>
      </c>
      <c r="FB655" s="31" t="s">
        <v>219</v>
      </c>
      <c r="FC655" s="31"/>
      <c r="FD655" s="31"/>
      <c r="FE655" s="31" t="s">
        <v>219</v>
      </c>
    </row>
    <row r="656" ht="90.75" customHeight="1">
      <c r="A656" s="16" t="s">
        <v>13104</v>
      </c>
      <c r="B656" s="24">
        <v>645.0</v>
      </c>
      <c r="C656" s="25" t="s">
        <v>13105</v>
      </c>
      <c r="D656" s="26" t="str">
        <f t="shared" si="41"/>
        <v/>
      </c>
      <c r="E656" s="27" t="str">
        <f t="shared" si="42"/>
        <v/>
      </c>
      <c r="F656" s="28" t="str">
        <f t="shared" ref="F656:G656" si="671">image("https://www.serebii.net/pokedex-bw/type/"&amp;lower(H656)&amp;".gif")</f>
        <v/>
      </c>
      <c r="G656" s="28" t="str">
        <f t="shared" si="671"/>
        <v/>
      </c>
      <c r="H656" s="29" t="s">
        <v>1071</v>
      </c>
      <c r="I656" s="26" t="s">
        <v>348</v>
      </c>
      <c r="J656" s="26" t="s">
        <v>13106</v>
      </c>
      <c r="K656" s="26" t="s">
        <v>743</v>
      </c>
      <c r="L656" s="26" t="s">
        <v>11009</v>
      </c>
      <c r="M656" s="26" t="s">
        <v>1885</v>
      </c>
      <c r="N656" s="26"/>
      <c r="O656" s="26" t="s">
        <v>1233</v>
      </c>
      <c r="P656" s="26" t="s">
        <v>351</v>
      </c>
      <c r="Q656" s="26" t="s">
        <v>4934</v>
      </c>
      <c r="R656" s="26" t="s">
        <v>9620</v>
      </c>
      <c r="S656" s="26" t="s">
        <v>5067</v>
      </c>
      <c r="T656" s="26" t="s">
        <v>2174</v>
      </c>
      <c r="U656" s="26" t="s">
        <v>1198</v>
      </c>
      <c r="V656" s="26" t="s">
        <v>1199</v>
      </c>
      <c r="W656" s="26" t="s">
        <v>1257</v>
      </c>
      <c r="X656" s="26" t="s">
        <v>5100</v>
      </c>
      <c r="Y656" s="26">
        <v>89.0</v>
      </c>
      <c r="Z656" s="26">
        <v>125.0</v>
      </c>
      <c r="AA656" s="26">
        <v>90.0</v>
      </c>
      <c r="AB656" s="26">
        <v>115.0</v>
      </c>
      <c r="AC656" s="26">
        <v>80.0</v>
      </c>
      <c r="AD656" s="26">
        <v>101.0</v>
      </c>
      <c r="AE656" s="30">
        <f t="shared" si="37"/>
        <v>600</v>
      </c>
      <c r="AF656" s="26"/>
      <c r="AG656" s="26"/>
      <c r="AH656" s="26"/>
      <c r="AI656" s="26"/>
      <c r="AJ656" s="26"/>
      <c r="AK656" s="26"/>
      <c r="AL656" s="26"/>
      <c r="AM656" s="26"/>
      <c r="AN656" s="26"/>
      <c r="AO656" s="26"/>
      <c r="AP656" s="26"/>
      <c r="AQ656" s="26"/>
      <c r="AR656" s="26"/>
      <c r="AS656" s="26"/>
      <c r="AT656" s="26"/>
      <c r="AU656" s="26"/>
      <c r="AV656" s="26"/>
      <c r="AW656" s="26" t="s">
        <v>284</v>
      </c>
      <c r="AX656" s="26" t="s">
        <v>284</v>
      </c>
      <c r="AY656" s="26" t="s">
        <v>1339</v>
      </c>
      <c r="AZ656" s="26" t="s">
        <v>1339</v>
      </c>
      <c r="BA656" s="26"/>
      <c r="BB656" s="26"/>
      <c r="BC656" s="26"/>
      <c r="BD656" s="26"/>
      <c r="BE656" s="26"/>
      <c r="BF656" s="26"/>
      <c r="BG656" s="26"/>
      <c r="BH656" s="26"/>
      <c r="BI656" s="26"/>
      <c r="BJ656" s="26"/>
      <c r="BK656" s="26"/>
      <c r="BL656" s="26"/>
      <c r="BM656" s="26"/>
      <c r="BN656" s="26"/>
      <c r="BO656" s="26"/>
      <c r="BP656" s="26"/>
      <c r="BQ656" s="26" t="s">
        <v>253</v>
      </c>
      <c r="BR656" s="26"/>
      <c r="BS656" s="26"/>
      <c r="BT656" s="26"/>
      <c r="BU656" s="26"/>
      <c r="BV656" s="26"/>
      <c r="BW656" s="31"/>
      <c r="BX656" s="31"/>
      <c r="BY656" s="31"/>
      <c r="BZ656" s="31"/>
      <c r="CA656" s="31"/>
      <c r="CB656" s="31"/>
      <c r="CC656" s="31"/>
      <c r="CD656" s="31"/>
      <c r="CE656" s="31"/>
      <c r="CF656" s="31"/>
      <c r="CG656" s="31"/>
      <c r="CH656" s="31"/>
      <c r="CI656" s="31"/>
      <c r="CJ656" s="31"/>
      <c r="CK656" s="31"/>
      <c r="CL656" s="31"/>
      <c r="CM656" s="31" t="s">
        <v>13107</v>
      </c>
      <c r="CN656" s="31" t="s">
        <v>13108</v>
      </c>
      <c r="CO656" s="31" t="s">
        <v>13109</v>
      </c>
      <c r="CP656" s="31" t="s">
        <v>13109</v>
      </c>
      <c r="CQ656" s="31" t="s">
        <v>13107</v>
      </c>
      <c r="CR656" s="31" t="s">
        <v>13109</v>
      </c>
      <c r="CS656" s="31" t="s">
        <v>13107</v>
      </c>
      <c r="CT656" s="31" t="s">
        <v>13109</v>
      </c>
      <c r="CU656" s="31"/>
      <c r="CV656" s="31"/>
      <c r="CW656" s="31"/>
      <c r="CX656" s="31"/>
      <c r="CY656" s="31"/>
      <c r="CZ656" s="31"/>
      <c r="DA656" s="31"/>
      <c r="DB656" s="31"/>
      <c r="DC656" s="31"/>
      <c r="DD656" s="31"/>
      <c r="DE656" s="31"/>
      <c r="DF656" s="31"/>
      <c r="DG656" s="31" t="s">
        <v>13110</v>
      </c>
      <c r="DH656" s="31"/>
      <c r="DI656" s="31"/>
      <c r="DJ656" s="31"/>
      <c r="DK656" s="31"/>
      <c r="DL656" s="31"/>
      <c r="DM656" s="31"/>
      <c r="DN656" s="31"/>
      <c r="DO656" s="31"/>
      <c r="DP656" s="31"/>
      <c r="DQ656" s="31"/>
      <c r="DR656" s="31"/>
      <c r="DS656" s="31"/>
      <c r="DT656" s="31"/>
      <c r="DU656" s="31"/>
      <c r="DV656" s="31"/>
      <c r="DW656" s="31"/>
      <c r="DX656" s="31"/>
      <c r="DY656" s="31"/>
      <c r="DZ656" s="31"/>
      <c r="EA656" s="31"/>
      <c r="EB656" s="31"/>
      <c r="EC656" s="31"/>
      <c r="ED656" s="31"/>
      <c r="EE656" s="31"/>
      <c r="EF656" s="31" t="s">
        <v>1444</v>
      </c>
      <c r="EG656" s="31" t="s">
        <v>1444</v>
      </c>
      <c r="EH656" s="31" t="s">
        <v>213</v>
      </c>
      <c r="EI656" s="31" t="s">
        <v>213</v>
      </c>
      <c r="EJ656" s="31" t="s">
        <v>213</v>
      </c>
      <c r="EK656" s="31" t="s">
        <v>213</v>
      </c>
      <c r="EL656" s="31" t="s">
        <v>213</v>
      </c>
      <c r="EM656" s="31" t="s">
        <v>213</v>
      </c>
      <c r="EN656" s="31" t="s">
        <v>213</v>
      </c>
      <c r="EO656" s="31" t="s">
        <v>213</v>
      </c>
      <c r="EP656" s="31" t="s">
        <v>4957</v>
      </c>
      <c r="EQ656" s="31" t="s">
        <v>4957</v>
      </c>
      <c r="ER656" s="31" t="s">
        <v>218</v>
      </c>
      <c r="ES656" s="31" t="s">
        <v>218</v>
      </c>
      <c r="ET656" s="31" t="s">
        <v>213</v>
      </c>
      <c r="EU656" s="31" t="s">
        <v>213</v>
      </c>
      <c r="EV656" s="31"/>
      <c r="EW656" s="31"/>
      <c r="EX656" s="31" t="s">
        <v>218</v>
      </c>
      <c r="EY656" s="31" t="s">
        <v>218</v>
      </c>
      <c r="EZ656" s="31" t="s">
        <v>9784</v>
      </c>
      <c r="FA656" s="31" t="s">
        <v>219</v>
      </c>
      <c r="FB656" s="31" t="s">
        <v>219</v>
      </c>
      <c r="FC656" s="31"/>
      <c r="FD656" s="31"/>
      <c r="FE656" s="31" t="s">
        <v>219</v>
      </c>
    </row>
    <row r="657" ht="90.75" customHeight="1">
      <c r="A657" s="16" t="s">
        <v>13111</v>
      </c>
      <c r="B657" s="24">
        <v>646.0</v>
      </c>
      <c r="C657" s="25" t="s">
        <v>13112</v>
      </c>
      <c r="D657" s="26" t="str">
        <f t="shared" si="41"/>
        <v/>
      </c>
      <c r="E657" s="27" t="str">
        <f t="shared" si="42"/>
        <v/>
      </c>
      <c r="F657" s="28" t="str">
        <f t="shared" ref="F657:G657" si="672">image("https://www.serebii.net/pokedex-bw/type/"&amp;lower(H657)&amp;".gif")</f>
        <v/>
      </c>
      <c r="G657" s="28" t="str">
        <f t="shared" si="672"/>
        <v/>
      </c>
      <c r="H657" s="29" t="s">
        <v>299</v>
      </c>
      <c r="I657" s="26" t="s">
        <v>3173</v>
      </c>
      <c r="J657" s="26" t="s">
        <v>13113</v>
      </c>
      <c r="K657" s="26" t="s">
        <v>13114</v>
      </c>
      <c r="L657" s="26" t="s">
        <v>13115</v>
      </c>
      <c r="M657" s="30" t="s">
        <v>4875</v>
      </c>
      <c r="N657" s="26"/>
      <c r="O657" s="26"/>
      <c r="P657" s="26" t="s">
        <v>13116</v>
      </c>
      <c r="Q657" s="26" t="s">
        <v>4934</v>
      </c>
      <c r="R657" s="26" t="s">
        <v>5098</v>
      </c>
      <c r="S657" s="26" t="s">
        <v>13117</v>
      </c>
      <c r="T657" s="26" t="s">
        <v>2174</v>
      </c>
      <c r="U657" s="26" t="s">
        <v>1198</v>
      </c>
      <c r="V657" s="26" t="s">
        <v>1199</v>
      </c>
      <c r="W657" s="26" t="s">
        <v>2967</v>
      </c>
      <c r="X657" s="26" t="s">
        <v>5100</v>
      </c>
      <c r="Y657" s="26">
        <v>125.0</v>
      </c>
      <c r="Z657" s="26">
        <v>130.0</v>
      </c>
      <c r="AA657" s="26">
        <v>90.0</v>
      </c>
      <c r="AB657" s="26">
        <v>130.0</v>
      </c>
      <c r="AC657" s="26">
        <v>90.0</v>
      </c>
      <c r="AD657" s="26">
        <v>95.0</v>
      </c>
      <c r="AE657" s="30">
        <f t="shared" si="37"/>
        <v>660</v>
      </c>
      <c r="AF657" s="26"/>
      <c r="AG657" s="26"/>
      <c r="AH657" s="26"/>
      <c r="AI657" s="26"/>
      <c r="AJ657" s="26"/>
      <c r="AK657" s="26"/>
      <c r="AL657" s="26"/>
      <c r="AM657" s="26"/>
      <c r="AN657" s="26"/>
      <c r="AO657" s="26"/>
      <c r="AP657" s="26"/>
      <c r="AQ657" s="26"/>
      <c r="AR657" s="26"/>
      <c r="AS657" s="26"/>
      <c r="AT657" s="26"/>
      <c r="AU657" s="26"/>
      <c r="AV657" s="26"/>
      <c r="AW657" s="26" t="s">
        <v>331</v>
      </c>
      <c r="AX657" s="26" t="s">
        <v>331</v>
      </c>
      <c r="AY657" s="26" t="s">
        <v>8121</v>
      </c>
      <c r="AZ657" s="26" t="s">
        <v>8121</v>
      </c>
      <c r="BA657" s="26"/>
      <c r="BB657" s="26"/>
      <c r="BC657" s="26"/>
      <c r="BD657" s="26"/>
      <c r="BE657" s="26"/>
      <c r="BF657" s="26"/>
      <c r="BG657" s="26"/>
      <c r="BH657" s="26"/>
      <c r="BI657" s="26"/>
      <c r="BJ657" s="26"/>
      <c r="BK657" s="26"/>
      <c r="BL657" s="26"/>
      <c r="BM657" s="26"/>
      <c r="BN657" s="26"/>
      <c r="BO657" s="26"/>
      <c r="BP657" s="26"/>
      <c r="BQ657" s="26"/>
      <c r="BR657" s="26"/>
      <c r="BS657" s="26"/>
      <c r="BT657" s="26"/>
      <c r="BU657" s="26"/>
      <c r="BV657" s="26"/>
      <c r="BW657" s="31"/>
      <c r="BX657" s="31"/>
      <c r="BY657" s="31"/>
      <c r="BZ657" s="31"/>
      <c r="CA657" s="31"/>
      <c r="CB657" s="31"/>
      <c r="CC657" s="31"/>
      <c r="CD657" s="31"/>
      <c r="CE657" s="31"/>
      <c r="CF657" s="31"/>
      <c r="CG657" s="31"/>
      <c r="CH657" s="31"/>
      <c r="CI657" s="31"/>
      <c r="CJ657" s="31"/>
      <c r="CK657" s="31"/>
      <c r="CL657" s="31"/>
      <c r="CM657" s="31" t="s">
        <v>13118</v>
      </c>
      <c r="CN657" s="31" t="s">
        <v>13119</v>
      </c>
      <c r="CO657" s="31" t="s">
        <v>13120</v>
      </c>
      <c r="CP657" s="31" t="s">
        <v>13120</v>
      </c>
      <c r="CQ657" s="31" t="s">
        <v>13120</v>
      </c>
      <c r="CR657" s="31" t="s">
        <v>13118</v>
      </c>
      <c r="CS657" s="31" t="s">
        <v>13120</v>
      </c>
      <c r="CT657" s="31" t="s">
        <v>13118</v>
      </c>
      <c r="CU657" s="31"/>
      <c r="CV657" s="31"/>
      <c r="CW657" s="31"/>
      <c r="CX657" s="31"/>
      <c r="CY657" s="31"/>
      <c r="CZ657" s="31"/>
      <c r="DA657" s="31" t="s">
        <v>13121</v>
      </c>
      <c r="DB657" s="31" t="s">
        <v>13122</v>
      </c>
      <c r="DC657" s="31"/>
      <c r="DD657" s="31"/>
      <c r="DE657" s="31"/>
      <c r="DF657" s="31"/>
      <c r="DG657" s="31"/>
      <c r="DH657" s="31"/>
      <c r="DI657" s="31"/>
      <c r="DJ657" s="31"/>
      <c r="DK657" s="31"/>
      <c r="DL657" s="31"/>
      <c r="DM657" s="31"/>
      <c r="DN657" s="31"/>
      <c r="DO657" s="31"/>
      <c r="DP657" s="31"/>
      <c r="DQ657" s="31"/>
      <c r="DR657" s="31"/>
      <c r="DS657" s="31"/>
      <c r="DT657" s="31"/>
      <c r="DU657" s="31"/>
      <c r="DV657" s="31"/>
      <c r="DW657" s="31"/>
      <c r="DX657" s="31"/>
      <c r="DY657" s="31"/>
      <c r="DZ657" s="31"/>
      <c r="EA657" s="31"/>
      <c r="EB657" s="31"/>
      <c r="EC657" s="31"/>
      <c r="ED657" s="31"/>
      <c r="EE657" s="31"/>
      <c r="EF657" s="31" t="s">
        <v>1365</v>
      </c>
      <c r="EG657" s="31" t="s">
        <v>1365</v>
      </c>
      <c r="EH657" s="31" t="s">
        <v>1365</v>
      </c>
      <c r="EI657" s="31" t="s">
        <v>1365</v>
      </c>
      <c r="EJ657" s="31" t="s">
        <v>213</v>
      </c>
      <c r="EK657" s="31" t="s">
        <v>213</v>
      </c>
      <c r="EL657" s="31" t="s">
        <v>213</v>
      </c>
      <c r="EM657" s="31" t="s">
        <v>213</v>
      </c>
      <c r="EN657" s="31" t="s">
        <v>213</v>
      </c>
      <c r="EO657" s="31" t="s">
        <v>213</v>
      </c>
      <c r="EP657" s="31" t="s">
        <v>4957</v>
      </c>
      <c r="EQ657" s="31" t="s">
        <v>4957</v>
      </c>
      <c r="ER657" s="31" t="s">
        <v>218</v>
      </c>
      <c r="ES657" s="31" t="s">
        <v>218</v>
      </c>
      <c r="ET657" s="31" t="s">
        <v>213</v>
      </c>
      <c r="EU657" s="31" t="s">
        <v>213</v>
      </c>
      <c r="EV657" s="31"/>
      <c r="EW657" s="31"/>
      <c r="EX657" s="31" t="s">
        <v>218</v>
      </c>
      <c r="EY657" s="31" t="s">
        <v>218</v>
      </c>
      <c r="EZ657" s="31" t="s">
        <v>218</v>
      </c>
      <c r="FA657" s="31" t="s">
        <v>219</v>
      </c>
      <c r="FB657" s="31" t="s">
        <v>219</v>
      </c>
      <c r="FC657" s="31"/>
      <c r="FD657" s="31"/>
      <c r="FE657" s="31" t="s">
        <v>219</v>
      </c>
    </row>
    <row r="658" ht="90.75" customHeight="1">
      <c r="A658" s="16" t="s">
        <v>13123</v>
      </c>
      <c r="B658" s="24">
        <v>647.0</v>
      </c>
      <c r="C658" s="25" t="s">
        <v>13124</v>
      </c>
      <c r="D658" s="26" t="str">
        <f t="shared" si="41"/>
        <v/>
      </c>
      <c r="E658" s="27" t="str">
        <f t="shared" si="42"/>
        <v/>
      </c>
      <c r="F658" s="28" t="str">
        <f t="shared" ref="F658:G658" si="673">image("https://www.serebii.net/pokedex-bw/type/"&amp;lower(H658)&amp;".gif")</f>
        <v/>
      </c>
      <c r="G658" s="28" t="str">
        <f t="shared" si="673"/>
        <v/>
      </c>
      <c r="H658" s="29" t="s">
        <v>391</v>
      </c>
      <c r="I658" s="26" t="s">
        <v>2112</v>
      </c>
      <c r="J658" s="26" t="s">
        <v>13125</v>
      </c>
      <c r="K658" s="26" t="s">
        <v>675</v>
      </c>
      <c r="L658" s="26" t="s">
        <v>13126</v>
      </c>
      <c r="M658" s="30" t="s">
        <v>2172</v>
      </c>
      <c r="N658" s="26"/>
      <c r="O658" s="26"/>
      <c r="P658" s="26" t="s">
        <v>351</v>
      </c>
      <c r="Q658" s="26" t="s">
        <v>4934</v>
      </c>
      <c r="R658" s="26" t="s">
        <v>4935</v>
      </c>
      <c r="S658" s="26" t="s">
        <v>7092</v>
      </c>
      <c r="T658" s="26" t="s">
        <v>2174</v>
      </c>
      <c r="U658" s="26" t="s">
        <v>1198</v>
      </c>
      <c r="V658" s="26" t="s">
        <v>1199</v>
      </c>
      <c r="W658" s="26" t="s">
        <v>2967</v>
      </c>
      <c r="X658" s="26" t="s">
        <v>4937</v>
      </c>
      <c r="Y658" s="26">
        <v>91.0</v>
      </c>
      <c r="Z658" s="26">
        <v>72.0</v>
      </c>
      <c r="AA658" s="26">
        <v>90.0</v>
      </c>
      <c r="AB658" s="26">
        <v>129.0</v>
      </c>
      <c r="AC658" s="26">
        <v>90.0</v>
      </c>
      <c r="AD658" s="26">
        <v>108.0</v>
      </c>
      <c r="AE658" s="30">
        <f t="shared" si="37"/>
        <v>580</v>
      </c>
      <c r="AF658" s="26"/>
      <c r="AG658" s="26"/>
      <c r="AH658" s="26"/>
      <c r="AI658" s="26"/>
      <c r="AJ658" s="26"/>
      <c r="AK658" s="26"/>
      <c r="AL658" s="26"/>
      <c r="AM658" s="26"/>
      <c r="AN658" s="26"/>
      <c r="AO658" s="26"/>
      <c r="AP658" s="26"/>
      <c r="AQ658" s="26"/>
      <c r="AR658" s="26"/>
      <c r="AS658" s="26"/>
      <c r="AT658" s="26"/>
      <c r="AU658" s="26"/>
      <c r="AV658" s="26"/>
      <c r="AW658" s="26" t="s">
        <v>358</v>
      </c>
      <c r="AX658" s="26" t="s">
        <v>358</v>
      </c>
      <c r="AY658" s="26" t="s">
        <v>2713</v>
      </c>
      <c r="AZ658" s="26" t="s">
        <v>2713</v>
      </c>
      <c r="BA658" s="26"/>
      <c r="BB658" s="26"/>
      <c r="BC658" s="26"/>
      <c r="BD658" s="26"/>
      <c r="BE658" s="26"/>
      <c r="BF658" s="26"/>
      <c r="BG658" s="26"/>
      <c r="BH658" s="26"/>
      <c r="BI658" s="26"/>
      <c r="BJ658" s="26"/>
      <c r="BK658" s="26"/>
      <c r="BL658" s="26"/>
      <c r="BM658" s="26"/>
      <c r="BN658" s="26"/>
      <c r="BO658" s="26"/>
      <c r="BP658" s="26"/>
      <c r="BQ658" s="26"/>
      <c r="BR658" s="26"/>
      <c r="BS658" s="26"/>
      <c r="BT658" s="26"/>
      <c r="BU658" s="26"/>
      <c r="BV658" s="26"/>
      <c r="BW658" s="31"/>
      <c r="BX658" s="31"/>
      <c r="BY658" s="31"/>
      <c r="BZ658" s="31"/>
      <c r="CA658" s="31"/>
      <c r="CB658" s="31"/>
      <c r="CC658" s="31"/>
      <c r="CD658" s="31"/>
      <c r="CE658" s="31"/>
      <c r="CF658" s="31"/>
      <c r="CG658" s="31"/>
      <c r="CH658" s="31"/>
      <c r="CI658" s="31"/>
      <c r="CJ658" s="31"/>
      <c r="CK658" s="31"/>
      <c r="CL658" s="31"/>
      <c r="CM658" s="31" t="s">
        <v>13127</v>
      </c>
      <c r="CN658" s="31" t="s">
        <v>13128</v>
      </c>
      <c r="CO658" s="31" t="s">
        <v>13129</v>
      </c>
      <c r="CP658" s="31" t="s">
        <v>13129</v>
      </c>
      <c r="CQ658" s="31" t="s">
        <v>13128</v>
      </c>
      <c r="CR658" s="31" t="s">
        <v>13129</v>
      </c>
      <c r="CS658" s="31" t="s">
        <v>13128</v>
      </c>
      <c r="CT658" s="31" t="s">
        <v>13129</v>
      </c>
      <c r="CU658" s="31"/>
      <c r="CV658" s="31"/>
      <c r="CW658" s="31"/>
      <c r="CX658" s="31"/>
      <c r="CY658" s="31"/>
      <c r="CZ658" s="31"/>
      <c r="DA658" s="31"/>
      <c r="DB658" s="31"/>
      <c r="DC658" s="31"/>
      <c r="DD658" s="31"/>
      <c r="DE658" s="31"/>
      <c r="DF658" s="31"/>
      <c r="DG658" s="31"/>
      <c r="DH658" s="31"/>
      <c r="DI658" s="31"/>
      <c r="DJ658" s="31"/>
      <c r="DK658" s="31"/>
      <c r="DL658" s="31"/>
      <c r="DM658" s="31"/>
      <c r="DN658" s="31"/>
      <c r="DO658" s="31"/>
      <c r="DP658" s="31"/>
      <c r="DQ658" s="31"/>
      <c r="DR658" s="31"/>
      <c r="DS658" s="31"/>
      <c r="DT658" s="31"/>
      <c r="DU658" s="31"/>
      <c r="DV658" s="31"/>
      <c r="DW658" s="31"/>
      <c r="DX658" s="31"/>
      <c r="DY658" s="31"/>
      <c r="DZ658" s="31"/>
      <c r="EA658" s="31"/>
      <c r="EB658" s="31"/>
      <c r="EC658" s="31"/>
      <c r="ED658" s="31"/>
      <c r="EE658" s="31"/>
      <c r="EF658" s="31" t="s">
        <v>213</v>
      </c>
      <c r="EG658" s="31" t="s">
        <v>213</v>
      </c>
      <c r="EH658" s="31" t="s">
        <v>213</v>
      </c>
      <c r="EI658" s="31" t="s">
        <v>213</v>
      </c>
      <c r="EJ658" s="31" t="s">
        <v>213</v>
      </c>
      <c r="EK658" s="31" t="s">
        <v>213</v>
      </c>
      <c r="EL658" s="31" t="s">
        <v>213</v>
      </c>
      <c r="EM658" s="31" t="s">
        <v>213</v>
      </c>
      <c r="EN658" s="31" t="s">
        <v>213</v>
      </c>
      <c r="EO658" s="31" t="s">
        <v>213</v>
      </c>
      <c r="EP658" s="31" t="s">
        <v>213</v>
      </c>
      <c r="EQ658" s="31" t="s">
        <v>213</v>
      </c>
      <c r="ER658" s="31" t="s">
        <v>218</v>
      </c>
      <c r="ES658" s="31" t="s">
        <v>218</v>
      </c>
      <c r="ET658" s="31" t="s">
        <v>213</v>
      </c>
      <c r="EU658" s="31" t="s">
        <v>213</v>
      </c>
      <c r="EV658" s="31"/>
      <c r="EW658" s="31"/>
      <c r="EX658" s="31" t="s">
        <v>218</v>
      </c>
      <c r="EY658" s="31" t="s">
        <v>218</v>
      </c>
      <c r="EZ658" s="31" t="s">
        <v>218</v>
      </c>
      <c r="FA658" s="31" t="s">
        <v>219</v>
      </c>
      <c r="FB658" s="31" t="s">
        <v>219</v>
      </c>
      <c r="FC658" s="31"/>
      <c r="FD658" s="31"/>
      <c r="FE658" s="31" t="s">
        <v>219</v>
      </c>
    </row>
    <row r="659" ht="90.75" customHeight="1">
      <c r="A659" s="16" t="s">
        <v>13130</v>
      </c>
      <c r="B659" s="24">
        <v>648.0</v>
      </c>
      <c r="C659" s="25" t="s">
        <v>13131</v>
      </c>
      <c r="D659" s="26" t="str">
        <f t="shared" si="41"/>
        <v/>
      </c>
      <c r="E659" s="27" t="str">
        <f t="shared" si="42"/>
        <v/>
      </c>
      <c r="F659" s="28" t="str">
        <f t="shared" ref="F659:G659" si="674">image("https://www.serebii.net/pokedex-bw/type/"&amp;lower(H659)&amp;".gif")</f>
        <v/>
      </c>
      <c r="G659" s="28" t="str">
        <f t="shared" si="674"/>
        <v/>
      </c>
      <c r="H659" s="29" t="s">
        <v>681</v>
      </c>
      <c r="I659" s="26" t="s">
        <v>2333</v>
      </c>
      <c r="J659" s="26" t="s">
        <v>13132</v>
      </c>
      <c r="K659" s="26" t="s">
        <v>293</v>
      </c>
      <c r="L659" s="26" t="s">
        <v>3515</v>
      </c>
      <c r="M659" s="30" t="s">
        <v>3942</v>
      </c>
      <c r="N659" s="26"/>
      <c r="O659" s="26"/>
      <c r="P659" s="26" t="s">
        <v>13133</v>
      </c>
      <c r="Q659" s="26" t="s">
        <v>4934</v>
      </c>
      <c r="R659" s="26" t="s">
        <v>5121</v>
      </c>
      <c r="S659" s="26" t="s">
        <v>5067</v>
      </c>
      <c r="T659" s="26" t="s">
        <v>2174</v>
      </c>
      <c r="U659" s="26" t="s">
        <v>1198</v>
      </c>
      <c r="V659" s="26" t="s">
        <v>1199</v>
      </c>
      <c r="W659" s="26" t="s">
        <v>2967</v>
      </c>
      <c r="X659" s="26" t="s">
        <v>5100</v>
      </c>
      <c r="Y659" s="26">
        <v>100.0</v>
      </c>
      <c r="Z659" s="26">
        <v>77.0</v>
      </c>
      <c r="AA659" s="26">
        <v>77.0</v>
      </c>
      <c r="AB659" s="26">
        <v>128.0</v>
      </c>
      <c r="AC659" s="26">
        <v>128.0</v>
      </c>
      <c r="AD659" s="26">
        <v>90.0</v>
      </c>
      <c r="AE659" s="30">
        <f t="shared" si="37"/>
        <v>600</v>
      </c>
      <c r="AF659" s="26"/>
      <c r="AG659" s="26"/>
      <c r="AH659" s="26"/>
      <c r="AI659" s="26"/>
      <c r="AJ659" s="26"/>
      <c r="AK659" s="26"/>
      <c r="AL659" s="26"/>
      <c r="AM659" s="26"/>
      <c r="AN659" s="26"/>
      <c r="AO659" s="26"/>
      <c r="AP659" s="26"/>
      <c r="AQ659" s="26"/>
      <c r="AR659" s="26"/>
      <c r="AS659" s="26"/>
      <c r="AT659" s="26"/>
      <c r="AU659" s="26"/>
      <c r="AV659" s="26"/>
      <c r="AW659" s="26" t="s">
        <v>405</v>
      </c>
      <c r="AX659" s="26" t="s">
        <v>405</v>
      </c>
      <c r="AY659" s="26" t="s">
        <v>2756</v>
      </c>
      <c r="AZ659" s="26" t="s">
        <v>2756</v>
      </c>
      <c r="BA659" s="26"/>
      <c r="BB659" s="26"/>
      <c r="BC659" s="26"/>
      <c r="BD659" s="26"/>
      <c r="BE659" s="26"/>
      <c r="BF659" s="26"/>
      <c r="BG659" s="26"/>
      <c r="BH659" s="26"/>
      <c r="BI659" s="26"/>
      <c r="BJ659" s="26"/>
      <c r="BK659" s="26"/>
      <c r="BL659" s="26"/>
      <c r="BM659" s="26"/>
      <c r="BN659" s="26"/>
      <c r="BO659" s="26"/>
      <c r="BP659" s="26"/>
      <c r="BQ659" s="26"/>
      <c r="BR659" s="26"/>
      <c r="BS659" s="26"/>
      <c r="BT659" s="26"/>
      <c r="BU659" s="26"/>
      <c r="BV659" s="26"/>
      <c r="BW659" s="31"/>
      <c r="BX659" s="31"/>
      <c r="BY659" s="31"/>
      <c r="BZ659" s="31"/>
      <c r="CA659" s="31"/>
      <c r="CB659" s="31"/>
      <c r="CC659" s="31"/>
      <c r="CD659" s="31"/>
      <c r="CE659" s="31"/>
      <c r="CF659" s="31"/>
      <c r="CG659" s="31"/>
      <c r="CH659" s="31"/>
      <c r="CI659" s="31"/>
      <c r="CJ659" s="31"/>
      <c r="CK659" s="31"/>
      <c r="CL659" s="31"/>
      <c r="CM659" s="31" t="s">
        <v>13134</v>
      </c>
      <c r="CN659" s="31" t="s">
        <v>13135</v>
      </c>
      <c r="CO659" s="31" t="s">
        <v>13136</v>
      </c>
      <c r="CP659" s="31" t="s">
        <v>13136</v>
      </c>
      <c r="CQ659" s="31" t="s">
        <v>13136</v>
      </c>
      <c r="CR659" s="31" t="s">
        <v>13134</v>
      </c>
      <c r="CS659" s="31" t="s">
        <v>13136</v>
      </c>
      <c r="CT659" s="31" t="s">
        <v>13134</v>
      </c>
      <c r="CU659" s="31"/>
      <c r="CV659" s="31"/>
      <c r="CW659" s="31"/>
      <c r="CX659" s="31"/>
      <c r="CY659" s="31"/>
      <c r="CZ659" s="31"/>
      <c r="DA659" s="31"/>
      <c r="DB659" s="31"/>
      <c r="DC659" s="31"/>
      <c r="DD659" s="31"/>
      <c r="DE659" s="31"/>
      <c r="DF659" s="31"/>
      <c r="DG659" s="31"/>
      <c r="DH659" s="31"/>
      <c r="DI659" s="31"/>
      <c r="DJ659" s="31"/>
      <c r="DK659" s="31"/>
      <c r="DL659" s="31"/>
      <c r="DM659" s="31"/>
      <c r="DN659" s="31"/>
      <c r="DO659" s="31"/>
      <c r="DP659" s="31"/>
      <c r="DQ659" s="31"/>
      <c r="DR659" s="31"/>
      <c r="DS659" s="31"/>
      <c r="DT659" s="31"/>
      <c r="DU659" s="31"/>
      <c r="DV659" s="31"/>
      <c r="DW659" s="31"/>
      <c r="DX659" s="31"/>
      <c r="DY659" s="31"/>
      <c r="DZ659" s="31"/>
      <c r="EA659" s="31"/>
      <c r="EB659" s="31"/>
      <c r="EC659" s="31"/>
      <c r="ED659" s="31"/>
      <c r="EE659" s="31"/>
      <c r="EF659" s="31" t="s">
        <v>213</v>
      </c>
      <c r="EG659" s="31" t="s">
        <v>213</v>
      </c>
      <c r="EH659" s="31" t="s">
        <v>213</v>
      </c>
      <c r="EI659" s="31" t="s">
        <v>213</v>
      </c>
      <c r="EJ659" s="31" t="s">
        <v>213</v>
      </c>
      <c r="EK659" s="31" t="s">
        <v>213</v>
      </c>
      <c r="EL659" s="31" t="s">
        <v>213</v>
      </c>
      <c r="EM659" s="31" t="s">
        <v>213</v>
      </c>
      <c r="EN659" s="31" t="s">
        <v>213</v>
      </c>
      <c r="EO659" s="31" t="s">
        <v>213</v>
      </c>
      <c r="EP659" s="31" t="s">
        <v>213</v>
      </c>
      <c r="EQ659" s="31" t="s">
        <v>213</v>
      </c>
      <c r="ER659" s="31" t="s">
        <v>218</v>
      </c>
      <c r="ES659" s="31" t="s">
        <v>218</v>
      </c>
      <c r="ET659" s="31" t="s">
        <v>218</v>
      </c>
      <c r="EU659" s="31" t="s">
        <v>218</v>
      </c>
      <c r="EV659" s="31"/>
      <c r="EW659" s="31"/>
      <c r="EX659" s="31" t="s">
        <v>218</v>
      </c>
      <c r="EY659" s="31" t="s">
        <v>218</v>
      </c>
      <c r="EZ659" s="31" t="s">
        <v>218</v>
      </c>
      <c r="FA659" s="31" t="s">
        <v>219</v>
      </c>
      <c r="FB659" s="31" t="s">
        <v>219</v>
      </c>
      <c r="FC659" s="31"/>
      <c r="FD659" s="31"/>
      <c r="FE659" s="31" t="s">
        <v>219</v>
      </c>
    </row>
    <row r="660" ht="90.75" customHeight="1">
      <c r="A660" s="16" t="s">
        <v>13137</v>
      </c>
      <c r="B660" s="24">
        <v>649.0</v>
      </c>
      <c r="C660" s="25" t="s">
        <v>13138</v>
      </c>
      <c r="D660" s="26" t="str">
        <f t="shared" si="41"/>
        <v/>
      </c>
      <c r="E660" s="27" t="str">
        <f t="shared" si="42"/>
        <v/>
      </c>
      <c r="F660" s="28" t="str">
        <f t="shared" ref="F660:G660" si="675">image("https://www.serebii.net/pokedex-bw/type/"&amp;lower(H660)&amp;".gif")</f>
        <v/>
      </c>
      <c r="G660" s="28" t="str">
        <f t="shared" si="675"/>
        <v/>
      </c>
      <c r="H660" s="29" t="s">
        <v>486</v>
      </c>
      <c r="I660" s="26" t="s">
        <v>2962</v>
      </c>
      <c r="J660" s="26" t="s">
        <v>13139</v>
      </c>
      <c r="K660" s="26" t="s">
        <v>743</v>
      </c>
      <c r="L660" s="26" t="s">
        <v>13140</v>
      </c>
      <c r="M660" s="30" t="s">
        <v>4741</v>
      </c>
      <c r="N660" s="26"/>
      <c r="O660" s="26"/>
      <c r="P660" s="26" t="s">
        <v>9711</v>
      </c>
      <c r="Q660" s="26" t="s">
        <v>4934</v>
      </c>
      <c r="R660" s="26" t="s">
        <v>5098</v>
      </c>
      <c r="S660" s="26" t="s">
        <v>7234</v>
      </c>
      <c r="T660" s="26" t="s">
        <v>2174</v>
      </c>
      <c r="U660" s="26" t="s">
        <v>1198</v>
      </c>
      <c r="V660" s="26" t="s">
        <v>1199</v>
      </c>
      <c r="W660" s="26" t="s">
        <v>2967</v>
      </c>
      <c r="X660" s="26" t="s">
        <v>5100</v>
      </c>
      <c r="Y660" s="26">
        <v>71.0</v>
      </c>
      <c r="Z660" s="26">
        <v>120.0</v>
      </c>
      <c r="AA660" s="26">
        <v>95.0</v>
      </c>
      <c r="AB660" s="26">
        <v>120.0</v>
      </c>
      <c r="AC660" s="26">
        <v>95.0</v>
      </c>
      <c r="AD660" s="26">
        <v>99.0</v>
      </c>
      <c r="AE660" s="30">
        <f t="shared" si="37"/>
        <v>600</v>
      </c>
      <c r="AF660" s="26"/>
      <c r="AG660" s="26"/>
      <c r="AH660" s="26"/>
      <c r="AI660" s="26"/>
      <c r="AJ660" s="26"/>
      <c r="AK660" s="26"/>
      <c r="AL660" s="26"/>
      <c r="AM660" s="26"/>
      <c r="AN660" s="26"/>
      <c r="AO660" s="26"/>
      <c r="AP660" s="26"/>
      <c r="AQ660" s="26"/>
      <c r="AR660" s="26"/>
      <c r="AS660" s="26"/>
      <c r="AT660" s="26"/>
      <c r="AU660" s="26"/>
      <c r="AV660" s="26"/>
      <c r="AW660" s="26" t="s">
        <v>434</v>
      </c>
      <c r="AX660" s="26" t="s">
        <v>434</v>
      </c>
      <c r="AY660" s="26" t="s">
        <v>2797</v>
      </c>
      <c r="AZ660" s="26" t="s">
        <v>2797</v>
      </c>
      <c r="BA660" s="26"/>
      <c r="BB660" s="26"/>
      <c r="BC660" s="26"/>
      <c r="BD660" s="26"/>
      <c r="BE660" s="26"/>
      <c r="BF660" s="26"/>
      <c r="BG660" s="26"/>
      <c r="BH660" s="26"/>
      <c r="BI660" s="26"/>
      <c r="BJ660" s="26"/>
      <c r="BK660" s="26"/>
      <c r="BL660" s="26"/>
      <c r="BM660" s="26"/>
      <c r="BN660" s="26"/>
      <c r="BO660" s="26"/>
      <c r="BP660" s="26"/>
      <c r="BQ660" s="26"/>
      <c r="BR660" s="26"/>
      <c r="BS660" s="26"/>
      <c r="BT660" s="26"/>
      <c r="BU660" s="26"/>
      <c r="BV660" s="26"/>
      <c r="BW660" s="31"/>
      <c r="BX660" s="31"/>
      <c r="BY660" s="31"/>
      <c r="BZ660" s="31"/>
      <c r="CA660" s="31"/>
      <c r="CB660" s="31"/>
      <c r="CC660" s="31"/>
      <c r="CD660" s="31"/>
      <c r="CE660" s="31"/>
      <c r="CF660" s="31"/>
      <c r="CG660" s="31"/>
      <c r="CH660" s="31"/>
      <c r="CI660" s="31"/>
      <c r="CJ660" s="31"/>
      <c r="CK660" s="31"/>
      <c r="CL660" s="31"/>
      <c r="CM660" s="31" t="s">
        <v>13141</v>
      </c>
      <c r="CN660" s="31" t="s">
        <v>13142</v>
      </c>
      <c r="CO660" s="31" t="s">
        <v>13143</v>
      </c>
      <c r="CP660" s="31" t="s">
        <v>13143</v>
      </c>
      <c r="CQ660" s="31" t="s">
        <v>13142</v>
      </c>
      <c r="CR660" s="31" t="s">
        <v>13143</v>
      </c>
      <c r="CS660" s="31" t="s">
        <v>13142</v>
      </c>
      <c r="CT660" s="31" t="s">
        <v>13143</v>
      </c>
      <c r="CU660" s="31"/>
      <c r="CV660" s="31"/>
      <c r="CW660" s="31"/>
      <c r="CX660" s="31"/>
      <c r="CY660" s="31"/>
      <c r="CZ660" s="31"/>
      <c r="DA660" s="31"/>
      <c r="DB660" s="31"/>
      <c r="DC660" s="31"/>
      <c r="DD660" s="31"/>
      <c r="DE660" s="31"/>
      <c r="DF660" s="31"/>
      <c r="DG660" s="31"/>
      <c r="DH660" s="31"/>
      <c r="DI660" s="31"/>
      <c r="DJ660" s="31"/>
      <c r="DK660" s="31"/>
      <c r="DL660" s="31"/>
      <c r="DM660" s="31"/>
      <c r="DN660" s="31"/>
      <c r="DO660" s="31"/>
      <c r="DP660" s="31"/>
      <c r="DQ660" s="31"/>
      <c r="DR660" s="31"/>
      <c r="DS660" s="31"/>
      <c r="DT660" s="31"/>
      <c r="DU660" s="31"/>
      <c r="DV660" s="31"/>
      <c r="DW660" s="31"/>
      <c r="DX660" s="31"/>
      <c r="DY660" s="31"/>
      <c r="DZ660" s="31"/>
      <c r="EA660" s="31"/>
      <c r="EB660" s="31"/>
      <c r="EC660" s="31"/>
      <c r="ED660" s="31"/>
      <c r="EE660" s="31"/>
      <c r="EF660" s="31" t="s">
        <v>213</v>
      </c>
      <c r="EG660" s="31" t="s">
        <v>213</v>
      </c>
      <c r="EH660" s="31" t="s">
        <v>213</v>
      </c>
      <c r="EI660" s="31" t="s">
        <v>213</v>
      </c>
      <c r="EJ660" s="31" t="s">
        <v>213</v>
      </c>
      <c r="EK660" s="31" t="s">
        <v>213</v>
      </c>
      <c r="EL660" s="31" t="s">
        <v>213</v>
      </c>
      <c r="EM660" s="31" t="s">
        <v>213</v>
      </c>
      <c r="EN660" s="31" t="s">
        <v>213</v>
      </c>
      <c r="EO660" s="31" t="s">
        <v>213</v>
      </c>
      <c r="EP660" s="31" t="s">
        <v>213</v>
      </c>
      <c r="EQ660" s="31" t="s">
        <v>213</v>
      </c>
      <c r="ER660" s="31" t="s">
        <v>218</v>
      </c>
      <c r="ES660" s="31" t="s">
        <v>218</v>
      </c>
      <c r="ET660" s="31" t="s">
        <v>213</v>
      </c>
      <c r="EU660" s="31" t="s">
        <v>213</v>
      </c>
      <c r="EV660" s="31"/>
      <c r="EW660" s="31"/>
      <c r="EX660" s="31" t="s">
        <v>218</v>
      </c>
      <c r="EY660" s="31" t="s">
        <v>218</v>
      </c>
      <c r="EZ660" s="31" t="s">
        <v>218</v>
      </c>
      <c r="FA660" s="31" t="s">
        <v>219</v>
      </c>
      <c r="FB660" s="31" t="s">
        <v>219</v>
      </c>
      <c r="FC660" s="31"/>
      <c r="FD660" s="31"/>
      <c r="FE660" s="31" t="s">
        <v>219</v>
      </c>
    </row>
    <row r="661" ht="90.75" customHeight="1">
      <c r="A661" s="16" t="s">
        <v>13144</v>
      </c>
      <c r="B661" s="24">
        <v>650.0</v>
      </c>
      <c r="C661" s="25" t="s">
        <v>13145</v>
      </c>
      <c r="D661" s="26" t="str">
        <f t="shared" si="41"/>
        <v/>
      </c>
      <c r="E661" s="27" t="str">
        <f t="shared" si="42"/>
        <v/>
      </c>
      <c r="F661" s="28" t="str">
        <f t="shared" ref="F661:G661" si="676">image("https://www.serebii.net/pokedex-bw/type/"&amp;lower(H661)&amp;".gif")</f>
        <v/>
      </c>
      <c r="G661" s="28" t="str">
        <f t="shared" si="676"/>
        <v/>
      </c>
      <c r="H661" s="29" t="s">
        <v>175</v>
      </c>
      <c r="I661" s="26"/>
      <c r="J661" s="26" t="s">
        <v>13146</v>
      </c>
      <c r="K661" s="26" t="s">
        <v>974</v>
      </c>
      <c r="L661" s="26" t="s">
        <v>394</v>
      </c>
      <c r="M661" s="26" t="s">
        <v>180</v>
      </c>
      <c r="N661" s="26"/>
      <c r="O661" s="26" t="s">
        <v>13147</v>
      </c>
      <c r="P661" s="26" t="s">
        <v>397</v>
      </c>
      <c r="Q661" s="26" t="s">
        <v>183</v>
      </c>
      <c r="R661" s="26" t="s">
        <v>184</v>
      </c>
      <c r="S661" s="26" t="s">
        <v>398</v>
      </c>
      <c r="T661" s="26" t="s">
        <v>186</v>
      </c>
      <c r="U661" s="26" t="s">
        <v>769</v>
      </c>
      <c r="V661" s="26" t="s">
        <v>770</v>
      </c>
      <c r="W661" s="26" t="s">
        <v>188</v>
      </c>
      <c r="X661" s="26" t="s">
        <v>189</v>
      </c>
      <c r="Y661" s="26">
        <v>56.0</v>
      </c>
      <c r="Z661" s="26">
        <v>61.0</v>
      </c>
      <c r="AA661" s="26">
        <v>65.0</v>
      </c>
      <c r="AB661" s="26">
        <v>48.0</v>
      </c>
      <c r="AC661" s="26">
        <v>45.0</v>
      </c>
      <c r="AD661" s="26">
        <v>38.0</v>
      </c>
      <c r="AE661" s="30">
        <f t="shared" si="37"/>
        <v>313</v>
      </c>
      <c r="AF661" s="26" t="s">
        <v>13148</v>
      </c>
      <c r="AG661" s="26"/>
      <c r="AH661" s="26"/>
      <c r="AI661" s="26"/>
      <c r="AJ661" s="26"/>
      <c r="AK661" s="26"/>
      <c r="AL661" s="26"/>
      <c r="AM661" s="26"/>
      <c r="AN661" s="26"/>
      <c r="AO661" s="26"/>
      <c r="AP661" s="26"/>
      <c r="AQ661" s="26"/>
      <c r="AR661" s="26"/>
      <c r="AS661" s="26"/>
      <c r="AT661" s="26"/>
      <c r="AU661" s="26"/>
      <c r="AV661" s="26"/>
      <c r="AW661" s="26"/>
      <c r="AX661" s="26"/>
      <c r="AY661" s="26"/>
      <c r="AZ661" s="26"/>
      <c r="BA661" s="26" t="s">
        <v>191</v>
      </c>
      <c r="BB661" s="26" t="s">
        <v>191</v>
      </c>
      <c r="BC661" s="26"/>
      <c r="BD661" s="26"/>
      <c r="BE661" s="26"/>
      <c r="BF661" s="26"/>
      <c r="BG661" s="26"/>
      <c r="BH661" s="26"/>
      <c r="BI661" s="26"/>
      <c r="BJ661" s="26"/>
      <c r="BK661" s="26"/>
      <c r="BL661" s="26"/>
      <c r="BM661" s="26"/>
      <c r="BN661" s="26"/>
      <c r="BO661" s="26"/>
      <c r="BP661" s="26"/>
      <c r="BQ661" s="26"/>
      <c r="BR661" s="26"/>
      <c r="BS661" s="26"/>
      <c r="BT661" s="26"/>
      <c r="BU661" s="26" t="s">
        <v>2971</v>
      </c>
      <c r="BV661" s="26" t="s">
        <v>2179</v>
      </c>
      <c r="BW661" s="31"/>
      <c r="BX661" s="31"/>
      <c r="BY661" s="31"/>
      <c r="BZ661" s="31"/>
      <c r="CA661" s="31"/>
      <c r="CB661" s="31"/>
      <c r="CC661" s="31"/>
      <c r="CD661" s="31"/>
      <c r="CE661" s="31"/>
      <c r="CF661" s="31"/>
      <c r="CG661" s="31"/>
      <c r="CH661" s="31"/>
      <c r="CI661" s="31"/>
      <c r="CJ661" s="31"/>
      <c r="CK661" s="31"/>
      <c r="CL661" s="31"/>
      <c r="CM661" s="31"/>
      <c r="CN661" s="31"/>
      <c r="CO661" s="31"/>
      <c r="CP661" s="31"/>
      <c r="CQ661" s="31" t="s">
        <v>13149</v>
      </c>
      <c r="CR661" s="31" t="s">
        <v>13150</v>
      </c>
      <c r="CS661" s="31" t="s">
        <v>13149</v>
      </c>
      <c r="CT661" s="31" t="s">
        <v>13150</v>
      </c>
      <c r="CU661" s="31"/>
      <c r="CV661" s="31"/>
      <c r="CW661" s="31"/>
      <c r="CX661" s="31"/>
      <c r="CY661" s="31"/>
      <c r="CZ661" s="31"/>
      <c r="DA661" s="31"/>
      <c r="DB661" s="31"/>
      <c r="DC661" s="31"/>
      <c r="DD661" s="31"/>
      <c r="DE661" s="31"/>
      <c r="DF661" s="31"/>
      <c r="DG661" s="31"/>
      <c r="DH661" s="31"/>
      <c r="DI661" s="31"/>
      <c r="DJ661" s="31"/>
      <c r="DK661" s="31"/>
      <c r="DL661" s="31"/>
      <c r="DM661" s="31"/>
      <c r="DN661" s="31"/>
      <c r="DO661" s="31"/>
      <c r="DP661" s="31"/>
      <c r="DQ661" s="31"/>
      <c r="DR661" s="31"/>
      <c r="DS661" s="31"/>
      <c r="DT661" s="31"/>
      <c r="DU661" s="31"/>
      <c r="DV661" s="31"/>
      <c r="DW661" s="31"/>
      <c r="DX661" s="31"/>
      <c r="DY661" s="31"/>
      <c r="DZ661" s="31"/>
      <c r="EA661" s="31"/>
      <c r="EB661" s="31"/>
      <c r="EC661" s="31"/>
      <c r="ED661" s="31"/>
      <c r="EE661" s="31"/>
      <c r="EF661" s="31"/>
      <c r="EG661" s="31"/>
      <c r="EH661" s="31"/>
      <c r="EI661" s="31"/>
      <c r="EJ661" s="31" t="s">
        <v>13151</v>
      </c>
      <c r="EK661" s="31" t="s">
        <v>13151</v>
      </c>
      <c r="EL661" s="31" t="s">
        <v>213</v>
      </c>
      <c r="EM661" s="31" t="s">
        <v>213</v>
      </c>
      <c r="EN661" s="31" t="s">
        <v>213</v>
      </c>
      <c r="EO661" s="31" t="s">
        <v>213</v>
      </c>
      <c r="EP661" s="31" t="s">
        <v>13152</v>
      </c>
      <c r="EQ661" s="31" t="s">
        <v>13152</v>
      </c>
      <c r="ER661" s="31" t="s">
        <v>218</v>
      </c>
      <c r="ES661" s="31" t="s">
        <v>218</v>
      </c>
      <c r="ET661" s="31" t="s">
        <v>218</v>
      </c>
      <c r="EU661" s="31" t="s">
        <v>218</v>
      </c>
      <c r="EV661" s="31"/>
      <c r="EW661" s="31"/>
      <c r="EX661" s="31" t="s">
        <v>218</v>
      </c>
      <c r="EY661" s="31" t="s">
        <v>218</v>
      </c>
      <c r="EZ661" s="31" t="s">
        <v>218</v>
      </c>
      <c r="FA661" s="31" t="s">
        <v>219</v>
      </c>
      <c r="FB661" s="31" t="s">
        <v>219</v>
      </c>
      <c r="FC661" s="31"/>
      <c r="FD661" s="31"/>
      <c r="FE661" s="31" t="s">
        <v>219</v>
      </c>
    </row>
    <row r="662" ht="90.75" customHeight="1">
      <c r="A662" s="16" t="s">
        <v>13153</v>
      </c>
      <c r="B662" s="24">
        <v>651.0</v>
      </c>
      <c r="C662" s="25" t="s">
        <v>13154</v>
      </c>
      <c r="D662" s="26" t="str">
        <f t="shared" si="41"/>
        <v/>
      </c>
      <c r="E662" s="27" t="str">
        <f t="shared" si="42"/>
        <v/>
      </c>
      <c r="F662" s="28" t="str">
        <f t="shared" ref="F662:G662" si="677">image("https://www.serebii.net/pokedex-bw/type/"&amp;lower(H662)&amp;".gif")</f>
        <v/>
      </c>
      <c r="G662" s="28" t="str">
        <f t="shared" si="677"/>
        <v/>
      </c>
      <c r="H662" s="29" t="s">
        <v>175</v>
      </c>
      <c r="I662" s="26"/>
      <c r="J662" s="26" t="s">
        <v>13155</v>
      </c>
      <c r="K662" s="26" t="s">
        <v>178</v>
      </c>
      <c r="L662" s="26" t="s">
        <v>4658</v>
      </c>
      <c r="M662" s="26" t="s">
        <v>180</v>
      </c>
      <c r="N662" s="26"/>
      <c r="O662" s="26" t="s">
        <v>13147</v>
      </c>
      <c r="P662" s="26" t="s">
        <v>543</v>
      </c>
      <c r="Q662" s="26" t="s">
        <v>183</v>
      </c>
      <c r="R662" s="26" t="s">
        <v>184</v>
      </c>
      <c r="S662" s="26" t="s">
        <v>225</v>
      </c>
      <c r="T662" s="26" t="s">
        <v>186</v>
      </c>
      <c r="U662" s="26" t="s">
        <v>769</v>
      </c>
      <c r="V662" s="26" t="s">
        <v>770</v>
      </c>
      <c r="W662" s="26" t="s">
        <v>188</v>
      </c>
      <c r="X662" s="26" t="s">
        <v>189</v>
      </c>
      <c r="Y662" s="26">
        <v>61.0</v>
      </c>
      <c r="Z662" s="26">
        <v>78.0</v>
      </c>
      <c r="AA662" s="26">
        <v>95.0</v>
      </c>
      <c r="AB662" s="26">
        <v>56.0</v>
      </c>
      <c r="AC662" s="26">
        <v>58.0</v>
      </c>
      <c r="AD662" s="26">
        <v>57.0</v>
      </c>
      <c r="AE662" s="30">
        <f t="shared" si="37"/>
        <v>405</v>
      </c>
      <c r="AF662" s="26" t="s">
        <v>13148</v>
      </c>
      <c r="AG662" s="26"/>
      <c r="AH662" s="26"/>
      <c r="AI662" s="26"/>
      <c r="AJ662" s="26"/>
      <c r="AK662" s="26"/>
      <c r="AL662" s="26"/>
      <c r="AM662" s="26"/>
      <c r="AN662" s="26"/>
      <c r="AO662" s="26"/>
      <c r="AP662" s="26"/>
      <c r="AQ662" s="26"/>
      <c r="AR662" s="26"/>
      <c r="AS662" s="26"/>
      <c r="AT662" s="26"/>
      <c r="AU662" s="26"/>
      <c r="AV662" s="26"/>
      <c r="AW662" s="26"/>
      <c r="AX662" s="26"/>
      <c r="AY662" s="26"/>
      <c r="AZ662" s="26"/>
      <c r="BA662" s="26" t="s">
        <v>226</v>
      </c>
      <c r="BB662" s="26" t="s">
        <v>226</v>
      </c>
      <c r="BC662" s="26"/>
      <c r="BD662" s="26"/>
      <c r="BE662" s="26"/>
      <c r="BF662" s="26"/>
      <c r="BG662" s="26"/>
      <c r="BH662" s="26"/>
      <c r="BI662" s="26"/>
      <c r="BJ662" s="26"/>
      <c r="BK662" s="26"/>
      <c r="BL662" s="26"/>
      <c r="BM662" s="26"/>
      <c r="BN662" s="26"/>
      <c r="BO662" s="26"/>
      <c r="BP662" s="26"/>
      <c r="BQ662" s="26"/>
      <c r="BR662" s="26"/>
      <c r="BS662" s="26"/>
      <c r="BT662" s="26"/>
      <c r="BU662" s="26" t="s">
        <v>3016</v>
      </c>
      <c r="BV662" s="26" t="s">
        <v>2214</v>
      </c>
      <c r="BW662" s="31"/>
      <c r="BX662" s="31"/>
      <c r="BY662" s="31"/>
      <c r="BZ662" s="31"/>
      <c r="CA662" s="31"/>
      <c r="CB662" s="31"/>
      <c r="CC662" s="31"/>
      <c r="CD662" s="31"/>
      <c r="CE662" s="31"/>
      <c r="CF662" s="31"/>
      <c r="CG662" s="31"/>
      <c r="CH662" s="31"/>
      <c r="CI662" s="31"/>
      <c r="CJ662" s="31"/>
      <c r="CK662" s="31"/>
      <c r="CL662" s="31"/>
      <c r="CM662" s="31"/>
      <c r="CN662" s="31"/>
      <c r="CO662" s="31"/>
      <c r="CP662" s="31"/>
      <c r="CQ662" s="31" t="s">
        <v>13156</v>
      </c>
      <c r="CR662" s="31" t="s">
        <v>13157</v>
      </c>
      <c r="CS662" s="31" t="s">
        <v>13156</v>
      </c>
      <c r="CT662" s="31" t="s">
        <v>13157</v>
      </c>
      <c r="CU662" s="31"/>
      <c r="CV662" s="31"/>
      <c r="CW662" s="31"/>
      <c r="CX662" s="31"/>
      <c r="CY662" s="31"/>
      <c r="CZ662" s="31"/>
      <c r="DA662" s="31"/>
      <c r="DB662" s="31"/>
      <c r="DC662" s="31"/>
      <c r="DD662" s="31"/>
      <c r="DE662" s="31"/>
      <c r="DF662" s="31"/>
      <c r="DG662" s="31"/>
      <c r="DH662" s="31"/>
      <c r="DI662" s="31"/>
      <c r="DJ662" s="31"/>
      <c r="DK662" s="31"/>
      <c r="DL662" s="31"/>
      <c r="DM662" s="31"/>
      <c r="DN662" s="31"/>
      <c r="DO662" s="31"/>
      <c r="DP662" s="31"/>
      <c r="DQ662" s="31"/>
      <c r="DR662" s="31"/>
      <c r="DS662" s="31"/>
      <c r="DT662" s="31"/>
      <c r="DU662" s="31"/>
      <c r="DV662" s="31"/>
      <c r="DW662" s="31"/>
      <c r="DX662" s="31"/>
      <c r="DY662" s="31"/>
      <c r="DZ662" s="31"/>
      <c r="EA662" s="31"/>
      <c r="EB662" s="31"/>
      <c r="EC662" s="31"/>
      <c r="ED662" s="31"/>
      <c r="EE662" s="31"/>
      <c r="EF662" s="31"/>
      <c r="EG662" s="31"/>
      <c r="EH662" s="31"/>
      <c r="EI662" s="31"/>
      <c r="EJ662" s="31" t="s">
        <v>13158</v>
      </c>
      <c r="EK662" s="31" t="s">
        <v>13158</v>
      </c>
      <c r="EL662" s="31" t="s">
        <v>213</v>
      </c>
      <c r="EM662" s="31" t="s">
        <v>213</v>
      </c>
      <c r="EN662" s="31" t="s">
        <v>213</v>
      </c>
      <c r="EO662" s="31" t="s">
        <v>213</v>
      </c>
      <c r="EP662" s="31" t="s">
        <v>13158</v>
      </c>
      <c r="EQ662" s="31" t="s">
        <v>13158</v>
      </c>
      <c r="ER662" s="31" t="s">
        <v>218</v>
      </c>
      <c r="ES662" s="31" t="s">
        <v>218</v>
      </c>
      <c r="ET662" s="31" t="s">
        <v>218</v>
      </c>
      <c r="EU662" s="31" t="s">
        <v>218</v>
      </c>
      <c r="EV662" s="31"/>
      <c r="EW662" s="31"/>
      <c r="EX662" s="31" t="s">
        <v>218</v>
      </c>
      <c r="EY662" s="31" t="s">
        <v>218</v>
      </c>
      <c r="EZ662" s="31" t="s">
        <v>218</v>
      </c>
      <c r="FA662" s="31" t="s">
        <v>219</v>
      </c>
      <c r="FB662" s="31" t="s">
        <v>219</v>
      </c>
      <c r="FC662" s="31"/>
      <c r="FD662" s="31"/>
      <c r="FE662" s="31" t="s">
        <v>219</v>
      </c>
    </row>
    <row r="663" ht="90.75" customHeight="1">
      <c r="A663" s="16" t="s">
        <v>13159</v>
      </c>
      <c r="B663" s="24">
        <v>652.0</v>
      </c>
      <c r="C663" s="25" t="s">
        <v>13160</v>
      </c>
      <c r="D663" s="26" t="str">
        <f t="shared" si="41"/>
        <v/>
      </c>
      <c r="E663" s="27" t="str">
        <f t="shared" si="42"/>
        <v/>
      </c>
      <c r="F663" s="28" t="str">
        <f t="shared" ref="F663:G663" si="678">image("https://www.serebii.net/pokedex-bw/type/"&amp;lower(H663)&amp;".gif")</f>
        <v/>
      </c>
      <c r="G663" s="28" t="str">
        <f t="shared" si="678"/>
        <v/>
      </c>
      <c r="H663" s="29" t="s">
        <v>175</v>
      </c>
      <c r="I663" s="26" t="s">
        <v>2112</v>
      </c>
      <c r="J663" s="26" t="s">
        <v>13155</v>
      </c>
      <c r="K663" s="26" t="s">
        <v>454</v>
      </c>
      <c r="L663" s="26" t="s">
        <v>3137</v>
      </c>
      <c r="M663" s="26" t="s">
        <v>180</v>
      </c>
      <c r="N663" s="26"/>
      <c r="O663" s="26" t="s">
        <v>13147</v>
      </c>
      <c r="P663" s="26" t="s">
        <v>2307</v>
      </c>
      <c r="Q663" s="26" t="s">
        <v>183</v>
      </c>
      <c r="R663" s="26" t="s">
        <v>184</v>
      </c>
      <c r="S663" s="26" t="s">
        <v>13161</v>
      </c>
      <c r="T663" s="26" t="s">
        <v>186</v>
      </c>
      <c r="U663" s="26" t="s">
        <v>769</v>
      </c>
      <c r="V663" s="26" t="s">
        <v>770</v>
      </c>
      <c r="W663" s="26" t="s">
        <v>188</v>
      </c>
      <c r="X663" s="26" t="s">
        <v>189</v>
      </c>
      <c r="Y663" s="26">
        <v>88.0</v>
      </c>
      <c r="Z663" s="26">
        <v>107.0</v>
      </c>
      <c r="AA663" s="26">
        <v>122.0</v>
      </c>
      <c r="AB663" s="26">
        <v>74.0</v>
      </c>
      <c r="AC663" s="26">
        <v>75.0</v>
      </c>
      <c r="AD663" s="26">
        <v>64.0</v>
      </c>
      <c r="AE663" s="30">
        <f t="shared" si="37"/>
        <v>530</v>
      </c>
      <c r="AF663" s="26" t="s">
        <v>13148</v>
      </c>
      <c r="AG663" s="26"/>
      <c r="AH663" s="26"/>
      <c r="AI663" s="26"/>
      <c r="AJ663" s="26"/>
      <c r="AK663" s="26"/>
      <c r="AL663" s="26"/>
      <c r="AM663" s="26"/>
      <c r="AN663" s="26"/>
      <c r="AO663" s="26"/>
      <c r="AP663" s="26"/>
      <c r="AQ663" s="26"/>
      <c r="AR663" s="26"/>
      <c r="AS663" s="26"/>
      <c r="AT663" s="26"/>
      <c r="AU663" s="26"/>
      <c r="AV663" s="26"/>
      <c r="AW663" s="26"/>
      <c r="AX663" s="26"/>
      <c r="AY663" s="26"/>
      <c r="AZ663" s="26"/>
      <c r="BA663" s="26" t="s">
        <v>251</v>
      </c>
      <c r="BB663" s="26" t="s">
        <v>251</v>
      </c>
      <c r="BC663" s="26"/>
      <c r="BD663" s="26"/>
      <c r="BE663" s="26"/>
      <c r="BF663" s="26"/>
      <c r="BG663" s="26"/>
      <c r="BH663" s="26"/>
      <c r="BI663" s="26"/>
      <c r="BJ663" s="26"/>
      <c r="BK663" s="26"/>
      <c r="BL663" s="26"/>
      <c r="BM663" s="26"/>
      <c r="BN663" s="26"/>
      <c r="BO663" s="26"/>
      <c r="BP663" s="26"/>
      <c r="BQ663" s="26"/>
      <c r="BR663" s="26"/>
      <c r="BS663" s="26"/>
      <c r="BT663" s="26"/>
      <c r="BU663" s="26" t="s">
        <v>1335</v>
      </c>
      <c r="BV663" s="26" t="s">
        <v>4744</v>
      </c>
      <c r="BW663" s="31"/>
      <c r="BX663" s="31"/>
      <c r="BY663" s="31"/>
      <c r="BZ663" s="31"/>
      <c r="CA663" s="31"/>
      <c r="CB663" s="31"/>
      <c r="CC663" s="31"/>
      <c r="CD663" s="31"/>
      <c r="CE663" s="31"/>
      <c r="CF663" s="31"/>
      <c r="CG663" s="31"/>
      <c r="CH663" s="31"/>
      <c r="CI663" s="31"/>
      <c r="CJ663" s="31"/>
      <c r="CK663" s="31"/>
      <c r="CL663" s="31"/>
      <c r="CM663" s="31"/>
      <c r="CN663" s="31"/>
      <c r="CO663" s="31"/>
      <c r="CP663" s="31"/>
      <c r="CQ663" s="31" t="s">
        <v>13162</v>
      </c>
      <c r="CR663" s="31" t="s">
        <v>13163</v>
      </c>
      <c r="CS663" s="31" t="s">
        <v>13162</v>
      </c>
      <c r="CT663" s="31" t="s">
        <v>13163</v>
      </c>
      <c r="CU663" s="31"/>
      <c r="CV663" s="31"/>
      <c r="CW663" s="31"/>
      <c r="CX663" s="31"/>
      <c r="CY663" s="31"/>
      <c r="CZ663" s="31"/>
      <c r="DA663" s="31"/>
      <c r="DB663" s="31"/>
      <c r="DC663" s="31"/>
      <c r="DD663" s="31"/>
      <c r="DE663" s="31"/>
      <c r="DF663" s="31"/>
      <c r="DG663" s="31"/>
      <c r="DH663" s="31"/>
      <c r="DI663" s="31"/>
      <c r="DJ663" s="31"/>
      <c r="DK663" s="31"/>
      <c r="DL663" s="31"/>
      <c r="DM663" s="31"/>
      <c r="DN663" s="31"/>
      <c r="DO663" s="31"/>
      <c r="DP663" s="31"/>
      <c r="DQ663" s="31"/>
      <c r="DR663" s="31"/>
      <c r="DS663" s="31"/>
      <c r="DT663" s="31"/>
      <c r="DU663" s="31"/>
      <c r="DV663" s="31"/>
      <c r="DW663" s="31"/>
      <c r="DX663" s="31"/>
      <c r="DY663" s="31"/>
      <c r="DZ663" s="31"/>
      <c r="EA663" s="31"/>
      <c r="EB663" s="31"/>
      <c r="EC663" s="31"/>
      <c r="ED663" s="31"/>
      <c r="EE663" s="31"/>
      <c r="EF663" s="31"/>
      <c r="EG663" s="31"/>
      <c r="EH663" s="31"/>
      <c r="EI663" s="31"/>
      <c r="EJ663" s="31" t="s">
        <v>13164</v>
      </c>
      <c r="EK663" s="31" t="s">
        <v>13164</v>
      </c>
      <c r="EL663" s="31" t="s">
        <v>213</v>
      </c>
      <c r="EM663" s="31" t="s">
        <v>213</v>
      </c>
      <c r="EN663" s="31" t="s">
        <v>213</v>
      </c>
      <c r="EO663" s="31" t="s">
        <v>213</v>
      </c>
      <c r="EP663" s="31" t="s">
        <v>3658</v>
      </c>
      <c r="EQ663" s="31" t="s">
        <v>3658</v>
      </c>
      <c r="ER663" s="31" t="s">
        <v>218</v>
      </c>
      <c r="ES663" s="31" t="s">
        <v>218</v>
      </c>
      <c r="ET663" s="31" t="s">
        <v>218</v>
      </c>
      <c r="EU663" s="31" t="s">
        <v>218</v>
      </c>
      <c r="EV663" s="31"/>
      <c r="EW663" s="31"/>
      <c r="EX663" s="31" t="s">
        <v>218</v>
      </c>
      <c r="EY663" s="31" t="s">
        <v>218</v>
      </c>
      <c r="EZ663" s="31" t="s">
        <v>218</v>
      </c>
      <c r="FA663" s="31" t="s">
        <v>219</v>
      </c>
      <c r="FB663" s="31" t="s">
        <v>219</v>
      </c>
      <c r="FC663" s="31"/>
      <c r="FD663" s="31"/>
      <c r="FE663" s="31" t="s">
        <v>219</v>
      </c>
    </row>
    <row r="664" ht="90.75" customHeight="1">
      <c r="A664" s="16" t="s">
        <v>13165</v>
      </c>
      <c r="B664" s="24">
        <v>653.0</v>
      </c>
      <c r="C664" s="25" t="s">
        <v>13166</v>
      </c>
      <c r="D664" s="26" t="str">
        <f t="shared" si="41"/>
        <v/>
      </c>
      <c r="E664" s="27" t="str">
        <f t="shared" si="42"/>
        <v/>
      </c>
      <c r="F664" s="28" t="str">
        <f t="shared" ref="F664:G664" si="679">image("https://www.serebii.net/pokedex-bw/type/"&amp;lower(H664)&amp;".gif")</f>
        <v/>
      </c>
      <c r="G664" s="28" t="str">
        <f t="shared" si="679"/>
        <v/>
      </c>
      <c r="H664" s="29" t="s">
        <v>291</v>
      </c>
      <c r="I664" s="26"/>
      <c r="J664" s="26" t="s">
        <v>1410</v>
      </c>
      <c r="K664" s="26" t="s">
        <v>974</v>
      </c>
      <c r="L664" s="26" t="s">
        <v>13167</v>
      </c>
      <c r="M664" s="26" t="s">
        <v>295</v>
      </c>
      <c r="N664" s="26"/>
      <c r="O664" s="26" t="s">
        <v>13168</v>
      </c>
      <c r="P664" s="26" t="s">
        <v>182</v>
      </c>
      <c r="Q664" s="26" t="s">
        <v>183</v>
      </c>
      <c r="R664" s="26" t="s">
        <v>184</v>
      </c>
      <c r="S664" s="26" t="s">
        <v>1826</v>
      </c>
      <c r="T664" s="26" t="s">
        <v>186</v>
      </c>
      <c r="U664" s="26" t="s">
        <v>769</v>
      </c>
      <c r="V664" s="26" t="s">
        <v>770</v>
      </c>
      <c r="W664" s="26" t="s">
        <v>188</v>
      </c>
      <c r="X664" s="26" t="s">
        <v>189</v>
      </c>
      <c r="Y664" s="26">
        <v>40.0</v>
      </c>
      <c r="Z664" s="26">
        <v>45.0</v>
      </c>
      <c r="AA664" s="26">
        <v>40.0</v>
      </c>
      <c r="AB664" s="26">
        <v>62.0</v>
      </c>
      <c r="AC664" s="26">
        <v>60.0</v>
      </c>
      <c r="AD664" s="26">
        <v>60.0</v>
      </c>
      <c r="AE664" s="30">
        <f t="shared" si="37"/>
        <v>307</v>
      </c>
      <c r="AF664" s="26" t="s">
        <v>13169</v>
      </c>
      <c r="AG664" s="26"/>
      <c r="AH664" s="26"/>
      <c r="AI664" s="26"/>
      <c r="AJ664" s="26"/>
      <c r="AK664" s="26"/>
      <c r="AL664" s="26"/>
      <c r="AM664" s="26"/>
      <c r="AN664" s="26"/>
      <c r="AO664" s="26"/>
      <c r="AP664" s="26"/>
      <c r="AQ664" s="26"/>
      <c r="AR664" s="26"/>
      <c r="AS664" s="26"/>
      <c r="AT664" s="26"/>
      <c r="AU664" s="26"/>
      <c r="AV664" s="26"/>
      <c r="AW664" s="26"/>
      <c r="AX664" s="26"/>
      <c r="AY664" s="26"/>
      <c r="AZ664" s="26"/>
      <c r="BA664" s="26" t="s">
        <v>278</v>
      </c>
      <c r="BB664" s="26" t="s">
        <v>278</v>
      </c>
      <c r="BC664" s="26"/>
      <c r="BD664" s="26"/>
      <c r="BE664" s="26"/>
      <c r="BF664" s="26"/>
      <c r="BG664" s="26"/>
      <c r="BH664" s="26"/>
      <c r="BI664" s="26"/>
      <c r="BJ664" s="26"/>
      <c r="BK664" s="26"/>
      <c r="BL664" s="26"/>
      <c r="BM664" s="26"/>
      <c r="BN664" s="26"/>
      <c r="BO664" s="26"/>
      <c r="BP664" s="26"/>
      <c r="BQ664" s="26"/>
      <c r="BR664" s="26"/>
      <c r="BS664" s="26"/>
      <c r="BT664" s="26"/>
      <c r="BU664" s="26" t="s">
        <v>1380</v>
      </c>
      <c r="BV664" s="26" t="s">
        <v>3948</v>
      </c>
      <c r="BW664" s="31"/>
      <c r="BX664" s="31"/>
      <c r="BY664" s="31"/>
      <c r="BZ664" s="31"/>
      <c r="CA664" s="31"/>
      <c r="CB664" s="31"/>
      <c r="CC664" s="31"/>
      <c r="CD664" s="31"/>
      <c r="CE664" s="31"/>
      <c r="CF664" s="31"/>
      <c r="CG664" s="31"/>
      <c r="CH664" s="31"/>
      <c r="CI664" s="31"/>
      <c r="CJ664" s="31"/>
      <c r="CK664" s="31"/>
      <c r="CL664" s="31"/>
      <c r="CM664" s="31"/>
      <c r="CN664" s="31"/>
      <c r="CO664" s="31"/>
      <c r="CP664" s="31"/>
      <c r="CQ664" s="31" t="s">
        <v>13170</v>
      </c>
      <c r="CR664" s="31" t="s">
        <v>13171</v>
      </c>
      <c r="CS664" s="31" t="s">
        <v>13170</v>
      </c>
      <c r="CT664" s="31" t="s">
        <v>13171</v>
      </c>
      <c r="CU664" s="31"/>
      <c r="CV664" s="31"/>
      <c r="CW664" s="31"/>
      <c r="CX664" s="31"/>
      <c r="CY664" s="31"/>
      <c r="CZ664" s="31"/>
      <c r="DA664" s="31"/>
      <c r="DB664" s="31"/>
      <c r="DC664" s="31"/>
      <c r="DD664" s="31"/>
      <c r="DE664" s="31"/>
      <c r="DF664" s="31"/>
      <c r="DG664" s="31"/>
      <c r="DH664" s="31"/>
      <c r="DI664" s="31"/>
      <c r="DJ664" s="31"/>
      <c r="DK664" s="31"/>
      <c r="DL664" s="31"/>
      <c r="DM664" s="31"/>
      <c r="DN664" s="31"/>
      <c r="DO664" s="31"/>
      <c r="DP664" s="31"/>
      <c r="DQ664" s="31"/>
      <c r="DR664" s="31"/>
      <c r="DS664" s="31"/>
      <c r="DT664" s="31"/>
      <c r="DU664" s="31"/>
      <c r="DV664" s="31"/>
      <c r="DW664" s="31"/>
      <c r="DX664" s="31"/>
      <c r="DY664" s="31"/>
      <c r="DZ664" s="31"/>
      <c r="EA664" s="31"/>
      <c r="EB664" s="31"/>
      <c r="EC664" s="31"/>
      <c r="ED664" s="31"/>
      <c r="EE664" s="31"/>
      <c r="EF664" s="31"/>
      <c r="EG664" s="31"/>
      <c r="EH664" s="31"/>
      <c r="EI664" s="31"/>
      <c r="EJ664" s="31" t="s">
        <v>13151</v>
      </c>
      <c r="EK664" s="31" t="s">
        <v>13151</v>
      </c>
      <c r="EL664" s="31" t="s">
        <v>213</v>
      </c>
      <c r="EM664" s="31" t="s">
        <v>213</v>
      </c>
      <c r="EN664" s="31" t="s">
        <v>213</v>
      </c>
      <c r="EO664" s="31" t="s">
        <v>213</v>
      </c>
      <c r="EP664" s="31" t="s">
        <v>13172</v>
      </c>
      <c r="EQ664" s="31" t="s">
        <v>13172</v>
      </c>
      <c r="ER664" s="31" t="s">
        <v>218</v>
      </c>
      <c r="ES664" s="31" t="s">
        <v>218</v>
      </c>
      <c r="ET664" s="31" t="s">
        <v>218</v>
      </c>
      <c r="EU664" s="31" t="s">
        <v>218</v>
      </c>
      <c r="EV664" s="31"/>
      <c r="EW664" s="31"/>
      <c r="EX664" s="31" t="s">
        <v>218</v>
      </c>
      <c r="EY664" s="31" t="s">
        <v>218</v>
      </c>
      <c r="EZ664" s="31" t="s">
        <v>218</v>
      </c>
      <c r="FA664" s="31" t="s">
        <v>219</v>
      </c>
      <c r="FB664" s="31" t="s">
        <v>219</v>
      </c>
      <c r="FC664" s="31"/>
      <c r="FD664" s="31"/>
      <c r="FE664" s="31" t="s">
        <v>219</v>
      </c>
    </row>
    <row r="665" ht="90.75" customHeight="1">
      <c r="A665" s="16" t="s">
        <v>13173</v>
      </c>
      <c r="B665" s="24">
        <v>654.0</v>
      </c>
      <c r="C665" s="25" t="s">
        <v>13174</v>
      </c>
      <c r="D665" s="26" t="str">
        <f t="shared" si="41"/>
        <v/>
      </c>
      <c r="E665" s="27" t="str">
        <f t="shared" si="42"/>
        <v/>
      </c>
      <c r="F665" s="28" t="str">
        <f t="shared" ref="F665:G665" si="680">image("https://www.serebii.net/pokedex-bw/type/"&amp;lower(H665)&amp;".gif")</f>
        <v/>
      </c>
      <c r="G665" s="28" t="str">
        <f t="shared" si="680"/>
        <v/>
      </c>
      <c r="H665" s="29" t="s">
        <v>291</v>
      </c>
      <c r="I665" s="26"/>
      <c r="J665" s="26" t="s">
        <v>1410</v>
      </c>
      <c r="K665" s="26" t="s">
        <v>222</v>
      </c>
      <c r="L665" s="26" t="s">
        <v>10001</v>
      </c>
      <c r="M665" s="26" t="s">
        <v>295</v>
      </c>
      <c r="N665" s="26"/>
      <c r="O665" s="26" t="s">
        <v>13168</v>
      </c>
      <c r="P665" s="26" t="s">
        <v>1707</v>
      </c>
      <c r="Q665" s="26" t="s">
        <v>183</v>
      </c>
      <c r="R665" s="26" t="s">
        <v>184</v>
      </c>
      <c r="S665" s="26" t="s">
        <v>13175</v>
      </c>
      <c r="T665" s="26" t="s">
        <v>186</v>
      </c>
      <c r="U665" s="26" t="s">
        <v>769</v>
      </c>
      <c r="V665" s="26" t="s">
        <v>770</v>
      </c>
      <c r="W665" s="26" t="s">
        <v>188</v>
      </c>
      <c r="X665" s="26" t="s">
        <v>189</v>
      </c>
      <c r="Y665" s="26">
        <v>59.0</v>
      </c>
      <c r="Z665" s="26">
        <v>59.0</v>
      </c>
      <c r="AA665" s="26">
        <v>58.0</v>
      </c>
      <c r="AB665" s="26">
        <v>90.0</v>
      </c>
      <c r="AC665" s="26">
        <v>70.0</v>
      </c>
      <c r="AD665" s="26">
        <v>73.0</v>
      </c>
      <c r="AE665" s="30">
        <f t="shared" si="37"/>
        <v>409</v>
      </c>
      <c r="AF665" s="26" t="s">
        <v>13169</v>
      </c>
      <c r="AG665" s="26"/>
      <c r="AH665" s="26"/>
      <c r="AI665" s="26"/>
      <c r="AJ665" s="26"/>
      <c r="AK665" s="26"/>
      <c r="AL665" s="26"/>
      <c r="AM665" s="26"/>
      <c r="AN665" s="26"/>
      <c r="AO665" s="26"/>
      <c r="AP665" s="26"/>
      <c r="AQ665" s="26"/>
      <c r="AR665" s="26"/>
      <c r="AS665" s="26"/>
      <c r="AT665" s="26"/>
      <c r="AU665" s="26"/>
      <c r="AV665" s="26"/>
      <c r="AW665" s="26"/>
      <c r="AX665" s="26"/>
      <c r="AY665" s="26"/>
      <c r="AZ665" s="26"/>
      <c r="BA665" s="26" t="s">
        <v>325</v>
      </c>
      <c r="BB665" s="26" t="s">
        <v>325</v>
      </c>
      <c r="BC665" s="26"/>
      <c r="BD665" s="26"/>
      <c r="BE665" s="26"/>
      <c r="BF665" s="26"/>
      <c r="BG665" s="26"/>
      <c r="BH665" s="26"/>
      <c r="BI665" s="26"/>
      <c r="BJ665" s="26"/>
      <c r="BK665" s="26"/>
      <c r="BL665" s="26"/>
      <c r="BM665" s="26"/>
      <c r="BN665" s="26"/>
      <c r="BO665" s="26"/>
      <c r="BP665" s="26"/>
      <c r="BQ665" s="26"/>
      <c r="BR665" s="26"/>
      <c r="BS665" s="26"/>
      <c r="BT665" s="26"/>
      <c r="BU665" s="26" t="s">
        <v>2179</v>
      </c>
      <c r="BV665" s="26" t="s">
        <v>3055</v>
      </c>
      <c r="BW665" s="31"/>
      <c r="BX665" s="31"/>
      <c r="BY665" s="31"/>
      <c r="BZ665" s="31"/>
      <c r="CA665" s="31"/>
      <c r="CB665" s="31"/>
      <c r="CC665" s="31"/>
      <c r="CD665" s="31"/>
      <c r="CE665" s="31"/>
      <c r="CF665" s="31"/>
      <c r="CG665" s="31"/>
      <c r="CH665" s="31"/>
      <c r="CI665" s="31"/>
      <c r="CJ665" s="31"/>
      <c r="CK665" s="31"/>
      <c r="CL665" s="31"/>
      <c r="CM665" s="31"/>
      <c r="CN665" s="31"/>
      <c r="CO665" s="31"/>
      <c r="CP665" s="31"/>
      <c r="CQ665" s="31" t="s">
        <v>13176</v>
      </c>
      <c r="CR665" s="31" t="s">
        <v>13177</v>
      </c>
      <c r="CS665" s="31" t="s">
        <v>13176</v>
      </c>
      <c r="CT665" s="31" t="s">
        <v>13177</v>
      </c>
      <c r="CU665" s="31"/>
      <c r="CV665" s="31"/>
      <c r="CW665" s="31"/>
      <c r="CX665" s="31"/>
      <c r="CY665" s="31"/>
      <c r="CZ665" s="31"/>
      <c r="DA665" s="31"/>
      <c r="DB665" s="31"/>
      <c r="DC665" s="31"/>
      <c r="DD665" s="31"/>
      <c r="DE665" s="31"/>
      <c r="DF665" s="31"/>
      <c r="DG665" s="31"/>
      <c r="DH665" s="31"/>
      <c r="DI665" s="31"/>
      <c r="DJ665" s="31"/>
      <c r="DK665" s="31"/>
      <c r="DL665" s="31"/>
      <c r="DM665" s="31"/>
      <c r="DN665" s="31"/>
      <c r="DO665" s="31"/>
      <c r="DP665" s="31"/>
      <c r="DQ665" s="31"/>
      <c r="DR665" s="31"/>
      <c r="DS665" s="31"/>
      <c r="DT665" s="31"/>
      <c r="DU665" s="31"/>
      <c r="DV665" s="31"/>
      <c r="DW665" s="31"/>
      <c r="DX665" s="31"/>
      <c r="DY665" s="31"/>
      <c r="DZ665" s="31"/>
      <c r="EA665" s="31"/>
      <c r="EB665" s="31"/>
      <c r="EC665" s="31"/>
      <c r="ED665" s="31"/>
      <c r="EE665" s="31"/>
      <c r="EF665" s="31"/>
      <c r="EG665" s="31"/>
      <c r="EH665" s="31"/>
      <c r="EI665" s="31"/>
      <c r="EJ665" s="31" t="s">
        <v>13178</v>
      </c>
      <c r="EK665" s="31" t="s">
        <v>13178</v>
      </c>
      <c r="EL665" s="31" t="s">
        <v>213</v>
      </c>
      <c r="EM665" s="31" t="s">
        <v>213</v>
      </c>
      <c r="EN665" s="31" t="s">
        <v>213</v>
      </c>
      <c r="EO665" s="31" t="s">
        <v>213</v>
      </c>
      <c r="EP665" s="31" t="s">
        <v>13178</v>
      </c>
      <c r="EQ665" s="31" t="s">
        <v>13178</v>
      </c>
      <c r="ER665" s="31" t="s">
        <v>218</v>
      </c>
      <c r="ES665" s="31" t="s">
        <v>218</v>
      </c>
      <c r="ET665" s="31" t="s">
        <v>218</v>
      </c>
      <c r="EU665" s="31" t="s">
        <v>218</v>
      </c>
      <c r="EV665" s="31"/>
      <c r="EW665" s="31"/>
      <c r="EX665" s="31" t="s">
        <v>218</v>
      </c>
      <c r="EY665" s="31" t="s">
        <v>218</v>
      </c>
      <c r="EZ665" s="31" t="s">
        <v>218</v>
      </c>
      <c r="FA665" s="31" t="s">
        <v>219</v>
      </c>
      <c r="FB665" s="31" t="s">
        <v>219</v>
      </c>
      <c r="FC665" s="31"/>
      <c r="FD665" s="31"/>
      <c r="FE665" s="31" t="s">
        <v>219</v>
      </c>
    </row>
    <row r="666" ht="90.75" customHeight="1">
      <c r="A666" s="16" t="s">
        <v>13179</v>
      </c>
      <c r="B666" s="24">
        <v>655.0</v>
      </c>
      <c r="C666" s="25" t="s">
        <v>13180</v>
      </c>
      <c r="D666" s="26" t="str">
        <f t="shared" si="41"/>
        <v/>
      </c>
      <c r="E666" s="27" t="str">
        <f t="shared" si="42"/>
        <v/>
      </c>
      <c r="F666" s="28" t="str">
        <f t="shared" ref="F666:G666" si="681">image("https://www.serebii.net/pokedex-bw/type/"&amp;lower(H666)&amp;".gif")</f>
        <v/>
      </c>
      <c r="G666" s="28" t="str">
        <f t="shared" si="681"/>
        <v/>
      </c>
      <c r="H666" s="29" t="s">
        <v>291</v>
      </c>
      <c r="I666" s="26" t="s">
        <v>2333</v>
      </c>
      <c r="J666" s="26" t="s">
        <v>1410</v>
      </c>
      <c r="K666" s="26" t="s">
        <v>743</v>
      </c>
      <c r="L666" s="26" t="s">
        <v>4135</v>
      </c>
      <c r="M666" s="26" t="s">
        <v>295</v>
      </c>
      <c r="N666" s="26"/>
      <c r="O666" s="26" t="s">
        <v>13168</v>
      </c>
      <c r="P666" s="26" t="s">
        <v>351</v>
      </c>
      <c r="Q666" s="26" t="s">
        <v>183</v>
      </c>
      <c r="R666" s="26" t="s">
        <v>184</v>
      </c>
      <c r="S666" s="26" t="s">
        <v>352</v>
      </c>
      <c r="T666" s="26" t="s">
        <v>186</v>
      </c>
      <c r="U666" s="26" t="s">
        <v>769</v>
      </c>
      <c r="V666" s="26" t="s">
        <v>770</v>
      </c>
      <c r="W666" s="26" t="s">
        <v>188</v>
      </c>
      <c r="X666" s="26" t="s">
        <v>189</v>
      </c>
      <c r="Y666" s="26">
        <v>75.0</v>
      </c>
      <c r="Z666" s="26">
        <v>69.0</v>
      </c>
      <c r="AA666" s="26">
        <v>72.0</v>
      </c>
      <c r="AB666" s="26">
        <v>114.0</v>
      </c>
      <c r="AC666" s="26">
        <v>100.0</v>
      </c>
      <c r="AD666" s="26">
        <v>104.0</v>
      </c>
      <c r="AE666" s="30">
        <f t="shared" si="37"/>
        <v>534</v>
      </c>
      <c r="AF666" s="26" t="s">
        <v>13169</v>
      </c>
      <c r="AG666" s="26"/>
      <c r="AH666" s="26"/>
      <c r="AI666" s="26"/>
      <c r="AJ666" s="26"/>
      <c r="AK666" s="26"/>
      <c r="AL666" s="26"/>
      <c r="AM666" s="26"/>
      <c r="AN666" s="26"/>
      <c r="AO666" s="26"/>
      <c r="AP666" s="26"/>
      <c r="AQ666" s="26"/>
      <c r="AR666" s="26"/>
      <c r="AS666" s="26"/>
      <c r="AT666" s="26"/>
      <c r="AU666" s="26"/>
      <c r="AV666" s="26"/>
      <c r="AW666" s="26"/>
      <c r="AX666" s="26"/>
      <c r="AY666" s="26"/>
      <c r="AZ666" s="26"/>
      <c r="BA666" s="26" t="s">
        <v>353</v>
      </c>
      <c r="BB666" s="26" t="s">
        <v>353</v>
      </c>
      <c r="BC666" s="26"/>
      <c r="BD666" s="26"/>
      <c r="BE666" s="26"/>
      <c r="BF666" s="26"/>
      <c r="BG666" s="26"/>
      <c r="BH666" s="26"/>
      <c r="BI666" s="26"/>
      <c r="BJ666" s="26"/>
      <c r="BK666" s="26"/>
      <c r="BL666" s="26"/>
      <c r="BM666" s="26"/>
      <c r="BN666" s="26"/>
      <c r="BO666" s="26"/>
      <c r="BP666" s="26"/>
      <c r="BQ666" s="26"/>
      <c r="BR666" s="26"/>
      <c r="BS666" s="26"/>
      <c r="BT666" s="26"/>
      <c r="BU666" s="26" t="s">
        <v>2214</v>
      </c>
      <c r="BV666" s="26" t="s">
        <v>4546</v>
      </c>
      <c r="BW666" s="31"/>
      <c r="BX666" s="31"/>
      <c r="BY666" s="31"/>
      <c r="BZ666" s="31"/>
      <c r="CA666" s="31"/>
      <c r="CB666" s="31"/>
      <c r="CC666" s="31"/>
      <c r="CD666" s="31"/>
      <c r="CE666" s="31"/>
      <c r="CF666" s="31"/>
      <c r="CG666" s="31"/>
      <c r="CH666" s="31"/>
      <c r="CI666" s="31"/>
      <c r="CJ666" s="31"/>
      <c r="CK666" s="31"/>
      <c r="CL666" s="31"/>
      <c r="CM666" s="31"/>
      <c r="CN666" s="31"/>
      <c r="CO666" s="31"/>
      <c r="CP666" s="31"/>
      <c r="CQ666" s="31" t="s">
        <v>13181</v>
      </c>
      <c r="CR666" s="31" t="s">
        <v>13182</v>
      </c>
      <c r="CS666" s="31" t="s">
        <v>13181</v>
      </c>
      <c r="CT666" s="31" t="s">
        <v>13182</v>
      </c>
      <c r="CU666" s="31"/>
      <c r="CV666" s="31"/>
      <c r="CW666" s="31"/>
      <c r="CX666" s="31"/>
      <c r="CY666" s="31"/>
      <c r="CZ666" s="31"/>
      <c r="DA666" s="31"/>
      <c r="DB666" s="31"/>
      <c r="DC666" s="31"/>
      <c r="DD666" s="31"/>
      <c r="DE666" s="31"/>
      <c r="DF666" s="31"/>
      <c r="DG666" s="31"/>
      <c r="DH666" s="31"/>
      <c r="DI666" s="31"/>
      <c r="DJ666" s="31"/>
      <c r="DK666" s="31"/>
      <c r="DL666" s="31"/>
      <c r="DM666" s="31"/>
      <c r="DN666" s="31"/>
      <c r="DO666" s="31"/>
      <c r="DP666" s="31"/>
      <c r="DQ666" s="31"/>
      <c r="DR666" s="31"/>
      <c r="DS666" s="31"/>
      <c r="DT666" s="31"/>
      <c r="DU666" s="31"/>
      <c r="DV666" s="31"/>
      <c r="DW666" s="31"/>
      <c r="DX666" s="31"/>
      <c r="DY666" s="31"/>
      <c r="DZ666" s="31"/>
      <c r="EA666" s="31"/>
      <c r="EB666" s="31"/>
      <c r="EC666" s="31"/>
      <c r="ED666" s="31"/>
      <c r="EE666" s="31"/>
      <c r="EF666" s="31"/>
      <c r="EG666" s="31"/>
      <c r="EH666" s="31"/>
      <c r="EI666" s="31"/>
      <c r="EJ666" s="31" t="s">
        <v>13183</v>
      </c>
      <c r="EK666" s="31" t="s">
        <v>13183</v>
      </c>
      <c r="EL666" s="31" t="s">
        <v>213</v>
      </c>
      <c r="EM666" s="31" t="s">
        <v>213</v>
      </c>
      <c r="EN666" s="31" t="s">
        <v>213</v>
      </c>
      <c r="EO666" s="31" t="s">
        <v>213</v>
      </c>
      <c r="EP666" s="31" t="s">
        <v>11407</v>
      </c>
      <c r="EQ666" s="31" t="s">
        <v>11407</v>
      </c>
      <c r="ER666" s="31" t="s">
        <v>218</v>
      </c>
      <c r="ES666" s="31" t="s">
        <v>218</v>
      </c>
      <c r="ET666" s="31" t="s">
        <v>218</v>
      </c>
      <c r="EU666" s="31" t="s">
        <v>218</v>
      </c>
      <c r="EV666" s="31"/>
      <c r="EW666" s="31"/>
      <c r="EX666" s="31" t="s">
        <v>218</v>
      </c>
      <c r="EY666" s="31" t="s">
        <v>218</v>
      </c>
      <c r="EZ666" s="31" t="s">
        <v>218</v>
      </c>
      <c r="FA666" s="31" t="s">
        <v>219</v>
      </c>
      <c r="FB666" s="31" t="s">
        <v>219</v>
      </c>
      <c r="FC666" s="31"/>
      <c r="FD666" s="31"/>
      <c r="FE666" s="31" t="s">
        <v>219</v>
      </c>
    </row>
    <row r="667" ht="90.75" customHeight="1">
      <c r="A667" s="16" t="s">
        <v>13184</v>
      </c>
      <c r="B667" s="24">
        <v>656.0</v>
      </c>
      <c r="C667" s="25" t="s">
        <v>13185</v>
      </c>
      <c r="D667" s="26" t="str">
        <f t="shared" si="41"/>
        <v/>
      </c>
      <c r="E667" s="27" t="str">
        <f t="shared" si="42"/>
        <v/>
      </c>
      <c r="F667" s="28" t="str">
        <f t="shared" ref="F667:G667" si="682">image("https://www.serebii.net/pokedex-bw/type/"&amp;lower(H667)&amp;".gif")</f>
        <v/>
      </c>
      <c r="G667" s="28" t="str">
        <f t="shared" si="682"/>
        <v/>
      </c>
      <c r="H667" s="29" t="s">
        <v>391</v>
      </c>
      <c r="I667" s="26"/>
      <c r="J667" s="26" t="s">
        <v>13186</v>
      </c>
      <c r="K667" s="26" t="s">
        <v>488</v>
      </c>
      <c r="L667" s="26" t="s">
        <v>1158</v>
      </c>
      <c r="M667" s="26" t="s">
        <v>395</v>
      </c>
      <c r="N667" s="26"/>
      <c r="O667" s="26" t="s">
        <v>9075</v>
      </c>
      <c r="P667" s="26" t="s">
        <v>297</v>
      </c>
      <c r="Q667" s="26" t="s">
        <v>183</v>
      </c>
      <c r="R667" s="26" t="s">
        <v>184</v>
      </c>
      <c r="S667" s="26" t="s">
        <v>398</v>
      </c>
      <c r="T667" s="26" t="s">
        <v>186</v>
      </c>
      <c r="U667" s="26" t="s">
        <v>2244</v>
      </c>
      <c r="V667" s="26" t="s">
        <v>1329</v>
      </c>
      <c r="W667" s="26" t="s">
        <v>188</v>
      </c>
      <c r="X667" s="26" t="s">
        <v>189</v>
      </c>
      <c r="Y667" s="26">
        <v>41.0</v>
      </c>
      <c r="Z667" s="26">
        <v>56.0</v>
      </c>
      <c r="AA667" s="26">
        <v>40.0</v>
      </c>
      <c r="AB667" s="26">
        <v>62.0</v>
      </c>
      <c r="AC667" s="26">
        <v>44.0</v>
      </c>
      <c r="AD667" s="26">
        <v>71.0</v>
      </c>
      <c r="AE667" s="30">
        <f t="shared" si="37"/>
        <v>314</v>
      </c>
      <c r="AF667" s="26" t="s">
        <v>13187</v>
      </c>
      <c r="AG667" s="26"/>
      <c r="AH667" s="26"/>
      <c r="AI667" s="26"/>
      <c r="AJ667" s="26"/>
      <c r="AK667" s="26"/>
      <c r="AL667" s="26"/>
      <c r="AM667" s="26"/>
      <c r="AN667" s="26"/>
      <c r="AO667" s="26"/>
      <c r="AP667" s="26"/>
      <c r="AQ667" s="26"/>
      <c r="AR667" s="26"/>
      <c r="AS667" s="26"/>
      <c r="AT667" s="26"/>
      <c r="AU667" s="26"/>
      <c r="AV667" s="26"/>
      <c r="AW667" s="26"/>
      <c r="AX667" s="26"/>
      <c r="AY667" s="26"/>
      <c r="AZ667" s="26"/>
      <c r="BA667" s="26" t="s">
        <v>401</v>
      </c>
      <c r="BB667" s="26" t="s">
        <v>401</v>
      </c>
      <c r="BC667" s="26"/>
      <c r="BD667" s="26"/>
      <c r="BE667" s="26"/>
      <c r="BF667" s="26"/>
      <c r="BG667" s="26"/>
      <c r="BH667" s="26"/>
      <c r="BI667" s="26"/>
      <c r="BJ667" s="26"/>
      <c r="BK667" s="26"/>
      <c r="BL667" s="26"/>
      <c r="BM667" s="26"/>
      <c r="BN667" s="26"/>
      <c r="BO667" s="26"/>
      <c r="BP667" s="26"/>
      <c r="BQ667" s="26"/>
      <c r="BR667" s="26"/>
      <c r="BS667" s="26"/>
      <c r="BT667" s="26"/>
      <c r="BU667" s="26" t="s">
        <v>4744</v>
      </c>
      <c r="BV667" s="26" t="s">
        <v>2971</v>
      </c>
      <c r="BW667" s="31"/>
      <c r="BX667" s="31"/>
      <c r="BY667" s="31"/>
      <c r="BZ667" s="31"/>
      <c r="CA667" s="31"/>
      <c r="CB667" s="31"/>
      <c r="CC667" s="31"/>
      <c r="CD667" s="31"/>
      <c r="CE667" s="31"/>
      <c r="CF667" s="31"/>
      <c r="CG667" s="31"/>
      <c r="CH667" s="31"/>
      <c r="CI667" s="31"/>
      <c r="CJ667" s="31"/>
      <c r="CK667" s="31"/>
      <c r="CL667" s="31"/>
      <c r="CM667" s="31"/>
      <c r="CN667" s="31"/>
      <c r="CO667" s="31"/>
      <c r="CP667" s="31"/>
      <c r="CQ667" s="31" t="s">
        <v>13188</v>
      </c>
      <c r="CR667" s="31" t="s">
        <v>13189</v>
      </c>
      <c r="CS667" s="31" t="s">
        <v>13188</v>
      </c>
      <c r="CT667" s="31" t="s">
        <v>13189</v>
      </c>
      <c r="CU667" s="31"/>
      <c r="CV667" s="31"/>
      <c r="CW667" s="31"/>
      <c r="CX667" s="31"/>
      <c r="CY667" s="31"/>
      <c r="CZ667" s="31"/>
      <c r="DA667" s="31"/>
      <c r="DB667" s="31"/>
      <c r="DC667" s="31"/>
      <c r="DD667" s="31"/>
      <c r="DE667" s="31"/>
      <c r="DF667" s="31"/>
      <c r="DG667" s="31"/>
      <c r="DH667" s="31"/>
      <c r="DI667" s="31"/>
      <c r="DJ667" s="31"/>
      <c r="DK667" s="31"/>
      <c r="DL667" s="31"/>
      <c r="DM667" s="31"/>
      <c r="DN667" s="31"/>
      <c r="DO667" s="31"/>
      <c r="DP667" s="31"/>
      <c r="DQ667" s="31"/>
      <c r="DR667" s="31"/>
      <c r="DS667" s="31"/>
      <c r="DT667" s="31"/>
      <c r="DU667" s="31"/>
      <c r="DV667" s="31"/>
      <c r="DW667" s="31"/>
      <c r="DX667" s="31"/>
      <c r="DY667" s="31"/>
      <c r="DZ667" s="31"/>
      <c r="EA667" s="31"/>
      <c r="EB667" s="31"/>
      <c r="EC667" s="31"/>
      <c r="ED667" s="31"/>
      <c r="EE667" s="31"/>
      <c r="EF667" s="31"/>
      <c r="EG667" s="31"/>
      <c r="EH667" s="31"/>
      <c r="EI667" s="31"/>
      <c r="EJ667" s="31" t="s">
        <v>13151</v>
      </c>
      <c r="EK667" s="31" t="s">
        <v>13151</v>
      </c>
      <c r="EL667" s="31" t="s">
        <v>213</v>
      </c>
      <c r="EM667" s="31" t="s">
        <v>213</v>
      </c>
      <c r="EN667" s="31" t="s">
        <v>213</v>
      </c>
      <c r="EO667" s="31" t="s">
        <v>213</v>
      </c>
      <c r="EP667" s="31" t="s">
        <v>13190</v>
      </c>
      <c r="EQ667" s="31" t="s">
        <v>13190</v>
      </c>
      <c r="ER667" s="31" t="s">
        <v>218</v>
      </c>
      <c r="ES667" s="31" t="s">
        <v>218</v>
      </c>
      <c r="ET667" s="31" t="s">
        <v>218</v>
      </c>
      <c r="EU667" s="31" t="s">
        <v>218</v>
      </c>
      <c r="EV667" s="31"/>
      <c r="EW667" s="31"/>
      <c r="EX667" s="31" t="s">
        <v>218</v>
      </c>
      <c r="EY667" s="31" t="s">
        <v>218</v>
      </c>
      <c r="EZ667" s="31" t="s">
        <v>218</v>
      </c>
      <c r="FA667" s="31" t="s">
        <v>219</v>
      </c>
      <c r="FB667" s="31" t="s">
        <v>219</v>
      </c>
      <c r="FC667" s="31"/>
      <c r="FD667" s="31"/>
      <c r="FE667" s="31" t="s">
        <v>219</v>
      </c>
    </row>
    <row r="668" ht="90.75" customHeight="1">
      <c r="A668" s="16" t="s">
        <v>13191</v>
      </c>
      <c r="B668" s="24">
        <v>657.0</v>
      </c>
      <c r="C668" s="25" t="s">
        <v>13192</v>
      </c>
      <c r="D668" s="26" t="str">
        <f t="shared" si="41"/>
        <v/>
      </c>
      <c r="E668" s="27" t="str">
        <f t="shared" si="42"/>
        <v/>
      </c>
      <c r="F668" s="28" t="str">
        <f t="shared" ref="F668:G668" si="683">image("https://www.serebii.net/pokedex-bw/type/"&amp;lower(H668)&amp;".gif")</f>
        <v/>
      </c>
      <c r="G668" s="28" t="str">
        <f t="shared" si="683"/>
        <v/>
      </c>
      <c r="H668" s="29" t="s">
        <v>391</v>
      </c>
      <c r="I668" s="26"/>
      <c r="J668" s="26" t="s">
        <v>13186</v>
      </c>
      <c r="K668" s="26" t="s">
        <v>293</v>
      </c>
      <c r="L668" s="26" t="s">
        <v>13193</v>
      </c>
      <c r="M668" s="26" t="s">
        <v>395</v>
      </c>
      <c r="N668" s="26"/>
      <c r="O668" s="26" t="s">
        <v>9075</v>
      </c>
      <c r="P668" s="26" t="s">
        <v>716</v>
      </c>
      <c r="Q668" s="26" t="s">
        <v>183</v>
      </c>
      <c r="R668" s="26" t="s">
        <v>184</v>
      </c>
      <c r="S668" s="26" t="s">
        <v>225</v>
      </c>
      <c r="T668" s="26" t="s">
        <v>186</v>
      </c>
      <c r="U668" s="26" t="s">
        <v>2244</v>
      </c>
      <c r="V668" s="26" t="s">
        <v>1329</v>
      </c>
      <c r="W668" s="26" t="s">
        <v>188</v>
      </c>
      <c r="X668" s="26" t="s">
        <v>189</v>
      </c>
      <c r="Y668" s="26">
        <v>54.0</v>
      </c>
      <c r="Z668" s="26">
        <v>63.0</v>
      </c>
      <c r="AA668" s="26">
        <v>52.0</v>
      </c>
      <c r="AB668" s="26">
        <v>83.0</v>
      </c>
      <c r="AC668" s="26">
        <v>56.0</v>
      </c>
      <c r="AD668" s="26">
        <v>97.0</v>
      </c>
      <c r="AE668" s="30">
        <f t="shared" si="37"/>
        <v>405</v>
      </c>
      <c r="AF668" s="26" t="s">
        <v>13187</v>
      </c>
      <c r="AG668" s="26"/>
      <c r="AH668" s="26"/>
      <c r="AI668" s="26"/>
      <c r="AJ668" s="26"/>
      <c r="AK668" s="26"/>
      <c r="AL668" s="26"/>
      <c r="AM668" s="26"/>
      <c r="AN668" s="26"/>
      <c r="AO668" s="26"/>
      <c r="AP668" s="26"/>
      <c r="AQ668" s="26"/>
      <c r="AR668" s="26"/>
      <c r="AS668" s="26"/>
      <c r="AT668" s="26"/>
      <c r="AU668" s="26"/>
      <c r="AV668" s="26"/>
      <c r="AW668" s="26"/>
      <c r="AX668" s="26"/>
      <c r="AY668" s="26"/>
      <c r="AZ668" s="26"/>
      <c r="BA668" s="26" t="s">
        <v>429</v>
      </c>
      <c r="BB668" s="26" t="s">
        <v>429</v>
      </c>
      <c r="BC668" s="26"/>
      <c r="BD668" s="26"/>
      <c r="BE668" s="26"/>
      <c r="BF668" s="26"/>
      <c r="BG668" s="26"/>
      <c r="BH668" s="26"/>
      <c r="BI668" s="26"/>
      <c r="BJ668" s="26"/>
      <c r="BK668" s="26"/>
      <c r="BL668" s="26"/>
      <c r="BM668" s="26"/>
      <c r="BN668" s="26"/>
      <c r="BO668" s="26"/>
      <c r="BP668" s="26"/>
      <c r="BQ668" s="26"/>
      <c r="BR668" s="26"/>
      <c r="BS668" s="26"/>
      <c r="BT668" s="26"/>
      <c r="BU668" s="26" t="s">
        <v>6529</v>
      </c>
      <c r="BV668" s="26" t="s">
        <v>3016</v>
      </c>
      <c r="BW668" s="31"/>
      <c r="BX668" s="31"/>
      <c r="BY668" s="31"/>
      <c r="BZ668" s="31"/>
      <c r="CA668" s="31"/>
      <c r="CB668" s="31"/>
      <c r="CC668" s="31"/>
      <c r="CD668" s="31"/>
      <c r="CE668" s="31"/>
      <c r="CF668" s="31"/>
      <c r="CG668" s="31"/>
      <c r="CH668" s="31"/>
      <c r="CI668" s="31"/>
      <c r="CJ668" s="31"/>
      <c r="CK668" s="31"/>
      <c r="CL668" s="31"/>
      <c r="CM668" s="31"/>
      <c r="CN668" s="31"/>
      <c r="CO668" s="31"/>
      <c r="CP668" s="31"/>
      <c r="CQ668" s="31" t="s">
        <v>13194</v>
      </c>
      <c r="CR668" s="31" t="s">
        <v>13195</v>
      </c>
      <c r="CS668" s="31" t="s">
        <v>13194</v>
      </c>
      <c r="CT668" s="31" t="s">
        <v>13195</v>
      </c>
      <c r="CU668" s="31"/>
      <c r="CV668" s="31"/>
      <c r="CW668" s="31"/>
      <c r="CX668" s="31"/>
      <c r="CY668" s="31"/>
      <c r="CZ668" s="31"/>
      <c r="DA668" s="31"/>
      <c r="DB668" s="31"/>
      <c r="DC668" s="31"/>
      <c r="DD668" s="31"/>
      <c r="DE668" s="31"/>
      <c r="DF668" s="31"/>
      <c r="DG668" s="31"/>
      <c r="DH668" s="31"/>
      <c r="DI668" s="31"/>
      <c r="DJ668" s="31"/>
      <c r="DK668" s="31"/>
      <c r="DL668" s="31"/>
      <c r="DM668" s="31"/>
      <c r="DN668" s="31"/>
      <c r="DO668" s="31"/>
      <c r="DP668" s="31"/>
      <c r="DQ668" s="31"/>
      <c r="DR668" s="31"/>
      <c r="DS668" s="31"/>
      <c r="DT668" s="31"/>
      <c r="DU668" s="31"/>
      <c r="DV668" s="31"/>
      <c r="DW668" s="31"/>
      <c r="DX668" s="31"/>
      <c r="DY668" s="31"/>
      <c r="DZ668" s="31"/>
      <c r="EA668" s="31"/>
      <c r="EB668" s="31"/>
      <c r="EC668" s="31"/>
      <c r="ED668" s="31"/>
      <c r="EE668" s="31"/>
      <c r="EF668" s="31"/>
      <c r="EG668" s="31"/>
      <c r="EH668" s="31"/>
      <c r="EI668" s="31"/>
      <c r="EJ668" s="31" t="s">
        <v>13196</v>
      </c>
      <c r="EK668" s="31" t="s">
        <v>13196</v>
      </c>
      <c r="EL668" s="31" t="s">
        <v>213</v>
      </c>
      <c r="EM668" s="31" t="s">
        <v>213</v>
      </c>
      <c r="EN668" s="31" t="s">
        <v>213</v>
      </c>
      <c r="EO668" s="31" t="s">
        <v>213</v>
      </c>
      <c r="EP668" s="31" t="s">
        <v>13196</v>
      </c>
      <c r="EQ668" s="31" t="s">
        <v>13196</v>
      </c>
      <c r="ER668" s="31" t="s">
        <v>218</v>
      </c>
      <c r="ES668" s="31" t="s">
        <v>218</v>
      </c>
      <c r="ET668" s="31" t="s">
        <v>218</v>
      </c>
      <c r="EU668" s="31" t="s">
        <v>218</v>
      </c>
      <c r="EV668" s="31"/>
      <c r="EW668" s="31"/>
      <c r="EX668" s="31" t="s">
        <v>218</v>
      </c>
      <c r="EY668" s="31" t="s">
        <v>218</v>
      </c>
      <c r="EZ668" s="31" t="s">
        <v>218</v>
      </c>
      <c r="FA668" s="31" t="s">
        <v>219</v>
      </c>
      <c r="FB668" s="31" t="s">
        <v>219</v>
      </c>
      <c r="FC668" s="31"/>
      <c r="FD668" s="31"/>
      <c r="FE668" s="31" t="s">
        <v>219</v>
      </c>
    </row>
    <row r="669" ht="90.75" customHeight="1">
      <c r="A669" s="16" t="s">
        <v>13197</v>
      </c>
      <c r="B669" s="24">
        <v>658.0</v>
      </c>
      <c r="C669" s="25" t="s">
        <v>13198</v>
      </c>
      <c r="D669" s="26" t="str">
        <f t="shared" si="41"/>
        <v/>
      </c>
      <c r="E669" s="27" t="str">
        <f t="shared" si="42"/>
        <v/>
      </c>
      <c r="F669" s="28" t="str">
        <f t="shared" ref="F669:G669" si="684">image("https://www.serebii.net/pokedex-bw/type/"&amp;lower(H669)&amp;".gif")</f>
        <v/>
      </c>
      <c r="G669" s="28" t="str">
        <f t="shared" si="684"/>
        <v/>
      </c>
      <c r="H669" s="29" t="s">
        <v>391</v>
      </c>
      <c r="I669" s="26" t="s">
        <v>6037</v>
      </c>
      <c r="J669" s="26" t="s">
        <v>7914</v>
      </c>
      <c r="K669" s="26" t="s">
        <v>743</v>
      </c>
      <c r="L669" s="26" t="s">
        <v>1373</v>
      </c>
      <c r="M669" s="26" t="s">
        <v>395</v>
      </c>
      <c r="N669" s="26"/>
      <c r="O669" s="26" t="s">
        <v>9075</v>
      </c>
      <c r="P669" s="26" t="s">
        <v>745</v>
      </c>
      <c r="Q669" s="26" t="s">
        <v>183</v>
      </c>
      <c r="R669" s="26" t="s">
        <v>184</v>
      </c>
      <c r="S669" s="26" t="s">
        <v>13161</v>
      </c>
      <c r="T669" s="26" t="s">
        <v>186</v>
      </c>
      <c r="U669" s="26" t="s">
        <v>2244</v>
      </c>
      <c r="V669" s="26" t="s">
        <v>1329</v>
      </c>
      <c r="W669" s="26" t="s">
        <v>188</v>
      </c>
      <c r="X669" s="26" t="s">
        <v>189</v>
      </c>
      <c r="Y669" s="26">
        <v>72.0</v>
      </c>
      <c r="Z669" s="26">
        <v>95.0</v>
      </c>
      <c r="AA669" s="26">
        <v>67.0</v>
      </c>
      <c r="AB669" s="26">
        <v>103.0</v>
      </c>
      <c r="AC669" s="26">
        <v>71.0</v>
      </c>
      <c r="AD669" s="26">
        <v>122.0</v>
      </c>
      <c r="AE669" s="30">
        <f t="shared" si="37"/>
        <v>530</v>
      </c>
      <c r="AF669" s="26" t="s">
        <v>13187</v>
      </c>
      <c r="AG669" s="26"/>
      <c r="AH669" s="26"/>
      <c r="AI669" s="26"/>
      <c r="AJ669" s="26"/>
      <c r="AK669" s="26"/>
      <c r="AL669" s="26"/>
      <c r="AM669" s="26"/>
      <c r="AN669" s="26"/>
      <c r="AO669" s="26"/>
      <c r="AP669" s="26"/>
      <c r="AQ669" s="26"/>
      <c r="AR669" s="26"/>
      <c r="AS669" s="26"/>
      <c r="AT669" s="26"/>
      <c r="AU669" s="26"/>
      <c r="AV669" s="26"/>
      <c r="AW669" s="26"/>
      <c r="AX669" s="26"/>
      <c r="AY669" s="26"/>
      <c r="AZ669" s="26"/>
      <c r="BA669" s="26" t="s">
        <v>458</v>
      </c>
      <c r="BB669" s="26" t="s">
        <v>458</v>
      </c>
      <c r="BC669" s="26"/>
      <c r="BD669" s="26"/>
      <c r="BE669" s="26"/>
      <c r="BF669" s="26"/>
      <c r="BG669" s="26"/>
      <c r="BH669" s="26"/>
      <c r="BI669" s="26"/>
      <c r="BJ669" s="26"/>
      <c r="BK669" s="26"/>
      <c r="BL669" s="26"/>
      <c r="BM669" s="26"/>
      <c r="BN669" s="26"/>
      <c r="BO669" s="26"/>
      <c r="BP669" s="26"/>
      <c r="BQ669" s="26"/>
      <c r="BR669" s="26"/>
      <c r="BS669" s="26"/>
      <c r="BT669" s="26"/>
      <c r="BU669" s="26" t="s">
        <v>3948</v>
      </c>
      <c r="BV669" s="26" t="s">
        <v>1335</v>
      </c>
      <c r="BW669" s="31"/>
      <c r="BX669" s="31"/>
      <c r="BY669" s="31"/>
      <c r="BZ669" s="31"/>
      <c r="CA669" s="31"/>
      <c r="CB669" s="31"/>
      <c r="CC669" s="31"/>
      <c r="CD669" s="31"/>
      <c r="CE669" s="31"/>
      <c r="CF669" s="31"/>
      <c r="CG669" s="31"/>
      <c r="CH669" s="31"/>
      <c r="CI669" s="31"/>
      <c r="CJ669" s="31"/>
      <c r="CK669" s="31"/>
      <c r="CL669" s="31"/>
      <c r="CM669" s="31"/>
      <c r="CN669" s="31"/>
      <c r="CO669" s="31"/>
      <c r="CP669" s="31"/>
      <c r="CQ669" s="31" t="s">
        <v>13199</v>
      </c>
      <c r="CR669" s="31" t="s">
        <v>13200</v>
      </c>
      <c r="CS669" s="31" t="s">
        <v>13199</v>
      </c>
      <c r="CT669" s="31" t="s">
        <v>13200</v>
      </c>
      <c r="CU669" s="31"/>
      <c r="CV669" s="31"/>
      <c r="CW669" s="31"/>
      <c r="CX669" s="31"/>
      <c r="CY669" s="31"/>
      <c r="CZ669" s="31"/>
      <c r="DA669" s="31"/>
      <c r="DB669" s="31"/>
      <c r="DC669" s="31"/>
      <c r="DD669" s="31"/>
      <c r="DE669" s="31"/>
      <c r="DF669" s="31"/>
      <c r="DG669" s="31"/>
      <c r="DH669" s="31"/>
      <c r="DI669" s="31"/>
      <c r="DJ669" s="31"/>
      <c r="DK669" s="31"/>
      <c r="DL669" s="31"/>
      <c r="DM669" s="31"/>
      <c r="DN669" s="31"/>
      <c r="DO669" s="31"/>
      <c r="DP669" s="31"/>
      <c r="DQ669" s="31"/>
      <c r="DR669" s="31"/>
      <c r="DS669" s="31"/>
      <c r="DT669" s="31"/>
      <c r="DU669" s="31"/>
      <c r="DV669" s="31"/>
      <c r="DW669" s="31"/>
      <c r="DX669" s="31"/>
      <c r="DY669" s="31"/>
      <c r="DZ669" s="31"/>
      <c r="EA669" s="31"/>
      <c r="EB669" s="31"/>
      <c r="EC669" s="31"/>
      <c r="ED669" s="31"/>
      <c r="EE669" s="31"/>
      <c r="EF669" s="31"/>
      <c r="EG669" s="31"/>
      <c r="EH669" s="31"/>
      <c r="EI669" s="31"/>
      <c r="EJ669" s="31" t="s">
        <v>13201</v>
      </c>
      <c r="EK669" s="31" t="s">
        <v>13201</v>
      </c>
      <c r="EL669" s="31" t="s">
        <v>213</v>
      </c>
      <c r="EM669" s="31" t="s">
        <v>213</v>
      </c>
      <c r="EN669" s="31" t="s">
        <v>213</v>
      </c>
      <c r="EO669" s="31" t="s">
        <v>213</v>
      </c>
      <c r="EP669" s="31" t="s">
        <v>2701</v>
      </c>
      <c r="EQ669" s="31" t="s">
        <v>2701</v>
      </c>
      <c r="ER669" s="31" t="s">
        <v>218</v>
      </c>
      <c r="ES669" s="31" t="s">
        <v>218</v>
      </c>
      <c r="ET669" s="31" t="s">
        <v>218</v>
      </c>
      <c r="EU669" s="31" t="s">
        <v>218</v>
      </c>
      <c r="EV669" s="31"/>
      <c r="EW669" s="31"/>
      <c r="EX669" s="31" t="s">
        <v>218</v>
      </c>
      <c r="EY669" s="31" t="s">
        <v>218</v>
      </c>
      <c r="EZ669" s="31" t="s">
        <v>218</v>
      </c>
      <c r="FA669" s="31" t="s">
        <v>219</v>
      </c>
      <c r="FB669" s="31" t="s">
        <v>219</v>
      </c>
      <c r="FC669" s="31"/>
      <c r="FD669" s="31"/>
      <c r="FE669" s="31" t="s">
        <v>219</v>
      </c>
    </row>
    <row r="670" ht="90.75" customHeight="1">
      <c r="A670" s="16" t="s">
        <v>13202</v>
      </c>
      <c r="B670" s="24">
        <v>659.0</v>
      </c>
      <c r="C670" s="25" t="s">
        <v>13203</v>
      </c>
      <c r="D670" s="26" t="str">
        <f t="shared" si="41"/>
        <v/>
      </c>
      <c r="E670" s="27" t="str">
        <f t="shared" si="42"/>
        <v/>
      </c>
      <c r="F670" s="28" t="str">
        <f t="shared" ref="F670:G670" si="685">image("https://www.serebii.net/pokedex-bw/type/"&amp;lower(H670)&amp;".gif")</f>
        <v/>
      </c>
      <c r="G670" s="28" t="str">
        <f t="shared" si="685"/>
        <v/>
      </c>
      <c r="H670" s="29" t="s">
        <v>681</v>
      </c>
      <c r="I670" s="26"/>
      <c r="J670" s="26" t="s">
        <v>13204</v>
      </c>
      <c r="K670" s="26" t="s">
        <v>974</v>
      </c>
      <c r="L670" s="26" t="s">
        <v>6147</v>
      </c>
      <c r="M670" s="26" t="s">
        <v>1952</v>
      </c>
      <c r="N670" s="26" t="s">
        <v>13205</v>
      </c>
      <c r="O670" s="26" t="s">
        <v>5731</v>
      </c>
      <c r="P670" s="26" t="s">
        <v>297</v>
      </c>
      <c r="Q670" s="26" t="s">
        <v>493</v>
      </c>
      <c r="R670" s="26" t="s">
        <v>184</v>
      </c>
      <c r="S670" s="26" t="s">
        <v>8000</v>
      </c>
      <c r="T670" s="26" t="s">
        <v>495</v>
      </c>
      <c r="U670" s="26" t="s">
        <v>769</v>
      </c>
      <c r="V670" s="26" t="s">
        <v>770</v>
      </c>
      <c r="W670" s="26" t="s">
        <v>496</v>
      </c>
      <c r="X670" s="26" t="s">
        <v>497</v>
      </c>
      <c r="Y670" s="26">
        <v>38.0</v>
      </c>
      <c r="Z670" s="26">
        <v>36.0</v>
      </c>
      <c r="AA670" s="26">
        <v>38.0</v>
      </c>
      <c r="AB670" s="26">
        <v>32.0</v>
      </c>
      <c r="AC670" s="26">
        <v>36.0</v>
      </c>
      <c r="AD670" s="26">
        <v>57.0</v>
      </c>
      <c r="AE670" s="30">
        <f t="shared" si="37"/>
        <v>237</v>
      </c>
      <c r="AF670" s="26" t="s">
        <v>13206</v>
      </c>
      <c r="AG670" s="26"/>
      <c r="AH670" s="26"/>
      <c r="AI670" s="26"/>
      <c r="AJ670" s="26"/>
      <c r="AK670" s="26"/>
      <c r="AL670" s="26"/>
      <c r="AM670" s="26"/>
      <c r="AN670" s="26"/>
      <c r="AO670" s="26"/>
      <c r="AP670" s="26"/>
      <c r="AQ670" s="26"/>
      <c r="AR670" s="26"/>
      <c r="AS670" s="26"/>
      <c r="AT670" s="26"/>
      <c r="AU670" s="26"/>
      <c r="AV670" s="26"/>
      <c r="AW670" s="26"/>
      <c r="AX670" s="26"/>
      <c r="AY670" s="26"/>
      <c r="AZ670" s="26"/>
      <c r="BA670" s="26" t="s">
        <v>499</v>
      </c>
      <c r="BB670" s="26" t="s">
        <v>499</v>
      </c>
      <c r="BC670" s="26"/>
      <c r="BD670" s="26"/>
      <c r="BE670" s="26"/>
      <c r="BF670" s="26"/>
      <c r="BG670" s="26"/>
      <c r="BH670" s="26"/>
      <c r="BI670" s="26"/>
      <c r="BJ670" s="26"/>
      <c r="BK670" s="26" t="s">
        <v>1077</v>
      </c>
      <c r="BL670" s="26" t="s">
        <v>1077</v>
      </c>
      <c r="BM670" s="26"/>
      <c r="BN670" s="26"/>
      <c r="BO670" s="26"/>
      <c r="BP670" s="26"/>
      <c r="BQ670" s="26"/>
      <c r="BR670" s="26"/>
      <c r="BS670" s="26"/>
      <c r="BT670" s="26"/>
      <c r="BU670" s="26"/>
      <c r="BV670" s="26" t="s">
        <v>503</v>
      </c>
      <c r="BW670" s="31"/>
      <c r="BX670" s="31"/>
      <c r="BY670" s="31"/>
      <c r="BZ670" s="31"/>
      <c r="CA670" s="31"/>
      <c r="CB670" s="31"/>
      <c r="CC670" s="31"/>
      <c r="CD670" s="31"/>
      <c r="CE670" s="31"/>
      <c r="CF670" s="31"/>
      <c r="CG670" s="31"/>
      <c r="CH670" s="31"/>
      <c r="CI670" s="31"/>
      <c r="CJ670" s="31"/>
      <c r="CK670" s="31"/>
      <c r="CL670" s="31"/>
      <c r="CM670" s="31"/>
      <c r="CN670" s="31"/>
      <c r="CO670" s="31"/>
      <c r="CP670" s="31"/>
      <c r="CQ670" s="31" t="s">
        <v>13207</v>
      </c>
      <c r="CR670" s="31" t="s">
        <v>13208</v>
      </c>
      <c r="CS670" s="31" t="s">
        <v>13207</v>
      </c>
      <c r="CT670" s="31" t="s">
        <v>13208</v>
      </c>
      <c r="CU670" s="31"/>
      <c r="CV670" s="31"/>
      <c r="CW670" s="31"/>
      <c r="CX670" s="31"/>
      <c r="CY670" s="31"/>
      <c r="CZ670" s="31"/>
      <c r="DA670" s="31" t="s">
        <v>13209</v>
      </c>
      <c r="DB670" s="31" t="s">
        <v>13210</v>
      </c>
      <c r="DC670" s="31"/>
      <c r="DD670" s="31"/>
      <c r="DE670" s="31"/>
      <c r="DF670" s="31"/>
      <c r="DG670" s="31"/>
      <c r="DH670" s="31"/>
      <c r="DI670" s="31"/>
      <c r="DJ670" s="31"/>
      <c r="DK670" s="31"/>
      <c r="DL670" s="31"/>
      <c r="DM670" s="31"/>
      <c r="DN670" s="31"/>
      <c r="DO670" s="31"/>
      <c r="DP670" s="31"/>
      <c r="DQ670" s="31"/>
      <c r="DR670" s="31"/>
      <c r="DS670" s="31"/>
      <c r="DT670" s="31"/>
      <c r="DU670" s="31"/>
      <c r="DV670" s="31"/>
      <c r="DW670" s="31"/>
      <c r="DX670" s="31"/>
      <c r="DY670" s="31"/>
      <c r="DZ670" s="31"/>
      <c r="EA670" s="31"/>
      <c r="EB670" s="31"/>
      <c r="EC670" s="31"/>
      <c r="ED670" s="31"/>
      <c r="EE670" s="31"/>
      <c r="EF670" s="31"/>
      <c r="EG670" s="31"/>
      <c r="EH670" s="31"/>
      <c r="EI670" s="31"/>
      <c r="EJ670" s="31" t="s">
        <v>13211</v>
      </c>
      <c r="EK670" s="31" t="s">
        <v>13211</v>
      </c>
      <c r="EL670" s="31" t="s">
        <v>213</v>
      </c>
      <c r="EM670" s="31" t="s">
        <v>213</v>
      </c>
      <c r="EN670" s="31" t="s">
        <v>213</v>
      </c>
      <c r="EO670" s="31" t="s">
        <v>213</v>
      </c>
      <c r="EP670" s="31" t="s">
        <v>213</v>
      </c>
      <c r="EQ670" s="31" t="s">
        <v>213</v>
      </c>
      <c r="ER670" s="31" t="s">
        <v>218</v>
      </c>
      <c r="ES670" s="31" t="s">
        <v>218</v>
      </c>
      <c r="ET670" s="31" t="s">
        <v>13212</v>
      </c>
      <c r="EU670" s="31" t="s">
        <v>13212</v>
      </c>
      <c r="EV670" s="31"/>
      <c r="EW670" s="31"/>
      <c r="EX670" s="31" t="s">
        <v>218</v>
      </c>
      <c r="EY670" s="31" t="s">
        <v>218</v>
      </c>
      <c r="EZ670" s="31" t="s">
        <v>218</v>
      </c>
      <c r="FA670" s="31" t="s">
        <v>219</v>
      </c>
      <c r="FB670" s="31" t="s">
        <v>219</v>
      </c>
      <c r="FC670" s="31"/>
      <c r="FD670" s="31"/>
      <c r="FE670" s="31" t="s">
        <v>219</v>
      </c>
    </row>
    <row r="671" ht="90.75" customHeight="1">
      <c r="A671" s="16" t="s">
        <v>13213</v>
      </c>
      <c r="B671" s="24">
        <v>660.0</v>
      </c>
      <c r="C671" s="25" t="s">
        <v>13214</v>
      </c>
      <c r="D671" s="26" t="str">
        <f t="shared" si="41"/>
        <v/>
      </c>
      <c r="E671" s="27" t="str">
        <f t="shared" si="42"/>
        <v/>
      </c>
      <c r="F671" s="28" t="str">
        <f t="shared" ref="F671:G671" si="686">image("https://www.serebii.net/pokedex-bw/type/"&amp;lower(H671)&amp;".gif")</f>
        <v/>
      </c>
      <c r="G671" s="28" t="str">
        <f t="shared" si="686"/>
        <v/>
      </c>
      <c r="H671" s="29" t="s">
        <v>681</v>
      </c>
      <c r="I671" s="26" t="s">
        <v>1071</v>
      </c>
      <c r="J671" s="26" t="s">
        <v>13204</v>
      </c>
      <c r="K671" s="26" t="s">
        <v>222</v>
      </c>
      <c r="L671" s="26" t="s">
        <v>13215</v>
      </c>
      <c r="M671" s="26" t="s">
        <v>1952</v>
      </c>
      <c r="N671" s="26" t="s">
        <v>13205</v>
      </c>
      <c r="O671" s="26" t="s">
        <v>5731</v>
      </c>
      <c r="P671" s="26" t="s">
        <v>1196</v>
      </c>
      <c r="Q671" s="26" t="s">
        <v>810</v>
      </c>
      <c r="R671" s="26" t="s">
        <v>184</v>
      </c>
      <c r="S671" s="26" t="s">
        <v>10085</v>
      </c>
      <c r="T671" s="26" t="s">
        <v>495</v>
      </c>
      <c r="U671" s="26" t="s">
        <v>769</v>
      </c>
      <c r="V671" s="26" t="s">
        <v>770</v>
      </c>
      <c r="W671" s="26" t="s">
        <v>496</v>
      </c>
      <c r="X671" s="26" t="s">
        <v>497</v>
      </c>
      <c r="Y671" s="26">
        <v>85.0</v>
      </c>
      <c r="Z671" s="26">
        <v>56.0</v>
      </c>
      <c r="AA671" s="26">
        <v>77.0</v>
      </c>
      <c r="AB671" s="26">
        <v>50.0</v>
      </c>
      <c r="AC671" s="26">
        <v>77.0</v>
      </c>
      <c r="AD671" s="26">
        <v>78.0</v>
      </c>
      <c r="AE671" s="30">
        <f t="shared" si="37"/>
        <v>423</v>
      </c>
      <c r="AF671" s="26" t="s">
        <v>13206</v>
      </c>
      <c r="AG671" s="26"/>
      <c r="AH671" s="26"/>
      <c r="AI671" s="26"/>
      <c r="AJ671" s="26"/>
      <c r="AK671" s="26"/>
      <c r="AL671" s="26"/>
      <c r="AM671" s="26"/>
      <c r="AN671" s="26"/>
      <c r="AO671" s="26"/>
      <c r="AP671" s="26"/>
      <c r="AQ671" s="26"/>
      <c r="AR671" s="26"/>
      <c r="AS671" s="26"/>
      <c r="AT671" s="26"/>
      <c r="AU671" s="26"/>
      <c r="AV671" s="26"/>
      <c r="AW671" s="26"/>
      <c r="AX671" s="26"/>
      <c r="AY671" s="26"/>
      <c r="AZ671" s="26"/>
      <c r="BA671" s="26" t="s">
        <v>546</v>
      </c>
      <c r="BB671" s="26" t="s">
        <v>546</v>
      </c>
      <c r="BC671" s="26"/>
      <c r="BD671" s="26"/>
      <c r="BE671" s="26"/>
      <c r="BF671" s="26"/>
      <c r="BG671" s="26"/>
      <c r="BH671" s="26"/>
      <c r="BI671" s="26"/>
      <c r="BJ671" s="26"/>
      <c r="BK671" s="26" t="s">
        <v>1122</v>
      </c>
      <c r="BL671" s="26" t="s">
        <v>1122</v>
      </c>
      <c r="BM671" s="26"/>
      <c r="BN671" s="26"/>
      <c r="BO671" s="26"/>
      <c r="BP671" s="26"/>
      <c r="BQ671" s="26"/>
      <c r="BR671" s="26"/>
      <c r="BS671" s="26"/>
      <c r="BT671" s="26"/>
      <c r="BU671" s="26"/>
      <c r="BV671" s="26" t="s">
        <v>549</v>
      </c>
      <c r="BW671" s="31"/>
      <c r="BX671" s="31"/>
      <c r="BY671" s="31"/>
      <c r="BZ671" s="31"/>
      <c r="CA671" s="31"/>
      <c r="CB671" s="31"/>
      <c r="CC671" s="31"/>
      <c r="CD671" s="31"/>
      <c r="CE671" s="31"/>
      <c r="CF671" s="31"/>
      <c r="CG671" s="31"/>
      <c r="CH671" s="31"/>
      <c r="CI671" s="31"/>
      <c r="CJ671" s="31"/>
      <c r="CK671" s="31"/>
      <c r="CL671" s="31"/>
      <c r="CM671" s="31"/>
      <c r="CN671" s="31"/>
      <c r="CO671" s="31"/>
      <c r="CP671" s="31"/>
      <c r="CQ671" s="31" t="s">
        <v>13216</v>
      </c>
      <c r="CR671" s="31" t="s">
        <v>13217</v>
      </c>
      <c r="CS671" s="31" t="s">
        <v>13216</v>
      </c>
      <c r="CT671" s="31" t="s">
        <v>13217</v>
      </c>
      <c r="CU671" s="31"/>
      <c r="CV671" s="31"/>
      <c r="CW671" s="31"/>
      <c r="CX671" s="31"/>
      <c r="CY671" s="31"/>
      <c r="CZ671" s="31"/>
      <c r="DA671" s="31" t="s">
        <v>13218</v>
      </c>
      <c r="DB671" s="31" t="s">
        <v>13219</v>
      </c>
      <c r="DC671" s="31"/>
      <c r="DD671" s="31"/>
      <c r="DE671" s="31"/>
      <c r="DF671" s="31"/>
      <c r="DG671" s="31"/>
      <c r="DH671" s="31"/>
      <c r="DI671" s="31"/>
      <c r="DJ671" s="31"/>
      <c r="DK671" s="31"/>
      <c r="DL671" s="31"/>
      <c r="DM671" s="31"/>
      <c r="DN671" s="31"/>
      <c r="DO671" s="31"/>
      <c r="DP671" s="31"/>
      <c r="DQ671" s="31"/>
      <c r="DR671" s="31"/>
      <c r="DS671" s="31"/>
      <c r="DT671" s="31"/>
      <c r="DU671" s="31"/>
      <c r="DV671" s="31"/>
      <c r="DW671" s="31"/>
      <c r="DX671" s="31"/>
      <c r="DY671" s="31"/>
      <c r="DZ671" s="31"/>
      <c r="EA671" s="31"/>
      <c r="EB671" s="31"/>
      <c r="EC671" s="31"/>
      <c r="ED671" s="31"/>
      <c r="EE671" s="31"/>
      <c r="EF671" s="31"/>
      <c r="EG671" s="31"/>
      <c r="EH671" s="31"/>
      <c r="EI671" s="31"/>
      <c r="EJ671" s="31" t="s">
        <v>5785</v>
      </c>
      <c r="EK671" s="31" t="s">
        <v>5785</v>
      </c>
      <c r="EL671" s="31" t="s">
        <v>213</v>
      </c>
      <c r="EM671" s="31" t="s">
        <v>213</v>
      </c>
      <c r="EN671" s="31" t="s">
        <v>213</v>
      </c>
      <c r="EO671" s="31" t="s">
        <v>213</v>
      </c>
      <c r="EP671" s="31" t="s">
        <v>213</v>
      </c>
      <c r="EQ671" s="31" t="s">
        <v>213</v>
      </c>
      <c r="ER671" s="31" t="s">
        <v>218</v>
      </c>
      <c r="ES671" s="31" t="s">
        <v>218</v>
      </c>
      <c r="ET671" s="31" t="s">
        <v>13220</v>
      </c>
      <c r="EU671" s="31" t="s">
        <v>13220</v>
      </c>
      <c r="EV671" s="31"/>
      <c r="EW671" s="31"/>
      <c r="EX671" s="31" t="s">
        <v>218</v>
      </c>
      <c r="EY671" s="31" t="s">
        <v>218</v>
      </c>
      <c r="EZ671" s="31" t="s">
        <v>218</v>
      </c>
      <c r="FA671" s="31" t="s">
        <v>219</v>
      </c>
      <c r="FB671" s="31" t="s">
        <v>219</v>
      </c>
      <c r="FC671" s="31"/>
      <c r="FD671" s="31"/>
      <c r="FE671" s="31" t="s">
        <v>219</v>
      </c>
    </row>
    <row r="672" ht="90.75" customHeight="1">
      <c r="A672" s="16" t="s">
        <v>13221</v>
      </c>
      <c r="B672" s="24">
        <v>661.0</v>
      </c>
      <c r="C672" s="25" t="s">
        <v>13222</v>
      </c>
      <c r="D672" s="26" t="str">
        <f t="shared" si="41"/>
        <v/>
      </c>
      <c r="E672" s="27" t="str">
        <f t="shared" si="42"/>
        <v/>
      </c>
      <c r="F672" s="28" t="str">
        <f t="shared" ref="F672:G672" si="687">image("https://www.serebii.net/pokedex-bw/type/"&amp;lower(H672)&amp;".gif")</f>
        <v/>
      </c>
      <c r="G672" s="28" t="str">
        <f t="shared" si="687"/>
        <v/>
      </c>
      <c r="H672" s="29" t="s">
        <v>681</v>
      </c>
      <c r="I672" s="26" t="s">
        <v>348</v>
      </c>
      <c r="J672" s="26" t="s">
        <v>13223</v>
      </c>
      <c r="K672" s="26" t="s">
        <v>488</v>
      </c>
      <c r="L672" s="26" t="s">
        <v>7781</v>
      </c>
      <c r="M672" s="26" t="s">
        <v>686</v>
      </c>
      <c r="N672" s="26"/>
      <c r="O672" s="26" t="s">
        <v>13224</v>
      </c>
      <c r="P672" s="26" t="s">
        <v>297</v>
      </c>
      <c r="Q672" s="26" t="s">
        <v>493</v>
      </c>
      <c r="R672" s="26" t="s">
        <v>184</v>
      </c>
      <c r="S672" s="26" t="s">
        <v>5661</v>
      </c>
      <c r="T672" s="26" t="s">
        <v>186</v>
      </c>
      <c r="U672" s="26" t="s">
        <v>769</v>
      </c>
      <c r="V672" s="26" t="s">
        <v>846</v>
      </c>
      <c r="W672" s="26" t="s">
        <v>496</v>
      </c>
      <c r="X672" s="26" t="s">
        <v>497</v>
      </c>
      <c r="Y672" s="26">
        <v>45.0</v>
      </c>
      <c r="Z672" s="26">
        <v>50.0</v>
      </c>
      <c r="AA672" s="26">
        <v>43.0</v>
      </c>
      <c r="AB672" s="26">
        <v>40.0</v>
      </c>
      <c r="AC672" s="26">
        <v>38.0</v>
      </c>
      <c r="AD672" s="26">
        <v>62.0</v>
      </c>
      <c r="AE672" s="30">
        <f t="shared" si="37"/>
        <v>278</v>
      </c>
      <c r="AF672" s="26" t="s">
        <v>13225</v>
      </c>
      <c r="AG672" s="26"/>
      <c r="AH672" s="26"/>
      <c r="AI672" s="26"/>
      <c r="AJ672" s="26"/>
      <c r="AK672" s="26"/>
      <c r="AL672" s="26"/>
      <c r="AM672" s="26"/>
      <c r="AN672" s="26"/>
      <c r="AO672" s="26"/>
      <c r="AP672" s="26"/>
      <c r="AQ672" s="26"/>
      <c r="AR672" s="26"/>
      <c r="AS672" s="26"/>
      <c r="AT672" s="26"/>
      <c r="AU672" s="26"/>
      <c r="AV672" s="26"/>
      <c r="AW672" s="26"/>
      <c r="AX672" s="26"/>
      <c r="AY672" s="26"/>
      <c r="AZ672" s="26"/>
      <c r="BA672" s="26" t="s">
        <v>549</v>
      </c>
      <c r="BB672" s="26" t="s">
        <v>549</v>
      </c>
      <c r="BC672" s="26"/>
      <c r="BD672" s="26"/>
      <c r="BE672" s="26" t="s">
        <v>1462</v>
      </c>
      <c r="BF672" s="26" t="s">
        <v>1462</v>
      </c>
      <c r="BG672" s="26" t="s">
        <v>3573</v>
      </c>
      <c r="BH672" s="26" t="s">
        <v>3573</v>
      </c>
      <c r="BI672" s="26"/>
      <c r="BJ672" s="26"/>
      <c r="BK672" s="26"/>
      <c r="BL672" s="26"/>
      <c r="BM672" s="26" t="s">
        <v>718</v>
      </c>
      <c r="BN672" s="26"/>
      <c r="BO672" s="26"/>
      <c r="BP672" s="26"/>
      <c r="BQ672" s="26"/>
      <c r="BR672" s="26" t="s">
        <v>585</v>
      </c>
      <c r="BS672" s="26" t="s">
        <v>585</v>
      </c>
      <c r="BT672" s="26"/>
      <c r="BU672" s="26" t="s">
        <v>431</v>
      </c>
      <c r="BV672" s="26" t="s">
        <v>499</v>
      </c>
      <c r="BW672" s="31"/>
      <c r="BX672" s="31"/>
      <c r="BY672" s="31"/>
      <c r="BZ672" s="31"/>
      <c r="CA672" s="31"/>
      <c r="CB672" s="31"/>
      <c r="CC672" s="31"/>
      <c r="CD672" s="31"/>
      <c r="CE672" s="31"/>
      <c r="CF672" s="31"/>
      <c r="CG672" s="31"/>
      <c r="CH672" s="31"/>
      <c r="CI672" s="31"/>
      <c r="CJ672" s="31"/>
      <c r="CK672" s="31"/>
      <c r="CL672" s="31"/>
      <c r="CM672" s="31"/>
      <c r="CN672" s="31"/>
      <c r="CO672" s="31"/>
      <c r="CP672" s="31"/>
      <c r="CQ672" s="31" t="s">
        <v>13226</v>
      </c>
      <c r="CR672" s="31" t="s">
        <v>13227</v>
      </c>
      <c r="CS672" s="31" t="s">
        <v>13226</v>
      </c>
      <c r="CT672" s="31" t="s">
        <v>13227</v>
      </c>
      <c r="CU672" s="31" t="s">
        <v>13228</v>
      </c>
      <c r="CV672" s="31" t="s">
        <v>13229</v>
      </c>
      <c r="CW672" s="31" t="s">
        <v>13230</v>
      </c>
      <c r="CX672" s="31" t="s">
        <v>13231</v>
      </c>
      <c r="CY672" s="31"/>
      <c r="CZ672" s="31"/>
      <c r="DA672" s="31" t="s">
        <v>13232</v>
      </c>
      <c r="DB672" s="31" t="s">
        <v>13233</v>
      </c>
      <c r="DC672" s="31"/>
      <c r="DD672" s="31"/>
      <c r="DE672" s="31"/>
      <c r="DF672" s="31"/>
      <c r="DG672" s="31"/>
      <c r="DH672" s="31" t="s">
        <v>13234</v>
      </c>
      <c r="DI672" s="31" t="s">
        <v>13235</v>
      </c>
      <c r="DJ672" s="31"/>
      <c r="DK672" s="31"/>
      <c r="DL672" s="31"/>
      <c r="DM672" s="31"/>
      <c r="DN672" s="31"/>
      <c r="DO672" s="31"/>
      <c r="DP672" s="31"/>
      <c r="DQ672" s="31"/>
      <c r="DR672" s="31"/>
      <c r="DS672" s="31"/>
      <c r="DT672" s="31"/>
      <c r="DU672" s="31"/>
      <c r="DV672" s="31"/>
      <c r="DW672" s="31"/>
      <c r="DX672" s="31"/>
      <c r="DY672" s="31"/>
      <c r="DZ672" s="31"/>
      <c r="EA672" s="31"/>
      <c r="EB672" s="31"/>
      <c r="EC672" s="31"/>
      <c r="ED672" s="31"/>
      <c r="EE672" s="31"/>
      <c r="EF672" s="31"/>
      <c r="EG672" s="31"/>
      <c r="EH672" s="31"/>
      <c r="EI672" s="31"/>
      <c r="EJ672" s="31" t="s">
        <v>13236</v>
      </c>
      <c r="EK672" s="31" t="s">
        <v>13236</v>
      </c>
      <c r="EL672" s="31" t="s">
        <v>213</v>
      </c>
      <c r="EM672" s="31" t="s">
        <v>213</v>
      </c>
      <c r="EN672" s="31" t="s">
        <v>13237</v>
      </c>
      <c r="EO672" s="31" t="s">
        <v>13237</v>
      </c>
      <c r="EP672" s="31" t="s">
        <v>13238</v>
      </c>
      <c r="EQ672" s="31" t="s">
        <v>13238</v>
      </c>
      <c r="ER672" s="31" t="s">
        <v>218</v>
      </c>
      <c r="ES672" s="31" t="s">
        <v>218</v>
      </c>
      <c r="ET672" s="31" t="s">
        <v>13239</v>
      </c>
      <c r="EU672" s="31" t="s">
        <v>13239</v>
      </c>
      <c r="EV672" s="31"/>
      <c r="EW672" s="31"/>
      <c r="EX672" s="31" t="s">
        <v>218</v>
      </c>
      <c r="EY672" s="31" t="s">
        <v>218</v>
      </c>
      <c r="EZ672" s="31" t="s">
        <v>218</v>
      </c>
      <c r="FA672" s="31" t="s">
        <v>13240</v>
      </c>
      <c r="FB672" s="31" t="s">
        <v>13240</v>
      </c>
      <c r="FC672" s="31"/>
      <c r="FD672" s="31"/>
      <c r="FE672" s="31" t="s">
        <v>219</v>
      </c>
    </row>
    <row r="673" ht="90.75" customHeight="1">
      <c r="A673" s="16" t="s">
        <v>13241</v>
      </c>
      <c r="B673" s="24">
        <v>662.0</v>
      </c>
      <c r="C673" s="25" t="s">
        <v>13242</v>
      </c>
      <c r="D673" s="26" t="str">
        <f t="shared" si="41"/>
        <v/>
      </c>
      <c r="E673" s="27" t="str">
        <f t="shared" si="42"/>
        <v/>
      </c>
      <c r="F673" s="28" t="str">
        <f t="shared" ref="F673:G673" si="688">image("https://www.serebii.net/pokedex-bw/type/"&amp;lower(H673)&amp;".gif")</f>
        <v/>
      </c>
      <c r="G673" s="28" t="str">
        <f t="shared" si="688"/>
        <v/>
      </c>
      <c r="H673" s="29" t="s">
        <v>291</v>
      </c>
      <c r="I673" s="26" t="s">
        <v>348</v>
      </c>
      <c r="J673" s="26" t="s">
        <v>11555</v>
      </c>
      <c r="K673" s="26" t="s">
        <v>178</v>
      </c>
      <c r="L673" s="26" t="s">
        <v>6708</v>
      </c>
      <c r="M673" s="26" t="s">
        <v>2826</v>
      </c>
      <c r="N673" s="26"/>
      <c r="O673" s="26" t="s">
        <v>13224</v>
      </c>
      <c r="P673" s="26" t="s">
        <v>716</v>
      </c>
      <c r="Q673" s="26" t="s">
        <v>544</v>
      </c>
      <c r="R673" s="26" t="s">
        <v>184</v>
      </c>
      <c r="S673" s="26" t="s">
        <v>9921</v>
      </c>
      <c r="T673" s="26" t="s">
        <v>186</v>
      </c>
      <c r="U673" s="26" t="s">
        <v>769</v>
      </c>
      <c r="V673" s="26" t="s">
        <v>846</v>
      </c>
      <c r="W673" s="26" t="s">
        <v>496</v>
      </c>
      <c r="X673" s="26" t="s">
        <v>497</v>
      </c>
      <c r="Y673" s="26">
        <v>62.0</v>
      </c>
      <c r="Z673" s="26">
        <v>73.0</v>
      </c>
      <c r="AA673" s="26">
        <v>55.0</v>
      </c>
      <c r="AB673" s="26">
        <v>56.0</v>
      </c>
      <c r="AC673" s="26">
        <v>52.0</v>
      </c>
      <c r="AD673" s="26">
        <v>84.0</v>
      </c>
      <c r="AE673" s="30">
        <f t="shared" si="37"/>
        <v>382</v>
      </c>
      <c r="AF673" s="26" t="s">
        <v>13225</v>
      </c>
      <c r="AG673" s="26"/>
      <c r="AH673" s="26"/>
      <c r="AI673" s="26"/>
      <c r="AJ673" s="26"/>
      <c r="AK673" s="26"/>
      <c r="AL673" s="26"/>
      <c r="AM673" s="26"/>
      <c r="AN673" s="26"/>
      <c r="AO673" s="26"/>
      <c r="AP673" s="26"/>
      <c r="AQ673" s="26"/>
      <c r="AR673" s="26"/>
      <c r="AS673" s="26"/>
      <c r="AT673" s="26"/>
      <c r="AU673" s="26"/>
      <c r="AV673" s="26"/>
      <c r="AW673" s="26"/>
      <c r="AX673" s="26"/>
      <c r="AY673" s="26"/>
      <c r="AZ673" s="26"/>
      <c r="BA673" s="26" t="s">
        <v>586</v>
      </c>
      <c r="BB673" s="26" t="s">
        <v>586</v>
      </c>
      <c r="BC673" s="26"/>
      <c r="BD673" s="26"/>
      <c r="BE673" s="26" t="s">
        <v>2072</v>
      </c>
      <c r="BF673" s="26" t="s">
        <v>2072</v>
      </c>
      <c r="BG673" s="26" t="s">
        <v>3602</v>
      </c>
      <c r="BH673" s="26" t="s">
        <v>3602</v>
      </c>
      <c r="BI673" s="26"/>
      <c r="BJ673" s="26"/>
      <c r="BK673" s="26"/>
      <c r="BL673" s="26"/>
      <c r="BM673" s="26" t="s">
        <v>501</v>
      </c>
      <c r="BN673" s="26"/>
      <c r="BO673" s="26"/>
      <c r="BP673" s="26"/>
      <c r="BQ673" s="26"/>
      <c r="BR673" s="26" t="s">
        <v>658</v>
      </c>
      <c r="BS673" s="26" t="s">
        <v>658</v>
      </c>
      <c r="BT673" s="26"/>
      <c r="BU673" s="26" t="s">
        <v>460</v>
      </c>
      <c r="BV673" s="26" t="s">
        <v>546</v>
      </c>
      <c r="BW673" s="31"/>
      <c r="BX673" s="31"/>
      <c r="BY673" s="31"/>
      <c r="BZ673" s="31"/>
      <c r="CA673" s="31"/>
      <c r="CB673" s="31"/>
      <c r="CC673" s="31"/>
      <c r="CD673" s="31"/>
      <c r="CE673" s="31"/>
      <c r="CF673" s="31"/>
      <c r="CG673" s="31"/>
      <c r="CH673" s="31"/>
      <c r="CI673" s="31"/>
      <c r="CJ673" s="31"/>
      <c r="CK673" s="31"/>
      <c r="CL673" s="31"/>
      <c r="CM673" s="31"/>
      <c r="CN673" s="31"/>
      <c r="CO673" s="31"/>
      <c r="CP673" s="31"/>
      <c r="CQ673" s="31" t="s">
        <v>13243</v>
      </c>
      <c r="CR673" s="31" t="s">
        <v>13244</v>
      </c>
      <c r="CS673" s="31" t="s">
        <v>13243</v>
      </c>
      <c r="CT673" s="31" t="s">
        <v>13244</v>
      </c>
      <c r="CU673" s="31" t="s">
        <v>13245</v>
      </c>
      <c r="CV673" s="31" t="s">
        <v>13246</v>
      </c>
      <c r="CW673" s="31" t="s">
        <v>13247</v>
      </c>
      <c r="CX673" s="31" t="s">
        <v>13248</v>
      </c>
      <c r="CY673" s="31"/>
      <c r="CZ673" s="31"/>
      <c r="DA673" s="31" t="s">
        <v>13249</v>
      </c>
      <c r="DB673" s="31" t="s">
        <v>13250</v>
      </c>
      <c r="DC673" s="31"/>
      <c r="DD673" s="31"/>
      <c r="DE673" s="31"/>
      <c r="DF673" s="31"/>
      <c r="DG673" s="31"/>
      <c r="DH673" s="31" t="s">
        <v>13251</v>
      </c>
      <c r="DI673" s="31" t="s">
        <v>13252</v>
      </c>
      <c r="DJ673" s="31"/>
      <c r="DK673" s="31"/>
      <c r="DL673" s="31"/>
      <c r="DM673" s="31"/>
      <c r="DN673" s="31"/>
      <c r="DO673" s="31"/>
      <c r="DP673" s="31"/>
      <c r="DQ673" s="31"/>
      <c r="DR673" s="31"/>
      <c r="DS673" s="31"/>
      <c r="DT673" s="31"/>
      <c r="DU673" s="31"/>
      <c r="DV673" s="31"/>
      <c r="DW673" s="31"/>
      <c r="DX673" s="31"/>
      <c r="DY673" s="31"/>
      <c r="DZ673" s="31"/>
      <c r="EA673" s="31"/>
      <c r="EB673" s="31"/>
      <c r="EC673" s="31"/>
      <c r="ED673" s="31"/>
      <c r="EE673" s="31"/>
      <c r="EF673" s="31"/>
      <c r="EG673" s="31"/>
      <c r="EH673" s="31"/>
      <c r="EI673" s="31"/>
      <c r="EJ673" s="31" t="s">
        <v>13253</v>
      </c>
      <c r="EK673" s="31" t="s">
        <v>13253</v>
      </c>
      <c r="EL673" s="31" t="s">
        <v>213</v>
      </c>
      <c r="EM673" s="31" t="s">
        <v>213</v>
      </c>
      <c r="EN673" s="31" t="s">
        <v>970</v>
      </c>
      <c r="EO673" s="31" t="s">
        <v>970</v>
      </c>
      <c r="EP673" s="31" t="s">
        <v>13238</v>
      </c>
      <c r="EQ673" s="31" t="s">
        <v>13238</v>
      </c>
      <c r="ER673" s="31" t="s">
        <v>218</v>
      </c>
      <c r="ES673" s="31" t="s">
        <v>218</v>
      </c>
      <c r="ET673" s="31" t="s">
        <v>13254</v>
      </c>
      <c r="EU673" s="31" t="s">
        <v>13254</v>
      </c>
      <c r="EV673" s="31"/>
      <c r="EW673" s="31"/>
      <c r="EX673" s="31" t="s">
        <v>218</v>
      </c>
      <c r="EY673" s="31" t="s">
        <v>218</v>
      </c>
      <c r="EZ673" s="31" t="s">
        <v>218</v>
      </c>
      <c r="FA673" s="31" t="s">
        <v>10159</v>
      </c>
      <c r="FB673" s="31" t="s">
        <v>10159</v>
      </c>
      <c r="FC673" s="31"/>
      <c r="FD673" s="31"/>
      <c r="FE673" s="31" t="s">
        <v>219</v>
      </c>
    </row>
    <row r="674" ht="90.75" customHeight="1">
      <c r="A674" s="16" t="s">
        <v>13255</v>
      </c>
      <c r="B674" s="24">
        <v>663.0</v>
      </c>
      <c r="C674" s="25" t="s">
        <v>13256</v>
      </c>
      <c r="D674" s="26" t="str">
        <f t="shared" si="41"/>
        <v/>
      </c>
      <c r="E674" s="27" t="str">
        <f t="shared" si="42"/>
        <v/>
      </c>
      <c r="F674" s="28" t="str">
        <f t="shared" ref="F674:G674" si="689">image("https://www.serebii.net/pokedex-bw/type/"&amp;lower(H674)&amp;".gif")</f>
        <v/>
      </c>
      <c r="G674" s="28" t="str">
        <f t="shared" si="689"/>
        <v/>
      </c>
      <c r="H674" s="29" t="s">
        <v>291</v>
      </c>
      <c r="I674" s="26" t="s">
        <v>348</v>
      </c>
      <c r="J674" s="26" t="s">
        <v>13257</v>
      </c>
      <c r="K674" s="26" t="s">
        <v>876</v>
      </c>
      <c r="L674" s="26" t="s">
        <v>4685</v>
      </c>
      <c r="M674" s="26" t="s">
        <v>2826</v>
      </c>
      <c r="N674" s="26"/>
      <c r="O674" s="26" t="s">
        <v>13224</v>
      </c>
      <c r="P674" s="26" t="s">
        <v>745</v>
      </c>
      <c r="Q674" s="26" t="s">
        <v>183</v>
      </c>
      <c r="R674" s="26" t="s">
        <v>184</v>
      </c>
      <c r="S674" s="26" t="s">
        <v>2071</v>
      </c>
      <c r="T674" s="26" t="s">
        <v>186</v>
      </c>
      <c r="U674" s="26" t="s">
        <v>769</v>
      </c>
      <c r="V674" s="26" t="s">
        <v>846</v>
      </c>
      <c r="W674" s="26" t="s">
        <v>496</v>
      </c>
      <c r="X674" s="26" t="s">
        <v>497</v>
      </c>
      <c r="Y674" s="26">
        <v>78.0</v>
      </c>
      <c r="Z674" s="26">
        <v>81.0</v>
      </c>
      <c r="AA674" s="26">
        <v>71.0</v>
      </c>
      <c r="AB674" s="26">
        <v>74.0</v>
      </c>
      <c r="AC674" s="26">
        <v>69.0</v>
      </c>
      <c r="AD674" s="26">
        <v>126.0</v>
      </c>
      <c r="AE674" s="30">
        <f t="shared" si="37"/>
        <v>499</v>
      </c>
      <c r="AF674" s="26" t="s">
        <v>13225</v>
      </c>
      <c r="AG674" s="26"/>
      <c r="AH674" s="26"/>
      <c r="AI674" s="26"/>
      <c r="AJ674" s="26"/>
      <c r="AK674" s="26"/>
      <c r="AL674" s="26"/>
      <c r="AM674" s="26"/>
      <c r="AN674" s="26"/>
      <c r="AO674" s="26"/>
      <c r="AP674" s="26"/>
      <c r="AQ674" s="26"/>
      <c r="AR674" s="26"/>
      <c r="AS674" s="26"/>
      <c r="AT674" s="26"/>
      <c r="AU674" s="26"/>
      <c r="AV674" s="26"/>
      <c r="AW674" s="26"/>
      <c r="AX674" s="26"/>
      <c r="AY674" s="26"/>
      <c r="AZ674" s="26"/>
      <c r="BA674" s="26" t="s">
        <v>689</v>
      </c>
      <c r="BB674" s="26" t="s">
        <v>689</v>
      </c>
      <c r="BC674" s="26"/>
      <c r="BD674" s="26"/>
      <c r="BE674" s="26" t="s">
        <v>1416</v>
      </c>
      <c r="BF674" s="26" t="s">
        <v>1416</v>
      </c>
      <c r="BG674" s="26" t="s">
        <v>987</v>
      </c>
      <c r="BH674" s="26" t="s">
        <v>987</v>
      </c>
      <c r="BI674" s="26"/>
      <c r="BJ674" s="26"/>
      <c r="BK674" s="26"/>
      <c r="BL674" s="26"/>
      <c r="BM674" s="26" t="s">
        <v>500</v>
      </c>
      <c r="BN674" s="26"/>
      <c r="BO674" s="26"/>
      <c r="BP674" s="26"/>
      <c r="BQ674" s="26"/>
      <c r="BR674" s="26" t="s">
        <v>690</v>
      </c>
      <c r="BS674" s="26" t="s">
        <v>690</v>
      </c>
      <c r="BT674" s="26"/>
      <c r="BU674" s="26" t="s">
        <v>1334</v>
      </c>
      <c r="BV674" s="26" t="s">
        <v>583</v>
      </c>
      <c r="BW674" s="31"/>
      <c r="BX674" s="31"/>
      <c r="BY674" s="31"/>
      <c r="BZ674" s="31"/>
      <c r="CA674" s="31"/>
      <c r="CB674" s="31"/>
      <c r="CC674" s="31"/>
      <c r="CD674" s="31"/>
      <c r="CE674" s="31"/>
      <c r="CF674" s="31"/>
      <c r="CG674" s="31"/>
      <c r="CH674" s="31"/>
      <c r="CI674" s="31"/>
      <c r="CJ674" s="31"/>
      <c r="CK674" s="31"/>
      <c r="CL674" s="31"/>
      <c r="CM674" s="31"/>
      <c r="CN674" s="31"/>
      <c r="CO674" s="31"/>
      <c r="CP674" s="31"/>
      <c r="CQ674" s="31" t="s">
        <v>13258</v>
      </c>
      <c r="CR674" s="31" t="s">
        <v>13259</v>
      </c>
      <c r="CS674" s="31" t="s">
        <v>13258</v>
      </c>
      <c r="CT674" s="31" t="s">
        <v>13259</v>
      </c>
      <c r="CU674" s="31" t="s">
        <v>13260</v>
      </c>
      <c r="CV674" s="31" t="s">
        <v>13261</v>
      </c>
      <c r="CW674" s="31" t="s">
        <v>13262</v>
      </c>
      <c r="CX674" s="31" t="s">
        <v>13263</v>
      </c>
      <c r="CY674" s="31"/>
      <c r="CZ674" s="31"/>
      <c r="DA674" s="31" t="s">
        <v>13264</v>
      </c>
      <c r="DB674" s="31" t="s">
        <v>13265</v>
      </c>
      <c r="DC674" s="31"/>
      <c r="DD674" s="31"/>
      <c r="DE674" s="31"/>
      <c r="DF674" s="31"/>
      <c r="DG674" s="31"/>
      <c r="DH674" s="31" t="s">
        <v>13266</v>
      </c>
      <c r="DI674" s="31" t="s">
        <v>13267</v>
      </c>
      <c r="DJ674" s="31"/>
      <c r="DK674" s="31"/>
      <c r="DL674" s="31"/>
      <c r="DM674" s="31"/>
      <c r="DN674" s="31"/>
      <c r="DO674" s="31"/>
      <c r="DP674" s="31"/>
      <c r="DQ674" s="31"/>
      <c r="DR674" s="31"/>
      <c r="DS674" s="31"/>
      <c r="DT674" s="31"/>
      <c r="DU674" s="31"/>
      <c r="DV674" s="31"/>
      <c r="DW674" s="31"/>
      <c r="DX674" s="31"/>
      <c r="DY674" s="31"/>
      <c r="DZ674" s="31"/>
      <c r="EA674" s="31"/>
      <c r="EB674" s="31"/>
      <c r="EC674" s="31"/>
      <c r="ED674" s="31"/>
      <c r="EE674" s="31"/>
      <c r="EF674" s="31"/>
      <c r="EG674" s="31"/>
      <c r="EH674" s="31"/>
      <c r="EI674" s="31"/>
      <c r="EJ674" s="31" t="s">
        <v>13268</v>
      </c>
      <c r="EK674" s="31" t="s">
        <v>13268</v>
      </c>
      <c r="EL674" s="31" t="s">
        <v>213</v>
      </c>
      <c r="EM674" s="31" t="s">
        <v>213</v>
      </c>
      <c r="EN674" s="31" t="s">
        <v>3819</v>
      </c>
      <c r="EO674" s="31" t="s">
        <v>3819</v>
      </c>
      <c r="EP674" s="31" t="s">
        <v>13268</v>
      </c>
      <c r="EQ674" s="31" t="s">
        <v>13268</v>
      </c>
      <c r="ER674" s="31" t="s">
        <v>218</v>
      </c>
      <c r="ES674" s="31" t="s">
        <v>218</v>
      </c>
      <c r="ET674" s="31" t="s">
        <v>13268</v>
      </c>
      <c r="EU674" s="31" t="s">
        <v>13268</v>
      </c>
      <c r="EV674" s="31"/>
      <c r="EW674" s="31"/>
      <c r="EX674" s="31" t="s">
        <v>218</v>
      </c>
      <c r="EY674" s="31" t="s">
        <v>218</v>
      </c>
      <c r="EZ674" s="31" t="s">
        <v>218</v>
      </c>
      <c r="FA674" s="31" t="s">
        <v>13041</v>
      </c>
      <c r="FB674" s="31" t="s">
        <v>13041</v>
      </c>
      <c r="FC674" s="31"/>
      <c r="FD674" s="31"/>
      <c r="FE674" s="31" t="s">
        <v>219</v>
      </c>
    </row>
    <row r="675" ht="90.75" customHeight="1">
      <c r="A675" s="16" t="s">
        <v>13269</v>
      </c>
      <c r="B675" s="24">
        <v>664.0</v>
      </c>
      <c r="C675" s="25" t="s">
        <v>13270</v>
      </c>
      <c r="D675" s="26" t="str">
        <f t="shared" si="41"/>
        <v/>
      </c>
      <c r="E675" s="27" t="str">
        <f t="shared" si="42"/>
        <v/>
      </c>
      <c r="F675" s="28" t="str">
        <f t="shared" ref="F675:G675" si="690">image("https://www.serebii.net/pokedex-bw/type/"&amp;lower(H675)&amp;".gif")</f>
        <v/>
      </c>
      <c r="G675" s="28" t="str">
        <f t="shared" si="690"/>
        <v/>
      </c>
      <c r="H675" s="29" t="s">
        <v>486</v>
      </c>
      <c r="I675" s="26"/>
      <c r="J675" s="26" t="s">
        <v>13271</v>
      </c>
      <c r="K675" s="26" t="s">
        <v>488</v>
      </c>
      <c r="L675" s="26" t="s">
        <v>3628</v>
      </c>
      <c r="M675" s="26" t="s">
        <v>490</v>
      </c>
      <c r="N675" s="26" t="s">
        <v>580</v>
      </c>
      <c r="O675" s="26" t="s">
        <v>1324</v>
      </c>
      <c r="P675" s="26" t="s">
        <v>397</v>
      </c>
      <c r="Q675" s="26" t="s">
        <v>493</v>
      </c>
      <c r="R675" s="26" t="s">
        <v>184</v>
      </c>
      <c r="S675" s="26" t="s">
        <v>4456</v>
      </c>
      <c r="T675" s="26" t="s">
        <v>495</v>
      </c>
      <c r="U675" s="26" t="s">
        <v>1827</v>
      </c>
      <c r="V675" s="26" t="s">
        <v>1828</v>
      </c>
      <c r="W675" s="26" t="s">
        <v>496</v>
      </c>
      <c r="X675" s="26" t="s">
        <v>497</v>
      </c>
      <c r="Y675" s="26">
        <v>38.0</v>
      </c>
      <c r="Z675" s="26">
        <v>35.0</v>
      </c>
      <c r="AA675" s="26">
        <v>40.0</v>
      </c>
      <c r="AB675" s="26">
        <v>27.0</v>
      </c>
      <c r="AC675" s="26">
        <v>25.0</v>
      </c>
      <c r="AD675" s="26">
        <v>35.0</v>
      </c>
      <c r="AE675" s="30">
        <f t="shared" si="37"/>
        <v>200</v>
      </c>
      <c r="AF675" s="26" t="s">
        <v>13272</v>
      </c>
      <c r="AG675" s="26"/>
      <c r="AH675" s="26"/>
      <c r="AI675" s="26"/>
      <c r="AJ675" s="26"/>
      <c r="AK675" s="26"/>
      <c r="AL675" s="26"/>
      <c r="AM675" s="26"/>
      <c r="AN675" s="26"/>
      <c r="AO675" s="26"/>
      <c r="AP675" s="26"/>
      <c r="AQ675" s="26"/>
      <c r="AR675" s="26"/>
      <c r="AS675" s="26"/>
      <c r="AT675" s="26"/>
      <c r="AU675" s="26"/>
      <c r="AV675" s="26"/>
      <c r="AW675" s="26"/>
      <c r="AX675" s="26"/>
      <c r="AY675" s="26"/>
      <c r="AZ675" s="26"/>
      <c r="BA675" s="26" t="s">
        <v>658</v>
      </c>
      <c r="BB675" s="26" t="s">
        <v>658</v>
      </c>
      <c r="BC675" s="26"/>
      <c r="BD675" s="26"/>
      <c r="BE675" s="26"/>
      <c r="BF675" s="26"/>
      <c r="BG675" s="26"/>
      <c r="BH675" s="26"/>
      <c r="BI675" s="26"/>
      <c r="BJ675" s="26"/>
      <c r="BK675" s="26"/>
      <c r="BL675" s="26"/>
      <c r="BM675" s="26"/>
      <c r="BN675" s="26"/>
      <c r="BO675" s="26"/>
      <c r="BP675" s="26"/>
      <c r="BQ675" s="26"/>
      <c r="BR675" s="26" t="s">
        <v>1332</v>
      </c>
      <c r="BS675" s="26" t="s">
        <v>1332</v>
      </c>
      <c r="BT675" s="26"/>
      <c r="BU675" s="26"/>
      <c r="BV675" s="26" t="s">
        <v>586</v>
      </c>
      <c r="BW675" s="31"/>
      <c r="BX675" s="31"/>
      <c r="BY675" s="31"/>
      <c r="BZ675" s="31"/>
      <c r="CA675" s="31"/>
      <c r="CB675" s="31"/>
      <c r="CC675" s="31"/>
      <c r="CD675" s="31"/>
      <c r="CE675" s="31"/>
      <c r="CF675" s="31"/>
      <c r="CG675" s="31"/>
      <c r="CH675" s="31"/>
      <c r="CI675" s="31"/>
      <c r="CJ675" s="31"/>
      <c r="CK675" s="31"/>
      <c r="CL675" s="31"/>
      <c r="CM675" s="31"/>
      <c r="CN675" s="31"/>
      <c r="CO675" s="31"/>
      <c r="CP675" s="31"/>
      <c r="CQ675" s="31" t="s">
        <v>13273</v>
      </c>
      <c r="CR675" s="31" t="s">
        <v>13274</v>
      </c>
      <c r="CS675" s="31" t="s">
        <v>13273</v>
      </c>
      <c r="CT675" s="31" t="s">
        <v>13274</v>
      </c>
      <c r="CU675" s="31"/>
      <c r="CV675" s="31"/>
      <c r="CW675" s="31"/>
      <c r="CX675" s="31"/>
      <c r="CY675" s="31"/>
      <c r="CZ675" s="31"/>
      <c r="DA675" s="31"/>
      <c r="DB675" s="31"/>
      <c r="DC675" s="31"/>
      <c r="DD675" s="31"/>
      <c r="DE675" s="31"/>
      <c r="DF675" s="31"/>
      <c r="DG675" s="31"/>
      <c r="DH675" s="31" t="s">
        <v>13275</v>
      </c>
      <c r="DI675" s="31" t="s">
        <v>13276</v>
      </c>
      <c r="DJ675" s="31"/>
      <c r="DK675" s="31"/>
      <c r="DL675" s="31"/>
      <c r="DM675" s="31"/>
      <c r="DN675" s="31"/>
      <c r="DO675" s="31"/>
      <c r="DP675" s="31"/>
      <c r="DQ675" s="31"/>
      <c r="DR675" s="31"/>
      <c r="DS675" s="31"/>
      <c r="DT675" s="31"/>
      <c r="DU675" s="31"/>
      <c r="DV675" s="31"/>
      <c r="DW675" s="31"/>
      <c r="DX675" s="31"/>
      <c r="DY675" s="31"/>
      <c r="DZ675" s="31"/>
      <c r="EA675" s="31"/>
      <c r="EB675" s="31"/>
      <c r="EC675" s="31"/>
      <c r="ED675" s="31"/>
      <c r="EE675" s="31"/>
      <c r="EF675" s="31"/>
      <c r="EG675" s="31"/>
      <c r="EH675" s="31"/>
      <c r="EI675" s="31"/>
      <c r="EJ675" s="31" t="s">
        <v>532</v>
      </c>
      <c r="EK675" s="31" t="s">
        <v>532</v>
      </c>
      <c r="EL675" s="31" t="s">
        <v>213</v>
      </c>
      <c r="EM675" s="31" t="s">
        <v>213</v>
      </c>
      <c r="EN675" s="31" t="s">
        <v>213</v>
      </c>
      <c r="EO675" s="31" t="s">
        <v>213</v>
      </c>
      <c r="EP675" s="31" t="s">
        <v>10534</v>
      </c>
      <c r="EQ675" s="31" t="s">
        <v>10534</v>
      </c>
      <c r="ER675" s="31" t="s">
        <v>218</v>
      </c>
      <c r="ES675" s="31" t="s">
        <v>218</v>
      </c>
      <c r="ET675" s="31" t="s">
        <v>218</v>
      </c>
      <c r="EU675" s="31" t="s">
        <v>218</v>
      </c>
      <c r="EV675" s="31"/>
      <c r="EW675" s="31"/>
      <c r="EX675" s="31" t="s">
        <v>218</v>
      </c>
      <c r="EY675" s="31" t="s">
        <v>218</v>
      </c>
      <c r="EZ675" s="31" t="s">
        <v>218</v>
      </c>
      <c r="FA675" s="31" t="s">
        <v>7738</v>
      </c>
      <c r="FB675" s="31" t="s">
        <v>7738</v>
      </c>
      <c r="FC675" s="31"/>
      <c r="FD675" s="31"/>
      <c r="FE675" s="31" t="s">
        <v>219</v>
      </c>
    </row>
    <row r="676" ht="90.75" customHeight="1">
      <c r="A676" s="16" t="s">
        <v>13277</v>
      </c>
      <c r="B676" s="24">
        <v>665.0</v>
      </c>
      <c r="C676" s="25" t="s">
        <v>13278</v>
      </c>
      <c r="D676" s="26" t="str">
        <f t="shared" si="41"/>
        <v/>
      </c>
      <c r="E676" s="27" t="str">
        <f t="shared" si="42"/>
        <v/>
      </c>
      <c r="F676" s="28" t="str">
        <f t="shared" ref="F676:G676" si="691">image("https://www.serebii.net/pokedex-bw/type/"&amp;lower(H676)&amp;".gif")</f>
        <v/>
      </c>
      <c r="G676" s="28" t="str">
        <f t="shared" si="691"/>
        <v/>
      </c>
      <c r="H676" s="29" t="s">
        <v>486</v>
      </c>
      <c r="I676" s="26"/>
      <c r="J676" s="26" t="s">
        <v>13271</v>
      </c>
      <c r="K676" s="26" t="s">
        <v>488</v>
      </c>
      <c r="L676" s="26" t="s">
        <v>13279</v>
      </c>
      <c r="M676" s="26" t="s">
        <v>541</v>
      </c>
      <c r="N676" s="26"/>
      <c r="O676" s="26" t="s">
        <v>1324</v>
      </c>
      <c r="P676" s="26" t="s">
        <v>543</v>
      </c>
      <c r="Q676" s="26" t="s">
        <v>544</v>
      </c>
      <c r="R676" s="26" t="s">
        <v>184</v>
      </c>
      <c r="S676" s="26" t="s">
        <v>8063</v>
      </c>
      <c r="T676" s="26" t="s">
        <v>495</v>
      </c>
      <c r="U676" s="26" t="s">
        <v>1827</v>
      </c>
      <c r="V676" s="26" t="s">
        <v>1828</v>
      </c>
      <c r="W676" s="26" t="s">
        <v>496</v>
      </c>
      <c r="X676" s="26" t="s">
        <v>497</v>
      </c>
      <c r="Y676" s="26">
        <v>45.0</v>
      </c>
      <c r="Z676" s="26">
        <v>22.0</v>
      </c>
      <c r="AA676" s="26">
        <v>60.0</v>
      </c>
      <c r="AB676" s="26">
        <v>27.0</v>
      </c>
      <c r="AC676" s="26">
        <v>30.0</v>
      </c>
      <c r="AD676" s="26">
        <v>29.0</v>
      </c>
      <c r="AE676" s="30">
        <f t="shared" si="37"/>
        <v>213</v>
      </c>
      <c r="AF676" s="26" t="s">
        <v>13272</v>
      </c>
      <c r="AG676" s="26"/>
      <c r="AH676" s="26"/>
      <c r="AI676" s="26"/>
      <c r="AJ676" s="26"/>
      <c r="AK676" s="26"/>
      <c r="AL676" s="26"/>
      <c r="AM676" s="26"/>
      <c r="AN676" s="26"/>
      <c r="AO676" s="26"/>
      <c r="AP676" s="26"/>
      <c r="AQ676" s="26"/>
      <c r="AR676" s="26"/>
      <c r="AS676" s="26"/>
      <c r="AT676" s="26"/>
      <c r="AU676" s="26"/>
      <c r="AV676" s="26"/>
      <c r="AW676" s="26"/>
      <c r="AX676" s="26"/>
      <c r="AY676" s="26"/>
      <c r="AZ676" s="26"/>
      <c r="BA676" s="26" t="s">
        <v>690</v>
      </c>
      <c r="BB676" s="26" t="s">
        <v>690</v>
      </c>
      <c r="BC676" s="26"/>
      <c r="BD676" s="26"/>
      <c r="BE676" s="26"/>
      <c r="BF676" s="26"/>
      <c r="BG676" s="26"/>
      <c r="BH676" s="26"/>
      <c r="BI676" s="26"/>
      <c r="BJ676" s="26"/>
      <c r="BK676" s="26"/>
      <c r="BL676" s="26"/>
      <c r="BM676" s="26"/>
      <c r="BN676" s="26"/>
      <c r="BO676" s="26"/>
      <c r="BP676" s="26"/>
      <c r="BQ676" s="26"/>
      <c r="BR676" s="26" t="s">
        <v>984</v>
      </c>
      <c r="BS676" s="26" t="s">
        <v>984</v>
      </c>
      <c r="BT676" s="26"/>
      <c r="BU676" s="26"/>
      <c r="BV676" s="26" t="s">
        <v>689</v>
      </c>
      <c r="BW676" s="31"/>
      <c r="BX676" s="31"/>
      <c r="BY676" s="31"/>
      <c r="BZ676" s="31"/>
      <c r="CA676" s="31"/>
      <c r="CB676" s="31"/>
      <c r="CC676" s="31"/>
      <c r="CD676" s="31"/>
      <c r="CE676" s="31"/>
      <c r="CF676" s="31"/>
      <c r="CG676" s="31"/>
      <c r="CH676" s="31"/>
      <c r="CI676" s="31"/>
      <c r="CJ676" s="31"/>
      <c r="CK676" s="31"/>
      <c r="CL676" s="31"/>
      <c r="CM676" s="31"/>
      <c r="CN676" s="31"/>
      <c r="CO676" s="31"/>
      <c r="CP676" s="31"/>
      <c r="CQ676" s="31" t="s">
        <v>13280</v>
      </c>
      <c r="CR676" s="31" t="s">
        <v>13281</v>
      </c>
      <c r="CS676" s="31" t="s">
        <v>13280</v>
      </c>
      <c r="CT676" s="31" t="s">
        <v>13281</v>
      </c>
      <c r="CU676" s="31"/>
      <c r="CV676" s="31"/>
      <c r="CW676" s="31"/>
      <c r="CX676" s="31"/>
      <c r="CY676" s="31"/>
      <c r="CZ676" s="31"/>
      <c r="DA676" s="31"/>
      <c r="DB676" s="31"/>
      <c r="DC676" s="31"/>
      <c r="DD676" s="31"/>
      <c r="DE676" s="31"/>
      <c r="DF676" s="31"/>
      <c r="DG676" s="31"/>
      <c r="DH676" s="31" t="s">
        <v>13282</v>
      </c>
      <c r="DI676" s="31" t="s">
        <v>13283</v>
      </c>
      <c r="DJ676" s="31"/>
      <c r="DK676" s="31"/>
      <c r="DL676" s="31"/>
      <c r="DM676" s="31"/>
      <c r="DN676" s="31"/>
      <c r="DO676" s="31"/>
      <c r="DP676" s="31"/>
      <c r="DQ676" s="31"/>
      <c r="DR676" s="31"/>
      <c r="DS676" s="31"/>
      <c r="DT676" s="31"/>
      <c r="DU676" s="31"/>
      <c r="DV676" s="31"/>
      <c r="DW676" s="31"/>
      <c r="DX676" s="31"/>
      <c r="DY676" s="31"/>
      <c r="DZ676" s="31"/>
      <c r="EA676" s="31"/>
      <c r="EB676" s="31"/>
      <c r="EC676" s="31"/>
      <c r="ED676" s="31"/>
      <c r="EE676" s="31"/>
      <c r="EF676" s="31"/>
      <c r="EG676" s="31"/>
      <c r="EH676" s="31"/>
      <c r="EI676" s="31"/>
      <c r="EJ676" s="31" t="s">
        <v>2013</v>
      </c>
      <c r="EK676" s="31" t="s">
        <v>2013</v>
      </c>
      <c r="EL676" s="31" t="s">
        <v>213</v>
      </c>
      <c r="EM676" s="31" t="s">
        <v>213</v>
      </c>
      <c r="EN676" s="31" t="s">
        <v>213</v>
      </c>
      <c r="EO676" s="31" t="s">
        <v>213</v>
      </c>
      <c r="EP676" s="31" t="s">
        <v>13284</v>
      </c>
      <c r="EQ676" s="31" t="s">
        <v>13284</v>
      </c>
      <c r="ER676" s="31" t="s">
        <v>218</v>
      </c>
      <c r="ES676" s="31" t="s">
        <v>218</v>
      </c>
      <c r="ET676" s="31" t="s">
        <v>218</v>
      </c>
      <c r="EU676" s="31" t="s">
        <v>218</v>
      </c>
      <c r="EV676" s="31"/>
      <c r="EW676" s="31"/>
      <c r="EX676" s="31" t="s">
        <v>218</v>
      </c>
      <c r="EY676" s="31" t="s">
        <v>218</v>
      </c>
      <c r="EZ676" s="31" t="s">
        <v>218</v>
      </c>
      <c r="FA676" s="31" t="s">
        <v>13285</v>
      </c>
      <c r="FB676" s="31" t="s">
        <v>13285</v>
      </c>
      <c r="FC676" s="31"/>
      <c r="FD676" s="31"/>
      <c r="FE676" s="31" t="s">
        <v>219</v>
      </c>
    </row>
    <row r="677" ht="90.75" customHeight="1">
      <c r="A677" s="16" t="s">
        <v>13286</v>
      </c>
      <c r="B677" s="24">
        <v>666.0</v>
      </c>
      <c r="C677" s="25" t="s">
        <v>13287</v>
      </c>
      <c r="D677" s="26" t="str">
        <f t="shared" si="41"/>
        <v/>
      </c>
      <c r="E677" s="27" t="str">
        <f t="shared" si="42"/>
        <v/>
      </c>
      <c r="F677" s="28" t="str">
        <f t="shared" ref="F677:G677" si="692">image("https://www.serebii.net/pokedex-bw/type/"&amp;lower(H677)&amp;".gif")</f>
        <v/>
      </c>
      <c r="G677" s="28" t="str">
        <f t="shared" si="692"/>
        <v/>
      </c>
      <c r="H677" s="29" t="s">
        <v>486</v>
      </c>
      <c r="I677" s="26" t="s">
        <v>348</v>
      </c>
      <c r="J677" s="26" t="s">
        <v>13288</v>
      </c>
      <c r="K677" s="26" t="s">
        <v>876</v>
      </c>
      <c r="L677" s="26" t="s">
        <v>11796</v>
      </c>
      <c r="M677" s="26" t="s">
        <v>490</v>
      </c>
      <c r="N677" s="26" t="s">
        <v>580</v>
      </c>
      <c r="O677" s="26" t="s">
        <v>1324</v>
      </c>
      <c r="P677" s="26" t="s">
        <v>13289</v>
      </c>
      <c r="Q677" s="26" t="s">
        <v>183</v>
      </c>
      <c r="R677" s="26" t="s">
        <v>184</v>
      </c>
      <c r="S677" s="26" t="s">
        <v>13290</v>
      </c>
      <c r="T677" s="26" t="s">
        <v>495</v>
      </c>
      <c r="U677" s="26" t="s">
        <v>1827</v>
      </c>
      <c r="V677" s="26" t="s">
        <v>1828</v>
      </c>
      <c r="W677" s="26" t="s">
        <v>496</v>
      </c>
      <c r="X677" s="26" t="s">
        <v>497</v>
      </c>
      <c r="Y677" s="26">
        <v>80.0</v>
      </c>
      <c r="Z677" s="26">
        <v>52.0</v>
      </c>
      <c r="AA677" s="26">
        <v>50.0</v>
      </c>
      <c r="AB677" s="26">
        <v>90.0</v>
      </c>
      <c r="AC677" s="26">
        <v>50.0</v>
      </c>
      <c r="AD677" s="26">
        <v>89.0</v>
      </c>
      <c r="AE677" s="30">
        <f t="shared" si="37"/>
        <v>411</v>
      </c>
      <c r="AF677" s="26" t="s">
        <v>13272</v>
      </c>
      <c r="AG677" s="26"/>
      <c r="AH677" s="26"/>
      <c r="AI677" s="26"/>
      <c r="AJ677" s="26"/>
      <c r="AK677" s="26"/>
      <c r="AL677" s="26"/>
      <c r="AM677" s="26"/>
      <c r="AN677" s="26"/>
      <c r="AO677" s="26"/>
      <c r="AP677" s="26"/>
      <c r="AQ677" s="26"/>
      <c r="AR677" s="26"/>
      <c r="AS677" s="26"/>
      <c r="AT677" s="26"/>
      <c r="AU677" s="26"/>
      <c r="AV677" s="26"/>
      <c r="AW677" s="26"/>
      <c r="AX677" s="26"/>
      <c r="AY677" s="26"/>
      <c r="AZ677" s="26"/>
      <c r="BA677" s="26" t="s">
        <v>718</v>
      </c>
      <c r="BB677" s="26" t="s">
        <v>718</v>
      </c>
      <c r="BC677" s="26"/>
      <c r="BD677" s="26"/>
      <c r="BE677" s="26"/>
      <c r="BF677" s="26"/>
      <c r="BG677" s="26"/>
      <c r="BH677" s="26"/>
      <c r="BI677" s="26"/>
      <c r="BJ677" s="26"/>
      <c r="BK677" s="26"/>
      <c r="BL677" s="26"/>
      <c r="BM677" s="26"/>
      <c r="BN677" s="26"/>
      <c r="BO677" s="26"/>
      <c r="BP677" s="26"/>
      <c r="BQ677" s="26"/>
      <c r="BR677" s="26" t="s">
        <v>918</v>
      </c>
      <c r="BS677" s="26" t="s">
        <v>918</v>
      </c>
      <c r="BT677" s="26"/>
      <c r="BU677" s="26"/>
      <c r="BV677" s="26" t="s">
        <v>502</v>
      </c>
      <c r="BW677" s="31"/>
      <c r="BX677" s="31"/>
      <c r="BY677" s="31"/>
      <c r="BZ677" s="31"/>
      <c r="CA677" s="31"/>
      <c r="CB677" s="31"/>
      <c r="CC677" s="31"/>
      <c r="CD677" s="31"/>
      <c r="CE677" s="31"/>
      <c r="CF677" s="31"/>
      <c r="CG677" s="31"/>
      <c r="CH677" s="31"/>
      <c r="CI677" s="31"/>
      <c r="CJ677" s="31"/>
      <c r="CK677" s="31"/>
      <c r="CL677" s="31"/>
      <c r="CM677" s="31"/>
      <c r="CN677" s="31"/>
      <c r="CO677" s="31"/>
      <c r="CP677" s="31"/>
      <c r="CQ677" s="31" t="s">
        <v>13291</v>
      </c>
      <c r="CR677" s="31" t="s">
        <v>13292</v>
      </c>
      <c r="CS677" s="31" t="s">
        <v>13291</v>
      </c>
      <c r="CT677" s="31" t="s">
        <v>13292</v>
      </c>
      <c r="CU677" s="31"/>
      <c r="CV677" s="31"/>
      <c r="CW677" s="31"/>
      <c r="CX677" s="31"/>
      <c r="CY677" s="31"/>
      <c r="CZ677" s="31"/>
      <c r="DA677" s="31"/>
      <c r="DB677" s="31"/>
      <c r="DC677" s="31"/>
      <c r="DD677" s="31"/>
      <c r="DE677" s="31"/>
      <c r="DF677" s="31"/>
      <c r="DG677" s="31"/>
      <c r="DH677" s="31"/>
      <c r="DI677" s="31"/>
      <c r="DJ677" s="31"/>
      <c r="DK677" s="31"/>
      <c r="DL677" s="31"/>
      <c r="DM677" s="31"/>
      <c r="DN677" s="31"/>
      <c r="DO677" s="31"/>
      <c r="DP677" s="31"/>
      <c r="DQ677" s="31"/>
      <c r="DR677" s="31"/>
      <c r="DS677" s="31"/>
      <c r="DT677" s="31"/>
      <c r="DU677" s="31"/>
      <c r="DV677" s="31"/>
      <c r="DW677" s="31"/>
      <c r="DX677" s="31"/>
      <c r="DY677" s="31"/>
      <c r="DZ677" s="31"/>
      <c r="EA677" s="31"/>
      <c r="EB677" s="31"/>
      <c r="EC677" s="31"/>
      <c r="ED677" s="31"/>
      <c r="EE677" s="31"/>
      <c r="EF677" s="31"/>
      <c r="EG677" s="31"/>
      <c r="EH677" s="31"/>
      <c r="EI677" s="31"/>
      <c r="EJ677" s="31" t="s">
        <v>13293</v>
      </c>
      <c r="EK677" s="31" t="s">
        <v>13293</v>
      </c>
      <c r="EL677" s="31" t="s">
        <v>213</v>
      </c>
      <c r="EM677" s="31" t="s">
        <v>213</v>
      </c>
      <c r="EN677" s="31" t="s">
        <v>213</v>
      </c>
      <c r="EO677" s="31" t="s">
        <v>213</v>
      </c>
      <c r="EP677" s="31" t="s">
        <v>13293</v>
      </c>
      <c r="EQ677" s="31" t="s">
        <v>13293</v>
      </c>
      <c r="ER677" s="31" t="s">
        <v>218</v>
      </c>
      <c r="ES677" s="31" t="s">
        <v>218</v>
      </c>
      <c r="ET677" s="31" t="s">
        <v>218</v>
      </c>
      <c r="EU677" s="31" t="s">
        <v>218</v>
      </c>
      <c r="EV677" s="31"/>
      <c r="EW677" s="31"/>
      <c r="EX677" s="31" t="s">
        <v>218</v>
      </c>
      <c r="EY677" s="31" t="s">
        <v>218</v>
      </c>
      <c r="EZ677" s="31" t="s">
        <v>218</v>
      </c>
      <c r="FA677" s="31" t="s">
        <v>5936</v>
      </c>
      <c r="FB677" s="31" t="s">
        <v>5936</v>
      </c>
      <c r="FC677" s="31"/>
      <c r="FD677" s="31"/>
      <c r="FE677" s="31" t="s">
        <v>219</v>
      </c>
    </row>
    <row r="678" ht="90.75" customHeight="1">
      <c r="A678" s="16" t="s">
        <v>13294</v>
      </c>
      <c r="B678" s="24">
        <v>667.0</v>
      </c>
      <c r="C678" s="25" t="s">
        <v>13295</v>
      </c>
      <c r="D678" s="26" t="str">
        <f t="shared" si="41"/>
        <v/>
      </c>
      <c r="E678" s="27" t="str">
        <f t="shared" si="42"/>
        <v/>
      </c>
      <c r="F678" s="28" t="str">
        <f t="shared" ref="F678:G678" si="693">image("https://www.serebii.net/pokedex-bw/type/"&amp;lower(H678)&amp;".gif")</f>
        <v/>
      </c>
      <c r="G678" s="28" t="str">
        <f t="shared" si="693"/>
        <v/>
      </c>
      <c r="H678" s="29" t="s">
        <v>291</v>
      </c>
      <c r="I678" s="26" t="s">
        <v>681</v>
      </c>
      <c r="J678" s="26" t="s">
        <v>13296</v>
      </c>
      <c r="K678" s="26" t="s">
        <v>293</v>
      </c>
      <c r="L678" s="26" t="s">
        <v>11563</v>
      </c>
      <c r="M678" s="26" t="s">
        <v>1160</v>
      </c>
      <c r="N678" s="26" t="s">
        <v>912</v>
      </c>
      <c r="O678" s="26" t="s">
        <v>4394</v>
      </c>
      <c r="P678" s="26" t="s">
        <v>182</v>
      </c>
      <c r="Q678" s="26" t="s">
        <v>13297</v>
      </c>
      <c r="R678" s="26" t="s">
        <v>184</v>
      </c>
      <c r="S678" s="26" t="s">
        <v>12929</v>
      </c>
      <c r="T678" s="26" t="s">
        <v>186</v>
      </c>
      <c r="U678" s="26" t="s">
        <v>769</v>
      </c>
      <c r="V678" s="26" t="s">
        <v>770</v>
      </c>
      <c r="W678" s="26" t="s">
        <v>13298</v>
      </c>
      <c r="X678" s="26" t="s">
        <v>189</v>
      </c>
      <c r="Y678" s="26">
        <v>62.0</v>
      </c>
      <c r="Z678" s="26">
        <v>50.0</v>
      </c>
      <c r="AA678" s="26">
        <v>58.0</v>
      </c>
      <c r="AB678" s="26">
        <v>73.0</v>
      </c>
      <c r="AC678" s="26">
        <v>54.0</v>
      </c>
      <c r="AD678" s="26">
        <v>72.0</v>
      </c>
      <c r="AE678" s="30">
        <f t="shared" si="37"/>
        <v>369</v>
      </c>
      <c r="AF678" s="26" t="s">
        <v>13299</v>
      </c>
      <c r="AG678" s="26"/>
      <c r="AH678" s="26"/>
      <c r="AI678" s="26"/>
      <c r="AJ678" s="26"/>
      <c r="AK678" s="26"/>
      <c r="AL678" s="26"/>
      <c r="AM678" s="26"/>
      <c r="AN678" s="26"/>
      <c r="AO678" s="26"/>
      <c r="AP678" s="26"/>
      <c r="AQ678" s="26"/>
      <c r="AR678" s="26"/>
      <c r="AS678" s="26"/>
      <c r="AT678" s="26"/>
      <c r="AU678" s="26"/>
      <c r="AV678" s="26"/>
      <c r="AW678" s="26"/>
      <c r="AX678" s="26"/>
      <c r="AY678" s="26"/>
      <c r="AZ678" s="26"/>
      <c r="BA678" s="26" t="s">
        <v>1038</v>
      </c>
      <c r="BB678" s="26" t="s">
        <v>1038</v>
      </c>
      <c r="BC678" s="26"/>
      <c r="BD678" s="26"/>
      <c r="BE678" s="26"/>
      <c r="BF678" s="26"/>
      <c r="BG678" s="26" t="s">
        <v>12976</v>
      </c>
      <c r="BH678" s="26" t="s">
        <v>12976</v>
      </c>
      <c r="BI678" s="26"/>
      <c r="BJ678" s="26"/>
      <c r="BK678" s="26"/>
      <c r="BL678" s="26"/>
      <c r="BM678" s="26"/>
      <c r="BN678" s="26"/>
      <c r="BO678" s="26"/>
      <c r="BP678" s="26"/>
      <c r="BQ678" s="26"/>
      <c r="BR678" s="26" t="s">
        <v>4206</v>
      </c>
      <c r="BS678" s="26" t="s">
        <v>4206</v>
      </c>
      <c r="BT678" s="26"/>
      <c r="BU678" s="26" t="s">
        <v>984</v>
      </c>
      <c r="BV678" s="26" t="s">
        <v>1383</v>
      </c>
      <c r="BW678" s="31"/>
      <c r="BX678" s="31"/>
      <c r="BY678" s="31"/>
      <c r="BZ678" s="31"/>
      <c r="CA678" s="31"/>
      <c r="CB678" s="31"/>
      <c r="CC678" s="31"/>
      <c r="CD678" s="31"/>
      <c r="CE678" s="31"/>
      <c r="CF678" s="31"/>
      <c r="CG678" s="31"/>
      <c r="CH678" s="31"/>
      <c r="CI678" s="31"/>
      <c r="CJ678" s="31"/>
      <c r="CK678" s="31"/>
      <c r="CL678" s="31"/>
      <c r="CM678" s="31"/>
      <c r="CN678" s="31"/>
      <c r="CO678" s="31"/>
      <c r="CP678" s="31"/>
      <c r="CQ678" s="31" t="s">
        <v>13300</v>
      </c>
      <c r="CR678" s="31" t="s">
        <v>13301</v>
      </c>
      <c r="CS678" s="31" t="s">
        <v>13300</v>
      </c>
      <c r="CT678" s="31" t="s">
        <v>13301</v>
      </c>
      <c r="CU678" s="31"/>
      <c r="CV678" s="31"/>
      <c r="CW678" s="31" t="s">
        <v>13302</v>
      </c>
      <c r="CX678" s="31" t="s">
        <v>13303</v>
      </c>
      <c r="CY678" s="31"/>
      <c r="CZ678" s="31"/>
      <c r="DA678" s="31"/>
      <c r="DB678" s="31"/>
      <c r="DC678" s="31"/>
      <c r="DD678" s="31"/>
      <c r="DE678" s="31"/>
      <c r="DF678" s="31"/>
      <c r="DG678" s="31"/>
      <c r="DH678" s="31" t="s">
        <v>13304</v>
      </c>
      <c r="DI678" s="31" t="s">
        <v>13305</v>
      </c>
      <c r="DJ678" s="31"/>
      <c r="DK678" s="31"/>
      <c r="DL678" s="31"/>
      <c r="DM678" s="31"/>
      <c r="DN678" s="31"/>
      <c r="DO678" s="31"/>
      <c r="DP678" s="31"/>
      <c r="DQ678" s="31"/>
      <c r="DR678" s="31"/>
      <c r="DS678" s="31"/>
      <c r="DT678" s="31"/>
      <c r="DU678" s="31"/>
      <c r="DV678" s="31"/>
      <c r="DW678" s="31"/>
      <c r="DX678" s="31"/>
      <c r="DY678" s="31"/>
      <c r="DZ678" s="31"/>
      <c r="EA678" s="31"/>
      <c r="EB678" s="31"/>
      <c r="EC678" s="31"/>
      <c r="ED678" s="31"/>
      <c r="EE678" s="31"/>
      <c r="EF678" s="31"/>
      <c r="EG678" s="31"/>
      <c r="EH678" s="31"/>
      <c r="EI678" s="31"/>
      <c r="EJ678" s="31" t="s">
        <v>5785</v>
      </c>
      <c r="EK678" s="31" t="s">
        <v>5785</v>
      </c>
      <c r="EL678" s="31" t="s">
        <v>213</v>
      </c>
      <c r="EM678" s="31" t="s">
        <v>213</v>
      </c>
      <c r="EN678" s="31" t="s">
        <v>213</v>
      </c>
      <c r="EO678" s="31" t="s">
        <v>213</v>
      </c>
      <c r="EP678" s="31" t="s">
        <v>2410</v>
      </c>
      <c r="EQ678" s="31" t="s">
        <v>2410</v>
      </c>
      <c r="ER678" s="31" t="s">
        <v>218</v>
      </c>
      <c r="ES678" s="31" t="s">
        <v>218</v>
      </c>
      <c r="ET678" s="31" t="s">
        <v>218</v>
      </c>
      <c r="EU678" s="31" t="s">
        <v>218</v>
      </c>
      <c r="EV678" s="31"/>
      <c r="EW678" s="31"/>
      <c r="EX678" s="31" t="s">
        <v>218</v>
      </c>
      <c r="EY678" s="31" t="s">
        <v>218</v>
      </c>
      <c r="EZ678" s="31" t="s">
        <v>218</v>
      </c>
      <c r="FA678" s="31" t="s">
        <v>13306</v>
      </c>
      <c r="FB678" s="31" t="s">
        <v>13306</v>
      </c>
      <c r="FC678" s="31"/>
      <c r="FD678" s="31"/>
      <c r="FE678" s="31" t="s">
        <v>219</v>
      </c>
    </row>
    <row r="679" ht="90.75" customHeight="1">
      <c r="A679" s="16" t="s">
        <v>13307</v>
      </c>
      <c r="B679" s="24">
        <v>668.0</v>
      </c>
      <c r="C679" s="25" t="s">
        <v>13308</v>
      </c>
      <c r="D679" s="26" t="str">
        <f t="shared" si="41"/>
        <v/>
      </c>
      <c r="E679" s="27" t="str">
        <f t="shared" si="42"/>
        <v/>
      </c>
      <c r="F679" s="28" t="str">
        <f t="shared" ref="F679:G679" si="694">image("https://www.serebii.net/pokedex-bw/type/"&amp;lower(H679)&amp;".gif")</f>
        <v/>
      </c>
      <c r="G679" s="28" t="str">
        <f t="shared" si="694"/>
        <v/>
      </c>
      <c r="H679" s="29" t="s">
        <v>291</v>
      </c>
      <c r="I679" s="26" t="s">
        <v>681</v>
      </c>
      <c r="J679" s="26" t="s">
        <v>6096</v>
      </c>
      <c r="K679" s="26" t="s">
        <v>743</v>
      </c>
      <c r="L679" s="26" t="s">
        <v>13309</v>
      </c>
      <c r="M679" s="26" t="s">
        <v>1160</v>
      </c>
      <c r="N679" s="26" t="s">
        <v>912</v>
      </c>
      <c r="O679" s="26" t="s">
        <v>4394</v>
      </c>
      <c r="P679" s="26" t="s">
        <v>1707</v>
      </c>
      <c r="Q679" s="26" t="s">
        <v>5790</v>
      </c>
      <c r="R679" s="26" t="s">
        <v>184</v>
      </c>
      <c r="S679" s="26" t="s">
        <v>1455</v>
      </c>
      <c r="T679" s="26" t="s">
        <v>186</v>
      </c>
      <c r="U679" s="26" t="s">
        <v>769</v>
      </c>
      <c r="V679" s="26" t="s">
        <v>770</v>
      </c>
      <c r="W679" s="26" t="s">
        <v>13298</v>
      </c>
      <c r="X679" s="26" t="s">
        <v>189</v>
      </c>
      <c r="Y679" s="26">
        <v>86.0</v>
      </c>
      <c r="Z679" s="26">
        <v>68.0</v>
      </c>
      <c r="AA679" s="26">
        <v>72.0</v>
      </c>
      <c r="AB679" s="26">
        <v>109.0</v>
      </c>
      <c r="AC679" s="26">
        <v>66.0</v>
      </c>
      <c r="AD679" s="26">
        <v>106.0</v>
      </c>
      <c r="AE679" s="30">
        <f t="shared" si="37"/>
        <v>507</v>
      </c>
      <c r="AF679" s="26" t="s">
        <v>13299</v>
      </c>
      <c r="AG679" s="26"/>
      <c r="AH679" s="26"/>
      <c r="AI679" s="26"/>
      <c r="AJ679" s="26"/>
      <c r="AK679" s="26"/>
      <c r="AL679" s="26"/>
      <c r="AM679" s="26"/>
      <c r="AN679" s="26"/>
      <c r="AO679" s="26"/>
      <c r="AP679" s="26"/>
      <c r="AQ679" s="26"/>
      <c r="AR679" s="26"/>
      <c r="AS679" s="26"/>
      <c r="AT679" s="26"/>
      <c r="AU679" s="26"/>
      <c r="AV679" s="26"/>
      <c r="AW679" s="26"/>
      <c r="AX679" s="26"/>
      <c r="AY679" s="26"/>
      <c r="AZ679" s="26"/>
      <c r="BA679" s="26" t="s">
        <v>2177</v>
      </c>
      <c r="BB679" s="26" t="s">
        <v>2177</v>
      </c>
      <c r="BC679" s="26"/>
      <c r="BD679" s="26"/>
      <c r="BE679" s="26"/>
      <c r="BF679" s="26"/>
      <c r="BG679" s="26" t="s">
        <v>12989</v>
      </c>
      <c r="BH679" s="26" t="s">
        <v>12989</v>
      </c>
      <c r="BI679" s="26"/>
      <c r="BJ679" s="26"/>
      <c r="BK679" s="26"/>
      <c r="BL679" s="26"/>
      <c r="BM679" s="26"/>
      <c r="BN679" s="26"/>
      <c r="BO679" s="26"/>
      <c r="BP679" s="26"/>
      <c r="BQ679" s="26"/>
      <c r="BR679" s="26" t="s">
        <v>4780</v>
      </c>
      <c r="BS679" s="26" t="s">
        <v>4780</v>
      </c>
      <c r="BT679" s="26"/>
      <c r="BU679" s="26" t="s">
        <v>918</v>
      </c>
      <c r="BV679" s="26" t="s">
        <v>1764</v>
      </c>
      <c r="BW679" s="31"/>
      <c r="BX679" s="31"/>
      <c r="BY679" s="31"/>
      <c r="BZ679" s="31"/>
      <c r="CA679" s="31"/>
      <c r="CB679" s="31"/>
      <c r="CC679" s="31"/>
      <c r="CD679" s="31"/>
      <c r="CE679" s="31"/>
      <c r="CF679" s="31"/>
      <c r="CG679" s="31"/>
      <c r="CH679" s="31"/>
      <c r="CI679" s="31"/>
      <c r="CJ679" s="31"/>
      <c r="CK679" s="31"/>
      <c r="CL679" s="31"/>
      <c r="CM679" s="31"/>
      <c r="CN679" s="31"/>
      <c r="CO679" s="31"/>
      <c r="CP679" s="31"/>
      <c r="CQ679" s="31" t="s">
        <v>13310</v>
      </c>
      <c r="CR679" s="31" t="s">
        <v>13311</v>
      </c>
      <c r="CS679" s="31" t="s">
        <v>13310</v>
      </c>
      <c r="CT679" s="31" t="s">
        <v>13311</v>
      </c>
      <c r="CU679" s="31"/>
      <c r="CV679" s="31"/>
      <c r="CW679" s="31" t="s">
        <v>13312</v>
      </c>
      <c r="CX679" s="31" t="s">
        <v>13313</v>
      </c>
      <c r="CY679" s="31"/>
      <c r="CZ679" s="31"/>
      <c r="DA679" s="31"/>
      <c r="DB679" s="31"/>
      <c r="DC679" s="31"/>
      <c r="DD679" s="31"/>
      <c r="DE679" s="31"/>
      <c r="DF679" s="31"/>
      <c r="DG679" s="31"/>
      <c r="DH679" s="31" t="s">
        <v>13314</v>
      </c>
      <c r="DI679" s="31" t="s">
        <v>13315</v>
      </c>
      <c r="DJ679" s="31"/>
      <c r="DK679" s="31"/>
      <c r="DL679" s="31"/>
      <c r="DM679" s="31"/>
      <c r="DN679" s="31"/>
      <c r="DO679" s="31"/>
      <c r="DP679" s="31"/>
      <c r="DQ679" s="31"/>
      <c r="DR679" s="31"/>
      <c r="DS679" s="31"/>
      <c r="DT679" s="31"/>
      <c r="DU679" s="31"/>
      <c r="DV679" s="31"/>
      <c r="DW679" s="31"/>
      <c r="DX679" s="31"/>
      <c r="DY679" s="31"/>
      <c r="DZ679" s="31"/>
      <c r="EA679" s="31"/>
      <c r="EB679" s="31"/>
      <c r="EC679" s="31"/>
      <c r="ED679" s="31"/>
      <c r="EE679" s="31"/>
      <c r="EF679" s="31"/>
      <c r="EG679" s="31"/>
      <c r="EH679" s="31"/>
      <c r="EI679" s="31"/>
      <c r="EJ679" s="31" t="s">
        <v>13316</v>
      </c>
      <c r="EK679" s="31" t="s">
        <v>13316</v>
      </c>
      <c r="EL679" s="31" t="s">
        <v>213</v>
      </c>
      <c r="EM679" s="31" t="s">
        <v>213</v>
      </c>
      <c r="EN679" s="31" t="s">
        <v>213</v>
      </c>
      <c r="EO679" s="31" t="s">
        <v>213</v>
      </c>
      <c r="EP679" s="31" t="s">
        <v>2167</v>
      </c>
      <c r="EQ679" s="31" t="s">
        <v>2167</v>
      </c>
      <c r="ER679" s="31" t="s">
        <v>218</v>
      </c>
      <c r="ES679" s="31" t="s">
        <v>218</v>
      </c>
      <c r="ET679" s="31" t="s">
        <v>218</v>
      </c>
      <c r="EU679" s="31" t="s">
        <v>218</v>
      </c>
      <c r="EV679" s="31"/>
      <c r="EW679" s="31"/>
      <c r="EX679" s="31" t="s">
        <v>218</v>
      </c>
      <c r="EY679" s="31" t="s">
        <v>218</v>
      </c>
      <c r="EZ679" s="31" t="s">
        <v>218</v>
      </c>
      <c r="FA679" s="31" t="s">
        <v>13306</v>
      </c>
      <c r="FB679" s="31" t="s">
        <v>13306</v>
      </c>
      <c r="FC679" s="31"/>
      <c r="FD679" s="31"/>
      <c r="FE679" s="31" t="s">
        <v>219</v>
      </c>
    </row>
    <row r="680" ht="90.75" customHeight="1">
      <c r="A680" s="16" t="s">
        <v>13317</v>
      </c>
      <c r="B680" s="24">
        <v>669.0</v>
      </c>
      <c r="C680" s="25" t="s">
        <v>13318</v>
      </c>
      <c r="D680" s="26" t="str">
        <f t="shared" si="41"/>
        <v/>
      </c>
      <c r="E680" s="27" t="str">
        <f t="shared" si="42"/>
        <v/>
      </c>
      <c r="F680" s="28" t="str">
        <f t="shared" ref="F680:G680" si="695">image("https://www.serebii.net/pokedex-bw/type/"&amp;lower(H680)&amp;".gif")</f>
        <v/>
      </c>
      <c r="G680" s="28" t="str">
        <f t="shared" si="695"/>
        <v/>
      </c>
      <c r="H680" s="29" t="s">
        <v>980</v>
      </c>
      <c r="I680" s="26"/>
      <c r="J680" s="26" t="s">
        <v>13319</v>
      </c>
      <c r="K680" s="26" t="s">
        <v>12529</v>
      </c>
      <c r="L680" s="26" t="s">
        <v>3319</v>
      </c>
      <c r="M680" s="26" t="s">
        <v>13320</v>
      </c>
      <c r="N680" s="26"/>
      <c r="O680" s="26" t="s">
        <v>13321</v>
      </c>
      <c r="P680" s="26" t="s">
        <v>1825</v>
      </c>
      <c r="Q680" s="26" t="s">
        <v>3517</v>
      </c>
      <c r="R680" s="26" t="s">
        <v>184</v>
      </c>
      <c r="S680" s="26" t="s">
        <v>1826</v>
      </c>
      <c r="T680" s="26" t="s">
        <v>495</v>
      </c>
      <c r="U680" s="26" t="s">
        <v>769</v>
      </c>
      <c r="V680" s="26" t="s">
        <v>1329</v>
      </c>
      <c r="W680" s="26" t="s">
        <v>1163</v>
      </c>
      <c r="X680" s="26" t="s">
        <v>189</v>
      </c>
      <c r="Y680" s="26">
        <v>44.0</v>
      </c>
      <c r="Z680" s="26">
        <v>38.0</v>
      </c>
      <c r="AA680" s="26">
        <v>39.0</v>
      </c>
      <c r="AB680" s="26">
        <v>61.0</v>
      </c>
      <c r="AC680" s="26">
        <v>79.0</v>
      </c>
      <c r="AD680" s="26">
        <v>42.0</v>
      </c>
      <c r="AE680" s="30">
        <f t="shared" si="37"/>
        <v>303</v>
      </c>
      <c r="AF680" s="26" t="s">
        <v>13322</v>
      </c>
      <c r="AG680" s="26"/>
      <c r="AH680" s="26"/>
      <c r="AI680" s="26"/>
      <c r="AJ680" s="26"/>
      <c r="AK680" s="26"/>
      <c r="AL680" s="26"/>
      <c r="AM680" s="26"/>
      <c r="AN680" s="26"/>
      <c r="AO680" s="26"/>
      <c r="AP680" s="26"/>
      <c r="AQ680" s="26"/>
      <c r="AR680" s="26"/>
      <c r="AS680" s="26"/>
      <c r="AT680" s="26"/>
      <c r="AU680" s="26"/>
      <c r="AV680" s="26"/>
      <c r="AW680" s="26"/>
      <c r="AX680" s="26"/>
      <c r="AY680" s="26"/>
      <c r="AZ680" s="26"/>
      <c r="BA680" s="26" t="s">
        <v>195</v>
      </c>
      <c r="BB680" s="26" t="s">
        <v>195</v>
      </c>
      <c r="BC680" s="26"/>
      <c r="BD680" s="26"/>
      <c r="BE680" s="26"/>
      <c r="BF680" s="26"/>
      <c r="BG680" s="26" t="s">
        <v>1302</v>
      </c>
      <c r="BH680" s="26" t="s">
        <v>1302</v>
      </c>
      <c r="BI680" s="26"/>
      <c r="BJ680" s="26"/>
      <c r="BK680" s="26"/>
      <c r="BL680" s="26"/>
      <c r="BM680" s="26"/>
      <c r="BN680" s="26"/>
      <c r="BO680" s="26"/>
      <c r="BP680" s="26"/>
      <c r="BQ680" s="26"/>
      <c r="BR680" s="26" t="s">
        <v>1577</v>
      </c>
      <c r="BS680" s="26" t="s">
        <v>1577</v>
      </c>
      <c r="BT680" s="26"/>
      <c r="BU680" s="26"/>
      <c r="BV680" s="26" t="s">
        <v>949</v>
      </c>
      <c r="BW680" s="31"/>
      <c r="BX680" s="31"/>
      <c r="BY680" s="31"/>
      <c r="BZ680" s="31"/>
      <c r="CA680" s="31"/>
      <c r="CB680" s="31"/>
      <c r="CC680" s="31"/>
      <c r="CD680" s="31"/>
      <c r="CE680" s="31"/>
      <c r="CF680" s="31"/>
      <c r="CG680" s="31"/>
      <c r="CH680" s="31"/>
      <c r="CI680" s="31"/>
      <c r="CJ680" s="31"/>
      <c r="CK680" s="31"/>
      <c r="CL680" s="31"/>
      <c r="CM680" s="31"/>
      <c r="CN680" s="31"/>
      <c r="CO680" s="31"/>
      <c r="CP680" s="31"/>
      <c r="CQ680" s="31" t="s">
        <v>13323</v>
      </c>
      <c r="CR680" s="31" t="s">
        <v>13324</v>
      </c>
      <c r="CS680" s="31" t="s">
        <v>13323</v>
      </c>
      <c r="CT680" s="31" t="s">
        <v>13324</v>
      </c>
      <c r="CU680" s="31"/>
      <c r="CV680" s="31"/>
      <c r="CW680" s="31" t="s">
        <v>13325</v>
      </c>
      <c r="CX680" s="31" t="s">
        <v>13326</v>
      </c>
      <c r="CY680" s="31"/>
      <c r="CZ680" s="31"/>
      <c r="DA680" s="31"/>
      <c r="DB680" s="31"/>
      <c r="DC680" s="31"/>
      <c r="DD680" s="31"/>
      <c r="DE680" s="31"/>
      <c r="DF680" s="31"/>
      <c r="DG680" s="31"/>
      <c r="DH680" s="31"/>
      <c r="DI680" s="31"/>
      <c r="DJ680" s="31"/>
      <c r="DK680" s="31"/>
      <c r="DL680" s="31"/>
      <c r="DM680" s="31"/>
      <c r="DN680" s="31"/>
      <c r="DO680" s="31"/>
      <c r="DP680" s="31"/>
      <c r="DQ680" s="31"/>
      <c r="DR680" s="31"/>
      <c r="DS680" s="31"/>
      <c r="DT680" s="31"/>
      <c r="DU680" s="31"/>
      <c r="DV680" s="31"/>
      <c r="DW680" s="31"/>
      <c r="DX680" s="31"/>
      <c r="DY680" s="31"/>
      <c r="DZ680" s="31"/>
      <c r="EA680" s="31"/>
      <c r="EB680" s="31"/>
      <c r="EC680" s="31"/>
      <c r="ED680" s="31"/>
      <c r="EE680" s="31"/>
      <c r="EF680" s="31"/>
      <c r="EG680" s="31"/>
      <c r="EH680" s="31"/>
      <c r="EI680" s="31"/>
      <c r="EJ680" s="31" t="s">
        <v>5368</v>
      </c>
      <c r="EK680" s="31" t="s">
        <v>5368</v>
      </c>
      <c r="EL680" s="31" t="s">
        <v>213</v>
      </c>
      <c r="EM680" s="31" t="s">
        <v>213</v>
      </c>
      <c r="EN680" s="31" t="s">
        <v>213</v>
      </c>
      <c r="EO680" s="31" t="s">
        <v>213</v>
      </c>
      <c r="EP680" s="31" t="s">
        <v>13327</v>
      </c>
      <c r="EQ680" s="31" t="s">
        <v>13327</v>
      </c>
      <c r="ER680" s="31" t="s">
        <v>218</v>
      </c>
      <c r="ES680" s="31" t="s">
        <v>218</v>
      </c>
      <c r="ET680" s="31" t="s">
        <v>218</v>
      </c>
      <c r="EU680" s="31" t="s">
        <v>218</v>
      </c>
      <c r="EV680" s="31"/>
      <c r="EW680" s="31"/>
      <c r="EX680" s="31" t="s">
        <v>218</v>
      </c>
      <c r="EY680" s="31" t="s">
        <v>218</v>
      </c>
      <c r="EZ680" s="31" t="s">
        <v>218</v>
      </c>
      <c r="FA680" s="31" t="s">
        <v>5936</v>
      </c>
      <c r="FB680" s="31" t="s">
        <v>5936</v>
      </c>
      <c r="FC680" s="31"/>
      <c r="FD680" s="31"/>
      <c r="FE680" s="31" t="s">
        <v>219</v>
      </c>
    </row>
    <row r="681" ht="90.75" customHeight="1">
      <c r="A681" s="16" t="s">
        <v>13328</v>
      </c>
      <c r="B681" s="24">
        <v>670.0</v>
      </c>
      <c r="C681" s="25" t="s">
        <v>13329</v>
      </c>
      <c r="D681" s="26" t="str">
        <f t="shared" si="41"/>
        <v/>
      </c>
      <c r="E681" s="27" t="str">
        <f t="shared" si="42"/>
        <v/>
      </c>
      <c r="F681" s="28" t="str">
        <f t="shared" ref="F681:G681" si="696">image("https://www.serebii.net/pokedex-bw/type/"&amp;lower(H681)&amp;".gif")</f>
        <v/>
      </c>
      <c r="G681" s="28" t="str">
        <f t="shared" si="696"/>
        <v/>
      </c>
      <c r="H681" s="29" t="s">
        <v>980</v>
      </c>
      <c r="I681" s="26"/>
      <c r="J681" s="26" t="s">
        <v>13319</v>
      </c>
      <c r="K681" s="26" t="s">
        <v>1882</v>
      </c>
      <c r="L681" s="26" t="s">
        <v>13330</v>
      </c>
      <c r="M681" s="26" t="s">
        <v>13320</v>
      </c>
      <c r="N681" s="26"/>
      <c r="O681" s="26" t="s">
        <v>13321</v>
      </c>
      <c r="P681" s="26" t="s">
        <v>2669</v>
      </c>
      <c r="Q681" s="26" t="s">
        <v>544</v>
      </c>
      <c r="R681" s="26" t="s">
        <v>184</v>
      </c>
      <c r="S681" s="26" t="s">
        <v>11474</v>
      </c>
      <c r="T681" s="26" t="s">
        <v>495</v>
      </c>
      <c r="U681" s="26" t="s">
        <v>769</v>
      </c>
      <c r="V681" s="26" t="s">
        <v>1329</v>
      </c>
      <c r="W681" s="26" t="s">
        <v>1163</v>
      </c>
      <c r="X681" s="26" t="s">
        <v>189</v>
      </c>
      <c r="Y681" s="26">
        <v>54.0</v>
      </c>
      <c r="Z681" s="26">
        <v>45.0</v>
      </c>
      <c r="AA681" s="26">
        <v>47.0</v>
      </c>
      <c r="AB681" s="26">
        <v>75.0</v>
      </c>
      <c r="AC681" s="26">
        <v>98.0</v>
      </c>
      <c r="AD681" s="26">
        <v>52.0</v>
      </c>
      <c r="AE681" s="30">
        <f t="shared" si="37"/>
        <v>371</v>
      </c>
      <c r="AF681" s="26" t="s">
        <v>13322</v>
      </c>
      <c r="AG681" s="26"/>
      <c r="AH681" s="26"/>
      <c r="AI681" s="26"/>
      <c r="AJ681" s="26"/>
      <c r="AK681" s="26"/>
      <c r="AL681" s="26"/>
      <c r="AM681" s="26"/>
      <c r="AN681" s="26"/>
      <c r="AO681" s="26"/>
      <c r="AP681" s="26"/>
      <c r="AQ681" s="26"/>
      <c r="AR681" s="26"/>
      <c r="AS681" s="26"/>
      <c r="AT681" s="26"/>
      <c r="AU681" s="26"/>
      <c r="AV681" s="26"/>
      <c r="AW681" s="26"/>
      <c r="AX681" s="26"/>
      <c r="AY681" s="26"/>
      <c r="AZ681" s="26"/>
      <c r="BA681" s="26" t="s">
        <v>230</v>
      </c>
      <c r="BB681" s="26" t="s">
        <v>230</v>
      </c>
      <c r="BC681" s="26"/>
      <c r="BD681" s="26"/>
      <c r="BE681" s="26"/>
      <c r="BF681" s="26"/>
      <c r="BG681" s="26" t="s">
        <v>1378</v>
      </c>
      <c r="BH681" s="26" t="s">
        <v>1378</v>
      </c>
      <c r="BI681" s="26"/>
      <c r="BJ681" s="26"/>
      <c r="BK681" s="26"/>
      <c r="BL681" s="26"/>
      <c r="BM681" s="26"/>
      <c r="BN681" s="26"/>
      <c r="BO681" s="26"/>
      <c r="BP681" s="26"/>
      <c r="BQ681" s="26"/>
      <c r="BR681" s="26" t="s">
        <v>1626</v>
      </c>
      <c r="BS681" s="26" t="s">
        <v>1626</v>
      </c>
      <c r="BT681" s="26"/>
      <c r="BU681" s="26"/>
      <c r="BV681" s="26" t="s">
        <v>1498</v>
      </c>
      <c r="BW681" s="31"/>
      <c r="BX681" s="31"/>
      <c r="BY681" s="31"/>
      <c r="BZ681" s="31"/>
      <c r="CA681" s="31"/>
      <c r="CB681" s="31"/>
      <c r="CC681" s="31"/>
      <c r="CD681" s="31"/>
      <c r="CE681" s="31"/>
      <c r="CF681" s="31"/>
      <c r="CG681" s="31"/>
      <c r="CH681" s="31"/>
      <c r="CI681" s="31"/>
      <c r="CJ681" s="31"/>
      <c r="CK681" s="31"/>
      <c r="CL681" s="31"/>
      <c r="CM681" s="31"/>
      <c r="CN681" s="31"/>
      <c r="CO681" s="31"/>
      <c r="CP681" s="31"/>
      <c r="CQ681" s="31" t="s">
        <v>13331</v>
      </c>
      <c r="CR681" s="31" t="s">
        <v>13332</v>
      </c>
      <c r="CS681" s="31" t="s">
        <v>13331</v>
      </c>
      <c r="CT681" s="31" t="s">
        <v>13332</v>
      </c>
      <c r="CU681" s="31"/>
      <c r="CV681" s="31"/>
      <c r="CW681" s="31" t="s">
        <v>13333</v>
      </c>
      <c r="CX681" s="31" t="s">
        <v>13334</v>
      </c>
      <c r="CY681" s="31"/>
      <c r="CZ681" s="31"/>
      <c r="DA681" s="31"/>
      <c r="DB681" s="31"/>
      <c r="DC681" s="31"/>
      <c r="DD681" s="31"/>
      <c r="DE681" s="31"/>
      <c r="DF681" s="31"/>
      <c r="DG681" s="31"/>
      <c r="DH681" s="31"/>
      <c r="DI681" s="31"/>
      <c r="DJ681" s="31"/>
      <c r="DK681" s="31"/>
      <c r="DL681" s="31"/>
      <c r="DM681" s="31"/>
      <c r="DN681" s="31"/>
      <c r="DO681" s="31"/>
      <c r="DP681" s="31"/>
      <c r="DQ681" s="31"/>
      <c r="DR681" s="31"/>
      <c r="DS681" s="31"/>
      <c r="DT681" s="31"/>
      <c r="DU681" s="31"/>
      <c r="DV681" s="31"/>
      <c r="DW681" s="31"/>
      <c r="DX681" s="31"/>
      <c r="DY681" s="31"/>
      <c r="DZ681" s="31"/>
      <c r="EA681" s="31"/>
      <c r="EB681" s="31"/>
      <c r="EC681" s="31"/>
      <c r="ED681" s="31"/>
      <c r="EE681" s="31"/>
      <c r="EF681" s="31"/>
      <c r="EG681" s="31"/>
      <c r="EH681" s="31"/>
      <c r="EI681" s="31"/>
      <c r="EJ681" s="31" t="s">
        <v>13335</v>
      </c>
      <c r="EK681" s="31" t="s">
        <v>13335</v>
      </c>
      <c r="EL681" s="31" t="s">
        <v>213</v>
      </c>
      <c r="EM681" s="31" t="s">
        <v>213</v>
      </c>
      <c r="EN681" s="31" t="s">
        <v>213</v>
      </c>
      <c r="EO681" s="31" t="s">
        <v>213</v>
      </c>
      <c r="EP681" s="31" t="s">
        <v>13336</v>
      </c>
      <c r="EQ681" s="31" t="s">
        <v>13336</v>
      </c>
      <c r="ER681" s="31" t="s">
        <v>218</v>
      </c>
      <c r="ES681" s="31" t="s">
        <v>218</v>
      </c>
      <c r="ET681" s="31" t="s">
        <v>218</v>
      </c>
      <c r="EU681" s="31" t="s">
        <v>218</v>
      </c>
      <c r="EV681" s="31"/>
      <c r="EW681" s="31"/>
      <c r="EX681" s="31" t="s">
        <v>218</v>
      </c>
      <c r="EY681" s="31" t="s">
        <v>218</v>
      </c>
      <c r="EZ681" s="31" t="s">
        <v>218</v>
      </c>
      <c r="FA681" s="31" t="s">
        <v>13337</v>
      </c>
      <c r="FB681" s="31" t="s">
        <v>13337</v>
      </c>
      <c r="FC681" s="31"/>
      <c r="FD681" s="31"/>
      <c r="FE681" s="31" t="s">
        <v>219</v>
      </c>
    </row>
    <row r="682" ht="90.75" customHeight="1">
      <c r="A682" s="16" t="s">
        <v>13338</v>
      </c>
      <c r="B682" s="24">
        <v>671.0</v>
      </c>
      <c r="C682" s="25" t="s">
        <v>13339</v>
      </c>
      <c r="D682" s="26" t="str">
        <f t="shared" si="41"/>
        <v/>
      </c>
      <c r="E682" s="27" t="str">
        <f t="shared" si="42"/>
        <v/>
      </c>
      <c r="F682" s="28" t="str">
        <f t="shared" ref="F682:G682" si="697">image("https://www.serebii.net/pokedex-bw/type/"&amp;lower(H682)&amp;".gif")</f>
        <v/>
      </c>
      <c r="G682" s="28" t="str">
        <f t="shared" si="697"/>
        <v/>
      </c>
      <c r="H682" s="29" t="s">
        <v>980</v>
      </c>
      <c r="I682" s="26"/>
      <c r="J682" s="26" t="s">
        <v>13340</v>
      </c>
      <c r="K682" s="26" t="s">
        <v>322</v>
      </c>
      <c r="L682" s="26" t="s">
        <v>633</v>
      </c>
      <c r="M682" s="26" t="s">
        <v>13320</v>
      </c>
      <c r="N682" s="26"/>
      <c r="O682" s="26" t="s">
        <v>13321</v>
      </c>
      <c r="P682" s="26" t="s">
        <v>456</v>
      </c>
      <c r="Q682" s="26" t="s">
        <v>183</v>
      </c>
      <c r="R682" s="26" t="s">
        <v>184</v>
      </c>
      <c r="S682" s="26" t="s">
        <v>13341</v>
      </c>
      <c r="T682" s="26" t="s">
        <v>495</v>
      </c>
      <c r="U682" s="26" t="s">
        <v>769</v>
      </c>
      <c r="V682" s="26" t="s">
        <v>1329</v>
      </c>
      <c r="W682" s="26" t="s">
        <v>1163</v>
      </c>
      <c r="X682" s="26" t="s">
        <v>189</v>
      </c>
      <c r="Y682" s="26">
        <v>78.0</v>
      </c>
      <c r="Z682" s="26">
        <v>65.0</v>
      </c>
      <c r="AA682" s="26">
        <v>68.0</v>
      </c>
      <c r="AB682" s="26">
        <v>112.0</v>
      </c>
      <c r="AC682" s="26">
        <v>154.0</v>
      </c>
      <c r="AD682" s="26">
        <v>75.0</v>
      </c>
      <c r="AE682" s="30">
        <f t="shared" si="37"/>
        <v>552</v>
      </c>
      <c r="AF682" s="26" t="s">
        <v>13322</v>
      </c>
      <c r="AG682" s="26"/>
      <c r="AH682" s="26"/>
      <c r="AI682" s="26"/>
      <c r="AJ682" s="26"/>
      <c r="AK682" s="26"/>
      <c r="AL682" s="26"/>
      <c r="AM682" s="26"/>
      <c r="AN682" s="26"/>
      <c r="AO682" s="26"/>
      <c r="AP682" s="26"/>
      <c r="AQ682" s="26"/>
      <c r="AR682" s="26"/>
      <c r="AS682" s="26"/>
      <c r="AT682" s="26"/>
      <c r="AU682" s="26"/>
      <c r="AV682" s="26"/>
      <c r="AW682" s="26"/>
      <c r="AX682" s="26"/>
      <c r="AY682" s="26"/>
      <c r="AZ682" s="26"/>
      <c r="BA682" s="26" t="s">
        <v>255</v>
      </c>
      <c r="BB682" s="26" t="s">
        <v>255</v>
      </c>
      <c r="BC682" s="26"/>
      <c r="BD682" s="26"/>
      <c r="BE682" s="26"/>
      <c r="BF682" s="26"/>
      <c r="BG682" s="26" t="s">
        <v>2339</v>
      </c>
      <c r="BH682" s="26" t="s">
        <v>2339</v>
      </c>
      <c r="BI682" s="26"/>
      <c r="BJ682" s="26"/>
      <c r="BK682" s="26"/>
      <c r="BL682" s="26"/>
      <c r="BM682" s="26"/>
      <c r="BN682" s="26"/>
      <c r="BO682" s="26"/>
      <c r="BP682" s="26"/>
      <c r="BQ682" s="26"/>
      <c r="BR682" s="26" t="s">
        <v>1765</v>
      </c>
      <c r="BS682" s="26" t="s">
        <v>1765</v>
      </c>
      <c r="BT682" s="26"/>
      <c r="BU682" s="26"/>
      <c r="BV682" s="26" t="s">
        <v>1540</v>
      </c>
      <c r="BW682" s="31"/>
      <c r="BX682" s="31"/>
      <c r="BY682" s="31"/>
      <c r="BZ682" s="31"/>
      <c r="CA682" s="31"/>
      <c r="CB682" s="31"/>
      <c r="CC682" s="31"/>
      <c r="CD682" s="31"/>
      <c r="CE682" s="31"/>
      <c r="CF682" s="31"/>
      <c r="CG682" s="31"/>
      <c r="CH682" s="31"/>
      <c r="CI682" s="31"/>
      <c r="CJ682" s="31"/>
      <c r="CK682" s="31"/>
      <c r="CL682" s="31"/>
      <c r="CM682" s="31"/>
      <c r="CN682" s="31"/>
      <c r="CO682" s="31"/>
      <c r="CP682" s="31"/>
      <c r="CQ682" s="31" t="s">
        <v>13342</v>
      </c>
      <c r="CR682" s="31" t="s">
        <v>13343</v>
      </c>
      <c r="CS682" s="31" t="s">
        <v>13342</v>
      </c>
      <c r="CT682" s="31" t="s">
        <v>13343</v>
      </c>
      <c r="CU682" s="31"/>
      <c r="CV682" s="31"/>
      <c r="CW682" s="31" t="s">
        <v>13344</v>
      </c>
      <c r="CX682" s="31" t="s">
        <v>13345</v>
      </c>
      <c r="CY682" s="31"/>
      <c r="CZ682" s="31"/>
      <c r="DA682" s="31"/>
      <c r="DB682" s="31"/>
      <c r="DC682" s="31"/>
      <c r="DD682" s="31"/>
      <c r="DE682" s="31"/>
      <c r="DF682" s="31"/>
      <c r="DG682" s="31"/>
      <c r="DH682" s="31"/>
      <c r="DI682" s="31"/>
      <c r="DJ682" s="31"/>
      <c r="DK682" s="31"/>
      <c r="DL682" s="31"/>
      <c r="DM682" s="31"/>
      <c r="DN682" s="31"/>
      <c r="DO682" s="31"/>
      <c r="DP682" s="31"/>
      <c r="DQ682" s="31"/>
      <c r="DR682" s="31"/>
      <c r="DS682" s="31"/>
      <c r="DT682" s="31"/>
      <c r="DU682" s="31"/>
      <c r="DV682" s="31"/>
      <c r="DW682" s="31"/>
      <c r="DX682" s="31"/>
      <c r="DY682" s="31"/>
      <c r="DZ682" s="31"/>
      <c r="EA682" s="31"/>
      <c r="EB682" s="31"/>
      <c r="EC682" s="31"/>
      <c r="ED682" s="31"/>
      <c r="EE682" s="31"/>
      <c r="EF682" s="31"/>
      <c r="EG682" s="31"/>
      <c r="EH682" s="31"/>
      <c r="EI682" s="31"/>
      <c r="EJ682" s="31" t="s">
        <v>13346</v>
      </c>
      <c r="EK682" s="31" t="s">
        <v>13346</v>
      </c>
      <c r="EL682" s="31" t="s">
        <v>213</v>
      </c>
      <c r="EM682" s="31" t="s">
        <v>213</v>
      </c>
      <c r="EN682" s="31" t="s">
        <v>213</v>
      </c>
      <c r="EO682" s="31" t="s">
        <v>213</v>
      </c>
      <c r="EP682" s="31" t="s">
        <v>13346</v>
      </c>
      <c r="EQ682" s="31" t="s">
        <v>13346</v>
      </c>
      <c r="ER682" s="31" t="s">
        <v>218</v>
      </c>
      <c r="ES682" s="31" t="s">
        <v>218</v>
      </c>
      <c r="ET682" s="31" t="s">
        <v>218</v>
      </c>
      <c r="EU682" s="31" t="s">
        <v>218</v>
      </c>
      <c r="EV682" s="31"/>
      <c r="EW682" s="31"/>
      <c r="EX682" s="31" t="s">
        <v>218</v>
      </c>
      <c r="EY682" s="31" t="s">
        <v>218</v>
      </c>
      <c r="EZ682" s="31" t="s">
        <v>218</v>
      </c>
      <c r="FA682" s="31" t="s">
        <v>13347</v>
      </c>
      <c r="FB682" s="31" t="s">
        <v>13347</v>
      </c>
      <c r="FC682" s="31"/>
      <c r="FD682" s="31"/>
      <c r="FE682" s="31" t="s">
        <v>219</v>
      </c>
    </row>
    <row r="683" ht="90.75" customHeight="1">
      <c r="A683" s="16" t="s">
        <v>13348</v>
      </c>
      <c r="B683" s="24">
        <v>672.0</v>
      </c>
      <c r="C683" s="25" t="s">
        <v>13349</v>
      </c>
      <c r="D683" s="26" t="str">
        <f t="shared" si="41"/>
        <v/>
      </c>
      <c r="E683" s="27" t="str">
        <f t="shared" si="42"/>
        <v/>
      </c>
      <c r="F683" s="28" t="str">
        <f t="shared" ref="F683:G683" si="698">image("https://www.serebii.net/pokedex-bw/type/"&amp;lower(H683)&amp;".gif")</f>
        <v/>
      </c>
      <c r="G683" s="28" t="str">
        <f t="shared" si="698"/>
        <v/>
      </c>
      <c r="H683" s="29" t="s">
        <v>175</v>
      </c>
      <c r="I683" s="26"/>
      <c r="J683" s="26" t="s">
        <v>13350</v>
      </c>
      <c r="K683" s="26" t="s">
        <v>1276</v>
      </c>
      <c r="L683" s="26" t="s">
        <v>11739</v>
      </c>
      <c r="M683" s="26" t="s">
        <v>5732</v>
      </c>
      <c r="N683" s="26"/>
      <c r="O683" s="26" t="s">
        <v>13351</v>
      </c>
      <c r="P683" s="26" t="s">
        <v>492</v>
      </c>
      <c r="Q683" s="26" t="s">
        <v>2336</v>
      </c>
      <c r="R683" s="26" t="s">
        <v>184</v>
      </c>
      <c r="S683" s="26" t="s">
        <v>2173</v>
      </c>
      <c r="T683" s="26" t="s">
        <v>495</v>
      </c>
      <c r="U683" s="26" t="s">
        <v>769</v>
      </c>
      <c r="V683" s="26" t="s">
        <v>770</v>
      </c>
      <c r="W683" s="26" t="s">
        <v>496</v>
      </c>
      <c r="X683" s="26" t="s">
        <v>189</v>
      </c>
      <c r="Y683" s="26">
        <v>66.0</v>
      </c>
      <c r="Z683" s="26">
        <v>65.0</v>
      </c>
      <c r="AA683" s="26">
        <v>48.0</v>
      </c>
      <c r="AB683" s="26">
        <v>62.0</v>
      </c>
      <c r="AC683" s="26">
        <v>57.0</v>
      </c>
      <c r="AD683" s="26">
        <v>52.0</v>
      </c>
      <c r="AE683" s="30">
        <f t="shared" si="37"/>
        <v>350</v>
      </c>
      <c r="AF683" s="26" t="s">
        <v>13352</v>
      </c>
      <c r="AG683" s="26"/>
      <c r="AH683" s="26"/>
      <c r="AI683" s="26"/>
      <c r="AJ683" s="26"/>
      <c r="AK683" s="26"/>
      <c r="AL683" s="26"/>
      <c r="AM683" s="26"/>
      <c r="AN683" s="26"/>
      <c r="AO683" s="26"/>
      <c r="AP683" s="26"/>
      <c r="AQ683" s="26"/>
      <c r="AR683" s="26"/>
      <c r="AS683" s="26"/>
      <c r="AT683" s="26"/>
      <c r="AU683" s="26"/>
      <c r="AV683" s="26"/>
      <c r="AW683" s="26"/>
      <c r="AX683" s="26"/>
      <c r="AY683" s="26"/>
      <c r="AZ683" s="26"/>
      <c r="BA683" s="26" t="s">
        <v>1334</v>
      </c>
      <c r="BB683" s="26" t="s">
        <v>1334</v>
      </c>
      <c r="BC683" s="26"/>
      <c r="BD683" s="26"/>
      <c r="BE683" s="26"/>
      <c r="BF683" s="26"/>
      <c r="BG683" s="26"/>
      <c r="BH683" s="26"/>
      <c r="BI683" s="26"/>
      <c r="BJ683" s="26"/>
      <c r="BK683" s="26"/>
      <c r="BL683" s="26"/>
      <c r="BM683" s="26"/>
      <c r="BN683" s="26"/>
      <c r="BO683" s="26"/>
      <c r="BP683" s="26"/>
      <c r="BQ683" s="26"/>
      <c r="BR683" s="26" t="s">
        <v>4810</v>
      </c>
      <c r="BS683" s="26" t="s">
        <v>4810</v>
      </c>
      <c r="BT683" s="26"/>
      <c r="BU683" s="26"/>
      <c r="BV683" s="26" t="s">
        <v>1333</v>
      </c>
      <c r="BW683" s="31"/>
      <c r="BX683" s="31"/>
      <c r="BY683" s="31"/>
      <c r="BZ683" s="31"/>
      <c r="CA683" s="31"/>
      <c r="CB683" s="31"/>
      <c r="CC683" s="31"/>
      <c r="CD683" s="31"/>
      <c r="CE683" s="31"/>
      <c r="CF683" s="31"/>
      <c r="CG683" s="31"/>
      <c r="CH683" s="31"/>
      <c r="CI683" s="31"/>
      <c r="CJ683" s="31"/>
      <c r="CK683" s="31"/>
      <c r="CL683" s="31"/>
      <c r="CM683" s="31"/>
      <c r="CN683" s="31"/>
      <c r="CO683" s="31"/>
      <c r="CP683" s="31"/>
      <c r="CQ683" s="31" t="s">
        <v>13353</v>
      </c>
      <c r="CR683" s="31" t="s">
        <v>13354</v>
      </c>
      <c r="CS683" s="31" t="s">
        <v>13353</v>
      </c>
      <c r="CT683" s="31" t="s">
        <v>13354</v>
      </c>
      <c r="CU683" s="31"/>
      <c r="CV683" s="31"/>
      <c r="CW683" s="31"/>
      <c r="CX683" s="31"/>
      <c r="CY683" s="31"/>
      <c r="CZ683" s="31"/>
      <c r="DA683" s="31"/>
      <c r="DB683" s="31"/>
      <c r="DC683" s="31"/>
      <c r="DD683" s="31"/>
      <c r="DE683" s="31"/>
      <c r="DF683" s="31"/>
      <c r="DG683" s="31"/>
      <c r="DH683" s="31" t="s">
        <v>13355</v>
      </c>
      <c r="DI683" s="31" t="s">
        <v>13356</v>
      </c>
      <c r="DJ683" s="31"/>
      <c r="DK683" s="31"/>
      <c r="DL683" s="31"/>
      <c r="DM683" s="31"/>
      <c r="DN683" s="31"/>
      <c r="DO683" s="31"/>
      <c r="DP683" s="31"/>
      <c r="DQ683" s="31"/>
      <c r="DR683" s="31"/>
      <c r="DS683" s="31"/>
      <c r="DT683" s="31"/>
      <c r="DU683" s="31"/>
      <c r="DV683" s="31"/>
      <c r="DW683" s="31"/>
      <c r="DX683" s="31"/>
      <c r="DY683" s="31"/>
      <c r="DZ683" s="31"/>
      <c r="EA683" s="31"/>
      <c r="EB683" s="31"/>
      <c r="EC683" s="31"/>
      <c r="ED683" s="31"/>
      <c r="EE683" s="31"/>
      <c r="EF683" s="31"/>
      <c r="EG683" s="31"/>
      <c r="EH683" s="31"/>
      <c r="EI683" s="31"/>
      <c r="EJ683" s="31" t="s">
        <v>1726</v>
      </c>
      <c r="EK683" s="31" t="s">
        <v>1726</v>
      </c>
      <c r="EL683" s="31" t="s">
        <v>213</v>
      </c>
      <c r="EM683" s="31" t="s">
        <v>213</v>
      </c>
      <c r="EN683" s="31" t="s">
        <v>213</v>
      </c>
      <c r="EO683" s="31" t="s">
        <v>213</v>
      </c>
      <c r="EP683" s="31" t="s">
        <v>213</v>
      </c>
      <c r="EQ683" s="31" t="s">
        <v>213</v>
      </c>
      <c r="ER683" s="31" t="s">
        <v>218</v>
      </c>
      <c r="ES683" s="31" t="s">
        <v>218</v>
      </c>
      <c r="ET683" s="31" t="s">
        <v>218</v>
      </c>
      <c r="EU683" s="31" t="s">
        <v>218</v>
      </c>
      <c r="EV683" s="31"/>
      <c r="EW683" s="31"/>
      <c r="EX683" s="31" t="s">
        <v>218</v>
      </c>
      <c r="EY683" s="31" t="s">
        <v>218</v>
      </c>
      <c r="EZ683" s="31" t="s">
        <v>218</v>
      </c>
      <c r="FA683" s="31" t="s">
        <v>13357</v>
      </c>
      <c r="FB683" s="31" t="s">
        <v>13357</v>
      </c>
      <c r="FC683" s="31"/>
      <c r="FD683" s="31"/>
      <c r="FE683" s="31" t="s">
        <v>219</v>
      </c>
    </row>
    <row r="684" ht="90.75" customHeight="1">
      <c r="A684" s="16" t="s">
        <v>13358</v>
      </c>
      <c r="B684" s="24">
        <v>673.0</v>
      </c>
      <c r="C684" s="25" t="s">
        <v>13359</v>
      </c>
      <c r="D684" s="26" t="str">
        <f t="shared" si="41"/>
        <v/>
      </c>
      <c r="E684" s="27" t="str">
        <f t="shared" si="42"/>
        <v/>
      </c>
      <c r="F684" s="28" t="str">
        <f t="shared" ref="F684:G684" si="699">image("https://www.serebii.net/pokedex-bw/type/"&amp;lower(H684)&amp;".gif")</f>
        <v/>
      </c>
      <c r="G684" s="28" t="str">
        <f t="shared" si="699"/>
        <v/>
      </c>
      <c r="H684" s="29" t="s">
        <v>175</v>
      </c>
      <c r="I684" s="26"/>
      <c r="J684" s="26" t="s">
        <v>13350</v>
      </c>
      <c r="K684" s="26" t="s">
        <v>349</v>
      </c>
      <c r="L684" s="26" t="s">
        <v>13360</v>
      </c>
      <c r="M684" s="26" t="s">
        <v>5732</v>
      </c>
      <c r="N684" s="26"/>
      <c r="O684" s="26" t="s">
        <v>13351</v>
      </c>
      <c r="P684" s="26" t="s">
        <v>1196</v>
      </c>
      <c r="Q684" s="26" t="s">
        <v>183</v>
      </c>
      <c r="R684" s="26" t="s">
        <v>184</v>
      </c>
      <c r="S684" s="26" t="s">
        <v>3663</v>
      </c>
      <c r="T684" s="26" t="s">
        <v>495</v>
      </c>
      <c r="U684" s="26" t="s">
        <v>769</v>
      </c>
      <c r="V684" s="26" t="s">
        <v>770</v>
      </c>
      <c r="W684" s="26" t="s">
        <v>496</v>
      </c>
      <c r="X684" s="26" t="s">
        <v>189</v>
      </c>
      <c r="Y684" s="26">
        <v>123.0</v>
      </c>
      <c r="Z684" s="26">
        <v>100.0</v>
      </c>
      <c r="AA684" s="26">
        <v>62.0</v>
      </c>
      <c r="AB684" s="26">
        <v>97.0</v>
      </c>
      <c r="AC684" s="26">
        <v>81.0</v>
      </c>
      <c r="AD684" s="26">
        <v>68.0</v>
      </c>
      <c r="AE684" s="30">
        <f t="shared" si="37"/>
        <v>531</v>
      </c>
      <c r="AF684" s="26" t="s">
        <v>13352</v>
      </c>
      <c r="AG684" s="26"/>
      <c r="AH684" s="26"/>
      <c r="AI684" s="26"/>
      <c r="AJ684" s="26"/>
      <c r="AK684" s="26"/>
      <c r="AL684" s="26"/>
      <c r="AM684" s="26"/>
      <c r="AN684" s="26"/>
      <c r="AO684" s="26"/>
      <c r="AP684" s="26"/>
      <c r="AQ684" s="26"/>
      <c r="AR684" s="26"/>
      <c r="AS684" s="26"/>
      <c r="AT684" s="26"/>
      <c r="AU684" s="26"/>
      <c r="AV684" s="26"/>
      <c r="AW684" s="26"/>
      <c r="AX684" s="26"/>
      <c r="AY684" s="26"/>
      <c r="AZ684" s="26"/>
      <c r="BA684" s="26" t="s">
        <v>1379</v>
      </c>
      <c r="BB684" s="26" t="s">
        <v>1379</v>
      </c>
      <c r="BC684" s="26"/>
      <c r="BD684" s="26"/>
      <c r="BE684" s="26"/>
      <c r="BF684" s="26"/>
      <c r="BG684" s="26"/>
      <c r="BH684" s="26"/>
      <c r="BI684" s="26"/>
      <c r="BJ684" s="26"/>
      <c r="BK684" s="26"/>
      <c r="BL684" s="26"/>
      <c r="BM684" s="26"/>
      <c r="BN684" s="26"/>
      <c r="BO684" s="26"/>
      <c r="BP684" s="26"/>
      <c r="BQ684" s="26"/>
      <c r="BR684" s="26" t="s">
        <v>3949</v>
      </c>
      <c r="BS684" s="26" t="s">
        <v>3949</v>
      </c>
      <c r="BT684" s="26"/>
      <c r="BU684" s="26"/>
      <c r="BV684" s="26" t="s">
        <v>1377</v>
      </c>
      <c r="BW684" s="31"/>
      <c r="BX684" s="31"/>
      <c r="BY684" s="31"/>
      <c r="BZ684" s="31"/>
      <c r="CA684" s="31"/>
      <c r="CB684" s="31"/>
      <c r="CC684" s="31"/>
      <c r="CD684" s="31"/>
      <c r="CE684" s="31"/>
      <c r="CF684" s="31"/>
      <c r="CG684" s="31"/>
      <c r="CH684" s="31"/>
      <c r="CI684" s="31"/>
      <c r="CJ684" s="31"/>
      <c r="CK684" s="31"/>
      <c r="CL684" s="31"/>
      <c r="CM684" s="31"/>
      <c r="CN684" s="31"/>
      <c r="CO684" s="31"/>
      <c r="CP684" s="31"/>
      <c r="CQ684" s="31" t="s">
        <v>13361</v>
      </c>
      <c r="CR684" s="31" t="s">
        <v>13362</v>
      </c>
      <c r="CS684" s="31" t="s">
        <v>13361</v>
      </c>
      <c r="CT684" s="31" t="s">
        <v>13362</v>
      </c>
      <c r="CU684" s="31"/>
      <c r="CV684" s="31"/>
      <c r="CW684" s="31"/>
      <c r="CX684" s="31"/>
      <c r="CY684" s="31"/>
      <c r="CZ684" s="31"/>
      <c r="DA684" s="31"/>
      <c r="DB684" s="31"/>
      <c r="DC684" s="31"/>
      <c r="DD684" s="31"/>
      <c r="DE684" s="31"/>
      <c r="DF684" s="31"/>
      <c r="DG684" s="31"/>
      <c r="DH684" s="31" t="s">
        <v>13363</v>
      </c>
      <c r="DI684" s="31" t="s">
        <v>13364</v>
      </c>
      <c r="DJ684" s="31"/>
      <c r="DK684" s="31"/>
      <c r="DL684" s="31"/>
      <c r="DM684" s="31"/>
      <c r="DN684" s="31"/>
      <c r="DO684" s="31"/>
      <c r="DP684" s="31"/>
      <c r="DQ684" s="31"/>
      <c r="DR684" s="31"/>
      <c r="DS684" s="31"/>
      <c r="DT684" s="31"/>
      <c r="DU684" s="31"/>
      <c r="DV684" s="31"/>
      <c r="DW684" s="31"/>
      <c r="DX684" s="31"/>
      <c r="DY684" s="31"/>
      <c r="DZ684" s="31"/>
      <c r="EA684" s="31"/>
      <c r="EB684" s="31"/>
      <c r="EC684" s="31"/>
      <c r="ED684" s="31"/>
      <c r="EE684" s="31"/>
      <c r="EF684" s="31"/>
      <c r="EG684" s="31"/>
      <c r="EH684" s="31"/>
      <c r="EI684" s="31"/>
      <c r="EJ684" s="31" t="s">
        <v>13365</v>
      </c>
      <c r="EK684" s="31" t="s">
        <v>13365</v>
      </c>
      <c r="EL684" s="31" t="s">
        <v>213</v>
      </c>
      <c r="EM684" s="31" t="s">
        <v>213</v>
      </c>
      <c r="EN684" s="31" t="s">
        <v>213</v>
      </c>
      <c r="EO684" s="31" t="s">
        <v>213</v>
      </c>
      <c r="EP684" s="31" t="s">
        <v>213</v>
      </c>
      <c r="EQ684" s="31" t="s">
        <v>213</v>
      </c>
      <c r="ER684" s="31" t="s">
        <v>218</v>
      </c>
      <c r="ES684" s="31" t="s">
        <v>218</v>
      </c>
      <c r="ET684" s="31" t="s">
        <v>218</v>
      </c>
      <c r="EU684" s="31" t="s">
        <v>218</v>
      </c>
      <c r="EV684" s="31"/>
      <c r="EW684" s="31"/>
      <c r="EX684" s="31" t="s">
        <v>218</v>
      </c>
      <c r="EY684" s="31" t="s">
        <v>218</v>
      </c>
      <c r="EZ684" s="31" t="s">
        <v>218</v>
      </c>
      <c r="FA684" s="31" t="s">
        <v>13357</v>
      </c>
      <c r="FB684" s="31" t="s">
        <v>13357</v>
      </c>
      <c r="FC684" s="31"/>
      <c r="FD684" s="31"/>
      <c r="FE684" s="31" t="s">
        <v>219</v>
      </c>
    </row>
    <row r="685" ht="90.75" customHeight="1">
      <c r="A685" s="16" t="s">
        <v>13366</v>
      </c>
      <c r="B685" s="24">
        <v>674.0</v>
      </c>
      <c r="C685" s="25" t="s">
        <v>13367</v>
      </c>
      <c r="D685" s="26" t="str">
        <f t="shared" si="41"/>
        <v/>
      </c>
      <c r="E685" s="27" t="str">
        <f t="shared" si="42"/>
        <v/>
      </c>
      <c r="F685" s="28" t="str">
        <f t="shared" ref="F685:G685" si="700">image("https://www.serebii.net/pokedex-bw/type/"&amp;lower(H685)&amp;".gif")</f>
        <v/>
      </c>
      <c r="G685" s="28" t="str">
        <f t="shared" si="700"/>
        <v/>
      </c>
      <c r="H685" s="29" t="s">
        <v>2112</v>
      </c>
      <c r="I685" s="26"/>
      <c r="J685" s="26" t="s">
        <v>9775</v>
      </c>
      <c r="K685" s="26" t="s">
        <v>293</v>
      </c>
      <c r="L685" s="26" t="s">
        <v>4039</v>
      </c>
      <c r="M685" s="26" t="s">
        <v>3777</v>
      </c>
      <c r="N685" s="26" t="s">
        <v>4393</v>
      </c>
      <c r="O685" s="26" t="s">
        <v>4016</v>
      </c>
      <c r="P685" s="26" t="s">
        <v>913</v>
      </c>
      <c r="Q685" s="26" t="s">
        <v>13297</v>
      </c>
      <c r="R685" s="26" t="s">
        <v>184</v>
      </c>
      <c r="S685" s="26" t="s">
        <v>2173</v>
      </c>
      <c r="T685" s="26" t="s">
        <v>495</v>
      </c>
      <c r="U685" s="26" t="s">
        <v>915</v>
      </c>
      <c r="V685" s="26" t="s">
        <v>7718</v>
      </c>
      <c r="W685" s="26" t="s">
        <v>496</v>
      </c>
      <c r="X685" s="26" t="s">
        <v>3426</v>
      </c>
      <c r="Y685" s="26">
        <v>67.0</v>
      </c>
      <c r="Z685" s="26">
        <v>82.0</v>
      </c>
      <c r="AA685" s="26">
        <v>62.0</v>
      </c>
      <c r="AB685" s="26">
        <v>46.0</v>
      </c>
      <c r="AC685" s="26">
        <v>48.0</v>
      </c>
      <c r="AD685" s="26">
        <v>43.0</v>
      </c>
      <c r="AE685" s="30">
        <f t="shared" si="37"/>
        <v>348</v>
      </c>
      <c r="AF685" s="26" t="s">
        <v>13368</v>
      </c>
      <c r="AG685" s="26"/>
      <c r="AH685" s="26"/>
      <c r="AI685" s="26"/>
      <c r="AJ685" s="26"/>
      <c r="AK685" s="26"/>
      <c r="AL685" s="26"/>
      <c r="AM685" s="26"/>
      <c r="AN685" s="26"/>
      <c r="AO685" s="26"/>
      <c r="AP685" s="26"/>
      <c r="AQ685" s="26"/>
      <c r="AR685" s="26"/>
      <c r="AS685" s="26"/>
      <c r="AT685" s="26"/>
      <c r="AU685" s="26"/>
      <c r="AV685" s="26"/>
      <c r="AW685" s="26"/>
      <c r="AX685" s="26"/>
      <c r="AY685" s="26"/>
      <c r="AZ685" s="26"/>
      <c r="BA685" s="26" t="s">
        <v>1676</v>
      </c>
      <c r="BB685" s="26" t="s">
        <v>1676</v>
      </c>
      <c r="BC685" s="26"/>
      <c r="BD685" s="26"/>
      <c r="BE685" s="26" t="s">
        <v>4745</v>
      </c>
      <c r="BF685" s="26" t="s">
        <v>4745</v>
      </c>
      <c r="BG685" s="26" t="s">
        <v>3797</v>
      </c>
      <c r="BH685" s="26" t="s">
        <v>3797</v>
      </c>
      <c r="BI685" s="26"/>
      <c r="BJ685" s="26"/>
      <c r="BK685" s="26" t="s">
        <v>3203</v>
      </c>
      <c r="BL685" s="26" t="s">
        <v>3203</v>
      </c>
      <c r="BM685" s="26"/>
      <c r="BN685" s="26"/>
      <c r="BO685" s="26"/>
      <c r="BP685" s="26"/>
      <c r="BQ685" s="26"/>
      <c r="BR685" s="26"/>
      <c r="BS685" s="26"/>
      <c r="BT685" s="26"/>
      <c r="BU685" s="26"/>
      <c r="BV685" s="26" t="s">
        <v>1795</v>
      </c>
      <c r="BW685" s="31"/>
      <c r="BX685" s="31"/>
      <c r="BY685" s="31"/>
      <c r="BZ685" s="31"/>
      <c r="CA685" s="31"/>
      <c r="CB685" s="31"/>
      <c r="CC685" s="31"/>
      <c r="CD685" s="31"/>
      <c r="CE685" s="31"/>
      <c r="CF685" s="31"/>
      <c r="CG685" s="31"/>
      <c r="CH685" s="31"/>
      <c r="CI685" s="31"/>
      <c r="CJ685" s="31"/>
      <c r="CK685" s="31"/>
      <c r="CL685" s="31"/>
      <c r="CM685" s="31"/>
      <c r="CN685" s="31"/>
      <c r="CO685" s="31"/>
      <c r="CP685" s="31"/>
      <c r="CQ685" s="31" t="s">
        <v>13369</v>
      </c>
      <c r="CR685" s="31" t="s">
        <v>13370</v>
      </c>
      <c r="CS685" s="31" t="s">
        <v>13369</v>
      </c>
      <c r="CT685" s="31" t="s">
        <v>13370</v>
      </c>
      <c r="CU685" s="31" t="s">
        <v>13371</v>
      </c>
      <c r="CV685" s="31" t="s">
        <v>13372</v>
      </c>
      <c r="CW685" s="31" t="s">
        <v>13373</v>
      </c>
      <c r="CX685" s="31" t="s">
        <v>13374</v>
      </c>
      <c r="CY685" s="31"/>
      <c r="CZ685" s="31"/>
      <c r="DA685" s="31" t="s">
        <v>13375</v>
      </c>
      <c r="DB685" s="31" t="s">
        <v>13376</v>
      </c>
      <c r="DC685" s="31"/>
      <c r="DD685" s="31"/>
      <c r="DE685" s="31"/>
      <c r="DF685" s="31"/>
      <c r="DG685" s="31"/>
      <c r="DH685" s="31"/>
      <c r="DI685" s="31"/>
      <c r="DJ685" s="31"/>
      <c r="DK685" s="31"/>
      <c r="DL685" s="31"/>
      <c r="DM685" s="31"/>
      <c r="DN685" s="31"/>
      <c r="DO685" s="31"/>
      <c r="DP685" s="31"/>
      <c r="DQ685" s="31"/>
      <c r="DR685" s="31"/>
      <c r="DS685" s="31"/>
      <c r="DT685" s="31"/>
      <c r="DU685" s="31"/>
      <c r="DV685" s="31"/>
      <c r="DW685" s="31"/>
      <c r="DX685" s="31"/>
      <c r="DY685" s="31"/>
      <c r="DZ685" s="31"/>
      <c r="EA685" s="31"/>
      <c r="EB685" s="31"/>
      <c r="EC685" s="31"/>
      <c r="ED685" s="31"/>
      <c r="EE685" s="31"/>
      <c r="EF685" s="31"/>
      <c r="EG685" s="31"/>
      <c r="EH685" s="31"/>
      <c r="EI685" s="31"/>
      <c r="EJ685" s="31" t="s">
        <v>1726</v>
      </c>
      <c r="EK685" s="31" t="s">
        <v>1726</v>
      </c>
      <c r="EL685" s="31" t="s">
        <v>213</v>
      </c>
      <c r="EM685" s="31" t="s">
        <v>213</v>
      </c>
      <c r="EN685" s="31" t="s">
        <v>13377</v>
      </c>
      <c r="EO685" s="31" t="s">
        <v>13377</v>
      </c>
      <c r="EP685" s="31" t="s">
        <v>12486</v>
      </c>
      <c r="EQ685" s="31" t="s">
        <v>12486</v>
      </c>
      <c r="ER685" s="31" t="s">
        <v>218</v>
      </c>
      <c r="ES685" s="31" t="s">
        <v>218</v>
      </c>
      <c r="ET685" s="31" t="s">
        <v>13378</v>
      </c>
      <c r="EU685" s="31" t="s">
        <v>13378</v>
      </c>
      <c r="EV685" s="31"/>
      <c r="EW685" s="31"/>
      <c r="EX685" s="31" t="s">
        <v>218</v>
      </c>
      <c r="EY685" s="31" t="s">
        <v>218</v>
      </c>
      <c r="EZ685" s="31" t="s">
        <v>218</v>
      </c>
      <c r="FA685" s="31" t="s">
        <v>219</v>
      </c>
      <c r="FB685" s="31" t="s">
        <v>219</v>
      </c>
      <c r="FC685" s="31"/>
      <c r="FD685" s="31"/>
      <c r="FE685" s="31" t="s">
        <v>219</v>
      </c>
    </row>
    <row r="686" ht="90.75" customHeight="1">
      <c r="A686" s="16" t="s">
        <v>13379</v>
      </c>
      <c r="B686" s="24">
        <v>675.0</v>
      </c>
      <c r="C686" s="25" t="s">
        <v>13380</v>
      </c>
      <c r="D686" s="26" t="str">
        <f t="shared" si="41"/>
        <v/>
      </c>
      <c r="E686" s="27" t="str">
        <f t="shared" si="42"/>
        <v/>
      </c>
      <c r="F686" s="28" t="str">
        <f t="shared" ref="F686:G686" si="701">image("https://www.serebii.net/pokedex-bw/type/"&amp;lower(H686)&amp;".gif")</f>
        <v/>
      </c>
      <c r="G686" s="28" t="str">
        <f t="shared" si="701"/>
        <v/>
      </c>
      <c r="H686" s="29" t="s">
        <v>2112</v>
      </c>
      <c r="I686" s="26" t="s">
        <v>6037</v>
      </c>
      <c r="J686" s="26" t="s">
        <v>13381</v>
      </c>
      <c r="K686" s="26" t="s">
        <v>4902</v>
      </c>
      <c r="L686" s="26" t="s">
        <v>13382</v>
      </c>
      <c r="M686" s="26" t="s">
        <v>3777</v>
      </c>
      <c r="N686" s="26" t="s">
        <v>4393</v>
      </c>
      <c r="O686" s="26" t="s">
        <v>4016</v>
      </c>
      <c r="P686" s="26" t="s">
        <v>946</v>
      </c>
      <c r="Q686" s="26" t="s">
        <v>5790</v>
      </c>
      <c r="R686" s="26" t="s">
        <v>184</v>
      </c>
      <c r="S686" s="26" t="s">
        <v>4363</v>
      </c>
      <c r="T686" s="26" t="s">
        <v>495</v>
      </c>
      <c r="U686" s="26" t="s">
        <v>915</v>
      </c>
      <c r="V686" s="26" t="s">
        <v>7718</v>
      </c>
      <c r="W686" s="26" t="s">
        <v>496</v>
      </c>
      <c r="X686" s="26" t="s">
        <v>3426</v>
      </c>
      <c r="Y686" s="26">
        <v>95.0</v>
      </c>
      <c r="Z686" s="26">
        <v>124.0</v>
      </c>
      <c r="AA686" s="26">
        <v>78.0</v>
      </c>
      <c r="AB686" s="26">
        <v>69.0</v>
      </c>
      <c r="AC686" s="26">
        <v>71.0</v>
      </c>
      <c r="AD686" s="26">
        <v>58.0</v>
      </c>
      <c r="AE686" s="30">
        <f t="shared" si="37"/>
        <v>495</v>
      </c>
      <c r="AF686" s="26" t="s">
        <v>13368</v>
      </c>
      <c r="AG686" s="26"/>
      <c r="AH686" s="26"/>
      <c r="AI686" s="26"/>
      <c r="AJ686" s="26"/>
      <c r="AK686" s="26"/>
      <c r="AL686" s="26"/>
      <c r="AM686" s="26"/>
      <c r="AN686" s="26"/>
      <c r="AO686" s="26"/>
      <c r="AP686" s="26"/>
      <c r="AQ686" s="26"/>
      <c r="AR686" s="26"/>
      <c r="AS686" s="26"/>
      <c r="AT686" s="26"/>
      <c r="AU686" s="26"/>
      <c r="AV686" s="26"/>
      <c r="AW686" s="26"/>
      <c r="AX686" s="26"/>
      <c r="AY686" s="26"/>
      <c r="AZ686" s="26"/>
      <c r="BA686" s="26" t="s">
        <v>1709</v>
      </c>
      <c r="BB686" s="26" t="s">
        <v>1709</v>
      </c>
      <c r="BC686" s="26"/>
      <c r="BD686" s="26"/>
      <c r="BE686" s="26" t="s">
        <v>4810</v>
      </c>
      <c r="BF686" s="26" t="s">
        <v>4810</v>
      </c>
      <c r="BG686" s="26" t="s">
        <v>10743</v>
      </c>
      <c r="BH686" s="26" t="s">
        <v>10743</v>
      </c>
      <c r="BI686" s="26"/>
      <c r="BJ686" s="26"/>
      <c r="BK686" s="26" t="s">
        <v>1078</v>
      </c>
      <c r="BL686" s="26" t="s">
        <v>1078</v>
      </c>
      <c r="BM686" s="26"/>
      <c r="BN686" s="26"/>
      <c r="BO686" s="26"/>
      <c r="BP686" s="26"/>
      <c r="BQ686" s="26"/>
      <c r="BR686" s="26"/>
      <c r="BS686" s="26"/>
      <c r="BT686" s="26"/>
      <c r="BU686" s="26"/>
      <c r="BV686" s="26" t="s">
        <v>1077</v>
      </c>
      <c r="BW686" s="31"/>
      <c r="BX686" s="31"/>
      <c r="BY686" s="31"/>
      <c r="BZ686" s="31"/>
      <c r="CA686" s="31"/>
      <c r="CB686" s="31"/>
      <c r="CC686" s="31"/>
      <c r="CD686" s="31"/>
      <c r="CE686" s="31"/>
      <c r="CF686" s="31"/>
      <c r="CG686" s="31"/>
      <c r="CH686" s="31"/>
      <c r="CI686" s="31"/>
      <c r="CJ686" s="31"/>
      <c r="CK686" s="31"/>
      <c r="CL686" s="31"/>
      <c r="CM686" s="31"/>
      <c r="CN686" s="31"/>
      <c r="CO686" s="31"/>
      <c r="CP686" s="31"/>
      <c r="CQ686" s="31" t="s">
        <v>13383</v>
      </c>
      <c r="CR686" s="31" t="s">
        <v>13384</v>
      </c>
      <c r="CS686" s="31" t="s">
        <v>13383</v>
      </c>
      <c r="CT686" s="31" t="s">
        <v>13384</v>
      </c>
      <c r="CU686" s="31" t="s">
        <v>13385</v>
      </c>
      <c r="CV686" s="31" t="s">
        <v>13386</v>
      </c>
      <c r="CW686" s="31" t="s">
        <v>13387</v>
      </c>
      <c r="CX686" s="31" t="s">
        <v>13388</v>
      </c>
      <c r="CY686" s="31"/>
      <c r="CZ686" s="31"/>
      <c r="DA686" s="31" t="s">
        <v>13389</v>
      </c>
      <c r="DB686" s="31" t="s">
        <v>13390</v>
      </c>
      <c r="DC686" s="31"/>
      <c r="DD686" s="31"/>
      <c r="DE686" s="31"/>
      <c r="DF686" s="31"/>
      <c r="DG686" s="31"/>
      <c r="DH686" s="31"/>
      <c r="DI686" s="31"/>
      <c r="DJ686" s="31"/>
      <c r="DK686" s="31"/>
      <c r="DL686" s="31"/>
      <c r="DM686" s="31"/>
      <c r="DN686" s="31"/>
      <c r="DO686" s="31"/>
      <c r="DP686" s="31"/>
      <c r="DQ686" s="31"/>
      <c r="DR686" s="31"/>
      <c r="DS686" s="31"/>
      <c r="DT686" s="31"/>
      <c r="DU686" s="31"/>
      <c r="DV686" s="31"/>
      <c r="DW686" s="31"/>
      <c r="DX686" s="31"/>
      <c r="DY686" s="31"/>
      <c r="DZ686" s="31"/>
      <c r="EA686" s="31"/>
      <c r="EB686" s="31"/>
      <c r="EC686" s="31"/>
      <c r="ED686" s="31"/>
      <c r="EE686" s="31"/>
      <c r="EF686" s="31"/>
      <c r="EG686" s="31"/>
      <c r="EH686" s="31"/>
      <c r="EI686" s="31"/>
      <c r="EJ686" s="31" t="s">
        <v>13391</v>
      </c>
      <c r="EK686" s="31" t="s">
        <v>13391</v>
      </c>
      <c r="EL686" s="31" t="s">
        <v>213</v>
      </c>
      <c r="EM686" s="31" t="s">
        <v>213</v>
      </c>
      <c r="EN686" s="31" t="s">
        <v>13377</v>
      </c>
      <c r="EO686" s="31" t="s">
        <v>13377</v>
      </c>
      <c r="EP686" s="31" t="s">
        <v>12486</v>
      </c>
      <c r="EQ686" s="31" t="s">
        <v>12486</v>
      </c>
      <c r="ER686" s="31" t="s">
        <v>218</v>
      </c>
      <c r="ES686" s="31" t="s">
        <v>218</v>
      </c>
      <c r="ET686" s="31" t="s">
        <v>1488</v>
      </c>
      <c r="EU686" s="31" t="s">
        <v>1488</v>
      </c>
      <c r="EV686" s="31"/>
      <c r="EW686" s="31"/>
      <c r="EX686" s="31" t="s">
        <v>218</v>
      </c>
      <c r="EY686" s="31" t="s">
        <v>218</v>
      </c>
      <c r="EZ686" s="31" t="s">
        <v>218</v>
      </c>
      <c r="FA686" s="31" t="s">
        <v>219</v>
      </c>
      <c r="FB686" s="31" t="s">
        <v>219</v>
      </c>
      <c r="FC686" s="31"/>
      <c r="FD686" s="31"/>
      <c r="FE686" s="31" t="s">
        <v>219</v>
      </c>
    </row>
    <row r="687" ht="90.75" customHeight="1">
      <c r="A687" s="16" t="s">
        <v>13392</v>
      </c>
      <c r="B687" s="24">
        <v>676.0</v>
      </c>
      <c r="C687" s="25" t="s">
        <v>13393</v>
      </c>
      <c r="D687" s="26" t="str">
        <f t="shared" si="41"/>
        <v/>
      </c>
      <c r="E687" s="27" t="str">
        <f t="shared" si="42"/>
        <v/>
      </c>
      <c r="F687" s="28" t="str">
        <f t="shared" ref="F687:G687" si="702">image("https://www.serebii.net/pokedex-bw/type/"&amp;lower(H687)&amp;".gif")</f>
        <v/>
      </c>
      <c r="G687" s="28" t="str">
        <f t="shared" si="702"/>
        <v/>
      </c>
      <c r="H687" s="29" t="s">
        <v>681</v>
      </c>
      <c r="I687" s="26"/>
      <c r="J687" s="26" t="s">
        <v>13394</v>
      </c>
      <c r="K687" s="26" t="s">
        <v>876</v>
      </c>
      <c r="L687" s="26" t="s">
        <v>2114</v>
      </c>
      <c r="M687" s="30" t="s">
        <v>13395</v>
      </c>
      <c r="N687" s="26"/>
      <c r="O687" s="26"/>
      <c r="P687" s="26" t="s">
        <v>297</v>
      </c>
      <c r="Q687" s="26" t="s">
        <v>13396</v>
      </c>
      <c r="R687" s="26" t="s">
        <v>184</v>
      </c>
      <c r="S687" s="26" t="s">
        <v>3110</v>
      </c>
      <c r="T687" s="26" t="s">
        <v>495</v>
      </c>
      <c r="U687" s="26" t="s">
        <v>769</v>
      </c>
      <c r="V687" s="26" t="s">
        <v>770</v>
      </c>
      <c r="W687" s="26" t="s">
        <v>496</v>
      </c>
      <c r="X687" s="26" t="s">
        <v>189</v>
      </c>
      <c r="Y687" s="26">
        <v>75.0</v>
      </c>
      <c r="Z687" s="26">
        <v>80.0</v>
      </c>
      <c r="AA687" s="26">
        <v>60.0</v>
      </c>
      <c r="AB687" s="26">
        <v>65.0</v>
      </c>
      <c r="AC687" s="26">
        <v>90.0</v>
      </c>
      <c r="AD687" s="26">
        <v>102.0</v>
      </c>
      <c r="AE687" s="30">
        <f t="shared" si="37"/>
        <v>472</v>
      </c>
      <c r="AF687" s="26"/>
      <c r="AG687" s="26"/>
      <c r="AH687" s="26"/>
      <c r="AI687" s="26"/>
      <c r="AJ687" s="26"/>
      <c r="AK687" s="26"/>
      <c r="AL687" s="26"/>
      <c r="AM687" s="26"/>
      <c r="AN687" s="26"/>
      <c r="AO687" s="26"/>
      <c r="AP687" s="26"/>
      <c r="AQ687" s="26"/>
      <c r="AR687" s="26"/>
      <c r="AS687" s="26"/>
      <c r="AT687" s="26"/>
      <c r="AU687" s="26"/>
      <c r="AV687" s="26"/>
      <c r="AW687" s="26"/>
      <c r="AX687" s="26"/>
      <c r="AY687" s="26"/>
      <c r="AZ687" s="26"/>
      <c r="BA687" s="26" t="s">
        <v>1742</v>
      </c>
      <c r="BB687" s="26" t="s">
        <v>1742</v>
      </c>
      <c r="BC687" s="26"/>
      <c r="BD687" s="26"/>
      <c r="BE687" s="26"/>
      <c r="BF687" s="26"/>
      <c r="BG687" s="26" t="s">
        <v>1200</v>
      </c>
      <c r="BH687" s="26" t="s">
        <v>1200</v>
      </c>
      <c r="BI687" s="26"/>
      <c r="BJ687" s="26"/>
      <c r="BK687" s="26"/>
      <c r="BL687" s="26"/>
      <c r="BM687" s="26"/>
      <c r="BN687" s="26"/>
      <c r="BO687" s="26"/>
      <c r="BP687" s="26"/>
      <c r="BQ687" s="26"/>
      <c r="BR687" s="26"/>
      <c r="BS687" s="26"/>
      <c r="BT687" s="26"/>
      <c r="BU687" s="26"/>
      <c r="BV687" s="26" t="s">
        <v>1462</v>
      </c>
      <c r="BW687" s="31"/>
      <c r="BX687" s="31"/>
      <c r="BY687" s="31"/>
      <c r="BZ687" s="31"/>
      <c r="CA687" s="31"/>
      <c r="CB687" s="31"/>
      <c r="CC687" s="31"/>
      <c r="CD687" s="31"/>
      <c r="CE687" s="31"/>
      <c r="CF687" s="31"/>
      <c r="CG687" s="31"/>
      <c r="CH687" s="31"/>
      <c r="CI687" s="31"/>
      <c r="CJ687" s="31"/>
      <c r="CK687" s="31"/>
      <c r="CL687" s="31"/>
      <c r="CM687" s="31"/>
      <c r="CN687" s="31"/>
      <c r="CO687" s="31"/>
      <c r="CP687" s="31"/>
      <c r="CQ687" s="31" t="s">
        <v>13397</v>
      </c>
      <c r="CR687" s="31" t="s">
        <v>13398</v>
      </c>
      <c r="CS687" s="31" t="s">
        <v>13397</v>
      </c>
      <c r="CT687" s="31" t="s">
        <v>13398</v>
      </c>
      <c r="CU687" s="31"/>
      <c r="CV687" s="31"/>
      <c r="CW687" s="31" t="s">
        <v>13399</v>
      </c>
      <c r="CX687" s="31" t="s">
        <v>13400</v>
      </c>
      <c r="CY687" s="31"/>
      <c r="CZ687" s="31"/>
      <c r="DA687" s="31"/>
      <c r="DB687" s="31"/>
      <c r="DC687" s="31"/>
      <c r="DD687" s="31"/>
      <c r="DE687" s="31"/>
      <c r="DF687" s="31"/>
      <c r="DG687" s="31"/>
      <c r="DH687" s="31"/>
      <c r="DI687" s="31"/>
      <c r="DJ687" s="31"/>
      <c r="DK687" s="31"/>
      <c r="DL687" s="31"/>
      <c r="DM687" s="31"/>
      <c r="DN687" s="31"/>
      <c r="DO687" s="31"/>
      <c r="DP687" s="31"/>
      <c r="DQ687" s="31"/>
      <c r="DR687" s="31"/>
      <c r="DS687" s="31"/>
      <c r="DT687" s="31"/>
      <c r="DU687" s="31"/>
      <c r="DV687" s="31"/>
      <c r="DW687" s="31"/>
      <c r="DX687" s="31"/>
      <c r="DY687" s="31"/>
      <c r="DZ687" s="31"/>
      <c r="EA687" s="31"/>
      <c r="EB687" s="31"/>
      <c r="EC687" s="31"/>
      <c r="ED687" s="31"/>
      <c r="EE687" s="31"/>
      <c r="EF687" s="31"/>
      <c r="EG687" s="31"/>
      <c r="EH687" s="31"/>
      <c r="EI687" s="31"/>
      <c r="EJ687" s="31" t="s">
        <v>1726</v>
      </c>
      <c r="EK687" s="31" t="s">
        <v>1726</v>
      </c>
      <c r="EL687" s="31" t="s">
        <v>213</v>
      </c>
      <c r="EM687" s="31" t="s">
        <v>213</v>
      </c>
      <c r="EN687" s="31" t="s">
        <v>213</v>
      </c>
      <c r="EO687" s="31" t="s">
        <v>213</v>
      </c>
      <c r="EP687" s="31" t="s">
        <v>13401</v>
      </c>
      <c r="EQ687" s="31" t="s">
        <v>13401</v>
      </c>
      <c r="ER687" s="31" t="s">
        <v>218</v>
      </c>
      <c r="ES687" s="31" t="s">
        <v>218</v>
      </c>
      <c r="ET687" s="31" t="s">
        <v>218</v>
      </c>
      <c r="EU687" s="31" t="s">
        <v>218</v>
      </c>
      <c r="EV687" s="31"/>
      <c r="EW687" s="31"/>
      <c r="EX687" s="31" t="s">
        <v>218</v>
      </c>
      <c r="EY687" s="31" t="s">
        <v>218</v>
      </c>
      <c r="EZ687" s="31" t="s">
        <v>218</v>
      </c>
      <c r="FA687" s="31" t="s">
        <v>219</v>
      </c>
      <c r="FB687" s="31" t="s">
        <v>219</v>
      </c>
      <c r="FC687" s="31"/>
      <c r="FD687" s="31"/>
      <c r="FE687" s="31" t="s">
        <v>219</v>
      </c>
    </row>
    <row r="688" ht="90.75" customHeight="1">
      <c r="A688" s="16" t="s">
        <v>13402</v>
      </c>
      <c r="B688" s="24">
        <v>677.0</v>
      </c>
      <c r="C688" s="25" t="s">
        <v>13403</v>
      </c>
      <c r="D688" s="26" t="str">
        <f t="shared" si="41"/>
        <v/>
      </c>
      <c r="E688" s="27" t="str">
        <f t="shared" si="42"/>
        <v/>
      </c>
      <c r="F688" s="28" t="str">
        <f t="shared" ref="F688:G688" si="703">image("https://www.serebii.net/pokedex-bw/type/"&amp;lower(H688)&amp;".gif")</f>
        <v/>
      </c>
      <c r="G688" s="28" t="str">
        <f t="shared" si="703"/>
        <v/>
      </c>
      <c r="H688" s="29" t="s">
        <v>2333</v>
      </c>
      <c r="I688" s="26"/>
      <c r="J688" s="26" t="s">
        <v>13404</v>
      </c>
      <c r="K688" s="26" t="s">
        <v>488</v>
      </c>
      <c r="L688" s="26" t="s">
        <v>765</v>
      </c>
      <c r="M688" s="26" t="s">
        <v>684</v>
      </c>
      <c r="N688" s="26" t="s">
        <v>1573</v>
      </c>
      <c r="O688" s="26" t="s">
        <v>2892</v>
      </c>
      <c r="P688" s="26" t="s">
        <v>297</v>
      </c>
      <c r="Q688" s="26" t="s">
        <v>978</v>
      </c>
      <c r="R688" s="26" t="s">
        <v>184</v>
      </c>
      <c r="S688" s="26" t="s">
        <v>4776</v>
      </c>
      <c r="T688" s="26" t="s">
        <v>495</v>
      </c>
      <c r="U688" s="26" t="s">
        <v>769</v>
      </c>
      <c r="V688" s="26" t="s">
        <v>770</v>
      </c>
      <c r="W688" s="26" t="s">
        <v>496</v>
      </c>
      <c r="X688" s="26" t="s">
        <v>189</v>
      </c>
      <c r="Y688" s="26">
        <v>62.0</v>
      </c>
      <c r="Z688" s="26">
        <v>48.0</v>
      </c>
      <c r="AA688" s="26">
        <v>54.0</v>
      </c>
      <c r="AB688" s="26">
        <v>63.0</v>
      </c>
      <c r="AC688" s="26">
        <v>60.0</v>
      </c>
      <c r="AD688" s="26">
        <v>68.0</v>
      </c>
      <c r="AE688" s="30">
        <f t="shared" si="37"/>
        <v>355</v>
      </c>
      <c r="AF688" s="26" t="s">
        <v>13405</v>
      </c>
      <c r="AG688" s="26"/>
      <c r="AH688" s="26"/>
      <c r="AI688" s="26"/>
      <c r="AJ688" s="26"/>
      <c r="AK688" s="26"/>
      <c r="AL688" s="26"/>
      <c r="AM688" s="26"/>
      <c r="AN688" s="26"/>
      <c r="AO688" s="26"/>
      <c r="AP688" s="26"/>
      <c r="AQ688" s="26"/>
      <c r="AR688" s="26"/>
      <c r="AS688" s="26"/>
      <c r="AT688" s="26"/>
      <c r="AU688" s="26"/>
      <c r="AV688" s="26"/>
      <c r="AW688" s="26"/>
      <c r="AX688" s="26"/>
      <c r="AY688" s="26"/>
      <c r="AZ688" s="26"/>
      <c r="BA688" s="26" t="s">
        <v>1123</v>
      </c>
      <c r="BB688" s="26" t="s">
        <v>1123</v>
      </c>
      <c r="BC688" s="26"/>
      <c r="BD688" s="26"/>
      <c r="BE688" s="26"/>
      <c r="BF688" s="26"/>
      <c r="BG688" s="26"/>
      <c r="BH688" s="26"/>
      <c r="BI688" s="26"/>
      <c r="BJ688" s="26"/>
      <c r="BK688" s="26" t="s">
        <v>3603</v>
      </c>
      <c r="BL688" s="26" t="s">
        <v>3603</v>
      </c>
      <c r="BM688" s="26"/>
      <c r="BN688" s="26"/>
      <c r="BO688" s="26"/>
      <c r="BP688" s="26"/>
      <c r="BQ688" s="26"/>
      <c r="BR688" s="26"/>
      <c r="BS688" s="26"/>
      <c r="BT688" s="26"/>
      <c r="BU688" s="26" t="s">
        <v>983</v>
      </c>
      <c r="BV688" s="26" t="s">
        <v>1675</v>
      </c>
      <c r="BW688" s="31"/>
      <c r="BX688" s="31"/>
      <c r="BY688" s="31"/>
      <c r="BZ688" s="31"/>
      <c r="CA688" s="31"/>
      <c r="CB688" s="31"/>
      <c r="CC688" s="31"/>
      <c r="CD688" s="31"/>
      <c r="CE688" s="31"/>
      <c r="CF688" s="31"/>
      <c r="CG688" s="31"/>
      <c r="CH688" s="31"/>
      <c r="CI688" s="31"/>
      <c r="CJ688" s="31"/>
      <c r="CK688" s="31"/>
      <c r="CL688" s="31"/>
      <c r="CM688" s="31"/>
      <c r="CN688" s="31"/>
      <c r="CO688" s="31"/>
      <c r="CP688" s="31"/>
      <c r="CQ688" s="31" t="s">
        <v>13406</v>
      </c>
      <c r="CR688" s="31" t="s">
        <v>13407</v>
      </c>
      <c r="CS688" s="31" t="s">
        <v>13406</v>
      </c>
      <c r="CT688" s="31" t="s">
        <v>13407</v>
      </c>
      <c r="CU688" s="31"/>
      <c r="CV688" s="31"/>
      <c r="CW688" s="31"/>
      <c r="CX688" s="31"/>
      <c r="CY688" s="31"/>
      <c r="CZ688" s="31"/>
      <c r="DA688" s="31" t="s">
        <v>13408</v>
      </c>
      <c r="DB688" s="31" t="s">
        <v>13409</v>
      </c>
      <c r="DC688" s="31"/>
      <c r="DD688" s="31"/>
      <c r="DE688" s="31"/>
      <c r="DF688" s="31"/>
      <c r="DG688" s="31"/>
      <c r="DH688" s="31"/>
      <c r="DI688" s="31"/>
      <c r="DJ688" s="31"/>
      <c r="DK688" s="31"/>
      <c r="DL688" s="31"/>
      <c r="DM688" s="31"/>
      <c r="DN688" s="31"/>
      <c r="DO688" s="31"/>
      <c r="DP688" s="31"/>
      <c r="DQ688" s="31"/>
      <c r="DR688" s="31"/>
      <c r="DS688" s="31"/>
      <c r="DT688" s="31"/>
      <c r="DU688" s="31"/>
      <c r="DV688" s="31"/>
      <c r="DW688" s="31"/>
      <c r="DX688" s="31"/>
      <c r="DY688" s="31"/>
      <c r="DZ688" s="31"/>
      <c r="EA688" s="31"/>
      <c r="EB688" s="31"/>
      <c r="EC688" s="31"/>
      <c r="ED688" s="31"/>
      <c r="EE688" s="31"/>
      <c r="EF688" s="31"/>
      <c r="EG688" s="31"/>
      <c r="EH688" s="31"/>
      <c r="EI688" s="31"/>
      <c r="EJ688" s="31" t="s">
        <v>1698</v>
      </c>
      <c r="EK688" s="31" t="s">
        <v>1698</v>
      </c>
      <c r="EL688" s="31" t="s">
        <v>213</v>
      </c>
      <c r="EM688" s="31" t="s">
        <v>213</v>
      </c>
      <c r="EN688" s="31" t="s">
        <v>213</v>
      </c>
      <c r="EO688" s="31" t="s">
        <v>213</v>
      </c>
      <c r="EP688" s="31" t="s">
        <v>213</v>
      </c>
      <c r="EQ688" s="31" t="s">
        <v>213</v>
      </c>
      <c r="ER688" s="31" t="s">
        <v>218</v>
      </c>
      <c r="ES688" s="31" t="s">
        <v>218</v>
      </c>
      <c r="ET688" s="31" t="s">
        <v>13410</v>
      </c>
      <c r="EU688" s="31" t="s">
        <v>13410</v>
      </c>
      <c r="EV688" s="31"/>
      <c r="EW688" s="31"/>
      <c r="EX688" s="31" t="s">
        <v>218</v>
      </c>
      <c r="EY688" s="31" t="s">
        <v>218</v>
      </c>
      <c r="EZ688" s="31" t="s">
        <v>218</v>
      </c>
      <c r="FA688" s="31" t="s">
        <v>219</v>
      </c>
      <c r="FB688" s="31" t="s">
        <v>219</v>
      </c>
      <c r="FC688" s="31"/>
      <c r="FD688" s="31"/>
      <c r="FE688" s="31" t="s">
        <v>219</v>
      </c>
    </row>
    <row r="689" ht="90.75" customHeight="1">
      <c r="A689" s="16" t="s">
        <v>13411</v>
      </c>
      <c r="B689" s="24">
        <v>678.0</v>
      </c>
      <c r="C689" s="25" t="s">
        <v>13412</v>
      </c>
      <c r="D689" s="26" t="str">
        <f t="shared" si="41"/>
        <v/>
      </c>
      <c r="E689" s="27" t="str">
        <f t="shared" si="42"/>
        <v/>
      </c>
      <c r="F689" s="28" t="str">
        <f t="shared" ref="F689:G689" si="704">image("https://www.serebii.net/pokedex-bw/type/"&amp;lower(H689)&amp;".gif")</f>
        <v/>
      </c>
      <c r="G689" s="28" t="str">
        <f t="shared" si="704"/>
        <v/>
      </c>
      <c r="H689" s="29" t="s">
        <v>2333</v>
      </c>
      <c r="I689" s="26"/>
      <c r="J689" s="26" t="s">
        <v>13413</v>
      </c>
      <c r="K689" s="26" t="s">
        <v>293</v>
      </c>
      <c r="L689" s="26" t="s">
        <v>294</v>
      </c>
      <c r="M689" s="26" t="s">
        <v>684</v>
      </c>
      <c r="N689" s="26" t="s">
        <v>1573</v>
      </c>
      <c r="O689" s="26" t="s">
        <v>6063</v>
      </c>
      <c r="P689" s="26" t="s">
        <v>716</v>
      </c>
      <c r="Q689" s="26" t="s">
        <v>1032</v>
      </c>
      <c r="R689" s="26" t="s">
        <v>184</v>
      </c>
      <c r="S689" s="26" t="s">
        <v>3014</v>
      </c>
      <c r="T689" s="26" t="s">
        <v>495</v>
      </c>
      <c r="U689" s="26" t="s">
        <v>769</v>
      </c>
      <c r="V689" s="26" t="s">
        <v>770</v>
      </c>
      <c r="W689" s="26" t="s">
        <v>1257</v>
      </c>
      <c r="X689" s="26" t="s">
        <v>189</v>
      </c>
      <c r="Y689" s="26">
        <v>74.0</v>
      </c>
      <c r="Z689" s="26">
        <v>48.0</v>
      </c>
      <c r="AA689" s="26">
        <v>76.0</v>
      </c>
      <c r="AB689" s="26">
        <v>83.0</v>
      </c>
      <c r="AC689" s="26">
        <v>81.0</v>
      </c>
      <c r="AD689" s="26">
        <v>104.0</v>
      </c>
      <c r="AE689" s="30">
        <f t="shared" si="37"/>
        <v>466</v>
      </c>
      <c r="AF689" s="26" t="s">
        <v>13405</v>
      </c>
      <c r="AG689" s="26"/>
      <c r="AH689" s="26"/>
      <c r="AI689" s="26"/>
      <c r="AJ689" s="26"/>
      <c r="AK689" s="26"/>
      <c r="AL689" s="26"/>
      <c r="AM689" s="26"/>
      <c r="AN689" s="26"/>
      <c r="AO689" s="26"/>
      <c r="AP689" s="26"/>
      <c r="AQ689" s="26"/>
      <c r="AR689" s="26"/>
      <c r="AS689" s="26"/>
      <c r="AT689" s="26"/>
      <c r="AU689" s="26"/>
      <c r="AV689" s="26"/>
      <c r="AW689" s="26"/>
      <c r="AX689" s="26"/>
      <c r="AY689" s="26"/>
      <c r="AZ689" s="26"/>
      <c r="BA689" s="26" t="s">
        <v>3143</v>
      </c>
      <c r="BB689" s="26" t="s">
        <v>3143</v>
      </c>
      <c r="BC689" s="26"/>
      <c r="BD689" s="26"/>
      <c r="BE689" s="26"/>
      <c r="BF689" s="26"/>
      <c r="BG689" s="26"/>
      <c r="BH689" s="26"/>
      <c r="BI689" s="26"/>
      <c r="BJ689" s="26"/>
      <c r="BK689" s="26" t="s">
        <v>2971</v>
      </c>
      <c r="BL689" s="26" t="s">
        <v>2971</v>
      </c>
      <c r="BM689" s="26"/>
      <c r="BN689" s="26"/>
      <c r="BO689" s="26"/>
      <c r="BP689" s="26"/>
      <c r="BQ689" s="26"/>
      <c r="BR689" s="26"/>
      <c r="BS689" s="26"/>
      <c r="BT689" s="26"/>
      <c r="BU689" s="26" t="s">
        <v>1035</v>
      </c>
      <c r="BV689" s="26" t="s">
        <v>1338</v>
      </c>
      <c r="BW689" s="31"/>
      <c r="BX689" s="31"/>
      <c r="BY689" s="31"/>
      <c r="BZ689" s="31"/>
      <c r="CA689" s="31"/>
      <c r="CB689" s="31"/>
      <c r="CC689" s="31"/>
      <c r="CD689" s="31"/>
      <c r="CE689" s="31"/>
      <c r="CF689" s="31"/>
      <c r="CG689" s="31"/>
      <c r="CH689" s="31"/>
      <c r="CI689" s="31"/>
      <c r="CJ689" s="31"/>
      <c r="CK689" s="31"/>
      <c r="CL689" s="31"/>
      <c r="CM689" s="31"/>
      <c r="CN689" s="31"/>
      <c r="CO689" s="31"/>
      <c r="CP689" s="31"/>
      <c r="CQ689" s="31" t="s">
        <v>13414</v>
      </c>
      <c r="CR689" s="31" t="s">
        <v>13415</v>
      </c>
      <c r="CS689" s="31" t="s">
        <v>13414</v>
      </c>
      <c r="CT689" s="31" t="s">
        <v>13415</v>
      </c>
      <c r="CU689" s="31"/>
      <c r="CV689" s="31"/>
      <c r="CW689" s="31"/>
      <c r="CX689" s="31"/>
      <c r="CY689" s="31"/>
      <c r="CZ689" s="31"/>
      <c r="DA689" s="31"/>
      <c r="DB689" s="31"/>
      <c r="DC689" s="31"/>
      <c r="DD689" s="31"/>
      <c r="DE689" s="31"/>
      <c r="DF689" s="31"/>
      <c r="DG689" s="31"/>
      <c r="DH689" s="31"/>
      <c r="DI689" s="31"/>
      <c r="DJ689" s="31"/>
      <c r="DK689" s="31"/>
      <c r="DL689" s="31"/>
      <c r="DM689" s="31"/>
      <c r="DN689" s="31"/>
      <c r="DO689" s="31"/>
      <c r="DP689" s="31"/>
      <c r="DQ689" s="31"/>
      <c r="DR689" s="31"/>
      <c r="DS689" s="31"/>
      <c r="DT689" s="31"/>
      <c r="DU689" s="31"/>
      <c r="DV689" s="31"/>
      <c r="DW689" s="31"/>
      <c r="DX689" s="31"/>
      <c r="DY689" s="31"/>
      <c r="DZ689" s="31"/>
      <c r="EA689" s="31"/>
      <c r="EB689" s="31"/>
      <c r="EC689" s="31"/>
      <c r="ED689" s="31"/>
      <c r="EE689" s="31"/>
      <c r="EF689" s="31"/>
      <c r="EG689" s="31"/>
      <c r="EH689" s="31"/>
      <c r="EI689" s="31"/>
      <c r="EJ689" s="31" t="s">
        <v>13416</v>
      </c>
      <c r="EK689" s="31" t="s">
        <v>13416</v>
      </c>
      <c r="EL689" s="31" t="s">
        <v>213</v>
      </c>
      <c r="EM689" s="31" t="s">
        <v>213</v>
      </c>
      <c r="EN689" s="31" t="s">
        <v>213</v>
      </c>
      <c r="EO689" s="31" t="s">
        <v>213</v>
      </c>
      <c r="EP689" s="31" t="s">
        <v>213</v>
      </c>
      <c r="EQ689" s="31" t="s">
        <v>213</v>
      </c>
      <c r="ER689" s="31" t="s">
        <v>218</v>
      </c>
      <c r="ES689" s="31" t="s">
        <v>218</v>
      </c>
      <c r="ET689" s="31" t="s">
        <v>13417</v>
      </c>
      <c r="EU689" s="31" t="s">
        <v>13417</v>
      </c>
      <c r="EV689" s="31"/>
      <c r="EW689" s="31"/>
      <c r="EX689" s="31" t="s">
        <v>218</v>
      </c>
      <c r="EY689" s="31" t="s">
        <v>218</v>
      </c>
      <c r="EZ689" s="31" t="s">
        <v>218</v>
      </c>
      <c r="FA689" s="31" t="s">
        <v>219</v>
      </c>
      <c r="FB689" s="31" t="s">
        <v>219</v>
      </c>
      <c r="FC689" s="31"/>
      <c r="FD689" s="31"/>
      <c r="FE689" s="31" t="s">
        <v>219</v>
      </c>
    </row>
    <row r="690" ht="90.75" customHeight="1">
      <c r="A690" s="16" t="s">
        <v>13418</v>
      </c>
      <c r="B690" s="24">
        <v>679.0</v>
      </c>
      <c r="C690" s="25" t="s">
        <v>13419</v>
      </c>
      <c r="D690" s="26" t="str">
        <f t="shared" si="41"/>
        <v/>
      </c>
      <c r="E690" s="27" t="str">
        <f t="shared" si="42"/>
        <v/>
      </c>
      <c r="F690" s="28" t="str">
        <f t="shared" ref="F690:G690" si="705">image("https://www.serebii.net/pokedex-bw/type/"&amp;lower(H690)&amp;".gif")</f>
        <v/>
      </c>
      <c r="G690" s="28" t="str">
        <f t="shared" si="705"/>
        <v/>
      </c>
      <c r="H690" s="29" t="s">
        <v>2962</v>
      </c>
      <c r="I690" s="26" t="s">
        <v>3317</v>
      </c>
      <c r="J690" s="26" t="s">
        <v>13420</v>
      </c>
      <c r="K690" s="26" t="s">
        <v>1031</v>
      </c>
      <c r="L690" s="26" t="s">
        <v>844</v>
      </c>
      <c r="M690" s="30" t="s">
        <v>2446</v>
      </c>
      <c r="N690" s="26"/>
      <c r="O690" s="26"/>
      <c r="P690" s="26" t="s">
        <v>397</v>
      </c>
      <c r="Q690" s="26" t="s">
        <v>2448</v>
      </c>
      <c r="R690" s="26" t="s">
        <v>184</v>
      </c>
      <c r="S690" s="26" t="s">
        <v>2966</v>
      </c>
      <c r="T690" s="26" t="s">
        <v>495</v>
      </c>
      <c r="U690" s="26" t="s">
        <v>2711</v>
      </c>
      <c r="V690" s="26" t="s">
        <v>770</v>
      </c>
      <c r="W690" s="26" t="s">
        <v>496</v>
      </c>
      <c r="X690" s="26" t="s">
        <v>189</v>
      </c>
      <c r="Y690" s="26">
        <v>45.0</v>
      </c>
      <c r="Z690" s="26">
        <v>80.0</v>
      </c>
      <c r="AA690" s="26">
        <v>100.0</v>
      </c>
      <c r="AB690" s="26">
        <v>35.0</v>
      </c>
      <c r="AC690" s="26">
        <v>37.0</v>
      </c>
      <c r="AD690" s="26">
        <v>28.0</v>
      </c>
      <c r="AE690" s="30">
        <f t="shared" si="37"/>
        <v>325</v>
      </c>
      <c r="AF690" s="26" t="s">
        <v>13421</v>
      </c>
      <c r="AG690" s="26"/>
      <c r="AH690" s="26"/>
      <c r="AI690" s="26"/>
      <c r="AJ690" s="26"/>
      <c r="AK690" s="26"/>
      <c r="AL690" s="26"/>
      <c r="AM690" s="26"/>
      <c r="AN690" s="26"/>
      <c r="AO690" s="26"/>
      <c r="AP690" s="26"/>
      <c r="AQ690" s="26"/>
      <c r="AR690" s="26"/>
      <c r="AS690" s="26"/>
      <c r="AT690" s="26"/>
      <c r="AU690" s="26"/>
      <c r="AV690" s="26"/>
      <c r="AW690" s="26"/>
      <c r="AX690" s="26"/>
      <c r="AY690" s="26"/>
      <c r="AZ690" s="26"/>
      <c r="BA690" s="26" t="s">
        <v>1081</v>
      </c>
      <c r="BB690" s="26" t="s">
        <v>1081</v>
      </c>
      <c r="BC690" s="26"/>
      <c r="BD690" s="26"/>
      <c r="BE690" s="26"/>
      <c r="BF690" s="26"/>
      <c r="BG690" s="26"/>
      <c r="BH690" s="26"/>
      <c r="BI690" s="26"/>
      <c r="BJ690" s="26"/>
      <c r="BK690" s="26" t="s">
        <v>1418</v>
      </c>
      <c r="BL690" s="26" t="s">
        <v>1418</v>
      </c>
      <c r="BM690" s="26"/>
      <c r="BN690" s="26"/>
      <c r="BO690" s="26"/>
      <c r="BP690" s="26"/>
      <c r="BQ690" s="26"/>
      <c r="BR690" s="26"/>
      <c r="BS690" s="26"/>
      <c r="BT690" s="26"/>
      <c r="BU690" s="26"/>
      <c r="BV690" s="26" t="s">
        <v>282</v>
      </c>
      <c r="BW690" s="31"/>
      <c r="BX690" s="31"/>
      <c r="BY690" s="31"/>
      <c r="BZ690" s="31"/>
      <c r="CA690" s="31"/>
      <c r="CB690" s="31"/>
      <c r="CC690" s="31"/>
      <c r="CD690" s="31"/>
      <c r="CE690" s="31"/>
      <c r="CF690" s="31"/>
      <c r="CG690" s="31"/>
      <c r="CH690" s="31"/>
      <c r="CI690" s="31"/>
      <c r="CJ690" s="31"/>
      <c r="CK690" s="31"/>
      <c r="CL690" s="31"/>
      <c r="CM690" s="31"/>
      <c r="CN690" s="31"/>
      <c r="CO690" s="31"/>
      <c r="CP690" s="31"/>
      <c r="CQ690" s="31" t="s">
        <v>13422</v>
      </c>
      <c r="CR690" s="31" t="s">
        <v>13423</v>
      </c>
      <c r="CS690" s="31" t="s">
        <v>13422</v>
      </c>
      <c r="CT690" s="31" t="s">
        <v>13423</v>
      </c>
      <c r="CU690" s="31"/>
      <c r="CV690" s="31"/>
      <c r="CW690" s="31"/>
      <c r="CX690" s="31"/>
      <c r="CY690" s="31"/>
      <c r="CZ690" s="31"/>
      <c r="DA690" s="31" t="s">
        <v>13424</v>
      </c>
      <c r="DB690" s="31" t="s">
        <v>13425</v>
      </c>
      <c r="DC690" s="31"/>
      <c r="DD690" s="31"/>
      <c r="DE690" s="31"/>
      <c r="DF690" s="31"/>
      <c r="DG690" s="31"/>
      <c r="DH690" s="31"/>
      <c r="DI690" s="31"/>
      <c r="DJ690" s="31"/>
      <c r="DK690" s="31"/>
      <c r="DL690" s="31"/>
      <c r="DM690" s="31"/>
      <c r="DN690" s="31"/>
      <c r="DO690" s="31"/>
      <c r="DP690" s="31"/>
      <c r="DQ690" s="31"/>
      <c r="DR690" s="31"/>
      <c r="DS690" s="31"/>
      <c r="DT690" s="31"/>
      <c r="DU690" s="31"/>
      <c r="DV690" s="31"/>
      <c r="DW690" s="31"/>
      <c r="DX690" s="31"/>
      <c r="DY690" s="31"/>
      <c r="DZ690" s="31"/>
      <c r="EA690" s="31"/>
      <c r="EB690" s="31"/>
      <c r="EC690" s="31"/>
      <c r="ED690" s="31"/>
      <c r="EE690" s="31"/>
      <c r="EF690" s="31"/>
      <c r="EG690" s="31"/>
      <c r="EH690" s="31"/>
      <c r="EI690" s="31"/>
      <c r="EJ690" s="31" t="s">
        <v>1698</v>
      </c>
      <c r="EK690" s="31" t="s">
        <v>1698</v>
      </c>
      <c r="EL690" s="31" t="s">
        <v>213</v>
      </c>
      <c r="EM690" s="31" t="s">
        <v>213</v>
      </c>
      <c r="EN690" s="31" t="s">
        <v>5654</v>
      </c>
      <c r="EO690" s="31" t="s">
        <v>5654</v>
      </c>
      <c r="EP690" s="31" t="s">
        <v>5654</v>
      </c>
      <c r="EQ690" s="31" t="s">
        <v>5654</v>
      </c>
      <c r="ER690" s="31" t="s">
        <v>218</v>
      </c>
      <c r="ES690" s="31" t="s">
        <v>218</v>
      </c>
      <c r="ET690" s="31" t="s">
        <v>13426</v>
      </c>
      <c r="EU690" s="31" t="s">
        <v>13426</v>
      </c>
      <c r="EV690" s="31"/>
      <c r="EW690" s="31"/>
      <c r="EX690" s="31" t="s">
        <v>218</v>
      </c>
      <c r="EY690" s="31" t="s">
        <v>218</v>
      </c>
      <c r="EZ690" s="31" t="s">
        <v>218</v>
      </c>
      <c r="FA690" s="31" t="s">
        <v>219</v>
      </c>
      <c r="FB690" s="31" t="s">
        <v>219</v>
      </c>
      <c r="FC690" s="31"/>
      <c r="FD690" s="31"/>
      <c r="FE690" s="31" t="s">
        <v>219</v>
      </c>
    </row>
    <row r="691" ht="90.75" customHeight="1">
      <c r="A691" s="16" t="s">
        <v>13427</v>
      </c>
      <c r="B691" s="24">
        <v>680.0</v>
      </c>
      <c r="C691" s="25" t="s">
        <v>13428</v>
      </c>
      <c r="D691" s="26" t="str">
        <f t="shared" si="41"/>
        <v/>
      </c>
      <c r="E691" s="27" t="str">
        <f t="shared" si="42"/>
        <v/>
      </c>
      <c r="F691" s="28" t="str">
        <f t="shared" ref="F691:G691" si="706">image("https://www.serebii.net/pokedex-bw/type/"&amp;lower(H691)&amp;".gif")</f>
        <v/>
      </c>
      <c r="G691" s="28" t="str">
        <f t="shared" si="706"/>
        <v/>
      </c>
      <c r="H691" s="29" t="s">
        <v>2962</v>
      </c>
      <c r="I691" s="26" t="s">
        <v>3317</v>
      </c>
      <c r="J691" s="26" t="s">
        <v>13420</v>
      </c>
      <c r="K691" s="26" t="s">
        <v>1031</v>
      </c>
      <c r="L691" s="26" t="s">
        <v>7821</v>
      </c>
      <c r="M691" s="30" t="s">
        <v>2446</v>
      </c>
      <c r="N691" s="26"/>
      <c r="O691" s="26"/>
      <c r="P691" s="26" t="s">
        <v>543</v>
      </c>
      <c r="Q691" s="26" t="s">
        <v>878</v>
      </c>
      <c r="R691" s="26" t="s">
        <v>184</v>
      </c>
      <c r="S691" s="26" t="s">
        <v>947</v>
      </c>
      <c r="T691" s="26" t="s">
        <v>495</v>
      </c>
      <c r="U691" s="26" t="s">
        <v>2711</v>
      </c>
      <c r="V691" s="26" t="s">
        <v>770</v>
      </c>
      <c r="W691" s="26" t="s">
        <v>496</v>
      </c>
      <c r="X691" s="26" t="s">
        <v>189</v>
      </c>
      <c r="Y691" s="26">
        <v>59.0</v>
      </c>
      <c r="Z691" s="26">
        <v>110.0</v>
      </c>
      <c r="AA691" s="26">
        <v>150.0</v>
      </c>
      <c r="AB691" s="26">
        <v>45.0</v>
      </c>
      <c r="AC691" s="26">
        <v>49.0</v>
      </c>
      <c r="AD691" s="26">
        <v>35.0</v>
      </c>
      <c r="AE691" s="30">
        <f t="shared" si="37"/>
        <v>448</v>
      </c>
      <c r="AF691" s="26" t="s">
        <v>13421</v>
      </c>
      <c r="AG691" s="26"/>
      <c r="AH691" s="26"/>
      <c r="AI691" s="26"/>
      <c r="AJ691" s="26"/>
      <c r="AK691" s="26"/>
      <c r="AL691" s="26"/>
      <c r="AM691" s="26"/>
      <c r="AN691" s="26"/>
      <c r="AO691" s="26"/>
      <c r="AP691" s="26"/>
      <c r="AQ691" s="26"/>
      <c r="AR691" s="26"/>
      <c r="AS691" s="26"/>
      <c r="AT691" s="26"/>
      <c r="AU691" s="26"/>
      <c r="AV691" s="26"/>
      <c r="AW691" s="26"/>
      <c r="AX691" s="26"/>
      <c r="AY691" s="26"/>
      <c r="AZ691" s="26"/>
      <c r="BA691" s="26" t="s">
        <v>1125</v>
      </c>
      <c r="BB691" s="26" t="s">
        <v>1125</v>
      </c>
      <c r="BC691" s="26"/>
      <c r="BD691" s="26"/>
      <c r="BE691" s="26"/>
      <c r="BF691" s="26"/>
      <c r="BG691" s="26"/>
      <c r="BH691" s="26"/>
      <c r="BI691" s="26"/>
      <c r="BJ691" s="26"/>
      <c r="BK691" s="26" t="s">
        <v>1461</v>
      </c>
      <c r="BL691" s="26" t="s">
        <v>1461</v>
      </c>
      <c r="BM691" s="26"/>
      <c r="BN691" s="26"/>
      <c r="BO691" s="26"/>
      <c r="BP691" s="26"/>
      <c r="BQ691" s="26"/>
      <c r="BR691" s="26"/>
      <c r="BS691" s="26"/>
      <c r="BT691" s="26"/>
      <c r="BU691" s="26"/>
      <c r="BV691" s="26" t="s">
        <v>432</v>
      </c>
      <c r="BW691" s="31"/>
      <c r="BX691" s="31"/>
      <c r="BY691" s="31"/>
      <c r="BZ691" s="31"/>
      <c r="CA691" s="31"/>
      <c r="CB691" s="31"/>
      <c r="CC691" s="31"/>
      <c r="CD691" s="31"/>
      <c r="CE691" s="31"/>
      <c r="CF691" s="31"/>
      <c r="CG691" s="31"/>
      <c r="CH691" s="31"/>
      <c r="CI691" s="31"/>
      <c r="CJ691" s="31"/>
      <c r="CK691" s="31"/>
      <c r="CL691" s="31"/>
      <c r="CM691" s="31"/>
      <c r="CN691" s="31"/>
      <c r="CO691" s="31"/>
      <c r="CP691" s="31"/>
      <c r="CQ691" s="31" t="s">
        <v>13429</v>
      </c>
      <c r="CR691" s="31" t="s">
        <v>13430</v>
      </c>
      <c r="CS691" s="31" t="s">
        <v>13429</v>
      </c>
      <c r="CT691" s="31" t="s">
        <v>13430</v>
      </c>
      <c r="CU691" s="31"/>
      <c r="CV691" s="31"/>
      <c r="CW691" s="31"/>
      <c r="CX691" s="31"/>
      <c r="CY691" s="31"/>
      <c r="CZ691" s="31"/>
      <c r="DA691" s="31" t="s">
        <v>13431</v>
      </c>
      <c r="DB691" s="31" t="s">
        <v>13432</v>
      </c>
      <c r="DC691" s="31"/>
      <c r="DD691" s="31"/>
      <c r="DE691" s="31"/>
      <c r="DF691" s="31"/>
      <c r="DG691" s="31"/>
      <c r="DH691" s="31"/>
      <c r="DI691" s="31"/>
      <c r="DJ691" s="31"/>
      <c r="DK691" s="31"/>
      <c r="DL691" s="31"/>
      <c r="DM691" s="31"/>
      <c r="DN691" s="31"/>
      <c r="DO691" s="31"/>
      <c r="DP691" s="31"/>
      <c r="DQ691" s="31"/>
      <c r="DR691" s="31"/>
      <c r="DS691" s="31"/>
      <c r="DT691" s="31"/>
      <c r="DU691" s="31"/>
      <c r="DV691" s="31"/>
      <c r="DW691" s="31"/>
      <c r="DX691" s="31"/>
      <c r="DY691" s="31"/>
      <c r="DZ691" s="31"/>
      <c r="EA691" s="31"/>
      <c r="EB691" s="31"/>
      <c r="EC691" s="31"/>
      <c r="ED691" s="31"/>
      <c r="EE691" s="31"/>
      <c r="EF691" s="31"/>
      <c r="EG691" s="31"/>
      <c r="EH691" s="31"/>
      <c r="EI691" s="31"/>
      <c r="EJ691" s="31" t="s">
        <v>13433</v>
      </c>
      <c r="EK691" s="31" t="s">
        <v>13433</v>
      </c>
      <c r="EL691" s="31" t="s">
        <v>213</v>
      </c>
      <c r="EM691" s="31" t="s">
        <v>213</v>
      </c>
      <c r="EN691" s="31" t="s">
        <v>13433</v>
      </c>
      <c r="EO691" s="31" t="s">
        <v>13433</v>
      </c>
      <c r="EP691" s="31" t="s">
        <v>13433</v>
      </c>
      <c r="EQ691" s="31" t="s">
        <v>13433</v>
      </c>
      <c r="ER691" s="31" t="s">
        <v>218</v>
      </c>
      <c r="ES691" s="31" t="s">
        <v>218</v>
      </c>
      <c r="ET691" s="31" t="s">
        <v>1488</v>
      </c>
      <c r="EU691" s="31" t="s">
        <v>1488</v>
      </c>
      <c r="EV691" s="31"/>
      <c r="EW691" s="31"/>
      <c r="EX691" s="31" t="s">
        <v>218</v>
      </c>
      <c r="EY691" s="31" t="s">
        <v>218</v>
      </c>
      <c r="EZ691" s="31" t="s">
        <v>218</v>
      </c>
      <c r="FA691" s="31" t="s">
        <v>219</v>
      </c>
      <c r="FB691" s="31" t="s">
        <v>219</v>
      </c>
      <c r="FC691" s="31"/>
      <c r="FD691" s="31"/>
      <c r="FE691" s="31" t="s">
        <v>219</v>
      </c>
    </row>
    <row r="692" ht="90.75" customHeight="1">
      <c r="A692" s="16" t="s">
        <v>13434</v>
      </c>
      <c r="B692" s="24">
        <v>681.0</v>
      </c>
      <c r="C692" s="25" t="s">
        <v>13435</v>
      </c>
      <c r="D692" s="26" t="str">
        <f t="shared" si="41"/>
        <v/>
      </c>
      <c r="E692" s="27" t="str">
        <f t="shared" si="42"/>
        <v/>
      </c>
      <c r="F692" s="28" t="str">
        <f t="shared" ref="F692:G692" si="707">image("https://www.serebii.net/pokedex-bw/type/"&amp;lower(H692)&amp;".gif")</f>
        <v/>
      </c>
      <c r="G692" s="28" t="str">
        <f t="shared" si="707"/>
        <v/>
      </c>
      <c r="H692" s="29" t="s">
        <v>2962</v>
      </c>
      <c r="I692" s="26" t="s">
        <v>3317</v>
      </c>
      <c r="J692" s="26" t="s">
        <v>13436</v>
      </c>
      <c r="K692" s="26" t="s">
        <v>349</v>
      </c>
      <c r="L692" s="26" t="s">
        <v>13437</v>
      </c>
      <c r="M692" s="30" t="s">
        <v>13438</v>
      </c>
      <c r="N692" s="26"/>
      <c r="O692" s="26"/>
      <c r="P692" s="26" t="s">
        <v>9606</v>
      </c>
      <c r="Q692" s="26" t="s">
        <v>183</v>
      </c>
      <c r="R692" s="26" t="s">
        <v>184</v>
      </c>
      <c r="S692" s="26" t="s">
        <v>8640</v>
      </c>
      <c r="T692" s="26" t="s">
        <v>495</v>
      </c>
      <c r="U692" s="26" t="s">
        <v>2711</v>
      </c>
      <c r="V692" s="26" t="s">
        <v>770</v>
      </c>
      <c r="W692" s="26" t="s">
        <v>496</v>
      </c>
      <c r="X692" s="26" t="s">
        <v>189</v>
      </c>
      <c r="Y692" s="26">
        <v>60.0</v>
      </c>
      <c r="Z692" s="26">
        <v>50.0</v>
      </c>
      <c r="AA692" s="26">
        <v>140.0</v>
      </c>
      <c r="AB692" s="26">
        <v>50.0</v>
      </c>
      <c r="AC692" s="26">
        <v>140.0</v>
      </c>
      <c r="AD692" s="26">
        <v>60.0</v>
      </c>
      <c r="AE692" s="30">
        <f t="shared" si="37"/>
        <v>500</v>
      </c>
      <c r="AF692" s="26" t="s">
        <v>13421</v>
      </c>
      <c r="AG692" s="26"/>
      <c r="AH692" s="26"/>
      <c r="AI692" s="26"/>
      <c r="AJ692" s="26"/>
      <c r="AK692" s="26"/>
      <c r="AL692" s="26"/>
      <c r="AM692" s="26"/>
      <c r="AN692" s="26"/>
      <c r="AO692" s="26"/>
      <c r="AP692" s="26"/>
      <c r="AQ692" s="26"/>
      <c r="AR692" s="26"/>
      <c r="AS692" s="26"/>
      <c r="AT692" s="26"/>
      <c r="AU692" s="26"/>
      <c r="AV692" s="26"/>
      <c r="AW692" s="26"/>
      <c r="AX692" s="26"/>
      <c r="AY692" s="26"/>
      <c r="AZ692" s="26"/>
      <c r="BA692" s="26" t="s">
        <v>2530</v>
      </c>
      <c r="BB692" s="26" t="s">
        <v>2530</v>
      </c>
      <c r="BC692" s="26"/>
      <c r="BD692" s="26"/>
      <c r="BE692" s="26"/>
      <c r="BF692" s="26"/>
      <c r="BG692" s="26"/>
      <c r="BH692" s="26"/>
      <c r="BI692" s="26"/>
      <c r="BJ692" s="26"/>
      <c r="BK692" s="26" t="s">
        <v>9418</v>
      </c>
      <c r="BL692" s="26" t="s">
        <v>9418</v>
      </c>
      <c r="BM692" s="26"/>
      <c r="BN692" s="26"/>
      <c r="BO692" s="26"/>
      <c r="BP692" s="26"/>
      <c r="BQ692" s="26"/>
      <c r="BR692" s="26"/>
      <c r="BS692" s="26"/>
      <c r="BT692" s="26"/>
      <c r="BU692" s="26"/>
      <c r="BV692" s="26" t="s">
        <v>461</v>
      </c>
      <c r="BW692" s="31"/>
      <c r="BX692" s="31"/>
      <c r="BY692" s="31"/>
      <c r="BZ692" s="31"/>
      <c r="CA692" s="31"/>
      <c r="CB692" s="31"/>
      <c r="CC692" s="31"/>
      <c r="CD692" s="31"/>
      <c r="CE692" s="31"/>
      <c r="CF692" s="31"/>
      <c r="CG692" s="31"/>
      <c r="CH692" s="31"/>
      <c r="CI692" s="31"/>
      <c r="CJ692" s="31"/>
      <c r="CK692" s="31"/>
      <c r="CL692" s="31"/>
      <c r="CM692" s="31"/>
      <c r="CN692" s="31"/>
      <c r="CO692" s="31"/>
      <c r="CP692" s="31"/>
      <c r="CQ692" s="31" t="s">
        <v>13439</v>
      </c>
      <c r="CR692" s="31" t="s">
        <v>13440</v>
      </c>
      <c r="CS692" s="31" t="s">
        <v>13439</v>
      </c>
      <c r="CT692" s="31" t="s">
        <v>13440</v>
      </c>
      <c r="CU692" s="31"/>
      <c r="CV692" s="31"/>
      <c r="CW692" s="31"/>
      <c r="CX692" s="31"/>
      <c r="CY692" s="31"/>
      <c r="CZ692" s="31"/>
      <c r="DA692" s="31"/>
      <c r="DB692" s="31"/>
      <c r="DC692" s="31"/>
      <c r="DD692" s="31"/>
      <c r="DE692" s="31"/>
      <c r="DF692" s="31"/>
      <c r="DG692" s="31"/>
      <c r="DH692" s="31"/>
      <c r="DI692" s="31"/>
      <c r="DJ692" s="31"/>
      <c r="DK692" s="31"/>
      <c r="DL692" s="31"/>
      <c r="DM692" s="31"/>
      <c r="DN692" s="31"/>
      <c r="DO692" s="31"/>
      <c r="DP692" s="31"/>
      <c r="DQ692" s="31"/>
      <c r="DR692" s="31"/>
      <c r="DS692" s="31"/>
      <c r="DT692" s="31"/>
      <c r="DU692" s="31"/>
      <c r="DV692" s="31"/>
      <c r="DW692" s="31"/>
      <c r="DX692" s="31"/>
      <c r="DY692" s="31"/>
      <c r="DZ692" s="31"/>
      <c r="EA692" s="31"/>
      <c r="EB692" s="31"/>
      <c r="EC692" s="31"/>
      <c r="ED692" s="31"/>
      <c r="EE692" s="31"/>
      <c r="EF692" s="31"/>
      <c r="EG692" s="31"/>
      <c r="EH692" s="31"/>
      <c r="EI692" s="31"/>
      <c r="EJ692" s="31" t="s">
        <v>13441</v>
      </c>
      <c r="EK692" s="31" t="s">
        <v>13441</v>
      </c>
      <c r="EL692" s="31" t="s">
        <v>213</v>
      </c>
      <c r="EM692" s="31" t="s">
        <v>213</v>
      </c>
      <c r="EN692" s="31" t="s">
        <v>13441</v>
      </c>
      <c r="EO692" s="31" t="s">
        <v>13441</v>
      </c>
      <c r="EP692" s="31" t="s">
        <v>13441</v>
      </c>
      <c r="EQ692" s="31" t="s">
        <v>13441</v>
      </c>
      <c r="ER692" s="31" t="s">
        <v>218</v>
      </c>
      <c r="ES692" s="31" t="s">
        <v>218</v>
      </c>
      <c r="ET692" s="31" t="s">
        <v>13441</v>
      </c>
      <c r="EU692" s="31" t="s">
        <v>13441</v>
      </c>
      <c r="EV692" s="31"/>
      <c r="EW692" s="31"/>
      <c r="EX692" s="31" t="s">
        <v>218</v>
      </c>
      <c r="EY692" s="31" t="s">
        <v>218</v>
      </c>
      <c r="EZ692" s="31" t="s">
        <v>218</v>
      </c>
      <c r="FA692" s="31" t="s">
        <v>219</v>
      </c>
      <c r="FB692" s="31" t="s">
        <v>219</v>
      </c>
      <c r="FC692" s="31"/>
      <c r="FD692" s="31"/>
      <c r="FE692" s="31" t="s">
        <v>219</v>
      </c>
    </row>
    <row r="693" ht="90.75" customHeight="1">
      <c r="A693" s="16" t="s">
        <v>13442</v>
      </c>
      <c r="B693" s="24">
        <v>682.0</v>
      </c>
      <c r="C693" s="25" t="s">
        <v>13443</v>
      </c>
      <c r="D693" s="26" t="str">
        <f t="shared" si="41"/>
        <v/>
      </c>
      <c r="E693" s="27" t="str">
        <f t="shared" si="42"/>
        <v/>
      </c>
      <c r="F693" s="28" t="str">
        <f t="shared" ref="F693:G693" si="708">image("https://www.serebii.net/pokedex-bw/type/"&amp;lower(H693)&amp;".gif")</f>
        <v/>
      </c>
      <c r="G693" s="28" t="str">
        <f t="shared" si="708"/>
        <v/>
      </c>
      <c r="H693" s="29" t="s">
        <v>980</v>
      </c>
      <c r="I693" s="26"/>
      <c r="J693" s="26" t="s">
        <v>13444</v>
      </c>
      <c r="K693" s="26" t="s">
        <v>1882</v>
      </c>
      <c r="L693" s="26" t="s">
        <v>5842</v>
      </c>
      <c r="M693" s="26" t="s">
        <v>3943</v>
      </c>
      <c r="N693" s="26"/>
      <c r="O693" s="26" t="s">
        <v>13445</v>
      </c>
      <c r="P693" s="26" t="s">
        <v>492</v>
      </c>
      <c r="Q693" s="26" t="s">
        <v>2336</v>
      </c>
      <c r="R693" s="26" t="s">
        <v>184</v>
      </c>
      <c r="S693" s="26" t="s">
        <v>3828</v>
      </c>
      <c r="T693" s="26" t="s">
        <v>495</v>
      </c>
      <c r="U693" s="26" t="s">
        <v>769</v>
      </c>
      <c r="V693" s="26" t="s">
        <v>1329</v>
      </c>
      <c r="W693" s="26" t="s">
        <v>496</v>
      </c>
      <c r="X693" s="26" t="s">
        <v>189</v>
      </c>
      <c r="Y693" s="26">
        <v>78.0</v>
      </c>
      <c r="Z693" s="26">
        <v>52.0</v>
      </c>
      <c r="AA693" s="26">
        <v>60.0</v>
      </c>
      <c r="AB693" s="26">
        <v>63.0</v>
      </c>
      <c r="AC693" s="26">
        <v>65.0</v>
      </c>
      <c r="AD693" s="26">
        <v>23.0</v>
      </c>
      <c r="AE693" s="30">
        <f t="shared" si="37"/>
        <v>341</v>
      </c>
      <c r="AF693" s="26" t="s">
        <v>13446</v>
      </c>
      <c r="AG693" s="26"/>
      <c r="AH693" s="26"/>
      <c r="AI693" s="26"/>
      <c r="AJ693" s="26"/>
      <c r="AK693" s="26"/>
      <c r="AL693" s="26"/>
      <c r="AM693" s="26"/>
      <c r="AN693" s="26"/>
      <c r="AO693" s="26"/>
      <c r="AP693" s="26"/>
      <c r="AQ693" s="26"/>
      <c r="AR693" s="26"/>
      <c r="AS693" s="26"/>
      <c r="AT693" s="26"/>
      <c r="AU693" s="26"/>
      <c r="AV693" s="26"/>
      <c r="AW693" s="26"/>
      <c r="AX693" s="26"/>
      <c r="AY693" s="26"/>
      <c r="AZ693" s="26"/>
      <c r="BA693" s="26" t="s">
        <v>2178</v>
      </c>
      <c r="BB693" s="26" t="s">
        <v>2178</v>
      </c>
      <c r="BC693" s="26"/>
      <c r="BD693" s="26"/>
      <c r="BE693" s="26"/>
      <c r="BF693" s="26"/>
      <c r="BG693" s="26"/>
      <c r="BH693" s="26"/>
      <c r="BI693" s="26"/>
      <c r="BJ693" s="26"/>
      <c r="BK693" s="26" t="s">
        <v>1380</v>
      </c>
      <c r="BL693" s="26" t="s">
        <v>1380</v>
      </c>
      <c r="BM693" s="26"/>
      <c r="BN693" s="26"/>
      <c r="BO693" s="26"/>
      <c r="BP693" s="26"/>
      <c r="BQ693" s="26"/>
      <c r="BR693" s="26"/>
      <c r="BS693" s="26"/>
      <c r="BT693" s="26"/>
      <c r="BU693" s="26"/>
      <c r="BV693" s="26" t="s">
        <v>1201</v>
      </c>
      <c r="BW693" s="31"/>
      <c r="BX693" s="31"/>
      <c r="BY693" s="31"/>
      <c r="BZ693" s="31"/>
      <c r="CA693" s="31"/>
      <c r="CB693" s="31"/>
      <c r="CC693" s="31"/>
      <c r="CD693" s="31"/>
      <c r="CE693" s="31"/>
      <c r="CF693" s="31"/>
      <c r="CG693" s="31"/>
      <c r="CH693" s="31"/>
      <c r="CI693" s="31"/>
      <c r="CJ693" s="31"/>
      <c r="CK693" s="31"/>
      <c r="CL693" s="31"/>
      <c r="CM693" s="31"/>
      <c r="CN693" s="31"/>
      <c r="CO693" s="31"/>
      <c r="CP693" s="31"/>
      <c r="CQ693" s="31" t="s">
        <v>13447</v>
      </c>
      <c r="CR693" s="31" t="s">
        <v>13448</v>
      </c>
      <c r="CS693" s="31" t="s">
        <v>13447</v>
      </c>
      <c r="CT693" s="31" t="s">
        <v>13448</v>
      </c>
      <c r="CU693" s="31"/>
      <c r="CV693" s="31"/>
      <c r="CW693" s="31"/>
      <c r="CX693" s="31"/>
      <c r="CY693" s="31"/>
      <c r="CZ693" s="31"/>
      <c r="DA693" s="31" t="s">
        <v>13449</v>
      </c>
      <c r="DB693" s="31" t="s">
        <v>13450</v>
      </c>
      <c r="DC693" s="31"/>
      <c r="DD693" s="31"/>
      <c r="DE693" s="31"/>
      <c r="DF693" s="31"/>
      <c r="DG693" s="31"/>
      <c r="DH693" s="31"/>
      <c r="DI693" s="31"/>
      <c r="DJ693" s="31"/>
      <c r="DK693" s="31"/>
      <c r="DL693" s="31"/>
      <c r="DM693" s="31"/>
      <c r="DN693" s="31"/>
      <c r="DO693" s="31"/>
      <c r="DP693" s="31"/>
      <c r="DQ693" s="31"/>
      <c r="DR693" s="31"/>
      <c r="DS693" s="31"/>
      <c r="DT693" s="31"/>
      <c r="DU693" s="31"/>
      <c r="DV693" s="31"/>
      <c r="DW693" s="31"/>
      <c r="DX693" s="31"/>
      <c r="DY693" s="31"/>
      <c r="DZ693" s="31"/>
      <c r="EA693" s="31"/>
      <c r="EB693" s="31"/>
      <c r="EC693" s="31"/>
      <c r="ED693" s="31"/>
      <c r="EE693" s="31"/>
      <c r="EF693" s="31"/>
      <c r="EG693" s="31"/>
      <c r="EH693" s="31"/>
      <c r="EI693" s="31"/>
      <c r="EJ693" s="31" t="s">
        <v>213</v>
      </c>
      <c r="EK693" s="31" t="s">
        <v>2013</v>
      </c>
      <c r="EL693" s="31" t="s">
        <v>213</v>
      </c>
      <c r="EM693" s="31" t="s">
        <v>213</v>
      </c>
      <c r="EN693" s="31" t="s">
        <v>213</v>
      </c>
      <c r="EO693" s="31" t="s">
        <v>213</v>
      </c>
      <c r="EP693" s="31" t="s">
        <v>213</v>
      </c>
      <c r="EQ693" s="31" t="s">
        <v>213</v>
      </c>
      <c r="ER693" s="31" t="s">
        <v>218</v>
      </c>
      <c r="ES693" s="31" t="s">
        <v>218</v>
      </c>
      <c r="ET693" s="31" t="s">
        <v>213</v>
      </c>
      <c r="EU693" s="31" t="s">
        <v>13451</v>
      </c>
      <c r="EV693" s="31"/>
      <c r="EW693" s="31"/>
      <c r="EX693" s="31" t="s">
        <v>218</v>
      </c>
      <c r="EY693" s="31" t="s">
        <v>218</v>
      </c>
      <c r="EZ693" s="31" t="s">
        <v>218</v>
      </c>
      <c r="FA693" s="31" t="s">
        <v>219</v>
      </c>
      <c r="FB693" s="31" t="s">
        <v>219</v>
      </c>
      <c r="FC693" s="31"/>
      <c r="FD693" s="31"/>
      <c r="FE693" s="31" t="s">
        <v>219</v>
      </c>
    </row>
    <row r="694" ht="90.75" customHeight="1">
      <c r="A694" s="16" t="s">
        <v>13452</v>
      </c>
      <c r="B694" s="24">
        <v>683.0</v>
      </c>
      <c r="C694" s="25" t="s">
        <v>13453</v>
      </c>
      <c r="D694" s="26" t="str">
        <f t="shared" si="41"/>
        <v/>
      </c>
      <c r="E694" s="27" t="str">
        <f t="shared" si="42"/>
        <v/>
      </c>
      <c r="F694" s="28" t="str">
        <f t="shared" ref="F694:G694" si="709">image("https://www.serebii.net/pokedex-bw/type/"&amp;lower(H694)&amp;".gif")</f>
        <v/>
      </c>
      <c r="G694" s="28" t="str">
        <f t="shared" si="709"/>
        <v/>
      </c>
      <c r="H694" s="29" t="s">
        <v>980</v>
      </c>
      <c r="I694" s="26"/>
      <c r="J694" s="26" t="s">
        <v>13454</v>
      </c>
      <c r="K694" s="26" t="s">
        <v>1031</v>
      </c>
      <c r="L694" s="26" t="s">
        <v>2600</v>
      </c>
      <c r="M694" s="26" t="s">
        <v>3943</v>
      </c>
      <c r="N694" s="26"/>
      <c r="O694" s="26" t="s">
        <v>13445</v>
      </c>
      <c r="P694" s="26" t="s">
        <v>1196</v>
      </c>
      <c r="Q694" s="26" t="s">
        <v>10708</v>
      </c>
      <c r="R694" s="26" t="s">
        <v>184</v>
      </c>
      <c r="S694" s="26" t="s">
        <v>12478</v>
      </c>
      <c r="T694" s="26" t="s">
        <v>495</v>
      </c>
      <c r="U694" s="26" t="s">
        <v>769</v>
      </c>
      <c r="V694" s="26" t="s">
        <v>1329</v>
      </c>
      <c r="W694" s="26" t="s">
        <v>496</v>
      </c>
      <c r="X694" s="26" t="s">
        <v>189</v>
      </c>
      <c r="Y694" s="26">
        <v>101.0</v>
      </c>
      <c r="Z694" s="26">
        <v>72.0</v>
      </c>
      <c r="AA694" s="26">
        <v>72.0</v>
      </c>
      <c r="AB694" s="26">
        <v>99.0</v>
      </c>
      <c r="AC694" s="26">
        <v>89.0</v>
      </c>
      <c r="AD694" s="26">
        <v>29.0</v>
      </c>
      <c r="AE694" s="30">
        <f t="shared" si="37"/>
        <v>462</v>
      </c>
      <c r="AF694" s="26" t="s">
        <v>13446</v>
      </c>
      <c r="AG694" s="26"/>
      <c r="AH694" s="26"/>
      <c r="AI694" s="26"/>
      <c r="AJ694" s="26"/>
      <c r="AK694" s="26"/>
      <c r="AL694" s="26"/>
      <c r="AM694" s="26"/>
      <c r="AN694" s="26"/>
      <c r="AO694" s="26"/>
      <c r="AP694" s="26"/>
      <c r="AQ694" s="26"/>
      <c r="AR694" s="26"/>
      <c r="AS694" s="26"/>
      <c r="AT694" s="26"/>
      <c r="AU694" s="26"/>
      <c r="AV694" s="26"/>
      <c r="AW694" s="26"/>
      <c r="AX694" s="26"/>
      <c r="AY694" s="26"/>
      <c r="AZ694" s="26"/>
      <c r="BA694" s="26" t="s">
        <v>2213</v>
      </c>
      <c r="BB694" s="26" t="s">
        <v>2213</v>
      </c>
      <c r="BC694" s="26"/>
      <c r="BD694" s="26"/>
      <c r="BE694" s="26"/>
      <c r="BF694" s="26"/>
      <c r="BG694" s="26"/>
      <c r="BH694" s="26"/>
      <c r="BI694" s="26"/>
      <c r="BJ694" s="26"/>
      <c r="BK694" s="26" t="s">
        <v>2179</v>
      </c>
      <c r="BL694" s="26" t="s">
        <v>2179</v>
      </c>
      <c r="BM694" s="26"/>
      <c r="BN694" s="26"/>
      <c r="BO694" s="26"/>
      <c r="BP694" s="26"/>
      <c r="BQ694" s="26"/>
      <c r="BR694" s="26"/>
      <c r="BS694" s="26"/>
      <c r="BT694" s="26"/>
      <c r="BU694" s="26"/>
      <c r="BV694" s="26" t="s">
        <v>1080</v>
      </c>
      <c r="BW694" s="31"/>
      <c r="BX694" s="31"/>
      <c r="BY694" s="31"/>
      <c r="BZ694" s="31"/>
      <c r="CA694" s="31"/>
      <c r="CB694" s="31"/>
      <c r="CC694" s="31"/>
      <c r="CD694" s="31"/>
      <c r="CE694" s="31"/>
      <c r="CF694" s="31"/>
      <c r="CG694" s="31"/>
      <c r="CH694" s="31"/>
      <c r="CI694" s="31"/>
      <c r="CJ694" s="31"/>
      <c r="CK694" s="31"/>
      <c r="CL694" s="31"/>
      <c r="CM694" s="31"/>
      <c r="CN694" s="31"/>
      <c r="CO694" s="31"/>
      <c r="CP694" s="31"/>
      <c r="CQ694" s="31" t="s">
        <v>13455</v>
      </c>
      <c r="CR694" s="31" t="s">
        <v>13456</v>
      </c>
      <c r="CS694" s="31" t="s">
        <v>13455</v>
      </c>
      <c r="CT694" s="31" t="s">
        <v>13456</v>
      </c>
      <c r="CU694" s="31"/>
      <c r="CV694" s="31"/>
      <c r="CW694" s="31"/>
      <c r="CX694" s="31"/>
      <c r="CY694" s="31"/>
      <c r="CZ694" s="31"/>
      <c r="DA694" s="31" t="s">
        <v>13457</v>
      </c>
      <c r="DB694" s="31" t="s">
        <v>13458</v>
      </c>
      <c r="DC694" s="31"/>
      <c r="DD694" s="31"/>
      <c r="DE694" s="31"/>
      <c r="DF694" s="31"/>
      <c r="DG694" s="31"/>
      <c r="DH694" s="31"/>
      <c r="DI694" s="31"/>
      <c r="DJ694" s="31"/>
      <c r="DK694" s="31"/>
      <c r="DL694" s="31"/>
      <c r="DM694" s="31"/>
      <c r="DN694" s="31"/>
      <c r="DO694" s="31"/>
      <c r="DP694" s="31"/>
      <c r="DQ694" s="31"/>
      <c r="DR694" s="31"/>
      <c r="DS694" s="31"/>
      <c r="DT694" s="31"/>
      <c r="DU694" s="31"/>
      <c r="DV694" s="31"/>
      <c r="DW694" s="31"/>
      <c r="DX694" s="31"/>
      <c r="DY694" s="31"/>
      <c r="DZ694" s="31"/>
      <c r="EA694" s="31"/>
      <c r="EB694" s="31"/>
      <c r="EC694" s="31"/>
      <c r="ED694" s="31"/>
      <c r="EE694" s="31"/>
      <c r="EF694" s="31"/>
      <c r="EG694" s="31"/>
      <c r="EH694" s="31"/>
      <c r="EI694" s="31"/>
      <c r="EJ694" s="31" t="s">
        <v>213</v>
      </c>
      <c r="EK694" s="31" t="s">
        <v>13459</v>
      </c>
      <c r="EL694" s="31" t="s">
        <v>213</v>
      </c>
      <c r="EM694" s="31" t="s">
        <v>213</v>
      </c>
      <c r="EN694" s="31" t="s">
        <v>213</v>
      </c>
      <c r="EO694" s="31" t="s">
        <v>213</v>
      </c>
      <c r="EP694" s="31" t="s">
        <v>213</v>
      </c>
      <c r="EQ694" s="31" t="s">
        <v>213</v>
      </c>
      <c r="ER694" s="31" t="s">
        <v>218</v>
      </c>
      <c r="ES694" s="31" t="s">
        <v>218</v>
      </c>
      <c r="ET694" s="31" t="s">
        <v>213</v>
      </c>
      <c r="EU694" s="31" t="s">
        <v>13459</v>
      </c>
      <c r="EV694" s="31"/>
      <c r="EW694" s="31"/>
      <c r="EX694" s="31" t="s">
        <v>218</v>
      </c>
      <c r="EY694" s="31" t="s">
        <v>218</v>
      </c>
      <c r="EZ694" s="31" t="s">
        <v>218</v>
      </c>
      <c r="FA694" s="31" t="s">
        <v>219</v>
      </c>
      <c r="FB694" s="31" t="s">
        <v>219</v>
      </c>
      <c r="FC694" s="31"/>
      <c r="FD694" s="31"/>
      <c r="FE694" s="31" t="s">
        <v>219</v>
      </c>
    </row>
    <row r="695" ht="90.75" customHeight="1">
      <c r="A695" s="16" t="s">
        <v>13460</v>
      </c>
      <c r="B695" s="24">
        <v>684.0</v>
      </c>
      <c r="C695" s="25" t="s">
        <v>13461</v>
      </c>
      <c r="D695" s="26" t="str">
        <f t="shared" si="41"/>
        <v/>
      </c>
      <c r="E695" s="27" t="str">
        <f t="shared" si="42"/>
        <v/>
      </c>
      <c r="F695" s="28" t="str">
        <f t="shared" ref="F695:G695" si="710">image("https://www.serebii.net/pokedex-bw/type/"&amp;lower(H695)&amp;".gif")</f>
        <v/>
      </c>
      <c r="G695" s="28" t="str">
        <f t="shared" si="710"/>
        <v/>
      </c>
      <c r="H695" s="29" t="s">
        <v>980</v>
      </c>
      <c r="I695" s="26"/>
      <c r="J695" s="26" t="s">
        <v>13462</v>
      </c>
      <c r="K695" s="26" t="s">
        <v>974</v>
      </c>
      <c r="L695" s="26" t="s">
        <v>765</v>
      </c>
      <c r="M695" s="26" t="s">
        <v>13463</v>
      </c>
      <c r="N695" s="26"/>
      <c r="O695" s="26" t="s">
        <v>3755</v>
      </c>
      <c r="P695" s="26" t="s">
        <v>397</v>
      </c>
      <c r="Q695" s="26" t="s">
        <v>2336</v>
      </c>
      <c r="R695" s="26" t="s">
        <v>184</v>
      </c>
      <c r="S695" s="26" t="s">
        <v>3828</v>
      </c>
      <c r="T695" s="26" t="s">
        <v>495</v>
      </c>
      <c r="U695" s="26" t="s">
        <v>769</v>
      </c>
      <c r="V695" s="26" t="s">
        <v>1329</v>
      </c>
      <c r="W695" s="26" t="s">
        <v>496</v>
      </c>
      <c r="X695" s="26" t="s">
        <v>189</v>
      </c>
      <c r="Y695" s="26">
        <v>62.0</v>
      </c>
      <c r="Z695" s="26">
        <v>48.0</v>
      </c>
      <c r="AA695" s="26">
        <v>66.0</v>
      </c>
      <c r="AB695" s="26">
        <v>59.0</v>
      </c>
      <c r="AC695" s="26">
        <v>57.0</v>
      </c>
      <c r="AD695" s="26">
        <v>49.0</v>
      </c>
      <c r="AE695" s="30">
        <f t="shared" si="37"/>
        <v>341</v>
      </c>
      <c r="AF695" s="26" t="s">
        <v>13464</v>
      </c>
      <c r="AG695" s="26"/>
      <c r="AH695" s="26"/>
      <c r="AI695" s="26"/>
      <c r="AJ695" s="26"/>
      <c r="AK695" s="26"/>
      <c r="AL695" s="26"/>
      <c r="AM695" s="26"/>
      <c r="AN695" s="26"/>
      <c r="AO695" s="26"/>
      <c r="AP695" s="26"/>
      <c r="AQ695" s="26"/>
      <c r="AR695" s="26"/>
      <c r="AS695" s="26"/>
      <c r="AT695" s="26"/>
      <c r="AU695" s="26"/>
      <c r="AV695" s="26"/>
      <c r="AW695" s="26"/>
      <c r="AX695" s="26"/>
      <c r="AY695" s="26"/>
      <c r="AZ695" s="26"/>
      <c r="BA695" s="26" t="s">
        <v>3265</v>
      </c>
      <c r="BB695" s="26" t="s">
        <v>3265</v>
      </c>
      <c r="BC695" s="26"/>
      <c r="BD695" s="26"/>
      <c r="BE695" s="26"/>
      <c r="BF695" s="26"/>
      <c r="BG695" s="26"/>
      <c r="BH695" s="26"/>
      <c r="BI695" s="26"/>
      <c r="BJ695" s="26"/>
      <c r="BK695" s="26" t="s">
        <v>3016</v>
      </c>
      <c r="BL695" s="26" t="s">
        <v>3016</v>
      </c>
      <c r="BM695" s="26"/>
      <c r="BN695" s="26"/>
      <c r="BO695" s="26"/>
      <c r="BP695" s="26"/>
      <c r="BQ695" s="26"/>
      <c r="BR695" s="26"/>
      <c r="BS695" s="26"/>
      <c r="BT695" s="26"/>
      <c r="BU695" s="26"/>
      <c r="BV695" s="26" t="s">
        <v>1124</v>
      </c>
      <c r="BW695" s="31"/>
      <c r="BX695" s="31"/>
      <c r="BY695" s="31"/>
      <c r="BZ695" s="31"/>
      <c r="CA695" s="31"/>
      <c r="CB695" s="31"/>
      <c r="CC695" s="31"/>
      <c r="CD695" s="31"/>
      <c r="CE695" s="31"/>
      <c r="CF695" s="31"/>
      <c r="CG695" s="31"/>
      <c r="CH695" s="31"/>
      <c r="CI695" s="31"/>
      <c r="CJ695" s="31"/>
      <c r="CK695" s="31"/>
      <c r="CL695" s="31"/>
      <c r="CM695" s="31"/>
      <c r="CN695" s="31"/>
      <c r="CO695" s="31"/>
      <c r="CP695" s="31"/>
      <c r="CQ695" s="31" t="s">
        <v>13465</v>
      </c>
      <c r="CR695" s="31" t="s">
        <v>13466</v>
      </c>
      <c r="CS695" s="31" t="s">
        <v>13465</v>
      </c>
      <c r="CT695" s="31" t="s">
        <v>13466</v>
      </c>
      <c r="CU695" s="31"/>
      <c r="CV695" s="31"/>
      <c r="CW695" s="31"/>
      <c r="CX695" s="31"/>
      <c r="CY695" s="31"/>
      <c r="CZ695" s="31"/>
      <c r="DA695" s="31" t="s">
        <v>13467</v>
      </c>
      <c r="DB695" s="31" t="s">
        <v>13468</v>
      </c>
      <c r="DC695" s="31"/>
      <c r="DD695" s="31"/>
      <c r="DE695" s="31"/>
      <c r="DF695" s="31"/>
      <c r="DG695" s="31"/>
      <c r="DH695" s="31"/>
      <c r="DI695" s="31"/>
      <c r="DJ695" s="31"/>
      <c r="DK695" s="31"/>
      <c r="DL695" s="31"/>
      <c r="DM695" s="31"/>
      <c r="DN695" s="31"/>
      <c r="DO695" s="31"/>
      <c r="DP695" s="31"/>
      <c r="DQ695" s="31"/>
      <c r="DR695" s="31"/>
      <c r="DS695" s="31"/>
      <c r="DT695" s="31"/>
      <c r="DU695" s="31"/>
      <c r="DV695" s="31"/>
      <c r="DW695" s="31"/>
      <c r="DX695" s="31"/>
      <c r="DY695" s="31"/>
      <c r="DZ695" s="31"/>
      <c r="EA695" s="31"/>
      <c r="EB695" s="31"/>
      <c r="EC695" s="31"/>
      <c r="ED695" s="31"/>
      <c r="EE695" s="31"/>
      <c r="EF695" s="31"/>
      <c r="EG695" s="31"/>
      <c r="EH695" s="31"/>
      <c r="EI695" s="31"/>
      <c r="EJ695" s="31" t="s">
        <v>2013</v>
      </c>
      <c r="EK695" s="31" t="s">
        <v>213</v>
      </c>
      <c r="EL695" s="31" t="s">
        <v>213</v>
      </c>
      <c r="EM695" s="31" t="s">
        <v>213</v>
      </c>
      <c r="EN695" s="31" t="s">
        <v>213</v>
      </c>
      <c r="EO695" s="31" t="s">
        <v>213</v>
      </c>
      <c r="EP695" s="31" t="s">
        <v>213</v>
      </c>
      <c r="EQ695" s="31" t="s">
        <v>213</v>
      </c>
      <c r="ER695" s="31" t="s">
        <v>218</v>
      </c>
      <c r="ES695" s="31" t="s">
        <v>218</v>
      </c>
      <c r="ET695" s="31" t="s">
        <v>13451</v>
      </c>
      <c r="EU695" s="31" t="s">
        <v>213</v>
      </c>
      <c r="EV695" s="31"/>
      <c r="EW695" s="31"/>
      <c r="EX695" s="31" t="s">
        <v>218</v>
      </c>
      <c r="EY695" s="31" t="s">
        <v>218</v>
      </c>
      <c r="EZ695" s="31" t="s">
        <v>218</v>
      </c>
      <c r="FA695" s="31" t="s">
        <v>219</v>
      </c>
      <c r="FB695" s="31" t="s">
        <v>219</v>
      </c>
      <c r="FC695" s="31"/>
      <c r="FD695" s="31"/>
      <c r="FE695" s="31" t="s">
        <v>219</v>
      </c>
    </row>
    <row r="696" ht="90.75" customHeight="1">
      <c r="A696" s="16" t="s">
        <v>13469</v>
      </c>
      <c r="B696" s="24">
        <v>685.0</v>
      </c>
      <c r="C696" s="25" t="s">
        <v>13470</v>
      </c>
      <c r="D696" s="26" t="str">
        <f t="shared" si="41"/>
        <v/>
      </c>
      <c r="E696" s="27" t="str">
        <f t="shared" si="42"/>
        <v/>
      </c>
      <c r="F696" s="28" t="str">
        <f t="shared" ref="F696:G696" si="711">image("https://www.serebii.net/pokedex-bw/type/"&amp;lower(H696)&amp;".gif")</f>
        <v/>
      </c>
      <c r="G696" s="28" t="str">
        <f t="shared" si="711"/>
        <v/>
      </c>
      <c r="H696" s="29" t="s">
        <v>980</v>
      </c>
      <c r="I696" s="26"/>
      <c r="J696" s="26" t="s">
        <v>13471</v>
      </c>
      <c r="K696" s="26" t="s">
        <v>1031</v>
      </c>
      <c r="L696" s="26" t="s">
        <v>6147</v>
      </c>
      <c r="M696" s="26" t="s">
        <v>13463</v>
      </c>
      <c r="N696" s="26"/>
      <c r="O696" s="26" t="s">
        <v>3755</v>
      </c>
      <c r="P696" s="26" t="s">
        <v>543</v>
      </c>
      <c r="Q696" s="26" t="s">
        <v>10708</v>
      </c>
      <c r="R696" s="26" t="s">
        <v>184</v>
      </c>
      <c r="S696" s="26" t="s">
        <v>6684</v>
      </c>
      <c r="T696" s="26" t="s">
        <v>495</v>
      </c>
      <c r="U696" s="26" t="s">
        <v>769</v>
      </c>
      <c r="V696" s="26" t="s">
        <v>1329</v>
      </c>
      <c r="W696" s="26" t="s">
        <v>496</v>
      </c>
      <c r="X696" s="26" t="s">
        <v>189</v>
      </c>
      <c r="Y696" s="26">
        <v>82.0</v>
      </c>
      <c r="Z696" s="26">
        <v>80.0</v>
      </c>
      <c r="AA696" s="26">
        <v>86.0</v>
      </c>
      <c r="AB696" s="26">
        <v>85.0</v>
      </c>
      <c r="AC696" s="26">
        <v>75.0</v>
      </c>
      <c r="AD696" s="26">
        <v>72.0</v>
      </c>
      <c r="AE696" s="30">
        <f t="shared" si="37"/>
        <v>480</v>
      </c>
      <c r="AF696" s="26" t="s">
        <v>13464</v>
      </c>
      <c r="AG696" s="26"/>
      <c r="AH696" s="26"/>
      <c r="AI696" s="26"/>
      <c r="AJ696" s="26"/>
      <c r="AK696" s="26"/>
      <c r="AL696" s="26"/>
      <c r="AM696" s="26"/>
      <c r="AN696" s="26"/>
      <c r="AO696" s="26"/>
      <c r="AP696" s="26"/>
      <c r="AQ696" s="26"/>
      <c r="AR696" s="26"/>
      <c r="AS696" s="26"/>
      <c r="AT696" s="26"/>
      <c r="AU696" s="26"/>
      <c r="AV696" s="26"/>
      <c r="AW696" s="26"/>
      <c r="AX696" s="26"/>
      <c r="AY696" s="26"/>
      <c r="AZ696" s="26"/>
      <c r="BA696" s="26" t="s">
        <v>1888</v>
      </c>
      <c r="BB696" s="26" t="s">
        <v>1888</v>
      </c>
      <c r="BC696" s="26"/>
      <c r="BD696" s="26"/>
      <c r="BE696" s="26"/>
      <c r="BF696" s="26"/>
      <c r="BG696" s="26"/>
      <c r="BH696" s="26"/>
      <c r="BI696" s="26"/>
      <c r="BJ696" s="26"/>
      <c r="BK696" s="26" t="s">
        <v>1335</v>
      </c>
      <c r="BL696" s="26" t="s">
        <v>1335</v>
      </c>
      <c r="BM696" s="26"/>
      <c r="BN696" s="26"/>
      <c r="BO696" s="26"/>
      <c r="BP696" s="26"/>
      <c r="BQ696" s="26"/>
      <c r="BR696" s="26"/>
      <c r="BS696" s="26"/>
      <c r="BT696" s="26"/>
      <c r="BU696" s="26"/>
      <c r="BV696" s="26" t="s">
        <v>1278</v>
      </c>
      <c r="BW696" s="31"/>
      <c r="BX696" s="31"/>
      <c r="BY696" s="31"/>
      <c r="BZ696" s="31"/>
      <c r="CA696" s="31"/>
      <c r="CB696" s="31"/>
      <c r="CC696" s="31"/>
      <c r="CD696" s="31"/>
      <c r="CE696" s="31"/>
      <c r="CF696" s="31"/>
      <c r="CG696" s="31"/>
      <c r="CH696" s="31"/>
      <c r="CI696" s="31"/>
      <c r="CJ696" s="31"/>
      <c r="CK696" s="31"/>
      <c r="CL696" s="31"/>
      <c r="CM696" s="31"/>
      <c r="CN696" s="31"/>
      <c r="CO696" s="31"/>
      <c r="CP696" s="31"/>
      <c r="CQ696" s="31" t="s">
        <v>13472</v>
      </c>
      <c r="CR696" s="31" t="s">
        <v>13473</v>
      </c>
      <c r="CS696" s="31" t="s">
        <v>13472</v>
      </c>
      <c r="CT696" s="31" t="s">
        <v>13473</v>
      </c>
      <c r="CU696" s="31"/>
      <c r="CV696" s="31"/>
      <c r="CW696" s="31"/>
      <c r="CX696" s="31"/>
      <c r="CY696" s="31"/>
      <c r="CZ696" s="31"/>
      <c r="DA696" s="31" t="s">
        <v>13474</v>
      </c>
      <c r="DB696" s="31" t="s">
        <v>13475</v>
      </c>
      <c r="DC696" s="31"/>
      <c r="DD696" s="31"/>
      <c r="DE696" s="31"/>
      <c r="DF696" s="31"/>
      <c r="DG696" s="31"/>
      <c r="DH696" s="31"/>
      <c r="DI696" s="31"/>
      <c r="DJ696" s="31"/>
      <c r="DK696" s="31"/>
      <c r="DL696" s="31"/>
      <c r="DM696" s="31"/>
      <c r="DN696" s="31"/>
      <c r="DO696" s="31"/>
      <c r="DP696" s="31"/>
      <c r="DQ696" s="31"/>
      <c r="DR696" s="31"/>
      <c r="DS696" s="31"/>
      <c r="DT696" s="31"/>
      <c r="DU696" s="31"/>
      <c r="DV696" s="31"/>
      <c r="DW696" s="31"/>
      <c r="DX696" s="31"/>
      <c r="DY696" s="31"/>
      <c r="DZ696" s="31"/>
      <c r="EA696" s="31"/>
      <c r="EB696" s="31"/>
      <c r="EC696" s="31"/>
      <c r="ED696" s="31"/>
      <c r="EE696" s="31"/>
      <c r="EF696" s="31"/>
      <c r="EG696" s="31"/>
      <c r="EH696" s="31"/>
      <c r="EI696" s="31"/>
      <c r="EJ696" s="31" t="s">
        <v>13476</v>
      </c>
      <c r="EK696" s="31" t="s">
        <v>213</v>
      </c>
      <c r="EL696" s="31" t="s">
        <v>213</v>
      </c>
      <c r="EM696" s="31" t="s">
        <v>213</v>
      </c>
      <c r="EN696" s="31" t="s">
        <v>213</v>
      </c>
      <c r="EO696" s="31" t="s">
        <v>213</v>
      </c>
      <c r="EP696" s="31" t="s">
        <v>213</v>
      </c>
      <c r="EQ696" s="31" t="s">
        <v>213</v>
      </c>
      <c r="ER696" s="31" t="s">
        <v>218</v>
      </c>
      <c r="ES696" s="31" t="s">
        <v>218</v>
      </c>
      <c r="ET696" s="31" t="s">
        <v>13476</v>
      </c>
      <c r="EU696" s="31" t="s">
        <v>213</v>
      </c>
      <c r="EV696" s="31"/>
      <c r="EW696" s="31"/>
      <c r="EX696" s="31" t="s">
        <v>218</v>
      </c>
      <c r="EY696" s="31" t="s">
        <v>218</v>
      </c>
      <c r="EZ696" s="31" t="s">
        <v>218</v>
      </c>
      <c r="FA696" s="31" t="s">
        <v>219</v>
      </c>
      <c r="FB696" s="31" t="s">
        <v>219</v>
      </c>
      <c r="FC696" s="31"/>
      <c r="FD696" s="31"/>
      <c r="FE696" s="31" t="s">
        <v>219</v>
      </c>
    </row>
    <row r="697" ht="90.75" customHeight="1">
      <c r="A697" s="16" t="s">
        <v>13477</v>
      </c>
      <c r="B697" s="24">
        <v>686.0</v>
      </c>
      <c r="C697" s="25" t="s">
        <v>13478</v>
      </c>
      <c r="D697" s="26" t="str">
        <f t="shared" si="41"/>
        <v/>
      </c>
      <c r="E697" s="27" t="str">
        <f t="shared" si="42"/>
        <v/>
      </c>
      <c r="F697" s="28" t="str">
        <f t="shared" ref="F697:G697" si="712">image("https://www.serebii.net/pokedex-bw/type/"&amp;lower(H697)&amp;".gif")</f>
        <v/>
      </c>
      <c r="G697" s="28" t="str">
        <f t="shared" si="712"/>
        <v/>
      </c>
      <c r="H697" s="29" t="s">
        <v>6037</v>
      </c>
      <c r="I697" s="26" t="s">
        <v>2333</v>
      </c>
      <c r="J697" s="26" t="s">
        <v>13479</v>
      </c>
      <c r="K697" s="26" t="s">
        <v>974</v>
      </c>
      <c r="L697" s="26" t="s">
        <v>765</v>
      </c>
      <c r="M697" s="26" t="s">
        <v>6420</v>
      </c>
      <c r="N697" s="26" t="s">
        <v>6683</v>
      </c>
      <c r="O697" s="26" t="s">
        <v>1573</v>
      </c>
      <c r="P697" s="26" t="s">
        <v>913</v>
      </c>
      <c r="Q697" s="26" t="s">
        <v>978</v>
      </c>
      <c r="R697" s="26" t="s">
        <v>184</v>
      </c>
      <c r="S697" s="26" t="s">
        <v>914</v>
      </c>
      <c r="T697" s="26" t="s">
        <v>495</v>
      </c>
      <c r="U697" s="26" t="s">
        <v>399</v>
      </c>
      <c r="V697" s="26" t="s">
        <v>4457</v>
      </c>
      <c r="W697" s="26" t="s">
        <v>496</v>
      </c>
      <c r="X697" s="26" t="s">
        <v>189</v>
      </c>
      <c r="Y697" s="26">
        <v>53.0</v>
      </c>
      <c r="Z697" s="26">
        <v>54.0</v>
      </c>
      <c r="AA697" s="26">
        <v>53.0</v>
      </c>
      <c r="AB697" s="26">
        <v>37.0</v>
      </c>
      <c r="AC697" s="26">
        <v>46.0</v>
      </c>
      <c r="AD697" s="26">
        <v>45.0</v>
      </c>
      <c r="AE697" s="30">
        <f t="shared" si="37"/>
        <v>288</v>
      </c>
      <c r="AF697" s="26" t="s">
        <v>13480</v>
      </c>
      <c r="AG697" s="26"/>
      <c r="AH697" s="26"/>
      <c r="AI697" s="26"/>
      <c r="AJ697" s="26"/>
      <c r="AK697" s="26"/>
      <c r="AL697" s="26"/>
      <c r="AM697" s="26"/>
      <c r="AN697" s="26"/>
      <c r="AO697" s="26"/>
      <c r="AP697" s="26"/>
      <c r="AQ697" s="26"/>
      <c r="AR697" s="26"/>
      <c r="AS697" s="26"/>
      <c r="AT697" s="26"/>
      <c r="AU697" s="26"/>
      <c r="AV697" s="26"/>
      <c r="AW697" s="26"/>
      <c r="AX697" s="26"/>
      <c r="AY697" s="26"/>
      <c r="AZ697" s="26"/>
      <c r="BA697" s="26" t="s">
        <v>499</v>
      </c>
      <c r="BB697" s="26" t="s">
        <v>499</v>
      </c>
      <c r="BC697" s="26"/>
      <c r="BD697" s="26"/>
      <c r="BE697" s="26"/>
      <c r="BF697" s="26"/>
      <c r="BG697" s="26" t="s">
        <v>584</v>
      </c>
      <c r="BH697" s="26" t="s">
        <v>584</v>
      </c>
      <c r="BI697" s="26"/>
      <c r="BJ697" s="26"/>
      <c r="BK697" s="26" t="s">
        <v>6805</v>
      </c>
      <c r="BL697" s="26" t="s">
        <v>6805</v>
      </c>
      <c r="BM697" s="26" t="s">
        <v>1279</v>
      </c>
      <c r="BN697" s="26"/>
      <c r="BO697" s="26"/>
      <c r="BP697" s="26"/>
      <c r="BQ697" s="26"/>
      <c r="BR697" s="26"/>
      <c r="BS697" s="26"/>
      <c r="BT697" s="26"/>
      <c r="BU697" s="26" t="s">
        <v>194</v>
      </c>
      <c r="BV697" s="26" t="s">
        <v>2072</v>
      </c>
      <c r="BW697" s="31"/>
      <c r="BX697" s="31"/>
      <c r="BY697" s="31"/>
      <c r="BZ697" s="31"/>
      <c r="CA697" s="31"/>
      <c r="CB697" s="31"/>
      <c r="CC697" s="31"/>
      <c r="CD697" s="31"/>
      <c r="CE697" s="31"/>
      <c r="CF697" s="31"/>
      <c r="CG697" s="31"/>
      <c r="CH697" s="31"/>
      <c r="CI697" s="31"/>
      <c r="CJ697" s="31"/>
      <c r="CK697" s="31"/>
      <c r="CL697" s="31"/>
      <c r="CM697" s="31"/>
      <c r="CN697" s="31"/>
      <c r="CO697" s="31"/>
      <c r="CP697" s="31"/>
      <c r="CQ697" s="31" t="s">
        <v>13481</v>
      </c>
      <c r="CR697" s="31" t="s">
        <v>13482</v>
      </c>
      <c r="CS697" s="31" t="s">
        <v>13481</v>
      </c>
      <c r="CT697" s="31" t="s">
        <v>13482</v>
      </c>
      <c r="CU697" s="31"/>
      <c r="CV697" s="31"/>
      <c r="CW697" s="31" t="s">
        <v>13483</v>
      </c>
      <c r="CX697" s="31" t="s">
        <v>13484</v>
      </c>
      <c r="CY697" s="31"/>
      <c r="CZ697" s="31"/>
      <c r="DA697" s="31" t="s">
        <v>13485</v>
      </c>
      <c r="DB697" s="31" t="s">
        <v>13486</v>
      </c>
      <c r="DC697" s="31"/>
      <c r="DD697" s="31"/>
      <c r="DE697" s="31"/>
      <c r="DF697" s="31"/>
      <c r="DG697" s="31"/>
      <c r="DH697" s="31"/>
      <c r="DI697" s="31"/>
      <c r="DJ697" s="31"/>
      <c r="DK697" s="31"/>
      <c r="DL697" s="31"/>
      <c r="DM697" s="31"/>
      <c r="DN697" s="31"/>
      <c r="DO697" s="31"/>
      <c r="DP697" s="31"/>
      <c r="DQ697" s="31"/>
      <c r="DR697" s="31"/>
      <c r="DS697" s="31"/>
      <c r="DT697" s="31"/>
      <c r="DU697" s="31"/>
      <c r="DV697" s="31"/>
      <c r="DW697" s="31"/>
      <c r="DX697" s="31"/>
      <c r="DY697" s="31"/>
      <c r="DZ697" s="31"/>
      <c r="EA697" s="31"/>
      <c r="EB697" s="31"/>
      <c r="EC697" s="31"/>
      <c r="ED697" s="31"/>
      <c r="EE697" s="31"/>
      <c r="EF697" s="31"/>
      <c r="EG697" s="31"/>
      <c r="EH697" s="31"/>
      <c r="EI697" s="31"/>
      <c r="EJ697" s="31" t="s">
        <v>13487</v>
      </c>
      <c r="EK697" s="31" t="s">
        <v>13487</v>
      </c>
      <c r="EL697" s="31" t="s">
        <v>213</v>
      </c>
      <c r="EM697" s="31" t="s">
        <v>213</v>
      </c>
      <c r="EN697" s="31" t="s">
        <v>213</v>
      </c>
      <c r="EO697" s="31" t="s">
        <v>213</v>
      </c>
      <c r="EP697" s="31" t="s">
        <v>13488</v>
      </c>
      <c r="EQ697" s="31" t="s">
        <v>13488</v>
      </c>
      <c r="ER697" s="31" t="s">
        <v>218</v>
      </c>
      <c r="ES697" s="31" t="s">
        <v>218</v>
      </c>
      <c r="ET697" s="31" t="s">
        <v>13489</v>
      </c>
      <c r="EU697" s="31" t="s">
        <v>13489</v>
      </c>
      <c r="EV697" s="31"/>
      <c r="EW697" s="31"/>
      <c r="EX697" s="31" t="s">
        <v>218</v>
      </c>
      <c r="EY697" s="31" t="s">
        <v>218</v>
      </c>
      <c r="EZ697" s="31" t="s">
        <v>218</v>
      </c>
      <c r="FA697" s="31" t="s">
        <v>219</v>
      </c>
      <c r="FB697" s="31" t="s">
        <v>219</v>
      </c>
      <c r="FC697" s="31"/>
      <c r="FD697" s="31"/>
      <c r="FE697" s="31" t="s">
        <v>219</v>
      </c>
    </row>
    <row r="698" ht="90.75" customHeight="1">
      <c r="A698" s="16" t="s">
        <v>13490</v>
      </c>
      <c r="B698" s="24">
        <v>687.0</v>
      </c>
      <c r="C698" s="25" t="s">
        <v>13491</v>
      </c>
      <c r="D698" s="26" t="str">
        <f t="shared" si="41"/>
        <v/>
      </c>
      <c r="E698" s="27" t="str">
        <f t="shared" si="42"/>
        <v/>
      </c>
      <c r="F698" s="28" t="str">
        <f t="shared" ref="F698:G698" si="713">image("https://www.serebii.net/pokedex-bw/type/"&amp;lower(H698)&amp;".gif")</f>
        <v/>
      </c>
      <c r="G698" s="28" t="str">
        <f t="shared" si="713"/>
        <v/>
      </c>
      <c r="H698" s="29" t="s">
        <v>6037</v>
      </c>
      <c r="I698" s="26" t="s">
        <v>2333</v>
      </c>
      <c r="J698" s="26" t="s">
        <v>13492</v>
      </c>
      <c r="K698" s="26" t="s">
        <v>743</v>
      </c>
      <c r="L698" s="26" t="s">
        <v>9205</v>
      </c>
      <c r="M698" s="26" t="s">
        <v>6420</v>
      </c>
      <c r="N698" s="26" t="s">
        <v>6683</v>
      </c>
      <c r="O698" s="26" t="s">
        <v>1573</v>
      </c>
      <c r="P698" s="26" t="s">
        <v>946</v>
      </c>
      <c r="Q698" s="26" t="s">
        <v>13493</v>
      </c>
      <c r="R698" s="26" t="s">
        <v>184</v>
      </c>
      <c r="S698" s="26" t="s">
        <v>3491</v>
      </c>
      <c r="T698" s="26" t="s">
        <v>495</v>
      </c>
      <c r="U698" s="26" t="s">
        <v>399</v>
      </c>
      <c r="V698" s="26" t="s">
        <v>4457</v>
      </c>
      <c r="W698" s="26" t="s">
        <v>496</v>
      </c>
      <c r="X698" s="26" t="s">
        <v>189</v>
      </c>
      <c r="Y698" s="26">
        <v>86.0</v>
      </c>
      <c r="Z698" s="26">
        <v>92.0</v>
      </c>
      <c r="AA698" s="26">
        <v>88.0</v>
      </c>
      <c r="AB698" s="26">
        <v>68.0</v>
      </c>
      <c r="AC698" s="26">
        <v>75.0</v>
      </c>
      <c r="AD698" s="26">
        <v>73.0</v>
      </c>
      <c r="AE698" s="30">
        <f t="shared" si="37"/>
        <v>482</v>
      </c>
      <c r="AF698" s="26" t="s">
        <v>13480</v>
      </c>
      <c r="AG698" s="26"/>
      <c r="AH698" s="26"/>
      <c r="AI698" s="26"/>
      <c r="AJ698" s="26"/>
      <c r="AK698" s="26"/>
      <c r="AL698" s="26"/>
      <c r="AM698" s="26"/>
      <c r="AN698" s="26"/>
      <c r="AO698" s="26"/>
      <c r="AP698" s="26"/>
      <c r="AQ698" s="26"/>
      <c r="AR698" s="26"/>
      <c r="AS698" s="26"/>
      <c r="AT698" s="26"/>
      <c r="AU698" s="26"/>
      <c r="AV698" s="26"/>
      <c r="AW698" s="26"/>
      <c r="AX698" s="26"/>
      <c r="AY698" s="26"/>
      <c r="AZ698" s="26"/>
      <c r="BA698" s="26" t="s">
        <v>546</v>
      </c>
      <c r="BB698" s="26" t="s">
        <v>546</v>
      </c>
      <c r="BC698" s="26"/>
      <c r="BD698" s="26"/>
      <c r="BE698" s="26"/>
      <c r="BF698" s="26"/>
      <c r="BG698" s="26" t="s">
        <v>617</v>
      </c>
      <c r="BH698" s="26" t="s">
        <v>617</v>
      </c>
      <c r="BI698" s="26"/>
      <c r="BJ698" s="26"/>
      <c r="BK698" s="26" t="s">
        <v>10790</v>
      </c>
      <c r="BL698" s="26" t="s">
        <v>10790</v>
      </c>
      <c r="BM698" s="26" t="s">
        <v>848</v>
      </c>
      <c r="BN698" s="26"/>
      <c r="BO698" s="26"/>
      <c r="BP698" s="26"/>
      <c r="BQ698" s="26"/>
      <c r="BR698" s="26"/>
      <c r="BS698" s="26"/>
      <c r="BT698" s="26"/>
      <c r="BU698" s="26" t="s">
        <v>229</v>
      </c>
      <c r="BV698" s="26" t="s">
        <v>1416</v>
      </c>
      <c r="BW698" s="31"/>
      <c r="BX698" s="31"/>
      <c r="BY698" s="31"/>
      <c r="BZ698" s="31"/>
      <c r="CA698" s="31"/>
      <c r="CB698" s="31"/>
      <c r="CC698" s="31"/>
      <c r="CD698" s="31"/>
      <c r="CE698" s="31"/>
      <c r="CF698" s="31"/>
      <c r="CG698" s="31"/>
      <c r="CH698" s="31"/>
      <c r="CI698" s="31"/>
      <c r="CJ698" s="31"/>
      <c r="CK698" s="31"/>
      <c r="CL698" s="31"/>
      <c r="CM698" s="31"/>
      <c r="CN698" s="31"/>
      <c r="CO698" s="31"/>
      <c r="CP698" s="31"/>
      <c r="CQ698" s="31" t="s">
        <v>13494</v>
      </c>
      <c r="CR698" s="31" t="s">
        <v>13495</v>
      </c>
      <c r="CS698" s="31" t="s">
        <v>13494</v>
      </c>
      <c r="CT698" s="31" t="s">
        <v>13495</v>
      </c>
      <c r="CU698" s="31"/>
      <c r="CV698" s="31"/>
      <c r="CW698" s="31" t="s">
        <v>13496</v>
      </c>
      <c r="CX698" s="31" t="s">
        <v>13497</v>
      </c>
      <c r="CY698" s="31"/>
      <c r="CZ698" s="31"/>
      <c r="DA698" s="31" t="s">
        <v>13498</v>
      </c>
      <c r="DB698" s="31" t="s">
        <v>13499</v>
      </c>
      <c r="DC698" s="31"/>
      <c r="DD698" s="31"/>
      <c r="DE698" s="31"/>
      <c r="DF698" s="31"/>
      <c r="DG698" s="31"/>
      <c r="DH698" s="31"/>
      <c r="DI698" s="31"/>
      <c r="DJ698" s="31"/>
      <c r="DK698" s="31"/>
      <c r="DL698" s="31"/>
      <c r="DM698" s="31"/>
      <c r="DN698" s="31"/>
      <c r="DO698" s="31"/>
      <c r="DP698" s="31"/>
      <c r="DQ698" s="31"/>
      <c r="DR698" s="31"/>
      <c r="DS698" s="31"/>
      <c r="DT698" s="31"/>
      <c r="DU698" s="31"/>
      <c r="DV698" s="31"/>
      <c r="DW698" s="31"/>
      <c r="DX698" s="31"/>
      <c r="DY698" s="31"/>
      <c r="DZ698" s="31"/>
      <c r="EA698" s="31"/>
      <c r="EB698" s="31"/>
      <c r="EC698" s="31"/>
      <c r="ED698" s="31"/>
      <c r="EE698" s="31"/>
      <c r="EF698" s="31"/>
      <c r="EG698" s="31"/>
      <c r="EH698" s="31"/>
      <c r="EI698" s="31"/>
      <c r="EJ698" s="31" t="s">
        <v>13500</v>
      </c>
      <c r="EK698" s="31" t="s">
        <v>13500</v>
      </c>
      <c r="EL698" s="31" t="s">
        <v>213</v>
      </c>
      <c r="EM698" s="31" t="s">
        <v>213</v>
      </c>
      <c r="EN698" s="31" t="s">
        <v>213</v>
      </c>
      <c r="EO698" s="31" t="s">
        <v>213</v>
      </c>
      <c r="EP698" s="31" t="s">
        <v>13500</v>
      </c>
      <c r="EQ698" s="31" t="s">
        <v>13500</v>
      </c>
      <c r="ER698" s="31" t="s">
        <v>218</v>
      </c>
      <c r="ES698" s="31" t="s">
        <v>218</v>
      </c>
      <c r="ET698" s="31" t="s">
        <v>13500</v>
      </c>
      <c r="EU698" s="31" t="s">
        <v>13500</v>
      </c>
      <c r="EV698" s="31"/>
      <c r="EW698" s="31"/>
      <c r="EX698" s="31" t="s">
        <v>218</v>
      </c>
      <c r="EY698" s="31" t="s">
        <v>218</v>
      </c>
      <c r="EZ698" s="31" t="s">
        <v>218</v>
      </c>
      <c r="FA698" s="31" t="s">
        <v>219</v>
      </c>
      <c r="FB698" s="31" t="s">
        <v>219</v>
      </c>
      <c r="FC698" s="31"/>
      <c r="FD698" s="31"/>
      <c r="FE698" s="31" t="s">
        <v>219</v>
      </c>
    </row>
    <row r="699" ht="90.75" customHeight="1">
      <c r="A699" s="16" t="s">
        <v>13501</v>
      </c>
      <c r="B699" s="24">
        <v>688.0</v>
      </c>
      <c r="C699" s="25" t="s">
        <v>13502</v>
      </c>
      <c r="D699" s="26" t="str">
        <f t="shared" si="41"/>
        <v/>
      </c>
      <c r="E699" s="27" t="str">
        <f t="shared" si="42"/>
        <v/>
      </c>
      <c r="F699" s="28" t="str">
        <f t="shared" ref="F699:G699" si="714">image("https://www.serebii.net/pokedex-bw/type/"&amp;lower(H699)&amp;".gif")</f>
        <v/>
      </c>
      <c r="G699" s="28" t="str">
        <f t="shared" si="714"/>
        <v/>
      </c>
      <c r="H699" s="29" t="s">
        <v>2707</v>
      </c>
      <c r="I699" s="26" t="s">
        <v>391</v>
      </c>
      <c r="J699" s="26" t="s">
        <v>13503</v>
      </c>
      <c r="K699" s="26" t="s">
        <v>393</v>
      </c>
      <c r="L699" s="26" t="s">
        <v>11739</v>
      </c>
      <c r="M699" s="26" t="s">
        <v>655</v>
      </c>
      <c r="N699" s="26" t="s">
        <v>380</v>
      </c>
      <c r="O699" s="26" t="s">
        <v>6475</v>
      </c>
      <c r="P699" s="26" t="s">
        <v>913</v>
      </c>
      <c r="Q699" s="26" t="s">
        <v>544</v>
      </c>
      <c r="R699" s="26" t="s">
        <v>184</v>
      </c>
      <c r="S699" s="26" t="s">
        <v>1826</v>
      </c>
      <c r="T699" s="26" t="s">
        <v>495</v>
      </c>
      <c r="U699" s="26" t="s">
        <v>2244</v>
      </c>
      <c r="V699" s="26" t="s">
        <v>1329</v>
      </c>
      <c r="W699" s="26" t="s">
        <v>496</v>
      </c>
      <c r="X699" s="26" t="s">
        <v>189</v>
      </c>
      <c r="Y699" s="26">
        <v>42.0</v>
      </c>
      <c r="Z699" s="26">
        <v>52.0</v>
      </c>
      <c r="AA699" s="26">
        <v>67.0</v>
      </c>
      <c r="AB699" s="26">
        <v>39.0</v>
      </c>
      <c r="AC699" s="26">
        <v>56.0</v>
      </c>
      <c r="AD699" s="26">
        <v>50.0</v>
      </c>
      <c r="AE699" s="30">
        <f t="shared" si="37"/>
        <v>306</v>
      </c>
      <c r="AF699" s="26" t="s">
        <v>13504</v>
      </c>
      <c r="AG699" s="26"/>
      <c r="AH699" s="26"/>
      <c r="AI699" s="26"/>
      <c r="AJ699" s="26"/>
      <c r="AK699" s="26"/>
      <c r="AL699" s="26"/>
      <c r="AM699" s="26"/>
      <c r="AN699" s="26"/>
      <c r="AO699" s="26"/>
      <c r="AP699" s="26"/>
      <c r="AQ699" s="26"/>
      <c r="AR699" s="26"/>
      <c r="AS699" s="26"/>
      <c r="AT699" s="26"/>
      <c r="AU699" s="26"/>
      <c r="AV699" s="26"/>
      <c r="AW699" s="26"/>
      <c r="AX699" s="26"/>
      <c r="AY699" s="26"/>
      <c r="AZ699" s="26"/>
      <c r="BA699" s="26" t="s">
        <v>690</v>
      </c>
      <c r="BB699" s="26" t="s">
        <v>690</v>
      </c>
      <c r="BC699" s="26"/>
      <c r="BD699" s="26"/>
      <c r="BE699" s="26"/>
      <c r="BF699" s="26"/>
      <c r="BG699" s="26"/>
      <c r="BH699" s="26"/>
      <c r="BI699" s="26"/>
      <c r="BJ699" s="26"/>
      <c r="BK699" s="26" t="s">
        <v>280</v>
      </c>
      <c r="BL699" s="26" t="s">
        <v>280</v>
      </c>
      <c r="BM699" s="26"/>
      <c r="BN699" s="26"/>
      <c r="BO699" s="26"/>
      <c r="BP699" s="26"/>
      <c r="BQ699" s="26"/>
      <c r="BR699" s="26"/>
      <c r="BS699" s="26"/>
      <c r="BT699" s="26"/>
      <c r="BU699" s="26"/>
      <c r="BV699" s="26" t="s">
        <v>1301</v>
      </c>
      <c r="BW699" s="31"/>
      <c r="BX699" s="31"/>
      <c r="BY699" s="31"/>
      <c r="BZ699" s="31"/>
      <c r="CA699" s="31"/>
      <c r="CB699" s="31"/>
      <c r="CC699" s="31"/>
      <c r="CD699" s="31"/>
      <c r="CE699" s="31"/>
      <c r="CF699" s="31"/>
      <c r="CG699" s="31"/>
      <c r="CH699" s="31"/>
      <c r="CI699" s="31"/>
      <c r="CJ699" s="31"/>
      <c r="CK699" s="31"/>
      <c r="CL699" s="31"/>
      <c r="CM699" s="31"/>
      <c r="CN699" s="31"/>
      <c r="CO699" s="31"/>
      <c r="CP699" s="31"/>
      <c r="CQ699" s="31" t="s">
        <v>13505</v>
      </c>
      <c r="CR699" s="31" t="s">
        <v>13506</v>
      </c>
      <c r="CS699" s="31" t="s">
        <v>13505</v>
      </c>
      <c r="CT699" s="31" t="s">
        <v>13506</v>
      </c>
      <c r="CU699" s="31"/>
      <c r="CV699" s="31"/>
      <c r="CW699" s="31"/>
      <c r="CX699" s="31"/>
      <c r="CY699" s="31"/>
      <c r="CZ699" s="31"/>
      <c r="DA699" s="31" t="s">
        <v>13507</v>
      </c>
      <c r="DB699" s="31" t="s">
        <v>13508</v>
      </c>
      <c r="DC699" s="31"/>
      <c r="DD699" s="31"/>
      <c r="DE699" s="31"/>
      <c r="DF699" s="31"/>
      <c r="DG699" s="31"/>
      <c r="DH699" s="31"/>
      <c r="DI699" s="31"/>
      <c r="DJ699" s="31"/>
      <c r="DK699" s="31"/>
      <c r="DL699" s="31"/>
      <c r="DM699" s="31"/>
      <c r="DN699" s="31"/>
      <c r="DO699" s="31"/>
      <c r="DP699" s="31"/>
      <c r="DQ699" s="31"/>
      <c r="DR699" s="31"/>
      <c r="DS699" s="31"/>
      <c r="DT699" s="31"/>
      <c r="DU699" s="31"/>
      <c r="DV699" s="31"/>
      <c r="DW699" s="31"/>
      <c r="DX699" s="31"/>
      <c r="DY699" s="31"/>
      <c r="DZ699" s="31"/>
      <c r="EA699" s="31"/>
      <c r="EB699" s="31"/>
      <c r="EC699" s="31"/>
      <c r="ED699" s="31"/>
      <c r="EE699" s="31"/>
      <c r="EF699" s="31"/>
      <c r="EG699" s="31"/>
      <c r="EH699" s="31"/>
      <c r="EI699" s="31"/>
      <c r="EJ699" s="31" t="s">
        <v>13509</v>
      </c>
      <c r="EK699" s="31" t="s">
        <v>13510</v>
      </c>
      <c r="EL699" s="31" t="s">
        <v>1876</v>
      </c>
      <c r="EM699" s="31" t="s">
        <v>1876</v>
      </c>
      <c r="EN699" s="31" t="s">
        <v>213</v>
      </c>
      <c r="EO699" s="31" t="s">
        <v>213</v>
      </c>
      <c r="EP699" s="31" t="s">
        <v>13511</v>
      </c>
      <c r="EQ699" s="31" t="s">
        <v>13511</v>
      </c>
      <c r="ER699" s="31" t="s">
        <v>218</v>
      </c>
      <c r="ES699" s="31" t="s">
        <v>218</v>
      </c>
      <c r="ET699" s="31" t="s">
        <v>13512</v>
      </c>
      <c r="EU699" s="31" t="s">
        <v>13512</v>
      </c>
      <c r="EV699" s="31"/>
      <c r="EW699" s="31"/>
      <c r="EX699" s="31" t="s">
        <v>218</v>
      </c>
      <c r="EY699" s="31" t="s">
        <v>218</v>
      </c>
      <c r="EZ699" s="31" t="s">
        <v>218</v>
      </c>
      <c r="FA699" s="31" t="s">
        <v>219</v>
      </c>
      <c r="FB699" s="31" t="s">
        <v>219</v>
      </c>
      <c r="FC699" s="31"/>
      <c r="FD699" s="31"/>
      <c r="FE699" s="31" t="s">
        <v>219</v>
      </c>
    </row>
    <row r="700" ht="90.75" customHeight="1">
      <c r="A700" s="16" t="s">
        <v>13513</v>
      </c>
      <c r="B700" s="24">
        <v>689.0</v>
      </c>
      <c r="C700" s="25" t="s">
        <v>13514</v>
      </c>
      <c r="D700" s="26" t="str">
        <f t="shared" si="41"/>
        <v/>
      </c>
      <c r="E700" s="27" t="str">
        <f t="shared" si="42"/>
        <v/>
      </c>
      <c r="F700" s="28" t="str">
        <f t="shared" ref="F700:G700" si="715">image("https://www.serebii.net/pokedex-bw/type/"&amp;lower(H700)&amp;".gif")</f>
        <v/>
      </c>
      <c r="G700" s="28" t="str">
        <f t="shared" si="715"/>
        <v/>
      </c>
      <c r="H700" s="29" t="s">
        <v>2707</v>
      </c>
      <c r="I700" s="26" t="s">
        <v>391</v>
      </c>
      <c r="J700" s="26" t="s">
        <v>13515</v>
      </c>
      <c r="K700" s="26" t="s">
        <v>1231</v>
      </c>
      <c r="L700" s="26" t="s">
        <v>13516</v>
      </c>
      <c r="M700" s="26" t="s">
        <v>655</v>
      </c>
      <c r="N700" s="26" t="s">
        <v>380</v>
      </c>
      <c r="O700" s="26" t="s">
        <v>6475</v>
      </c>
      <c r="P700" s="26" t="s">
        <v>946</v>
      </c>
      <c r="Q700" s="26" t="s">
        <v>183</v>
      </c>
      <c r="R700" s="26" t="s">
        <v>184</v>
      </c>
      <c r="S700" s="26" t="s">
        <v>2071</v>
      </c>
      <c r="T700" s="26" t="s">
        <v>495</v>
      </c>
      <c r="U700" s="26" t="s">
        <v>2244</v>
      </c>
      <c r="V700" s="26" t="s">
        <v>1329</v>
      </c>
      <c r="W700" s="26" t="s">
        <v>496</v>
      </c>
      <c r="X700" s="26" t="s">
        <v>189</v>
      </c>
      <c r="Y700" s="26">
        <v>72.0</v>
      </c>
      <c r="Z700" s="26">
        <v>105.0</v>
      </c>
      <c r="AA700" s="26">
        <v>115.0</v>
      </c>
      <c r="AB700" s="26">
        <v>54.0</v>
      </c>
      <c r="AC700" s="26">
        <v>86.0</v>
      </c>
      <c r="AD700" s="26">
        <v>68.0</v>
      </c>
      <c r="AE700" s="30">
        <f t="shared" si="37"/>
        <v>500</v>
      </c>
      <c r="AF700" s="26" t="s">
        <v>13504</v>
      </c>
      <c r="AG700" s="26"/>
      <c r="AH700" s="26"/>
      <c r="AI700" s="26"/>
      <c r="AJ700" s="26"/>
      <c r="AK700" s="26"/>
      <c r="AL700" s="26"/>
      <c r="AM700" s="26"/>
      <c r="AN700" s="26"/>
      <c r="AO700" s="26"/>
      <c r="AP700" s="26"/>
      <c r="AQ700" s="26"/>
      <c r="AR700" s="26"/>
      <c r="AS700" s="26"/>
      <c r="AT700" s="26"/>
      <c r="AU700" s="26"/>
      <c r="AV700" s="26"/>
      <c r="AW700" s="26"/>
      <c r="AX700" s="26"/>
      <c r="AY700" s="26"/>
      <c r="AZ700" s="26"/>
      <c r="BA700" s="26" t="s">
        <v>718</v>
      </c>
      <c r="BB700" s="26" t="s">
        <v>718</v>
      </c>
      <c r="BC700" s="26"/>
      <c r="BD700" s="26"/>
      <c r="BE700" s="26"/>
      <c r="BF700" s="26"/>
      <c r="BG700" s="26"/>
      <c r="BH700" s="26"/>
      <c r="BI700" s="26"/>
      <c r="BJ700" s="26"/>
      <c r="BK700" s="26" t="s">
        <v>327</v>
      </c>
      <c r="BL700" s="26" t="s">
        <v>327</v>
      </c>
      <c r="BM700" s="26"/>
      <c r="BN700" s="26"/>
      <c r="BO700" s="26"/>
      <c r="BP700" s="26"/>
      <c r="BQ700" s="26"/>
      <c r="BR700" s="26"/>
      <c r="BS700" s="26"/>
      <c r="BT700" s="26"/>
      <c r="BU700" s="26"/>
      <c r="BV700" s="26" t="s">
        <v>1332</v>
      </c>
      <c r="BW700" s="31"/>
      <c r="BX700" s="31"/>
      <c r="BY700" s="31"/>
      <c r="BZ700" s="31"/>
      <c r="CA700" s="31"/>
      <c r="CB700" s="31"/>
      <c r="CC700" s="31"/>
      <c r="CD700" s="31"/>
      <c r="CE700" s="31"/>
      <c r="CF700" s="31"/>
      <c r="CG700" s="31"/>
      <c r="CH700" s="31"/>
      <c r="CI700" s="31"/>
      <c r="CJ700" s="31"/>
      <c r="CK700" s="31"/>
      <c r="CL700" s="31"/>
      <c r="CM700" s="31"/>
      <c r="CN700" s="31"/>
      <c r="CO700" s="31"/>
      <c r="CP700" s="31"/>
      <c r="CQ700" s="31" t="s">
        <v>13517</v>
      </c>
      <c r="CR700" s="31" t="s">
        <v>13518</v>
      </c>
      <c r="CS700" s="31" t="s">
        <v>13517</v>
      </c>
      <c r="CT700" s="31" t="s">
        <v>13518</v>
      </c>
      <c r="CU700" s="31"/>
      <c r="CV700" s="31"/>
      <c r="CW700" s="31"/>
      <c r="CX700" s="31"/>
      <c r="CY700" s="31"/>
      <c r="CZ700" s="31"/>
      <c r="DA700" s="31" t="s">
        <v>13519</v>
      </c>
      <c r="DB700" s="31" t="s">
        <v>13520</v>
      </c>
      <c r="DC700" s="31"/>
      <c r="DD700" s="31"/>
      <c r="DE700" s="31"/>
      <c r="DF700" s="31"/>
      <c r="DG700" s="31"/>
      <c r="DH700" s="31"/>
      <c r="DI700" s="31"/>
      <c r="DJ700" s="31"/>
      <c r="DK700" s="31"/>
      <c r="DL700" s="31"/>
      <c r="DM700" s="31"/>
      <c r="DN700" s="31"/>
      <c r="DO700" s="31"/>
      <c r="DP700" s="31"/>
      <c r="DQ700" s="31"/>
      <c r="DR700" s="31"/>
      <c r="DS700" s="31"/>
      <c r="DT700" s="31"/>
      <c r="DU700" s="31"/>
      <c r="DV700" s="31"/>
      <c r="DW700" s="31"/>
      <c r="DX700" s="31"/>
      <c r="DY700" s="31"/>
      <c r="DZ700" s="31"/>
      <c r="EA700" s="31"/>
      <c r="EB700" s="31"/>
      <c r="EC700" s="31"/>
      <c r="ED700" s="31"/>
      <c r="EE700" s="31"/>
      <c r="EF700" s="31"/>
      <c r="EG700" s="31"/>
      <c r="EH700" s="31"/>
      <c r="EI700" s="31"/>
      <c r="EJ700" s="31" t="s">
        <v>13521</v>
      </c>
      <c r="EK700" s="31" t="s">
        <v>13521</v>
      </c>
      <c r="EL700" s="31" t="s">
        <v>13521</v>
      </c>
      <c r="EM700" s="31" t="s">
        <v>13521</v>
      </c>
      <c r="EN700" s="31" t="s">
        <v>213</v>
      </c>
      <c r="EO700" s="31" t="s">
        <v>213</v>
      </c>
      <c r="EP700" s="31" t="s">
        <v>4957</v>
      </c>
      <c r="EQ700" s="31" t="s">
        <v>4957</v>
      </c>
      <c r="ER700" s="31" t="s">
        <v>218</v>
      </c>
      <c r="ES700" s="31" t="s">
        <v>218</v>
      </c>
      <c r="ET700" s="31" t="s">
        <v>13522</v>
      </c>
      <c r="EU700" s="31" t="s">
        <v>13522</v>
      </c>
      <c r="EV700" s="31"/>
      <c r="EW700" s="31"/>
      <c r="EX700" s="31" t="s">
        <v>218</v>
      </c>
      <c r="EY700" s="31" t="s">
        <v>218</v>
      </c>
      <c r="EZ700" s="31" t="s">
        <v>218</v>
      </c>
      <c r="FA700" s="31" t="s">
        <v>219</v>
      </c>
      <c r="FB700" s="31" t="s">
        <v>219</v>
      </c>
      <c r="FC700" s="31"/>
      <c r="FD700" s="31"/>
      <c r="FE700" s="31" t="s">
        <v>219</v>
      </c>
    </row>
    <row r="701" ht="90.75" customHeight="1">
      <c r="A701" s="16" t="s">
        <v>13523</v>
      </c>
      <c r="B701" s="24">
        <v>690.0</v>
      </c>
      <c r="C701" s="25" t="s">
        <v>13524</v>
      </c>
      <c r="D701" s="26" t="str">
        <f t="shared" si="41"/>
        <v/>
      </c>
      <c r="E701" s="27" t="str">
        <f t="shared" si="42"/>
        <v/>
      </c>
      <c r="F701" s="28" t="str">
        <f t="shared" ref="F701:G701" si="716">image("https://www.serebii.net/pokedex-bw/type/"&amp;lower(H701)&amp;".gif")</f>
        <v/>
      </c>
      <c r="G701" s="28" t="str">
        <f t="shared" si="716"/>
        <v/>
      </c>
      <c r="H701" s="29" t="s">
        <v>176</v>
      </c>
      <c r="I701" s="26" t="s">
        <v>391</v>
      </c>
      <c r="J701" s="26" t="s">
        <v>13525</v>
      </c>
      <c r="K701" s="26" t="s">
        <v>393</v>
      </c>
      <c r="L701" s="26" t="s">
        <v>11849</v>
      </c>
      <c r="M701" s="26" t="s">
        <v>1159</v>
      </c>
      <c r="N701" s="26" t="s">
        <v>3199</v>
      </c>
      <c r="O701" s="26" t="s">
        <v>677</v>
      </c>
      <c r="P701" s="26" t="s">
        <v>1825</v>
      </c>
      <c r="Q701" s="26" t="s">
        <v>3517</v>
      </c>
      <c r="R701" s="26" t="s">
        <v>184</v>
      </c>
      <c r="S701" s="26" t="s">
        <v>185</v>
      </c>
      <c r="T701" s="26" t="s">
        <v>495</v>
      </c>
      <c r="U701" s="26" t="s">
        <v>299</v>
      </c>
      <c r="V701" s="26" t="s">
        <v>399</v>
      </c>
      <c r="W701" s="26" t="s">
        <v>496</v>
      </c>
      <c r="X701" s="26" t="s">
        <v>189</v>
      </c>
      <c r="Y701" s="26">
        <v>50.0</v>
      </c>
      <c r="Z701" s="26">
        <v>60.0</v>
      </c>
      <c r="AA701" s="26">
        <v>60.0</v>
      </c>
      <c r="AB701" s="26">
        <v>60.0</v>
      </c>
      <c r="AC701" s="26">
        <v>60.0</v>
      </c>
      <c r="AD701" s="26">
        <v>30.0</v>
      </c>
      <c r="AE701" s="30">
        <f t="shared" si="37"/>
        <v>320</v>
      </c>
      <c r="AF701" s="26" t="s">
        <v>13526</v>
      </c>
      <c r="AG701" s="26"/>
      <c r="AH701" s="26"/>
      <c r="AI701" s="26"/>
      <c r="AJ701" s="26"/>
      <c r="AK701" s="26"/>
      <c r="AL701" s="26"/>
      <c r="AM701" s="26"/>
      <c r="AN701" s="26"/>
      <c r="AO701" s="26"/>
      <c r="AP701" s="26"/>
      <c r="AQ701" s="26"/>
      <c r="AR701" s="26"/>
      <c r="AS701" s="26"/>
      <c r="AT701" s="26"/>
      <c r="AU701" s="26"/>
      <c r="AV701" s="26"/>
      <c r="AW701" s="26"/>
      <c r="AX701" s="26"/>
      <c r="AY701" s="26"/>
      <c r="AZ701" s="26"/>
      <c r="BA701" s="26" t="s">
        <v>1200</v>
      </c>
      <c r="BB701" s="26" t="s">
        <v>1200</v>
      </c>
      <c r="BC701" s="26"/>
      <c r="BD701" s="26"/>
      <c r="BE701" s="26"/>
      <c r="BF701" s="26"/>
      <c r="BG701" s="26" t="s">
        <v>5005</v>
      </c>
      <c r="BH701" s="26" t="s">
        <v>5005</v>
      </c>
      <c r="BI701" s="26"/>
      <c r="BJ701" s="26"/>
      <c r="BK701" s="26"/>
      <c r="BL701" s="26"/>
      <c r="BM701" s="26" t="s">
        <v>987</v>
      </c>
      <c r="BN701" s="26"/>
      <c r="BO701" s="26"/>
      <c r="BP701" s="26"/>
      <c r="BQ701" s="26"/>
      <c r="BR701" s="26" t="s">
        <v>12856</v>
      </c>
      <c r="BS701" s="26" t="s">
        <v>12856</v>
      </c>
      <c r="BT701" s="26"/>
      <c r="BU701" s="26"/>
      <c r="BV701" s="26" t="s">
        <v>1459</v>
      </c>
      <c r="BW701" s="31"/>
      <c r="BX701" s="31"/>
      <c r="BY701" s="31"/>
      <c r="BZ701" s="31"/>
      <c r="CA701" s="31"/>
      <c r="CB701" s="31"/>
      <c r="CC701" s="31"/>
      <c r="CD701" s="31"/>
      <c r="CE701" s="31"/>
      <c r="CF701" s="31"/>
      <c r="CG701" s="31"/>
      <c r="CH701" s="31"/>
      <c r="CI701" s="31"/>
      <c r="CJ701" s="31"/>
      <c r="CK701" s="31"/>
      <c r="CL701" s="31"/>
      <c r="CM701" s="31"/>
      <c r="CN701" s="31"/>
      <c r="CO701" s="31"/>
      <c r="CP701" s="31"/>
      <c r="CQ701" s="31" t="s">
        <v>13527</v>
      </c>
      <c r="CR701" s="31" t="s">
        <v>13528</v>
      </c>
      <c r="CS701" s="31" t="s">
        <v>13527</v>
      </c>
      <c r="CT701" s="31" t="s">
        <v>13528</v>
      </c>
      <c r="CU701" s="31"/>
      <c r="CV701" s="31"/>
      <c r="CW701" s="31" t="s">
        <v>13529</v>
      </c>
      <c r="CX701" s="31" t="s">
        <v>13530</v>
      </c>
      <c r="CY701" s="31"/>
      <c r="CZ701" s="31"/>
      <c r="DA701" s="31" t="s">
        <v>13531</v>
      </c>
      <c r="DB701" s="31" t="s">
        <v>13532</v>
      </c>
      <c r="DC701" s="31"/>
      <c r="DD701" s="31"/>
      <c r="DE701" s="31"/>
      <c r="DF701" s="31"/>
      <c r="DG701" s="31"/>
      <c r="DH701" s="31" t="s">
        <v>13533</v>
      </c>
      <c r="DI701" s="31" t="s">
        <v>13534</v>
      </c>
      <c r="DJ701" s="31"/>
      <c r="DK701" s="31"/>
      <c r="DL701" s="31"/>
      <c r="DM701" s="31"/>
      <c r="DN701" s="31"/>
      <c r="DO701" s="31"/>
      <c r="DP701" s="31"/>
      <c r="DQ701" s="31"/>
      <c r="DR701" s="31"/>
      <c r="DS701" s="31"/>
      <c r="DT701" s="31"/>
      <c r="DU701" s="31"/>
      <c r="DV701" s="31"/>
      <c r="DW701" s="31"/>
      <c r="DX701" s="31"/>
      <c r="DY701" s="31"/>
      <c r="DZ701" s="31"/>
      <c r="EA701" s="31"/>
      <c r="EB701" s="31"/>
      <c r="EC701" s="31"/>
      <c r="ED701" s="31"/>
      <c r="EE701" s="31"/>
      <c r="EF701" s="31"/>
      <c r="EG701" s="31"/>
      <c r="EH701" s="31"/>
      <c r="EI701" s="31"/>
      <c r="EJ701" s="31" t="s">
        <v>213</v>
      </c>
      <c r="EK701" s="31" t="s">
        <v>8454</v>
      </c>
      <c r="EL701" s="31" t="s">
        <v>3541</v>
      </c>
      <c r="EM701" s="31" t="s">
        <v>213</v>
      </c>
      <c r="EN701" s="31" t="s">
        <v>213</v>
      </c>
      <c r="EO701" s="31" t="s">
        <v>213</v>
      </c>
      <c r="EP701" s="31" t="s">
        <v>213</v>
      </c>
      <c r="EQ701" s="31" t="s">
        <v>13535</v>
      </c>
      <c r="ER701" s="31" t="s">
        <v>218</v>
      </c>
      <c r="ES701" s="31" t="s">
        <v>218</v>
      </c>
      <c r="ET701" s="31" t="s">
        <v>213</v>
      </c>
      <c r="EU701" s="31" t="s">
        <v>13536</v>
      </c>
      <c r="EV701" s="31"/>
      <c r="EW701" s="31"/>
      <c r="EX701" s="31" t="s">
        <v>218</v>
      </c>
      <c r="EY701" s="31" t="s">
        <v>218</v>
      </c>
      <c r="EZ701" s="31" t="s">
        <v>218</v>
      </c>
      <c r="FA701" s="31" t="s">
        <v>3292</v>
      </c>
      <c r="FB701" s="31" t="s">
        <v>219</v>
      </c>
      <c r="FC701" s="31"/>
      <c r="FD701" s="31"/>
      <c r="FE701" s="31" t="s">
        <v>219</v>
      </c>
    </row>
    <row r="702" ht="90.75" customHeight="1">
      <c r="A702" s="16" t="s">
        <v>13537</v>
      </c>
      <c r="B702" s="24">
        <v>691.0</v>
      </c>
      <c r="C702" s="25" t="s">
        <v>13538</v>
      </c>
      <c r="D702" s="26" t="str">
        <f t="shared" si="41"/>
        <v/>
      </c>
      <c r="E702" s="27" t="str">
        <f t="shared" si="42"/>
        <v/>
      </c>
      <c r="F702" s="28" t="str">
        <f t="shared" ref="F702:G702" si="717">image("https://www.serebii.net/pokedex-bw/type/"&amp;lower(H702)&amp;".gif")</f>
        <v/>
      </c>
      <c r="G702" s="28" t="str">
        <f t="shared" si="717"/>
        <v/>
      </c>
      <c r="H702" s="29" t="s">
        <v>176</v>
      </c>
      <c r="I702" s="26" t="s">
        <v>299</v>
      </c>
      <c r="J702" s="26" t="s">
        <v>13525</v>
      </c>
      <c r="K702" s="26" t="s">
        <v>3108</v>
      </c>
      <c r="L702" s="26" t="s">
        <v>13309</v>
      </c>
      <c r="M702" s="26" t="s">
        <v>1159</v>
      </c>
      <c r="N702" s="26" t="s">
        <v>3199</v>
      </c>
      <c r="O702" s="26" t="s">
        <v>677</v>
      </c>
      <c r="P702" s="26" t="s">
        <v>2669</v>
      </c>
      <c r="Q702" s="26" t="s">
        <v>13539</v>
      </c>
      <c r="R702" s="26" t="s">
        <v>184</v>
      </c>
      <c r="S702" s="26" t="s">
        <v>4363</v>
      </c>
      <c r="T702" s="26" t="s">
        <v>495</v>
      </c>
      <c r="U702" s="26" t="s">
        <v>299</v>
      </c>
      <c r="V702" s="26" t="s">
        <v>399</v>
      </c>
      <c r="W702" s="26" t="s">
        <v>496</v>
      </c>
      <c r="X702" s="26" t="s">
        <v>189</v>
      </c>
      <c r="Y702" s="26">
        <v>65.0</v>
      </c>
      <c r="Z702" s="26">
        <v>75.0</v>
      </c>
      <c r="AA702" s="26">
        <v>90.0</v>
      </c>
      <c r="AB702" s="26">
        <v>97.0</v>
      </c>
      <c r="AC702" s="26">
        <v>123.0</v>
      </c>
      <c r="AD702" s="26">
        <v>44.0</v>
      </c>
      <c r="AE702" s="30">
        <f t="shared" si="37"/>
        <v>494</v>
      </c>
      <c r="AF702" s="26" t="s">
        <v>13526</v>
      </c>
      <c r="AG702" s="26"/>
      <c r="AH702" s="26"/>
      <c r="AI702" s="26"/>
      <c r="AJ702" s="26"/>
      <c r="AK702" s="26"/>
      <c r="AL702" s="26"/>
      <c r="AM702" s="26"/>
      <c r="AN702" s="26"/>
      <c r="AO702" s="26"/>
      <c r="AP702" s="26"/>
      <c r="AQ702" s="26"/>
      <c r="AR702" s="26"/>
      <c r="AS702" s="26"/>
      <c r="AT702" s="26"/>
      <c r="AU702" s="26"/>
      <c r="AV702" s="26"/>
      <c r="AW702" s="26"/>
      <c r="AX702" s="26"/>
      <c r="AY702" s="26"/>
      <c r="AZ702" s="26"/>
      <c r="BA702" s="26" t="s">
        <v>1236</v>
      </c>
      <c r="BB702" s="26" t="s">
        <v>1236</v>
      </c>
      <c r="BC702" s="26"/>
      <c r="BD702" s="26"/>
      <c r="BE702" s="26"/>
      <c r="BF702" s="26"/>
      <c r="BG702" s="26" t="s">
        <v>5041</v>
      </c>
      <c r="BH702" s="26" t="s">
        <v>5041</v>
      </c>
      <c r="BI702" s="26"/>
      <c r="BJ702" s="26"/>
      <c r="BK702" s="26"/>
      <c r="BL702" s="26"/>
      <c r="BM702" s="26" t="s">
        <v>1037</v>
      </c>
      <c r="BN702" s="26"/>
      <c r="BO702" s="26"/>
      <c r="BP702" s="26"/>
      <c r="BQ702" s="26"/>
      <c r="BR702" s="26" t="s">
        <v>12874</v>
      </c>
      <c r="BS702" s="26" t="s">
        <v>12874</v>
      </c>
      <c r="BT702" s="26"/>
      <c r="BU702" s="26"/>
      <c r="BV702" s="26" t="s">
        <v>2626</v>
      </c>
      <c r="BW702" s="31"/>
      <c r="BX702" s="31"/>
      <c r="BY702" s="31"/>
      <c r="BZ702" s="31"/>
      <c r="CA702" s="31"/>
      <c r="CB702" s="31"/>
      <c r="CC702" s="31"/>
      <c r="CD702" s="31"/>
      <c r="CE702" s="31"/>
      <c r="CF702" s="31"/>
      <c r="CG702" s="31"/>
      <c r="CH702" s="31"/>
      <c r="CI702" s="31"/>
      <c r="CJ702" s="31"/>
      <c r="CK702" s="31"/>
      <c r="CL702" s="31"/>
      <c r="CM702" s="31"/>
      <c r="CN702" s="31"/>
      <c r="CO702" s="31"/>
      <c r="CP702" s="31"/>
      <c r="CQ702" s="31" t="s">
        <v>13540</v>
      </c>
      <c r="CR702" s="31" t="s">
        <v>13541</v>
      </c>
      <c r="CS702" s="31" t="s">
        <v>13540</v>
      </c>
      <c r="CT702" s="31" t="s">
        <v>13541</v>
      </c>
      <c r="CU702" s="31"/>
      <c r="CV702" s="31"/>
      <c r="CW702" s="31" t="s">
        <v>13542</v>
      </c>
      <c r="CX702" s="31" t="s">
        <v>13543</v>
      </c>
      <c r="CY702" s="31"/>
      <c r="CZ702" s="31"/>
      <c r="DA702" s="31" t="s">
        <v>13544</v>
      </c>
      <c r="DB702" s="31" t="s">
        <v>13545</v>
      </c>
      <c r="DC702" s="31"/>
      <c r="DD702" s="31"/>
      <c r="DE702" s="31"/>
      <c r="DF702" s="31"/>
      <c r="DG702" s="31"/>
      <c r="DH702" s="31" t="s">
        <v>13546</v>
      </c>
      <c r="DI702" s="31" t="s">
        <v>13547</v>
      </c>
      <c r="DJ702" s="31"/>
      <c r="DK702" s="31"/>
      <c r="DL702" s="31"/>
      <c r="DM702" s="31"/>
      <c r="DN702" s="31"/>
      <c r="DO702" s="31"/>
      <c r="DP702" s="31"/>
      <c r="DQ702" s="31"/>
      <c r="DR702" s="31"/>
      <c r="DS702" s="31"/>
      <c r="DT702" s="31"/>
      <c r="DU702" s="31"/>
      <c r="DV702" s="31"/>
      <c r="DW702" s="31"/>
      <c r="DX702" s="31"/>
      <c r="DY702" s="31"/>
      <c r="DZ702" s="31"/>
      <c r="EA702" s="31"/>
      <c r="EB702" s="31"/>
      <c r="EC702" s="31"/>
      <c r="ED702" s="31"/>
      <c r="EE702" s="31"/>
      <c r="EF702" s="31"/>
      <c r="EG702" s="31"/>
      <c r="EH702" s="31"/>
      <c r="EI702" s="31"/>
      <c r="EJ702" s="31" t="s">
        <v>213</v>
      </c>
      <c r="EK702" s="31" t="s">
        <v>8454</v>
      </c>
      <c r="EL702" s="31" t="s">
        <v>13548</v>
      </c>
      <c r="EM702" s="31" t="s">
        <v>213</v>
      </c>
      <c r="EN702" s="31" t="s">
        <v>213</v>
      </c>
      <c r="EO702" s="31" t="s">
        <v>213</v>
      </c>
      <c r="EP702" s="31" t="s">
        <v>213</v>
      </c>
      <c r="EQ702" s="31" t="s">
        <v>8429</v>
      </c>
      <c r="ER702" s="31" t="s">
        <v>218</v>
      </c>
      <c r="ES702" s="31" t="s">
        <v>218</v>
      </c>
      <c r="ET702" s="31" t="s">
        <v>213</v>
      </c>
      <c r="EU702" s="31" t="s">
        <v>13536</v>
      </c>
      <c r="EV702" s="31"/>
      <c r="EW702" s="31"/>
      <c r="EX702" s="31" t="s">
        <v>218</v>
      </c>
      <c r="EY702" s="31" t="s">
        <v>218</v>
      </c>
      <c r="EZ702" s="31" t="s">
        <v>218</v>
      </c>
      <c r="FA702" s="31" t="s">
        <v>3292</v>
      </c>
      <c r="FB702" s="31" t="s">
        <v>219</v>
      </c>
      <c r="FC702" s="31"/>
      <c r="FD702" s="31"/>
      <c r="FE702" s="31" t="s">
        <v>219</v>
      </c>
    </row>
    <row r="703" ht="90.75" customHeight="1">
      <c r="A703" s="16" t="s">
        <v>13549</v>
      </c>
      <c r="B703" s="24">
        <v>692.0</v>
      </c>
      <c r="C703" s="25" t="s">
        <v>13550</v>
      </c>
      <c r="D703" s="26" t="str">
        <f t="shared" si="41"/>
        <v/>
      </c>
      <c r="E703" s="27" t="str">
        <f t="shared" si="42"/>
        <v/>
      </c>
      <c r="F703" s="28" t="str">
        <f t="shared" ref="F703:G703" si="718">image("https://www.serebii.net/pokedex-bw/type/"&amp;lower(H703)&amp;".gif")</f>
        <v/>
      </c>
      <c r="G703" s="28" t="str">
        <f t="shared" si="718"/>
        <v/>
      </c>
      <c r="H703" s="29" t="s">
        <v>391</v>
      </c>
      <c r="I703" s="26"/>
      <c r="J703" s="26" t="s">
        <v>13551</v>
      </c>
      <c r="K703" s="26" t="s">
        <v>393</v>
      </c>
      <c r="L703" s="26" t="s">
        <v>13552</v>
      </c>
      <c r="M703" s="30" t="s">
        <v>480</v>
      </c>
      <c r="N703" s="26"/>
      <c r="O703" s="26"/>
      <c r="P703" s="26" t="s">
        <v>182</v>
      </c>
      <c r="Q703" s="26" t="s">
        <v>3517</v>
      </c>
      <c r="R703" s="26" t="s">
        <v>184</v>
      </c>
      <c r="S703" s="26" t="s">
        <v>3462</v>
      </c>
      <c r="T703" s="26" t="s">
        <v>2174</v>
      </c>
      <c r="U703" s="26" t="s">
        <v>399</v>
      </c>
      <c r="V703" s="26" t="s">
        <v>4777</v>
      </c>
      <c r="W703" s="26" t="s">
        <v>496</v>
      </c>
      <c r="X703" s="26" t="s">
        <v>497</v>
      </c>
      <c r="Y703" s="26">
        <v>50.0</v>
      </c>
      <c r="Z703" s="26">
        <v>53.0</v>
      </c>
      <c r="AA703" s="26">
        <v>62.0</v>
      </c>
      <c r="AB703" s="26">
        <v>58.0</v>
      </c>
      <c r="AC703" s="26">
        <v>63.0</v>
      </c>
      <c r="AD703" s="26">
        <v>44.0</v>
      </c>
      <c r="AE703" s="30">
        <f t="shared" si="37"/>
        <v>330</v>
      </c>
      <c r="AF703" s="26" t="s">
        <v>13553</v>
      </c>
      <c r="AG703" s="26"/>
      <c r="AH703" s="26"/>
      <c r="AI703" s="26"/>
      <c r="AJ703" s="26"/>
      <c r="AK703" s="26"/>
      <c r="AL703" s="26"/>
      <c r="AM703" s="26"/>
      <c r="AN703" s="26"/>
      <c r="AO703" s="26"/>
      <c r="AP703" s="26"/>
      <c r="AQ703" s="26"/>
      <c r="AR703" s="26"/>
      <c r="AS703" s="26"/>
      <c r="AT703" s="26"/>
      <c r="AU703" s="26"/>
      <c r="AV703" s="26"/>
      <c r="AW703" s="26"/>
      <c r="AX703" s="26"/>
      <c r="AY703" s="26"/>
      <c r="AZ703" s="26"/>
      <c r="BA703" s="26" t="s">
        <v>986</v>
      </c>
      <c r="BB703" s="26" t="s">
        <v>986</v>
      </c>
      <c r="BC703" s="26"/>
      <c r="BD703" s="26"/>
      <c r="BE703" s="26"/>
      <c r="BF703" s="26"/>
      <c r="BG703" s="26" t="s">
        <v>5070</v>
      </c>
      <c r="BH703" s="26" t="s">
        <v>5070</v>
      </c>
      <c r="BI703" s="26"/>
      <c r="BJ703" s="26"/>
      <c r="BK703" s="26"/>
      <c r="BL703" s="26"/>
      <c r="BM703" s="26" t="s">
        <v>4623</v>
      </c>
      <c r="BN703" s="26"/>
      <c r="BO703" s="26"/>
      <c r="BP703" s="26"/>
      <c r="BQ703" s="26"/>
      <c r="BR703" s="26" t="s">
        <v>6331</v>
      </c>
      <c r="BS703" s="26" t="s">
        <v>6331</v>
      </c>
      <c r="BT703" s="26"/>
      <c r="BU703" s="26"/>
      <c r="BV703" s="26" t="s">
        <v>985</v>
      </c>
      <c r="BW703" s="31"/>
      <c r="BX703" s="31"/>
      <c r="BY703" s="31"/>
      <c r="BZ703" s="31"/>
      <c r="CA703" s="31"/>
      <c r="CB703" s="31"/>
      <c r="CC703" s="31"/>
      <c r="CD703" s="31"/>
      <c r="CE703" s="31"/>
      <c r="CF703" s="31"/>
      <c r="CG703" s="31"/>
      <c r="CH703" s="31"/>
      <c r="CI703" s="31"/>
      <c r="CJ703" s="31"/>
      <c r="CK703" s="31"/>
      <c r="CL703" s="31"/>
      <c r="CM703" s="31"/>
      <c r="CN703" s="31"/>
      <c r="CO703" s="31"/>
      <c r="CP703" s="31"/>
      <c r="CQ703" s="31" t="s">
        <v>13554</v>
      </c>
      <c r="CR703" s="31" t="s">
        <v>13555</v>
      </c>
      <c r="CS703" s="31" t="s">
        <v>13554</v>
      </c>
      <c r="CT703" s="31" t="s">
        <v>13555</v>
      </c>
      <c r="CU703" s="31"/>
      <c r="CV703" s="31"/>
      <c r="CW703" s="31" t="s">
        <v>13556</v>
      </c>
      <c r="CX703" s="31" t="s">
        <v>13557</v>
      </c>
      <c r="CY703" s="31"/>
      <c r="CZ703" s="31"/>
      <c r="DA703" s="31" t="s">
        <v>13558</v>
      </c>
      <c r="DB703" s="31" t="s">
        <v>13559</v>
      </c>
      <c r="DC703" s="31"/>
      <c r="DD703" s="31"/>
      <c r="DE703" s="31"/>
      <c r="DF703" s="31"/>
      <c r="DG703" s="31"/>
      <c r="DH703" s="31" t="s">
        <v>13560</v>
      </c>
      <c r="DI703" s="31" t="s">
        <v>13561</v>
      </c>
      <c r="DJ703" s="31"/>
      <c r="DK703" s="31"/>
      <c r="DL703" s="31"/>
      <c r="DM703" s="31"/>
      <c r="DN703" s="31"/>
      <c r="DO703" s="31"/>
      <c r="DP703" s="31"/>
      <c r="DQ703" s="31"/>
      <c r="DR703" s="31"/>
      <c r="DS703" s="31"/>
      <c r="DT703" s="31"/>
      <c r="DU703" s="31"/>
      <c r="DV703" s="31"/>
      <c r="DW703" s="31"/>
      <c r="DX703" s="31"/>
      <c r="DY703" s="31"/>
      <c r="DZ703" s="31"/>
      <c r="EA703" s="31"/>
      <c r="EB703" s="31"/>
      <c r="EC703" s="31"/>
      <c r="ED703" s="31"/>
      <c r="EE703" s="31"/>
      <c r="EF703" s="31"/>
      <c r="EG703" s="31"/>
      <c r="EH703" s="31"/>
      <c r="EI703" s="31"/>
      <c r="EJ703" s="31" t="s">
        <v>8454</v>
      </c>
      <c r="EK703" s="31" t="s">
        <v>213</v>
      </c>
      <c r="EL703" s="31" t="s">
        <v>213</v>
      </c>
      <c r="EM703" s="31" t="s">
        <v>3541</v>
      </c>
      <c r="EN703" s="31" t="s">
        <v>213</v>
      </c>
      <c r="EO703" s="31" t="s">
        <v>213</v>
      </c>
      <c r="EP703" s="31" t="s">
        <v>13562</v>
      </c>
      <c r="EQ703" s="31" t="s">
        <v>213</v>
      </c>
      <c r="ER703" s="31" t="s">
        <v>218</v>
      </c>
      <c r="ES703" s="31" t="s">
        <v>218</v>
      </c>
      <c r="ET703" s="31" t="s">
        <v>13536</v>
      </c>
      <c r="EU703" s="31" t="s">
        <v>213</v>
      </c>
      <c r="EV703" s="31"/>
      <c r="EW703" s="31"/>
      <c r="EX703" s="31" t="s">
        <v>218</v>
      </c>
      <c r="EY703" s="31" t="s">
        <v>218</v>
      </c>
      <c r="EZ703" s="31" t="s">
        <v>218</v>
      </c>
      <c r="FA703" s="31" t="s">
        <v>219</v>
      </c>
      <c r="FB703" s="31" t="s">
        <v>3292</v>
      </c>
      <c r="FC703" s="31"/>
      <c r="FD703" s="31"/>
      <c r="FE703" s="31" t="s">
        <v>219</v>
      </c>
    </row>
    <row r="704" ht="90.75" customHeight="1">
      <c r="A704" s="16" t="s">
        <v>13563</v>
      </c>
      <c r="B704" s="24">
        <v>693.0</v>
      </c>
      <c r="C704" s="25" t="s">
        <v>13564</v>
      </c>
      <c r="D704" s="26" t="str">
        <f t="shared" si="41"/>
        <v/>
      </c>
      <c r="E704" s="27" t="str">
        <f t="shared" si="42"/>
        <v/>
      </c>
      <c r="F704" s="28" t="str">
        <f t="shared" ref="F704:G704" si="719">image("https://www.serebii.net/pokedex-bw/type/"&amp;lower(H704)&amp;".gif")</f>
        <v/>
      </c>
      <c r="G704" s="28" t="str">
        <f t="shared" si="719"/>
        <v/>
      </c>
      <c r="H704" s="29" t="s">
        <v>391</v>
      </c>
      <c r="I704" s="26"/>
      <c r="J704" s="26" t="s">
        <v>13565</v>
      </c>
      <c r="K704" s="26" t="s">
        <v>1231</v>
      </c>
      <c r="L704" s="26" t="s">
        <v>13566</v>
      </c>
      <c r="M704" s="30" t="s">
        <v>480</v>
      </c>
      <c r="N704" s="26"/>
      <c r="O704" s="26"/>
      <c r="P704" s="26" t="s">
        <v>1707</v>
      </c>
      <c r="Q704" s="26" t="s">
        <v>13539</v>
      </c>
      <c r="R704" s="26" t="s">
        <v>184</v>
      </c>
      <c r="S704" s="26" t="s">
        <v>4270</v>
      </c>
      <c r="T704" s="26" t="s">
        <v>2174</v>
      </c>
      <c r="U704" s="26" t="s">
        <v>399</v>
      </c>
      <c r="V704" s="26" t="s">
        <v>4777</v>
      </c>
      <c r="W704" s="26" t="s">
        <v>496</v>
      </c>
      <c r="X704" s="26" t="s">
        <v>497</v>
      </c>
      <c r="Y704" s="26">
        <v>71.0</v>
      </c>
      <c r="Z704" s="26">
        <v>73.0</v>
      </c>
      <c r="AA704" s="26">
        <v>88.0</v>
      </c>
      <c r="AB704" s="26">
        <v>120.0</v>
      </c>
      <c r="AC704" s="26">
        <v>89.0</v>
      </c>
      <c r="AD704" s="26">
        <v>59.0</v>
      </c>
      <c r="AE704" s="30">
        <f t="shared" si="37"/>
        <v>500</v>
      </c>
      <c r="AF704" s="26" t="s">
        <v>13553</v>
      </c>
      <c r="AG704" s="26"/>
      <c r="AH704" s="26"/>
      <c r="AI704" s="26"/>
      <c r="AJ704" s="26"/>
      <c r="AK704" s="26"/>
      <c r="AL704" s="26"/>
      <c r="AM704" s="26"/>
      <c r="AN704" s="26"/>
      <c r="AO704" s="26"/>
      <c r="AP704" s="26"/>
      <c r="AQ704" s="26"/>
      <c r="AR704" s="26"/>
      <c r="AS704" s="26"/>
      <c r="AT704" s="26"/>
      <c r="AU704" s="26"/>
      <c r="AV704" s="26"/>
      <c r="AW704" s="26"/>
      <c r="AX704" s="26"/>
      <c r="AY704" s="26"/>
      <c r="AZ704" s="26"/>
      <c r="BA704" s="26" t="s">
        <v>1036</v>
      </c>
      <c r="BB704" s="26" t="s">
        <v>1036</v>
      </c>
      <c r="BC704" s="26"/>
      <c r="BD704" s="26"/>
      <c r="BE704" s="26"/>
      <c r="BF704" s="26"/>
      <c r="BG704" s="26" t="s">
        <v>13567</v>
      </c>
      <c r="BH704" s="26" t="s">
        <v>13567</v>
      </c>
      <c r="BI704" s="26"/>
      <c r="BJ704" s="26"/>
      <c r="BK704" s="26"/>
      <c r="BL704" s="26"/>
      <c r="BM704" s="26" t="s">
        <v>3428</v>
      </c>
      <c r="BN704" s="26"/>
      <c r="BO704" s="26"/>
      <c r="BP704" s="26"/>
      <c r="BQ704" s="26"/>
      <c r="BR704" s="26" t="s">
        <v>6352</v>
      </c>
      <c r="BS704" s="26" t="s">
        <v>6352</v>
      </c>
      <c r="BT704" s="26"/>
      <c r="BU704" s="26"/>
      <c r="BV704" s="26" t="s">
        <v>196</v>
      </c>
      <c r="BW704" s="31"/>
      <c r="BX704" s="31"/>
      <c r="BY704" s="31"/>
      <c r="BZ704" s="31"/>
      <c r="CA704" s="31"/>
      <c r="CB704" s="31"/>
      <c r="CC704" s="31"/>
      <c r="CD704" s="31"/>
      <c r="CE704" s="31"/>
      <c r="CF704" s="31"/>
      <c r="CG704" s="31"/>
      <c r="CH704" s="31"/>
      <c r="CI704" s="31"/>
      <c r="CJ704" s="31"/>
      <c r="CK704" s="31"/>
      <c r="CL704" s="31"/>
      <c r="CM704" s="31"/>
      <c r="CN704" s="31"/>
      <c r="CO704" s="31"/>
      <c r="CP704" s="31"/>
      <c r="CQ704" s="31" t="s">
        <v>13568</v>
      </c>
      <c r="CR704" s="31" t="s">
        <v>13569</v>
      </c>
      <c r="CS704" s="31" t="s">
        <v>13568</v>
      </c>
      <c r="CT704" s="31" t="s">
        <v>13569</v>
      </c>
      <c r="CU704" s="31"/>
      <c r="CV704" s="31"/>
      <c r="CW704" s="31" t="s">
        <v>13570</v>
      </c>
      <c r="CX704" s="31" t="s">
        <v>13571</v>
      </c>
      <c r="CY704" s="31"/>
      <c r="CZ704" s="31"/>
      <c r="DA704" s="31" t="s">
        <v>13572</v>
      </c>
      <c r="DB704" s="31" t="s">
        <v>13573</v>
      </c>
      <c r="DC704" s="31"/>
      <c r="DD704" s="31"/>
      <c r="DE704" s="31"/>
      <c r="DF704" s="31"/>
      <c r="DG704" s="31"/>
      <c r="DH704" s="31" t="s">
        <v>13574</v>
      </c>
      <c r="DI704" s="31" t="s">
        <v>13575</v>
      </c>
      <c r="DJ704" s="31"/>
      <c r="DK704" s="31"/>
      <c r="DL704" s="31"/>
      <c r="DM704" s="31"/>
      <c r="DN704" s="31"/>
      <c r="DO704" s="31"/>
      <c r="DP704" s="31"/>
      <c r="DQ704" s="31"/>
      <c r="DR704" s="31"/>
      <c r="DS704" s="31"/>
      <c r="DT704" s="31"/>
      <c r="DU704" s="31"/>
      <c r="DV704" s="31"/>
      <c r="DW704" s="31"/>
      <c r="DX704" s="31"/>
      <c r="DY704" s="31"/>
      <c r="DZ704" s="31"/>
      <c r="EA704" s="31"/>
      <c r="EB704" s="31"/>
      <c r="EC704" s="31"/>
      <c r="ED704" s="31"/>
      <c r="EE704" s="31"/>
      <c r="EF704" s="31"/>
      <c r="EG704" s="31"/>
      <c r="EH704" s="31"/>
      <c r="EI704" s="31"/>
      <c r="EJ704" s="31" t="s">
        <v>8454</v>
      </c>
      <c r="EK704" s="31" t="s">
        <v>213</v>
      </c>
      <c r="EL704" s="31" t="s">
        <v>213</v>
      </c>
      <c r="EM704" s="31" t="s">
        <v>13576</v>
      </c>
      <c r="EN704" s="31" t="s">
        <v>213</v>
      </c>
      <c r="EO704" s="31" t="s">
        <v>213</v>
      </c>
      <c r="EP704" s="31" t="s">
        <v>8429</v>
      </c>
      <c r="EQ704" s="31" t="s">
        <v>213</v>
      </c>
      <c r="ER704" s="31" t="s">
        <v>218</v>
      </c>
      <c r="ES704" s="31" t="s">
        <v>218</v>
      </c>
      <c r="ET704" s="31" t="s">
        <v>13536</v>
      </c>
      <c r="EU704" s="31" t="s">
        <v>213</v>
      </c>
      <c r="EV704" s="31"/>
      <c r="EW704" s="31"/>
      <c r="EX704" s="31" t="s">
        <v>218</v>
      </c>
      <c r="EY704" s="31" t="s">
        <v>218</v>
      </c>
      <c r="EZ704" s="31" t="s">
        <v>218</v>
      </c>
      <c r="FA704" s="31" t="s">
        <v>219</v>
      </c>
      <c r="FB704" s="31" t="s">
        <v>3292</v>
      </c>
      <c r="FC704" s="31"/>
      <c r="FD704" s="31"/>
      <c r="FE704" s="31" t="s">
        <v>219</v>
      </c>
    </row>
    <row r="705" ht="90.75" customHeight="1">
      <c r="A705" s="16" t="s">
        <v>13577</v>
      </c>
      <c r="B705" s="24">
        <v>694.0</v>
      </c>
      <c r="C705" s="25" t="s">
        <v>13578</v>
      </c>
      <c r="D705" s="26" t="str">
        <f t="shared" si="41"/>
        <v/>
      </c>
      <c r="E705" s="27" t="str">
        <f t="shared" si="42"/>
        <v/>
      </c>
      <c r="F705" s="28" t="str">
        <f t="shared" ref="F705:G705" si="720">image("https://www.serebii.net/pokedex-bw/type/"&amp;lower(H705)&amp;".gif")</f>
        <v/>
      </c>
      <c r="G705" s="28" t="str">
        <f t="shared" si="720"/>
        <v/>
      </c>
      <c r="H705" s="29" t="s">
        <v>973</v>
      </c>
      <c r="I705" s="26" t="s">
        <v>681</v>
      </c>
      <c r="J705" s="26" t="s">
        <v>13579</v>
      </c>
      <c r="K705" s="26" t="s">
        <v>393</v>
      </c>
      <c r="L705" s="26" t="s">
        <v>975</v>
      </c>
      <c r="M705" s="26" t="s">
        <v>1760</v>
      </c>
      <c r="N705" s="26" t="s">
        <v>1073</v>
      </c>
      <c r="O705" s="26" t="s">
        <v>296</v>
      </c>
      <c r="P705" s="26" t="s">
        <v>297</v>
      </c>
      <c r="Q705" s="26" t="s">
        <v>978</v>
      </c>
      <c r="R705" s="26" t="s">
        <v>184</v>
      </c>
      <c r="S705" s="26" t="s">
        <v>914</v>
      </c>
      <c r="T705" s="26" t="s">
        <v>495</v>
      </c>
      <c r="U705" s="26" t="s">
        <v>299</v>
      </c>
      <c r="V705" s="26" t="s">
        <v>187</v>
      </c>
      <c r="W705" s="26" t="s">
        <v>496</v>
      </c>
      <c r="X705" s="26" t="s">
        <v>189</v>
      </c>
      <c r="Y705" s="26">
        <v>44.0</v>
      </c>
      <c r="Z705" s="26">
        <v>38.0</v>
      </c>
      <c r="AA705" s="26">
        <v>33.0</v>
      </c>
      <c r="AB705" s="26">
        <v>61.0</v>
      </c>
      <c r="AC705" s="26">
        <v>43.0</v>
      </c>
      <c r="AD705" s="26">
        <v>70.0</v>
      </c>
      <c r="AE705" s="30">
        <f t="shared" si="37"/>
        <v>289</v>
      </c>
      <c r="AF705" s="26" t="s">
        <v>13580</v>
      </c>
      <c r="AG705" s="26"/>
      <c r="AH705" s="26"/>
      <c r="AI705" s="26"/>
      <c r="AJ705" s="26"/>
      <c r="AK705" s="26"/>
      <c r="AL705" s="26"/>
      <c r="AM705" s="26"/>
      <c r="AN705" s="26"/>
      <c r="AO705" s="26"/>
      <c r="AP705" s="26"/>
      <c r="AQ705" s="26"/>
      <c r="AR705" s="26"/>
      <c r="AS705" s="26"/>
      <c r="AT705" s="26"/>
      <c r="AU705" s="26"/>
      <c r="AV705" s="26"/>
      <c r="AW705" s="26"/>
      <c r="AX705" s="26"/>
      <c r="AY705" s="26"/>
      <c r="AZ705" s="26"/>
      <c r="BA705" s="26" t="s">
        <v>1764</v>
      </c>
      <c r="BB705" s="26" t="s">
        <v>1764</v>
      </c>
      <c r="BC705" s="26"/>
      <c r="BD705" s="26"/>
      <c r="BE705" s="26"/>
      <c r="BF705" s="26"/>
      <c r="BG705" s="26"/>
      <c r="BH705" s="26"/>
      <c r="BI705" s="26"/>
      <c r="BJ705" s="26"/>
      <c r="BK705" s="26" t="s">
        <v>7188</v>
      </c>
      <c r="BL705" s="26" t="s">
        <v>7188</v>
      </c>
      <c r="BM705" s="26"/>
      <c r="BN705" s="26"/>
      <c r="BO705" s="26"/>
      <c r="BP705" s="26"/>
      <c r="BQ705" s="26"/>
      <c r="BR705" s="26"/>
      <c r="BS705" s="26"/>
      <c r="BT705" s="26"/>
      <c r="BU705" s="26"/>
      <c r="BV705" s="26" t="s">
        <v>2863</v>
      </c>
      <c r="BW705" s="31"/>
      <c r="BX705" s="31"/>
      <c r="BY705" s="31"/>
      <c r="BZ705" s="31"/>
      <c r="CA705" s="31"/>
      <c r="CB705" s="31"/>
      <c r="CC705" s="31"/>
      <c r="CD705" s="31"/>
      <c r="CE705" s="31"/>
      <c r="CF705" s="31"/>
      <c r="CG705" s="31"/>
      <c r="CH705" s="31"/>
      <c r="CI705" s="31"/>
      <c r="CJ705" s="31"/>
      <c r="CK705" s="31"/>
      <c r="CL705" s="31"/>
      <c r="CM705" s="31"/>
      <c r="CN705" s="31"/>
      <c r="CO705" s="31"/>
      <c r="CP705" s="31"/>
      <c r="CQ705" s="31" t="s">
        <v>13581</v>
      </c>
      <c r="CR705" s="31" t="s">
        <v>13582</v>
      </c>
      <c r="CS705" s="31" t="s">
        <v>13581</v>
      </c>
      <c r="CT705" s="31" t="s">
        <v>13582</v>
      </c>
      <c r="CU705" s="31"/>
      <c r="CV705" s="31"/>
      <c r="CW705" s="31"/>
      <c r="CX705" s="31"/>
      <c r="CY705" s="31"/>
      <c r="CZ705" s="31"/>
      <c r="DA705" s="31" t="s">
        <v>13583</v>
      </c>
      <c r="DB705" s="31" t="s">
        <v>13584</v>
      </c>
      <c r="DC705" s="31"/>
      <c r="DD705" s="31"/>
      <c r="DE705" s="31"/>
      <c r="DF705" s="31"/>
      <c r="DG705" s="31"/>
      <c r="DH705" s="31"/>
      <c r="DI705" s="31"/>
      <c r="DJ705" s="31"/>
      <c r="DK705" s="31"/>
      <c r="DL705" s="31"/>
      <c r="DM705" s="31"/>
      <c r="DN705" s="31"/>
      <c r="DO705" s="31"/>
      <c r="DP705" s="31"/>
      <c r="DQ705" s="31"/>
      <c r="DR705" s="31"/>
      <c r="DS705" s="31"/>
      <c r="DT705" s="31"/>
      <c r="DU705" s="31"/>
      <c r="DV705" s="31"/>
      <c r="DW705" s="31"/>
      <c r="DX705" s="31"/>
      <c r="DY705" s="31"/>
      <c r="DZ705" s="31"/>
      <c r="EA705" s="31"/>
      <c r="EB705" s="31"/>
      <c r="EC705" s="31"/>
      <c r="ED705" s="31"/>
      <c r="EE705" s="31"/>
      <c r="EF705" s="31"/>
      <c r="EG705" s="31"/>
      <c r="EH705" s="31"/>
      <c r="EI705" s="31"/>
      <c r="EJ705" s="31" t="s">
        <v>2164</v>
      </c>
      <c r="EK705" s="31" t="s">
        <v>2164</v>
      </c>
      <c r="EL705" s="31" t="s">
        <v>213</v>
      </c>
      <c r="EM705" s="31" t="s">
        <v>213</v>
      </c>
      <c r="EN705" s="31" t="s">
        <v>213</v>
      </c>
      <c r="EO705" s="31" t="s">
        <v>213</v>
      </c>
      <c r="EP705" s="31" t="s">
        <v>13585</v>
      </c>
      <c r="EQ705" s="31" t="s">
        <v>13585</v>
      </c>
      <c r="ER705" s="31" t="s">
        <v>218</v>
      </c>
      <c r="ES705" s="31" t="s">
        <v>218</v>
      </c>
      <c r="ET705" s="31" t="s">
        <v>13586</v>
      </c>
      <c r="EU705" s="31" t="s">
        <v>13586</v>
      </c>
      <c r="EV705" s="31"/>
      <c r="EW705" s="31"/>
      <c r="EX705" s="31" t="s">
        <v>218</v>
      </c>
      <c r="EY705" s="31" t="s">
        <v>218</v>
      </c>
      <c r="EZ705" s="31" t="s">
        <v>218</v>
      </c>
      <c r="FA705" s="31" t="s">
        <v>219</v>
      </c>
      <c r="FB705" s="31" t="s">
        <v>219</v>
      </c>
      <c r="FC705" s="31"/>
      <c r="FD705" s="31"/>
      <c r="FE705" s="31" t="s">
        <v>219</v>
      </c>
    </row>
    <row r="706" ht="90.75" customHeight="1">
      <c r="A706" s="16" t="s">
        <v>13587</v>
      </c>
      <c r="B706" s="24">
        <v>695.0</v>
      </c>
      <c r="C706" s="25" t="s">
        <v>13588</v>
      </c>
      <c r="D706" s="26" t="str">
        <f t="shared" si="41"/>
        <v/>
      </c>
      <c r="E706" s="27" t="str">
        <f t="shared" si="42"/>
        <v/>
      </c>
      <c r="F706" s="28" t="str">
        <f t="shared" ref="F706:G706" si="721">image("https://www.serebii.net/pokedex-bw/type/"&amp;lower(H706)&amp;".gif")</f>
        <v/>
      </c>
      <c r="G706" s="28" t="str">
        <f t="shared" si="721"/>
        <v/>
      </c>
      <c r="H706" s="29" t="s">
        <v>973</v>
      </c>
      <c r="I706" s="26" t="s">
        <v>681</v>
      </c>
      <c r="J706" s="26" t="s">
        <v>13579</v>
      </c>
      <c r="K706" s="26" t="s">
        <v>222</v>
      </c>
      <c r="L706" s="26" t="s">
        <v>6941</v>
      </c>
      <c r="M706" s="26" t="s">
        <v>1760</v>
      </c>
      <c r="N706" s="26" t="s">
        <v>1073</v>
      </c>
      <c r="O706" s="26" t="s">
        <v>296</v>
      </c>
      <c r="P706" s="26" t="s">
        <v>324</v>
      </c>
      <c r="Q706" s="26" t="s">
        <v>1032</v>
      </c>
      <c r="R706" s="26" t="s">
        <v>184</v>
      </c>
      <c r="S706" s="26" t="s">
        <v>6684</v>
      </c>
      <c r="T706" s="26" t="s">
        <v>495</v>
      </c>
      <c r="U706" s="26" t="s">
        <v>299</v>
      </c>
      <c r="V706" s="26" t="s">
        <v>187</v>
      </c>
      <c r="W706" s="26" t="s">
        <v>496</v>
      </c>
      <c r="X706" s="26" t="s">
        <v>189</v>
      </c>
      <c r="Y706" s="26">
        <v>62.0</v>
      </c>
      <c r="Z706" s="26">
        <v>55.0</v>
      </c>
      <c r="AA706" s="26">
        <v>52.0</v>
      </c>
      <c r="AB706" s="26">
        <v>109.0</v>
      </c>
      <c r="AC706" s="26">
        <v>94.0</v>
      </c>
      <c r="AD706" s="26">
        <v>109.0</v>
      </c>
      <c r="AE706" s="30">
        <f t="shared" si="37"/>
        <v>481</v>
      </c>
      <c r="AF706" s="26" t="s">
        <v>13580</v>
      </c>
      <c r="AG706" s="26"/>
      <c r="AH706" s="26"/>
      <c r="AI706" s="26"/>
      <c r="AJ706" s="26"/>
      <c r="AK706" s="26"/>
      <c r="AL706" s="26"/>
      <c r="AM706" s="26"/>
      <c r="AN706" s="26"/>
      <c r="AO706" s="26"/>
      <c r="AP706" s="26"/>
      <c r="AQ706" s="26"/>
      <c r="AR706" s="26"/>
      <c r="AS706" s="26"/>
      <c r="AT706" s="26"/>
      <c r="AU706" s="26"/>
      <c r="AV706" s="26"/>
      <c r="AW706" s="26"/>
      <c r="AX706" s="26"/>
      <c r="AY706" s="26"/>
      <c r="AZ706" s="26"/>
      <c r="BA706" s="26" t="s">
        <v>1795</v>
      </c>
      <c r="BB706" s="26" t="s">
        <v>1795</v>
      </c>
      <c r="BC706" s="26"/>
      <c r="BD706" s="26"/>
      <c r="BE706" s="26"/>
      <c r="BF706" s="26"/>
      <c r="BG706" s="26"/>
      <c r="BH706" s="26"/>
      <c r="BI706" s="26"/>
      <c r="BJ706" s="26"/>
      <c r="BK706" s="26" t="s">
        <v>12505</v>
      </c>
      <c r="BL706" s="26" t="s">
        <v>12505</v>
      </c>
      <c r="BM706" s="26"/>
      <c r="BN706" s="26"/>
      <c r="BO706" s="26"/>
      <c r="BP706" s="26"/>
      <c r="BQ706" s="26"/>
      <c r="BR706" s="26"/>
      <c r="BS706" s="26"/>
      <c r="BT706" s="26"/>
      <c r="BU706" s="26"/>
      <c r="BV706" s="26" t="s">
        <v>3694</v>
      </c>
      <c r="BW706" s="31"/>
      <c r="BX706" s="31"/>
      <c r="BY706" s="31"/>
      <c r="BZ706" s="31"/>
      <c r="CA706" s="31"/>
      <c r="CB706" s="31"/>
      <c r="CC706" s="31"/>
      <c r="CD706" s="31"/>
      <c r="CE706" s="31"/>
      <c r="CF706" s="31"/>
      <c r="CG706" s="31"/>
      <c r="CH706" s="31"/>
      <c r="CI706" s="31"/>
      <c r="CJ706" s="31"/>
      <c r="CK706" s="31"/>
      <c r="CL706" s="31"/>
      <c r="CM706" s="31"/>
      <c r="CN706" s="31"/>
      <c r="CO706" s="31"/>
      <c r="CP706" s="31"/>
      <c r="CQ706" s="31" t="s">
        <v>13589</v>
      </c>
      <c r="CR706" s="31" t="s">
        <v>13590</v>
      </c>
      <c r="CS706" s="31" t="s">
        <v>13589</v>
      </c>
      <c r="CT706" s="31" t="s">
        <v>13590</v>
      </c>
      <c r="CU706" s="31"/>
      <c r="CV706" s="31"/>
      <c r="CW706" s="31"/>
      <c r="CX706" s="31"/>
      <c r="CY706" s="31"/>
      <c r="CZ706" s="31"/>
      <c r="DA706" s="31" t="s">
        <v>13591</v>
      </c>
      <c r="DB706" s="31" t="s">
        <v>13592</v>
      </c>
      <c r="DC706" s="31"/>
      <c r="DD706" s="31"/>
      <c r="DE706" s="31"/>
      <c r="DF706" s="31"/>
      <c r="DG706" s="31"/>
      <c r="DH706" s="31"/>
      <c r="DI706" s="31"/>
      <c r="DJ706" s="31"/>
      <c r="DK706" s="31"/>
      <c r="DL706" s="31"/>
      <c r="DM706" s="31"/>
      <c r="DN706" s="31"/>
      <c r="DO706" s="31"/>
      <c r="DP706" s="31"/>
      <c r="DQ706" s="31"/>
      <c r="DR706" s="31"/>
      <c r="DS706" s="31"/>
      <c r="DT706" s="31"/>
      <c r="DU706" s="31"/>
      <c r="DV706" s="31"/>
      <c r="DW706" s="31"/>
      <c r="DX706" s="31"/>
      <c r="DY706" s="31"/>
      <c r="DZ706" s="31"/>
      <c r="EA706" s="31"/>
      <c r="EB706" s="31"/>
      <c r="EC706" s="31"/>
      <c r="ED706" s="31"/>
      <c r="EE706" s="31"/>
      <c r="EF706" s="31"/>
      <c r="EG706" s="31"/>
      <c r="EH706" s="31"/>
      <c r="EI706" s="31"/>
      <c r="EJ706" s="31" t="s">
        <v>13593</v>
      </c>
      <c r="EK706" s="31" t="s">
        <v>13593</v>
      </c>
      <c r="EL706" s="31" t="s">
        <v>213</v>
      </c>
      <c r="EM706" s="31" t="s">
        <v>213</v>
      </c>
      <c r="EN706" s="31" t="s">
        <v>213</v>
      </c>
      <c r="EO706" s="31" t="s">
        <v>213</v>
      </c>
      <c r="EP706" s="31" t="s">
        <v>4957</v>
      </c>
      <c r="EQ706" s="31" t="s">
        <v>4957</v>
      </c>
      <c r="ER706" s="31" t="s">
        <v>218</v>
      </c>
      <c r="ES706" s="31" t="s">
        <v>218</v>
      </c>
      <c r="ET706" s="31" t="s">
        <v>13593</v>
      </c>
      <c r="EU706" s="31" t="s">
        <v>13593</v>
      </c>
      <c r="EV706" s="31"/>
      <c r="EW706" s="31"/>
      <c r="EX706" s="31" t="s">
        <v>218</v>
      </c>
      <c r="EY706" s="31" t="s">
        <v>218</v>
      </c>
      <c r="EZ706" s="31" t="s">
        <v>218</v>
      </c>
      <c r="FA706" s="31" t="s">
        <v>219</v>
      </c>
      <c r="FB706" s="31" t="s">
        <v>219</v>
      </c>
      <c r="FC706" s="31"/>
      <c r="FD706" s="31"/>
      <c r="FE706" s="31" t="s">
        <v>219</v>
      </c>
    </row>
    <row r="707" ht="90.75" customHeight="1">
      <c r="A707" s="16" t="s">
        <v>13594</v>
      </c>
      <c r="B707" s="24">
        <v>696.0</v>
      </c>
      <c r="C707" s="25" t="s">
        <v>13595</v>
      </c>
      <c r="D707" s="26" t="str">
        <f t="shared" si="41"/>
        <v/>
      </c>
      <c r="E707" s="27" t="str">
        <f t="shared" si="42"/>
        <v/>
      </c>
      <c r="F707" s="28" t="str">
        <f t="shared" ref="F707:G707" si="722">image("https://www.serebii.net/pokedex-bw/type/"&amp;lower(H707)&amp;".gif")</f>
        <v/>
      </c>
      <c r="G707" s="28" t="str">
        <f t="shared" si="722"/>
        <v/>
      </c>
      <c r="H707" s="29" t="s">
        <v>2707</v>
      </c>
      <c r="I707" s="26" t="s">
        <v>299</v>
      </c>
      <c r="J707" s="26" t="s">
        <v>13596</v>
      </c>
      <c r="K707" s="26" t="s">
        <v>1031</v>
      </c>
      <c r="L707" s="26" t="s">
        <v>13597</v>
      </c>
      <c r="M707" s="26" t="s">
        <v>13598</v>
      </c>
      <c r="N707" s="26"/>
      <c r="O707" s="26" t="s">
        <v>2710</v>
      </c>
      <c r="P707" s="26" t="s">
        <v>913</v>
      </c>
      <c r="Q707" s="26" t="s">
        <v>183</v>
      </c>
      <c r="R707" s="26" t="s">
        <v>184</v>
      </c>
      <c r="S707" s="26" t="s">
        <v>545</v>
      </c>
      <c r="T707" s="26" t="s">
        <v>495</v>
      </c>
      <c r="U707" s="26" t="s">
        <v>299</v>
      </c>
      <c r="V707" s="26" t="s">
        <v>187</v>
      </c>
      <c r="W707" s="26" t="s">
        <v>188</v>
      </c>
      <c r="X707" s="26" t="s">
        <v>4778</v>
      </c>
      <c r="Y707" s="26">
        <v>58.0</v>
      </c>
      <c r="Z707" s="26">
        <v>89.0</v>
      </c>
      <c r="AA707" s="26">
        <v>77.0</v>
      </c>
      <c r="AB707" s="26">
        <v>45.0</v>
      </c>
      <c r="AC707" s="26">
        <v>45.0</v>
      </c>
      <c r="AD707" s="26">
        <v>48.0</v>
      </c>
      <c r="AE707" s="30">
        <f t="shared" si="37"/>
        <v>362</v>
      </c>
      <c r="AF707" s="26" t="s">
        <v>13599</v>
      </c>
      <c r="AG707" s="26"/>
      <c r="AH707" s="26"/>
      <c r="AI707" s="26"/>
      <c r="AJ707" s="26"/>
      <c r="AK707" s="26"/>
      <c r="AL707" s="26"/>
      <c r="AM707" s="26"/>
      <c r="AN707" s="26"/>
      <c r="AO707" s="26"/>
      <c r="AP707" s="26"/>
      <c r="AQ707" s="26"/>
      <c r="AR707" s="26"/>
      <c r="AS707" s="26"/>
      <c r="AT707" s="26"/>
      <c r="AU707" s="26"/>
      <c r="AV707" s="26"/>
      <c r="AW707" s="26"/>
      <c r="AX707" s="26"/>
      <c r="AY707" s="26"/>
      <c r="AZ707" s="26"/>
      <c r="BA707" s="26" t="s">
        <v>1625</v>
      </c>
      <c r="BB707" s="26" t="s">
        <v>1625</v>
      </c>
      <c r="BC707" s="26"/>
      <c r="BD707" s="26"/>
      <c r="BE707" s="26"/>
      <c r="BF707" s="26"/>
      <c r="BG707" s="26" t="s">
        <v>5068</v>
      </c>
      <c r="BH707" s="26" t="s">
        <v>5068</v>
      </c>
      <c r="BI707" s="26"/>
      <c r="BJ707" s="26"/>
      <c r="BK707" s="26"/>
      <c r="BL707" s="26"/>
      <c r="BM707" s="26"/>
      <c r="BN707" s="26" t="s">
        <v>281</v>
      </c>
      <c r="BO707" s="26"/>
      <c r="BP707" s="26"/>
      <c r="BQ707" s="26"/>
      <c r="BR707" s="26"/>
      <c r="BS707" s="26"/>
      <c r="BT707" s="26"/>
      <c r="BU707" s="26"/>
      <c r="BV707" s="26" t="s">
        <v>3602</v>
      </c>
      <c r="BW707" s="31"/>
      <c r="BX707" s="31"/>
      <c r="BY707" s="31"/>
      <c r="BZ707" s="31"/>
      <c r="CA707" s="31"/>
      <c r="CB707" s="31"/>
      <c r="CC707" s="31"/>
      <c r="CD707" s="31"/>
      <c r="CE707" s="31"/>
      <c r="CF707" s="31"/>
      <c r="CG707" s="31"/>
      <c r="CH707" s="31"/>
      <c r="CI707" s="31"/>
      <c r="CJ707" s="31"/>
      <c r="CK707" s="31"/>
      <c r="CL707" s="31"/>
      <c r="CM707" s="31"/>
      <c r="CN707" s="31"/>
      <c r="CO707" s="31"/>
      <c r="CP707" s="31"/>
      <c r="CQ707" s="31" t="s">
        <v>13600</v>
      </c>
      <c r="CR707" s="31" t="s">
        <v>13601</v>
      </c>
      <c r="CS707" s="31" t="s">
        <v>13600</v>
      </c>
      <c r="CT707" s="31" t="s">
        <v>13601</v>
      </c>
      <c r="CU707" s="31"/>
      <c r="CV707" s="31"/>
      <c r="CW707" s="31" t="s">
        <v>13602</v>
      </c>
      <c r="CX707" s="31" t="s">
        <v>13603</v>
      </c>
      <c r="CY707" s="31"/>
      <c r="CZ707" s="31"/>
      <c r="DA707" s="31" t="s">
        <v>13604</v>
      </c>
      <c r="DB707" s="31" t="s">
        <v>13605</v>
      </c>
      <c r="DC707" s="31"/>
      <c r="DD707" s="31"/>
      <c r="DE707" s="31"/>
      <c r="DF707" s="31"/>
      <c r="DG707" s="31"/>
      <c r="DH707" s="31"/>
      <c r="DI707" s="31"/>
      <c r="DJ707" s="31"/>
      <c r="DK707" s="31"/>
      <c r="DL707" s="31"/>
      <c r="DM707" s="31"/>
      <c r="DN707" s="31"/>
      <c r="DO707" s="31"/>
      <c r="DP707" s="31"/>
      <c r="DQ707" s="31"/>
      <c r="DR707" s="31"/>
      <c r="DS707" s="31"/>
      <c r="DT707" s="31"/>
      <c r="DU707" s="31"/>
      <c r="DV707" s="31"/>
      <c r="DW707" s="31"/>
      <c r="DX707" s="31"/>
      <c r="DY707" s="31"/>
      <c r="DZ707" s="31"/>
      <c r="EA707" s="31"/>
      <c r="EB707" s="31"/>
      <c r="EC707" s="31"/>
      <c r="ED707" s="31"/>
      <c r="EE707" s="31"/>
      <c r="EF707" s="31"/>
      <c r="EG707" s="31"/>
      <c r="EH707" s="31"/>
      <c r="EI707" s="31"/>
      <c r="EJ707" s="31" t="s">
        <v>4805</v>
      </c>
      <c r="EK707" s="31" t="s">
        <v>4805</v>
      </c>
      <c r="EL707" s="31" t="s">
        <v>4806</v>
      </c>
      <c r="EM707" s="31" t="s">
        <v>4806</v>
      </c>
      <c r="EN707" s="31" t="s">
        <v>213</v>
      </c>
      <c r="EO707" s="31" t="s">
        <v>213</v>
      </c>
      <c r="EP707" s="31" t="s">
        <v>970</v>
      </c>
      <c r="EQ707" s="31" t="s">
        <v>970</v>
      </c>
      <c r="ER707" s="31" t="s">
        <v>218</v>
      </c>
      <c r="ES707" s="31" t="s">
        <v>218</v>
      </c>
      <c r="ET707" s="31" t="s">
        <v>5032</v>
      </c>
      <c r="EU707" s="31" t="s">
        <v>5032</v>
      </c>
      <c r="EV707" s="31"/>
      <c r="EW707" s="31"/>
      <c r="EX707" s="31" t="s">
        <v>218</v>
      </c>
      <c r="EY707" s="31" t="s">
        <v>218</v>
      </c>
      <c r="EZ707" s="31" t="s">
        <v>218</v>
      </c>
      <c r="FA707" s="31" t="s">
        <v>219</v>
      </c>
      <c r="FB707" s="31" t="s">
        <v>219</v>
      </c>
      <c r="FC707" s="31"/>
      <c r="FD707" s="31"/>
      <c r="FE707" s="31" t="s">
        <v>219</v>
      </c>
    </row>
    <row r="708" ht="90.75" customHeight="1">
      <c r="A708" s="16" t="s">
        <v>13606</v>
      </c>
      <c r="B708" s="24">
        <v>697.0</v>
      </c>
      <c r="C708" s="25" t="s">
        <v>13607</v>
      </c>
      <c r="D708" s="26" t="str">
        <f t="shared" si="41"/>
        <v/>
      </c>
      <c r="E708" s="27" t="str">
        <f t="shared" si="42"/>
        <v/>
      </c>
      <c r="F708" s="28" t="str">
        <f t="shared" ref="F708:G708" si="723">image("https://www.serebii.net/pokedex-bw/type/"&amp;lower(H708)&amp;".gif")</f>
        <v/>
      </c>
      <c r="G708" s="28" t="str">
        <f t="shared" si="723"/>
        <v/>
      </c>
      <c r="H708" s="29" t="s">
        <v>2707</v>
      </c>
      <c r="I708" s="26" t="s">
        <v>299</v>
      </c>
      <c r="J708" s="26" t="s">
        <v>13608</v>
      </c>
      <c r="K708" s="26" t="s">
        <v>4543</v>
      </c>
      <c r="L708" s="26" t="s">
        <v>13609</v>
      </c>
      <c r="M708" s="26" t="s">
        <v>13598</v>
      </c>
      <c r="N708" s="26"/>
      <c r="O708" s="26" t="s">
        <v>2709</v>
      </c>
      <c r="P708" s="26" t="s">
        <v>946</v>
      </c>
      <c r="Q708" s="26" t="s">
        <v>183</v>
      </c>
      <c r="R708" s="26" t="s">
        <v>184</v>
      </c>
      <c r="S708" s="26" t="s">
        <v>4205</v>
      </c>
      <c r="T708" s="26" t="s">
        <v>495</v>
      </c>
      <c r="U708" s="26" t="s">
        <v>299</v>
      </c>
      <c r="V708" s="26" t="s">
        <v>187</v>
      </c>
      <c r="W708" s="26" t="s">
        <v>188</v>
      </c>
      <c r="X708" s="26" t="s">
        <v>4778</v>
      </c>
      <c r="Y708" s="26">
        <v>82.0</v>
      </c>
      <c r="Z708" s="26">
        <v>121.0</v>
      </c>
      <c r="AA708" s="26">
        <v>119.0</v>
      </c>
      <c r="AB708" s="26">
        <v>69.0</v>
      </c>
      <c r="AC708" s="26">
        <v>59.0</v>
      </c>
      <c r="AD708" s="26">
        <v>71.0</v>
      </c>
      <c r="AE708" s="30">
        <f t="shared" si="37"/>
        <v>521</v>
      </c>
      <c r="AF708" s="26" t="s">
        <v>13599</v>
      </c>
      <c r="AG708" s="26"/>
      <c r="AH708" s="26"/>
      <c r="AI708" s="26"/>
      <c r="AJ708" s="26"/>
      <c r="AK708" s="26"/>
      <c r="AL708" s="26"/>
      <c r="AM708" s="26"/>
      <c r="AN708" s="26"/>
      <c r="AO708" s="26"/>
      <c r="AP708" s="26"/>
      <c r="AQ708" s="26"/>
      <c r="AR708" s="26"/>
      <c r="AS708" s="26"/>
      <c r="AT708" s="26"/>
      <c r="AU708" s="26"/>
      <c r="AV708" s="26"/>
      <c r="AW708" s="26"/>
      <c r="AX708" s="26"/>
      <c r="AY708" s="26"/>
      <c r="AZ708" s="26"/>
      <c r="BA708" s="26" t="s">
        <v>1166</v>
      </c>
      <c r="BB708" s="26" t="s">
        <v>1166</v>
      </c>
      <c r="BC708" s="26"/>
      <c r="BD708" s="26"/>
      <c r="BE708" s="26"/>
      <c r="BF708" s="26"/>
      <c r="BG708" s="26" t="s">
        <v>7109</v>
      </c>
      <c r="BH708" s="26" t="s">
        <v>7109</v>
      </c>
      <c r="BI708" s="26"/>
      <c r="BJ708" s="26"/>
      <c r="BK708" s="26"/>
      <c r="BL708" s="26"/>
      <c r="BM708" s="26"/>
      <c r="BN708" s="26" t="s">
        <v>328</v>
      </c>
      <c r="BO708" s="26"/>
      <c r="BP708" s="26"/>
      <c r="BQ708" s="26"/>
      <c r="BR708" s="26"/>
      <c r="BS708" s="26"/>
      <c r="BT708" s="26"/>
      <c r="BU708" s="26"/>
      <c r="BV708" s="26" t="s">
        <v>987</v>
      </c>
      <c r="BW708" s="31"/>
      <c r="BX708" s="31"/>
      <c r="BY708" s="31"/>
      <c r="BZ708" s="31"/>
      <c r="CA708" s="31"/>
      <c r="CB708" s="31"/>
      <c r="CC708" s="31"/>
      <c r="CD708" s="31"/>
      <c r="CE708" s="31"/>
      <c r="CF708" s="31"/>
      <c r="CG708" s="31"/>
      <c r="CH708" s="31"/>
      <c r="CI708" s="31"/>
      <c r="CJ708" s="31"/>
      <c r="CK708" s="31"/>
      <c r="CL708" s="31"/>
      <c r="CM708" s="31"/>
      <c r="CN708" s="31"/>
      <c r="CO708" s="31"/>
      <c r="CP708" s="31"/>
      <c r="CQ708" s="31" t="s">
        <v>13610</v>
      </c>
      <c r="CR708" s="31" t="s">
        <v>13611</v>
      </c>
      <c r="CS708" s="31" t="s">
        <v>13610</v>
      </c>
      <c r="CT708" s="31" t="s">
        <v>13611</v>
      </c>
      <c r="CU708" s="31"/>
      <c r="CV708" s="31"/>
      <c r="CW708" s="31" t="s">
        <v>13612</v>
      </c>
      <c r="CX708" s="31" t="s">
        <v>13613</v>
      </c>
      <c r="CY708" s="31"/>
      <c r="CZ708" s="31"/>
      <c r="DA708" s="31" t="s">
        <v>13614</v>
      </c>
      <c r="DB708" s="31" t="s">
        <v>13615</v>
      </c>
      <c r="DC708" s="31"/>
      <c r="DD708" s="31"/>
      <c r="DE708" s="31"/>
      <c r="DF708" s="31"/>
      <c r="DG708" s="31"/>
      <c r="DH708" s="31"/>
      <c r="DI708" s="31"/>
      <c r="DJ708" s="31"/>
      <c r="DK708" s="31"/>
      <c r="DL708" s="31"/>
      <c r="DM708" s="31"/>
      <c r="DN708" s="31"/>
      <c r="DO708" s="31"/>
      <c r="DP708" s="31"/>
      <c r="DQ708" s="31"/>
      <c r="DR708" s="31"/>
      <c r="DS708" s="31"/>
      <c r="DT708" s="31"/>
      <c r="DU708" s="31"/>
      <c r="DV708" s="31"/>
      <c r="DW708" s="31"/>
      <c r="DX708" s="31"/>
      <c r="DY708" s="31"/>
      <c r="DZ708" s="31"/>
      <c r="EA708" s="31"/>
      <c r="EB708" s="31"/>
      <c r="EC708" s="31"/>
      <c r="ED708" s="31"/>
      <c r="EE708" s="31"/>
      <c r="EF708" s="31"/>
      <c r="EG708" s="31"/>
      <c r="EH708" s="31"/>
      <c r="EI708" s="31"/>
      <c r="EJ708" s="31" t="s">
        <v>13616</v>
      </c>
      <c r="EK708" s="31" t="s">
        <v>13616</v>
      </c>
      <c r="EL708" s="31" t="s">
        <v>13616</v>
      </c>
      <c r="EM708" s="31" t="s">
        <v>13616</v>
      </c>
      <c r="EN708" s="31" t="s">
        <v>213</v>
      </c>
      <c r="EO708" s="31" t="s">
        <v>213</v>
      </c>
      <c r="EP708" s="31" t="s">
        <v>13616</v>
      </c>
      <c r="EQ708" s="31" t="s">
        <v>13616</v>
      </c>
      <c r="ER708" s="31" t="s">
        <v>218</v>
      </c>
      <c r="ES708" s="31" t="s">
        <v>218</v>
      </c>
      <c r="ET708" s="31" t="s">
        <v>13616</v>
      </c>
      <c r="EU708" s="31" t="s">
        <v>13616</v>
      </c>
      <c r="EV708" s="31"/>
      <c r="EW708" s="31"/>
      <c r="EX708" s="31" t="s">
        <v>218</v>
      </c>
      <c r="EY708" s="31" t="s">
        <v>218</v>
      </c>
      <c r="EZ708" s="31" t="s">
        <v>218</v>
      </c>
      <c r="FA708" s="31" t="s">
        <v>219</v>
      </c>
      <c r="FB708" s="31" t="s">
        <v>219</v>
      </c>
      <c r="FC708" s="31"/>
      <c r="FD708" s="31"/>
      <c r="FE708" s="31" t="s">
        <v>219</v>
      </c>
    </row>
    <row r="709" ht="90.75" customHeight="1">
      <c r="A709" s="16" t="s">
        <v>13617</v>
      </c>
      <c r="B709" s="24">
        <v>698.0</v>
      </c>
      <c r="C709" s="25" t="s">
        <v>13618</v>
      </c>
      <c r="D709" s="26" t="str">
        <f t="shared" si="41"/>
        <v/>
      </c>
      <c r="E709" s="27" t="str">
        <f t="shared" si="42"/>
        <v/>
      </c>
      <c r="F709" s="28" t="str">
        <f t="shared" ref="F709:G709" si="724">image("https://www.serebii.net/pokedex-bw/type/"&amp;lower(H709)&amp;".gif")</f>
        <v/>
      </c>
      <c r="G709" s="28" t="str">
        <f t="shared" si="724"/>
        <v/>
      </c>
      <c r="H709" s="29" t="s">
        <v>2707</v>
      </c>
      <c r="I709" s="26" t="s">
        <v>3173</v>
      </c>
      <c r="J709" s="26" t="s">
        <v>13619</v>
      </c>
      <c r="K709" s="26" t="s">
        <v>1231</v>
      </c>
      <c r="L709" s="26" t="s">
        <v>13620</v>
      </c>
      <c r="M709" s="26" t="s">
        <v>13621</v>
      </c>
      <c r="N709" s="26"/>
      <c r="O709" s="26" t="s">
        <v>10875</v>
      </c>
      <c r="P709" s="26" t="s">
        <v>492</v>
      </c>
      <c r="Q709" s="26" t="s">
        <v>183</v>
      </c>
      <c r="R709" s="26" t="s">
        <v>184</v>
      </c>
      <c r="S709" s="26" t="s">
        <v>545</v>
      </c>
      <c r="T709" s="26" t="s">
        <v>495</v>
      </c>
      <c r="U709" s="26" t="s">
        <v>2711</v>
      </c>
      <c r="V709" s="26" t="s">
        <v>3692</v>
      </c>
      <c r="W709" s="26" t="s">
        <v>188</v>
      </c>
      <c r="X709" s="26" t="s">
        <v>4778</v>
      </c>
      <c r="Y709" s="26">
        <v>77.0</v>
      </c>
      <c r="Z709" s="26">
        <v>59.0</v>
      </c>
      <c r="AA709" s="26">
        <v>50.0</v>
      </c>
      <c r="AB709" s="26">
        <v>67.0</v>
      </c>
      <c r="AC709" s="26">
        <v>63.0</v>
      </c>
      <c r="AD709" s="26">
        <v>46.0</v>
      </c>
      <c r="AE709" s="30">
        <f t="shared" si="37"/>
        <v>362</v>
      </c>
      <c r="AF709" s="26" t="s">
        <v>13622</v>
      </c>
      <c r="AG709" s="26"/>
      <c r="AH709" s="26"/>
      <c r="AI709" s="26"/>
      <c r="AJ709" s="26"/>
      <c r="AK709" s="26"/>
      <c r="AL709" s="26"/>
      <c r="AM709" s="26"/>
      <c r="AN709" s="26"/>
      <c r="AO709" s="26"/>
      <c r="AP709" s="26"/>
      <c r="AQ709" s="26"/>
      <c r="AR709" s="26"/>
      <c r="AS709" s="26"/>
      <c r="AT709" s="26"/>
      <c r="AU709" s="26"/>
      <c r="AV709" s="26"/>
      <c r="AW709" s="26"/>
      <c r="AX709" s="26"/>
      <c r="AY709" s="26"/>
      <c r="AZ709" s="26"/>
      <c r="BA709" s="26" t="s">
        <v>1202</v>
      </c>
      <c r="BB709" s="26" t="s">
        <v>1202</v>
      </c>
      <c r="BC709" s="26"/>
      <c r="BD709" s="26"/>
      <c r="BE709" s="26"/>
      <c r="BF709" s="26"/>
      <c r="BG709" s="26" t="s">
        <v>7123</v>
      </c>
      <c r="BH709" s="26" t="s">
        <v>7123</v>
      </c>
      <c r="BI709" s="26"/>
      <c r="BJ709" s="26"/>
      <c r="BK709" s="26"/>
      <c r="BL709" s="26"/>
      <c r="BM709" s="26"/>
      <c r="BN709" s="26" t="s">
        <v>355</v>
      </c>
      <c r="BO709" s="26"/>
      <c r="BP709" s="26"/>
      <c r="BQ709" s="26"/>
      <c r="BR709" s="26"/>
      <c r="BS709" s="26"/>
      <c r="BT709" s="26"/>
      <c r="BU709" s="26"/>
      <c r="BV709" s="26" t="s">
        <v>1037</v>
      </c>
      <c r="BW709" s="31"/>
      <c r="BX709" s="31"/>
      <c r="BY709" s="31"/>
      <c r="BZ709" s="31"/>
      <c r="CA709" s="31"/>
      <c r="CB709" s="31"/>
      <c r="CC709" s="31"/>
      <c r="CD709" s="31"/>
      <c r="CE709" s="31"/>
      <c r="CF709" s="31"/>
      <c r="CG709" s="31"/>
      <c r="CH709" s="31"/>
      <c r="CI709" s="31"/>
      <c r="CJ709" s="31"/>
      <c r="CK709" s="31"/>
      <c r="CL709" s="31"/>
      <c r="CM709" s="31"/>
      <c r="CN709" s="31"/>
      <c r="CO709" s="31"/>
      <c r="CP709" s="31"/>
      <c r="CQ709" s="31" t="s">
        <v>13623</v>
      </c>
      <c r="CR709" s="31" t="s">
        <v>13624</v>
      </c>
      <c r="CS709" s="31" t="s">
        <v>13623</v>
      </c>
      <c r="CT709" s="31" t="s">
        <v>13624</v>
      </c>
      <c r="CU709" s="31"/>
      <c r="CV709" s="31"/>
      <c r="CW709" s="31" t="s">
        <v>13625</v>
      </c>
      <c r="CX709" s="31" t="s">
        <v>13626</v>
      </c>
      <c r="CY709" s="31"/>
      <c r="CZ709" s="31"/>
      <c r="DA709" s="31" t="s">
        <v>13627</v>
      </c>
      <c r="DB709" s="31" t="s">
        <v>13628</v>
      </c>
      <c r="DC709" s="31"/>
      <c r="DD709" s="31"/>
      <c r="DE709" s="31"/>
      <c r="DF709" s="31"/>
      <c r="DG709" s="31"/>
      <c r="DH709" s="31"/>
      <c r="DI709" s="31"/>
      <c r="DJ709" s="31"/>
      <c r="DK709" s="31"/>
      <c r="DL709" s="31"/>
      <c r="DM709" s="31"/>
      <c r="DN709" s="31"/>
      <c r="DO709" s="31"/>
      <c r="DP709" s="31"/>
      <c r="DQ709" s="31"/>
      <c r="DR709" s="31"/>
      <c r="DS709" s="31"/>
      <c r="DT709" s="31"/>
      <c r="DU709" s="31"/>
      <c r="DV709" s="31"/>
      <c r="DW709" s="31"/>
      <c r="DX709" s="31"/>
      <c r="DY709" s="31"/>
      <c r="DZ709" s="31"/>
      <c r="EA709" s="31"/>
      <c r="EB709" s="31"/>
      <c r="EC709" s="31"/>
      <c r="ED709" s="31"/>
      <c r="EE709" s="31"/>
      <c r="EF709" s="31"/>
      <c r="EG709" s="31"/>
      <c r="EH709" s="31"/>
      <c r="EI709" s="31"/>
      <c r="EJ709" s="31" t="s">
        <v>4805</v>
      </c>
      <c r="EK709" s="31" t="s">
        <v>4805</v>
      </c>
      <c r="EL709" s="31" t="s">
        <v>4806</v>
      </c>
      <c r="EM709" s="31" t="s">
        <v>4806</v>
      </c>
      <c r="EN709" s="31" t="s">
        <v>213</v>
      </c>
      <c r="EO709" s="31" t="s">
        <v>213</v>
      </c>
      <c r="EP709" s="31" t="s">
        <v>970</v>
      </c>
      <c r="EQ709" s="31" t="s">
        <v>970</v>
      </c>
      <c r="ER709" s="31" t="s">
        <v>218</v>
      </c>
      <c r="ES709" s="31" t="s">
        <v>218</v>
      </c>
      <c r="ET709" s="31" t="s">
        <v>13629</v>
      </c>
      <c r="EU709" s="31" t="s">
        <v>13629</v>
      </c>
      <c r="EV709" s="31"/>
      <c r="EW709" s="31"/>
      <c r="EX709" s="31" t="s">
        <v>218</v>
      </c>
      <c r="EY709" s="31" t="s">
        <v>218</v>
      </c>
      <c r="EZ709" s="31" t="s">
        <v>218</v>
      </c>
      <c r="FA709" s="31" t="s">
        <v>219</v>
      </c>
      <c r="FB709" s="31" t="s">
        <v>219</v>
      </c>
      <c r="FC709" s="31"/>
      <c r="FD709" s="31"/>
      <c r="FE709" s="31" t="s">
        <v>219</v>
      </c>
    </row>
    <row r="710" ht="90.75" customHeight="1">
      <c r="A710" s="16" t="s">
        <v>13630</v>
      </c>
      <c r="B710" s="24">
        <v>699.0</v>
      </c>
      <c r="C710" s="25" t="s">
        <v>13631</v>
      </c>
      <c r="D710" s="26" t="str">
        <f t="shared" si="41"/>
        <v/>
      </c>
      <c r="E710" s="27" t="str">
        <f t="shared" si="42"/>
        <v/>
      </c>
      <c r="F710" s="28" t="str">
        <f t="shared" ref="F710:G710" si="725">image("https://www.serebii.net/pokedex-bw/type/"&amp;lower(H710)&amp;".gif")</f>
        <v/>
      </c>
      <c r="G710" s="28" t="str">
        <f t="shared" si="725"/>
        <v/>
      </c>
      <c r="H710" s="29" t="s">
        <v>2707</v>
      </c>
      <c r="I710" s="26" t="s">
        <v>3173</v>
      </c>
      <c r="J710" s="26" t="s">
        <v>13619</v>
      </c>
      <c r="K710" s="26" t="s">
        <v>8753</v>
      </c>
      <c r="L710" s="26" t="s">
        <v>13632</v>
      </c>
      <c r="M710" s="26" t="s">
        <v>13621</v>
      </c>
      <c r="N710" s="26"/>
      <c r="O710" s="26" t="s">
        <v>10875</v>
      </c>
      <c r="P710" s="26" t="s">
        <v>1196</v>
      </c>
      <c r="Q710" s="26" t="s">
        <v>183</v>
      </c>
      <c r="R710" s="26" t="s">
        <v>184</v>
      </c>
      <c r="S710" s="26" t="s">
        <v>13633</v>
      </c>
      <c r="T710" s="26" t="s">
        <v>495</v>
      </c>
      <c r="U710" s="26" t="s">
        <v>2711</v>
      </c>
      <c r="V710" s="26" t="s">
        <v>3692</v>
      </c>
      <c r="W710" s="26" t="s">
        <v>188</v>
      </c>
      <c r="X710" s="26" t="s">
        <v>4778</v>
      </c>
      <c r="Y710" s="26">
        <v>123.0</v>
      </c>
      <c r="Z710" s="26">
        <v>77.0</v>
      </c>
      <c r="AA710" s="26">
        <v>72.0</v>
      </c>
      <c r="AB710" s="26">
        <v>99.0</v>
      </c>
      <c r="AC710" s="26">
        <v>92.0</v>
      </c>
      <c r="AD710" s="26">
        <v>58.0</v>
      </c>
      <c r="AE710" s="30">
        <f t="shared" si="37"/>
        <v>521</v>
      </c>
      <c r="AF710" s="26" t="s">
        <v>13622</v>
      </c>
      <c r="AG710" s="26"/>
      <c r="AH710" s="26"/>
      <c r="AI710" s="26"/>
      <c r="AJ710" s="26"/>
      <c r="AK710" s="26"/>
      <c r="AL710" s="26"/>
      <c r="AM710" s="26"/>
      <c r="AN710" s="26"/>
      <c r="AO710" s="26"/>
      <c r="AP710" s="26"/>
      <c r="AQ710" s="26"/>
      <c r="AR710" s="26"/>
      <c r="AS710" s="26"/>
      <c r="AT710" s="26"/>
      <c r="AU710" s="26"/>
      <c r="AV710" s="26"/>
      <c r="AW710" s="26"/>
      <c r="AX710" s="26"/>
      <c r="AY710" s="26"/>
      <c r="AZ710" s="26"/>
      <c r="BA710" s="26" t="s">
        <v>1238</v>
      </c>
      <c r="BB710" s="26" t="s">
        <v>1238</v>
      </c>
      <c r="BC710" s="26"/>
      <c r="BD710" s="26"/>
      <c r="BE710" s="26"/>
      <c r="BF710" s="26"/>
      <c r="BG710" s="26" t="s">
        <v>5004</v>
      </c>
      <c r="BH710" s="26" t="s">
        <v>5004</v>
      </c>
      <c r="BI710" s="26"/>
      <c r="BJ710" s="26"/>
      <c r="BK710" s="26"/>
      <c r="BL710" s="26"/>
      <c r="BM710" s="26"/>
      <c r="BN710" s="26" t="s">
        <v>403</v>
      </c>
      <c r="BO710" s="26"/>
      <c r="BP710" s="26"/>
      <c r="BQ710" s="26"/>
      <c r="BR710" s="26"/>
      <c r="BS710" s="26"/>
      <c r="BT710" s="26"/>
      <c r="BU710" s="26"/>
      <c r="BV710" s="26" t="s">
        <v>4623</v>
      </c>
      <c r="BW710" s="31"/>
      <c r="BX710" s="31"/>
      <c r="BY710" s="31"/>
      <c r="BZ710" s="31"/>
      <c r="CA710" s="31"/>
      <c r="CB710" s="31"/>
      <c r="CC710" s="31"/>
      <c r="CD710" s="31"/>
      <c r="CE710" s="31"/>
      <c r="CF710" s="31"/>
      <c r="CG710" s="31"/>
      <c r="CH710" s="31"/>
      <c r="CI710" s="31"/>
      <c r="CJ710" s="31"/>
      <c r="CK710" s="31"/>
      <c r="CL710" s="31"/>
      <c r="CM710" s="31"/>
      <c r="CN710" s="31"/>
      <c r="CO710" s="31"/>
      <c r="CP710" s="31"/>
      <c r="CQ710" s="31" t="s">
        <v>13634</v>
      </c>
      <c r="CR710" s="31" t="s">
        <v>13635</v>
      </c>
      <c r="CS710" s="31" t="s">
        <v>13634</v>
      </c>
      <c r="CT710" s="31" t="s">
        <v>13635</v>
      </c>
      <c r="CU710" s="31"/>
      <c r="CV710" s="31"/>
      <c r="CW710" s="31" t="s">
        <v>13636</v>
      </c>
      <c r="CX710" s="31" t="s">
        <v>13637</v>
      </c>
      <c r="CY710" s="31"/>
      <c r="CZ710" s="31"/>
      <c r="DA710" s="31" t="s">
        <v>13638</v>
      </c>
      <c r="DB710" s="31" t="s">
        <v>13639</v>
      </c>
      <c r="DC710" s="31"/>
      <c r="DD710" s="31"/>
      <c r="DE710" s="31"/>
      <c r="DF710" s="31"/>
      <c r="DG710" s="31"/>
      <c r="DH710" s="31"/>
      <c r="DI710" s="31"/>
      <c r="DJ710" s="31"/>
      <c r="DK710" s="31"/>
      <c r="DL710" s="31"/>
      <c r="DM710" s="31"/>
      <c r="DN710" s="31"/>
      <c r="DO710" s="31"/>
      <c r="DP710" s="31"/>
      <c r="DQ710" s="31"/>
      <c r="DR710" s="31"/>
      <c r="DS710" s="31"/>
      <c r="DT710" s="31"/>
      <c r="DU710" s="31"/>
      <c r="DV710" s="31"/>
      <c r="DW710" s="31"/>
      <c r="DX710" s="31"/>
      <c r="DY710" s="31"/>
      <c r="DZ710" s="31"/>
      <c r="EA710" s="31"/>
      <c r="EB710" s="31"/>
      <c r="EC710" s="31"/>
      <c r="ED710" s="31"/>
      <c r="EE710" s="31"/>
      <c r="EF710" s="31"/>
      <c r="EG710" s="31"/>
      <c r="EH710" s="31"/>
      <c r="EI710" s="31"/>
      <c r="EJ710" s="31" t="s">
        <v>13640</v>
      </c>
      <c r="EK710" s="31" t="s">
        <v>13640</v>
      </c>
      <c r="EL710" s="31" t="s">
        <v>13640</v>
      </c>
      <c r="EM710" s="31" t="s">
        <v>13640</v>
      </c>
      <c r="EN710" s="31" t="s">
        <v>213</v>
      </c>
      <c r="EO710" s="31" t="s">
        <v>213</v>
      </c>
      <c r="EP710" s="31" t="s">
        <v>13640</v>
      </c>
      <c r="EQ710" s="31" t="s">
        <v>13640</v>
      </c>
      <c r="ER710" s="31" t="s">
        <v>218</v>
      </c>
      <c r="ES710" s="31" t="s">
        <v>218</v>
      </c>
      <c r="ET710" s="31" t="s">
        <v>13640</v>
      </c>
      <c r="EU710" s="31" t="s">
        <v>13640</v>
      </c>
      <c r="EV710" s="31"/>
      <c r="EW710" s="31"/>
      <c r="EX710" s="31" t="s">
        <v>218</v>
      </c>
      <c r="EY710" s="31" t="s">
        <v>218</v>
      </c>
      <c r="EZ710" s="31" t="s">
        <v>218</v>
      </c>
      <c r="FA710" s="31" t="s">
        <v>219</v>
      </c>
      <c r="FB710" s="31" t="s">
        <v>219</v>
      </c>
      <c r="FC710" s="31"/>
      <c r="FD710" s="31"/>
      <c r="FE710" s="31" t="s">
        <v>219</v>
      </c>
    </row>
    <row r="711" ht="90.75" customHeight="1">
      <c r="A711" s="16" t="s">
        <v>13641</v>
      </c>
      <c r="B711" s="24">
        <v>700.0</v>
      </c>
      <c r="C711" s="25" t="s">
        <v>13642</v>
      </c>
      <c r="D711" s="26" t="str">
        <f t="shared" si="41"/>
        <v/>
      </c>
      <c r="E711" s="27" t="str">
        <f t="shared" si="42"/>
        <v/>
      </c>
      <c r="F711" s="28" t="str">
        <f t="shared" ref="F711:G711" si="726">image("https://www.serebii.net/pokedex-bw/type/"&amp;lower(H711)&amp;".gif")</f>
        <v/>
      </c>
      <c r="G711" s="28" t="str">
        <f t="shared" si="726"/>
        <v/>
      </c>
      <c r="H711" s="29" t="s">
        <v>980</v>
      </c>
      <c r="I711" s="26"/>
      <c r="J711" s="26" t="s">
        <v>13643</v>
      </c>
      <c r="K711" s="26" t="s">
        <v>222</v>
      </c>
      <c r="L711" s="26" t="s">
        <v>6987</v>
      </c>
      <c r="M711" s="26" t="s">
        <v>1322</v>
      </c>
      <c r="N711" s="26"/>
      <c r="O711" s="26" t="s">
        <v>13644</v>
      </c>
      <c r="P711" s="26" t="s">
        <v>2669</v>
      </c>
      <c r="Q711" s="26" t="s">
        <v>183</v>
      </c>
      <c r="R711" s="26" t="s">
        <v>184</v>
      </c>
      <c r="S711" s="26" t="s">
        <v>3296</v>
      </c>
      <c r="T711" s="26" t="s">
        <v>495</v>
      </c>
      <c r="U711" s="26" t="s">
        <v>769</v>
      </c>
      <c r="V711" s="26" t="s">
        <v>770</v>
      </c>
      <c r="W711" s="26" t="s">
        <v>188</v>
      </c>
      <c r="X711" s="26" t="s">
        <v>4621</v>
      </c>
      <c r="Y711" s="26">
        <v>95.0</v>
      </c>
      <c r="Z711" s="26">
        <v>65.0</v>
      </c>
      <c r="AA711" s="26">
        <v>65.0</v>
      </c>
      <c r="AB711" s="26">
        <v>110.0</v>
      </c>
      <c r="AC711" s="26">
        <v>130.0</v>
      </c>
      <c r="AD711" s="26">
        <v>60.0</v>
      </c>
      <c r="AE711" s="30">
        <f t="shared" si="37"/>
        <v>525</v>
      </c>
      <c r="AF711" s="26" t="s">
        <v>4622</v>
      </c>
      <c r="AG711" s="26"/>
      <c r="AH711" s="26"/>
      <c r="AI711" s="26"/>
      <c r="AJ711" s="26"/>
      <c r="AK711" s="26"/>
      <c r="AL711" s="26"/>
      <c r="AM711" s="26"/>
      <c r="AN711" s="26"/>
      <c r="AO711" s="26"/>
      <c r="AP711" s="26"/>
      <c r="AQ711" s="26"/>
      <c r="AR711" s="26"/>
      <c r="AS711" s="26"/>
      <c r="AT711" s="26"/>
      <c r="AU711" s="26"/>
      <c r="AV711" s="26"/>
      <c r="AW711" s="26"/>
      <c r="AX711" s="26"/>
      <c r="AY711" s="26"/>
      <c r="AZ711" s="26"/>
      <c r="BA711" s="26" t="s">
        <v>355</v>
      </c>
      <c r="BB711" s="26" t="s">
        <v>355</v>
      </c>
      <c r="BC711" s="26"/>
      <c r="BD711" s="26"/>
      <c r="BE711" s="26" t="s">
        <v>3265</v>
      </c>
      <c r="BF711" s="26" t="s">
        <v>3265</v>
      </c>
      <c r="BG711" s="26" t="s">
        <v>1459</v>
      </c>
      <c r="BH711" s="26" t="s">
        <v>1459</v>
      </c>
      <c r="BI711" s="26"/>
      <c r="BJ711" s="26"/>
      <c r="BK711" s="26" t="s">
        <v>3087</v>
      </c>
      <c r="BL711" s="26" t="s">
        <v>3087</v>
      </c>
      <c r="BM711" s="26"/>
      <c r="BN711" s="26" t="s">
        <v>254</v>
      </c>
      <c r="BO711" s="26"/>
      <c r="BP711" s="26"/>
      <c r="BQ711" s="26" t="s">
        <v>1036</v>
      </c>
      <c r="BR711" s="26" t="s">
        <v>3914</v>
      </c>
      <c r="BS711" s="26" t="s">
        <v>3914</v>
      </c>
      <c r="BT711" s="26"/>
      <c r="BU711" s="26"/>
      <c r="BV711" s="26" t="s">
        <v>1279</v>
      </c>
      <c r="BW711" s="31"/>
      <c r="BX711" s="31"/>
      <c r="BY711" s="31"/>
      <c r="BZ711" s="31"/>
      <c r="CA711" s="31"/>
      <c r="CB711" s="31"/>
      <c r="CC711" s="31"/>
      <c r="CD711" s="31"/>
      <c r="CE711" s="31"/>
      <c r="CF711" s="31"/>
      <c r="CG711" s="31"/>
      <c r="CH711" s="31"/>
      <c r="CI711" s="31"/>
      <c r="CJ711" s="31"/>
      <c r="CK711" s="31"/>
      <c r="CL711" s="31"/>
      <c r="CM711" s="31"/>
      <c r="CN711" s="31"/>
      <c r="CO711" s="31"/>
      <c r="CP711" s="31"/>
      <c r="CQ711" s="31" t="s">
        <v>13645</v>
      </c>
      <c r="CR711" s="31" t="s">
        <v>13646</v>
      </c>
      <c r="CS711" s="31" t="s">
        <v>13645</v>
      </c>
      <c r="CT711" s="31" t="s">
        <v>13646</v>
      </c>
      <c r="CU711" s="31" t="s">
        <v>13647</v>
      </c>
      <c r="CV711" s="31" t="s">
        <v>13648</v>
      </c>
      <c r="CW711" s="31" t="s">
        <v>13649</v>
      </c>
      <c r="CX711" s="31" t="s">
        <v>13650</v>
      </c>
      <c r="CY711" s="31"/>
      <c r="CZ711" s="31"/>
      <c r="DA711" s="31" t="s">
        <v>13651</v>
      </c>
      <c r="DB711" s="31" t="s">
        <v>13652</v>
      </c>
      <c r="DC711" s="31"/>
      <c r="DD711" s="31"/>
      <c r="DE711" s="31"/>
      <c r="DF711" s="31"/>
      <c r="DG711" s="31" t="s">
        <v>13653</v>
      </c>
      <c r="DH711" s="31" t="s">
        <v>13654</v>
      </c>
      <c r="DI711" s="31" t="s">
        <v>13655</v>
      </c>
      <c r="DJ711" s="31"/>
      <c r="DK711" s="31"/>
      <c r="DL711" s="31"/>
      <c r="DM711" s="31"/>
      <c r="DN711" s="31"/>
      <c r="DO711" s="31"/>
      <c r="DP711" s="31"/>
      <c r="DQ711" s="31"/>
      <c r="DR711" s="31"/>
      <c r="DS711" s="31"/>
      <c r="DT711" s="31"/>
      <c r="DU711" s="31"/>
      <c r="DV711" s="31"/>
      <c r="DW711" s="31"/>
      <c r="DX711" s="31"/>
      <c r="DY711" s="31"/>
      <c r="DZ711" s="31"/>
      <c r="EA711" s="31"/>
      <c r="EB711" s="31"/>
      <c r="EC711" s="31"/>
      <c r="ED711" s="31"/>
      <c r="EE711" s="31"/>
      <c r="EF711" s="31"/>
      <c r="EG711" s="31"/>
      <c r="EH711" s="31"/>
      <c r="EI711" s="31"/>
      <c r="EJ711" s="31" t="s">
        <v>4680</v>
      </c>
      <c r="EK711" s="31" t="s">
        <v>4680</v>
      </c>
      <c r="EL711" s="31" t="s">
        <v>4680</v>
      </c>
      <c r="EM711" s="31" t="s">
        <v>4680</v>
      </c>
      <c r="EN711" s="31" t="s">
        <v>4681</v>
      </c>
      <c r="EO711" s="31" t="s">
        <v>4681</v>
      </c>
      <c r="EP711" s="31" t="s">
        <v>4681</v>
      </c>
      <c r="EQ711" s="31" t="s">
        <v>4681</v>
      </c>
      <c r="ER711" s="31" t="s">
        <v>218</v>
      </c>
      <c r="ES711" s="31" t="s">
        <v>218</v>
      </c>
      <c r="ET711" s="31" t="s">
        <v>4681</v>
      </c>
      <c r="EU711" s="31" t="s">
        <v>4681</v>
      </c>
      <c r="EV711" s="31"/>
      <c r="EW711" s="31"/>
      <c r="EX711" s="31" t="s">
        <v>218</v>
      </c>
      <c r="EY711" s="31" t="s">
        <v>218</v>
      </c>
      <c r="EZ711" s="31" t="s">
        <v>3010</v>
      </c>
      <c r="FA711" s="31" t="s">
        <v>13656</v>
      </c>
      <c r="FB711" s="31" t="s">
        <v>13656</v>
      </c>
      <c r="FC711" s="31"/>
      <c r="FD711" s="31"/>
      <c r="FE711" s="31" t="s">
        <v>219</v>
      </c>
    </row>
    <row r="712" ht="90.75" customHeight="1">
      <c r="A712" s="16" t="s">
        <v>13657</v>
      </c>
      <c r="B712" s="24">
        <v>701.0</v>
      </c>
      <c r="C712" s="25" t="s">
        <v>13658</v>
      </c>
      <c r="D712" s="26" t="str">
        <f t="shared" si="41"/>
        <v/>
      </c>
      <c r="E712" s="27" t="str">
        <f t="shared" si="42"/>
        <v/>
      </c>
      <c r="F712" s="28" t="str">
        <f t="shared" ref="F712:G712" si="727">image("https://www.serebii.net/pokedex-bw/type/"&amp;lower(H712)&amp;".gif")</f>
        <v/>
      </c>
      <c r="G712" s="28" t="str">
        <f t="shared" si="727"/>
        <v/>
      </c>
      <c r="H712" s="29" t="s">
        <v>2112</v>
      </c>
      <c r="I712" s="26" t="s">
        <v>348</v>
      </c>
      <c r="J712" s="26" t="s">
        <v>13659</v>
      </c>
      <c r="K712" s="26" t="s">
        <v>1031</v>
      </c>
      <c r="L712" s="26" t="s">
        <v>8901</v>
      </c>
      <c r="M712" s="26" t="s">
        <v>1989</v>
      </c>
      <c r="N712" s="26" t="s">
        <v>3755</v>
      </c>
      <c r="O712" s="26" t="s">
        <v>4393</v>
      </c>
      <c r="P712" s="26" t="s">
        <v>946</v>
      </c>
      <c r="Q712" s="26" t="s">
        <v>2378</v>
      </c>
      <c r="R712" s="26" t="s">
        <v>184</v>
      </c>
      <c r="S712" s="26" t="s">
        <v>2071</v>
      </c>
      <c r="T712" s="26" t="s">
        <v>495</v>
      </c>
      <c r="U712" s="26" t="s">
        <v>348</v>
      </c>
      <c r="V712" s="26" t="s">
        <v>7718</v>
      </c>
      <c r="W712" s="26" t="s">
        <v>496</v>
      </c>
      <c r="X712" s="26" t="s">
        <v>189</v>
      </c>
      <c r="Y712" s="26">
        <v>78.0</v>
      </c>
      <c r="Z712" s="26">
        <v>92.0</v>
      </c>
      <c r="AA712" s="26">
        <v>75.0</v>
      </c>
      <c r="AB712" s="26">
        <v>74.0</v>
      </c>
      <c r="AC712" s="26">
        <v>63.0</v>
      </c>
      <c r="AD712" s="26">
        <v>118.0</v>
      </c>
      <c r="AE712" s="30">
        <f t="shared" si="37"/>
        <v>500</v>
      </c>
      <c r="AF712" s="26"/>
      <c r="AG712" s="26"/>
      <c r="AH712" s="26"/>
      <c r="AI712" s="26"/>
      <c r="AJ712" s="26"/>
      <c r="AK712" s="26"/>
      <c r="AL712" s="26"/>
      <c r="AM712" s="26"/>
      <c r="AN712" s="26"/>
      <c r="AO712" s="26"/>
      <c r="AP712" s="26"/>
      <c r="AQ712" s="26"/>
      <c r="AR712" s="26"/>
      <c r="AS712" s="26"/>
      <c r="AT712" s="26"/>
      <c r="AU712" s="26"/>
      <c r="AV712" s="26"/>
      <c r="AW712" s="26"/>
      <c r="AX712" s="26"/>
      <c r="AY712" s="26"/>
      <c r="AZ712" s="26"/>
      <c r="BA712" s="26" t="s">
        <v>1334</v>
      </c>
      <c r="BB712" s="26" t="s">
        <v>1334</v>
      </c>
      <c r="BC712" s="26"/>
      <c r="BD712" s="26"/>
      <c r="BE712" s="26"/>
      <c r="BF712" s="26"/>
      <c r="BG712" s="26" t="s">
        <v>1201</v>
      </c>
      <c r="BH712" s="26" t="s">
        <v>1201</v>
      </c>
      <c r="BI712" s="26"/>
      <c r="BJ712" s="26"/>
      <c r="BK712" s="26" t="s">
        <v>13660</v>
      </c>
      <c r="BL712" s="26" t="s">
        <v>13660</v>
      </c>
      <c r="BM712" s="26"/>
      <c r="BN712" s="26"/>
      <c r="BO712" s="26"/>
      <c r="BP712" s="26"/>
      <c r="BQ712" s="26"/>
      <c r="BR712" s="26" t="s">
        <v>11974</v>
      </c>
      <c r="BS712" s="26" t="s">
        <v>11974</v>
      </c>
      <c r="BT712" s="26"/>
      <c r="BU712" s="26"/>
      <c r="BV712" s="26" t="s">
        <v>1796</v>
      </c>
      <c r="BW712" s="31"/>
      <c r="BX712" s="31"/>
      <c r="BY712" s="31"/>
      <c r="BZ712" s="31"/>
      <c r="CA712" s="31"/>
      <c r="CB712" s="31"/>
      <c r="CC712" s="31"/>
      <c r="CD712" s="31"/>
      <c r="CE712" s="31"/>
      <c r="CF712" s="31"/>
      <c r="CG712" s="31"/>
      <c r="CH712" s="31"/>
      <c r="CI712" s="31"/>
      <c r="CJ712" s="31"/>
      <c r="CK712" s="31"/>
      <c r="CL712" s="31"/>
      <c r="CM712" s="31"/>
      <c r="CN712" s="31"/>
      <c r="CO712" s="31"/>
      <c r="CP712" s="31"/>
      <c r="CQ712" s="31" t="s">
        <v>13661</v>
      </c>
      <c r="CR712" s="31" t="s">
        <v>13662</v>
      </c>
      <c r="CS712" s="31" t="s">
        <v>13661</v>
      </c>
      <c r="CT712" s="31" t="s">
        <v>13662</v>
      </c>
      <c r="CU712" s="31"/>
      <c r="CV712" s="31"/>
      <c r="CW712" s="31" t="s">
        <v>13663</v>
      </c>
      <c r="CX712" s="31" t="s">
        <v>13664</v>
      </c>
      <c r="CY712" s="31"/>
      <c r="CZ712" s="31"/>
      <c r="DA712" s="31" t="s">
        <v>13665</v>
      </c>
      <c r="DB712" s="31" t="s">
        <v>13666</v>
      </c>
      <c r="DC712" s="31"/>
      <c r="DD712" s="31"/>
      <c r="DE712" s="31"/>
      <c r="DF712" s="31"/>
      <c r="DG712" s="31"/>
      <c r="DH712" s="31" t="s">
        <v>13667</v>
      </c>
      <c r="DI712" s="31" t="s">
        <v>13668</v>
      </c>
      <c r="DJ712" s="31"/>
      <c r="DK712" s="31"/>
      <c r="DL712" s="31"/>
      <c r="DM712" s="31"/>
      <c r="DN712" s="31"/>
      <c r="DO712" s="31"/>
      <c r="DP712" s="31"/>
      <c r="DQ712" s="31"/>
      <c r="DR712" s="31"/>
      <c r="DS712" s="31"/>
      <c r="DT712" s="31"/>
      <c r="DU712" s="31"/>
      <c r="DV712" s="31"/>
      <c r="DW712" s="31"/>
      <c r="DX712" s="31"/>
      <c r="DY712" s="31"/>
      <c r="DZ712" s="31"/>
      <c r="EA712" s="31"/>
      <c r="EB712" s="31"/>
      <c r="EC712" s="31"/>
      <c r="ED712" s="31"/>
      <c r="EE712" s="31"/>
      <c r="EF712" s="31"/>
      <c r="EG712" s="31"/>
      <c r="EH712" s="31"/>
      <c r="EI712" s="31"/>
      <c r="EJ712" s="31" t="s">
        <v>761</v>
      </c>
      <c r="EK712" s="31" t="s">
        <v>761</v>
      </c>
      <c r="EL712" s="31" t="s">
        <v>213</v>
      </c>
      <c r="EM712" s="31" t="s">
        <v>213</v>
      </c>
      <c r="EN712" s="31" t="s">
        <v>213</v>
      </c>
      <c r="EO712" s="31" t="s">
        <v>213</v>
      </c>
      <c r="EP712" s="31" t="s">
        <v>871</v>
      </c>
      <c r="EQ712" s="31" t="s">
        <v>871</v>
      </c>
      <c r="ER712" s="31" t="s">
        <v>218</v>
      </c>
      <c r="ES712" s="31" t="s">
        <v>218</v>
      </c>
      <c r="ET712" s="31" t="s">
        <v>8613</v>
      </c>
      <c r="EU712" s="31" t="s">
        <v>8613</v>
      </c>
      <c r="EV712" s="31"/>
      <c r="EW712" s="31"/>
      <c r="EX712" s="31" t="s">
        <v>218</v>
      </c>
      <c r="EY712" s="31" t="s">
        <v>218</v>
      </c>
      <c r="EZ712" s="31" t="s">
        <v>218</v>
      </c>
      <c r="FA712" s="31" t="s">
        <v>13357</v>
      </c>
      <c r="FB712" s="31" t="s">
        <v>13357</v>
      </c>
      <c r="FC712" s="31"/>
      <c r="FD712" s="31"/>
      <c r="FE712" s="31" t="s">
        <v>219</v>
      </c>
    </row>
    <row r="713" ht="90.75" customHeight="1">
      <c r="A713" s="16" t="s">
        <v>13669</v>
      </c>
      <c r="B713" s="24">
        <v>702.0</v>
      </c>
      <c r="C713" s="25" t="s">
        <v>13670</v>
      </c>
      <c r="D713" s="26" t="str">
        <f t="shared" si="41"/>
        <v/>
      </c>
      <c r="E713" s="27" t="str">
        <f t="shared" si="42"/>
        <v/>
      </c>
      <c r="F713" s="28" t="str">
        <f t="shared" ref="F713:G713" si="728">image("https://www.serebii.net/pokedex-bw/type/"&amp;lower(H713)&amp;".gif")</f>
        <v/>
      </c>
      <c r="G713" s="28" t="str">
        <f t="shared" si="728"/>
        <v/>
      </c>
      <c r="H713" s="29" t="s">
        <v>973</v>
      </c>
      <c r="I713" s="26" t="s">
        <v>980</v>
      </c>
      <c r="J713" s="26" t="s">
        <v>13671</v>
      </c>
      <c r="K713" s="26" t="s">
        <v>1882</v>
      </c>
      <c r="L713" s="26" t="s">
        <v>9903</v>
      </c>
      <c r="M713" s="26" t="s">
        <v>13205</v>
      </c>
      <c r="N713" s="26" t="s">
        <v>1952</v>
      </c>
      <c r="O713" s="26" t="s">
        <v>5660</v>
      </c>
      <c r="P713" s="26" t="s">
        <v>716</v>
      </c>
      <c r="Q713" s="26" t="s">
        <v>2448</v>
      </c>
      <c r="R713" s="26" t="s">
        <v>184</v>
      </c>
      <c r="S713" s="26" t="s">
        <v>5996</v>
      </c>
      <c r="T713" s="26" t="s">
        <v>495</v>
      </c>
      <c r="U713" s="26" t="s">
        <v>980</v>
      </c>
      <c r="V713" s="26" t="s">
        <v>915</v>
      </c>
      <c r="W713" s="26" t="s">
        <v>496</v>
      </c>
      <c r="X713" s="26" t="s">
        <v>189</v>
      </c>
      <c r="Y713" s="26">
        <v>67.0</v>
      </c>
      <c r="Z713" s="26">
        <v>58.0</v>
      </c>
      <c r="AA713" s="26">
        <v>57.0</v>
      </c>
      <c r="AB713" s="26">
        <v>81.0</v>
      </c>
      <c r="AC713" s="26">
        <v>67.0</v>
      </c>
      <c r="AD713" s="26">
        <v>101.0</v>
      </c>
      <c r="AE713" s="30">
        <f t="shared" si="37"/>
        <v>431</v>
      </c>
      <c r="AF713" s="26"/>
      <c r="AG713" s="26"/>
      <c r="AH713" s="26"/>
      <c r="AI713" s="26"/>
      <c r="AJ713" s="26"/>
      <c r="AK713" s="26"/>
      <c r="AL713" s="26"/>
      <c r="AM713" s="26"/>
      <c r="AN713" s="26"/>
      <c r="AO713" s="26"/>
      <c r="AP713" s="26"/>
      <c r="AQ713" s="26"/>
      <c r="AR713" s="26"/>
      <c r="AS713" s="26"/>
      <c r="AT713" s="26"/>
      <c r="AU713" s="26"/>
      <c r="AV713" s="26"/>
      <c r="AW713" s="26"/>
      <c r="AX713" s="26"/>
      <c r="AY713" s="26"/>
      <c r="AZ713" s="26"/>
      <c r="BA713" s="26" t="s">
        <v>880</v>
      </c>
      <c r="BB713" s="26" t="s">
        <v>880</v>
      </c>
      <c r="BC713" s="26"/>
      <c r="BD713" s="26"/>
      <c r="BE713" s="26"/>
      <c r="BF713" s="26"/>
      <c r="BG713" s="26" t="s">
        <v>10790</v>
      </c>
      <c r="BH713" s="26" t="s">
        <v>10790</v>
      </c>
      <c r="BI713" s="26"/>
      <c r="BJ713" s="26"/>
      <c r="BK713" s="26"/>
      <c r="BL713" s="26"/>
      <c r="BM713" s="26" t="s">
        <v>2380</v>
      </c>
      <c r="BN713" s="26"/>
      <c r="BO713" s="26"/>
      <c r="BP713" s="26"/>
      <c r="BQ713" s="26"/>
      <c r="BR713" s="26" t="s">
        <v>1339</v>
      </c>
      <c r="BS713" s="26" t="s">
        <v>1339</v>
      </c>
      <c r="BT713" s="26"/>
      <c r="BU713" s="26"/>
      <c r="BV713" s="26" t="s">
        <v>948</v>
      </c>
      <c r="BW713" s="31"/>
      <c r="BX713" s="31"/>
      <c r="BY713" s="31"/>
      <c r="BZ713" s="31"/>
      <c r="CA713" s="31"/>
      <c r="CB713" s="31"/>
      <c r="CC713" s="31"/>
      <c r="CD713" s="31"/>
      <c r="CE713" s="31"/>
      <c r="CF713" s="31"/>
      <c r="CG713" s="31"/>
      <c r="CH713" s="31"/>
      <c r="CI713" s="31"/>
      <c r="CJ713" s="31"/>
      <c r="CK713" s="31"/>
      <c r="CL713" s="31"/>
      <c r="CM713" s="31"/>
      <c r="CN713" s="31"/>
      <c r="CO713" s="31"/>
      <c r="CP713" s="31"/>
      <c r="CQ713" s="31" t="s">
        <v>13672</v>
      </c>
      <c r="CR713" s="31" t="s">
        <v>13673</v>
      </c>
      <c r="CS713" s="31" t="s">
        <v>13672</v>
      </c>
      <c r="CT713" s="31" t="s">
        <v>13673</v>
      </c>
      <c r="CU713" s="31"/>
      <c r="CV713" s="31"/>
      <c r="CW713" s="31" t="s">
        <v>13674</v>
      </c>
      <c r="CX713" s="31" t="s">
        <v>13675</v>
      </c>
      <c r="CY713" s="31"/>
      <c r="CZ713" s="31"/>
      <c r="DA713" s="31" t="s">
        <v>13676</v>
      </c>
      <c r="DB713" s="31" t="s">
        <v>13677</v>
      </c>
      <c r="DC713" s="31"/>
      <c r="DD713" s="31"/>
      <c r="DE713" s="31"/>
      <c r="DF713" s="31"/>
      <c r="DG713" s="31"/>
      <c r="DH713" s="31" t="s">
        <v>13678</v>
      </c>
      <c r="DI713" s="31" t="s">
        <v>13679</v>
      </c>
      <c r="DJ713" s="31"/>
      <c r="DK713" s="31"/>
      <c r="DL713" s="31"/>
      <c r="DM713" s="31"/>
      <c r="DN713" s="31"/>
      <c r="DO713" s="31"/>
      <c r="DP713" s="31"/>
      <c r="DQ713" s="31"/>
      <c r="DR713" s="31"/>
      <c r="DS713" s="31"/>
      <c r="DT713" s="31"/>
      <c r="DU713" s="31"/>
      <c r="DV713" s="31"/>
      <c r="DW713" s="31"/>
      <c r="DX713" s="31"/>
      <c r="DY713" s="31"/>
      <c r="DZ713" s="31"/>
      <c r="EA713" s="31"/>
      <c r="EB713" s="31"/>
      <c r="EC713" s="31"/>
      <c r="ED713" s="31"/>
      <c r="EE713" s="31"/>
      <c r="EF713" s="31"/>
      <c r="EG713" s="31"/>
      <c r="EH713" s="31"/>
      <c r="EI713" s="31"/>
      <c r="EJ713" s="31" t="s">
        <v>1189</v>
      </c>
      <c r="EK713" s="31" t="s">
        <v>1189</v>
      </c>
      <c r="EL713" s="31" t="s">
        <v>213</v>
      </c>
      <c r="EM713" s="31" t="s">
        <v>213</v>
      </c>
      <c r="EN713" s="31" t="s">
        <v>213</v>
      </c>
      <c r="EO713" s="31" t="s">
        <v>213</v>
      </c>
      <c r="EP713" s="31" t="s">
        <v>3907</v>
      </c>
      <c r="EQ713" s="31" t="s">
        <v>3907</v>
      </c>
      <c r="ER713" s="31" t="s">
        <v>218</v>
      </c>
      <c r="ES713" s="31" t="s">
        <v>218</v>
      </c>
      <c r="ET713" s="31" t="s">
        <v>3008</v>
      </c>
      <c r="EU713" s="31" t="s">
        <v>3008</v>
      </c>
      <c r="EV713" s="31"/>
      <c r="EW713" s="31"/>
      <c r="EX713" s="31" t="s">
        <v>218</v>
      </c>
      <c r="EY713" s="31" t="s">
        <v>218</v>
      </c>
      <c r="EZ713" s="31" t="s">
        <v>218</v>
      </c>
      <c r="FA713" s="31" t="s">
        <v>13680</v>
      </c>
      <c r="FB713" s="31" t="s">
        <v>13680</v>
      </c>
      <c r="FC713" s="31"/>
      <c r="FD713" s="31"/>
      <c r="FE713" s="31" t="s">
        <v>219</v>
      </c>
    </row>
    <row r="714" ht="90.75" customHeight="1">
      <c r="A714" s="16" t="s">
        <v>13681</v>
      </c>
      <c r="B714" s="24">
        <v>703.0</v>
      </c>
      <c r="C714" s="25" t="s">
        <v>13682</v>
      </c>
      <c r="D714" s="26" t="str">
        <f t="shared" si="41"/>
        <v/>
      </c>
      <c r="E714" s="27" t="str">
        <f t="shared" si="42"/>
        <v/>
      </c>
      <c r="F714" s="28" t="str">
        <f t="shared" ref="F714:G714" si="729">image("https://www.serebii.net/pokedex-bw/type/"&amp;lower(H714)&amp;".gif")</f>
        <v/>
      </c>
      <c r="G714" s="28" t="str">
        <f t="shared" si="729"/>
        <v/>
      </c>
      <c r="H714" s="29" t="s">
        <v>2707</v>
      </c>
      <c r="I714" s="26" t="s">
        <v>980</v>
      </c>
      <c r="J714" s="26" t="s">
        <v>13683</v>
      </c>
      <c r="K714" s="26" t="s">
        <v>488</v>
      </c>
      <c r="L714" s="26" t="s">
        <v>12362</v>
      </c>
      <c r="M714" s="26" t="s">
        <v>2622</v>
      </c>
      <c r="N714" s="26"/>
      <c r="O714" s="26" t="s">
        <v>2710</v>
      </c>
      <c r="P714" s="26" t="s">
        <v>428</v>
      </c>
      <c r="Q714" s="26" t="s">
        <v>2670</v>
      </c>
      <c r="R714" s="26" t="s">
        <v>184</v>
      </c>
      <c r="S714" s="26" t="s">
        <v>4270</v>
      </c>
      <c r="T714" s="26" t="s">
        <v>2174</v>
      </c>
      <c r="U714" s="26" t="s">
        <v>980</v>
      </c>
      <c r="V714" s="26" t="s">
        <v>9245</v>
      </c>
      <c r="W714" s="26" t="s">
        <v>2967</v>
      </c>
      <c r="X714" s="26" t="s">
        <v>3426</v>
      </c>
      <c r="Y714" s="26">
        <v>50.0</v>
      </c>
      <c r="Z714" s="26">
        <v>50.0</v>
      </c>
      <c r="AA714" s="26">
        <v>150.0</v>
      </c>
      <c r="AB714" s="26">
        <v>50.0</v>
      </c>
      <c r="AC714" s="26">
        <v>150.0</v>
      </c>
      <c r="AD714" s="26">
        <v>50.0</v>
      </c>
      <c r="AE714" s="30">
        <f t="shared" si="37"/>
        <v>500</v>
      </c>
      <c r="AF714" s="26"/>
      <c r="AG714" s="26"/>
      <c r="AH714" s="26"/>
      <c r="AI714" s="26"/>
      <c r="AJ714" s="26"/>
      <c r="AK714" s="26"/>
      <c r="AL714" s="26"/>
      <c r="AM714" s="26"/>
      <c r="AN714" s="26"/>
      <c r="AO714" s="26"/>
      <c r="AP714" s="26"/>
      <c r="AQ714" s="26"/>
      <c r="AR714" s="26"/>
      <c r="AS714" s="26"/>
      <c r="AT714" s="26"/>
      <c r="AU714" s="26"/>
      <c r="AV714" s="26"/>
      <c r="AW714" s="26"/>
      <c r="AX714" s="26"/>
      <c r="AY714" s="26"/>
      <c r="AZ714" s="26"/>
      <c r="BA714" s="26" t="s">
        <v>4306</v>
      </c>
      <c r="BB714" s="26" t="s">
        <v>4306</v>
      </c>
      <c r="BC714" s="26"/>
      <c r="BD714" s="26"/>
      <c r="BE714" s="26" t="s">
        <v>1378</v>
      </c>
      <c r="BF714" s="26" t="s">
        <v>1378</v>
      </c>
      <c r="BG714" s="26" t="s">
        <v>4272</v>
      </c>
      <c r="BH714" s="26" t="s">
        <v>4272</v>
      </c>
      <c r="BI714" s="26"/>
      <c r="BJ714" s="26"/>
      <c r="BK714" s="26"/>
      <c r="BL714" s="26"/>
      <c r="BM714" s="26"/>
      <c r="BN714" s="26" t="s">
        <v>1457</v>
      </c>
      <c r="BO714" s="26"/>
      <c r="BP714" s="26"/>
      <c r="BQ714" s="26"/>
      <c r="BR714" s="26"/>
      <c r="BS714" s="26"/>
      <c r="BT714" s="26" t="s">
        <v>283</v>
      </c>
      <c r="BU714" s="26"/>
      <c r="BV714" s="26" t="s">
        <v>3265</v>
      </c>
      <c r="BW714" s="31"/>
      <c r="BX714" s="31"/>
      <c r="BY714" s="31"/>
      <c r="BZ714" s="31"/>
      <c r="CA714" s="31"/>
      <c r="CB714" s="31"/>
      <c r="CC714" s="31"/>
      <c r="CD714" s="31"/>
      <c r="CE714" s="31"/>
      <c r="CF714" s="31"/>
      <c r="CG714" s="31"/>
      <c r="CH714" s="31"/>
      <c r="CI714" s="31"/>
      <c r="CJ714" s="31"/>
      <c r="CK714" s="31"/>
      <c r="CL714" s="31"/>
      <c r="CM714" s="31"/>
      <c r="CN714" s="31"/>
      <c r="CO714" s="31"/>
      <c r="CP714" s="31"/>
      <c r="CQ714" s="31" t="s">
        <v>13684</v>
      </c>
      <c r="CR714" s="31" t="s">
        <v>13685</v>
      </c>
      <c r="CS714" s="31" t="s">
        <v>13684</v>
      </c>
      <c r="CT714" s="31" t="s">
        <v>13685</v>
      </c>
      <c r="CU714" s="31" t="s">
        <v>13686</v>
      </c>
      <c r="CV714" s="31" t="s">
        <v>13687</v>
      </c>
      <c r="CW714" s="31" t="s">
        <v>13688</v>
      </c>
      <c r="CX714" s="31" t="s">
        <v>13689</v>
      </c>
      <c r="CY714" s="31"/>
      <c r="CZ714" s="31"/>
      <c r="DA714" s="31" t="s">
        <v>13690</v>
      </c>
      <c r="DB714" s="31" t="s">
        <v>13691</v>
      </c>
      <c r="DC714" s="31"/>
      <c r="DD714" s="31"/>
      <c r="DE714" s="31"/>
      <c r="DF714" s="31"/>
      <c r="DG714" s="31"/>
      <c r="DH714" s="31"/>
      <c r="DI714" s="31"/>
      <c r="DJ714" s="31"/>
      <c r="DK714" s="31"/>
      <c r="DL714" s="31"/>
      <c r="DM714" s="31"/>
      <c r="DN714" s="31"/>
      <c r="DO714" s="31"/>
      <c r="DP714" s="31"/>
      <c r="DQ714" s="31"/>
      <c r="DR714" s="31"/>
      <c r="DS714" s="31"/>
      <c r="DT714" s="31"/>
      <c r="DU714" s="31"/>
      <c r="DV714" s="31"/>
      <c r="DW714" s="31"/>
      <c r="DX714" s="31"/>
      <c r="DY714" s="31"/>
      <c r="DZ714" s="31"/>
      <c r="EA714" s="31"/>
      <c r="EB714" s="31"/>
      <c r="EC714" s="31"/>
      <c r="ED714" s="31"/>
      <c r="EE714" s="31"/>
      <c r="EF714" s="31"/>
      <c r="EG714" s="31"/>
      <c r="EH714" s="31"/>
      <c r="EI714" s="31"/>
      <c r="EJ714" s="31" t="s">
        <v>4260</v>
      </c>
      <c r="EK714" s="31" t="s">
        <v>4260</v>
      </c>
      <c r="EL714" s="31" t="s">
        <v>213</v>
      </c>
      <c r="EM714" s="31" t="s">
        <v>213</v>
      </c>
      <c r="EN714" s="31" t="s">
        <v>13692</v>
      </c>
      <c r="EO714" s="31" t="s">
        <v>13692</v>
      </c>
      <c r="EP714" s="31" t="s">
        <v>8135</v>
      </c>
      <c r="EQ714" s="31" t="s">
        <v>8135</v>
      </c>
      <c r="ER714" s="31" t="s">
        <v>218</v>
      </c>
      <c r="ES714" s="31" t="s">
        <v>218</v>
      </c>
      <c r="ET714" s="31" t="s">
        <v>1618</v>
      </c>
      <c r="EU714" s="31" t="s">
        <v>1618</v>
      </c>
      <c r="EV714" s="31"/>
      <c r="EW714" s="31"/>
      <c r="EX714" s="31" t="s">
        <v>218</v>
      </c>
      <c r="EY714" s="31" t="s">
        <v>218</v>
      </c>
      <c r="EZ714" s="31" t="s">
        <v>218</v>
      </c>
      <c r="FA714" s="31" t="s">
        <v>219</v>
      </c>
      <c r="FB714" s="31" t="s">
        <v>219</v>
      </c>
      <c r="FC714" s="31"/>
      <c r="FD714" s="31"/>
      <c r="FE714" s="31" t="s">
        <v>219</v>
      </c>
    </row>
    <row r="715" ht="90.75" customHeight="1">
      <c r="A715" s="16" t="s">
        <v>13693</v>
      </c>
      <c r="B715" s="24">
        <v>704.0</v>
      </c>
      <c r="C715" s="25" t="s">
        <v>13694</v>
      </c>
      <c r="D715" s="26" t="str">
        <f t="shared" si="41"/>
        <v/>
      </c>
      <c r="E715" s="27" t="str">
        <f t="shared" si="42"/>
        <v/>
      </c>
      <c r="F715" s="28" t="str">
        <f t="shared" ref="F715:G715" si="730">image("https://www.serebii.net/pokedex-bw/type/"&amp;lower(H715)&amp;".gif")</f>
        <v/>
      </c>
      <c r="G715" s="28" t="str">
        <f t="shared" si="730"/>
        <v/>
      </c>
      <c r="H715" s="29" t="s">
        <v>299</v>
      </c>
      <c r="I715" s="26"/>
      <c r="J715" s="26" t="s">
        <v>13695</v>
      </c>
      <c r="K715" s="26" t="s">
        <v>488</v>
      </c>
      <c r="L715" s="26" t="s">
        <v>13696</v>
      </c>
      <c r="M715" s="26" t="s">
        <v>5732</v>
      </c>
      <c r="N715" s="26" t="s">
        <v>3138</v>
      </c>
      <c r="O715" s="26" t="s">
        <v>13697</v>
      </c>
      <c r="P715" s="26" t="s">
        <v>1825</v>
      </c>
      <c r="Q715" s="26" t="s">
        <v>183</v>
      </c>
      <c r="R715" s="26" t="s">
        <v>4935</v>
      </c>
      <c r="S715" s="26" t="s">
        <v>1075</v>
      </c>
      <c r="T715" s="26" t="s">
        <v>2174</v>
      </c>
      <c r="U715" s="26" t="s">
        <v>4584</v>
      </c>
      <c r="V715" s="26" t="s">
        <v>1673</v>
      </c>
      <c r="W715" s="26" t="s">
        <v>496</v>
      </c>
      <c r="X715" s="26" t="s">
        <v>3946</v>
      </c>
      <c r="Y715" s="26">
        <v>45.0</v>
      </c>
      <c r="Z715" s="26">
        <v>50.0</v>
      </c>
      <c r="AA715" s="26">
        <v>35.0</v>
      </c>
      <c r="AB715" s="26">
        <v>55.0</v>
      </c>
      <c r="AC715" s="26">
        <v>75.0</v>
      </c>
      <c r="AD715" s="26">
        <v>40.0</v>
      </c>
      <c r="AE715" s="30">
        <f t="shared" si="37"/>
        <v>300</v>
      </c>
      <c r="AF715" s="26" t="s">
        <v>13698</v>
      </c>
      <c r="AG715" s="26"/>
      <c r="AH715" s="26"/>
      <c r="AI715" s="26"/>
      <c r="AJ715" s="26"/>
      <c r="AK715" s="26"/>
      <c r="AL715" s="26"/>
      <c r="AM715" s="26"/>
      <c r="AN715" s="26"/>
      <c r="AO715" s="26"/>
      <c r="AP715" s="26"/>
      <c r="AQ715" s="26"/>
      <c r="AR715" s="26"/>
      <c r="AS715" s="26"/>
      <c r="AT715" s="26"/>
      <c r="AU715" s="26"/>
      <c r="AV715" s="26"/>
      <c r="AW715" s="26"/>
      <c r="AX715" s="26"/>
      <c r="AY715" s="26"/>
      <c r="AZ715" s="26"/>
      <c r="BA715" s="26" t="s">
        <v>585</v>
      </c>
      <c r="BB715" s="26" t="s">
        <v>585</v>
      </c>
      <c r="BC715" s="26"/>
      <c r="BD715" s="26"/>
      <c r="BE715" s="26" t="s">
        <v>2969</v>
      </c>
      <c r="BF715" s="26" t="s">
        <v>2969</v>
      </c>
      <c r="BG715" s="26" t="s">
        <v>3948</v>
      </c>
      <c r="BH715" s="26" t="s">
        <v>3948</v>
      </c>
      <c r="BI715" s="26"/>
      <c r="BJ715" s="26"/>
      <c r="BK715" s="26" t="s">
        <v>13699</v>
      </c>
      <c r="BL715" s="26" t="s">
        <v>13699</v>
      </c>
      <c r="BM715" s="26" t="s">
        <v>812</v>
      </c>
      <c r="BN715" s="26"/>
      <c r="BO715" s="26"/>
      <c r="BP715" s="26"/>
      <c r="BQ715" s="26" t="s">
        <v>3143</v>
      </c>
      <c r="BR715" s="26" t="s">
        <v>462</v>
      </c>
      <c r="BS715" s="26" t="s">
        <v>462</v>
      </c>
      <c r="BT715" s="26" t="s">
        <v>2969</v>
      </c>
      <c r="BU715" s="26"/>
      <c r="BV715" s="26" t="s">
        <v>231</v>
      </c>
      <c r="BW715" s="31"/>
      <c r="BX715" s="31"/>
      <c r="BY715" s="31"/>
      <c r="BZ715" s="31"/>
      <c r="CA715" s="31"/>
      <c r="CB715" s="31"/>
      <c r="CC715" s="31"/>
      <c r="CD715" s="31"/>
      <c r="CE715" s="31"/>
      <c r="CF715" s="31"/>
      <c r="CG715" s="31"/>
      <c r="CH715" s="31"/>
      <c r="CI715" s="31"/>
      <c r="CJ715" s="31"/>
      <c r="CK715" s="31"/>
      <c r="CL715" s="31"/>
      <c r="CM715" s="31"/>
      <c r="CN715" s="31"/>
      <c r="CO715" s="31"/>
      <c r="CP715" s="31"/>
      <c r="CQ715" s="31" t="s">
        <v>13700</v>
      </c>
      <c r="CR715" s="31" t="s">
        <v>13701</v>
      </c>
      <c r="CS715" s="31" t="s">
        <v>13700</v>
      </c>
      <c r="CT715" s="31" t="s">
        <v>13701</v>
      </c>
      <c r="CU715" s="31" t="s">
        <v>13702</v>
      </c>
      <c r="CV715" s="31" t="s">
        <v>13703</v>
      </c>
      <c r="CW715" s="31" t="s">
        <v>13704</v>
      </c>
      <c r="CX715" s="31" t="s">
        <v>13705</v>
      </c>
      <c r="CY715" s="31"/>
      <c r="CZ715" s="31"/>
      <c r="DA715" s="31" t="s">
        <v>13706</v>
      </c>
      <c r="DB715" s="31" t="s">
        <v>13707</v>
      </c>
      <c r="DC715" s="31"/>
      <c r="DD715" s="31"/>
      <c r="DE715" s="31"/>
      <c r="DF715" s="31"/>
      <c r="DG715" s="31" t="s">
        <v>13708</v>
      </c>
      <c r="DH715" s="31" t="s">
        <v>13709</v>
      </c>
      <c r="DI715" s="31" t="s">
        <v>13710</v>
      </c>
      <c r="DJ715" s="31"/>
      <c r="DK715" s="31"/>
      <c r="DL715" s="31"/>
      <c r="DM715" s="31"/>
      <c r="DN715" s="31"/>
      <c r="DO715" s="31"/>
      <c r="DP715" s="31"/>
      <c r="DQ715" s="31"/>
      <c r="DR715" s="31"/>
      <c r="DS715" s="31"/>
      <c r="DT715" s="31"/>
      <c r="DU715" s="31"/>
      <c r="DV715" s="31"/>
      <c r="DW715" s="31"/>
      <c r="DX715" s="31"/>
      <c r="DY715" s="31"/>
      <c r="DZ715" s="31"/>
      <c r="EA715" s="31"/>
      <c r="EB715" s="31"/>
      <c r="EC715" s="31"/>
      <c r="ED715" s="31"/>
      <c r="EE715" s="31"/>
      <c r="EF715" s="31"/>
      <c r="EG715" s="31"/>
      <c r="EH715" s="31"/>
      <c r="EI715" s="31"/>
      <c r="EJ715" s="31" t="s">
        <v>939</v>
      </c>
      <c r="EK715" s="31" t="s">
        <v>939</v>
      </c>
      <c r="EL715" s="31" t="s">
        <v>213</v>
      </c>
      <c r="EM715" s="31" t="s">
        <v>213</v>
      </c>
      <c r="EN715" s="31" t="s">
        <v>13711</v>
      </c>
      <c r="EO715" s="31" t="s">
        <v>13711</v>
      </c>
      <c r="EP715" s="31" t="s">
        <v>13711</v>
      </c>
      <c r="EQ715" s="31" t="s">
        <v>13711</v>
      </c>
      <c r="ER715" s="31" t="s">
        <v>218</v>
      </c>
      <c r="ES715" s="31" t="s">
        <v>218</v>
      </c>
      <c r="ET715" s="31" t="s">
        <v>213</v>
      </c>
      <c r="EU715" s="31" t="s">
        <v>13712</v>
      </c>
      <c r="EV715" s="31"/>
      <c r="EW715" s="31"/>
      <c r="EX715" s="31" t="s">
        <v>218</v>
      </c>
      <c r="EY715" s="31" t="s">
        <v>218</v>
      </c>
      <c r="EZ715" s="31" t="s">
        <v>13713</v>
      </c>
      <c r="FA715" s="31" t="s">
        <v>5993</v>
      </c>
      <c r="FB715" s="31" t="s">
        <v>5993</v>
      </c>
      <c r="FC715" s="31"/>
      <c r="FD715" s="31"/>
      <c r="FE715" s="31" t="s">
        <v>219</v>
      </c>
    </row>
    <row r="716" ht="90.75" customHeight="1">
      <c r="A716" s="16" t="s">
        <v>13714</v>
      </c>
      <c r="B716" s="24">
        <v>705.0</v>
      </c>
      <c r="C716" s="25" t="s">
        <v>13715</v>
      </c>
      <c r="D716" s="26" t="str">
        <f t="shared" si="41"/>
        <v/>
      </c>
      <c r="E716" s="27" t="str">
        <f t="shared" si="42"/>
        <v/>
      </c>
      <c r="F716" s="28" t="str">
        <f t="shared" ref="F716:G716" si="731">image("https://www.serebii.net/pokedex-bw/type/"&amp;lower(H716)&amp;".gif")</f>
        <v/>
      </c>
      <c r="G716" s="28" t="str">
        <f t="shared" si="731"/>
        <v/>
      </c>
      <c r="H716" s="29" t="s">
        <v>299</v>
      </c>
      <c r="I716" s="26"/>
      <c r="J716" s="26" t="s">
        <v>13695</v>
      </c>
      <c r="K716" s="26" t="s">
        <v>1031</v>
      </c>
      <c r="L716" s="26" t="s">
        <v>7397</v>
      </c>
      <c r="M716" s="26" t="s">
        <v>5732</v>
      </c>
      <c r="N716" s="26" t="s">
        <v>3138</v>
      </c>
      <c r="O716" s="26" t="s">
        <v>13697</v>
      </c>
      <c r="P716" s="26" t="s">
        <v>2669</v>
      </c>
      <c r="Q716" s="26" t="s">
        <v>183</v>
      </c>
      <c r="R716" s="26" t="s">
        <v>4935</v>
      </c>
      <c r="S716" s="26" t="s">
        <v>1121</v>
      </c>
      <c r="T716" s="26" t="s">
        <v>2174</v>
      </c>
      <c r="U716" s="26" t="s">
        <v>4584</v>
      </c>
      <c r="V716" s="26" t="s">
        <v>1673</v>
      </c>
      <c r="W716" s="26" t="s">
        <v>496</v>
      </c>
      <c r="X716" s="26" t="s">
        <v>3946</v>
      </c>
      <c r="Y716" s="26">
        <v>68.0</v>
      </c>
      <c r="Z716" s="26">
        <v>75.0</v>
      </c>
      <c r="AA716" s="26">
        <v>53.0</v>
      </c>
      <c r="AB716" s="26">
        <v>83.0</v>
      </c>
      <c r="AC716" s="26">
        <v>113.0</v>
      </c>
      <c r="AD716" s="26">
        <v>60.0</v>
      </c>
      <c r="AE716" s="30">
        <f t="shared" si="37"/>
        <v>452</v>
      </c>
      <c r="AF716" s="26" t="s">
        <v>13698</v>
      </c>
      <c r="AG716" s="26"/>
      <c r="AH716" s="26"/>
      <c r="AI716" s="26"/>
      <c r="AJ716" s="26"/>
      <c r="AK716" s="26"/>
      <c r="AL716" s="26"/>
      <c r="AM716" s="26"/>
      <c r="AN716" s="26"/>
      <c r="AO716" s="26"/>
      <c r="AP716" s="26"/>
      <c r="AQ716" s="26"/>
      <c r="AR716" s="26"/>
      <c r="AS716" s="26"/>
      <c r="AT716" s="26"/>
      <c r="AU716" s="26"/>
      <c r="AV716" s="26"/>
      <c r="AW716" s="26"/>
      <c r="AX716" s="26"/>
      <c r="AY716" s="26"/>
      <c r="AZ716" s="26"/>
      <c r="BA716" s="26" t="s">
        <v>658</v>
      </c>
      <c r="BB716" s="26" t="s">
        <v>658</v>
      </c>
      <c r="BC716" s="26"/>
      <c r="BD716" s="26"/>
      <c r="BE716" s="26" t="s">
        <v>3015</v>
      </c>
      <c r="BF716" s="26" t="s">
        <v>3015</v>
      </c>
      <c r="BG716" s="26" t="s">
        <v>3055</v>
      </c>
      <c r="BH716" s="26" t="s">
        <v>3055</v>
      </c>
      <c r="BI716" s="26"/>
      <c r="BJ716" s="26"/>
      <c r="BK716" s="26" t="s">
        <v>13716</v>
      </c>
      <c r="BL716" s="26" t="s">
        <v>13716</v>
      </c>
      <c r="BM716" s="26" t="s">
        <v>919</v>
      </c>
      <c r="BN716" s="26"/>
      <c r="BO716" s="26"/>
      <c r="BP716" s="26"/>
      <c r="BQ716" s="26" t="s">
        <v>1084</v>
      </c>
      <c r="BR716" s="26" t="s">
        <v>4906</v>
      </c>
      <c r="BS716" s="26" t="s">
        <v>4906</v>
      </c>
      <c r="BT716" s="26" t="s">
        <v>3015</v>
      </c>
      <c r="BU716" s="26"/>
      <c r="BV716" s="26" t="s">
        <v>256</v>
      </c>
      <c r="BW716" s="31"/>
      <c r="BX716" s="31"/>
      <c r="BY716" s="31"/>
      <c r="BZ716" s="31"/>
      <c r="CA716" s="31"/>
      <c r="CB716" s="31"/>
      <c r="CC716" s="31"/>
      <c r="CD716" s="31"/>
      <c r="CE716" s="31"/>
      <c r="CF716" s="31"/>
      <c r="CG716" s="31"/>
      <c r="CH716" s="31"/>
      <c r="CI716" s="31"/>
      <c r="CJ716" s="31"/>
      <c r="CK716" s="31"/>
      <c r="CL716" s="31"/>
      <c r="CM716" s="31"/>
      <c r="CN716" s="31"/>
      <c r="CO716" s="31"/>
      <c r="CP716" s="31"/>
      <c r="CQ716" s="31" t="s">
        <v>13717</v>
      </c>
      <c r="CR716" s="31" t="s">
        <v>13718</v>
      </c>
      <c r="CS716" s="31" t="s">
        <v>13717</v>
      </c>
      <c r="CT716" s="31" t="s">
        <v>13718</v>
      </c>
      <c r="CU716" s="31" t="s">
        <v>13719</v>
      </c>
      <c r="CV716" s="31" t="s">
        <v>13720</v>
      </c>
      <c r="CW716" s="31" t="s">
        <v>13721</v>
      </c>
      <c r="CX716" s="31" t="s">
        <v>13722</v>
      </c>
      <c r="CY716" s="31"/>
      <c r="CZ716" s="31"/>
      <c r="DA716" s="31" t="s">
        <v>13723</v>
      </c>
      <c r="DB716" s="31" t="s">
        <v>13724</v>
      </c>
      <c r="DC716" s="31"/>
      <c r="DD716" s="31"/>
      <c r="DE716" s="31"/>
      <c r="DF716" s="31"/>
      <c r="DG716" s="31"/>
      <c r="DH716" s="31" t="s">
        <v>13725</v>
      </c>
      <c r="DI716" s="31" t="s">
        <v>13726</v>
      </c>
      <c r="DJ716" s="31"/>
      <c r="DK716" s="31"/>
      <c r="DL716" s="31"/>
      <c r="DM716" s="31"/>
      <c r="DN716" s="31"/>
      <c r="DO716" s="31"/>
      <c r="DP716" s="31"/>
      <c r="DQ716" s="31"/>
      <c r="DR716" s="31"/>
      <c r="DS716" s="31"/>
      <c r="DT716" s="31"/>
      <c r="DU716" s="31"/>
      <c r="DV716" s="31"/>
      <c r="DW716" s="31"/>
      <c r="DX716" s="31"/>
      <c r="DY716" s="31"/>
      <c r="DZ716" s="31"/>
      <c r="EA716" s="31"/>
      <c r="EB716" s="31"/>
      <c r="EC716" s="31"/>
      <c r="ED716" s="31"/>
      <c r="EE716" s="31"/>
      <c r="EF716" s="31"/>
      <c r="EG716" s="31"/>
      <c r="EH716" s="31"/>
      <c r="EI716" s="31"/>
      <c r="EJ716" s="31" t="s">
        <v>969</v>
      </c>
      <c r="EK716" s="31" t="s">
        <v>969</v>
      </c>
      <c r="EL716" s="31" t="s">
        <v>213</v>
      </c>
      <c r="EM716" s="31" t="s">
        <v>213</v>
      </c>
      <c r="EN716" s="31" t="s">
        <v>3658</v>
      </c>
      <c r="EO716" s="31" t="s">
        <v>3658</v>
      </c>
      <c r="EP716" s="31" t="s">
        <v>3658</v>
      </c>
      <c r="EQ716" s="31" t="s">
        <v>3658</v>
      </c>
      <c r="ER716" s="31" t="s">
        <v>218</v>
      </c>
      <c r="ES716" s="31" t="s">
        <v>218</v>
      </c>
      <c r="ET716" s="31" t="s">
        <v>213</v>
      </c>
      <c r="EU716" s="31" t="s">
        <v>1488</v>
      </c>
      <c r="EV716" s="31"/>
      <c r="EW716" s="31"/>
      <c r="EX716" s="31" t="s">
        <v>218</v>
      </c>
      <c r="EY716" s="31" t="s">
        <v>218</v>
      </c>
      <c r="EZ716" s="31" t="s">
        <v>13713</v>
      </c>
      <c r="FA716" s="31" t="s">
        <v>2959</v>
      </c>
      <c r="FB716" s="31" t="s">
        <v>2959</v>
      </c>
      <c r="FC716" s="31"/>
      <c r="FD716" s="31"/>
      <c r="FE716" s="31" t="s">
        <v>219</v>
      </c>
    </row>
    <row r="717" ht="90.75" customHeight="1">
      <c r="A717" s="16" t="s">
        <v>13727</v>
      </c>
      <c r="B717" s="24">
        <v>706.0</v>
      </c>
      <c r="C717" s="25" t="s">
        <v>13728</v>
      </c>
      <c r="D717" s="26" t="str">
        <f t="shared" si="41"/>
        <v/>
      </c>
      <c r="E717" s="27" t="str">
        <f t="shared" si="42"/>
        <v/>
      </c>
      <c r="F717" s="28" t="str">
        <f t="shared" ref="F717:G717" si="732">image("https://www.serebii.net/pokedex-bw/type/"&amp;lower(H717)&amp;".gif")</f>
        <v/>
      </c>
      <c r="G717" s="28" t="str">
        <f t="shared" si="732"/>
        <v/>
      </c>
      <c r="H717" s="29" t="s">
        <v>299</v>
      </c>
      <c r="I717" s="26"/>
      <c r="J717" s="26" t="s">
        <v>4038</v>
      </c>
      <c r="K717" s="26" t="s">
        <v>247</v>
      </c>
      <c r="L717" s="26" t="s">
        <v>13729</v>
      </c>
      <c r="M717" s="26" t="s">
        <v>5732</v>
      </c>
      <c r="N717" s="26" t="s">
        <v>3138</v>
      </c>
      <c r="O717" s="26" t="s">
        <v>13697</v>
      </c>
      <c r="P717" s="26" t="s">
        <v>456</v>
      </c>
      <c r="Q717" s="26" t="s">
        <v>183</v>
      </c>
      <c r="R717" s="26" t="s">
        <v>4935</v>
      </c>
      <c r="S717" s="26" t="s">
        <v>5067</v>
      </c>
      <c r="T717" s="26" t="s">
        <v>2174</v>
      </c>
      <c r="U717" s="26" t="s">
        <v>4584</v>
      </c>
      <c r="V717" s="26" t="s">
        <v>1673</v>
      </c>
      <c r="W717" s="26" t="s">
        <v>496</v>
      </c>
      <c r="X717" s="26" t="s">
        <v>3946</v>
      </c>
      <c r="Y717" s="26">
        <v>90.0</v>
      </c>
      <c r="Z717" s="26">
        <v>100.0</v>
      </c>
      <c r="AA717" s="26">
        <v>70.0</v>
      </c>
      <c r="AB717" s="26">
        <v>110.0</v>
      </c>
      <c r="AC717" s="26">
        <v>150.0</v>
      </c>
      <c r="AD717" s="26">
        <v>80.0</v>
      </c>
      <c r="AE717" s="30">
        <f t="shared" si="37"/>
        <v>600</v>
      </c>
      <c r="AF717" s="26" t="s">
        <v>13698</v>
      </c>
      <c r="AG717" s="26"/>
      <c r="AH717" s="26"/>
      <c r="AI717" s="26"/>
      <c r="AJ717" s="26"/>
      <c r="AK717" s="26"/>
      <c r="AL717" s="26"/>
      <c r="AM717" s="26"/>
      <c r="AN717" s="26"/>
      <c r="AO717" s="26"/>
      <c r="AP717" s="26"/>
      <c r="AQ717" s="26"/>
      <c r="AR717" s="26"/>
      <c r="AS717" s="26"/>
      <c r="AT717" s="26"/>
      <c r="AU717" s="26"/>
      <c r="AV717" s="26"/>
      <c r="AW717" s="26"/>
      <c r="AX717" s="26"/>
      <c r="AY717" s="26"/>
      <c r="AZ717" s="26"/>
      <c r="BA717" s="26" t="s">
        <v>690</v>
      </c>
      <c r="BB717" s="26" t="s">
        <v>690</v>
      </c>
      <c r="BC717" s="26"/>
      <c r="BD717" s="26"/>
      <c r="BE717" s="26" t="s">
        <v>1766</v>
      </c>
      <c r="BF717" s="26" t="s">
        <v>1766</v>
      </c>
      <c r="BG717" s="26" t="s">
        <v>4546</v>
      </c>
      <c r="BH717" s="26" t="s">
        <v>4546</v>
      </c>
      <c r="BI717" s="26"/>
      <c r="BJ717" s="26"/>
      <c r="BK717" s="26" t="s">
        <v>13730</v>
      </c>
      <c r="BL717" s="26" t="s">
        <v>13730</v>
      </c>
      <c r="BM717" s="26" t="s">
        <v>950</v>
      </c>
      <c r="BN717" s="26"/>
      <c r="BO717" s="26"/>
      <c r="BP717" s="26"/>
      <c r="BQ717" s="26" t="s">
        <v>1081</v>
      </c>
      <c r="BR717" s="26" t="s">
        <v>4395</v>
      </c>
      <c r="BS717" s="26" t="s">
        <v>4395</v>
      </c>
      <c r="BT717" s="26" t="s">
        <v>1766</v>
      </c>
      <c r="BU717" s="26"/>
      <c r="BV717" s="26" t="s">
        <v>283</v>
      </c>
      <c r="BW717" s="31"/>
      <c r="BX717" s="31"/>
      <c r="BY717" s="31"/>
      <c r="BZ717" s="31"/>
      <c r="CA717" s="31"/>
      <c r="CB717" s="31"/>
      <c r="CC717" s="31"/>
      <c r="CD717" s="31"/>
      <c r="CE717" s="31"/>
      <c r="CF717" s="31"/>
      <c r="CG717" s="31"/>
      <c r="CH717" s="31"/>
      <c r="CI717" s="31"/>
      <c r="CJ717" s="31"/>
      <c r="CK717" s="31"/>
      <c r="CL717" s="31"/>
      <c r="CM717" s="31"/>
      <c r="CN717" s="31"/>
      <c r="CO717" s="31"/>
      <c r="CP717" s="31"/>
      <c r="CQ717" s="31" t="s">
        <v>13731</v>
      </c>
      <c r="CR717" s="31" t="s">
        <v>13732</v>
      </c>
      <c r="CS717" s="31" t="s">
        <v>13731</v>
      </c>
      <c r="CT717" s="31" t="s">
        <v>13732</v>
      </c>
      <c r="CU717" s="31" t="s">
        <v>13733</v>
      </c>
      <c r="CV717" s="31" t="s">
        <v>13734</v>
      </c>
      <c r="CW717" s="31" t="s">
        <v>13735</v>
      </c>
      <c r="CX717" s="31" t="s">
        <v>13736</v>
      </c>
      <c r="CY717" s="31"/>
      <c r="CZ717" s="31"/>
      <c r="DA717" s="31" t="s">
        <v>13737</v>
      </c>
      <c r="DB717" s="31" t="s">
        <v>13738</v>
      </c>
      <c r="DC717" s="31"/>
      <c r="DD717" s="31"/>
      <c r="DE717" s="31"/>
      <c r="DF717" s="31"/>
      <c r="DG717" s="31"/>
      <c r="DH717" s="31" t="s">
        <v>13739</v>
      </c>
      <c r="DI717" s="31" t="s">
        <v>13740</v>
      </c>
      <c r="DJ717" s="31"/>
      <c r="DK717" s="31"/>
      <c r="DL717" s="31"/>
      <c r="DM717" s="31"/>
      <c r="DN717" s="31"/>
      <c r="DO717" s="31"/>
      <c r="DP717" s="31"/>
      <c r="DQ717" s="31"/>
      <c r="DR717" s="31"/>
      <c r="DS717" s="31"/>
      <c r="DT717" s="31"/>
      <c r="DU717" s="31"/>
      <c r="DV717" s="31"/>
      <c r="DW717" s="31"/>
      <c r="DX717" s="31"/>
      <c r="DY717" s="31"/>
      <c r="DZ717" s="31"/>
      <c r="EA717" s="31"/>
      <c r="EB717" s="31"/>
      <c r="EC717" s="31"/>
      <c r="ED717" s="31"/>
      <c r="EE717" s="31"/>
      <c r="EF717" s="31"/>
      <c r="EG717" s="31"/>
      <c r="EH717" s="31"/>
      <c r="EI717" s="31"/>
      <c r="EJ717" s="31" t="s">
        <v>13741</v>
      </c>
      <c r="EK717" s="31" t="s">
        <v>13741</v>
      </c>
      <c r="EL717" s="31" t="s">
        <v>213</v>
      </c>
      <c r="EM717" s="31" t="s">
        <v>213</v>
      </c>
      <c r="EN717" s="31" t="s">
        <v>13741</v>
      </c>
      <c r="EO717" s="31" t="s">
        <v>13741</v>
      </c>
      <c r="EP717" s="31" t="s">
        <v>13741</v>
      </c>
      <c r="EQ717" s="31" t="s">
        <v>13741</v>
      </c>
      <c r="ER717" s="31" t="s">
        <v>218</v>
      </c>
      <c r="ES717" s="31" t="s">
        <v>218</v>
      </c>
      <c r="ET717" s="31" t="s">
        <v>213</v>
      </c>
      <c r="EU717" s="31" t="s">
        <v>13742</v>
      </c>
      <c r="EV717" s="31"/>
      <c r="EW717" s="31"/>
      <c r="EX717" s="31" t="s">
        <v>218</v>
      </c>
      <c r="EY717" s="31" t="s">
        <v>218</v>
      </c>
      <c r="EZ717" s="31" t="s">
        <v>13743</v>
      </c>
      <c r="FA717" s="31" t="s">
        <v>219</v>
      </c>
      <c r="FB717" s="31" t="s">
        <v>219</v>
      </c>
      <c r="FC717" s="31"/>
      <c r="FD717" s="31"/>
      <c r="FE717" s="31" t="s">
        <v>219</v>
      </c>
    </row>
    <row r="718" ht="90.75" customHeight="1">
      <c r="A718" s="16" t="s">
        <v>13744</v>
      </c>
      <c r="B718" s="24">
        <v>707.0</v>
      </c>
      <c r="C718" s="25" t="s">
        <v>13745</v>
      </c>
      <c r="D718" s="26" t="str">
        <f t="shared" si="41"/>
        <v/>
      </c>
      <c r="E718" s="27" t="str">
        <f t="shared" si="42"/>
        <v/>
      </c>
      <c r="F718" s="28" t="str">
        <f t="shared" ref="F718:G718" si="733">image("https://www.serebii.net/pokedex-bw/type/"&amp;lower(H718)&amp;".gif")</f>
        <v/>
      </c>
      <c r="G718" s="28" t="str">
        <f t="shared" si="733"/>
        <v/>
      </c>
      <c r="H718" s="29" t="s">
        <v>2962</v>
      </c>
      <c r="I718" s="26" t="s">
        <v>980</v>
      </c>
      <c r="J718" s="26" t="s">
        <v>13746</v>
      </c>
      <c r="K718" s="26" t="s">
        <v>1882</v>
      </c>
      <c r="L718" s="26" t="s">
        <v>5533</v>
      </c>
      <c r="M718" s="26" t="s">
        <v>6063</v>
      </c>
      <c r="N718" s="26"/>
      <c r="O718" s="26" t="s">
        <v>13168</v>
      </c>
      <c r="P718" s="26" t="s">
        <v>397</v>
      </c>
      <c r="Q718" s="26" t="s">
        <v>1032</v>
      </c>
      <c r="R718" s="26" t="s">
        <v>184</v>
      </c>
      <c r="S718" s="26" t="s">
        <v>3110</v>
      </c>
      <c r="T718" s="26" t="s">
        <v>1328</v>
      </c>
      <c r="U718" s="26" t="s">
        <v>2711</v>
      </c>
      <c r="V718" s="26" t="s">
        <v>770</v>
      </c>
      <c r="W718" s="26" t="s">
        <v>496</v>
      </c>
      <c r="X718" s="26" t="s">
        <v>189</v>
      </c>
      <c r="Y718" s="26">
        <v>57.0</v>
      </c>
      <c r="Z718" s="26">
        <v>80.0</v>
      </c>
      <c r="AA718" s="26">
        <v>91.0</v>
      </c>
      <c r="AB718" s="26">
        <v>80.0</v>
      </c>
      <c r="AC718" s="26">
        <v>87.0</v>
      </c>
      <c r="AD718" s="26">
        <v>75.0</v>
      </c>
      <c r="AE718" s="30">
        <f t="shared" si="37"/>
        <v>470</v>
      </c>
      <c r="AF718" s="26"/>
      <c r="AG718" s="26"/>
      <c r="AH718" s="26"/>
      <c r="AI718" s="26"/>
      <c r="AJ718" s="26"/>
      <c r="AK718" s="26"/>
      <c r="AL718" s="26"/>
      <c r="AM718" s="26"/>
      <c r="AN718" s="26"/>
      <c r="AO718" s="26"/>
      <c r="AP718" s="26"/>
      <c r="AQ718" s="26"/>
      <c r="AR718" s="26"/>
      <c r="AS718" s="26"/>
      <c r="AT718" s="26"/>
      <c r="AU718" s="26"/>
      <c r="AV718" s="26"/>
      <c r="AW718" s="26"/>
      <c r="AX718" s="26"/>
      <c r="AY718" s="26"/>
      <c r="AZ718" s="26"/>
      <c r="BA718" s="26" t="s">
        <v>917</v>
      </c>
      <c r="BB718" s="26" t="s">
        <v>917</v>
      </c>
      <c r="BC718" s="26"/>
      <c r="BD718" s="26"/>
      <c r="BE718" s="26" t="s">
        <v>4961</v>
      </c>
      <c r="BF718" s="26" t="s">
        <v>4961</v>
      </c>
      <c r="BG718" s="26" t="s">
        <v>10710</v>
      </c>
      <c r="BH718" s="26" t="s">
        <v>10710</v>
      </c>
      <c r="BI718" s="26"/>
      <c r="BJ718" s="26"/>
      <c r="BK718" s="26"/>
      <c r="BL718" s="26"/>
      <c r="BM718" s="26" t="s">
        <v>634</v>
      </c>
      <c r="BN718" s="26"/>
      <c r="BO718" s="26"/>
      <c r="BP718" s="26"/>
      <c r="BQ718" s="26"/>
      <c r="BR718" s="26" t="s">
        <v>4938</v>
      </c>
      <c r="BS718" s="26" t="s">
        <v>4938</v>
      </c>
      <c r="BT718" s="26"/>
      <c r="BU718" s="26"/>
      <c r="BV718" s="26" t="s">
        <v>5457</v>
      </c>
      <c r="BW718" s="31"/>
      <c r="BX718" s="31"/>
      <c r="BY718" s="31"/>
      <c r="BZ718" s="31"/>
      <c r="CA718" s="31"/>
      <c r="CB718" s="31"/>
      <c r="CC718" s="31"/>
      <c r="CD718" s="31"/>
      <c r="CE718" s="31"/>
      <c r="CF718" s="31"/>
      <c r="CG718" s="31"/>
      <c r="CH718" s="31"/>
      <c r="CI718" s="31"/>
      <c r="CJ718" s="31"/>
      <c r="CK718" s="31"/>
      <c r="CL718" s="31"/>
      <c r="CM718" s="31"/>
      <c r="CN718" s="31"/>
      <c r="CO718" s="31"/>
      <c r="CP718" s="31"/>
      <c r="CQ718" s="31" t="s">
        <v>13747</v>
      </c>
      <c r="CR718" s="31" t="s">
        <v>13748</v>
      </c>
      <c r="CS718" s="31" t="s">
        <v>13747</v>
      </c>
      <c r="CT718" s="31" t="s">
        <v>13748</v>
      </c>
      <c r="CU718" s="31" t="s">
        <v>13749</v>
      </c>
      <c r="CV718" s="31" t="s">
        <v>13750</v>
      </c>
      <c r="CW718" s="31" t="s">
        <v>13751</v>
      </c>
      <c r="CX718" s="31" t="s">
        <v>13752</v>
      </c>
      <c r="CY718" s="31"/>
      <c r="CZ718" s="31"/>
      <c r="DA718" s="31" t="s">
        <v>13753</v>
      </c>
      <c r="DB718" s="31" t="s">
        <v>13754</v>
      </c>
      <c r="DC718" s="31"/>
      <c r="DD718" s="31"/>
      <c r="DE718" s="31"/>
      <c r="DF718" s="31"/>
      <c r="DG718" s="31"/>
      <c r="DH718" s="31" t="s">
        <v>13755</v>
      </c>
      <c r="DI718" s="31" t="s">
        <v>13756</v>
      </c>
      <c r="DJ718" s="31"/>
      <c r="DK718" s="31"/>
      <c r="DL718" s="31"/>
      <c r="DM718" s="31"/>
      <c r="DN718" s="31"/>
      <c r="DO718" s="31"/>
      <c r="DP718" s="31"/>
      <c r="DQ718" s="31"/>
      <c r="DR718" s="31"/>
      <c r="DS718" s="31"/>
      <c r="DT718" s="31"/>
      <c r="DU718" s="31"/>
      <c r="DV718" s="31"/>
      <c r="DW718" s="31"/>
      <c r="DX718" s="31"/>
      <c r="DY718" s="31"/>
      <c r="DZ718" s="31"/>
      <c r="EA718" s="31"/>
      <c r="EB718" s="31"/>
      <c r="EC718" s="31"/>
      <c r="ED718" s="31"/>
      <c r="EE718" s="31"/>
      <c r="EF718" s="31"/>
      <c r="EG718" s="31"/>
      <c r="EH718" s="31"/>
      <c r="EI718" s="31"/>
      <c r="EJ718" s="31" t="s">
        <v>13757</v>
      </c>
      <c r="EK718" s="31" t="s">
        <v>13757</v>
      </c>
      <c r="EL718" s="31" t="s">
        <v>6779</v>
      </c>
      <c r="EM718" s="31" t="s">
        <v>6779</v>
      </c>
      <c r="EN718" s="31" t="s">
        <v>13758</v>
      </c>
      <c r="EO718" s="31" t="s">
        <v>13758</v>
      </c>
      <c r="EP718" s="31" t="s">
        <v>3384</v>
      </c>
      <c r="EQ718" s="31" t="s">
        <v>3384</v>
      </c>
      <c r="ER718" s="31" t="s">
        <v>218</v>
      </c>
      <c r="ES718" s="31" t="s">
        <v>218</v>
      </c>
      <c r="ET718" s="31" t="s">
        <v>2372</v>
      </c>
      <c r="EU718" s="31" t="s">
        <v>2372</v>
      </c>
      <c r="EV718" s="31"/>
      <c r="EW718" s="31"/>
      <c r="EX718" s="31" t="s">
        <v>218</v>
      </c>
      <c r="EY718" s="31" t="s">
        <v>218</v>
      </c>
      <c r="EZ718" s="31" t="s">
        <v>218</v>
      </c>
      <c r="FA718" s="31" t="s">
        <v>5573</v>
      </c>
      <c r="FB718" s="31" t="s">
        <v>5573</v>
      </c>
      <c r="FC718" s="31"/>
      <c r="FD718" s="31"/>
      <c r="FE718" s="31" t="s">
        <v>219</v>
      </c>
    </row>
    <row r="719" ht="90.75" customHeight="1">
      <c r="A719" s="16" t="s">
        <v>13759</v>
      </c>
      <c r="B719" s="24">
        <v>708.0</v>
      </c>
      <c r="C719" s="25" t="s">
        <v>13760</v>
      </c>
      <c r="D719" s="26" t="str">
        <f t="shared" si="41"/>
        <v/>
      </c>
      <c r="E719" s="27" t="str">
        <f t="shared" si="42"/>
        <v/>
      </c>
      <c r="F719" s="28" t="str">
        <f t="shared" ref="F719:G719" si="734">image("https://www.serebii.net/pokedex-bw/type/"&amp;lower(H719)&amp;".gif")</f>
        <v/>
      </c>
      <c r="G719" s="28" t="str">
        <f t="shared" si="734"/>
        <v/>
      </c>
      <c r="H719" s="29" t="s">
        <v>3317</v>
      </c>
      <c r="I719" s="26" t="s">
        <v>175</v>
      </c>
      <c r="J719" s="26" t="s">
        <v>13761</v>
      </c>
      <c r="K719" s="26" t="s">
        <v>974</v>
      </c>
      <c r="L719" s="26" t="s">
        <v>1158</v>
      </c>
      <c r="M719" s="26" t="s">
        <v>3941</v>
      </c>
      <c r="N719" s="26" t="s">
        <v>1537</v>
      </c>
      <c r="O719" s="26" t="s">
        <v>3629</v>
      </c>
      <c r="P719" s="26" t="s">
        <v>913</v>
      </c>
      <c r="Q719" s="26" t="s">
        <v>544</v>
      </c>
      <c r="R719" s="26" t="s">
        <v>184</v>
      </c>
      <c r="S719" s="26" t="s">
        <v>298</v>
      </c>
      <c r="T719" s="26" t="s">
        <v>495</v>
      </c>
      <c r="U719" s="26" t="s">
        <v>7717</v>
      </c>
      <c r="V719" s="26" t="s">
        <v>175</v>
      </c>
      <c r="W719" s="26" t="s">
        <v>496</v>
      </c>
      <c r="X719" s="26" t="s">
        <v>189</v>
      </c>
      <c r="Y719" s="26">
        <v>43.0</v>
      </c>
      <c r="Z719" s="26">
        <v>70.0</v>
      </c>
      <c r="AA719" s="26">
        <v>48.0</v>
      </c>
      <c r="AB719" s="26">
        <v>50.0</v>
      </c>
      <c r="AC719" s="26">
        <v>60.0</v>
      </c>
      <c r="AD719" s="26">
        <v>38.0</v>
      </c>
      <c r="AE719" s="30">
        <f t="shared" si="37"/>
        <v>309</v>
      </c>
      <c r="AF719" s="26" t="s">
        <v>13762</v>
      </c>
      <c r="AG719" s="26"/>
      <c r="AH719" s="26"/>
      <c r="AI719" s="26"/>
      <c r="AJ719" s="26"/>
      <c r="AK719" s="26"/>
      <c r="AL719" s="26"/>
      <c r="AM719" s="26"/>
      <c r="AN719" s="26"/>
      <c r="AO719" s="26"/>
      <c r="AP719" s="26"/>
      <c r="AQ719" s="26"/>
      <c r="AR719" s="26"/>
      <c r="AS719" s="26"/>
      <c r="AT719" s="26"/>
      <c r="AU719" s="26"/>
      <c r="AV719" s="26"/>
      <c r="AW719" s="26"/>
      <c r="AX719" s="26"/>
      <c r="AY719" s="26"/>
      <c r="AZ719" s="26"/>
      <c r="BA719" s="26" t="s">
        <v>919</v>
      </c>
      <c r="BB719" s="26" t="s">
        <v>919</v>
      </c>
      <c r="BC719" s="26"/>
      <c r="BD719" s="26"/>
      <c r="BE719" s="26" t="s">
        <v>4623</v>
      </c>
      <c r="BF719" s="26" t="s">
        <v>4623</v>
      </c>
      <c r="BG719" s="26" t="s">
        <v>3830</v>
      </c>
      <c r="BH719" s="26" t="s">
        <v>3830</v>
      </c>
      <c r="BI719" s="26"/>
      <c r="BJ719" s="26"/>
      <c r="BK719" s="26" t="s">
        <v>12874</v>
      </c>
      <c r="BL719" s="26" t="s">
        <v>12874</v>
      </c>
      <c r="BM719" s="26"/>
      <c r="BN719" s="26" t="s">
        <v>1036</v>
      </c>
      <c r="BO719" s="26"/>
      <c r="BP719" s="26"/>
      <c r="BQ719" s="26"/>
      <c r="BR719" s="26"/>
      <c r="BS719" s="26"/>
      <c r="BT719" s="26" t="s">
        <v>195</v>
      </c>
      <c r="BU719" s="26"/>
      <c r="BV719" s="26" t="s">
        <v>1956</v>
      </c>
      <c r="BW719" s="31"/>
      <c r="BX719" s="31"/>
      <c r="BY719" s="31"/>
      <c r="BZ719" s="31"/>
      <c r="CA719" s="31"/>
      <c r="CB719" s="31"/>
      <c r="CC719" s="31"/>
      <c r="CD719" s="31"/>
      <c r="CE719" s="31"/>
      <c r="CF719" s="31"/>
      <c r="CG719" s="31"/>
      <c r="CH719" s="31"/>
      <c r="CI719" s="31"/>
      <c r="CJ719" s="31"/>
      <c r="CK719" s="31"/>
      <c r="CL719" s="31"/>
      <c r="CM719" s="31"/>
      <c r="CN719" s="31"/>
      <c r="CO719" s="31"/>
      <c r="CP719" s="31"/>
      <c r="CQ719" s="31" t="s">
        <v>13763</v>
      </c>
      <c r="CR719" s="31" t="s">
        <v>13764</v>
      </c>
      <c r="CS719" s="31" t="s">
        <v>13763</v>
      </c>
      <c r="CT719" s="31" t="s">
        <v>13764</v>
      </c>
      <c r="CU719" s="31" t="s">
        <v>13765</v>
      </c>
      <c r="CV719" s="31" t="s">
        <v>13766</v>
      </c>
      <c r="CW719" s="31" t="s">
        <v>13767</v>
      </c>
      <c r="CX719" s="31" t="s">
        <v>13768</v>
      </c>
      <c r="CY719" s="31"/>
      <c r="CZ719" s="31"/>
      <c r="DA719" s="31" t="s">
        <v>13769</v>
      </c>
      <c r="DB719" s="31" t="s">
        <v>13770</v>
      </c>
      <c r="DC719" s="31"/>
      <c r="DD719" s="31"/>
      <c r="DE719" s="31"/>
      <c r="DF719" s="31"/>
      <c r="DG719" s="31"/>
      <c r="DH719" s="31"/>
      <c r="DI719" s="31"/>
      <c r="DJ719" s="31"/>
      <c r="DK719" s="31"/>
      <c r="DL719" s="31"/>
      <c r="DM719" s="31"/>
      <c r="DN719" s="31"/>
      <c r="DO719" s="31"/>
      <c r="DP719" s="31"/>
      <c r="DQ719" s="31"/>
      <c r="DR719" s="31"/>
      <c r="DS719" s="31"/>
      <c r="DT719" s="31"/>
      <c r="DU719" s="31"/>
      <c r="DV719" s="31"/>
      <c r="DW719" s="31"/>
      <c r="DX719" s="31"/>
      <c r="DY719" s="31"/>
      <c r="DZ719" s="31"/>
      <c r="EA719" s="31"/>
      <c r="EB719" s="31"/>
      <c r="EC719" s="31"/>
      <c r="ED719" s="31"/>
      <c r="EE719" s="31"/>
      <c r="EF719" s="31"/>
      <c r="EG719" s="31"/>
      <c r="EH719" s="31"/>
      <c r="EI719" s="31"/>
      <c r="EJ719" s="31" t="s">
        <v>6233</v>
      </c>
      <c r="EK719" s="31" t="s">
        <v>6233</v>
      </c>
      <c r="EL719" s="31" t="s">
        <v>1787</v>
      </c>
      <c r="EM719" s="31" t="s">
        <v>1787</v>
      </c>
      <c r="EN719" s="31" t="s">
        <v>13771</v>
      </c>
      <c r="EO719" s="31" t="s">
        <v>13771</v>
      </c>
      <c r="EP719" s="31" t="s">
        <v>13772</v>
      </c>
      <c r="EQ719" s="31" t="s">
        <v>13772</v>
      </c>
      <c r="ER719" s="31" t="s">
        <v>218</v>
      </c>
      <c r="ES719" s="31" t="s">
        <v>218</v>
      </c>
      <c r="ET719" s="31" t="s">
        <v>13773</v>
      </c>
      <c r="EU719" s="31" t="s">
        <v>13773</v>
      </c>
      <c r="EV719" s="31"/>
      <c r="EW719" s="31"/>
      <c r="EX719" s="31" t="s">
        <v>218</v>
      </c>
      <c r="EY719" s="31" t="s">
        <v>218</v>
      </c>
      <c r="EZ719" s="31" t="s">
        <v>218</v>
      </c>
      <c r="FA719" s="31" t="s">
        <v>219</v>
      </c>
      <c r="FB719" s="31" t="s">
        <v>219</v>
      </c>
      <c r="FC719" s="31"/>
      <c r="FD719" s="31"/>
      <c r="FE719" s="31" t="s">
        <v>219</v>
      </c>
    </row>
    <row r="720" ht="90.75" customHeight="1">
      <c r="A720" s="16" t="s">
        <v>13774</v>
      </c>
      <c r="B720" s="24">
        <v>709.0</v>
      </c>
      <c r="C720" s="25" t="s">
        <v>13775</v>
      </c>
      <c r="D720" s="26" t="str">
        <f t="shared" si="41"/>
        <v/>
      </c>
      <c r="E720" s="27" t="str">
        <f t="shared" si="42"/>
        <v/>
      </c>
      <c r="F720" s="28" t="str">
        <f t="shared" ref="F720:G720" si="735">image("https://www.serebii.net/pokedex-bw/type/"&amp;lower(H720)&amp;".gif")</f>
        <v/>
      </c>
      <c r="G720" s="28" t="str">
        <f t="shared" si="735"/>
        <v/>
      </c>
      <c r="H720" s="29" t="s">
        <v>3317</v>
      </c>
      <c r="I720" s="26" t="s">
        <v>175</v>
      </c>
      <c r="J720" s="26" t="s">
        <v>13776</v>
      </c>
      <c r="K720" s="26" t="s">
        <v>743</v>
      </c>
      <c r="L720" s="26" t="s">
        <v>13777</v>
      </c>
      <c r="M720" s="26" t="s">
        <v>3941</v>
      </c>
      <c r="N720" s="26" t="s">
        <v>1537</v>
      </c>
      <c r="O720" s="26" t="s">
        <v>3629</v>
      </c>
      <c r="P720" s="26" t="s">
        <v>946</v>
      </c>
      <c r="Q720" s="26" t="s">
        <v>2670</v>
      </c>
      <c r="R720" s="26" t="s">
        <v>184</v>
      </c>
      <c r="S720" s="26" t="s">
        <v>3175</v>
      </c>
      <c r="T720" s="26" t="s">
        <v>495</v>
      </c>
      <c r="U720" s="26" t="s">
        <v>7717</v>
      </c>
      <c r="V720" s="26" t="s">
        <v>175</v>
      </c>
      <c r="W720" s="26" t="s">
        <v>496</v>
      </c>
      <c r="X720" s="26" t="s">
        <v>189</v>
      </c>
      <c r="Y720" s="26">
        <v>85.0</v>
      </c>
      <c r="Z720" s="26">
        <v>110.0</v>
      </c>
      <c r="AA720" s="26">
        <v>76.0</v>
      </c>
      <c r="AB720" s="26">
        <v>65.0</v>
      </c>
      <c r="AC720" s="26">
        <v>82.0</v>
      </c>
      <c r="AD720" s="26">
        <v>56.0</v>
      </c>
      <c r="AE720" s="30">
        <f t="shared" si="37"/>
        <v>474</v>
      </c>
      <c r="AF720" s="26" t="s">
        <v>13762</v>
      </c>
      <c r="AG720" s="26"/>
      <c r="AH720" s="26"/>
      <c r="AI720" s="26"/>
      <c r="AJ720" s="26"/>
      <c r="AK720" s="26"/>
      <c r="AL720" s="26"/>
      <c r="AM720" s="26"/>
      <c r="AN720" s="26"/>
      <c r="AO720" s="26"/>
      <c r="AP720" s="26"/>
      <c r="AQ720" s="26"/>
      <c r="AR720" s="26"/>
      <c r="AS720" s="26"/>
      <c r="AT720" s="26"/>
      <c r="AU720" s="26"/>
      <c r="AV720" s="26"/>
      <c r="AW720" s="26"/>
      <c r="AX720" s="26"/>
      <c r="AY720" s="26"/>
      <c r="AZ720" s="26"/>
      <c r="BA720" s="26" t="s">
        <v>950</v>
      </c>
      <c r="BB720" s="26" t="s">
        <v>950</v>
      </c>
      <c r="BC720" s="26"/>
      <c r="BD720" s="26"/>
      <c r="BE720" s="26" t="s">
        <v>3428</v>
      </c>
      <c r="BF720" s="26" t="s">
        <v>3428</v>
      </c>
      <c r="BG720" s="26" t="s">
        <v>1082</v>
      </c>
      <c r="BH720" s="26" t="s">
        <v>1082</v>
      </c>
      <c r="BI720" s="26"/>
      <c r="BJ720" s="26"/>
      <c r="BK720" s="26" t="s">
        <v>6331</v>
      </c>
      <c r="BL720" s="26" t="s">
        <v>6331</v>
      </c>
      <c r="BM720" s="26"/>
      <c r="BN720" s="26" t="s">
        <v>1301</v>
      </c>
      <c r="BO720" s="26"/>
      <c r="BP720" s="26"/>
      <c r="BQ720" s="26"/>
      <c r="BR720" s="26"/>
      <c r="BS720" s="26"/>
      <c r="BT720" s="26" t="s">
        <v>230</v>
      </c>
      <c r="BU720" s="26"/>
      <c r="BV720" s="26" t="s">
        <v>2280</v>
      </c>
      <c r="BW720" s="31"/>
      <c r="BX720" s="31"/>
      <c r="BY720" s="31"/>
      <c r="BZ720" s="31"/>
      <c r="CA720" s="31"/>
      <c r="CB720" s="31"/>
      <c r="CC720" s="31"/>
      <c r="CD720" s="31"/>
      <c r="CE720" s="31"/>
      <c r="CF720" s="31"/>
      <c r="CG720" s="31"/>
      <c r="CH720" s="31"/>
      <c r="CI720" s="31"/>
      <c r="CJ720" s="31"/>
      <c r="CK720" s="31"/>
      <c r="CL720" s="31"/>
      <c r="CM720" s="31"/>
      <c r="CN720" s="31"/>
      <c r="CO720" s="31"/>
      <c r="CP720" s="31"/>
      <c r="CQ720" s="31" t="s">
        <v>13778</v>
      </c>
      <c r="CR720" s="31" t="s">
        <v>13779</v>
      </c>
      <c r="CS720" s="31" t="s">
        <v>13778</v>
      </c>
      <c r="CT720" s="31" t="s">
        <v>13779</v>
      </c>
      <c r="CU720" s="31" t="s">
        <v>13780</v>
      </c>
      <c r="CV720" s="31" t="s">
        <v>13781</v>
      </c>
      <c r="CW720" s="31" t="s">
        <v>13782</v>
      </c>
      <c r="CX720" s="31" t="s">
        <v>13783</v>
      </c>
      <c r="CY720" s="31"/>
      <c r="CZ720" s="31"/>
      <c r="DA720" s="31" t="s">
        <v>13784</v>
      </c>
      <c r="DB720" s="31" t="s">
        <v>13785</v>
      </c>
      <c r="DC720" s="31"/>
      <c r="DD720" s="31"/>
      <c r="DE720" s="31"/>
      <c r="DF720" s="31"/>
      <c r="DG720" s="31"/>
      <c r="DH720" s="31"/>
      <c r="DI720" s="31"/>
      <c r="DJ720" s="31"/>
      <c r="DK720" s="31"/>
      <c r="DL720" s="31"/>
      <c r="DM720" s="31"/>
      <c r="DN720" s="31"/>
      <c r="DO720" s="31"/>
      <c r="DP720" s="31"/>
      <c r="DQ720" s="31"/>
      <c r="DR720" s="31"/>
      <c r="DS720" s="31"/>
      <c r="DT720" s="31"/>
      <c r="DU720" s="31"/>
      <c r="DV720" s="31"/>
      <c r="DW720" s="31"/>
      <c r="DX720" s="31"/>
      <c r="DY720" s="31"/>
      <c r="DZ720" s="31"/>
      <c r="EA720" s="31"/>
      <c r="EB720" s="31"/>
      <c r="EC720" s="31"/>
      <c r="ED720" s="31"/>
      <c r="EE720" s="31"/>
      <c r="EF720" s="31"/>
      <c r="EG720" s="31"/>
      <c r="EH720" s="31"/>
      <c r="EI720" s="31"/>
      <c r="EJ720" s="31" t="s">
        <v>4537</v>
      </c>
      <c r="EK720" s="31" t="s">
        <v>4537</v>
      </c>
      <c r="EL720" s="31" t="s">
        <v>13786</v>
      </c>
      <c r="EM720" s="31" t="s">
        <v>13786</v>
      </c>
      <c r="EN720" s="31" t="s">
        <v>2410</v>
      </c>
      <c r="EO720" s="31" t="s">
        <v>2410</v>
      </c>
      <c r="EP720" s="31" t="s">
        <v>13786</v>
      </c>
      <c r="EQ720" s="31" t="s">
        <v>13786</v>
      </c>
      <c r="ER720" s="31" t="s">
        <v>218</v>
      </c>
      <c r="ES720" s="31" t="s">
        <v>218</v>
      </c>
      <c r="ET720" s="31" t="s">
        <v>13786</v>
      </c>
      <c r="EU720" s="31" t="s">
        <v>13786</v>
      </c>
      <c r="EV720" s="31"/>
      <c r="EW720" s="31"/>
      <c r="EX720" s="31" t="s">
        <v>218</v>
      </c>
      <c r="EY720" s="31" t="s">
        <v>218</v>
      </c>
      <c r="EZ720" s="31" t="s">
        <v>218</v>
      </c>
      <c r="FA720" s="31" t="s">
        <v>219</v>
      </c>
      <c r="FB720" s="31" t="s">
        <v>219</v>
      </c>
      <c r="FC720" s="31"/>
      <c r="FD720" s="31"/>
      <c r="FE720" s="31" t="s">
        <v>219</v>
      </c>
    </row>
    <row r="721" ht="90.75" customHeight="1">
      <c r="A721" s="16" t="s">
        <v>13787</v>
      </c>
      <c r="B721" s="24">
        <v>710.0</v>
      </c>
      <c r="C721" s="25" t="s">
        <v>13788</v>
      </c>
      <c r="D721" s="26" t="str">
        <f t="shared" si="41"/>
        <v/>
      </c>
      <c r="E721" s="27" t="str">
        <f t="shared" si="42"/>
        <v/>
      </c>
      <c r="F721" s="28" t="str">
        <f t="shared" ref="F721:G721" si="736">image("https://www.serebii.net/pokedex-bw/type/"&amp;lower(H721)&amp;".gif")</f>
        <v/>
      </c>
      <c r="G721" s="28" t="str">
        <f t="shared" si="736"/>
        <v/>
      </c>
      <c r="H721" s="29" t="s">
        <v>3317</v>
      </c>
      <c r="I721" s="26" t="s">
        <v>175</v>
      </c>
      <c r="J721" s="26" t="s">
        <v>13789</v>
      </c>
      <c r="K721" s="26" t="s">
        <v>974</v>
      </c>
      <c r="L721" s="26" t="s">
        <v>6147</v>
      </c>
      <c r="M721" s="26" t="s">
        <v>1952</v>
      </c>
      <c r="N721" s="26" t="s">
        <v>1537</v>
      </c>
      <c r="O721" s="26" t="s">
        <v>3460</v>
      </c>
      <c r="P721" s="26" t="s">
        <v>397</v>
      </c>
      <c r="Q721" s="26" t="s">
        <v>544</v>
      </c>
      <c r="R721" s="26" t="s">
        <v>184</v>
      </c>
      <c r="S721" s="26" t="s">
        <v>2624</v>
      </c>
      <c r="T721" s="26" t="s">
        <v>495</v>
      </c>
      <c r="U721" s="26" t="s">
        <v>3200</v>
      </c>
      <c r="V721" s="26" t="s">
        <v>3201</v>
      </c>
      <c r="W721" s="26" t="s">
        <v>496</v>
      </c>
      <c r="X721" s="26" t="s">
        <v>189</v>
      </c>
      <c r="Y721" s="26">
        <v>49.0</v>
      </c>
      <c r="Z721" s="26">
        <v>66.0</v>
      </c>
      <c r="AA721" s="26">
        <v>70.0</v>
      </c>
      <c r="AB721" s="26">
        <v>44.0</v>
      </c>
      <c r="AC721" s="26">
        <v>55.0</v>
      </c>
      <c r="AD721" s="26">
        <v>51.0</v>
      </c>
      <c r="AE721" s="30">
        <f t="shared" si="37"/>
        <v>335</v>
      </c>
      <c r="AF721" s="26" t="s">
        <v>13790</v>
      </c>
      <c r="AG721" s="26"/>
      <c r="AH721" s="26"/>
      <c r="AI721" s="26"/>
      <c r="AJ721" s="26"/>
      <c r="AK721" s="26"/>
      <c r="AL721" s="26"/>
      <c r="AM721" s="26"/>
      <c r="AN721" s="26"/>
      <c r="AO721" s="26"/>
      <c r="AP721" s="26"/>
      <c r="AQ721" s="26"/>
      <c r="AR721" s="26"/>
      <c r="AS721" s="26"/>
      <c r="AT721" s="26"/>
      <c r="AU721" s="26"/>
      <c r="AV721" s="26"/>
      <c r="AW721" s="26"/>
      <c r="AX721" s="26"/>
      <c r="AY721" s="26"/>
      <c r="AZ721" s="26"/>
      <c r="BA721" s="26" t="s">
        <v>1576</v>
      </c>
      <c r="BB721" s="26" t="s">
        <v>1576</v>
      </c>
      <c r="BC721" s="26"/>
      <c r="BD721" s="26"/>
      <c r="BE721" s="26"/>
      <c r="BF721" s="26"/>
      <c r="BG721" s="26"/>
      <c r="BH721" s="26"/>
      <c r="BI721" s="26"/>
      <c r="BJ721" s="26"/>
      <c r="BK721" s="26" t="s">
        <v>4075</v>
      </c>
      <c r="BL721" s="26" t="s">
        <v>4075</v>
      </c>
      <c r="BM721" s="26"/>
      <c r="BN721" s="26"/>
      <c r="BO721" s="26"/>
      <c r="BP721" s="26"/>
      <c r="BQ721" s="26"/>
      <c r="BR721" s="26"/>
      <c r="BS721" s="26"/>
      <c r="BT721" s="26"/>
      <c r="BU721" s="26"/>
      <c r="BV721" s="26" t="s">
        <v>3087</v>
      </c>
      <c r="BW721" s="31"/>
      <c r="BX721" s="31"/>
      <c r="BY721" s="31"/>
      <c r="BZ721" s="31"/>
      <c r="CA721" s="31"/>
      <c r="CB721" s="31"/>
      <c r="CC721" s="31"/>
      <c r="CD721" s="31"/>
      <c r="CE721" s="31"/>
      <c r="CF721" s="31"/>
      <c r="CG721" s="31"/>
      <c r="CH721" s="31"/>
      <c r="CI721" s="31"/>
      <c r="CJ721" s="31"/>
      <c r="CK721" s="31"/>
      <c r="CL721" s="31"/>
      <c r="CM721" s="31"/>
      <c r="CN721" s="31"/>
      <c r="CO721" s="31"/>
      <c r="CP721" s="31"/>
      <c r="CQ721" s="31" t="s">
        <v>13791</v>
      </c>
      <c r="CR721" s="31" t="s">
        <v>13792</v>
      </c>
      <c r="CS721" s="31" t="s">
        <v>13791</v>
      </c>
      <c r="CT721" s="31" t="s">
        <v>13792</v>
      </c>
      <c r="CU721" s="31"/>
      <c r="CV721" s="31"/>
      <c r="CW721" s="31"/>
      <c r="CX721" s="31"/>
      <c r="CY721" s="31"/>
      <c r="CZ721" s="31"/>
      <c r="DA721" s="31"/>
      <c r="DB721" s="31"/>
      <c r="DC721" s="31"/>
      <c r="DD721" s="31"/>
      <c r="DE721" s="31"/>
      <c r="DF721" s="31"/>
      <c r="DG721" s="31"/>
      <c r="DH721" s="31"/>
      <c r="DI721" s="31"/>
      <c r="DJ721" s="31"/>
      <c r="DK721" s="31"/>
      <c r="DL721" s="31"/>
      <c r="DM721" s="31"/>
      <c r="DN721" s="31"/>
      <c r="DO721" s="31"/>
      <c r="DP721" s="31"/>
      <c r="DQ721" s="31"/>
      <c r="DR721" s="31"/>
      <c r="DS721" s="31"/>
      <c r="DT721" s="31"/>
      <c r="DU721" s="31"/>
      <c r="DV721" s="31"/>
      <c r="DW721" s="31"/>
      <c r="DX721" s="31"/>
      <c r="DY721" s="31"/>
      <c r="DZ721" s="31"/>
      <c r="EA721" s="31"/>
      <c r="EB721" s="31"/>
      <c r="EC721" s="31"/>
      <c r="ED721" s="31"/>
      <c r="EE721" s="31"/>
      <c r="EF721" s="31"/>
      <c r="EG721" s="31"/>
      <c r="EH721" s="31"/>
      <c r="EI721" s="31"/>
      <c r="EJ721" s="31" t="s">
        <v>6233</v>
      </c>
      <c r="EK721" s="31" t="s">
        <v>6233</v>
      </c>
      <c r="EL721" s="31" t="s">
        <v>213</v>
      </c>
      <c r="EM721" s="31" t="s">
        <v>213</v>
      </c>
      <c r="EN721" s="31" t="s">
        <v>213</v>
      </c>
      <c r="EO721" s="31" t="s">
        <v>213</v>
      </c>
      <c r="EP721" s="31" t="s">
        <v>213</v>
      </c>
      <c r="EQ721" s="31" t="s">
        <v>213</v>
      </c>
      <c r="ER721" s="31" t="s">
        <v>218</v>
      </c>
      <c r="ES721" s="31" t="s">
        <v>218</v>
      </c>
      <c r="ET721" s="31" t="s">
        <v>13793</v>
      </c>
      <c r="EU721" s="31" t="s">
        <v>13793</v>
      </c>
      <c r="EV721" s="31"/>
      <c r="EW721" s="31"/>
      <c r="EX721" s="31" t="s">
        <v>218</v>
      </c>
      <c r="EY721" s="31" t="s">
        <v>218</v>
      </c>
      <c r="EZ721" s="31" t="s">
        <v>218</v>
      </c>
      <c r="FA721" s="31" t="s">
        <v>219</v>
      </c>
      <c r="FB721" s="31" t="s">
        <v>219</v>
      </c>
      <c r="FC721" s="31"/>
      <c r="FD721" s="31"/>
      <c r="FE721" s="31" t="s">
        <v>219</v>
      </c>
    </row>
    <row r="722" ht="90.75" customHeight="1">
      <c r="A722" s="16" t="s">
        <v>13794</v>
      </c>
      <c r="B722" s="24">
        <v>711.0</v>
      </c>
      <c r="C722" s="25" t="s">
        <v>13795</v>
      </c>
      <c r="D722" s="26" t="str">
        <f t="shared" si="41"/>
        <v/>
      </c>
      <c r="E722" s="27" t="str">
        <f t="shared" si="42"/>
        <v/>
      </c>
      <c r="F722" s="28" t="str">
        <f t="shared" ref="F722:G722" si="737">image("https://www.serebii.net/pokedex-bw/type/"&amp;lower(H722)&amp;".gif")</f>
        <v/>
      </c>
      <c r="G722" s="28" t="str">
        <f t="shared" si="737"/>
        <v/>
      </c>
      <c r="H722" s="29" t="s">
        <v>3317</v>
      </c>
      <c r="I722" s="26" t="s">
        <v>175</v>
      </c>
      <c r="J722" s="26" t="s">
        <v>13789</v>
      </c>
      <c r="K722" s="26" t="s">
        <v>1276</v>
      </c>
      <c r="L722" s="26" t="s">
        <v>1855</v>
      </c>
      <c r="M722" s="26" t="s">
        <v>1952</v>
      </c>
      <c r="N722" s="26" t="s">
        <v>1537</v>
      </c>
      <c r="O722" s="26" t="s">
        <v>3460</v>
      </c>
      <c r="P722" s="26" t="s">
        <v>543</v>
      </c>
      <c r="Q722" s="26" t="s">
        <v>2670</v>
      </c>
      <c r="R722" s="26" t="s">
        <v>184</v>
      </c>
      <c r="S722" s="26" t="s">
        <v>4363</v>
      </c>
      <c r="T722" s="26" t="s">
        <v>495</v>
      </c>
      <c r="U722" s="26" t="s">
        <v>3200</v>
      </c>
      <c r="V722" s="26" t="s">
        <v>3201</v>
      </c>
      <c r="W722" s="26" t="s">
        <v>496</v>
      </c>
      <c r="X722" s="26" t="s">
        <v>189</v>
      </c>
      <c r="Y722" s="26">
        <v>65.0</v>
      </c>
      <c r="Z722" s="26">
        <v>90.0</v>
      </c>
      <c r="AA722" s="26">
        <v>122.0</v>
      </c>
      <c r="AB722" s="26">
        <v>58.0</v>
      </c>
      <c r="AC722" s="26">
        <v>75.0</v>
      </c>
      <c r="AD722" s="26">
        <v>84.0</v>
      </c>
      <c r="AE722" s="30">
        <f t="shared" si="37"/>
        <v>494</v>
      </c>
      <c r="AF722" s="26" t="s">
        <v>13790</v>
      </c>
      <c r="AG722" s="26"/>
      <c r="AH722" s="26"/>
      <c r="AI722" s="26"/>
      <c r="AJ722" s="26"/>
      <c r="AK722" s="26"/>
      <c r="AL722" s="26"/>
      <c r="AM722" s="26"/>
      <c r="AN722" s="26"/>
      <c r="AO722" s="26"/>
      <c r="AP722" s="26"/>
      <c r="AQ722" s="26"/>
      <c r="AR722" s="26"/>
      <c r="AS722" s="26"/>
      <c r="AT722" s="26"/>
      <c r="AU722" s="26"/>
      <c r="AV722" s="26"/>
      <c r="AW722" s="26"/>
      <c r="AX722" s="26"/>
      <c r="AY722" s="26"/>
      <c r="AZ722" s="26"/>
      <c r="BA722" s="26" t="s">
        <v>1625</v>
      </c>
      <c r="BB722" s="26" t="s">
        <v>1625</v>
      </c>
      <c r="BC722" s="26"/>
      <c r="BD722" s="26"/>
      <c r="BE722" s="26"/>
      <c r="BF722" s="26"/>
      <c r="BG722" s="26"/>
      <c r="BH722" s="26"/>
      <c r="BI722" s="26"/>
      <c r="BJ722" s="26"/>
      <c r="BK722" s="26" t="s">
        <v>3573</v>
      </c>
      <c r="BL722" s="26" t="s">
        <v>3573</v>
      </c>
      <c r="BM722" s="26"/>
      <c r="BN722" s="26"/>
      <c r="BO722" s="26"/>
      <c r="BP722" s="26"/>
      <c r="BQ722" s="26"/>
      <c r="BR722" s="26"/>
      <c r="BS722" s="26"/>
      <c r="BT722" s="26"/>
      <c r="BU722" s="26"/>
      <c r="BV722" s="26" t="s">
        <v>3111</v>
      </c>
      <c r="BW722" s="31"/>
      <c r="BX722" s="31"/>
      <c r="BY722" s="31"/>
      <c r="BZ722" s="31"/>
      <c r="CA722" s="31"/>
      <c r="CB722" s="31"/>
      <c r="CC722" s="31"/>
      <c r="CD722" s="31"/>
      <c r="CE722" s="31"/>
      <c r="CF722" s="31"/>
      <c r="CG722" s="31"/>
      <c r="CH722" s="31"/>
      <c r="CI722" s="31"/>
      <c r="CJ722" s="31"/>
      <c r="CK722" s="31"/>
      <c r="CL722" s="31"/>
      <c r="CM722" s="31"/>
      <c r="CN722" s="31"/>
      <c r="CO722" s="31"/>
      <c r="CP722" s="31"/>
      <c r="CQ722" s="31" t="s">
        <v>13796</v>
      </c>
      <c r="CR722" s="31" t="s">
        <v>13797</v>
      </c>
      <c r="CS722" s="31" t="s">
        <v>13796</v>
      </c>
      <c r="CT722" s="31" t="s">
        <v>13797</v>
      </c>
      <c r="CU722" s="31"/>
      <c r="CV722" s="31"/>
      <c r="CW722" s="31"/>
      <c r="CX722" s="31"/>
      <c r="CY722" s="31"/>
      <c r="CZ722" s="31"/>
      <c r="DA722" s="31"/>
      <c r="DB722" s="31"/>
      <c r="DC722" s="31"/>
      <c r="DD722" s="31"/>
      <c r="DE722" s="31"/>
      <c r="DF722" s="31"/>
      <c r="DG722" s="31"/>
      <c r="DH722" s="31"/>
      <c r="DI722" s="31"/>
      <c r="DJ722" s="31"/>
      <c r="DK722" s="31"/>
      <c r="DL722" s="31"/>
      <c r="DM722" s="31"/>
      <c r="DN722" s="31"/>
      <c r="DO722" s="31"/>
      <c r="DP722" s="31"/>
      <c r="DQ722" s="31"/>
      <c r="DR722" s="31"/>
      <c r="DS722" s="31"/>
      <c r="DT722" s="31"/>
      <c r="DU722" s="31"/>
      <c r="DV722" s="31"/>
      <c r="DW722" s="31"/>
      <c r="DX722" s="31"/>
      <c r="DY722" s="31"/>
      <c r="DZ722" s="31"/>
      <c r="EA722" s="31"/>
      <c r="EB722" s="31"/>
      <c r="EC722" s="31"/>
      <c r="ED722" s="31"/>
      <c r="EE722" s="31"/>
      <c r="EF722" s="31"/>
      <c r="EG722" s="31"/>
      <c r="EH722" s="31"/>
      <c r="EI722" s="31"/>
      <c r="EJ722" s="31" t="s">
        <v>13798</v>
      </c>
      <c r="EK722" s="31" t="s">
        <v>13798</v>
      </c>
      <c r="EL722" s="31" t="s">
        <v>213</v>
      </c>
      <c r="EM722" s="31" t="s">
        <v>213</v>
      </c>
      <c r="EN722" s="31" t="s">
        <v>213</v>
      </c>
      <c r="EO722" s="31" t="s">
        <v>213</v>
      </c>
      <c r="EP722" s="31" t="s">
        <v>213</v>
      </c>
      <c r="EQ722" s="31" t="s">
        <v>213</v>
      </c>
      <c r="ER722" s="31" t="s">
        <v>218</v>
      </c>
      <c r="ES722" s="31" t="s">
        <v>218</v>
      </c>
      <c r="ET722" s="31" t="s">
        <v>13798</v>
      </c>
      <c r="EU722" s="31" t="s">
        <v>13798</v>
      </c>
      <c r="EV722" s="31"/>
      <c r="EW722" s="31"/>
      <c r="EX722" s="31" t="s">
        <v>218</v>
      </c>
      <c r="EY722" s="31" t="s">
        <v>218</v>
      </c>
      <c r="EZ722" s="31" t="s">
        <v>218</v>
      </c>
      <c r="FA722" s="31" t="s">
        <v>219</v>
      </c>
      <c r="FB722" s="31" t="s">
        <v>219</v>
      </c>
      <c r="FC722" s="31"/>
      <c r="FD722" s="31"/>
      <c r="FE722" s="31" t="s">
        <v>219</v>
      </c>
    </row>
    <row r="723" ht="90.75" customHeight="1">
      <c r="A723" s="16" t="s">
        <v>13799</v>
      </c>
      <c r="B723" s="24">
        <v>712.0</v>
      </c>
      <c r="C723" s="25" t="s">
        <v>13800</v>
      </c>
      <c r="D723" s="26" t="str">
        <f t="shared" si="41"/>
        <v/>
      </c>
      <c r="E723" s="27" t="str">
        <f t="shared" si="42"/>
        <v/>
      </c>
      <c r="F723" s="28" t="str">
        <f t="shared" ref="F723:G723" si="738">image("https://www.serebii.net/pokedex-bw/type/"&amp;lower(H723)&amp;".gif")</f>
        <v/>
      </c>
      <c r="G723" s="28" t="str">
        <f t="shared" si="738"/>
        <v/>
      </c>
      <c r="H723" s="29" t="s">
        <v>3173</v>
      </c>
      <c r="I723" s="26"/>
      <c r="J723" s="26" t="s">
        <v>13801</v>
      </c>
      <c r="K723" s="26" t="s">
        <v>222</v>
      </c>
      <c r="L723" s="26" t="s">
        <v>13802</v>
      </c>
      <c r="M723" s="26" t="s">
        <v>2892</v>
      </c>
      <c r="N723" s="26" t="s">
        <v>3139</v>
      </c>
      <c r="O723" s="26" t="s">
        <v>2710</v>
      </c>
      <c r="P723" s="26" t="s">
        <v>397</v>
      </c>
      <c r="Q723" s="26" t="s">
        <v>978</v>
      </c>
      <c r="R723" s="26" t="s">
        <v>184</v>
      </c>
      <c r="S723" s="26" t="s">
        <v>1826</v>
      </c>
      <c r="T723" s="26" t="s">
        <v>495</v>
      </c>
      <c r="U723" s="26" t="s">
        <v>9245</v>
      </c>
      <c r="V723" s="26" t="s">
        <v>187</v>
      </c>
      <c r="W723" s="26" t="s">
        <v>496</v>
      </c>
      <c r="X723" s="26" t="s">
        <v>189</v>
      </c>
      <c r="Y723" s="26">
        <v>55.0</v>
      </c>
      <c r="Z723" s="26">
        <v>69.0</v>
      </c>
      <c r="AA723" s="26">
        <v>85.0</v>
      </c>
      <c r="AB723" s="26">
        <v>32.0</v>
      </c>
      <c r="AC723" s="26">
        <v>35.0</v>
      </c>
      <c r="AD723" s="26">
        <v>28.0</v>
      </c>
      <c r="AE723" s="30">
        <f t="shared" si="37"/>
        <v>304</v>
      </c>
      <c r="AF723" s="26" t="s">
        <v>13803</v>
      </c>
      <c r="AG723" s="26"/>
      <c r="AH723" s="26"/>
      <c r="AI723" s="26"/>
      <c r="AJ723" s="26"/>
      <c r="AK723" s="26"/>
      <c r="AL723" s="26"/>
      <c r="AM723" s="26"/>
      <c r="AN723" s="26"/>
      <c r="AO723" s="26"/>
      <c r="AP723" s="26"/>
      <c r="AQ723" s="26"/>
      <c r="AR723" s="26"/>
      <c r="AS723" s="26"/>
      <c r="AT723" s="26"/>
      <c r="AU723" s="26"/>
      <c r="AV723" s="26"/>
      <c r="AW723" s="26"/>
      <c r="AX723" s="26"/>
      <c r="AY723" s="26"/>
      <c r="AZ723" s="26"/>
      <c r="BA723" s="26" t="s">
        <v>2119</v>
      </c>
      <c r="BB723" s="26" t="s">
        <v>2119</v>
      </c>
      <c r="BC723" s="26"/>
      <c r="BD723" s="26"/>
      <c r="BE723" s="26"/>
      <c r="BF723" s="26"/>
      <c r="BG723" s="26"/>
      <c r="BH723" s="26"/>
      <c r="BI723" s="26"/>
      <c r="BJ723" s="26"/>
      <c r="BK723" s="26" t="s">
        <v>8883</v>
      </c>
      <c r="BL723" s="26" t="s">
        <v>8883</v>
      </c>
      <c r="BM723" s="26"/>
      <c r="BN723" s="26" t="s">
        <v>1993</v>
      </c>
      <c r="BO723" s="26"/>
      <c r="BP723" s="26"/>
      <c r="BQ723" s="26" t="s">
        <v>4744</v>
      </c>
      <c r="BR723" s="26" t="s">
        <v>8788</v>
      </c>
      <c r="BS723" s="26" t="s">
        <v>8788</v>
      </c>
      <c r="BT723" s="26"/>
      <c r="BU723" s="26"/>
      <c r="BV723" s="26" t="s">
        <v>4395</v>
      </c>
      <c r="BW723" s="31"/>
      <c r="BX723" s="31"/>
      <c r="BY723" s="31"/>
      <c r="BZ723" s="31"/>
      <c r="CA723" s="31"/>
      <c r="CB723" s="31"/>
      <c r="CC723" s="31"/>
      <c r="CD723" s="31"/>
      <c r="CE723" s="31"/>
      <c r="CF723" s="31"/>
      <c r="CG723" s="31"/>
      <c r="CH723" s="31"/>
      <c r="CI723" s="31"/>
      <c r="CJ723" s="31"/>
      <c r="CK723" s="31"/>
      <c r="CL723" s="31"/>
      <c r="CM723" s="31"/>
      <c r="CN723" s="31"/>
      <c r="CO723" s="31"/>
      <c r="CP723" s="31"/>
      <c r="CQ723" s="31" t="s">
        <v>13804</v>
      </c>
      <c r="CR723" s="31" t="s">
        <v>13805</v>
      </c>
      <c r="CS723" s="31" t="s">
        <v>13804</v>
      </c>
      <c r="CT723" s="31" t="s">
        <v>13805</v>
      </c>
      <c r="CU723" s="31"/>
      <c r="CV723" s="31"/>
      <c r="CW723" s="31"/>
      <c r="CX723" s="31"/>
      <c r="CY723" s="31"/>
      <c r="CZ723" s="31"/>
      <c r="DA723" s="31" t="s">
        <v>13806</v>
      </c>
      <c r="DB723" s="31" t="s">
        <v>13807</v>
      </c>
      <c r="DC723" s="31"/>
      <c r="DD723" s="31"/>
      <c r="DE723" s="31"/>
      <c r="DF723" s="31"/>
      <c r="DG723" s="31" t="s">
        <v>13808</v>
      </c>
      <c r="DH723" s="31" t="s">
        <v>13809</v>
      </c>
      <c r="DI723" s="31" t="s">
        <v>13810</v>
      </c>
      <c r="DJ723" s="31"/>
      <c r="DK723" s="31"/>
      <c r="DL723" s="31"/>
      <c r="DM723" s="31"/>
      <c r="DN723" s="31"/>
      <c r="DO723" s="31"/>
      <c r="DP723" s="31"/>
      <c r="DQ723" s="31"/>
      <c r="DR723" s="31"/>
      <c r="DS723" s="31"/>
      <c r="DT723" s="31"/>
      <c r="DU723" s="31"/>
      <c r="DV723" s="31"/>
      <c r="DW723" s="31"/>
      <c r="DX723" s="31"/>
      <c r="DY723" s="31"/>
      <c r="DZ723" s="31"/>
      <c r="EA723" s="31"/>
      <c r="EB723" s="31"/>
      <c r="EC723" s="31"/>
      <c r="ED723" s="31"/>
      <c r="EE723" s="31"/>
      <c r="EF723" s="31"/>
      <c r="EG723" s="31"/>
      <c r="EH723" s="31"/>
      <c r="EI723" s="31"/>
      <c r="EJ723" s="31" t="s">
        <v>4326</v>
      </c>
      <c r="EK723" s="31" t="s">
        <v>4326</v>
      </c>
      <c r="EL723" s="31" t="s">
        <v>213</v>
      </c>
      <c r="EM723" s="31" t="s">
        <v>213</v>
      </c>
      <c r="EN723" s="31" t="s">
        <v>213</v>
      </c>
      <c r="EO723" s="31" t="s">
        <v>213</v>
      </c>
      <c r="EP723" s="31" t="s">
        <v>213</v>
      </c>
      <c r="EQ723" s="31" t="s">
        <v>213</v>
      </c>
      <c r="ER723" s="31" t="s">
        <v>218</v>
      </c>
      <c r="ES723" s="31" t="s">
        <v>218</v>
      </c>
      <c r="ET723" s="31" t="s">
        <v>13811</v>
      </c>
      <c r="EU723" s="31" t="s">
        <v>13811</v>
      </c>
      <c r="EV723" s="31"/>
      <c r="EW723" s="31"/>
      <c r="EX723" s="31" t="s">
        <v>218</v>
      </c>
      <c r="EY723" s="31" t="s">
        <v>218</v>
      </c>
      <c r="EZ723" s="31" t="s">
        <v>13812</v>
      </c>
      <c r="FA723" s="31" t="s">
        <v>13813</v>
      </c>
      <c r="FB723" s="31" t="s">
        <v>13813</v>
      </c>
      <c r="FC723" s="31"/>
      <c r="FD723" s="31"/>
      <c r="FE723" s="31" t="s">
        <v>219</v>
      </c>
    </row>
    <row r="724" ht="90.75" customHeight="1">
      <c r="A724" s="16" t="s">
        <v>13814</v>
      </c>
      <c r="B724" s="24">
        <v>713.0</v>
      </c>
      <c r="C724" s="25" t="s">
        <v>13815</v>
      </c>
      <c r="D724" s="26" t="str">
        <f t="shared" si="41"/>
        <v/>
      </c>
      <c r="E724" s="27" t="str">
        <f t="shared" si="42"/>
        <v/>
      </c>
      <c r="F724" s="28" t="str">
        <f t="shared" ref="F724:G724" si="739">image("https://www.serebii.net/pokedex-bw/type/"&amp;lower(H724)&amp;".gif")</f>
        <v/>
      </c>
      <c r="G724" s="28" t="str">
        <f t="shared" si="739"/>
        <v/>
      </c>
      <c r="H724" s="29" t="s">
        <v>3173</v>
      </c>
      <c r="I724" s="26"/>
      <c r="J724" s="26" t="s">
        <v>9588</v>
      </c>
      <c r="K724" s="26" t="s">
        <v>247</v>
      </c>
      <c r="L724" s="26" t="s">
        <v>13816</v>
      </c>
      <c r="M724" s="26" t="s">
        <v>2892</v>
      </c>
      <c r="N724" s="26" t="s">
        <v>3139</v>
      </c>
      <c r="O724" s="26" t="s">
        <v>2710</v>
      </c>
      <c r="P724" s="26" t="s">
        <v>543</v>
      </c>
      <c r="Q724" s="26" t="s">
        <v>13539</v>
      </c>
      <c r="R724" s="26" t="s">
        <v>184</v>
      </c>
      <c r="S724" s="26" t="s">
        <v>2671</v>
      </c>
      <c r="T724" s="26" t="s">
        <v>495</v>
      </c>
      <c r="U724" s="26" t="s">
        <v>9245</v>
      </c>
      <c r="V724" s="26" t="s">
        <v>187</v>
      </c>
      <c r="W724" s="26" t="s">
        <v>496</v>
      </c>
      <c r="X724" s="26" t="s">
        <v>189</v>
      </c>
      <c r="Y724" s="26">
        <v>95.0</v>
      </c>
      <c r="Z724" s="26">
        <v>117.0</v>
      </c>
      <c r="AA724" s="26">
        <v>184.0</v>
      </c>
      <c r="AB724" s="26">
        <v>44.0</v>
      </c>
      <c r="AC724" s="26">
        <v>46.0</v>
      </c>
      <c r="AD724" s="26">
        <v>28.0</v>
      </c>
      <c r="AE724" s="30">
        <f t="shared" si="37"/>
        <v>514</v>
      </c>
      <c r="AF724" s="26" t="s">
        <v>13803</v>
      </c>
      <c r="AG724" s="26"/>
      <c r="AH724" s="26"/>
      <c r="AI724" s="26"/>
      <c r="AJ724" s="26"/>
      <c r="AK724" s="26"/>
      <c r="AL724" s="26"/>
      <c r="AM724" s="26"/>
      <c r="AN724" s="26"/>
      <c r="AO724" s="26"/>
      <c r="AP724" s="26"/>
      <c r="AQ724" s="26"/>
      <c r="AR724" s="26"/>
      <c r="AS724" s="26"/>
      <c r="AT724" s="26"/>
      <c r="AU724" s="26"/>
      <c r="AV724" s="26"/>
      <c r="AW724" s="26"/>
      <c r="AX724" s="26"/>
      <c r="AY724" s="26"/>
      <c r="AZ724" s="26"/>
      <c r="BA724" s="26" t="s">
        <v>194</v>
      </c>
      <c r="BB724" s="26" t="s">
        <v>194</v>
      </c>
      <c r="BC724" s="26"/>
      <c r="BD724" s="26"/>
      <c r="BE724" s="26"/>
      <c r="BF724" s="26"/>
      <c r="BG724" s="26"/>
      <c r="BH724" s="26"/>
      <c r="BI724" s="26"/>
      <c r="BJ724" s="26"/>
      <c r="BK724" s="26" t="s">
        <v>11158</v>
      </c>
      <c r="BL724" s="26" t="s">
        <v>11158</v>
      </c>
      <c r="BM724" s="26"/>
      <c r="BN724" s="26" t="s">
        <v>1502</v>
      </c>
      <c r="BO724" s="26"/>
      <c r="BP724" s="26"/>
      <c r="BQ724" s="26" t="s">
        <v>6529</v>
      </c>
      <c r="BR724" s="26" t="s">
        <v>10522</v>
      </c>
      <c r="BS724" s="26" t="s">
        <v>10522</v>
      </c>
      <c r="BT724" s="26"/>
      <c r="BU724" s="26"/>
      <c r="BV724" s="26" t="s">
        <v>4365</v>
      </c>
      <c r="BW724" s="31"/>
      <c r="BX724" s="31"/>
      <c r="BY724" s="31"/>
      <c r="BZ724" s="31"/>
      <c r="CA724" s="31"/>
      <c r="CB724" s="31"/>
      <c r="CC724" s="31"/>
      <c r="CD724" s="31"/>
      <c r="CE724" s="31"/>
      <c r="CF724" s="31"/>
      <c r="CG724" s="31"/>
      <c r="CH724" s="31"/>
      <c r="CI724" s="31"/>
      <c r="CJ724" s="31"/>
      <c r="CK724" s="31"/>
      <c r="CL724" s="31"/>
      <c r="CM724" s="31"/>
      <c r="CN724" s="31"/>
      <c r="CO724" s="31"/>
      <c r="CP724" s="31"/>
      <c r="CQ724" s="31" t="s">
        <v>13817</v>
      </c>
      <c r="CR724" s="31" t="s">
        <v>13818</v>
      </c>
      <c r="CS724" s="31" t="s">
        <v>13817</v>
      </c>
      <c r="CT724" s="31" t="s">
        <v>13818</v>
      </c>
      <c r="CU724" s="31"/>
      <c r="CV724" s="31"/>
      <c r="CW724" s="31"/>
      <c r="CX724" s="31"/>
      <c r="CY724" s="31"/>
      <c r="CZ724" s="31"/>
      <c r="DA724" s="31" t="s">
        <v>13819</v>
      </c>
      <c r="DB724" s="31" t="s">
        <v>13820</v>
      </c>
      <c r="DC724" s="31"/>
      <c r="DD724" s="31"/>
      <c r="DE724" s="31"/>
      <c r="DF724" s="31"/>
      <c r="DG724" s="31"/>
      <c r="DH724" s="31" t="s">
        <v>13821</v>
      </c>
      <c r="DI724" s="31" t="s">
        <v>13822</v>
      </c>
      <c r="DJ724" s="31"/>
      <c r="DK724" s="31"/>
      <c r="DL724" s="31"/>
      <c r="DM724" s="31"/>
      <c r="DN724" s="31"/>
      <c r="DO724" s="31"/>
      <c r="DP724" s="31"/>
      <c r="DQ724" s="31"/>
      <c r="DR724" s="31"/>
      <c r="DS724" s="31"/>
      <c r="DT724" s="31"/>
      <c r="DU724" s="31"/>
      <c r="DV724" s="31"/>
      <c r="DW724" s="31"/>
      <c r="DX724" s="31"/>
      <c r="DY724" s="31"/>
      <c r="DZ724" s="31"/>
      <c r="EA724" s="31"/>
      <c r="EB724" s="31"/>
      <c r="EC724" s="31"/>
      <c r="ED724" s="31"/>
      <c r="EE724" s="31"/>
      <c r="EF724" s="31"/>
      <c r="EG724" s="31"/>
      <c r="EH724" s="31"/>
      <c r="EI724" s="31"/>
      <c r="EJ724" s="31" t="s">
        <v>13823</v>
      </c>
      <c r="EK724" s="31" t="s">
        <v>13823</v>
      </c>
      <c r="EL724" s="31" t="s">
        <v>213</v>
      </c>
      <c r="EM724" s="31" t="s">
        <v>213</v>
      </c>
      <c r="EN724" s="31" t="s">
        <v>213</v>
      </c>
      <c r="EO724" s="31" t="s">
        <v>213</v>
      </c>
      <c r="EP724" s="31" t="s">
        <v>213</v>
      </c>
      <c r="EQ724" s="31" t="s">
        <v>213</v>
      </c>
      <c r="ER724" s="31" t="s">
        <v>218</v>
      </c>
      <c r="ES724" s="31" t="s">
        <v>218</v>
      </c>
      <c r="ET724" s="31" t="s">
        <v>13824</v>
      </c>
      <c r="EU724" s="31" t="s">
        <v>13824</v>
      </c>
      <c r="EV724" s="31"/>
      <c r="EW724" s="31"/>
      <c r="EX724" s="31" t="s">
        <v>218</v>
      </c>
      <c r="EY724" s="31" t="s">
        <v>218</v>
      </c>
      <c r="EZ724" s="31" t="s">
        <v>13825</v>
      </c>
      <c r="FA724" s="31" t="s">
        <v>13813</v>
      </c>
      <c r="FB724" s="31" t="s">
        <v>13813</v>
      </c>
      <c r="FC724" s="31"/>
      <c r="FD724" s="31"/>
      <c r="FE724" s="31" t="s">
        <v>219</v>
      </c>
    </row>
    <row r="725" ht="90.75" customHeight="1">
      <c r="A725" s="16" t="s">
        <v>13826</v>
      </c>
      <c r="B725" s="24">
        <v>714.0</v>
      </c>
      <c r="C725" s="25" t="s">
        <v>13827</v>
      </c>
      <c r="D725" s="26" t="str">
        <f t="shared" si="41"/>
        <v/>
      </c>
      <c r="E725" s="27" t="str">
        <f t="shared" si="42"/>
        <v/>
      </c>
      <c r="F725" s="28" t="str">
        <f t="shared" ref="F725:G725" si="740">image("https://www.serebii.net/pokedex-bw/type/"&amp;lower(H725)&amp;".gif")</f>
        <v/>
      </c>
      <c r="G725" s="28" t="str">
        <f t="shared" si="740"/>
        <v/>
      </c>
      <c r="H725" s="29" t="s">
        <v>348</v>
      </c>
      <c r="I725" s="26" t="s">
        <v>299</v>
      </c>
      <c r="J725" s="26" t="s">
        <v>13828</v>
      </c>
      <c r="K725" s="26" t="s">
        <v>393</v>
      </c>
      <c r="L725" s="26" t="s">
        <v>4039</v>
      </c>
      <c r="M725" s="26" t="s">
        <v>1537</v>
      </c>
      <c r="N725" s="26" t="s">
        <v>1573</v>
      </c>
      <c r="O725" s="26" t="s">
        <v>6168</v>
      </c>
      <c r="P725" s="26" t="s">
        <v>297</v>
      </c>
      <c r="Q725" s="26" t="s">
        <v>978</v>
      </c>
      <c r="R725" s="26" t="s">
        <v>184</v>
      </c>
      <c r="S725" s="26" t="s">
        <v>1574</v>
      </c>
      <c r="T725" s="26" t="s">
        <v>495</v>
      </c>
      <c r="U725" s="26" t="s">
        <v>299</v>
      </c>
      <c r="V725" s="26" t="s">
        <v>348</v>
      </c>
      <c r="W725" s="26" t="s">
        <v>496</v>
      </c>
      <c r="X725" s="26" t="s">
        <v>189</v>
      </c>
      <c r="Y725" s="26">
        <v>40.0</v>
      </c>
      <c r="Z725" s="26">
        <v>30.0</v>
      </c>
      <c r="AA725" s="26">
        <v>35.0</v>
      </c>
      <c r="AB725" s="26">
        <v>45.0</v>
      </c>
      <c r="AC725" s="26">
        <v>40.0</v>
      </c>
      <c r="AD725" s="26">
        <v>55.0</v>
      </c>
      <c r="AE725" s="30">
        <f t="shared" si="37"/>
        <v>245</v>
      </c>
      <c r="AF725" s="26" t="s">
        <v>13829</v>
      </c>
      <c r="AG725" s="26"/>
      <c r="AH725" s="26"/>
      <c r="AI725" s="26"/>
      <c r="AJ725" s="26"/>
      <c r="AK725" s="26"/>
      <c r="AL725" s="26"/>
      <c r="AM725" s="26"/>
      <c r="AN725" s="26"/>
      <c r="AO725" s="26"/>
      <c r="AP725" s="26"/>
      <c r="AQ725" s="26"/>
      <c r="AR725" s="26"/>
      <c r="AS725" s="26"/>
      <c r="AT725" s="26"/>
      <c r="AU725" s="26"/>
      <c r="AV725" s="26"/>
      <c r="AW725" s="26"/>
      <c r="AX725" s="26"/>
      <c r="AY725" s="26"/>
      <c r="AZ725" s="26"/>
      <c r="BA725" s="26" t="s">
        <v>1079</v>
      </c>
      <c r="BB725" s="26" t="s">
        <v>1079</v>
      </c>
      <c r="BC725" s="26"/>
      <c r="BD725" s="26"/>
      <c r="BE725" s="26"/>
      <c r="BF725" s="26"/>
      <c r="BG725" s="26" t="s">
        <v>281</v>
      </c>
      <c r="BH725" s="26" t="s">
        <v>281</v>
      </c>
      <c r="BI725" s="26"/>
      <c r="BJ725" s="26"/>
      <c r="BK725" s="26" t="s">
        <v>3141</v>
      </c>
      <c r="BL725" s="26" t="s">
        <v>3141</v>
      </c>
      <c r="BM725" s="26"/>
      <c r="BN725" s="26" t="s">
        <v>1796</v>
      </c>
      <c r="BO725" s="26"/>
      <c r="BP725" s="26"/>
      <c r="BQ725" s="26"/>
      <c r="BR725" s="26" t="s">
        <v>12006</v>
      </c>
      <c r="BS725" s="26" t="s">
        <v>12006</v>
      </c>
      <c r="BT725" s="26" t="s">
        <v>460</v>
      </c>
      <c r="BU725" s="26"/>
      <c r="BV725" s="26" t="s">
        <v>3885</v>
      </c>
      <c r="BW725" s="31"/>
      <c r="BX725" s="31"/>
      <c r="BY725" s="31"/>
      <c r="BZ725" s="31"/>
      <c r="CA725" s="31"/>
      <c r="CB725" s="31"/>
      <c r="CC725" s="31"/>
      <c r="CD725" s="31"/>
      <c r="CE725" s="31"/>
      <c r="CF725" s="31"/>
      <c r="CG725" s="31"/>
      <c r="CH725" s="31"/>
      <c r="CI725" s="31"/>
      <c r="CJ725" s="31"/>
      <c r="CK725" s="31"/>
      <c r="CL725" s="31"/>
      <c r="CM725" s="31"/>
      <c r="CN725" s="31"/>
      <c r="CO725" s="31"/>
      <c r="CP725" s="31"/>
      <c r="CQ725" s="31" t="s">
        <v>13830</v>
      </c>
      <c r="CR725" s="31" t="s">
        <v>13831</v>
      </c>
      <c r="CS725" s="31" t="s">
        <v>13830</v>
      </c>
      <c r="CT725" s="31" t="s">
        <v>13831</v>
      </c>
      <c r="CU725" s="31"/>
      <c r="CV725" s="31"/>
      <c r="CW725" s="31" t="s">
        <v>13832</v>
      </c>
      <c r="CX725" s="31" t="s">
        <v>13833</v>
      </c>
      <c r="CY725" s="31"/>
      <c r="CZ725" s="31"/>
      <c r="DA725" s="31" t="s">
        <v>13834</v>
      </c>
      <c r="DB725" s="31" t="s">
        <v>13835</v>
      </c>
      <c r="DC725" s="31"/>
      <c r="DD725" s="31"/>
      <c r="DE725" s="31"/>
      <c r="DF725" s="31"/>
      <c r="DG725" s="31"/>
      <c r="DH725" s="31" t="s">
        <v>13836</v>
      </c>
      <c r="DI725" s="31" t="s">
        <v>13837</v>
      </c>
      <c r="DJ725" s="31"/>
      <c r="DK725" s="31"/>
      <c r="DL725" s="31"/>
      <c r="DM725" s="31"/>
      <c r="DN725" s="31"/>
      <c r="DO725" s="31"/>
      <c r="DP725" s="31"/>
      <c r="DQ725" s="31"/>
      <c r="DR725" s="31"/>
      <c r="DS725" s="31"/>
      <c r="DT725" s="31"/>
      <c r="DU725" s="31"/>
      <c r="DV725" s="31"/>
      <c r="DW725" s="31"/>
      <c r="DX725" s="31"/>
      <c r="DY725" s="31"/>
      <c r="DZ725" s="31"/>
      <c r="EA725" s="31"/>
      <c r="EB725" s="31"/>
      <c r="EC725" s="31"/>
      <c r="ED725" s="31"/>
      <c r="EE725" s="31"/>
      <c r="EF725" s="31"/>
      <c r="EG725" s="31"/>
      <c r="EH725" s="31"/>
      <c r="EI725" s="31"/>
      <c r="EJ725" s="31" t="s">
        <v>5422</v>
      </c>
      <c r="EK725" s="31" t="s">
        <v>5422</v>
      </c>
      <c r="EL725" s="31" t="s">
        <v>213</v>
      </c>
      <c r="EM725" s="31" t="s">
        <v>213</v>
      </c>
      <c r="EN725" s="31" t="s">
        <v>213</v>
      </c>
      <c r="EO725" s="31" t="s">
        <v>213</v>
      </c>
      <c r="EP725" s="31" t="s">
        <v>13838</v>
      </c>
      <c r="EQ725" s="31" t="s">
        <v>13838</v>
      </c>
      <c r="ER725" s="31" t="s">
        <v>218</v>
      </c>
      <c r="ES725" s="31" t="s">
        <v>218</v>
      </c>
      <c r="ET725" s="31" t="s">
        <v>13839</v>
      </c>
      <c r="EU725" s="31" t="s">
        <v>13839</v>
      </c>
      <c r="EV725" s="31"/>
      <c r="EW725" s="31"/>
      <c r="EX725" s="31" t="s">
        <v>218</v>
      </c>
      <c r="EY725" s="31" t="s">
        <v>218</v>
      </c>
      <c r="EZ725" s="31" t="s">
        <v>218</v>
      </c>
      <c r="FA725" s="31" t="s">
        <v>13840</v>
      </c>
      <c r="FB725" s="31" t="s">
        <v>13840</v>
      </c>
      <c r="FC725" s="31"/>
      <c r="FD725" s="31"/>
      <c r="FE725" s="31" t="s">
        <v>219</v>
      </c>
    </row>
    <row r="726" ht="90.75" customHeight="1">
      <c r="A726" s="16" t="s">
        <v>13841</v>
      </c>
      <c r="B726" s="24">
        <v>715.0</v>
      </c>
      <c r="C726" s="25" t="s">
        <v>13842</v>
      </c>
      <c r="D726" s="26" t="str">
        <f t="shared" si="41"/>
        <v/>
      </c>
      <c r="E726" s="27" t="str">
        <f t="shared" si="42"/>
        <v/>
      </c>
      <c r="F726" s="28" t="str">
        <f t="shared" ref="F726:G726" si="741">image("https://www.serebii.net/pokedex-bw/type/"&amp;lower(H726)&amp;".gif")</f>
        <v/>
      </c>
      <c r="G726" s="28" t="str">
        <f t="shared" si="741"/>
        <v/>
      </c>
      <c r="H726" s="29" t="s">
        <v>348</v>
      </c>
      <c r="I726" s="26" t="s">
        <v>299</v>
      </c>
      <c r="J726" s="26" t="s">
        <v>13828</v>
      </c>
      <c r="K726" s="26" t="s">
        <v>743</v>
      </c>
      <c r="L726" s="26" t="s">
        <v>13843</v>
      </c>
      <c r="M726" s="26" t="s">
        <v>1537</v>
      </c>
      <c r="N726" s="26" t="s">
        <v>1573</v>
      </c>
      <c r="O726" s="26" t="s">
        <v>6168</v>
      </c>
      <c r="P726" s="26" t="s">
        <v>716</v>
      </c>
      <c r="Q726" s="26" t="s">
        <v>183</v>
      </c>
      <c r="R726" s="26" t="s">
        <v>184</v>
      </c>
      <c r="S726" s="26" t="s">
        <v>4545</v>
      </c>
      <c r="T726" s="26" t="s">
        <v>495</v>
      </c>
      <c r="U726" s="26" t="s">
        <v>299</v>
      </c>
      <c r="V726" s="26" t="s">
        <v>348</v>
      </c>
      <c r="W726" s="26" t="s">
        <v>496</v>
      </c>
      <c r="X726" s="26" t="s">
        <v>189</v>
      </c>
      <c r="Y726" s="26">
        <v>85.0</v>
      </c>
      <c r="Z726" s="26">
        <v>70.0</v>
      </c>
      <c r="AA726" s="26">
        <v>80.0</v>
      </c>
      <c r="AB726" s="26">
        <v>97.0</v>
      </c>
      <c r="AC726" s="26">
        <v>80.0</v>
      </c>
      <c r="AD726" s="26">
        <v>123.0</v>
      </c>
      <c r="AE726" s="30">
        <f t="shared" si="37"/>
        <v>535</v>
      </c>
      <c r="AF726" s="26" t="s">
        <v>13829</v>
      </c>
      <c r="AG726" s="26"/>
      <c r="AH726" s="26"/>
      <c r="AI726" s="26"/>
      <c r="AJ726" s="26"/>
      <c r="AK726" s="26"/>
      <c r="AL726" s="26"/>
      <c r="AM726" s="26"/>
      <c r="AN726" s="26"/>
      <c r="AO726" s="26"/>
      <c r="AP726" s="26"/>
      <c r="AQ726" s="26"/>
      <c r="AR726" s="26"/>
      <c r="AS726" s="26"/>
      <c r="AT726" s="26"/>
      <c r="AU726" s="26"/>
      <c r="AV726" s="26"/>
      <c r="AW726" s="26"/>
      <c r="AX726" s="26"/>
      <c r="AY726" s="26"/>
      <c r="AZ726" s="26"/>
      <c r="BA726" s="26" t="s">
        <v>1123</v>
      </c>
      <c r="BB726" s="26" t="s">
        <v>1123</v>
      </c>
      <c r="BC726" s="26"/>
      <c r="BD726" s="26"/>
      <c r="BE726" s="26"/>
      <c r="BF726" s="26"/>
      <c r="BG726" s="26" t="s">
        <v>328</v>
      </c>
      <c r="BH726" s="26" t="s">
        <v>328</v>
      </c>
      <c r="BI726" s="26"/>
      <c r="BJ726" s="26"/>
      <c r="BK726" s="26" t="s">
        <v>2970</v>
      </c>
      <c r="BL726" s="26" t="s">
        <v>2970</v>
      </c>
      <c r="BM726" s="26"/>
      <c r="BN726" s="26" t="s">
        <v>1956</v>
      </c>
      <c r="BO726" s="26"/>
      <c r="BP726" s="26"/>
      <c r="BQ726" s="26"/>
      <c r="BR726" s="26" t="s">
        <v>6374</v>
      </c>
      <c r="BS726" s="26" t="s">
        <v>6374</v>
      </c>
      <c r="BT726" s="26" t="s">
        <v>1334</v>
      </c>
      <c r="BU726" s="26"/>
      <c r="BV726" s="26" t="s">
        <v>3914</v>
      </c>
      <c r="BW726" s="31"/>
      <c r="BX726" s="31"/>
      <c r="BY726" s="31"/>
      <c r="BZ726" s="31"/>
      <c r="CA726" s="31"/>
      <c r="CB726" s="31"/>
      <c r="CC726" s="31"/>
      <c r="CD726" s="31"/>
      <c r="CE726" s="31"/>
      <c r="CF726" s="31"/>
      <c r="CG726" s="31"/>
      <c r="CH726" s="31"/>
      <c r="CI726" s="31"/>
      <c r="CJ726" s="31"/>
      <c r="CK726" s="31"/>
      <c r="CL726" s="31"/>
      <c r="CM726" s="31"/>
      <c r="CN726" s="31"/>
      <c r="CO726" s="31"/>
      <c r="CP726" s="31"/>
      <c r="CQ726" s="31" t="s">
        <v>13844</v>
      </c>
      <c r="CR726" s="31" t="s">
        <v>13845</v>
      </c>
      <c r="CS726" s="31" t="s">
        <v>13844</v>
      </c>
      <c r="CT726" s="31" t="s">
        <v>13845</v>
      </c>
      <c r="CU726" s="31"/>
      <c r="CV726" s="31"/>
      <c r="CW726" s="31" t="s">
        <v>13846</v>
      </c>
      <c r="CX726" s="31" t="s">
        <v>13847</v>
      </c>
      <c r="CY726" s="31"/>
      <c r="CZ726" s="31"/>
      <c r="DA726" s="31" t="s">
        <v>13848</v>
      </c>
      <c r="DB726" s="31" t="s">
        <v>13849</v>
      </c>
      <c r="DC726" s="31"/>
      <c r="DD726" s="31"/>
      <c r="DE726" s="31"/>
      <c r="DF726" s="31"/>
      <c r="DG726" s="31"/>
      <c r="DH726" s="31" t="s">
        <v>13850</v>
      </c>
      <c r="DI726" s="31" t="s">
        <v>13851</v>
      </c>
      <c r="DJ726" s="31"/>
      <c r="DK726" s="31"/>
      <c r="DL726" s="31"/>
      <c r="DM726" s="31"/>
      <c r="DN726" s="31"/>
      <c r="DO726" s="31"/>
      <c r="DP726" s="31"/>
      <c r="DQ726" s="31"/>
      <c r="DR726" s="31"/>
      <c r="DS726" s="31"/>
      <c r="DT726" s="31"/>
      <c r="DU726" s="31"/>
      <c r="DV726" s="31"/>
      <c r="DW726" s="31"/>
      <c r="DX726" s="31"/>
      <c r="DY726" s="31"/>
      <c r="DZ726" s="31"/>
      <c r="EA726" s="31"/>
      <c r="EB726" s="31"/>
      <c r="EC726" s="31"/>
      <c r="ED726" s="31"/>
      <c r="EE726" s="31"/>
      <c r="EF726" s="31"/>
      <c r="EG726" s="31"/>
      <c r="EH726" s="31"/>
      <c r="EI726" s="31"/>
      <c r="EJ726" s="31" t="s">
        <v>13852</v>
      </c>
      <c r="EK726" s="31" t="s">
        <v>13852</v>
      </c>
      <c r="EL726" s="31" t="s">
        <v>213</v>
      </c>
      <c r="EM726" s="31" t="s">
        <v>213</v>
      </c>
      <c r="EN726" s="31" t="s">
        <v>213</v>
      </c>
      <c r="EO726" s="31" t="s">
        <v>213</v>
      </c>
      <c r="EP726" s="31" t="s">
        <v>5450</v>
      </c>
      <c r="EQ726" s="31" t="s">
        <v>5450</v>
      </c>
      <c r="ER726" s="31" t="s">
        <v>218</v>
      </c>
      <c r="ES726" s="31" t="s">
        <v>218</v>
      </c>
      <c r="ET726" s="31" t="s">
        <v>13853</v>
      </c>
      <c r="EU726" s="31" t="s">
        <v>13853</v>
      </c>
      <c r="EV726" s="31"/>
      <c r="EW726" s="31"/>
      <c r="EX726" s="31" t="s">
        <v>218</v>
      </c>
      <c r="EY726" s="31" t="s">
        <v>218</v>
      </c>
      <c r="EZ726" s="31" t="s">
        <v>218</v>
      </c>
      <c r="FA726" s="31" t="s">
        <v>6548</v>
      </c>
      <c r="FB726" s="31" t="s">
        <v>6548</v>
      </c>
      <c r="FC726" s="31"/>
      <c r="FD726" s="31"/>
      <c r="FE726" s="31" t="s">
        <v>219</v>
      </c>
    </row>
    <row r="727" ht="90.75" customHeight="1">
      <c r="A727" s="16" t="s">
        <v>13854</v>
      </c>
      <c r="B727" s="24">
        <v>716.0</v>
      </c>
      <c r="C727" s="25" t="s">
        <v>13855</v>
      </c>
      <c r="D727" s="26" t="str">
        <f t="shared" si="41"/>
        <v/>
      </c>
      <c r="E727" s="27" t="str">
        <f t="shared" si="42"/>
        <v/>
      </c>
      <c r="F727" s="28" t="str">
        <f t="shared" ref="F727:G727" si="742">image("https://www.serebii.net/pokedex-bw/type/"&amp;lower(H727)&amp;".gif")</f>
        <v/>
      </c>
      <c r="G727" s="28" t="str">
        <f t="shared" si="742"/>
        <v/>
      </c>
      <c r="H727" s="29" t="s">
        <v>980</v>
      </c>
      <c r="I727" s="26"/>
      <c r="J727" s="26" t="s">
        <v>13856</v>
      </c>
      <c r="K727" s="26" t="s">
        <v>13114</v>
      </c>
      <c r="L727" s="26" t="s">
        <v>13857</v>
      </c>
      <c r="M727" s="30" t="s">
        <v>13858</v>
      </c>
      <c r="N727" s="26"/>
      <c r="O727" s="26"/>
      <c r="P727" s="26" t="s">
        <v>1234</v>
      </c>
      <c r="Q727" s="26" t="s">
        <v>183</v>
      </c>
      <c r="R727" s="26" t="s">
        <v>5098</v>
      </c>
      <c r="S727" s="26" t="s">
        <v>7206</v>
      </c>
      <c r="T727" s="26" t="s">
        <v>2174</v>
      </c>
      <c r="U727" s="26" t="s">
        <v>1198</v>
      </c>
      <c r="V727" s="26" t="s">
        <v>1199</v>
      </c>
      <c r="W727" s="26" t="s">
        <v>2967</v>
      </c>
      <c r="X727" s="26" t="s">
        <v>5100</v>
      </c>
      <c r="Y727" s="26">
        <v>126.0</v>
      </c>
      <c r="Z727" s="26">
        <v>131.0</v>
      </c>
      <c r="AA727" s="26">
        <v>95.0</v>
      </c>
      <c r="AB727" s="26">
        <v>131.0</v>
      </c>
      <c r="AC727" s="26">
        <v>98.0</v>
      </c>
      <c r="AD727" s="26">
        <v>99.0</v>
      </c>
      <c r="AE727" s="30">
        <f t="shared" si="37"/>
        <v>680</v>
      </c>
      <c r="AF727" s="26"/>
      <c r="AG727" s="26"/>
      <c r="AH727" s="26"/>
      <c r="AI727" s="26"/>
      <c r="AJ727" s="26"/>
      <c r="AK727" s="26"/>
      <c r="AL727" s="26"/>
      <c r="AM727" s="26"/>
      <c r="AN727" s="26"/>
      <c r="AO727" s="26"/>
      <c r="AP727" s="26"/>
      <c r="AQ727" s="26"/>
      <c r="AR727" s="26"/>
      <c r="AS727" s="26"/>
      <c r="AT727" s="26"/>
      <c r="AU727" s="26"/>
      <c r="AV727" s="26"/>
      <c r="AW727" s="26"/>
      <c r="AX727" s="26"/>
      <c r="AY727" s="26"/>
      <c r="AZ727" s="26"/>
      <c r="BA727" s="26" t="s">
        <v>197</v>
      </c>
      <c r="BB727" s="26" t="s">
        <v>197</v>
      </c>
      <c r="BC727" s="26"/>
      <c r="BD727" s="26"/>
      <c r="BE727" s="26"/>
      <c r="BF727" s="26"/>
      <c r="BG727" s="26"/>
      <c r="BH727" s="26"/>
      <c r="BI727" s="26"/>
      <c r="BJ727" s="26"/>
      <c r="BK727" s="26"/>
      <c r="BL727" s="26"/>
      <c r="BM727" s="26"/>
      <c r="BN727" s="26"/>
      <c r="BO727" s="26"/>
      <c r="BP727" s="26"/>
      <c r="BQ727" s="26"/>
      <c r="BR727" s="26"/>
      <c r="BS727" s="26"/>
      <c r="BT727" s="26"/>
      <c r="BU727" s="26"/>
      <c r="BV727" s="26" t="s">
        <v>252</v>
      </c>
      <c r="BW727" s="31"/>
      <c r="BX727" s="31"/>
      <c r="BY727" s="31"/>
      <c r="BZ727" s="31"/>
      <c r="CA727" s="31"/>
      <c r="CB727" s="31"/>
      <c r="CC727" s="31"/>
      <c r="CD727" s="31"/>
      <c r="CE727" s="31"/>
      <c r="CF727" s="31"/>
      <c r="CG727" s="31"/>
      <c r="CH727" s="31"/>
      <c r="CI727" s="31"/>
      <c r="CJ727" s="31"/>
      <c r="CK727" s="31"/>
      <c r="CL727" s="31"/>
      <c r="CM727" s="31"/>
      <c r="CN727" s="31"/>
      <c r="CO727" s="31"/>
      <c r="CP727" s="31"/>
      <c r="CQ727" s="31" t="s">
        <v>13859</v>
      </c>
      <c r="CR727" s="31" t="s">
        <v>13860</v>
      </c>
      <c r="CS727" s="31" t="s">
        <v>13859</v>
      </c>
      <c r="CT727" s="31" t="s">
        <v>13860</v>
      </c>
      <c r="CU727" s="31"/>
      <c r="CV727" s="31"/>
      <c r="CW727" s="31"/>
      <c r="CX727" s="31"/>
      <c r="CY727" s="31"/>
      <c r="CZ727" s="31"/>
      <c r="DA727" s="31"/>
      <c r="DB727" s="31"/>
      <c r="DC727" s="31"/>
      <c r="DD727" s="31"/>
      <c r="DE727" s="31"/>
      <c r="DF727" s="31"/>
      <c r="DG727" s="31"/>
      <c r="DH727" s="31"/>
      <c r="DI727" s="31"/>
      <c r="DJ727" s="31"/>
      <c r="DK727" s="31"/>
      <c r="DL727" s="31"/>
      <c r="DM727" s="31"/>
      <c r="DN727" s="31"/>
      <c r="DO727" s="31"/>
      <c r="DP727" s="31"/>
      <c r="DQ727" s="31"/>
      <c r="DR727" s="31"/>
      <c r="DS727" s="31"/>
      <c r="DT727" s="31"/>
      <c r="DU727" s="31"/>
      <c r="DV727" s="31"/>
      <c r="DW727" s="31"/>
      <c r="DX727" s="31"/>
      <c r="DY727" s="31"/>
      <c r="DZ727" s="31"/>
      <c r="EA727" s="31"/>
      <c r="EB727" s="31"/>
      <c r="EC727" s="31"/>
      <c r="ED727" s="31"/>
      <c r="EE727" s="31"/>
      <c r="EF727" s="31"/>
      <c r="EG727" s="31"/>
      <c r="EH727" s="31"/>
      <c r="EI727" s="31"/>
      <c r="EJ727" s="31" t="s">
        <v>13861</v>
      </c>
      <c r="EK727" s="31" t="s">
        <v>213</v>
      </c>
      <c r="EL727" s="31" t="s">
        <v>213</v>
      </c>
      <c r="EM727" s="31" t="s">
        <v>213</v>
      </c>
      <c r="EN727" s="31" t="s">
        <v>213</v>
      </c>
      <c r="EO727" s="31" t="s">
        <v>213</v>
      </c>
      <c r="EP727" s="31" t="s">
        <v>4957</v>
      </c>
      <c r="EQ727" s="31" t="s">
        <v>213</v>
      </c>
      <c r="ER727" s="31" t="s">
        <v>218</v>
      </c>
      <c r="ES727" s="31" t="s">
        <v>218</v>
      </c>
      <c r="ET727" s="31" t="s">
        <v>213</v>
      </c>
      <c r="EU727" s="31" t="s">
        <v>213</v>
      </c>
      <c r="EV727" s="31"/>
      <c r="EW727" s="31"/>
      <c r="EX727" s="31" t="s">
        <v>218</v>
      </c>
      <c r="EY727" s="31" t="s">
        <v>218</v>
      </c>
      <c r="EZ727" s="31" t="s">
        <v>218</v>
      </c>
      <c r="FA727" s="31" t="s">
        <v>219</v>
      </c>
      <c r="FB727" s="31" t="s">
        <v>219</v>
      </c>
      <c r="FC727" s="31"/>
      <c r="FD727" s="31"/>
      <c r="FE727" s="31" t="s">
        <v>219</v>
      </c>
    </row>
    <row r="728" ht="90.75" customHeight="1">
      <c r="A728" s="16" t="s">
        <v>13862</v>
      </c>
      <c r="B728" s="24">
        <v>717.0</v>
      </c>
      <c r="C728" s="25" t="s">
        <v>13863</v>
      </c>
      <c r="D728" s="26" t="str">
        <f t="shared" si="41"/>
        <v/>
      </c>
      <c r="E728" s="27" t="str">
        <f t="shared" si="42"/>
        <v/>
      </c>
      <c r="F728" s="28" t="str">
        <f t="shared" ref="F728:G728" si="743">image("https://www.serebii.net/pokedex-bw/type/"&amp;lower(H728)&amp;".gif")</f>
        <v/>
      </c>
      <c r="G728" s="28" t="str">
        <f t="shared" si="743"/>
        <v/>
      </c>
      <c r="H728" s="29" t="s">
        <v>6037</v>
      </c>
      <c r="I728" s="26" t="s">
        <v>348</v>
      </c>
      <c r="J728" s="26" t="s">
        <v>13864</v>
      </c>
      <c r="K728" s="26" t="s">
        <v>13865</v>
      </c>
      <c r="L728" s="26" t="s">
        <v>13866</v>
      </c>
      <c r="M728" s="30" t="s">
        <v>13867</v>
      </c>
      <c r="N728" s="26"/>
      <c r="O728" s="26"/>
      <c r="P728" s="26" t="s">
        <v>1234</v>
      </c>
      <c r="Q728" s="26" t="s">
        <v>183</v>
      </c>
      <c r="R728" s="26" t="s">
        <v>5098</v>
      </c>
      <c r="S728" s="26" t="s">
        <v>7206</v>
      </c>
      <c r="T728" s="26" t="s">
        <v>2174</v>
      </c>
      <c r="U728" s="26" t="s">
        <v>1198</v>
      </c>
      <c r="V728" s="26" t="s">
        <v>1199</v>
      </c>
      <c r="W728" s="26" t="s">
        <v>2967</v>
      </c>
      <c r="X728" s="26" t="s">
        <v>5100</v>
      </c>
      <c r="Y728" s="26">
        <v>126.0</v>
      </c>
      <c r="Z728" s="26">
        <v>131.0</v>
      </c>
      <c r="AA728" s="26">
        <v>95.0</v>
      </c>
      <c r="AB728" s="26">
        <v>131.0</v>
      </c>
      <c r="AC728" s="26">
        <v>98.0</v>
      </c>
      <c r="AD728" s="26">
        <v>99.0</v>
      </c>
      <c r="AE728" s="30">
        <f t="shared" si="37"/>
        <v>680</v>
      </c>
      <c r="AF728" s="26"/>
      <c r="AG728" s="26"/>
      <c r="AH728" s="26"/>
      <c r="AI728" s="26"/>
      <c r="AJ728" s="26"/>
      <c r="AK728" s="26"/>
      <c r="AL728" s="26"/>
      <c r="AM728" s="26"/>
      <c r="AN728" s="26"/>
      <c r="AO728" s="26"/>
      <c r="AP728" s="26"/>
      <c r="AQ728" s="26"/>
      <c r="AR728" s="26"/>
      <c r="AS728" s="26"/>
      <c r="AT728" s="26"/>
      <c r="AU728" s="26"/>
      <c r="AV728" s="26"/>
      <c r="AW728" s="26"/>
      <c r="AX728" s="26"/>
      <c r="AY728" s="26"/>
      <c r="AZ728" s="26"/>
      <c r="BA728" s="26" t="s">
        <v>232</v>
      </c>
      <c r="BB728" s="26" t="s">
        <v>232</v>
      </c>
      <c r="BC728" s="26"/>
      <c r="BD728" s="26"/>
      <c r="BE728" s="26"/>
      <c r="BF728" s="26"/>
      <c r="BG728" s="26"/>
      <c r="BH728" s="26"/>
      <c r="BI728" s="26"/>
      <c r="BJ728" s="26"/>
      <c r="BK728" s="26"/>
      <c r="BL728" s="26"/>
      <c r="BM728" s="26"/>
      <c r="BN728" s="26"/>
      <c r="BO728" s="26"/>
      <c r="BP728" s="26"/>
      <c r="BQ728" s="26"/>
      <c r="BR728" s="26"/>
      <c r="BS728" s="26"/>
      <c r="BT728" s="26"/>
      <c r="BU728" s="26"/>
      <c r="BV728" s="26" t="s">
        <v>279</v>
      </c>
      <c r="BW728" s="31"/>
      <c r="BX728" s="31"/>
      <c r="BY728" s="31"/>
      <c r="BZ728" s="31"/>
      <c r="CA728" s="31"/>
      <c r="CB728" s="31"/>
      <c r="CC728" s="31"/>
      <c r="CD728" s="31"/>
      <c r="CE728" s="31"/>
      <c r="CF728" s="31"/>
      <c r="CG728" s="31"/>
      <c r="CH728" s="31"/>
      <c r="CI728" s="31"/>
      <c r="CJ728" s="31"/>
      <c r="CK728" s="31"/>
      <c r="CL728" s="31"/>
      <c r="CM728" s="31"/>
      <c r="CN728" s="31"/>
      <c r="CO728" s="31"/>
      <c r="CP728" s="31"/>
      <c r="CQ728" s="31" t="s">
        <v>13868</v>
      </c>
      <c r="CR728" s="31" t="s">
        <v>13869</v>
      </c>
      <c r="CS728" s="31" t="s">
        <v>13868</v>
      </c>
      <c r="CT728" s="31" t="s">
        <v>13869</v>
      </c>
      <c r="CU728" s="31"/>
      <c r="CV728" s="31"/>
      <c r="CW728" s="31"/>
      <c r="CX728" s="31"/>
      <c r="CY728" s="31"/>
      <c r="CZ728" s="31"/>
      <c r="DA728" s="31"/>
      <c r="DB728" s="31"/>
      <c r="DC728" s="31"/>
      <c r="DD728" s="31"/>
      <c r="DE728" s="31"/>
      <c r="DF728" s="31"/>
      <c r="DG728" s="31"/>
      <c r="DH728" s="31"/>
      <c r="DI728" s="31"/>
      <c r="DJ728" s="31"/>
      <c r="DK728" s="31"/>
      <c r="DL728" s="31"/>
      <c r="DM728" s="31"/>
      <c r="DN728" s="31"/>
      <c r="DO728" s="31"/>
      <c r="DP728" s="31"/>
      <c r="DQ728" s="31"/>
      <c r="DR728" s="31"/>
      <c r="DS728" s="31"/>
      <c r="DT728" s="31"/>
      <c r="DU728" s="31"/>
      <c r="DV728" s="31"/>
      <c r="DW728" s="31"/>
      <c r="DX728" s="31"/>
      <c r="DY728" s="31"/>
      <c r="DZ728" s="31"/>
      <c r="EA728" s="31"/>
      <c r="EB728" s="31"/>
      <c r="EC728" s="31"/>
      <c r="ED728" s="31"/>
      <c r="EE728" s="31"/>
      <c r="EF728" s="31"/>
      <c r="EG728" s="31"/>
      <c r="EH728" s="31"/>
      <c r="EI728" s="31"/>
      <c r="EJ728" s="31" t="s">
        <v>213</v>
      </c>
      <c r="EK728" s="31" t="s">
        <v>13861</v>
      </c>
      <c r="EL728" s="31" t="s">
        <v>213</v>
      </c>
      <c r="EM728" s="31" t="s">
        <v>213</v>
      </c>
      <c r="EN728" s="31" t="s">
        <v>213</v>
      </c>
      <c r="EO728" s="31" t="s">
        <v>213</v>
      </c>
      <c r="EP728" s="31" t="s">
        <v>213</v>
      </c>
      <c r="EQ728" s="31" t="s">
        <v>4957</v>
      </c>
      <c r="ER728" s="31" t="s">
        <v>218</v>
      </c>
      <c r="ES728" s="31" t="s">
        <v>218</v>
      </c>
      <c r="ET728" s="31" t="s">
        <v>213</v>
      </c>
      <c r="EU728" s="31" t="s">
        <v>213</v>
      </c>
      <c r="EV728" s="31"/>
      <c r="EW728" s="31"/>
      <c r="EX728" s="31" t="s">
        <v>218</v>
      </c>
      <c r="EY728" s="31" t="s">
        <v>218</v>
      </c>
      <c r="EZ728" s="31" t="s">
        <v>218</v>
      </c>
      <c r="FA728" s="31" t="s">
        <v>219</v>
      </c>
      <c r="FB728" s="31" t="s">
        <v>219</v>
      </c>
      <c r="FC728" s="31"/>
      <c r="FD728" s="31"/>
      <c r="FE728" s="31" t="s">
        <v>219</v>
      </c>
    </row>
    <row r="729" ht="90.75" customHeight="1">
      <c r="A729" s="16" t="s">
        <v>13870</v>
      </c>
      <c r="B729" s="24">
        <v>718.0</v>
      </c>
      <c r="C729" s="25" t="s">
        <v>13871</v>
      </c>
      <c r="D729" s="26" t="str">
        <f t="shared" si="41"/>
        <v/>
      </c>
      <c r="E729" s="27" t="str">
        <f t="shared" si="42"/>
        <v/>
      </c>
      <c r="F729" s="28" t="str">
        <f t="shared" ref="F729:G729" si="744">image("https://www.serebii.net/pokedex-bw/type/"&amp;lower(H729)&amp;".gif")</f>
        <v/>
      </c>
      <c r="G729" s="28" t="str">
        <f t="shared" si="744"/>
        <v/>
      </c>
      <c r="H729" s="29" t="s">
        <v>299</v>
      </c>
      <c r="I729" s="26" t="s">
        <v>1071</v>
      </c>
      <c r="J729" s="26" t="s">
        <v>13872</v>
      </c>
      <c r="K729" s="26" t="s">
        <v>13873</v>
      </c>
      <c r="L729" s="26" t="s">
        <v>13874</v>
      </c>
      <c r="M729" s="26" t="s">
        <v>13875</v>
      </c>
      <c r="N729" s="26" t="s">
        <v>13876</v>
      </c>
      <c r="O729" s="26"/>
      <c r="P729" s="26" t="s">
        <v>1234</v>
      </c>
      <c r="Q729" s="26" t="s">
        <v>4934</v>
      </c>
      <c r="R729" s="26" t="s">
        <v>5098</v>
      </c>
      <c r="S729" s="26" t="s">
        <v>7234</v>
      </c>
      <c r="T729" s="26" t="s">
        <v>2174</v>
      </c>
      <c r="U729" s="26" t="s">
        <v>1198</v>
      </c>
      <c r="V729" s="26" t="s">
        <v>1199</v>
      </c>
      <c r="W729" s="26" t="s">
        <v>2967</v>
      </c>
      <c r="X729" s="26" t="s">
        <v>5100</v>
      </c>
      <c r="Y729" s="26">
        <v>108.0</v>
      </c>
      <c r="Z729" s="26">
        <v>100.0</v>
      </c>
      <c r="AA729" s="26">
        <v>121.0</v>
      </c>
      <c r="AB729" s="26">
        <v>81.0</v>
      </c>
      <c r="AC729" s="26">
        <v>95.0</v>
      </c>
      <c r="AD729" s="26">
        <v>95.0</v>
      </c>
      <c r="AE729" s="30">
        <f t="shared" si="37"/>
        <v>600</v>
      </c>
      <c r="AF729" s="26"/>
      <c r="AG729" s="26"/>
      <c r="AH729" s="26"/>
      <c r="AI729" s="26"/>
      <c r="AJ729" s="26"/>
      <c r="AK729" s="26"/>
      <c r="AL729" s="26"/>
      <c r="AM729" s="26"/>
      <c r="AN729" s="26"/>
      <c r="AO729" s="26"/>
      <c r="AP729" s="26"/>
      <c r="AQ729" s="26"/>
      <c r="AR729" s="26"/>
      <c r="AS729" s="26"/>
      <c r="AT729" s="26"/>
      <c r="AU729" s="26"/>
      <c r="AV729" s="26"/>
      <c r="AW729" s="26"/>
      <c r="AX729" s="26"/>
      <c r="AY729" s="26"/>
      <c r="AZ729" s="26"/>
      <c r="BA729" s="26" t="s">
        <v>257</v>
      </c>
      <c r="BB729" s="26" t="s">
        <v>257</v>
      </c>
      <c r="BC729" s="26"/>
      <c r="BD729" s="26"/>
      <c r="BE729" s="26" t="s">
        <v>3111</v>
      </c>
      <c r="BF729" s="26" t="s">
        <v>3111</v>
      </c>
      <c r="BG729" s="26" t="s">
        <v>9531</v>
      </c>
      <c r="BH729" s="26" t="s">
        <v>9531</v>
      </c>
      <c r="BI729" s="26"/>
      <c r="BJ729" s="26"/>
      <c r="BK729" s="26"/>
      <c r="BL729" s="26"/>
      <c r="BM729" s="26"/>
      <c r="BN729" s="26"/>
      <c r="BO729" s="26"/>
      <c r="BP729" s="26"/>
      <c r="BQ729" s="26"/>
      <c r="BR729" s="26"/>
      <c r="BS729" s="26"/>
      <c r="BT729" s="26"/>
      <c r="BU729" s="26"/>
      <c r="BV729" s="26" t="s">
        <v>326</v>
      </c>
      <c r="BW729" s="31"/>
      <c r="BX729" s="31"/>
      <c r="BY729" s="31"/>
      <c r="BZ729" s="31"/>
      <c r="CA729" s="31"/>
      <c r="CB729" s="31"/>
      <c r="CC729" s="31"/>
      <c r="CD729" s="31"/>
      <c r="CE729" s="31"/>
      <c r="CF729" s="31"/>
      <c r="CG729" s="31"/>
      <c r="CH729" s="31"/>
      <c r="CI729" s="31"/>
      <c r="CJ729" s="31"/>
      <c r="CK729" s="31"/>
      <c r="CL729" s="31"/>
      <c r="CM729" s="31"/>
      <c r="CN729" s="31"/>
      <c r="CO729" s="31"/>
      <c r="CP729" s="31"/>
      <c r="CQ729" s="31" t="s">
        <v>13877</v>
      </c>
      <c r="CR729" s="31" t="s">
        <v>13878</v>
      </c>
      <c r="CS729" s="31" t="s">
        <v>13877</v>
      </c>
      <c r="CT729" s="31" t="s">
        <v>13878</v>
      </c>
      <c r="CU729" s="31" t="s">
        <v>13879</v>
      </c>
      <c r="CV729" s="31" t="s">
        <v>13880</v>
      </c>
      <c r="CW729" s="31" t="s">
        <v>13881</v>
      </c>
      <c r="CX729" s="31" t="s">
        <v>13882</v>
      </c>
      <c r="CY729" s="31"/>
      <c r="CZ729" s="31"/>
      <c r="DA729" s="31"/>
      <c r="DB729" s="31"/>
      <c r="DC729" s="31"/>
      <c r="DD729" s="31"/>
      <c r="DE729" s="31"/>
      <c r="DF729" s="31"/>
      <c r="DG729" s="31"/>
      <c r="DH729" s="31"/>
      <c r="DI729" s="31"/>
      <c r="DJ729" s="31"/>
      <c r="DK729" s="31"/>
      <c r="DL729" s="31"/>
      <c r="DM729" s="31"/>
      <c r="DN729" s="31"/>
      <c r="DO729" s="31"/>
      <c r="DP729" s="31"/>
      <c r="DQ729" s="31"/>
      <c r="DR729" s="31"/>
      <c r="DS729" s="31"/>
      <c r="DT729" s="31"/>
      <c r="DU729" s="31"/>
      <c r="DV729" s="31"/>
      <c r="DW729" s="31"/>
      <c r="DX729" s="31"/>
      <c r="DY729" s="31"/>
      <c r="DZ729" s="31"/>
      <c r="EA729" s="31"/>
      <c r="EB729" s="31"/>
      <c r="EC729" s="31"/>
      <c r="ED729" s="31"/>
      <c r="EE729" s="31"/>
      <c r="EF729" s="31"/>
      <c r="EG729" s="31"/>
      <c r="EH729" s="31"/>
      <c r="EI729" s="31"/>
      <c r="EJ729" s="31" t="s">
        <v>7157</v>
      </c>
      <c r="EK729" s="31" t="s">
        <v>7157</v>
      </c>
      <c r="EL729" s="31" t="s">
        <v>213</v>
      </c>
      <c r="EM729" s="31" t="s">
        <v>213</v>
      </c>
      <c r="EN729" s="31" t="s">
        <v>6233</v>
      </c>
      <c r="EO729" s="31" t="s">
        <v>6233</v>
      </c>
      <c r="EP729" s="31" t="s">
        <v>6233</v>
      </c>
      <c r="EQ729" s="31" t="s">
        <v>6233</v>
      </c>
      <c r="ER729" s="31" t="s">
        <v>218</v>
      </c>
      <c r="ES729" s="31" t="s">
        <v>218</v>
      </c>
      <c r="ET729" s="31" t="s">
        <v>213</v>
      </c>
      <c r="EU729" s="31" t="s">
        <v>213</v>
      </c>
      <c r="EV729" s="31"/>
      <c r="EW729" s="31"/>
      <c r="EX729" s="31" t="s">
        <v>218</v>
      </c>
      <c r="EY729" s="31" t="s">
        <v>218</v>
      </c>
      <c r="EZ729" s="31" t="s">
        <v>218</v>
      </c>
      <c r="FA729" s="31" t="s">
        <v>219</v>
      </c>
      <c r="FB729" s="31" t="s">
        <v>219</v>
      </c>
      <c r="FC729" s="31"/>
      <c r="FD729" s="31"/>
      <c r="FE729" s="31" t="s">
        <v>219</v>
      </c>
    </row>
    <row r="730" ht="90.75" customHeight="1">
      <c r="A730" s="16" t="s">
        <v>13883</v>
      </c>
      <c r="B730" s="24">
        <v>719.0</v>
      </c>
      <c r="C730" s="25" t="s">
        <v>13884</v>
      </c>
      <c r="D730" s="26" t="str">
        <f t="shared" si="41"/>
        <v/>
      </c>
      <c r="E730" s="27" t="str">
        <f t="shared" si="42"/>
        <v/>
      </c>
      <c r="F730" s="28" t="str">
        <f t="shared" ref="F730:G730" si="745">image("https://www.serebii.net/pokedex-bw/type/"&amp;lower(H730)&amp;".gif")</f>
        <v/>
      </c>
      <c r="G730" s="28" t="str">
        <f t="shared" si="745"/>
        <v/>
      </c>
      <c r="H730" s="29" t="s">
        <v>2707</v>
      </c>
      <c r="I730" s="26" t="s">
        <v>980</v>
      </c>
      <c r="J730" s="26" t="s">
        <v>13683</v>
      </c>
      <c r="K730" s="26" t="s">
        <v>178</v>
      </c>
      <c r="L730" s="26" t="s">
        <v>6505</v>
      </c>
      <c r="M730" s="30" t="s">
        <v>2622</v>
      </c>
      <c r="N730" s="26"/>
      <c r="O730" s="26"/>
      <c r="P730" s="26" t="s">
        <v>5171</v>
      </c>
      <c r="Q730" s="26" t="s">
        <v>4934</v>
      </c>
      <c r="R730" s="26" t="s">
        <v>184</v>
      </c>
      <c r="S730" s="26" t="s">
        <v>5067</v>
      </c>
      <c r="T730" s="26" t="s">
        <v>2174</v>
      </c>
      <c r="U730" s="26" t="s">
        <v>1198</v>
      </c>
      <c r="V730" s="26" t="s">
        <v>1199</v>
      </c>
      <c r="W730" s="26" t="s">
        <v>2967</v>
      </c>
      <c r="X730" s="26" t="s">
        <v>3426</v>
      </c>
      <c r="Y730" s="26">
        <v>50.0</v>
      </c>
      <c r="Z730" s="26">
        <v>100.0</v>
      </c>
      <c r="AA730" s="26">
        <v>150.0</v>
      </c>
      <c r="AB730" s="26">
        <v>100.0</v>
      </c>
      <c r="AC730" s="26">
        <v>150.0</v>
      </c>
      <c r="AD730" s="26">
        <v>50.0</v>
      </c>
      <c r="AE730" s="30">
        <f t="shared" si="37"/>
        <v>600</v>
      </c>
      <c r="AF730" s="26"/>
      <c r="AG730" s="26"/>
      <c r="AH730" s="26"/>
      <c r="AI730" s="26"/>
      <c r="AJ730" s="26"/>
      <c r="AK730" s="26"/>
      <c r="AL730" s="26"/>
      <c r="AM730" s="26"/>
      <c r="AN730" s="26"/>
      <c r="AO730" s="26"/>
      <c r="AP730" s="26"/>
      <c r="AQ730" s="26"/>
      <c r="AR730" s="26"/>
      <c r="AS730" s="26"/>
      <c r="AT730" s="26"/>
      <c r="AU730" s="26"/>
      <c r="AV730" s="26"/>
      <c r="AW730" s="26"/>
      <c r="AX730" s="26"/>
      <c r="AY730" s="26"/>
      <c r="AZ730" s="26"/>
      <c r="BA730" s="26" t="s">
        <v>284</v>
      </c>
      <c r="BB730" s="26" t="s">
        <v>284</v>
      </c>
      <c r="BC730" s="26"/>
      <c r="BD730" s="26"/>
      <c r="BE730" s="26"/>
      <c r="BF730" s="26"/>
      <c r="BG730" s="26"/>
      <c r="BH730" s="26"/>
      <c r="BI730" s="26"/>
      <c r="BJ730" s="26"/>
      <c r="BK730" s="26"/>
      <c r="BL730" s="26"/>
      <c r="BM730" s="26"/>
      <c r="BN730" s="26"/>
      <c r="BO730" s="26"/>
      <c r="BP730" s="26"/>
      <c r="BQ730" s="26"/>
      <c r="BR730" s="26"/>
      <c r="BS730" s="26"/>
      <c r="BT730" s="26"/>
      <c r="BU730" s="26"/>
      <c r="BV730" s="26" t="s">
        <v>193</v>
      </c>
      <c r="BW730" s="31"/>
      <c r="BX730" s="31"/>
      <c r="BY730" s="31"/>
      <c r="BZ730" s="31"/>
      <c r="CA730" s="31"/>
      <c r="CB730" s="31"/>
      <c r="CC730" s="31"/>
      <c r="CD730" s="31"/>
      <c r="CE730" s="31"/>
      <c r="CF730" s="31"/>
      <c r="CG730" s="31"/>
      <c r="CH730" s="31"/>
      <c r="CI730" s="31"/>
      <c r="CJ730" s="31"/>
      <c r="CK730" s="31"/>
      <c r="CL730" s="31"/>
      <c r="CM730" s="31"/>
      <c r="CN730" s="31"/>
      <c r="CO730" s="31"/>
      <c r="CP730" s="31"/>
      <c r="CQ730" s="31" t="s">
        <v>13885</v>
      </c>
      <c r="CR730" s="31" t="s">
        <v>13886</v>
      </c>
      <c r="CS730" s="31" t="s">
        <v>13885</v>
      </c>
      <c r="CT730" s="31" t="s">
        <v>13886</v>
      </c>
      <c r="CU730" s="31"/>
      <c r="CV730" s="31"/>
      <c r="CW730" s="31"/>
      <c r="CX730" s="31"/>
      <c r="CY730" s="31"/>
      <c r="CZ730" s="31"/>
      <c r="DA730" s="31"/>
      <c r="DB730" s="31"/>
      <c r="DC730" s="31"/>
      <c r="DD730" s="31"/>
      <c r="DE730" s="31"/>
      <c r="DF730" s="31"/>
      <c r="DG730" s="31"/>
      <c r="DH730" s="31"/>
      <c r="DI730" s="31"/>
      <c r="DJ730" s="31"/>
      <c r="DK730" s="31"/>
      <c r="DL730" s="31"/>
      <c r="DM730" s="31"/>
      <c r="DN730" s="31"/>
      <c r="DO730" s="31"/>
      <c r="DP730" s="31"/>
      <c r="DQ730" s="31"/>
      <c r="DR730" s="31"/>
      <c r="DS730" s="31"/>
      <c r="DT730" s="31"/>
      <c r="DU730" s="31"/>
      <c r="DV730" s="31"/>
      <c r="DW730" s="31"/>
      <c r="DX730" s="31"/>
      <c r="DY730" s="31"/>
      <c r="DZ730" s="31"/>
      <c r="EA730" s="31"/>
      <c r="EB730" s="31"/>
      <c r="EC730" s="31"/>
      <c r="ED730" s="31"/>
      <c r="EE730" s="31"/>
      <c r="EF730" s="31"/>
      <c r="EG730" s="31"/>
      <c r="EH730" s="31"/>
      <c r="EI730" s="31"/>
      <c r="EJ730" s="31" t="s">
        <v>213</v>
      </c>
      <c r="EK730" s="31" t="s">
        <v>213</v>
      </c>
      <c r="EL730" s="31" t="s">
        <v>213</v>
      </c>
      <c r="EM730" s="31" t="s">
        <v>213</v>
      </c>
      <c r="EN730" s="31" t="s">
        <v>213</v>
      </c>
      <c r="EO730" s="31" t="s">
        <v>213</v>
      </c>
      <c r="EP730" s="31" t="s">
        <v>213</v>
      </c>
      <c r="EQ730" s="31" t="s">
        <v>213</v>
      </c>
      <c r="ER730" s="31" t="s">
        <v>218</v>
      </c>
      <c r="ES730" s="31" t="s">
        <v>218</v>
      </c>
      <c r="ET730" s="31" t="s">
        <v>213</v>
      </c>
      <c r="EU730" s="31" t="s">
        <v>213</v>
      </c>
      <c r="EV730" s="31"/>
      <c r="EW730" s="31"/>
      <c r="EX730" s="31" t="s">
        <v>218</v>
      </c>
      <c r="EY730" s="31" t="s">
        <v>218</v>
      </c>
      <c r="EZ730" s="31" t="s">
        <v>218</v>
      </c>
      <c r="FA730" s="31" t="s">
        <v>219</v>
      </c>
      <c r="FB730" s="31" t="s">
        <v>219</v>
      </c>
      <c r="FC730" s="31"/>
      <c r="FD730" s="31"/>
      <c r="FE730" s="31" t="s">
        <v>219</v>
      </c>
    </row>
    <row r="731" ht="90.75" customHeight="1">
      <c r="A731" s="16" t="s">
        <v>13887</v>
      </c>
      <c r="B731" s="24">
        <v>720.0</v>
      </c>
      <c r="C731" s="25" t="s">
        <v>13888</v>
      </c>
      <c r="D731" s="26" t="str">
        <f t="shared" si="41"/>
        <v/>
      </c>
      <c r="E731" s="27" t="str">
        <f t="shared" si="42"/>
        <v/>
      </c>
      <c r="F731" s="28" t="str">
        <f t="shared" ref="F731:G731" si="746">image("https://www.serebii.net/pokedex-bw/type/"&amp;lower(H731)&amp;".gif")</f>
        <v/>
      </c>
      <c r="G731" s="28" t="str">
        <f t="shared" si="746"/>
        <v/>
      </c>
      <c r="H731" s="29" t="s">
        <v>2333</v>
      </c>
      <c r="I731" s="26" t="s">
        <v>3317</v>
      </c>
      <c r="J731" s="26" t="s">
        <v>13889</v>
      </c>
      <c r="K731" s="26" t="s">
        <v>393</v>
      </c>
      <c r="L731" s="26" t="s">
        <v>394</v>
      </c>
      <c r="M731" s="30" t="s">
        <v>13168</v>
      </c>
      <c r="N731" s="26"/>
      <c r="O731" s="26"/>
      <c r="P731" s="26" t="s">
        <v>351</v>
      </c>
      <c r="Q731" s="26" t="s">
        <v>4934</v>
      </c>
      <c r="R731" s="26" t="s">
        <v>5121</v>
      </c>
      <c r="S731" s="26" t="s">
        <v>5067</v>
      </c>
      <c r="T731" s="26" t="s">
        <v>2174</v>
      </c>
      <c r="U731" s="26" t="s">
        <v>1198</v>
      </c>
      <c r="V731" s="26" t="s">
        <v>1199</v>
      </c>
      <c r="W731" s="26" t="s">
        <v>2967</v>
      </c>
      <c r="X731" s="26" t="s">
        <v>5100</v>
      </c>
      <c r="Y731" s="26">
        <v>80.0</v>
      </c>
      <c r="Z731" s="26">
        <v>110.0</v>
      </c>
      <c r="AA731" s="26">
        <v>60.0</v>
      </c>
      <c r="AB731" s="26">
        <v>150.0</v>
      </c>
      <c r="AC731" s="26">
        <v>130.0</v>
      </c>
      <c r="AD731" s="26">
        <v>70.0</v>
      </c>
      <c r="AE731" s="30">
        <f t="shared" si="37"/>
        <v>600</v>
      </c>
      <c r="AF731" s="26"/>
      <c r="AG731" s="26"/>
      <c r="AH731" s="26"/>
      <c r="AI731" s="26"/>
      <c r="AJ731" s="26"/>
      <c r="AK731" s="26"/>
      <c r="AL731" s="26"/>
      <c r="AM731" s="26"/>
      <c r="AN731" s="26"/>
      <c r="AO731" s="26"/>
      <c r="AP731" s="26"/>
      <c r="AQ731" s="26"/>
      <c r="AR731" s="26"/>
      <c r="AS731" s="26"/>
      <c r="AT731" s="26"/>
      <c r="AU731" s="26"/>
      <c r="AV731" s="26"/>
      <c r="AW731" s="26"/>
      <c r="AX731" s="26"/>
      <c r="AY731" s="26"/>
      <c r="AZ731" s="26"/>
      <c r="BA731" s="26"/>
      <c r="BB731" s="26"/>
      <c r="BC731" s="26"/>
      <c r="BD731" s="26"/>
      <c r="BE731" s="26"/>
      <c r="BF731" s="26"/>
      <c r="BG731" s="26"/>
      <c r="BH731" s="26"/>
      <c r="BI731" s="26"/>
      <c r="BJ731" s="26"/>
      <c r="BK731" s="26"/>
      <c r="BL731" s="26"/>
      <c r="BM731" s="26"/>
      <c r="BN731" s="26"/>
      <c r="BO731" s="26"/>
      <c r="BP731" s="26"/>
      <c r="BQ731" s="26"/>
      <c r="BR731" s="26"/>
      <c r="BS731" s="26"/>
      <c r="BT731" s="26"/>
      <c r="BU731" s="26"/>
      <c r="BV731" s="26"/>
      <c r="BW731" s="31"/>
      <c r="BX731" s="31"/>
      <c r="BY731" s="31"/>
      <c r="BZ731" s="31"/>
      <c r="CA731" s="31"/>
      <c r="CB731" s="31"/>
      <c r="CC731" s="31"/>
      <c r="CD731" s="31"/>
      <c r="CE731" s="31"/>
      <c r="CF731" s="31"/>
      <c r="CG731" s="31"/>
      <c r="CH731" s="31"/>
      <c r="CI731" s="31"/>
      <c r="CJ731" s="31"/>
      <c r="CK731" s="31"/>
      <c r="CL731" s="31"/>
      <c r="CM731" s="31"/>
      <c r="CN731" s="31"/>
      <c r="CO731" s="31"/>
      <c r="CP731" s="31"/>
      <c r="CQ731" s="31" t="s">
        <v>13890</v>
      </c>
      <c r="CR731" s="31" t="s">
        <v>13891</v>
      </c>
      <c r="CS731" s="31" t="s">
        <v>13892</v>
      </c>
      <c r="CT731" s="31" t="s">
        <v>13893</v>
      </c>
      <c r="CU731" s="31"/>
      <c r="CV731" s="31"/>
      <c r="CW731" s="31"/>
      <c r="CX731" s="31"/>
      <c r="CY731" s="31"/>
      <c r="CZ731" s="31"/>
      <c r="DA731" s="31"/>
      <c r="DB731" s="31"/>
      <c r="DC731" s="31"/>
      <c r="DD731" s="31"/>
      <c r="DE731" s="31"/>
      <c r="DF731" s="31"/>
      <c r="DG731" s="31"/>
      <c r="DH731" s="31"/>
      <c r="DI731" s="31"/>
      <c r="DJ731" s="31"/>
      <c r="DK731" s="31"/>
      <c r="DL731" s="31"/>
      <c r="DM731" s="31"/>
      <c r="DN731" s="31"/>
      <c r="DO731" s="31"/>
      <c r="DP731" s="31"/>
      <c r="DQ731" s="31"/>
      <c r="DR731" s="31"/>
      <c r="DS731" s="31"/>
      <c r="DT731" s="31"/>
      <c r="DU731" s="31"/>
      <c r="DV731" s="31"/>
      <c r="DW731" s="31"/>
      <c r="DX731" s="31"/>
      <c r="DY731" s="31"/>
      <c r="DZ731" s="31"/>
      <c r="EA731" s="31"/>
      <c r="EB731" s="31"/>
      <c r="EC731" s="31"/>
      <c r="ED731" s="31"/>
      <c r="EE731" s="31"/>
      <c r="EF731" s="31"/>
      <c r="EG731" s="31"/>
      <c r="EH731" s="31"/>
      <c r="EI731" s="31"/>
      <c r="EJ731" s="31" t="s">
        <v>213</v>
      </c>
      <c r="EK731" s="31" t="s">
        <v>213</v>
      </c>
      <c r="EL731" s="31" t="s">
        <v>213</v>
      </c>
      <c r="EM731" s="31" t="s">
        <v>213</v>
      </c>
      <c r="EN731" s="31" t="s">
        <v>213</v>
      </c>
      <c r="EO731" s="31" t="s">
        <v>213</v>
      </c>
      <c r="EP731" s="31" t="s">
        <v>213</v>
      </c>
      <c r="EQ731" s="31" t="s">
        <v>213</v>
      </c>
      <c r="ER731" s="31" t="s">
        <v>218</v>
      </c>
      <c r="ES731" s="31" t="s">
        <v>218</v>
      </c>
      <c r="ET731" s="31" t="s">
        <v>218</v>
      </c>
      <c r="EU731" s="31" t="s">
        <v>218</v>
      </c>
      <c r="EV731" s="31"/>
      <c r="EW731" s="31"/>
      <c r="EX731" s="31" t="s">
        <v>218</v>
      </c>
      <c r="EY731" s="31" t="s">
        <v>218</v>
      </c>
      <c r="EZ731" s="31" t="s">
        <v>218</v>
      </c>
      <c r="FA731" s="31" t="s">
        <v>219</v>
      </c>
      <c r="FB731" s="31" t="s">
        <v>219</v>
      </c>
      <c r="FC731" s="31"/>
      <c r="FD731" s="31"/>
      <c r="FE731" s="31" t="s">
        <v>219</v>
      </c>
    </row>
    <row r="732" ht="90.75" customHeight="1">
      <c r="A732" s="16" t="s">
        <v>13894</v>
      </c>
      <c r="B732" s="24">
        <v>721.0</v>
      </c>
      <c r="C732" s="25" t="s">
        <v>13895</v>
      </c>
      <c r="D732" s="26" t="str">
        <f t="shared" si="41"/>
        <v/>
      </c>
      <c r="E732" s="27" t="str">
        <f t="shared" si="42"/>
        <v/>
      </c>
      <c r="F732" s="28" t="str">
        <f t="shared" ref="F732:G732" si="747">image("https://www.serebii.net/pokedex-bw/type/"&amp;lower(H732)&amp;".gif")</f>
        <v/>
      </c>
      <c r="G732" s="28" t="str">
        <f t="shared" si="747"/>
        <v/>
      </c>
      <c r="H732" s="29" t="s">
        <v>291</v>
      </c>
      <c r="I732" s="26" t="s">
        <v>391</v>
      </c>
      <c r="J732" s="26" t="s">
        <v>13896</v>
      </c>
      <c r="K732" s="26" t="s">
        <v>349</v>
      </c>
      <c r="L732" s="26" t="s">
        <v>13897</v>
      </c>
      <c r="M732" s="30" t="s">
        <v>2243</v>
      </c>
      <c r="N732" s="26"/>
      <c r="O732" s="26"/>
      <c r="P732" s="26" t="s">
        <v>351</v>
      </c>
      <c r="Q732" s="26" t="s">
        <v>4934</v>
      </c>
      <c r="R732" s="26" t="s">
        <v>5121</v>
      </c>
      <c r="S732" s="26" t="s">
        <v>5067</v>
      </c>
      <c r="T732" s="26" t="s">
        <v>2174</v>
      </c>
      <c r="U732" s="26" t="s">
        <v>1198</v>
      </c>
      <c r="V732" s="26" t="s">
        <v>1199</v>
      </c>
      <c r="W732" s="26" t="s">
        <v>2967</v>
      </c>
      <c r="X732" s="26" t="s">
        <v>5100</v>
      </c>
      <c r="Y732" s="26">
        <v>80.0</v>
      </c>
      <c r="Z732" s="26">
        <v>110.0</v>
      </c>
      <c r="AA732" s="26">
        <v>120.0</v>
      </c>
      <c r="AB732" s="26">
        <v>130.0</v>
      </c>
      <c r="AC732" s="26">
        <v>90.0</v>
      </c>
      <c r="AD732" s="26">
        <v>70.0</v>
      </c>
      <c r="AE732" s="30">
        <f t="shared" si="37"/>
        <v>600</v>
      </c>
      <c r="AF732" s="26"/>
      <c r="AG732" s="26"/>
      <c r="AH732" s="26"/>
      <c r="AI732" s="26"/>
      <c r="AJ732" s="26"/>
      <c r="AK732" s="26"/>
      <c r="AL732" s="26"/>
      <c r="AM732" s="26"/>
      <c r="AN732" s="26"/>
      <c r="AO732" s="26"/>
      <c r="AP732" s="26"/>
      <c r="AQ732" s="26"/>
      <c r="AR732" s="26"/>
      <c r="AS732" s="26"/>
      <c r="AT732" s="26"/>
      <c r="AU732" s="26"/>
      <c r="AV732" s="26"/>
      <c r="AW732" s="26"/>
      <c r="AX732" s="26"/>
      <c r="AY732" s="26"/>
      <c r="AZ732" s="26"/>
      <c r="BA732" s="26"/>
      <c r="BB732" s="26"/>
      <c r="BC732" s="26"/>
      <c r="BD732" s="26"/>
      <c r="BE732" s="26"/>
      <c r="BF732" s="26"/>
      <c r="BG732" s="26"/>
      <c r="BH732" s="26"/>
      <c r="BI732" s="26"/>
      <c r="BJ732" s="26"/>
      <c r="BK732" s="26"/>
      <c r="BL732" s="26"/>
      <c r="BM732" s="26"/>
      <c r="BN732" s="26"/>
      <c r="BO732" s="26"/>
      <c r="BP732" s="26"/>
      <c r="BQ732" s="26"/>
      <c r="BR732" s="26"/>
      <c r="BS732" s="26"/>
      <c r="BT732" s="26"/>
      <c r="BU732" s="26"/>
      <c r="BV732" s="26"/>
      <c r="BW732" s="31"/>
      <c r="BX732" s="31"/>
      <c r="BY732" s="31"/>
      <c r="BZ732" s="31"/>
      <c r="CA732" s="31"/>
      <c r="CB732" s="31"/>
      <c r="CC732" s="31"/>
      <c r="CD732" s="31"/>
      <c r="CE732" s="31"/>
      <c r="CF732" s="31"/>
      <c r="CG732" s="31"/>
      <c r="CH732" s="31"/>
      <c r="CI732" s="31"/>
      <c r="CJ732" s="31"/>
      <c r="CK732" s="31"/>
      <c r="CL732" s="31"/>
      <c r="CM732" s="31"/>
      <c r="CN732" s="31"/>
      <c r="CO732" s="31"/>
      <c r="CP732" s="31"/>
      <c r="CQ732" s="31" t="s">
        <v>13898</v>
      </c>
      <c r="CR732" s="31" t="s">
        <v>13899</v>
      </c>
      <c r="CS732" s="31" t="s">
        <v>13898</v>
      </c>
      <c r="CT732" s="31" t="s">
        <v>13899</v>
      </c>
      <c r="CU732" s="31"/>
      <c r="CV732" s="31"/>
      <c r="CW732" s="31"/>
      <c r="CX732" s="31"/>
      <c r="CY732" s="31"/>
      <c r="CZ732" s="31"/>
      <c r="DA732" s="31"/>
      <c r="DB732" s="31"/>
      <c r="DC732" s="31"/>
      <c r="DD732" s="31"/>
      <c r="DE732" s="31"/>
      <c r="DF732" s="31"/>
      <c r="DG732" s="31"/>
      <c r="DH732" s="31"/>
      <c r="DI732" s="31"/>
      <c r="DJ732" s="31"/>
      <c r="DK732" s="31"/>
      <c r="DL732" s="31"/>
      <c r="DM732" s="31"/>
      <c r="DN732" s="31"/>
      <c r="DO732" s="31"/>
      <c r="DP732" s="31"/>
      <c r="DQ732" s="31"/>
      <c r="DR732" s="31"/>
      <c r="DS732" s="31"/>
      <c r="DT732" s="31"/>
      <c r="DU732" s="31"/>
      <c r="DV732" s="31"/>
      <c r="DW732" s="31"/>
      <c r="DX732" s="31"/>
      <c r="DY732" s="31"/>
      <c r="DZ732" s="31"/>
      <c r="EA732" s="31"/>
      <c r="EB732" s="31"/>
      <c r="EC732" s="31"/>
      <c r="ED732" s="31"/>
      <c r="EE732" s="31"/>
      <c r="EF732" s="31"/>
      <c r="EG732" s="31"/>
      <c r="EH732" s="31"/>
      <c r="EI732" s="31"/>
      <c r="EJ732" s="31" t="s">
        <v>213</v>
      </c>
      <c r="EK732" s="31" t="s">
        <v>213</v>
      </c>
      <c r="EL732" s="31" t="s">
        <v>213</v>
      </c>
      <c r="EM732" s="31" t="s">
        <v>213</v>
      </c>
      <c r="EN732" s="31" t="s">
        <v>213</v>
      </c>
      <c r="EO732" s="31" t="s">
        <v>213</v>
      </c>
      <c r="EP732" s="31" t="s">
        <v>213</v>
      </c>
      <c r="EQ732" s="31" t="s">
        <v>213</v>
      </c>
      <c r="ER732" s="31" t="s">
        <v>218</v>
      </c>
      <c r="ES732" s="31" t="s">
        <v>218</v>
      </c>
      <c r="ET732" s="31" t="s">
        <v>213</v>
      </c>
      <c r="EU732" s="31" t="s">
        <v>213</v>
      </c>
      <c r="EV732" s="31"/>
      <c r="EW732" s="31"/>
      <c r="EX732" s="31" t="s">
        <v>218</v>
      </c>
      <c r="EY732" s="31" t="s">
        <v>218</v>
      </c>
      <c r="EZ732" s="31" t="s">
        <v>218</v>
      </c>
      <c r="FA732" s="31" t="s">
        <v>219</v>
      </c>
      <c r="FB732" s="31" t="s">
        <v>219</v>
      </c>
      <c r="FC732" s="31"/>
      <c r="FD732" s="31"/>
      <c r="FE732" s="31" t="s">
        <v>219</v>
      </c>
    </row>
    <row r="733" ht="90.75" customHeight="1">
      <c r="A733" s="16" t="s">
        <v>13900</v>
      </c>
      <c r="B733" s="24">
        <v>722.0</v>
      </c>
      <c r="C733" s="25" t="s">
        <v>13901</v>
      </c>
      <c r="D733" s="26" t="str">
        <f t="shared" si="41"/>
        <v/>
      </c>
      <c r="E733" s="27" t="str">
        <f t="shared" si="42"/>
        <v/>
      </c>
      <c r="F733" s="28" t="str">
        <f t="shared" ref="F733:G733" si="748">image("https://www.serebii.net/pokedex-bw/type/"&amp;lower(H733)&amp;".gif")</f>
        <v/>
      </c>
      <c r="G733" s="28" t="str">
        <f t="shared" si="748"/>
        <v/>
      </c>
      <c r="H733" s="29" t="s">
        <v>175</v>
      </c>
      <c r="I733" s="26" t="s">
        <v>348</v>
      </c>
      <c r="J733" s="26" t="s">
        <v>13902</v>
      </c>
      <c r="K733" s="26" t="s">
        <v>488</v>
      </c>
      <c r="L733" s="26" t="s">
        <v>5577</v>
      </c>
      <c r="M733" s="26" t="s">
        <v>180</v>
      </c>
      <c r="N733" s="26"/>
      <c r="O733" s="26" t="s">
        <v>13903</v>
      </c>
      <c r="P733" s="26" t="s">
        <v>492</v>
      </c>
      <c r="Q733" s="26" t="s">
        <v>183</v>
      </c>
      <c r="R733" s="26" t="s">
        <v>184</v>
      </c>
      <c r="S733" s="26" t="s">
        <v>185</v>
      </c>
      <c r="T733" s="26" t="s">
        <v>186</v>
      </c>
      <c r="U733" s="26" t="s">
        <v>769</v>
      </c>
      <c r="V733" s="26" t="s">
        <v>846</v>
      </c>
      <c r="W733" s="26" t="s">
        <v>188</v>
      </c>
      <c r="X733" s="26" t="s">
        <v>497</v>
      </c>
      <c r="Y733" s="26">
        <v>68.0</v>
      </c>
      <c r="Z733" s="26">
        <v>55.0</v>
      </c>
      <c r="AA733" s="26">
        <v>55.0</v>
      </c>
      <c r="AB733" s="26">
        <v>50.0</v>
      </c>
      <c r="AC733" s="26">
        <v>50.0</v>
      </c>
      <c r="AD733" s="26">
        <v>42.0</v>
      </c>
      <c r="AE733" s="30">
        <f t="shared" si="37"/>
        <v>320</v>
      </c>
      <c r="AF733" s="26" t="s">
        <v>13904</v>
      </c>
      <c r="AG733" s="26"/>
      <c r="AH733" s="26"/>
      <c r="AI733" s="26"/>
      <c r="AJ733" s="26"/>
      <c r="AK733" s="26"/>
      <c r="AL733" s="26"/>
      <c r="AM733" s="26"/>
      <c r="AN733" s="26"/>
      <c r="AO733" s="26"/>
      <c r="AP733" s="26"/>
      <c r="AQ733" s="26"/>
      <c r="AR733" s="26"/>
      <c r="AS733" s="26"/>
      <c r="AT733" s="26"/>
      <c r="AU733" s="26"/>
      <c r="AV733" s="26"/>
      <c r="AW733" s="26"/>
      <c r="AX733" s="26"/>
      <c r="AY733" s="26"/>
      <c r="AZ733" s="26"/>
      <c r="BA733" s="26"/>
      <c r="BB733" s="26"/>
      <c r="BC733" s="26"/>
      <c r="BD733" s="26"/>
      <c r="BE733" s="26" t="s">
        <v>191</v>
      </c>
      <c r="BF733" s="26" t="s">
        <v>191</v>
      </c>
      <c r="BG733" s="26" t="s">
        <v>191</v>
      </c>
      <c r="BH733" s="26" t="s">
        <v>191</v>
      </c>
      <c r="BI733" s="26"/>
      <c r="BJ733" s="26"/>
      <c r="BK733" s="26"/>
      <c r="BL733" s="26"/>
      <c r="BM733" s="26"/>
      <c r="BN733" s="26"/>
      <c r="BO733" s="26"/>
      <c r="BP733" s="26"/>
      <c r="BQ733" s="26" t="s">
        <v>191</v>
      </c>
      <c r="BR733" s="26"/>
      <c r="BS733" s="26"/>
      <c r="BT733" s="26"/>
      <c r="BU733" s="26" t="s">
        <v>3055</v>
      </c>
      <c r="BV733" s="26"/>
      <c r="BW733" s="31"/>
      <c r="BX733" s="31"/>
      <c r="BY733" s="31"/>
      <c r="BZ733" s="31"/>
      <c r="CA733" s="31"/>
      <c r="CB733" s="31"/>
      <c r="CC733" s="31"/>
      <c r="CD733" s="31"/>
      <c r="CE733" s="31"/>
      <c r="CF733" s="31"/>
      <c r="CG733" s="31"/>
      <c r="CH733" s="31"/>
      <c r="CI733" s="31"/>
      <c r="CJ733" s="31"/>
      <c r="CK733" s="31"/>
      <c r="CL733" s="31"/>
      <c r="CM733" s="31"/>
      <c r="CN733" s="31"/>
      <c r="CO733" s="31"/>
      <c r="CP733" s="31"/>
      <c r="CQ733" s="31"/>
      <c r="CR733" s="31"/>
      <c r="CS733" s="31"/>
      <c r="CT733" s="31"/>
      <c r="CU733" s="31" t="s">
        <v>13905</v>
      </c>
      <c r="CV733" s="31" t="s">
        <v>13906</v>
      </c>
      <c r="CW733" s="31" t="s">
        <v>13907</v>
      </c>
      <c r="CX733" s="31" t="s">
        <v>13908</v>
      </c>
      <c r="CY733" s="31"/>
      <c r="CZ733" s="31"/>
      <c r="DA733" s="31" t="s">
        <v>13909</v>
      </c>
      <c r="DB733" s="31" t="s">
        <v>13910</v>
      </c>
      <c r="DC733" s="31"/>
      <c r="DD733" s="31"/>
      <c r="DE733" s="31"/>
      <c r="DF733" s="31"/>
      <c r="DG733" s="31" t="s">
        <v>13911</v>
      </c>
      <c r="DH733" s="31"/>
      <c r="DI733" s="31"/>
      <c r="DJ733" s="31"/>
      <c r="DK733" s="31"/>
      <c r="DL733" s="31"/>
      <c r="DM733" s="31"/>
      <c r="DN733" s="31"/>
      <c r="DO733" s="31"/>
      <c r="DP733" s="31"/>
      <c r="DQ733" s="31"/>
      <c r="DR733" s="31"/>
      <c r="DS733" s="31"/>
      <c r="DT733" s="31"/>
      <c r="DU733" s="31"/>
      <c r="DV733" s="31"/>
      <c r="DW733" s="31"/>
      <c r="DX733" s="31"/>
      <c r="DY733" s="31"/>
      <c r="DZ733" s="31"/>
      <c r="EA733" s="31"/>
      <c r="EB733" s="31"/>
      <c r="EC733" s="31"/>
      <c r="ED733" s="31"/>
      <c r="EE733" s="31"/>
      <c r="EF733" s="31"/>
      <c r="EG733" s="31"/>
      <c r="EH733" s="31"/>
      <c r="EI733" s="31"/>
      <c r="EJ733" s="31"/>
      <c r="EK733" s="31"/>
      <c r="EL733" s="31"/>
      <c r="EM733" s="31"/>
      <c r="EN733" s="31" t="s">
        <v>13912</v>
      </c>
      <c r="EO733" s="31" t="s">
        <v>13912</v>
      </c>
      <c r="EP733" s="31" t="s">
        <v>535</v>
      </c>
      <c r="EQ733" s="31" t="s">
        <v>535</v>
      </c>
      <c r="ER733" s="31" t="s">
        <v>218</v>
      </c>
      <c r="ES733" s="31" t="s">
        <v>218</v>
      </c>
      <c r="ET733" s="31" t="s">
        <v>213</v>
      </c>
      <c r="EU733" s="31" t="s">
        <v>213</v>
      </c>
      <c r="EV733" s="31"/>
      <c r="EW733" s="31"/>
      <c r="EX733" s="31" t="s">
        <v>218</v>
      </c>
      <c r="EY733" s="31" t="s">
        <v>218</v>
      </c>
      <c r="EZ733" s="31" t="s">
        <v>5195</v>
      </c>
      <c r="FA733" s="31" t="s">
        <v>219</v>
      </c>
      <c r="FB733" s="31" t="s">
        <v>219</v>
      </c>
      <c r="FC733" s="31"/>
      <c r="FD733" s="31"/>
      <c r="FE733" s="31" t="s">
        <v>219</v>
      </c>
    </row>
    <row r="734" ht="90.75" customHeight="1">
      <c r="A734" s="16" t="s">
        <v>13913</v>
      </c>
      <c r="B734" s="24">
        <v>723.0</v>
      </c>
      <c r="C734" s="25" t="s">
        <v>13914</v>
      </c>
      <c r="D734" s="26" t="str">
        <f t="shared" si="41"/>
        <v/>
      </c>
      <c r="E734" s="27" t="str">
        <f t="shared" si="42"/>
        <v/>
      </c>
      <c r="F734" s="28" t="str">
        <f t="shared" ref="F734:G734" si="749">image("https://www.serebii.net/pokedex-bw/type/"&amp;lower(H734)&amp;".gif")</f>
        <v/>
      </c>
      <c r="G734" s="28" t="str">
        <f t="shared" si="749"/>
        <v/>
      </c>
      <c r="H734" s="29" t="s">
        <v>175</v>
      </c>
      <c r="I734" s="26" t="s">
        <v>348</v>
      </c>
      <c r="J734" s="26" t="s">
        <v>13915</v>
      </c>
      <c r="K734" s="26" t="s">
        <v>178</v>
      </c>
      <c r="L734" s="26" t="s">
        <v>6708</v>
      </c>
      <c r="M734" s="26" t="s">
        <v>180</v>
      </c>
      <c r="N734" s="26"/>
      <c r="O734" s="26" t="s">
        <v>13903</v>
      </c>
      <c r="P734" s="26" t="s">
        <v>1196</v>
      </c>
      <c r="Q734" s="26" t="s">
        <v>183</v>
      </c>
      <c r="R734" s="26" t="s">
        <v>184</v>
      </c>
      <c r="S734" s="26" t="s">
        <v>5039</v>
      </c>
      <c r="T734" s="26" t="s">
        <v>186</v>
      </c>
      <c r="U734" s="26" t="s">
        <v>769</v>
      </c>
      <c r="V734" s="26" t="s">
        <v>846</v>
      </c>
      <c r="W734" s="26" t="s">
        <v>188</v>
      </c>
      <c r="X734" s="26" t="s">
        <v>497</v>
      </c>
      <c r="Y734" s="26">
        <v>78.0</v>
      </c>
      <c r="Z734" s="26">
        <v>75.0</v>
      </c>
      <c r="AA734" s="26">
        <v>75.0</v>
      </c>
      <c r="AB734" s="26">
        <v>70.0</v>
      </c>
      <c r="AC734" s="26">
        <v>70.0</v>
      </c>
      <c r="AD734" s="26">
        <v>52.0</v>
      </c>
      <c r="AE734" s="30">
        <f t="shared" si="37"/>
        <v>420</v>
      </c>
      <c r="AF734" s="26" t="s">
        <v>13904</v>
      </c>
      <c r="AG734" s="26"/>
      <c r="AH734" s="26"/>
      <c r="AI734" s="26"/>
      <c r="AJ734" s="26"/>
      <c r="AK734" s="26"/>
      <c r="AL734" s="26"/>
      <c r="AM734" s="26"/>
      <c r="AN734" s="26"/>
      <c r="AO734" s="26"/>
      <c r="AP734" s="26"/>
      <c r="AQ734" s="26"/>
      <c r="AR734" s="26"/>
      <c r="AS734" s="26"/>
      <c r="AT734" s="26"/>
      <c r="AU734" s="26"/>
      <c r="AV734" s="26"/>
      <c r="AW734" s="26"/>
      <c r="AX734" s="26"/>
      <c r="AY734" s="26"/>
      <c r="AZ734" s="26"/>
      <c r="BA734" s="26"/>
      <c r="BB734" s="26"/>
      <c r="BC734" s="26"/>
      <c r="BD734" s="26"/>
      <c r="BE734" s="26" t="s">
        <v>226</v>
      </c>
      <c r="BF734" s="26" t="s">
        <v>226</v>
      </c>
      <c r="BG734" s="26" t="s">
        <v>226</v>
      </c>
      <c r="BH734" s="26" t="s">
        <v>226</v>
      </c>
      <c r="BI734" s="26"/>
      <c r="BJ734" s="26"/>
      <c r="BK734" s="26"/>
      <c r="BL734" s="26"/>
      <c r="BM734" s="26"/>
      <c r="BN734" s="26"/>
      <c r="BO734" s="26"/>
      <c r="BP734" s="26"/>
      <c r="BQ734" s="26" t="s">
        <v>226</v>
      </c>
      <c r="BR734" s="26"/>
      <c r="BS734" s="26"/>
      <c r="BT734" s="26"/>
      <c r="BU734" s="26" t="s">
        <v>4546</v>
      </c>
      <c r="BV734" s="26"/>
      <c r="BW734" s="31"/>
      <c r="BX734" s="31"/>
      <c r="BY734" s="31"/>
      <c r="BZ734" s="31"/>
      <c r="CA734" s="31"/>
      <c r="CB734" s="31"/>
      <c r="CC734" s="31"/>
      <c r="CD734" s="31"/>
      <c r="CE734" s="31"/>
      <c r="CF734" s="31"/>
      <c r="CG734" s="31"/>
      <c r="CH734" s="31"/>
      <c r="CI734" s="31"/>
      <c r="CJ734" s="31"/>
      <c r="CK734" s="31"/>
      <c r="CL734" s="31"/>
      <c r="CM734" s="31"/>
      <c r="CN734" s="31"/>
      <c r="CO734" s="31"/>
      <c r="CP734" s="31"/>
      <c r="CQ734" s="31"/>
      <c r="CR734" s="31"/>
      <c r="CS734" s="31"/>
      <c r="CT734" s="31"/>
      <c r="CU734" s="31" t="s">
        <v>13916</v>
      </c>
      <c r="CV734" s="31" t="s">
        <v>13917</v>
      </c>
      <c r="CW734" s="31" t="s">
        <v>13918</v>
      </c>
      <c r="CX734" s="31" t="s">
        <v>13919</v>
      </c>
      <c r="CY734" s="31"/>
      <c r="CZ734" s="31"/>
      <c r="DA734" s="31" t="s">
        <v>13920</v>
      </c>
      <c r="DB734" s="31" t="s">
        <v>13921</v>
      </c>
      <c r="DC734" s="31"/>
      <c r="DD734" s="31"/>
      <c r="DE734" s="31"/>
      <c r="DF734" s="31"/>
      <c r="DG734" s="31" t="s">
        <v>13922</v>
      </c>
      <c r="DH734" s="31"/>
      <c r="DI734" s="31"/>
      <c r="DJ734" s="31"/>
      <c r="DK734" s="31"/>
      <c r="DL734" s="31"/>
      <c r="DM734" s="31"/>
      <c r="DN734" s="31"/>
      <c r="DO734" s="31"/>
      <c r="DP734" s="31"/>
      <c r="DQ734" s="31"/>
      <c r="DR734" s="31"/>
      <c r="DS734" s="31"/>
      <c r="DT734" s="31"/>
      <c r="DU734" s="31"/>
      <c r="DV734" s="31"/>
      <c r="DW734" s="31"/>
      <c r="DX734" s="31"/>
      <c r="DY734" s="31"/>
      <c r="DZ734" s="31"/>
      <c r="EA734" s="31"/>
      <c r="EB734" s="31"/>
      <c r="EC734" s="31"/>
      <c r="ED734" s="31"/>
      <c r="EE734" s="31"/>
      <c r="EF734" s="31"/>
      <c r="EG734" s="31"/>
      <c r="EH734" s="31"/>
      <c r="EI734" s="31"/>
      <c r="EJ734" s="31"/>
      <c r="EK734" s="31"/>
      <c r="EL734" s="31"/>
      <c r="EM734" s="31"/>
      <c r="EN734" s="31" t="s">
        <v>13923</v>
      </c>
      <c r="EO734" s="31" t="s">
        <v>13923</v>
      </c>
      <c r="EP734" s="31" t="s">
        <v>13923</v>
      </c>
      <c r="EQ734" s="31" t="s">
        <v>13923</v>
      </c>
      <c r="ER734" s="31" t="s">
        <v>218</v>
      </c>
      <c r="ES734" s="31" t="s">
        <v>218</v>
      </c>
      <c r="ET734" s="31" t="s">
        <v>213</v>
      </c>
      <c r="EU734" s="31" t="s">
        <v>213</v>
      </c>
      <c r="EV734" s="31"/>
      <c r="EW734" s="31"/>
      <c r="EX734" s="31" t="s">
        <v>218</v>
      </c>
      <c r="EY734" s="31" t="s">
        <v>218</v>
      </c>
      <c r="EZ734" s="31" t="s">
        <v>3010</v>
      </c>
      <c r="FA734" s="31" t="s">
        <v>219</v>
      </c>
      <c r="FB734" s="31" t="s">
        <v>219</v>
      </c>
      <c r="FC734" s="31"/>
      <c r="FD734" s="31"/>
      <c r="FE734" s="31" t="s">
        <v>219</v>
      </c>
    </row>
    <row r="735" ht="90.75" customHeight="1">
      <c r="A735" s="16" t="s">
        <v>13924</v>
      </c>
      <c r="B735" s="24">
        <v>724.0</v>
      </c>
      <c r="C735" s="25" t="s">
        <v>13925</v>
      </c>
      <c r="D735" s="26" t="str">
        <f t="shared" si="41"/>
        <v/>
      </c>
      <c r="E735" s="27" t="str">
        <f t="shared" si="42"/>
        <v/>
      </c>
      <c r="F735" s="28" t="str">
        <f t="shared" ref="F735:G735" si="750">image("https://www.serebii.net/pokedex-bw/type/"&amp;lower(H735)&amp;".gif")</f>
        <v/>
      </c>
      <c r="G735" s="28" t="str">
        <f t="shared" si="750"/>
        <v/>
      </c>
      <c r="H735" s="29" t="s">
        <v>175</v>
      </c>
      <c r="I735" s="26" t="s">
        <v>3317</v>
      </c>
      <c r="J735" s="26" t="s">
        <v>13926</v>
      </c>
      <c r="K735" s="26" t="s">
        <v>454</v>
      </c>
      <c r="L735" s="26" t="s">
        <v>13927</v>
      </c>
      <c r="M735" s="26" t="s">
        <v>180</v>
      </c>
      <c r="N735" s="26"/>
      <c r="O735" s="26" t="s">
        <v>13903</v>
      </c>
      <c r="P735" s="26" t="s">
        <v>1300</v>
      </c>
      <c r="Q735" s="26" t="s">
        <v>183</v>
      </c>
      <c r="R735" s="26" t="s">
        <v>184</v>
      </c>
      <c r="S735" s="26" t="s">
        <v>13161</v>
      </c>
      <c r="T735" s="26" t="s">
        <v>186</v>
      </c>
      <c r="U735" s="26" t="s">
        <v>769</v>
      </c>
      <c r="V735" s="26" t="s">
        <v>846</v>
      </c>
      <c r="W735" s="26" t="s">
        <v>188</v>
      </c>
      <c r="X735" s="26" t="s">
        <v>497</v>
      </c>
      <c r="Y735" s="26">
        <v>78.0</v>
      </c>
      <c r="Z735" s="26">
        <v>107.0</v>
      </c>
      <c r="AA735" s="26">
        <v>75.0</v>
      </c>
      <c r="AB735" s="26">
        <v>100.0</v>
      </c>
      <c r="AC735" s="26">
        <v>100.0</v>
      </c>
      <c r="AD735" s="26">
        <v>70.0</v>
      </c>
      <c r="AE735" s="30">
        <f t="shared" si="37"/>
        <v>530</v>
      </c>
      <c r="AF735" s="26" t="s">
        <v>13904</v>
      </c>
      <c r="AG735" s="26"/>
      <c r="AH735" s="26"/>
      <c r="AI735" s="26"/>
      <c r="AJ735" s="26"/>
      <c r="AK735" s="26"/>
      <c r="AL735" s="26"/>
      <c r="AM735" s="26"/>
      <c r="AN735" s="26"/>
      <c r="AO735" s="26"/>
      <c r="AP735" s="26"/>
      <c r="AQ735" s="26"/>
      <c r="AR735" s="26"/>
      <c r="AS735" s="26"/>
      <c r="AT735" s="26"/>
      <c r="AU735" s="26"/>
      <c r="AV735" s="26"/>
      <c r="AW735" s="26"/>
      <c r="AX735" s="26"/>
      <c r="AY735" s="26"/>
      <c r="AZ735" s="26"/>
      <c r="BA735" s="26"/>
      <c r="BB735" s="26"/>
      <c r="BC735" s="26"/>
      <c r="BD735" s="26"/>
      <c r="BE735" s="26" t="s">
        <v>251</v>
      </c>
      <c r="BF735" s="26" t="s">
        <v>251</v>
      </c>
      <c r="BG735" s="26" t="s">
        <v>251</v>
      </c>
      <c r="BH735" s="26" t="s">
        <v>251</v>
      </c>
      <c r="BI735" s="26"/>
      <c r="BJ735" s="26"/>
      <c r="BK735" s="26"/>
      <c r="BL735" s="26"/>
      <c r="BM735" s="26"/>
      <c r="BN735" s="26"/>
      <c r="BO735" s="26"/>
      <c r="BP735" s="26"/>
      <c r="BQ735" s="26" t="s">
        <v>251</v>
      </c>
      <c r="BR735" s="26"/>
      <c r="BS735" s="26"/>
      <c r="BT735" s="26"/>
      <c r="BU735" s="26" t="s">
        <v>4745</v>
      </c>
      <c r="BV735" s="26"/>
      <c r="BW735" s="31"/>
      <c r="BX735" s="31"/>
      <c r="BY735" s="31"/>
      <c r="BZ735" s="31"/>
      <c r="CA735" s="31"/>
      <c r="CB735" s="31"/>
      <c r="CC735" s="31"/>
      <c r="CD735" s="31"/>
      <c r="CE735" s="31"/>
      <c r="CF735" s="31"/>
      <c r="CG735" s="31"/>
      <c r="CH735" s="31"/>
      <c r="CI735" s="31"/>
      <c r="CJ735" s="31"/>
      <c r="CK735" s="31"/>
      <c r="CL735" s="31"/>
      <c r="CM735" s="31"/>
      <c r="CN735" s="31"/>
      <c r="CO735" s="31"/>
      <c r="CP735" s="31"/>
      <c r="CQ735" s="31"/>
      <c r="CR735" s="31"/>
      <c r="CS735" s="31"/>
      <c r="CT735" s="31"/>
      <c r="CU735" s="31" t="s">
        <v>13928</v>
      </c>
      <c r="CV735" s="31" t="s">
        <v>13929</v>
      </c>
      <c r="CW735" s="31" t="s">
        <v>13930</v>
      </c>
      <c r="CX735" s="31" t="s">
        <v>13931</v>
      </c>
      <c r="CY735" s="31"/>
      <c r="CZ735" s="31"/>
      <c r="DA735" s="31" t="s">
        <v>13932</v>
      </c>
      <c r="DB735" s="31" t="s">
        <v>13933</v>
      </c>
      <c r="DC735" s="31"/>
      <c r="DD735" s="31"/>
      <c r="DE735" s="31"/>
      <c r="DF735" s="31"/>
      <c r="DG735" s="31"/>
      <c r="DH735" s="31"/>
      <c r="DI735" s="31"/>
      <c r="DJ735" s="31"/>
      <c r="DK735" s="31"/>
      <c r="DL735" s="31"/>
      <c r="DM735" s="31"/>
      <c r="DN735" s="31"/>
      <c r="DO735" s="31"/>
      <c r="DP735" s="31"/>
      <c r="DQ735" s="31"/>
      <c r="DR735" s="31"/>
      <c r="DS735" s="31"/>
      <c r="DT735" s="31"/>
      <c r="DU735" s="31"/>
      <c r="DV735" s="31"/>
      <c r="DW735" s="31"/>
      <c r="DX735" s="31"/>
      <c r="DY735" s="31"/>
      <c r="DZ735" s="31"/>
      <c r="EA735" s="31"/>
      <c r="EB735" s="31"/>
      <c r="EC735" s="31"/>
      <c r="ED735" s="31"/>
      <c r="EE735" s="31"/>
      <c r="EF735" s="31"/>
      <c r="EG735" s="31"/>
      <c r="EH735" s="31"/>
      <c r="EI735" s="31"/>
      <c r="EJ735" s="31"/>
      <c r="EK735" s="31"/>
      <c r="EL735" s="31"/>
      <c r="EM735" s="31"/>
      <c r="EN735" s="31" t="s">
        <v>13934</v>
      </c>
      <c r="EO735" s="31" t="s">
        <v>13934</v>
      </c>
      <c r="EP735" s="31" t="s">
        <v>13934</v>
      </c>
      <c r="EQ735" s="31" t="s">
        <v>13934</v>
      </c>
      <c r="ER735" s="31" t="s">
        <v>218</v>
      </c>
      <c r="ES735" s="31" t="s">
        <v>218</v>
      </c>
      <c r="ET735" s="31" t="s">
        <v>213</v>
      </c>
      <c r="EU735" s="31" t="s">
        <v>213</v>
      </c>
      <c r="EV735" s="31"/>
      <c r="EW735" s="31"/>
      <c r="EX735" s="31" t="s">
        <v>218</v>
      </c>
      <c r="EY735" s="31" t="s">
        <v>218</v>
      </c>
      <c r="EZ735" s="31" t="s">
        <v>3010</v>
      </c>
      <c r="FA735" s="31" t="s">
        <v>219</v>
      </c>
      <c r="FB735" s="31" t="s">
        <v>219</v>
      </c>
      <c r="FC735" s="31"/>
      <c r="FD735" s="31"/>
      <c r="FE735" s="31" t="s">
        <v>219</v>
      </c>
    </row>
    <row r="736" ht="90.75" customHeight="1">
      <c r="A736" s="16" t="s">
        <v>13935</v>
      </c>
      <c r="B736" s="24">
        <v>725.0</v>
      </c>
      <c r="C736" s="25" t="s">
        <v>13936</v>
      </c>
      <c r="D736" s="26" t="str">
        <f t="shared" si="41"/>
        <v/>
      </c>
      <c r="E736" s="27" t="str">
        <f t="shared" si="42"/>
        <v/>
      </c>
      <c r="F736" s="28" t="str">
        <f t="shared" ref="F736:G736" si="751">image("https://www.serebii.net/pokedex-bw/type/"&amp;lower(H736)&amp;".gif")</f>
        <v/>
      </c>
      <c r="G736" s="28" t="str">
        <f t="shared" si="751"/>
        <v/>
      </c>
      <c r="H736" s="29" t="s">
        <v>291</v>
      </c>
      <c r="I736" s="26"/>
      <c r="J736" s="26" t="s">
        <v>13937</v>
      </c>
      <c r="K736" s="26" t="s">
        <v>974</v>
      </c>
      <c r="L736" s="26" t="s">
        <v>13938</v>
      </c>
      <c r="M736" s="26" t="s">
        <v>295</v>
      </c>
      <c r="N736" s="26"/>
      <c r="O736" s="26" t="s">
        <v>911</v>
      </c>
      <c r="P736" s="26" t="s">
        <v>297</v>
      </c>
      <c r="Q736" s="26" t="s">
        <v>183</v>
      </c>
      <c r="R736" s="26" t="s">
        <v>184</v>
      </c>
      <c r="S736" s="26" t="s">
        <v>185</v>
      </c>
      <c r="T736" s="26" t="s">
        <v>186</v>
      </c>
      <c r="U736" s="26" t="s">
        <v>769</v>
      </c>
      <c r="V736" s="26" t="s">
        <v>770</v>
      </c>
      <c r="W736" s="26" t="s">
        <v>188</v>
      </c>
      <c r="X736" s="26" t="s">
        <v>497</v>
      </c>
      <c r="Y736" s="26">
        <v>45.0</v>
      </c>
      <c r="Z736" s="26">
        <v>65.0</v>
      </c>
      <c r="AA736" s="26">
        <v>40.0</v>
      </c>
      <c r="AB736" s="26">
        <v>60.0</v>
      </c>
      <c r="AC736" s="26">
        <v>40.0</v>
      </c>
      <c r="AD736" s="26">
        <v>70.0</v>
      </c>
      <c r="AE736" s="30">
        <f t="shared" si="37"/>
        <v>320</v>
      </c>
      <c r="AF736" s="26" t="s">
        <v>13939</v>
      </c>
      <c r="AG736" s="26"/>
      <c r="AH736" s="26"/>
      <c r="AI736" s="26"/>
      <c r="AJ736" s="26"/>
      <c r="AK736" s="26"/>
      <c r="AL736" s="26"/>
      <c r="AM736" s="26"/>
      <c r="AN736" s="26"/>
      <c r="AO736" s="26"/>
      <c r="AP736" s="26"/>
      <c r="AQ736" s="26"/>
      <c r="AR736" s="26"/>
      <c r="AS736" s="26"/>
      <c r="AT736" s="26"/>
      <c r="AU736" s="26"/>
      <c r="AV736" s="26"/>
      <c r="AW736" s="26"/>
      <c r="AX736" s="26"/>
      <c r="AY736" s="26"/>
      <c r="AZ736" s="26"/>
      <c r="BA736" s="26"/>
      <c r="BB736" s="26"/>
      <c r="BC736" s="26"/>
      <c r="BD736" s="26"/>
      <c r="BE736" s="26" t="s">
        <v>278</v>
      </c>
      <c r="BF736" s="26" t="s">
        <v>278</v>
      </c>
      <c r="BG736" s="26" t="s">
        <v>278</v>
      </c>
      <c r="BH736" s="26" t="s">
        <v>278</v>
      </c>
      <c r="BI736" s="26"/>
      <c r="BJ736" s="26"/>
      <c r="BK736" s="26"/>
      <c r="BL736" s="26"/>
      <c r="BM736" s="26"/>
      <c r="BN736" s="26"/>
      <c r="BO736" s="26"/>
      <c r="BP736" s="26"/>
      <c r="BQ736" s="26"/>
      <c r="BR736" s="26"/>
      <c r="BS736" s="26"/>
      <c r="BT736" s="26"/>
      <c r="BU736" s="26" t="s">
        <v>4810</v>
      </c>
      <c r="BV736" s="26"/>
      <c r="BW736" s="31"/>
      <c r="BX736" s="31"/>
      <c r="BY736" s="31"/>
      <c r="BZ736" s="31"/>
      <c r="CA736" s="31"/>
      <c r="CB736" s="31"/>
      <c r="CC736" s="31"/>
      <c r="CD736" s="31"/>
      <c r="CE736" s="31"/>
      <c r="CF736" s="31"/>
      <c r="CG736" s="31"/>
      <c r="CH736" s="31"/>
      <c r="CI736" s="31"/>
      <c r="CJ736" s="31"/>
      <c r="CK736" s="31"/>
      <c r="CL736" s="31"/>
      <c r="CM736" s="31"/>
      <c r="CN736" s="31"/>
      <c r="CO736" s="31"/>
      <c r="CP736" s="31"/>
      <c r="CQ736" s="31"/>
      <c r="CR736" s="31"/>
      <c r="CS736" s="31"/>
      <c r="CT736" s="31"/>
      <c r="CU736" s="31" t="s">
        <v>13940</v>
      </c>
      <c r="CV736" s="31" t="s">
        <v>13941</v>
      </c>
      <c r="CW736" s="31" t="s">
        <v>13942</v>
      </c>
      <c r="CX736" s="31" t="s">
        <v>13943</v>
      </c>
      <c r="CY736" s="31"/>
      <c r="CZ736" s="31"/>
      <c r="DA736" s="31" t="s">
        <v>13944</v>
      </c>
      <c r="DB736" s="31" t="s">
        <v>13945</v>
      </c>
      <c r="DC736" s="31"/>
      <c r="DD736" s="31"/>
      <c r="DE736" s="31"/>
      <c r="DF736" s="31"/>
      <c r="DG736" s="31"/>
      <c r="DH736" s="31"/>
      <c r="DI736" s="31"/>
      <c r="DJ736" s="31"/>
      <c r="DK736" s="31"/>
      <c r="DL736" s="31"/>
      <c r="DM736" s="31"/>
      <c r="DN736" s="31"/>
      <c r="DO736" s="31"/>
      <c r="DP736" s="31"/>
      <c r="DQ736" s="31"/>
      <c r="DR736" s="31"/>
      <c r="DS736" s="31"/>
      <c r="DT736" s="31"/>
      <c r="DU736" s="31"/>
      <c r="DV736" s="31"/>
      <c r="DW736" s="31"/>
      <c r="DX736" s="31"/>
      <c r="DY736" s="31"/>
      <c r="DZ736" s="31"/>
      <c r="EA736" s="31"/>
      <c r="EB736" s="31"/>
      <c r="EC736" s="31"/>
      <c r="ED736" s="31"/>
      <c r="EE736" s="31"/>
      <c r="EF736" s="31"/>
      <c r="EG736" s="31"/>
      <c r="EH736" s="31"/>
      <c r="EI736" s="31"/>
      <c r="EJ736" s="31"/>
      <c r="EK736" s="31"/>
      <c r="EL736" s="31"/>
      <c r="EM736" s="31"/>
      <c r="EN736" s="31" t="s">
        <v>13912</v>
      </c>
      <c r="EO736" s="31" t="s">
        <v>13912</v>
      </c>
      <c r="EP736" s="31" t="s">
        <v>535</v>
      </c>
      <c r="EQ736" s="31" t="s">
        <v>535</v>
      </c>
      <c r="ER736" s="31" t="s">
        <v>218</v>
      </c>
      <c r="ES736" s="31" t="s">
        <v>218</v>
      </c>
      <c r="ET736" s="31" t="s">
        <v>213</v>
      </c>
      <c r="EU736" s="31" t="s">
        <v>213</v>
      </c>
      <c r="EV736" s="31"/>
      <c r="EW736" s="31"/>
      <c r="EX736" s="31" t="s">
        <v>218</v>
      </c>
      <c r="EY736" s="31" t="s">
        <v>218</v>
      </c>
      <c r="EZ736" s="31" t="s">
        <v>218</v>
      </c>
      <c r="FA736" s="31" t="s">
        <v>219</v>
      </c>
      <c r="FB736" s="31" t="s">
        <v>219</v>
      </c>
      <c r="FC736" s="31"/>
      <c r="FD736" s="31"/>
      <c r="FE736" s="31" t="s">
        <v>219</v>
      </c>
    </row>
    <row r="737" ht="90.75" customHeight="1">
      <c r="A737" s="16" t="s">
        <v>13946</v>
      </c>
      <c r="B737" s="24">
        <v>726.0</v>
      </c>
      <c r="C737" s="25" t="s">
        <v>13947</v>
      </c>
      <c r="D737" s="26" t="str">
        <f t="shared" si="41"/>
        <v/>
      </c>
      <c r="E737" s="27" t="str">
        <f t="shared" si="42"/>
        <v/>
      </c>
      <c r="F737" s="28" t="str">
        <f t="shared" ref="F737:G737" si="752">image("https://www.serebii.net/pokedex-bw/type/"&amp;lower(H737)&amp;".gif")</f>
        <v/>
      </c>
      <c r="G737" s="28" t="str">
        <f t="shared" si="752"/>
        <v/>
      </c>
      <c r="H737" s="29" t="s">
        <v>291</v>
      </c>
      <c r="I737" s="26"/>
      <c r="J737" s="26" t="s">
        <v>13937</v>
      </c>
      <c r="K737" s="26" t="s">
        <v>178</v>
      </c>
      <c r="L737" s="26" t="s">
        <v>4072</v>
      </c>
      <c r="M737" s="26" t="s">
        <v>295</v>
      </c>
      <c r="N737" s="26"/>
      <c r="O737" s="26" t="s">
        <v>911</v>
      </c>
      <c r="P737" s="26" t="s">
        <v>716</v>
      </c>
      <c r="Q737" s="26" t="s">
        <v>183</v>
      </c>
      <c r="R737" s="26" t="s">
        <v>184</v>
      </c>
      <c r="S737" s="26" t="s">
        <v>5039</v>
      </c>
      <c r="T737" s="26" t="s">
        <v>186</v>
      </c>
      <c r="U737" s="26" t="s">
        <v>769</v>
      </c>
      <c r="V737" s="26" t="s">
        <v>770</v>
      </c>
      <c r="W737" s="26" t="s">
        <v>188</v>
      </c>
      <c r="X737" s="26" t="s">
        <v>497</v>
      </c>
      <c r="Y737" s="26">
        <v>65.0</v>
      </c>
      <c r="Z737" s="26">
        <v>85.0</v>
      </c>
      <c r="AA737" s="26">
        <v>50.0</v>
      </c>
      <c r="AB737" s="26">
        <v>80.0</v>
      </c>
      <c r="AC737" s="26">
        <v>50.0</v>
      </c>
      <c r="AD737" s="26">
        <v>90.0</v>
      </c>
      <c r="AE737" s="30">
        <f t="shared" si="37"/>
        <v>420</v>
      </c>
      <c r="AF737" s="26" t="s">
        <v>13939</v>
      </c>
      <c r="AG737" s="26"/>
      <c r="AH737" s="26"/>
      <c r="AI737" s="26"/>
      <c r="AJ737" s="26"/>
      <c r="AK737" s="26"/>
      <c r="AL737" s="26"/>
      <c r="AM737" s="26"/>
      <c r="AN737" s="26"/>
      <c r="AO737" s="26"/>
      <c r="AP737" s="26"/>
      <c r="AQ737" s="26"/>
      <c r="AR737" s="26"/>
      <c r="AS737" s="26"/>
      <c r="AT737" s="26"/>
      <c r="AU737" s="26"/>
      <c r="AV737" s="26"/>
      <c r="AW737" s="26"/>
      <c r="AX737" s="26"/>
      <c r="AY737" s="26"/>
      <c r="AZ737" s="26"/>
      <c r="BA737" s="26"/>
      <c r="BB737" s="26"/>
      <c r="BC737" s="26"/>
      <c r="BD737" s="26"/>
      <c r="BE737" s="26" t="s">
        <v>325</v>
      </c>
      <c r="BF737" s="26" t="s">
        <v>325</v>
      </c>
      <c r="BG737" s="26" t="s">
        <v>325</v>
      </c>
      <c r="BH737" s="26" t="s">
        <v>325</v>
      </c>
      <c r="BI737" s="26"/>
      <c r="BJ737" s="26"/>
      <c r="BK737" s="26"/>
      <c r="BL737" s="26"/>
      <c r="BM737" s="26"/>
      <c r="BN737" s="26"/>
      <c r="BO737" s="26"/>
      <c r="BP737" s="26"/>
      <c r="BQ737" s="26"/>
      <c r="BR737" s="26"/>
      <c r="BS737" s="26"/>
      <c r="BT737" s="26"/>
      <c r="BU737" s="26" t="s">
        <v>3949</v>
      </c>
      <c r="BV737" s="26"/>
      <c r="BW737" s="31"/>
      <c r="BX737" s="31"/>
      <c r="BY737" s="31"/>
      <c r="BZ737" s="31"/>
      <c r="CA737" s="31"/>
      <c r="CB737" s="31"/>
      <c r="CC737" s="31"/>
      <c r="CD737" s="31"/>
      <c r="CE737" s="31"/>
      <c r="CF737" s="31"/>
      <c r="CG737" s="31"/>
      <c r="CH737" s="31"/>
      <c r="CI737" s="31"/>
      <c r="CJ737" s="31"/>
      <c r="CK737" s="31"/>
      <c r="CL737" s="31"/>
      <c r="CM737" s="31"/>
      <c r="CN737" s="31"/>
      <c r="CO737" s="31"/>
      <c r="CP737" s="31"/>
      <c r="CQ737" s="31"/>
      <c r="CR737" s="31"/>
      <c r="CS737" s="31"/>
      <c r="CT737" s="31"/>
      <c r="CU737" s="31" t="s">
        <v>13948</v>
      </c>
      <c r="CV737" s="31" t="s">
        <v>13949</v>
      </c>
      <c r="CW737" s="31" t="s">
        <v>13950</v>
      </c>
      <c r="CX737" s="31" t="s">
        <v>13951</v>
      </c>
      <c r="CY737" s="31"/>
      <c r="CZ737" s="31"/>
      <c r="DA737" s="31" t="s">
        <v>13952</v>
      </c>
      <c r="DB737" s="31" t="s">
        <v>13953</v>
      </c>
      <c r="DC737" s="31"/>
      <c r="DD737" s="31"/>
      <c r="DE737" s="31"/>
      <c r="DF737" s="31"/>
      <c r="DG737" s="31"/>
      <c r="DH737" s="31"/>
      <c r="DI737" s="31"/>
      <c r="DJ737" s="31"/>
      <c r="DK737" s="31"/>
      <c r="DL737" s="31"/>
      <c r="DM737" s="31"/>
      <c r="DN737" s="31"/>
      <c r="DO737" s="31"/>
      <c r="DP737" s="31"/>
      <c r="DQ737" s="31"/>
      <c r="DR737" s="31"/>
      <c r="DS737" s="31"/>
      <c r="DT737" s="31"/>
      <c r="DU737" s="31"/>
      <c r="DV737" s="31"/>
      <c r="DW737" s="31"/>
      <c r="DX737" s="31"/>
      <c r="DY737" s="31"/>
      <c r="DZ737" s="31"/>
      <c r="EA737" s="31"/>
      <c r="EB737" s="31"/>
      <c r="EC737" s="31"/>
      <c r="ED737" s="31"/>
      <c r="EE737" s="31"/>
      <c r="EF737" s="31"/>
      <c r="EG737" s="31"/>
      <c r="EH737" s="31"/>
      <c r="EI737" s="31"/>
      <c r="EJ737" s="31"/>
      <c r="EK737" s="31"/>
      <c r="EL737" s="31"/>
      <c r="EM737" s="31"/>
      <c r="EN737" s="31" t="s">
        <v>13954</v>
      </c>
      <c r="EO737" s="31" t="s">
        <v>13954</v>
      </c>
      <c r="EP737" s="31" t="s">
        <v>13954</v>
      </c>
      <c r="EQ737" s="31" t="s">
        <v>13954</v>
      </c>
      <c r="ER737" s="31" t="s">
        <v>218</v>
      </c>
      <c r="ES737" s="31" t="s">
        <v>218</v>
      </c>
      <c r="ET737" s="31" t="s">
        <v>213</v>
      </c>
      <c r="EU737" s="31" t="s">
        <v>213</v>
      </c>
      <c r="EV737" s="31"/>
      <c r="EW737" s="31"/>
      <c r="EX737" s="31" t="s">
        <v>218</v>
      </c>
      <c r="EY737" s="31" t="s">
        <v>218</v>
      </c>
      <c r="EZ737" s="31" t="s">
        <v>218</v>
      </c>
      <c r="FA737" s="31" t="s">
        <v>219</v>
      </c>
      <c r="FB737" s="31" t="s">
        <v>219</v>
      </c>
      <c r="FC737" s="31"/>
      <c r="FD737" s="31"/>
      <c r="FE737" s="31" t="s">
        <v>219</v>
      </c>
    </row>
    <row r="738" ht="90.75" customHeight="1">
      <c r="A738" s="16" t="s">
        <v>13955</v>
      </c>
      <c r="B738" s="24">
        <v>727.0</v>
      </c>
      <c r="C738" s="25" t="s">
        <v>13956</v>
      </c>
      <c r="D738" s="26" t="str">
        <f t="shared" si="41"/>
        <v/>
      </c>
      <c r="E738" s="27" t="str">
        <f t="shared" si="42"/>
        <v/>
      </c>
      <c r="F738" s="28" t="str">
        <f t="shared" ref="F738:G738" si="753">image("https://www.serebii.net/pokedex-bw/type/"&amp;lower(H738)&amp;".gif")</f>
        <v/>
      </c>
      <c r="G738" s="28" t="str">
        <f t="shared" si="753"/>
        <v/>
      </c>
      <c r="H738" s="29" t="s">
        <v>291</v>
      </c>
      <c r="I738" s="26" t="s">
        <v>6037</v>
      </c>
      <c r="J738" s="26" t="s">
        <v>13957</v>
      </c>
      <c r="K738" s="26" t="s">
        <v>3108</v>
      </c>
      <c r="L738" s="26" t="s">
        <v>13958</v>
      </c>
      <c r="M738" s="26" t="s">
        <v>295</v>
      </c>
      <c r="N738" s="26"/>
      <c r="O738" s="26" t="s">
        <v>911</v>
      </c>
      <c r="P738" s="26" t="s">
        <v>1300</v>
      </c>
      <c r="Q738" s="26" t="s">
        <v>183</v>
      </c>
      <c r="R738" s="26" t="s">
        <v>184</v>
      </c>
      <c r="S738" s="26" t="s">
        <v>457</v>
      </c>
      <c r="T738" s="26" t="s">
        <v>186</v>
      </c>
      <c r="U738" s="26" t="s">
        <v>769</v>
      </c>
      <c r="V738" s="26" t="s">
        <v>770</v>
      </c>
      <c r="W738" s="26" t="s">
        <v>188</v>
      </c>
      <c r="X738" s="26" t="s">
        <v>497</v>
      </c>
      <c r="Y738" s="26">
        <v>95.0</v>
      </c>
      <c r="Z738" s="26">
        <v>115.0</v>
      </c>
      <c r="AA738" s="26">
        <v>90.0</v>
      </c>
      <c r="AB738" s="26">
        <v>80.0</v>
      </c>
      <c r="AC738" s="26">
        <v>90.0</v>
      </c>
      <c r="AD738" s="26">
        <v>60.0</v>
      </c>
      <c r="AE738" s="30">
        <f t="shared" si="37"/>
        <v>530</v>
      </c>
      <c r="AF738" s="26" t="s">
        <v>13939</v>
      </c>
      <c r="AG738" s="26"/>
      <c r="AH738" s="26"/>
      <c r="AI738" s="26"/>
      <c r="AJ738" s="26"/>
      <c r="AK738" s="26"/>
      <c r="AL738" s="26"/>
      <c r="AM738" s="26"/>
      <c r="AN738" s="26"/>
      <c r="AO738" s="26"/>
      <c r="AP738" s="26"/>
      <c r="AQ738" s="26"/>
      <c r="AR738" s="26"/>
      <c r="AS738" s="26"/>
      <c r="AT738" s="26"/>
      <c r="AU738" s="26"/>
      <c r="AV738" s="26"/>
      <c r="AW738" s="26"/>
      <c r="AX738" s="26"/>
      <c r="AY738" s="26"/>
      <c r="AZ738" s="26"/>
      <c r="BA738" s="26"/>
      <c r="BB738" s="26"/>
      <c r="BC738" s="26"/>
      <c r="BD738" s="26"/>
      <c r="BE738" s="26" t="s">
        <v>353</v>
      </c>
      <c r="BF738" s="26" t="s">
        <v>353</v>
      </c>
      <c r="BG738" s="26" t="s">
        <v>353</v>
      </c>
      <c r="BH738" s="26" t="s">
        <v>353</v>
      </c>
      <c r="BI738" s="26"/>
      <c r="BJ738" s="26"/>
      <c r="BK738" s="26"/>
      <c r="BL738" s="26"/>
      <c r="BM738" s="26"/>
      <c r="BN738" s="26"/>
      <c r="BO738" s="26"/>
      <c r="BP738" s="26"/>
      <c r="BQ738" s="26"/>
      <c r="BR738" s="26"/>
      <c r="BS738" s="26"/>
      <c r="BT738" s="26"/>
      <c r="BU738" s="26" t="s">
        <v>4017</v>
      </c>
      <c r="BV738" s="26"/>
      <c r="BW738" s="31"/>
      <c r="BX738" s="31"/>
      <c r="BY738" s="31"/>
      <c r="BZ738" s="31"/>
      <c r="CA738" s="31"/>
      <c r="CB738" s="31"/>
      <c r="CC738" s="31"/>
      <c r="CD738" s="31"/>
      <c r="CE738" s="31"/>
      <c r="CF738" s="31"/>
      <c r="CG738" s="31"/>
      <c r="CH738" s="31"/>
      <c r="CI738" s="31"/>
      <c r="CJ738" s="31"/>
      <c r="CK738" s="31"/>
      <c r="CL738" s="31"/>
      <c r="CM738" s="31"/>
      <c r="CN738" s="31"/>
      <c r="CO738" s="31"/>
      <c r="CP738" s="31"/>
      <c r="CQ738" s="31"/>
      <c r="CR738" s="31"/>
      <c r="CS738" s="31"/>
      <c r="CT738" s="31"/>
      <c r="CU738" s="31" t="s">
        <v>13959</v>
      </c>
      <c r="CV738" s="31" t="s">
        <v>13960</v>
      </c>
      <c r="CW738" s="31" t="s">
        <v>13961</v>
      </c>
      <c r="CX738" s="31" t="s">
        <v>13962</v>
      </c>
      <c r="CY738" s="31"/>
      <c r="CZ738" s="31"/>
      <c r="DA738" s="31" t="s">
        <v>13963</v>
      </c>
      <c r="DB738" s="31" t="s">
        <v>13964</v>
      </c>
      <c r="DC738" s="31"/>
      <c r="DD738" s="31"/>
      <c r="DE738" s="31"/>
      <c r="DF738" s="31"/>
      <c r="DG738" s="31"/>
      <c r="DH738" s="31"/>
      <c r="DI738" s="31"/>
      <c r="DJ738" s="31"/>
      <c r="DK738" s="31"/>
      <c r="DL738" s="31"/>
      <c r="DM738" s="31"/>
      <c r="DN738" s="31"/>
      <c r="DO738" s="31"/>
      <c r="DP738" s="31"/>
      <c r="DQ738" s="31"/>
      <c r="DR738" s="31"/>
      <c r="DS738" s="31"/>
      <c r="DT738" s="31"/>
      <c r="DU738" s="31"/>
      <c r="DV738" s="31"/>
      <c r="DW738" s="31"/>
      <c r="DX738" s="31"/>
      <c r="DY738" s="31"/>
      <c r="DZ738" s="31"/>
      <c r="EA738" s="31"/>
      <c r="EB738" s="31"/>
      <c r="EC738" s="31"/>
      <c r="ED738" s="31"/>
      <c r="EE738" s="31"/>
      <c r="EF738" s="31"/>
      <c r="EG738" s="31"/>
      <c r="EH738" s="31"/>
      <c r="EI738" s="31"/>
      <c r="EJ738" s="31"/>
      <c r="EK738" s="31"/>
      <c r="EL738" s="31"/>
      <c r="EM738" s="31"/>
      <c r="EN738" s="31" t="s">
        <v>13965</v>
      </c>
      <c r="EO738" s="31" t="s">
        <v>13965</v>
      </c>
      <c r="EP738" s="31" t="s">
        <v>13965</v>
      </c>
      <c r="EQ738" s="31" t="s">
        <v>13965</v>
      </c>
      <c r="ER738" s="31" t="s">
        <v>218</v>
      </c>
      <c r="ES738" s="31" t="s">
        <v>218</v>
      </c>
      <c r="ET738" s="31" t="s">
        <v>213</v>
      </c>
      <c r="EU738" s="31" t="s">
        <v>213</v>
      </c>
      <c r="EV738" s="31"/>
      <c r="EW738" s="31"/>
      <c r="EX738" s="31" t="s">
        <v>218</v>
      </c>
      <c r="EY738" s="31" t="s">
        <v>218</v>
      </c>
      <c r="EZ738" s="31" t="s">
        <v>218</v>
      </c>
      <c r="FA738" s="31" t="s">
        <v>219</v>
      </c>
      <c r="FB738" s="31" t="s">
        <v>219</v>
      </c>
      <c r="FC738" s="31"/>
      <c r="FD738" s="31"/>
      <c r="FE738" s="31" t="s">
        <v>219</v>
      </c>
    </row>
    <row r="739" ht="90.75" customHeight="1">
      <c r="A739" s="16" t="s">
        <v>13966</v>
      </c>
      <c r="B739" s="24">
        <v>728.0</v>
      </c>
      <c r="C739" s="25" t="s">
        <v>13967</v>
      </c>
      <c r="D739" s="26" t="str">
        <f t="shared" si="41"/>
        <v/>
      </c>
      <c r="E739" s="27" t="str">
        <f t="shared" si="42"/>
        <v/>
      </c>
      <c r="F739" s="28" t="str">
        <f t="shared" ref="F739:G739" si="754">image("https://www.serebii.net/pokedex-bw/type/"&amp;lower(H739)&amp;".gif")</f>
        <v/>
      </c>
      <c r="G739" s="28" t="str">
        <f t="shared" si="754"/>
        <v/>
      </c>
      <c r="H739" s="29" t="s">
        <v>391</v>
      </c>
      <c r="I739" s="26"/>
      <c r="J739" s="26" t="s">
        <v>3136</v>
      </c>
      <c r="K739" s="26" t="s">
        <v>974</v>
      </c>
      <c r="L739" s="26" t="s">
        <v>1321</v>
      </c>
      <c r="M739" s="26" t="s">
        <v>395</v>
      </c>
      <c r="N739" s="26"/>
      <c r="O739" s="26" t="s">
        <v>13968</v>
      </c>
      <c r="P739" s="26" t="s">
        <v>182</v>
      </c>
      <c r="Q739" s="26" t="s">
        <v>183</v>
      </c>
      <c r="R739" s="26" t="s">
        <v>184</v>
      </c>
      <c r="S739" s="26" t="s">
        <v>185</v>
      </c>
      <c r="T739" s="26" t="s">
        <v>186</v>
      </c>
      <c r="U739" s="26" t="s">
        <v>915</v>
      </c>
      <c r="V739" s="26" t="s">
        <v>399</v>
      </c>
      <c r="W739" s="26" t="s">
        <v>188</v>
      </c>
      <c r="X739" s="26" t="s">
        <v>497</v>
      </c>
      <c r="Y739" s="26">
        <v>50.0</v>
      </c>
      <c r="Z739" s="26">
        <v>54.0</v>
      </c>
      <c r="AA739" s="26">
        <v>54.0</v>
      </c>
      <c r="AB739" s="26">
        <v>66.0</v>
      </c>
      <c r="AC739" s="26">
        <v>56.0</v>
      </c>
      <c r="AD739" s="26">
        <v>40.0</v>
      </c>
      <c r="AE739" s="30">
        <f t="shared" si="37"/>
        <v>320</v>
      </c>
      <c r="AF739" s="26" t="s">
        <v>13969</v>
      </c>
      <c r="AG739" s="26"/>
      <c r="AH739" s="26"/>
      <c r="AI739" s="26"/>
      <c r="AJ739" s="26"/>
      <c r="AK739" s="26"/>
      <c r="AL739" s="26"/>
      <c r="AM739" s="26"/>
      <c r="AN739" s="26"/>
      <c r="AO739" s="26"/>
      <c r="AP739" s="26"/>
      <c r="AQ739" s="26"/>
      <c r="AR739" s="26"/>
      <c r="AS739" s="26"/>
      <c r="AT739" s="26"/>
      <c r="AU739" s="26"/>
      <c r="AV739" s="26"/>
      <c r="AW739" s="26"/>
      <c r="AX739" s="26"/>
      <c r="AY739" s="26"/>
      <c r="AZ739" s="26"/>
      <c r="BA739" s="26"/>
      <c r="BB739" s="26"/>
      <c r="BC739" s="26"/>
      <c r="BD739" s="26"/>
      <c r="BE739" s="26" t="s">
        <v>401</v>
      </c>
      <c r="BF739" s="26" t="s">
        <v>401</v>
      </c>
      <c r="BG739" s="26" t="s">
        <v>401</v>
      </c>
      <c r="BH739" s="26" t="s">
        <v>401</v>
      </c>
      <c r="BI739" s="26"/>
      <c r="BJ739" s="26"/>
      <c r="BK739" s="26"/>
      <c r="BL739" s="26"/>
      <c r="BM739" s="26"/>
      <c r="BN739" s="26"/>
      <c r="BO739" s="26"/>
      <c r="BP739" s="26"/>
      <c r="BQ739" s="26"/>
      <c r="BR739" s="26"/>
      <c r="BS739" s="26"/>
      <c r="BT739" s="26"/>
      <c r="BU739" s="26" t="s">
        <v>4206</v>
      </c>
      <c r="BV739" s="26"/>
      <c r="BW739" s="31"/>
      <c r="BX739" s="31"/>
      <c r="BY739" s="31"/>
      <c r="BZ739" s="31"/>
      <c r="CA739" s="31"/>
      <c r="CB739" s="31"/>
      <c r="CC739" s="31"/>
      <c r="CD739" s="31"/>
      <c r="CE739" s="31"/>
      <c r="CF739" s="31"/>
      <c r="CG739" s="31"/>
      <c r="CH739" s="31"/>
      <c r="CI739" s="31"/>
      <c r="CJ739" s="31"/>
      <c r="CK739" s="31"/>
      <c r="CL739" s="31"/>
      <c r="CM739" s="31"/>
      <c r="CN739" s="31"/>
      <c r="CO739" s="31"/>
      <c r="CP739" s="31"/>
      <c r="CQ739" s="31"/>
      <c r="CR739" s="31"/>
      <c r="CS739" s="31"/>
      <c r="CT739" s="31"/>
      <c r="CU739" s="31" t="s">
        <v>13970</v>
      </c>
      <c r="CV739" s="31" t="s">
        <v>13971</v>
      </c>
      <c r="CW739" s="31" t="s">
        <v>13972</v>
      </c>
      <c r="CX739" s="31" t="s">
        <v>13973</v>
      </c>
      <c r="CY739" s="31"/>
      <c r="CZ739" s="31"/>
      <c r="DA739" s="31" t="s">
        <v>13974</v>
      </c>
      <c r="DB739" s="31" t="s">
        <v>13975</v>
      </c>
      <c r="DC739" s="31"/>
      <c r="DD739" s="31"/>
      <c r="DE739" s="31"/>
      <c r="DF739" s="31"/>
      <c r="DG739" s="31"/>
      <c r="DH739" s="31"/>
      <c r="DI739" s="31"/>
      <c r="DJ739" s="31"/>
      <c r="DK739" s="31"/>
      <c r="DL739" s="31"/>
      <c r="DM739" s="31"/>
      <c r="DN739" s="31"/>
      <c r="DO739" s="31"/>
      <c r="DP739" s="31"/>
      <c r="DQ739" s="31"/>
      <c r="DR739" s="31"/>
      <c r="DS739" s="31"/>
      <c r="DT739" s="31"/>
      <c r="DU739" s="31"/>
      <c r="DV739" s="31"/>
      <c r="DW739" s="31"/>
      <c r="DX739" s="31"/>
      <c r="DY739" s="31"/>
      <c r="DZ739" s="31"/>
      <c r="EA739" s="31"/>
      <c r="EB739" s="31"/>
      <c r="EC739" s="31"/>
      <c r="ED739" s="31"/>
      <c r="EE739" s="31"/>
      <c r="EF739" s="31"/>
      <c r="EG739" s="31"/>
      <c r="EH739" s="31"/>
      <c r="EI739" s="31"/>
      <c r="EJ739" s="31"/>
      <c r="EK739" s="31"/>
      <c r="EL739" s="31"/>
      <c r="EM739" s="31"/>
      <c r="EN739" s="31" t="s">
        <v>13912</v>
      </c>
      <c r="EO739" s="31" t="s">
        <v>13912</v>
      </c>
      <c r="EP739" s="31" t="s">
        <v>535</v>
      </c>
      <c r="EQ739" s="31" t="s">
        <v>535</v>
      </c>
      <c r="ER739" s="31" t="s">
        <v>218</v>
      </c>
      <c r="ES739" s="31" t="s">
        <v>218</v>
      </c>
      <c r="ET739" s="31" t="s">
        <v>213</v>
      </c>
      <c r="EU739" s="31" t="s">
        <v>213</v>
      </c>
      <c r="EV739" s="31"/>
      <c r="EW739" s="31"/>
      <c r="EX739" s="31" t="s">
        <v>218</v>
      </c>
      <c r="EY739" s="31" t="s">
        <v>218</v>
      </c>
      <c r="EZ739" s="31" t="s">
        <v>218</v>
      </c>
      <c r="FA739" s="31" t="s">
        <v>219</v>
      </c>
      <c r="FB739" s="31" t="s">
        <v>219</v>
      </c>
      <c r="FC739" s="31"/>
      <c r="FD739" s="31"/>
      <c r="FE739" s="31" t="s">
        <v>219</v>
      </c>
    </row>
    <row r="740" ht="90.75" customHeight="1">
      <c r="A740" s="16" t="s">
        <v>13976</v>
      </c>
      <c r="B740" s="24">
        <v>729.0</v>
      </c>
      <c r="C740" s="25" t="s">
        <v>13977</v>
      </c>
      <c r="D740" s="26" t="str">
        <f t="shared" si="41"/>
        <v/>
      </c>
      <c r="E740" s="27" t="str">
        <f t="shared" si="42"/>
        <v/>
      </c>
      <c r="F740" s="28" t="str">
        <f t="shared" ref="F740:G740" si="755">image("https://www.serebii.net/pokedex-bw/type/"&amp;lower(H740)&amp;".gif")</f>
        <v/>
      </c>
      <c r="G740" s="28" t="str">
        <f t="shared" si="755"/>
        <v/>
      </c>
      <c r="H740" s="29" t="s">
        <v>391</v>
      </c>
      <c r="I740" s="26"/>
      <c r="J740" s="26" t="s">
        <v>13978</v>
      </c>
      <c r="K740" s="26" t="s">
        <v>293</v>
      </c>
      <c r="L740" s="26" t="s">
        <v>7397</v>
      </c>
      <c r="M740" s="26" t="s">
        <v>395</v>
      </c>
      <c r="N740" s="26"/>
      <c r="O740" s="26" t="s">
        <v>13968</v>
      </c>
      <c r="P740" s="26" t="s">
        <v>1707</v>
      </c>
      <c r="Q740" s="26" t="s">
        <v>183</v>
      </c>
      <c r="R740" s="26" t="s">
        <v>184</v>
      </c>
      <c r="S740" s="26" t="s">
        <v>5039</v>
      </c>
      <c r="T740" s="26" t="s">
        <v>186</v>
      </c>
      <c r="U740" s="26" t="s">
        <v>915</v>
      </c>
      <c r="V740" s="26" t="s">
        <v>399</v>
      </c>
      <c r="W740" s="26" t="s">
        <v>188</v>
      </c>
      <c r="X740" s="26" t="s">
        <v>497</v>
      </c>
      <c r="Y740" s="26">
        <v>60.0</v>
      </c>
      <c r="Z740" s="26">
        <v>69.0</v>
      </c>
      <c r="AA740" s="26">
        <v>69.0</v>
      </c>
      <c r="AB740" s="26">
        <v>91.0</v>
      </c>
      <c r="AC740" s="26">
        <v>81.0</v>
      </c>
      <c r="AD740" s="26">
        <v>50.0</v>
      </c>
      <c r="AE740" s="30">
        <f t="shared" si="37"/>
        <v>420</v>
      </c>
      <c r="AF740" s="26" t="s">
        <v>13969</v>
      </c>
      <c r="AG740" s="26"/>
      <c r="AH740" s="26"/>
      <c r="AI740" s="26"/>
      <c r="AJ740" s="26"/>
      <c r="AK740" s="26"/>
      <c r="AL740" s="26"/>
      <c r="AM740" s="26"/>
      <c r="AN740" s="26"/>
      <c r="AO740" s="26"/>
      <c r="AP740" s="26"/>
      <c r="AQ740" s="26"/>
      <c r="AR740" s="26"/>
      <c r="AS740" s="26"/>
      <c r="AT740" s="26"/>
      <c r="AU740" s="26"/>
      <c r="AV740" s="26"/>
      <c r="AW740" s="26"/>
      <c r="AX740" s="26"/>
      <c r="AY740" s="26"/>
      <c r="AZ740" s="26"/>
      <c r="BA740" s="26"/>
      <c r="BB740" s="26"/>
      <c r="BC740" s="26"/>
      <c r="BD740" s="26"/>
      <c r="BE740" s="26" t="s">
        <v>429</v>
      </c>
      <c r="BF740" s="26" t="s">
        <v>429</v>
      </c>
      <c r="BG740" s="26" t="s">
        <v>429</v>
      </c>
      <c r="BH740" s="26" t="s">
        <v>429</v>
      </c>
      <c r="BI740" s="26"/>
      <c r="BJ740" s="26"/>
      <c r="BK740" s="26"/>
      <c r="BL740" s="26"/>
      <c r="BM740" s="26"/>
      <c r="BN740" s="26"/>
      <c r="BO740" s="26"/>
      <c r="BP740" s="26"/>
      <c r="BQ740" s="26"/>
      <c r="BR740" s="26"/>
      <c r="BS740" s="26"/>
      <c r="BT740" s="26"/>
      <c r="BU740" s="26" t="s">
        <v>4780</v>
      </c>
      <c r="BV740" s="26"/>
      <c r="BW740" s="31"/>
      <c r="BX740" s="31"/>
      <c r="BY740" s="31"/>
      <c r="BZ740" s="31"/>
      <c r="CA740" s="31"/>
      <c r="CB740" s="31"/>
      <c r="CC740" s="31"/>
      <c r="CD740" s="31"/>
      <c r="CE740" s="31"/>
      <c r="CF740" s="31"/>
      <c r="CG740" s="31"/>
      <c r="CH740" s="31"/>
      <c r="CI740" s="31"/>
      <c r="CJ740" s="31"/>
      <c r="CK740" s="31"/>
      <c r="CL740" s="31"/>
      <c r="CM740" s="31"/>
      <c r="CN740" s="31"/>
      <c r="CO740" s="31"/>
      <c r="CP740" s="31"/>
      <c r="CQ740" s="31"/>
      <c r="CR740" s="31"/>
      <c r="CS740" s="31"/>
      <c r="CT740" s="31"/>
      <c r="CU740" s="31" t="s">
        <v>13979</v>
      </c>
      <c r="CV740" s="31" t="s">
        <v>13980</v>
      </c>
      <c r="CW740" s="31" t="s">
        <v>13981</v>
      </c>
      <c r="CX740" s="31" t="s">
        <v>13982</v>
      </c>
      <c r="CY740" s="31"/>
      <c r="CZ740" s="31"/>
      <c r="DA740" s="31" t="s">
        <v>13983</v>
      </c>
      <c r="DB740" s="31" t="s">
        <v>13984</v>
      </c>
      <c r="DC740" s="31"/>
      <c r="DD740" s="31"/>
      <c r="DE740" s="31"/>
      <c r="DF740" s="31"/>
      <c r="DG740" s="31"/>
      <c r="DH740" s="31"/>
      <c r="DI740" s="31"/>
      <c r="DJ740" s="31"/>
      <c r="DK740" s="31"/>
      <c r="DL740" s="31"/>
      <c r="DM740" s="31"/>
      <c r="DN740" s="31"/>
      <c r="DO740" s="31"/>
      <c r="DP740" s="31"/>
      <c r="DQ740" s="31"/>
      <c r="DR740" s="31"/>
      <c r="DS740" s="31"/>
      <c r="DT740" s="31"/>
      <c r="DU740" s="31"/>
      <c r="DV740" s="31"/>
      <c r="DW740" s="31"/>
      <c r="DX740" s="31"/>
      <c r="DY740" s="31"/>
      <c r="DZ740" s="31"/>
      <c r="EA740" s="31"/>
      <c r="EB740" s="31"/>
      <c r="EC740" s="31"/>
      <c r="ED740" s="31"/>
      <c r="EE740" s="31"/>
      <c r="EF740" s="31"/>
      <c r="EG740" s="31"/>
      <c r="EH740" s="31"/>
      <c r="EI740" s="31"/>
      <c r="EJ740" s="31"/>
      <c r="EK740" s="31"/>
      <c r="EL740" s="31"/>
      <c r="EM740" s="31"/>
      <c r="EN740" s="31" t="s">
        <v>13985</v>
      </c>
      <c r="EO740" s="31" t="s">
        <v>13985</v>
      </c>
      <c r="EP740" s="31" t="s">
        <v>13985</v>
      </c>
      <c r="EQ740" s="31" t="s">
        <v>13985</v>
      </c>
      <c r="ER740" s="31" t="s">
        <v>218</v>
      </c>
      <c r="ES740" s="31" t="s">
        <v>218</v>
      </c>
      <c r="ET740" s="31" t="s">
        <v>213</v>
      </c>
      <c r="EU740" s="31" t="s">
        <v>213</v>
      </c>
      <c r="EV740" s="31"/>
      <c r="EW740" s="31"/>
      <c r="EX740" s="31" t="s">
        <v>218</v>
      </c>
      <c r="EY740" s="31" t="s">
        <v>218</v>
      </c>
      <c r="EZ740" s="31" t="s">
        <v>218</v>
      </c>
      <c r="FA740" s="31" t="s">
        <v>219</v>
      </c>
      <c r="FB740" s="31" t="s">
        <v>219</v>
      </c>
      <c r="FC740" s="31"/>
      <c r="FD740" s="31"/>
      <c r="FE740" s="31" t="s">
        <v>219</v>
      </c>
    </row>
    <row r="741" ht="90.75" customHeight="1">
      <c r="A741" s="16" t="s">
        <v>13986</v>
      </c>
      <c r="B741" s="24">
        <v>730.0</v>
      </c>
      <c r="C741" s="25" t="s">
        <v>13987</v>
      </c>
      <c r="D741" s="26" t="str">
        <f t="shared" si="41"/>
        <v/>
      </c>
      <c r="E741" s="27" t="str">
        <f t="shared" si="42"/>
        <v/>
      </c>
      <c r="F741" s="28" t="str">
        <f t="shared" ref="F741:G741" si="756">image("https://www.serebii.net/pokedex-bw/type/"&amp;lower(H741)&amp;".gif")</f>
        <v/>
      </c>
      <c r="G741" s="28" t="str">
        <f t="shared" si="756"/>
        <v/>
      </c>
      <c r="H741" s="29" t="s">
        <v>391</v>
      </c>
      <c r="I741" s="26" t="s">
        <v>980</v>
      </c>
      <c r="J741" s="26" t="s">
        <v>13988</v>
      </c>
      <c r="K741" s="26" t="s">
        <v>3108</v>
      </c>
      <c r="L741" s="26" t="s">
        <v>12305</v>
      </c>
      <c r="M741" s="26" t="s">
        <v>395</v>
      </c>
      <c r="N741" s="26"/>
      <c r="O741" s="26" t="s">
        <v>13968</v>
      </c>
      <c r="P741" s="26" t="s">
        <v>351</v>
      </c>
      <c r="Q741" s="26" t="s">
        <v>183</v>
      </c>
      <c r="R741" s="26" t="s">
        <v>184</v>
      </c>
      <c r="S741" s="26" t="s">
        <v>457</v>
      </c>
      <c r="T741" s="26" t="s">
        <v>186</v>
      </c>
      <c r="U741" s="26" t="s">
        <v>915</v>
      </c>
      <c r="V741" s="26" t="s">
        <v>399</v>
      </c>
      <c r="W741" s="26" t="s">
        <v>188</v>
      </c>
      <c r="X741" s="26" t="s">
        <v>497</v>
      </c>
      <c r="Y741" s="26">
        <v>80.0</v>
      </c>
      <c r="Z741" s="26">
        <v>74.0</v>
      </c>
      <c r="AA741" s="26">
        <v>74.0</v>
      </c>
      <c r="AB741" s="26">
        <v>126.0</v>
      </c>
      <c r="AC741" s="26">
        <v>116.0</v>
      </c>
      <c r="AD741" s="26">
        <v>60.0</v>
      </c>
      <c r="AE741" s="30">
        <f t="shared" si="37"/>
        <v>530</v>
      </c>
      <c r="AF741" s="26" t="s">
        <v>13969</v>
      </c>
      <c r="AG741" s="26"/>
      <c r="AH741" s="26"/>
      <c r="AI741" s="26"/>
      <c r="AJ741" s="26"/>
      <c r="AK741" s="26"/>
      <c r="AL741" s="26"/>
      <c r="AM741" s="26"/>
      <c r="AN741" s="26"/>
      <c r="AO741" s="26"/>
      <c r="AP741" s="26"/>
      <c r="AQ741" s="26"/>
      <c r="AR741" s="26"/>
      <c r="AS741" s="26"/>
      <c r="AT741" s="26"/>
      <c r="AU741" s="26"/>
      <c r="AV741" s="26"/>
      <c r="AW741" s="26"/>
      <c r="AX741" s="26"/>
      <c r="AY741" s="26"/>
      <c r="AZ741" s="26"/>
      <c r="BA741" s="26"/>
      <c r="BB741" s="26"/>
      <c r="BC741" s="26"/>
      <c r="BD741" s="26"/>
      <c r="BE741" s="26" t="s">
        <v>458</v>
      </c>
      <c r="BF741" s="26" t="s">
        <v>458</v>
      </c>
      <c r="BG741" s="26" t="s">
        <v>458</v>
      </c>
      <c r="BH741" s="26" t="s">
        <v>458</v>
      </c>
      <c r="BI741" s="26"/>
      <c r="BJ741" s="26"/>
      <c r="BK741" s="26"/>
      <c r="BL741" s="26"/>
      <c r="BM741" s="26"/>
      <c r="BN741" s="26"/>
      <c r="BO741" s="26"/>
      <c r="BP741" s="26"/>
      <c r="BQ741" s="26"/>
      <c r="BR741" s="26"/>
      <c r="BS741" s="26"/>
      <c r="BT741" s="26"/>
      <c r="BU741" s="26" t="s">
        <v>192</v>
      </c>
      <c r="BV741" s="26"/>
      <c r="BW741" s="31"/>
      <c r="BX741" s="31"/>
      <c r="BY741" s="31"/>
      <c r="BZ741" s="31"/>
      <c r="CA741" s="31"/>
      <c r="CB741" s="31"/>
      <c r="CC741" s="31"/>
      <c r="CD741" s="31"/>
      <c r="CE741" s="31"/>
      <c r="CF741" s="31"/>
      <c r="CG741" s="31"/>
      <c r="CH741" s="31"/>
      <c r="CI741" s="31"/>
      <c r="CJ741" s="31"/>
      <c r="CK741" s="31"/>
      <c r="CL741" s="31"/>
      <c r="CM741" s="31"/>
      <c r="CN741" s="31"/>
      <c r="CO741" s="31"/>
      <c r="CP741" s="31"/>
      <c r="CQ741" s="31"/>
      <c r="CR741" s="31"/>
      <c r="CS741" s="31"/>
      <c r="CT741" s="31"/>
      <c r="CU741" s="31" t="s">
        <v>13989</v>
      </c>
      <c r="CV741" s="31" t="s">
        <v>13990</v>
      </c>
      <c r="CW741" s="31" t="s">
        <v>13991</v>
      </c>
      <c r="CX741" s="31" t="s">
        <v>13992</v>
      </c>
      <c r="CY741" s="31"/>
      <c r="CZ741" s="31"/>
      <c r="DA741" s="31" t="s">
        <v>13993</v>
      </c>
      <c r="DB741" s="31" t="s">
        <v>13994</v>
      </c>
      <c r="DC741" s="31"/>
      <c r="DD741" s="31"/>
      <c r="DE741" s="31"/>
      <c r="DF741" s="31"/>
      <c r="DG741" s="31"/>
      <c r="DH741" s="31"/>
      <c r="DI741" s="31"/>
      <c r="DJ741" s="31"/>
      <c r="DK741" s="31"/>
      <c r="DL741" s="31"/>
      <c r="DM741" s="31"/>
      <c r="DN741" s="31"/>
      <c r="DO741" s="31"/>
      <c r="DP741" s="31"/>
      <c r="DQ741" s="31"/>
      <c r="DR741" s="31"/>
      <c r="DS741" s="31"/>
      <c r="DT741" s="31"/>
      <c r="DU741" s="31"/>
      <c r="DV741" s="31"/>
      <c r="DW741" s="31"/>
      <c r="DX741" s="31"/>
      <c r="DY741" s="31"/>
      <c r="DZ741" s="31"/>
      <c r="EA741" s="31"/>
      <c r="EB741" s="31"/>
      <c r="EC741" s="31"/>
      <c r="ED741" s="31"/>
      <c r="EE741" s="31"/>
      <c r="EF741" s="31"/>
      <c r="EG741" s="31"/>
      <c r="EH741" s="31"/>
      <c r="EI741" s="31"/>
      <c r="EJ741" s="31"/>
      <c r="EK741" s="31"/>
      <c r="EL741" s="31"/>
      <c r="EM741" s="31"/>
      <c r="EN741" s="31" t="s">
        <v>13995</v>
      </c>
      <c r="EO741" s="31" t="s">
        <v>13995</v>
      </c>
      <c r="EP741" s="31" t="s">
        <v>13995</v>
      </c>
      <c r="EQ741" s="31" t="s">
        <v>13995</v>
      </c>
      <c r="ER741" s="31" t="s">
        <v>218</v>
      </c>
      <c r="ES741" s="31" t="s">
        <v>218</v>
      </c>
      <c r="ET741" s="31" t="s">
        <v>213</v>
      </c>
      <c r="EU741" s="31" t="s">
        <v>213</v>
      </c>
      <c r="EV741" s="31"/>
      <c r="EW741" s="31"/>
      <c r="EX741" s="31" t="s">
        <v>218</v>
      </c>
      <c r="EY741" s="31" t="s">
        <v>218</v>
      </c>
      <c r="EZ741" s="31" t="s">
        <v>218</v>
      </c>
      <c r="FA741" s="31" t="s">
        <v>219</v>
      </c>
      <c r="FB741" s="31" t="s">
        <v>219</v>
      </c>
      <c r="FC741" s="31"/>
      <c r="FD741" s="31"/>
      <c r="FE741" s="31" t="s">
        <v>219</v>
      </c>
    </row>
    <row r="742" ht="90.75" customHeight="1">
      <c r="A742" s="16" t="s">
        <v>13996</v>
      </c>
      <c r="B742" s="24">
        <v>731.0</v>
      </c>
      <c r="C742" s="25" t="s">
        <v>13997</v>
      </c>
      <c r="D742" s="26" t="str">
        <f t="shared" si="41"/>
        <v/>
      </c>
      <c r="E742" s="27" t="str">
        <f t="shared" si="42"/>
        <v/>
      </c>
      <c r="F742" s="28" t="str">
        <f t="shared" ref="F742:G742" si="757">image("https://www.serebii.net/pokedex-bw/type/"&amp;lower(H742)&amp;".gif")</f>
        <v/>
      </c>
      <c r="G742" s="28" t="str">
        <f t="shared" si="757"/>
        <v/>
      </c>
      <c r="H742" s="29" t="s">
        <v>681</v>
      </c>
      <c r="I742" s="26" t="s">
        <v>348</v>
      </c>
      <c r="J742" s="26" t="s">
        <v>13998</v>
      </c>
      <c r="K742" s="26" t="s">
        <v>488</v>
      </c>
      <c r="L742" s="26" t="s">
        <v>7930</v>
      </c>
      <c r="M742" s="26" t="s">
        <v>684</v>
      </c>
      <c r="N742" s="26" t="s">
        <v>3262</v>
      </c>
      <c r="O742" s="26" t="s">
        <v>1952</v>
      </c>
      <c r="P742" s="26" t="s">
        <v>913</v>
      </c>
      <c r="Q742" s="26" t="s">
        <v>493</v>
      </c>
      <c r="R742" s="26" t="s">
        <v>184</v>
      </c>
      <c r="S742" s="26" t="s">
        <v>1886</v>
      </c>
      <c r="T742" s="26" t="s">
        <v>495</v>
      </c>
      <c r="U742" s="26" t="s">
        <v>769</v>
      </c>
      <c r="V742" s="26" t="s">
        <v>846</v>
      </c>
      <c r="W742" s="26" t="s">
        <v>496</v>
      </c>
      <c r="X742" s="26" t="s">
        <v>497</v>
      </c>
      <c r="Y742" s="26">
        <v>35.0</v>
      </c>
      <c r="Z742" s="26">
        <v>75.0</v>
      </c>
      <c r="AA742" s="26">
        <v>30.0</v>
      </c>
      <c r="AB742" s="26">
        <v>30.0</v>
      </c>
      <c r="AC742" s="26">
        <v>30.0</v>
      </c>
      <c r="AD742" s="26">
        <v>65.0</v>
      </c>
      <c r="AE742" s="30">
        <f t="shared" si="37"/>
        <v>265</v>
      </c>
      <c r="AF742" s="26" t="s">
        <v>13999</v>
      </c>
      <c r="AG742" s="26"/>
      <c r="AH742" s="26"/>
      <c r="AI742" s="26"/>
      <c r="AJ742" s="26"/>
      <c r="AK742" s="26"/>
      <c r="AL742" s="26"/>
      <c r="AM742" s="26"/>
      <c r="AN742" s="26"/>
      <c r="AO742" s="26"/>
      <c r="AP742" s="26"/>
      <c r="AQ742" s="26"/>
      <c r="AR742" s="26"/>
      <c r="AS742" s="26"/>
      <c r="AT742" s="26"/>
      <c r="AU742" s="26"/>
      <c r="AV742" s="26"/>
      <c r="AW742" s="26"/>
      <c r="AX742" s="26"/>
      <c r="AY742" s="26"/>
      <c r="AZ742" s="26"/>
      <c r="BA742" s="26"/>
      <c r="BB742" s="26"/>
      <c r="BC742" s="26"/>
      <c r="BD742" s="26"/>
      <c r="BE742" s="26" t="s">
        <v>499</v>
      </c>
      <c r="BF742" s="26" t="s">
        <v>499</v>
      </c>
      <c r="BG742" s="26" t="s">
        <v>499</v>
      </c>
      <c r="BH742" s="26" t="s">
        <v>499</v>
      </c>
      <c r="BI742" s="26"/>
      <c r="BJ742" s="26"/>
      <c r="BK742" s="26"/>
      <c r="BL742" s="26"/>
      <c r="BM742" s="26"/>
      <c r="BN742" s="26"/>
      <c r="BO742" s="26"/>
      <c r="BP742" s="26"/>
      <c r="BQ742" s="26"/>
      <c r="BR742" s="26"/>
      <c r="BS742" s="26"/>
      <c r="BT742" s="26"/>
      <c r="BU742" s="26" t="s">
        <v>1795</v>
      </c>
      <c r="BV742" s="26"/>
      <c r="BW742" s="31"/>
      <c r="BX742" s="31"/>
      <c r="BY742" s="31"/>
      <c r="BZ742" s="31"/>
      <c r="CA742" s="31"/>
      <c r="CB742" s="31"/>
      <c r="CC742" s="31"/>
      <c r="CD742" s="31"/>
      <c r="CE742" s="31"/>
      <c r="CF742" s="31"/>
      <c r="CG742" s="31"/>
      <c r="CH742" s="31"/>
      <c r="CI742" s="31"/>
      <c r="CJ742" s="31"/>
      <c r="CK742" s="31"/>
      <c r="CL742" s="31"/>
      <c r="CM742" s="31"/>
      <c r="CN742" s="31"/>
      <c r="CO742" s="31"/>
      <c r="CP742" s="31"/>
      <c r="CQ742" s="31"/>
      <c r="CR742" s="31"/>
      <c r="CS742" s="31"/>
      <c r="CT742" s="31"/>
      <c r="CU742" s="31" t="s">
        <v>14000</v>
      </c>
      <c r="CV742" s="31" t="s">
        <v>14001</v>
      </c>
      <c r="CW742" s="31" t="s">
        <v>14002</v>
      </c>
      <c r="CX742" s="31" t="s">
        <v>14003</v>
      </c>
      <c r="CY742" s="31"/>
      <c r="CZ742" s="31"/>
      <c r="DA742" s="31"/>
      <c r="DB742" s="31"/>
      <c r="DC742" s="31"/>
      <c r="DD742" s="31"/>
      <c r="DE742" s="31"/>
      <c r="DF742" s="31"/>
      <c r="DG742" s="31"/>
      <c r="DH742" s="31"/>
      <c r="DI742" s="31"/>
      <c r="DJ742" s="31"/>
      <c r="DK742" s="31"/>
      <c r="DL742" s="31"/>
      <c r="DM742" s="31"/>
      <c r="DN742" s="31"/>
      <c r="DO742" s="31"/>
      <c r="DP742" s="31"/>
      <c r="DQ742" s="31"/>
      <c r="DR742" s="31"/>
      <c r="DS742" s="31"/>
      <c r="DT742" s="31"/>
      <c r="DU742" s="31"/>
      <c r="DV742" s="31"/>
      <c r="DW742" s="31"/>
      <c r="DX742" s="31"/>
      <c r="DY742" s="31"/>
      <c r="DZ742" s="31"/>
      <c r="EA742" s="31"/>
      <c r="EB742" s="31"/>
      <c r="EC742" s="31"/>
      <c r="ED742" s="31"/>
      <c r="EE742" s="31"/>
      <c r="EF742" s="31"/>
      <c r="EG742" s="31"/>
      <c r="EH742" s="31"/>
      <c r="EI742" s="31"/>
      <c r="EJ742" s="31"/>
      <c r="EK742" s="31"/>
      <c r="EL742" s="31"/>
      <c r="EM742" s="31"/>
      <c r="EN742" s="31" t="s">
        <v>14004</v>
      </c>
      <c r="EO742" s="31" t="s">
        <v>14004</v>
      </c>
      <c r="EP742" s="31" t="s">
        <v>14005</v>
      </c>
      <c r="EQ742" s="31" t="s">
        <v>14005</v>
      </c>
      <c r="ER742" s="31" t="s">
        <v>218</v>
      </c>
      <c r="ES742" s="31" t="s">
        <v>218</v>
      </c>
      <c r="ET742" s="31" t="s">
        <v>218</v>
      </c>
      <c r="EU742" s="31" t="s">
        <v>218</v>
      </c>
      <c r="EV742" s="31"/>
      <c r="EW742" s="31"/>
      <c r="EX742" s="31" t="s">
        <v>218</v>
      </c>
      <c r="EY742" s="31" t="s">
        <v>218</v>
      </c>
      <c r="EZ742" s="31" t="s">
        <v>218</v>
      </c>
      <c r="FA742" s="31" t="s">
        <v>219</v>
      </c>
      <c r="FB742" s="31" t="s">
        <v>219</v>
      </c>
      <c r="FC742" s="31"/>
      <c r="FD742" s="31"/>
      <c r="FE742" s="31" t="s">
        <v>219</v>
      </c>
    </row>
    <row r="743" ht="90.75" customHeight="1">
      <c r="A743" s="16" t="s">
        <v>14006</v>
      </c>
      <c r="B743" s="24">
        <v>732.0</v>
      </c>
      <c r="C743" s="25" t="s">
        <v>14007</v>
      </c>
      <c r="D743" s="26" t="str">
        <f t="shared" si="41"/>
        <v/>
      </c>
      <c r="E743" s="27" t="str">
        <f t="shared" si="42"/>
        <v/>
      </c>
      <c r="F743" s="28" t="str">
        <f t="shared" ref="F743:G743" si="758">image("https://www.serebii.net/pokedex-bw/type/"&amp;lower(H743)&amp;".gif")</f>
        <v/>
      </c>
      <c r="G743" s="28" t="str">
        <f t="shared" si="758"/>
        <v/>
      </c>
      <c r="H743" s="29" t="s">
        <v>681</v>
      </c>
      <c r="I743" s="26" t="s">
        <v>348</v>
      </c>
      <c r="J743" s="26" t="s">
        <v>14008</v>
      </c>
      <c r="K743" s="26" t="s">
        <v>293</v>
      </c>
      <c r="L743" s="26" t="s">
        <v>14009</v>
      </c>
      <c r="M743" s="26" t="s">
        <v>684</v>
      </c>
      <c r="N743" s="26" t="s">
        <v>3262</v>
      </c>
      <c r="O743" s="26" t="s">
        <v>1952</v>
      </c>
      <c r="P743" s="26" t="s">
        <v>946</v>
      </c>
      <c r="Q743" s="26" t="s">
        <v>544</v>
      </c>
      <c r="R743" s="26" t="s">
        <v>184</v>
      </c>
      <c r="S743" s="26" t="s">
        <v>14010</v>
      </c>
      <c r="T743" s="26" t="s">
        <v>495</v>
      </c>
      <c r="U743" s="26" t="s">
        <v>769</v>
      </c>
      <c r="V743" s="26" t="s">
        <v>846</v>
      </c>
      <c r="W743" s="26" t="s">
        <v>496</v>
      </c>
      <c r="X743" s="26" t="s">
        <v>497</v>
      </c>
      <c r="Y743" s="26">
        <v>55.0</v>
      </c>
      <c r="Z743" s="26">
        <v>85.0</v>
      </c>
      <c r="AA743" s="26">
        <v>50.0</v>
      </c>
      <c r="AB743" s="26">
        <v>40.0</v>
      </c>
      <c r="AC743" s="26">
        <v>50.0</v>
      </c>
      <c r="AD743" s="26">
        <v>75.0</v>
      </c>
      <c r="AE743" s="30">
        <f t="shared" si="37"/>
        <v>355</v>
      </c>
      <c r="AF743" s="26" t="s">
        <v>13999</v>
      </c>
      <c r="AG743" s="26"/>
      <c r="AH743" s="26"/>
      <c r="AI743" s="26"/>
      <c r="AJ743" s="26"/>
      <c r="AK743" s="26"/>
      <c r="AL743" s="26"/>
      <c r="AM743" s="26"/>
      <c r="AN743" s="26"/>
      <c r="AO743" s="26"/>
      <c r="AP743" s="26"/>
      <c r="AQ743" s="26"/>
      <c r="AR743" s="26"/>
      <c r="AS743" s="26"/>
      <c r="AT743" s="26"/>
      <c r="AU743" s="26"/>
      <c r="AV743" s="26"/>
      <c r="AW743" s="26"/>
      <c r="AX743" s="26"/>
      <c r="AY743" s="26"/>
      <c r="AZ743" s="26"/>
      <c r="BA743" s="26"/>
      <c r="BB743" s="26"/>
      <c r="BC743" s="26"/>
      <c r="BD743" s="26"/>
      <c r="BE743" s="26" t="s">
        <v>546</v>
      </c>
      <c r="BF743" s="26" t="s">
        <v>546</v>
      </c>
      <c r="BG743" s="26" t="s">
        <v>546</v>
      </c>
      <c r="BH743" s="26" t="s">
        <v>546</v>
      </c>
      <c r="BI743" s="26"/>
      <c r="BJ743" s="26"/>
      <c r="BK743" s="26"/>
      <c r="BL743" s="26"/>
      <c r="BM743" s="26"/>
      <c r="BN743" s="26"/>
      <c r="BO743" s="26"/>
      <c r="BP743" s="26"/>
      <c r="BQ743" s="26"/>
      <c r="BR743" s="26"/>
      <c r="BS743" s="26"/>
      <c r="BT743" s="26"/>
      <c r="BU743" s="26" t="s">
        <v>1077</v>
      </c>
      <c r="BV743" s="26"/>
      <c r="BW743" s="31"/>
      <c r="BX743" s="31"/>
      <c r="BY743" s="31"/>
      <c r="BZ743" s="31"/>
      <c r="CA743" s="31"/>
      <c r="CB743" s="31"/>
      <c r="CC743" s="31"/>
      <c r="CD743" s="31"/>
      <c r="CE743" s="31"/>
      <c r="CF743" s="31"/>
      <c r="CG743" s="31"/>
      <c r="CH743" s="31"/>
      <c r="CI743" s="31"/>
      <c r="CJ743" s="31"/>
      <c r="CK743" s="31"/>
      <c r="CL743" s="31"/>
      <c r="CM743" s="31"/>
      <c r="CN743" s="31"/>
      <c r="CO743" s="31"/>
      <c r="CP743" s="31"/>
      <c r="CQ743" s="31"/>
      <c r="CR743" s="31"/>
      <c r="CS743" s="31"/>
      <c r="CT743" s="31"/>
      <c r="CU743" s="31" t="s">
        <v>14011</v>
      </c>
      <c r="CV743" s="31" t="s">
        <v>14012</v>
      </c>
      <c r="CW743" s="31" t="s">
        <v>14013</v>
      </c>
      <c r="CX743" s="31" t="s">
        <v>14014</v>
      </c>
      <c r="CY743" s="31"/>
      <c r="CZ743" s="31"/>
      <c r="DA743" s="31"/>
      <c r="DB743" s="31"/>
      <c r="DC743" s="31"/>
      <c r="DD743" s="31"/>
      <c r="DE743" s="31"/>
      <c r="DF743" s="31"/>
      <c r="DG743" s="31"/>
      <c r="DH743" s="31"/>
      <c r="DI743" s="31"/>
      <c r="DJ743" s="31"/>
      <c r="DK743" s="31"/>
      <c r="DL743" s="31"/>
      <c r="DM743" s="31"/>
      <c r="DN743" s="31"/>
      <c r="DO743" s="31"/>
      <c r="DP743" s="31"/>
      <c r="DQ743" s="31"/>
      <c r="DR743" s="31"/>
      <c r="DS743" s="31"/>
      <c r="DT743" s="31"/>
      <c r="DU743" s="31"/>
      <c r="DV743" s="31"/>
      <c r="DW743" s="31"/>
      <c r="DX743" s="31"/>
      <c r="DY743" s="31"/>
      <c r="DZ743" s="31"/>
      <c r="EA743" s="31"/>
      <c r="EB743" s="31"/>
      <c r="EC743" s="31"/>
      <c r="ED743" s="31"/>
      <c r="EE743" s="31"/>
      <c r="EF743" s="31"/>
      <c r="EG743" s="31"/>
      <c r="EH743" s="31"/>
      <c r="EI743" s="31"/>
      <c r="EJ743" s="31"/>
      <c r="EK743" s="31"/>
      <c r="EL743" s="31"/>
      <c r="EM743" s="31"/>
      <c r="EN743" s="31" t="s">
        <v>14015</v>
      </c>
      <c r="EO743" s="31" t="s">
        <v>14015</v>
      </c>
      <c r="EP743" s="31" t="s">
        <v>14015</v>
      </c>
      <c r="EQ743" s="31" t="s">
        <v>14015</v>
      </c>
      <c r="ER743" s="31" t="s">
        <v>218</v>
      </c>
      <c r="ES743" s="31" t="s">
        <v>218</v>
      </c>
      <c r="ET743" s="31" t="s">
        <v>218</v>
      </c>
      <c r="EU743" s="31" t="s">
        <v>218</v>
      </c>
      <c r="EV743" s="31"/>
      <c r="EW743" s="31"/>
      <c r="EX743" s="31" t="s">
        <v>218</v>
      </c>
      <c r="EY743" s="31" t="s">
        <v>218</v>
      </c>
      <c r="EZ743" s="31" t="s">
        <v>218</v>
      </c>
      <c r="FA743" s="31" t="s">
        <v>219</v>
      </c>
      <c r="FB743" s="31" t="s">
        <v>219</v>
      </c>
      <c r="FC743" s="31"/>
      <c r="FD743" s="31"/>
      <c r="FE743" s="31" t="s">
        <v>219</v>
      </c>
    </row>
    <row r="744" ht="90.75" customHeight="1">
      <c r="A744" s="16" t="s">
        <v>14016</v>
      </c>
      <c r="B744" s="24">
        <v>733.0</v>
      </c>
      <c r="C744" s="25" t="s">
        <v>14017</v>
      </c>
      <c r="D744" s="26" t="str">
        <f t="shared" si="41"/>
        <v/>
      </c>
      <c r="E744" s="27" t="str">
        <f t="shared" si="42"/>
        <v/>
      </c>
      <c r="F744" s="28" t="str">
        <f t="shared" ref="F744:G744" si="759">image("https://www.serebii.net/pokedex-bw/type/"&amp;lower(H744)&amp;".gif")</f>
        <v/>
      </c>
      <c r="G744" s="28" t="str">
        <f t="shared" si="759"/>
        <v/>
      </c>
      <c r="H744" s="29" t="s">
        <v>681</v>
      </c>
      <c r="I744" s="26" t="s">
        <v>348</v>
      </c>
      <c r="J744" s="26" t="s">
        <v>14018</v>
      </c>
      <c r="K744" s="26" t="s">
        <v>322</v>
      </c>
      <c r="L744" s="26" t="s">
        <v>13597</v>
      </c>
      <c r="M744" s="26" t="s">
        <v>684</v>
      </c>
      <c r="N744" s="26" t="s">
        <v>3262</v>
      </c>
      <c r="O744" s="26" t="s">
        <v>1233</v>
      </c>
      <c r="P744" s="26" t="s">
        <v>1300</v>
      </c>
      <c r="Q744" s="26" t="s">
        <v>183</v>
      </c>
      <c r="R744" s="26" t="s">
        <v>184</v>
      </c>
      <c r="S744" s="26" t="s">
        <v>1539</v>
      </c>
      <c r="T744" s="26" t="s">
        <v>495</v>
      </c>
      <c r="U744" s="26" t="s">
        <v>769</v>
      </c>
      <c r="V744" s="26" t="s">
        <v>846</v>
      </c>
      <c r="W744" s="26" t="s">
        <v>496</v>
      </c>
      <c r="X744" s="26" t="s">
        <v>497</v>
      </c>
      <c r="Y744" s="26">
        <v>80.0</v>
      </c>
      <c r="Z744" s="26">
        <v>120.0</v>
      </c>
      <c r="AA744" s="26">
        <v>75.0</v>
      </c>
      <c r="AB744" s="26">
        <v>75.0</v>
      </c>
      <c r="AC744" s="26">
        <v>75.0</v>
      </c>
      <c r="AD744" s="26">
        <v>60.0</v>
      </c>
      <c r="AE744" s="30">
        <f t="shared" si="37"/>
        <v>485</v>
      </c>
      <c r="AF744" s="26" t="s">
        <v>13999</v>
      </c>
      <c r="AG744" s="26"/>
      <c r="AH744" s="26"/>
      <c r="AI744" s="26"/>
      <c r="AJ744" s="26"/>
      <c r="AK744" s="26"/>
      <c r="AL744" s="26"/>
      <c r="AM744" s="26"/>
      <c r="AN744" s="26"/>
      <c r="AO744" s="26"/>
      <c r="AP744" s="26"/>
      <c r="AQ744" s="26"/>
      <c r="AR744" s="26"/>
      <c r="AS744" s="26"/>
      <c r="AT744" s="26"/>
      <c r="AU744" s="26"/>
      <c r="AV744" s="26"/>
      <c r="AW744" s="26"/>
      <c r="AX744" s="26"/>
      <c r="AY744" s="26"/>
      <c r="AZ744" s="26"/>
      <c r="BA744" s="26"/>
      <c r="BB744" s="26"/>
      <c r="BC744" s="26"/>
      <c r="BD744" s="26"/>
      <c r="BE744" s="26" t="s">
        <v>583</v>
      </c>
      <c r="BF744" s="26" t="s">
        <v>583</v>
      </c>
      <c r="BG744" s="26" t="s">
        <v>583</v>
      </c>
      <c r="BH744" s="26" t="s">
        <v>583</v>
      </c>
      <c r="BI744" s="26"/>
      <c r="BJ744" s="26"/>
      <c r="BK744" s="26"/>
      <c r="BL744" s="26"/>
      <c r="BM744" s="26"/>
      <c r="BN744" s="26"/>
      <c r="BO744" s="26"/>
      <c r="BP744" s="26"/>
      <c r="BQ744" s="26"/>
      <c r="BR744" s="26"/>
      <c r="BS744" s="26"/>
      <c r="BT744" s="26"/>
      <c r="BU744" s="26" t="s">
        <v>1122</v>
      </c>
      <c r="BV744" s="26"/>
      <c r="BW744" s="31"/>
      <c r="BX744" s="31"/>
      <c r="BY744" s="31"/>
      <c r="BZ744" s="31"/>
      <c r="CA744" s="31"/>
      <c r="CB744" s="31"/>
      <c r="CC744" s="31"/>
      <c r="CD744" s="31"/>
      <c r="CE744" s="31"/>
      <c r="CF744" s="31"/>
      <c r="CG744" s="31"/>
      <c r="CH744" s="31"/>
      <c r="CI744" s="31"/>
      <c r="CJ744" s="31"/>
      <c r="CK744" s="31"/>
      <c r="CL744" s="31"/>
      <c r="CM744" s="31"/>
      <c r="CN744" s="31"/>
      <c r="CO744" s="31"/>
      <c r="CP744" s="31"/>
      <c r="CQ744" s="31"/>
      <c r="CR744" s="31"/>
      <c r="CS744" s="31"/>
      <c r="CT744" s="31"/>
      <c r="CU744" s="31" t="s">
        <v>14019</v>
      </c>
      <c r="CV744" s="31" t="s">
        <v>14020</v>
      </c>
      <c r="CW744" s="31" t="s">
        <v>14021</v>
      </c>
      <c r="CX744" s="31" t="s">
        <v>14022</v>
      </c>
      <c r="CY744" s="31"/>
      <c r="CZ744" s="31"/>
      <c r="DA744" s="31"/>
      <c r="DB744" s="31"/>
      <c r="DC744" s="31"/>
      <c r="DD744" s="31"/>
      <c r="DE744" s="31"/>
      <c r="DF744" s="31"/>
      <c r="DG744" s="31"/>
      <c r="DH744" s="31"/>
      <c r="DI744" s="31"/>
      <c r="DJ744" s="31"/>
      <c r="DK744" s="31"/>
      <c r="DL744" s="31"/>
      <c r="DM744" s="31"/>
      <c r="DN744" s="31"/>
      <c r="DO744" s="31"/>
      <c r="DP744" s="31"/>
      <c r="DQ744" s="31"/>
      <c r="DR744" s="31"/>
      <c r="DS744" s="31"/>
      <c r="DT744" s="31"/>
      <c r="DU744" s="31"/>
      <c r="DV744" s="31"/>
      <c r="DW744" s="31"/>
      <c r="DX744" s="31"/>
      <c r="DY744" s="31"/>
      <c r="DZ744" s="31"/>
      <c r="EA744" s="31"/>
      <c r="EB744" s="31"/>
      <c r="EC744" s="31"/>
      <c r="ED744" s="31"/>
      <c r="EE744" s="31"/>
      <c r="EF744" s="31"/>
      <c r="EG744" s="31"/>
      <c r="EH744" s="31"/>
      <c r="EI744" s="31"/>
      <c r="EJ744" s="31"/>
      <c r="EK744" s="31"/>
      <c r="EL744" s="31"/>
      <c r="EM744" s="31"/>
      <c r="EN744" s="31" t="s">
        <v>14023</v>
      </c>
      <c r="EO744" s="31" t="s">
        <v>14023</v>
      </c>
      <c r="EP744" s="31" t="s">
        <v>14024</v>
      </c>
      <c r="EQ744" s="31" t="s">
        <v>14024</v>
      </c>
      <c r="ER744" s="31" t="s">
        <v>218</v>
      </c>
      <c r="ES744" s="31" t="s">
        <v>218</v>
      </c>
      <c r="ET744" s="31" t="s">
        <v>218</v>
      </c>
      <c r="EU744" s="31" t="s">
        <v>218</v>
      </c>
      <c r="EV744" s="31"/>
      <c r="EW744" s="31"/>
      <c r="EX744" s="31" t="s">
        <v>218</v>
      </c>
      <c r="EY744" s="31" t="s">
        <v>218</v>
      </c>
      <c r="EZ744" s="31" t="s">
        <v>218</v>
      </c>
      <c r="FA744" s="31" t="s">
        <v>219</v>
      </c>
      <c r="FB744" s="31" t="s">
        <v>219</v>
      </c>
      <c r="FC744" s="31"/>
      <c r="FD744" s="31"/>
      <c r="FE744" s="31" t="s">
        <v>219</v>
      </c>
    </row>
    <row r="745" ht="90.75" customHeight="1">
      <c r="A745" s="16" t="s">
        <v>14025</v>
      </c>
      <c r="B745" s="24">
        <v>734.0</v>
      </c>
      <c r="C745" s="25" t="s">
        <v>14026</v>
      </c>
      <c r="D745" s="26" t="str">
        <f t="shared" si="41"/>
        <v/>
      </c>
      <c r="E745" s="27" t="str">
        <f t="shared" si="42"/>
        <v/>
      </c>
      <c r="F745" s="28" t="str">
        <f t="shared" ref="F745:G745" si="760">image("https://www.serebii.net/pokedex-bw/type/"&amp;lower(H745)&amp;".gif")</f>
        <v/>
      </c>
      <c r="G745" s="28" t="str">
        <f t="shared" si="760"/>
        <v/>
      </c>
      <c r="H745" s="29" t="s">
        <v>681</v>
      </c>
      <c r="I745" s="26"/>
      <c r="J745" s="26" t="s">
        <v>14027</v>
      </c>
      <c r="K745" s="26" t="s">
        <v>974</v>
      </c>
      <c r="L745" s="26" t="s">
        <v>975</v>
      </c>
      <c r="M745" s="26" t="s">
        <v>13598</v>
      </c>
      <c r="N745" s="26" t="s">
        <v>14028</v>
      </c>
      <c r="O745" s="26" t="s">
        <v>677</v>
      </c>
      <c r="P745" s="26" t="s">
        <v>913</v>
      </c>
      <c r="Q745" s="26" t="s">
        <v>493</v>
      </c>
      <c r="R745" s="26" t="s">
        <v>184</v>
      </c>
      <c r="S745" s="26" t="s">
        <v>768</v>
      </c>
      <c r="T745" s="26" t="s">
        <v>495</v>
      </c>
      <c r="U745" s="26" t="s">
        <v>769</v>
      </c>
      <c r="V745" s="26" t="s">
        <v>770</v>
      </c>
      <c r="W745" s="26" t="s">
        <v>496</v>
      </c>
      <c r="X745" s="26" t="s">
        <v>497</v>
      </c>
      <c r="Y745" s="26">
        <v>48.0</v>
      </c>
      <c r="Z745" s="26">
        <v>70.0</v>
      </c>
      <c r="AA745" s="26">
        <v>30.0</v>
      </c>
      <c r="AB745" s="26">
        <v>30.0</v>
      </c>
      <c r="AC745" s="26">
        <v>30.0</v>
      </c>
      <c r="AD745" s="26">
        <v>45.0</v>
      </c>
      <c r="AE745" s="30">
        <f t="shared" si="37"/>
        <v>253</v>
      </c>
      <c r="AF745" s="26" t="s">
        <v>14029</v>
      </c>
      <c r="AG745" s="26"/>
      <c r="AH745" s="26"/>
      <c r="AI745" s="26"/>
      <c r="AJ745" s="26"/>
      <c r="AK745" s="26"/>
      <c r="AL745" s="26"/>
      <c r="AM745" s="26"/>
      <c r="AN745" s="26"/>
      <c r="AO745" s="26"/>
      <c r="AP745" s="26"/>
      <c r="AQ745" s="26"/>
      <c r="AR745" s="26"/>
      <c r="AS745" s="26"/>
      <c r="AT745" s="26"/>
      <c r="AU745" s="26"/>
      <c r="AV745" s="26"/>
      <c r="AW745" s="26"/>
      <c r="AX745" s="26"/>
      <c r="AY745" s="26"/>
      <c r="AZ745" s="26"/>
      <c r="BA745" s="26"/>
      <c r="BB745" s="26"/>
      <c r="BC745" s="26"/>
      <c r="BD745" s="26"/>
      <c r="BE745" s="26" t="s">
        <v>503</v>
      </c>
      <c r="BF745" s="26" t="s">
        <v>503</v>
      </c>
      <c r="BG745" s="26" t="s">
        <v>503</v>
      </c>
      <c r="BH745" s="26" t="s">
        <v>503</v>
      </c>
      <c r="BI745" s="26"/>
      <c r="BJ745" s="26"/>
      <c r="BK745" s="26"/>
      <c r="BL745" s="26"/>
      <c r="BM745" s="26"/>
      <c r="BN745" s="26"/>
      <c r="BO745" s="26"/>
      <c r="BP745" s="26"/>
      <c r="BQ745" s="26"/>
      <c r="BR745" s="26" t="s">
        <v>617</v>
      </c>
      <c r="BS745" s="26" t="s">
        <v>617</v>
      </c>
      <c r="BT745" s="26"/>
      <c r="BU745" s="26"/>
      <c r="BV745" s="26"/>
      <c r="BW745" s="31"/>
      <c r="BX745" s="31"/>
      <c r="BY745" s="31"/>
      <c r="BZ745" s="31"/>
      <c r="CA745" s="31"/>
      <c r="CB745" s="31"/>
      <c r="CC745" s="31"/>
      <c r="CD745" s="31"/>
      <c r="CE745" s="31"/>
      <c r="CF745" s="31"/>
      <c r="CG745" s="31"/>
      <c r="CH745" s="31"/>
      <c r="CI745" s="31"/>
      <c r="CJ745" s="31"/>
      <c r="CK745" s="31"/>
      <c r="CL745" s="31"/>
      <c r="CM745" s="31"/>
      <c r="CN745" s="31"/>
      <c r="CO745" s="31"/>
      <c r="CP745" s="31"/>
      <c r="CQ745" s="31"/>
      <c r="CR745" s="31"/>
      <c r="CS745" s="31"/>
      <c r="CT745" s="31"/>
      <c r="CU745" s="31" t="s">
        <v>14030</v>
      </c>
      <c r="CV745" s="31" t="s">
        <v>14031</v>
      </c>
      <c r="CW745" s="31" t="s">
        <v>14032</v>
      </c>
      <c r="CX745" s="31" t="s">
        <v>14033</v>
      </c>
      <c r="CY745" s="31"/>
      <c r="CZ745" s="31"/>
      <c r="DA745" s="31"/>
      <c r="DB745" s="31"/>
      <c r="DC745" s="31"/>
      <c r="DD745" s="31"/>
      <c r="DE745" s="31"/>
      <c r="DF745" s="31"/>
      <c r="DG745" s="31"/>
      <c r="DH745" s="31" t="s">
        <v>14034</v>
      </c>
      <c r="DI745" s="31" t="s">
        <v>14035</v>
      </c>
      <c r="DJ745" s="31"/>
      <c r="DK745" s="31"/>
      <c r="DL745" s="31"/>
      <c r="DM745" s="31"/>
      <c r="DN745" s="31"/>
      <c r="DO745" s="31"/>
      <c r="DP745" s="31"/>
      <c r="DQ745" s="31"/>
      <c r="DR745" s="31"/>
      <c r="DS745" s="31"/>
      <c r="DT745" s="31"/>
      <c r="DU745" s="31"/>
      <c r="DV745" s="31"/>
      <c r="DW745" s="31"/>
      <c r="DX745" s="31"/>
      <c r="DY745" s="31"/>
      <c r="DZ745" s="31"/>
      <c r="EA745" s="31"/>
      <c r="EB745" s="31"/>
      <c r="EC745" s="31"/>
      <c r="ED745" s="31"/>
      <c r="EE745" s="31"/>
      <c r="EF745" s="31"/>
      <c r="EG745" s="31"/>
      <c r="EH745" s="31"/>
      <c r="EI745" s="31"/>
      <c r="EJ745" s="31"/>
      <c r="EK745" s="31"/>
      <c r="EL745" s="31"/>
      <c r="EM745" s="31"/>
      <c r="EN745" s="31" t="s">
        <v>14036</v>
      </c>
      <c r="EO745" s="31" t="s">
        <v>14036</v>
      </c>
      <c r="EP745" s="31" t="s">
        <v>804</v>
      </c>
      <c r="EQ745" s="31" t="s">
        <v>803</v>
      </c>
      <c r="ER745" s="31" t="s">
        <v>218</v>
      </c>
      <c r="ES745" s="31" t="s">
        <v>218</v>
      </c>
      <c r="ET745" s="31" t="s">
        <v>218</v>
      </c>
      <c r="EU745" s="31" t="s">
        <v>218</v>
      </c>
      <c r="EV745" s="31"/>
      <c r="EW745" s="31"/>
      <c r="EX745" s="31" t="s">
        <v>218</v>
      </c>
      <c r="EY745" s="31" t="s">
        <v>218</v>
      </c>
      <c r="EZ745" s="31" t="s">
        <v>218</v>
      </c>
      <c r="FA745" s="31" t="s">
        <v>8020</v>
      </c>
      <c r="FB745" s="31" t="s">
        <v>8020</v>
      </c>
      <c r="FC745" s="31"/>
      <c r="FD745" s="31"/>
      <c r="FE745" s="31" t="s">
        <v>219</v>
      </c>
    </row>
    <row r="746" ht="90.75" customHeight="1">
      <c r="A746" s="16" t="s">
        <v>14037</v>
      </c>
      <c r="B746" s="24">
        <v>735.0</v>
      </c>
      <c r="C746" s="25" t="s">
        <v>14038</v>
      </c>
      <c r="D746" s="26" t="str">
        <f t="shared" si="41"/>
        <v/>
      </c>
      <c r="E746" s="27" t="str">
        <f t="shared" si="42"/>
        <v/>
      </c>
      <c r="F746" s="28" t="str">
        <f t="shared" ref="F746:G746" si="761">image("https://www.serebii.net/pokedex-bw/type/"&amp;lower(H746)&amp;".gif")</f>
        <v/>
      </c>
      <c r="G746" s="28" t="str">
        <f t="shared" si="761"/>
        <v/>
      </c>
      <c r="H746" s="29" t="s">
        <v>681</v>
      </c>
      <c r="I746" s="26"/>
      <c r="J746" s="26" t="s">
        <v>14039</v>
      </c>
      <c r="K746" s="26" t="s">
        <v>178</v>
      </c>
      <c r="L746" s="26" t="s">
        <v>14040</v>
      </c>
      <c r="M746" s="26" t="s">
        <v>13598</v>
      </c>
      <c r="N746" s="26" t="s">
        <v>14028</v>
      </c>
      <c r="O746" s="26" t="s">
        <v>677</v>
      </c>
      <c r="P746" s="26" t="s">
        <v>946</v>
      </c>
      <c r="Q746" s="26" t="s">
        <v>810</v>
      </c>
      <c r="R746" s="26" t="s">
        <v>184</v>
      </c>
      <c r="S746" s="26" t="s">
        <v>11394</v>
      </c>
      <c r="T746" s="26" t="s">
        <v>495</v>
      </c>
      <c r="U746" s="26" t="s">
        <v>769</v>
      </c>
      <c r="V746" s="26" t="s">
        <v>770</v>
      </c>
      <c r="W746" s="26" t="s">
        <v>496</v>
      </c>
      <c r="X746" s="26" t="s">
        <v>497</v>
      </c>
      <c r="Y746" s="26">
        <v>88.0</v>
      </c>
      <c r="Z746" s="26">
        <v>110.0</v>
      </c>
      <c r="AA746" s="26">
        <v>60.0</v>
      </c>
      <c r="AB746" s="26">
        <v>55.0</v>
      </c>
      <c r="AC746" s="26">
        <v>60.0</v>
      </c>
      <c r="AD746" s="26">
        <v>45.0</v>
      </c>
      <c r="AE746" s="30">
        <f t="shared" si="37"/>
        <v>418</v>
      </c>
      <c r="AF746" s="26" t="s">
        <v>14029</v>
      </c>
      <c r="AG746" s="26"/>
      <c r="AH746" s="26"/>
      <c r="AI746" s="26"/>
      <c r="AJ746" s="26"/>
      <c r="AK746" s="26"/>
      <c r="AL746" s="26"/>
      <c r="AM746" s="26"/>
      <c r="AN746" s="26"/>
      <c r="AO746" s="26"/>
      <c r="AP746" s="26"/>
      <c r="AQ746" s="26"/>
      <c r="AR746" s="26"/>
      <c r="AS746" s="26"/>
      <c r="AT746" s="26"/>
      <c r="AU746" s="26"/>
      <c r="AV746" s="26"/>
      <c r="AW746" s="26"/>
      <c r="AX746" s="26"/>
      <c r="AY746" s="26"/>
      <c r="AZ746" s="26"/>
      <c r="BA746" s="26"/>
      <c r="BB746" s="26"/>
      <c r="BC746" s="26"/>
      <c r="BD746" s="26"/>
      <c r="BE746" s="26" t="s">
        <v>549</v>
      </c>
      <c r="BF746" s="26" t="s">
        <v>549</v>
      </c>
      <c r="BG746" s="26" t="s">
        <v>549</v>
      </c>
      <c r="BH746" s="26" t="s">
        <v>549</v>
      </c>
      <c r="BI746" s="26"/>
      <c r="BJ746" s="26"/>
      <c r="BK746" s="26"/>
      <c r="BL746" s="26"/>
      <c r="BM746" s="26"/>
      <c r="BN746" s="26"/>
      <c r="BO746" s="26"/>
      <c r="BP746" s="26"/>
      <c r="BQ746" s="26"/>
      <c r="BR746" s="26" t="s">
        <v>634</v>
      </c>
      <c r="BS746" s="26" t="s">
        <v>634</v>
      </c>
      <c r="BT746" s="26"/>
      <c r="BU746" s="26"/>
      <c r="BV746" s="26"/>
      <c r="BW746" s="31"/>
      <c r="BX746" s="31"/>
      <c r="BY746" s="31"/>
      <c r="BZ746" s="31"/>
      <c r="CA746" s="31"/>
      <c r="CB746" s="31"/>
      <c r="CC746" s="31"/>
      <c r="CD746" s="31"/>
      <c r="CE746" s="31"/>
      <c r="CF746" s="31"/>
      <c r="CG746" s="31"/>
      <c r="CH746" s="31"/>
      <c r="CI746" s="31"/>
      <c r="CJ746" s="31"/>
      <c r="CK746" s="31"/>
      <c r="CL746" s="31"/>
      <c r="CM746" s="31"/>
      <c r="CN746" s="31"/>
      <c r="CO746" s="31"/>
      <c r="CP746" s="31"/>
      <c r="CQ746" s="31"/>
      <c r="CR746" s="31"/>
      <c r="CS746" s="31"/>
      <c r="CT746" s="31"/>
      <c r="CU746" s="31" t="s">
        <v>14041</v>
      </c>
      <c r="CV746" s="31" t="s">
        <v>14042</v>
      </c>
      <c r="CW746" s="31" t="s">
        <v>14043</v>
      </c>
      <c r="CX746" s="31" t="s">
        <v>14044</v>
      </c>
      <c r="CY746" s="31"/>
      <c r="CZ746" s="31"/>
      <c r="DA746" s="31"/>
      <c r="DB746" s="31"/>
      <c r="DC746" s="31"/>
      <c r="DD746" s="31"/>
      <c r="DE746" s="31"/>
      <c r="DF746" s="31"/>
      <c r="DG746" s="31"/>
      <c r="DH746" s="31" t="s">
        <v>14045</v>
      </c>
      <c r="DI746" s="31" t="s">
        <v>14046</v>
      </c>
      <c r="DJ746" s="31"/>
      <c r="DK746" s="31"/>
      <c r="DL746" s="31"/>
      <c r="DM746" s="31"/>
      <c r="DN746" s="31"/>
      <c r="DO746" s="31"/>
      <c r="DP746" s="31"/>
      <c r="DQ746" s="31"/>
      <c r="DR746" s="31"/>
      <c r="DS746" s="31"/>
      <c r="DT746" s="31"/>
      <c r="DU746" s="31"/>
      <c r="DV746" s="31"/>
      <c r="DW746" s="31"/>
      <c r="DX746" s="31"/>
      <c r="DY746" s="31"/>
      <c r="DZ746" s="31"/>
      <c r="EA746" s="31"/>
      <c r="EB746" s="31"/>
      <c r="EC746" s="31"/>
      <c r="ED746" s="31"/>
      <c r="EE746" s="31"/>
      <c r="EF746" s="31"/>
      <c r="EG746" s="31"/>
      <c r="EH746" s="31"/>
      <c r="EI746" s="31"/>
      <c r="EJ746" s="31"/>
      <c r="EK746" s="31"/>
      <c r="EL746" s="31"/>
      <c r="EM746" s="31"/>
      <c r="EN746" s="31" t="s">
        <v>838</v>
      </c>
      <c r="EO746" s="31" t="s">
        <v>838</v>
      </c>
      <c r="EP746" s="31" t="s">
        <v>840</v>
      </c>
      <c r="EQ746" s="31" t="s">
        <v>839</v>
      </c>
      <c r="ER746" s="31" t="s">
        <v>218</v>
      </c>
      <c r="ES746" s="31" t="s">
        <v>218</v>
      </c>
      <c r="ET746" s="31" t="s">
        <v>218</v>
      </c>
      <c r="EU746" s="31" t="s">
        <v>218</v>
      </c>
      <c r="EV746" s="31"/>
      <c r="EW746" s="31"/>
      <c r="EX746" s="31" t="s">
        <v>218</v>
      </c>
      <c r="EY746" s="31" t="s">
        <v>218</v>
      </c>
      <c r="EZ746" s="31" t="s">
        <v>218</v>
      </c>
      <c r="FA746" s="31" t="s">
        <v>8020</v>
      </c>
      <c r="FB746" s="31" t="s">
        <v>8020</v>
      </c>
      <c r="FC746" s="31"/>
      <c r="FD746" s="31"/>
      <c r="FE746" s="31" t="s">
        <v>219</v>
      </c>
    </row>
    <row r="747" ht="90.75" customHeight="1">
      <c r="A747" s="16" t="s">
        <v>14047</v>
      </c>
      <c r="B747" s="24">
        <v>736.0</v>
      </c>
      <c r="C747" s="25" t="s">
        <v>14048</v>
      </c>
      <c r="D747" s="26" t="str">
        <f t="shared" si="41"/>
        <v/>
      </c>
      <c r="E747" s="27" t="str">
        <f t="shared" si="42"/>
        <v/>
      </c>
      <c r="F747" s="28" t="str">
        <f t="shared" ref="F747:G747" si="762">image("https://www.serebii.net/pokedex-bw/type/"&amp;lower(H747)&amp;".gif")</f>
        <v/>
      </c>
      <c r="G747" s="28" t="str">
        <f t="shared" si="762"/>
        <v/>
      </c>
      <c r="H747" s="29" t="s">
        <v>486</v>
      </c>
      <c r="I747" s="26"/>
      <c r="J747" s="26" t="s">
        <v>14049</v>
      </c>
      <c r="K747" s="26" t="s">
        <v>974</v>
      </c>
      <c r="L747" s="26" t="s">
        <v>10357</v>
      </c>
      <c r="M747" s="30" t="s">
        <v>654</v>
      </c>
      <c r="N747" s="26"/>
      <c r="O747" s="26"/>
      <c r="P747" s="26" t="s">
        <v>913</v>
      </c>
      <c r="Q747" s="26" t="s">
        <v>493</v>
      </c>
      <c r="R747" s="26" t="s">
        <v>184</v>
      </c>
      <c r="S747" s="26" t="s">
        <v>1075</v>
      </c>
      <c r="T747" s="26" t="s">
        <v>495</v>
      </c>
      <c r="U747" s="26" t="s">
        <v>1827</v>
      </c>
      <c r="V747" s="26" t="s">
        <v>1828</v>
      </c>
      <c r="W747" s="26" t="s">
        <v>496</v>
      </c>
      <c r="X747" s="26" t="s">
        <v>497</v>
      </c>
      <c r="Y747" s="26">
        <v>47.0</v>
      </c>
      <c r="Z747" s="26">
        <v>62.0</v>
      </c>
      <c r="AA747" s="26">
        <v>45.0</v>
      </c>
      <c r="AB747" s="26">
        <v>55.0</v>
      </c>
      <c r="AC747" s="26">
        <v>45.0</v>
      </c>
      <c r="AD747" s="26">
        <v>46.0</v>
      </c>
      <c r="AE747" s="30">
        <f t="shared" si="37"/>
        <v>300</v>
      </c>
      <c r="AF747" s="26" t="s">
        <v>14050</v>
      </c>
      <c r="AG747" s="26"/>
      <c r="AH747" s="26"/>
      <c r="AI747" s="26"/>
      <c r="AJ747" s="26"/>
      <c r="AK747" s="26"/>
      <c r="AL747" s="26"/>
      <c r="AM747" s="26"/>
      <c r="AN747" s="26"/>
      <c r="AO747" s="26"/>
      <c r="AP747" s="26"/>
      <c r="AQ747" s="26"/>
      <c r="AR747" s="26"/>
      <c r="AS747" s="26"/>
      <c r="AT747" s="26"/>
      <c r="AU747" s="26"/>
      <c r="AV747" s="26"/>
      <c r="AW747" s="26"/>
      <c r="AX747" s="26"/>
      <c r="AY747" s="26"/>
      <c r="AZ747" s="26"/>
      <c r="BA747" s="26"/>
      <c r="BB747" s="26"/>
      <c r="BC747" s="26"/>
      <c r="BD747" s="26"/>
      <c r="BE747" s="26" t="s">
        <v>617</v>
      </c>
      <c r="BF747" s="26" t="s">
        <v>617</v>
      </c>
      <c r="BG747" s="26" t="s">
        <v>1301</v>
      </c>
      <c r="BH747" s="26" t="s">
        <v>1301</v>
      </c>
      <c r="BI747" s="26"/>
      <c r="BJ747" s="26"/>
      <c r="BK747" s="26" t="s">
        <v>689</v>
      </c>
      <c r="BL747" s="26" t="s">
        <v>689</v>
      </c>
      <c r="BM747" s="26"/>
      <c r="BN747" s="26"/>
      <c r="BO747" s="26"/>
      <c r="BP747" s="26"/>
      <c r="BQ747" s="26"/>
      <c r="BR747" s="26"/>
      <c r="BS747" s="26"/>
      <c r="BT747" s="26" t="s">
        <v>1078</v>
      </c>
      <c r="BU747" s="26"/>
      <c r="BV747" s="26"/>
      <c r="BW747" s="31"/>
      <c r="BX747" s="31"/>
      <c r="BY747" s="31"/>
      <c r="BZ747" s="31"/>
      <c r="CA747" s="31"/>
      <c r="CB747" s="31"/>
      <c r="CC747" s="31"/>
      <c r="CD747" s="31"/>
      <c r="CE747" s="31"/>
      <c r="CF747" s="31"/>
      <c r="CG747" s="31"/>
      <c r="CH747" s="31"/>
      <c r="CI747" s="31"/>
      <c r="CJ747" s="31"/>
      <c r="CK747" s="31"/>
      <c r="CL747" s="31"/>
      <c r="CM747" s="31"/>
      <c r="CN747" s="31"/>
      <c r="CO747" s="31"/>
      <c r="CP747" s="31"/>
      <c r="CQ747" s="31"/>
      <c r="CR747" s="31"/>
      <c r="CS747" s="31"/>
      <c r="CT747" s="31"/>
      <c r="CU747" s="31" t="s">
        <v>14051</v>
      </c>
      <c r="CV747" s="31" t="s">
        <v>14052</v>
      </c>
      <c r="CW747" s="31" t="s">
        <v>14053</v>
      </c>
      <c r="CX747" s="31" t="s">
        <v>14054</v>
      </c>
      <c r="CY747" s="31"/>
      <c r="CZ747" s="31"/>
      <c r="DA747" s="31" t="s">
        <v>14055</v>
      </c>
      <c r="DB747" s="31" t="s">
        <v>14056</v>
      </c>
      <c r="DC747" s="31"/>
      <c r="DD747" s="31"/>
      <c r="DE747" s="31"/>
      <c r="DF747" s="31"/>
      <c r="DG747" s="31"/>
      <c r="DH747" s="31"/>
      <c r="DI747" s="31"/>
      <c r="DJ747" s="31"/>
      <c r="DK747" s="31"/>
      <c r="DL747" s="31"/>
      <c r="DM747" s="31"/>
      <c r="DN747" s="31"/>
      <c r="DO747" s="31"/>
      <c r="DP747" s="31"/>
      <c r="DQ747" s="31"/>
      <c r="DR747" s="31"/>
      <c r="DS747" s="31"/>
      <c r="DT747" s="31"/>
      <c r="DU747" s="31"/>
      <c r="DV747" s="31"/>
      <c r="DW747" s="31"/>
      <c r="DX747" s="31"/>
      <c r="DY747" s="31"/>
      <c r="DZ747" s="31"/>
      <c r="EA747" s="31"/>
      <c r="EB747" s="31"/>
      <c r="EC747" s="31"/>
      <c r="ED747" s="31"/>
      <c r="EE747" s="31"/>
      <c r="EF747" s="31"/>
      <c r="EG747" s="31"/>
      <c r="EH747" s="31"/>
      <c r="EI747" s="31"/>
      <c r="EJ747" s="31"/>
      <c r="EK747" s="31"/>
      <c r="EL747" s="31"/>
      <c r="EM747" s="31"/>
      <c r="EN747" s="31" t="s">
        <v>14057</v>
      </c>
      <c r="EO747" s="31" t="s">
        <v>14057</v>
      </c>
      <c r="EP747" s="31" t="s">
        <v>14058</v>
      </c>
      <c r="EQ747" s="31" t="s">
        <v>14058</v>
      </c>
      <c r="ER747" s="31" t="s">
        <v>218</v>
      </c>
      <c r="ES747" s="31" t="s">
        <v>218</v>
      </c>
      <c r="ET747" s="31" t="s">
        <v>14059</v>
      </c>
      <c r="EU747" s="31" t="s">
        <v>14059</v>
      </c>
      <c r="EV747" s="31"/>
      <c r="EW747" s="31"/>
      <c r="EX747" s="31" t="s">
        <v>218</v>
      </c>
      <c r="EY747" s="31" t="s">
        <v>218</v>
      </c>
      <c r="EZ747" s="31" t="s">
        <v>218</v>
      </c>
      <c r="FA747" s="31" t="s">
        <v>219</v>
      </c>
      <c r="FB747" s="31" t="s">
        <v>219</v>
      </c>
      <c r="FC747" s="31"/>
      <c r="FD747" s="31"/>
      <c r="FE747" s="31" t="s">
        <v>219</v>
      </c>
    </row>
    <row r="748" ht="90.75" customHeight="1">
      <c r="A748" s="16" t="s">
        <v>14060</v>
      </c>
      <c r="B748" s="24">
        <v>737.0</v>
      </c>
      <c r="C748" s="25" t="s">
        <v>14061</v>
      </c>
      <c r="D748" s="26" t="str">
        <f t="shared" si="41"/>
        <v/>
      </c>
      <c r="E748" s="27" t="str">
        <f t="shared" si="42"/>
        <v/>
      </c>
      <c r="F748" s="28" t="str">
        <f t="shared" ref="F748:G748" si="763">image("https://www.serebii.net/pokedex-bw/type/"&amp;lower(H748)&amp;".gif")</f>
        <v/>
      </c>
      <c r="G748" s="28" t="str">
        <f t="shared" si="763"/>
        <v/>
      </c>
      <c r="H748" s="29" t="s">
        <v>486</v>
      </c>
      <c r="I748" s="26" t="s">
        <v>973</v>
      </c>
      <c r="J748" s="26" t="s">
        <v>14062</v>
      </c>
      <c r="K748" s="26" t="s">
        <v>393</v>
      </c>
      <c r="L748" s="26" t="s">
        <v>11531</v>
      </c>
      <c r="M748" s="30" t="s">
        <v>14063</v>
      </c>
      <c r="N748" s="26"/>
      <c r="O748" s="26"/>
      <c r="P748" s="26" t="s">
        <v>543</v>
      </c>
      <c r="Q748" s="26" t="s">
        <v>544</v>
      </c>
      <c r="R748" s="26" t="s">
        <v>184</v>
      </c>
      <c r="S748" s="26" t="s">
        <v>2379</v>
      </c>
      <c r="T748" s="26" t="s">
        <v>495</v>
      </c>
      <c r="U748" s="26" t="s">
        <v>1827</v>
      </c>
      <c r="V748" s="26" t="s">
        <v>1828</v>
      </c>
      <c r="W748" s="26" t="s">
        <v>496</v>
      </c>
      <c r="X748" s="26" t="s">
        <v>497</v>
      </c>
      <c r="Y748" s="26">
        <v>57.0</v>
      </c>
      <c r="Z748" s="26">
        <v>82.0</v>
      </c>
      <c r="AA748" s="26">
        <v>95.0</v>
      </c>
      <c r="AB748" s="26">
        <v>55.0</v>
      </c>
      <c r="AC748" s="26">
        <v>75.0</v>
      </c>
      <c r="AD748" s="26">
        <v>36.0</v>
      </c>
      <c r="AE748" s="30">
        <f t="shared" si="37"/>
        <v>400</v>
      </c>
      <c r="AF748" s="26" t="s">
        <v>14050</v>
      </c>
      <c r="AG748" s="26"/>
      <c r="AH748" s="26"/>
      <c r="AI748" s="26"/>
      <c r="AJ748" s="26"/>
      <c r="AK748" s="26"/>
      <c r="AL748" s="26"/>
      <c r="AM748" s="26"/>
      <c r="AN748" s="26"/>
      <c r="AO748" s="26"/>
      <c r="AP748" s="26"/>
      <c r="AQ748" s="26"/>
      <c r="AR748" s="26"/>
      <c r="AS748" s="26"/>
      <c r="AT748" s="26"/>
      <c r="AU748" s="26"/>
      <c r="AV748" s="26"/>
      <c r="AW748" s="26"/>
      <c r="AX748" s="26"/>
      <c r="AY748" s="26"/>
      <c r="AZ748" s="26"/>
      <c r="BA748" s="26"/>
      <c r="BB748" s="26"/>
      <c r="BC748" s="26"/>
      <c r="BD748" s="26"/>
      <c r="BE748" s="26" t="s">
        <v>634</v>
      </c>
      <c r="BF748" s="26" t="s">
        <v>634</v>
      </c>
      <c r="BG748" s="26" t="s">
        <v>1332</v>
      </c>
      <c r="BH748" s="26" t="s">
        <v>1332</v>
      </c>
      <c r="BI748" s="26"/>
      <c r="BJ748" s="26"/>
      <c r="BK748" s="26" t="s">
        <v>502</v>
      </c>
      <c r="BL748" s="26" t="s">
        <v>502</v>
      </c>
      <c r="BM748" s="26"/>
      <c r="BN748" s="26"/>
      <c r="BO748" s="26"/>
      <c r="BP748" s="26"/>
      <c r="BQ748" s="26"/>
      <c r="BR748" s="26"/>
      <c r="BS748" s="26"/>
      <c r="BT748" s="26" t="s">
        <v>1079</v>
      </c>
      <c r="BU748" s="26"/>
      <c r="BV748" s="26"/>
      <c r="BW748" s="31"/>
      <c r="BX748" s="31"/>
      <c r="BY748" s="31"/>
      <c r="BZ748" s="31"/>
      <c r="CA748" s="31"/>
      <c r="CB748" s="31"/>
      <c r="CC748" s="31"/>
      <c r="CD748" s="31"/>
      <c r="CE748" s="31"/>
      <c r="CF748" s="31"/>
      <c r="CG748" s="31"/>
      <c r="CH748" s="31"/>
      <c r="CI748" s="31"/>
      <c r="CJ748" s="31"/>
      <c r="CK748" s="31"/>
      <c r="CL748" s="31"/>
      <c r="CM748" s="31"/>
      <c r="CN748" s="31"/>
      <c r="CO748" s="31"/>
      <c r="CP748" s="31"/>
      <c r="CQ748" s="31"/>
      <c r="CR748" s="31"/>
      <c r="CS748" s="31"/>
      <c r="CT748" s="31"/>
      <c r="CU748" s="31" t="s">
        <v>14064</v>
      </c>
      <c r="CV748" s="31" t="s">
        <v>14065</v>
      </c>
      <c r="CW748" s="31" t="s">
        <v>14066</v>
      </c>
      <c r="CX748" s="31" t="s">
        <v>14067</v>
      </c>
      <c r="CY748" s="31"/>
      <c r="CZ748" s="31"/>
      <c r="DA748" s="31" t="s">
        <v>14068</v>
      </c>
      <c r="DB748" s="31" t="s">
        <v>14069</v>
      </c>
      <c r="DC748" s="31"/>
      <c r="DD748" s="31"/>
      <c r="DE748" s="31"/>
      <c r="DF748" s="31"/>
      <c r="DG748" s="31"/>
      <c r="DH748" s="31"/>
      <c r="DI748" s="31"/>
      <c r="DJ748" s="31"/>
      <c r="DK748" s="31"/>
      <c r="DL748" s="31"/>
      <c r="DM748" s="31"/>
      <c r="DN748" s="31"/>
      <c r="DO748" s="31"/>
      <c r="DP748" s="31"/>
      <c r="DQ748" s="31"/>
      <c r="DR748" s="31"/>
      <c r="DS748" s="31"/>
      <c r="DT748" s="31"/>
      <c r="DU748" s="31"/>
      <c r="DV748" s="31"/>
      <c r="DW748" s="31"/>
      <c r="DX748" s="31"/>
      <c r="DY748" s="31"/>
      <c r="DZ748" s="31"/>
      <c r="EA748" s="31"/>
      <c r="EB748" s="31"/>
      <c r="EC748" s="31"/>
      <c r="ED748" s="31"/>
      <c r="EE748" s="31"/>
      <c r="EF748" s="31"/>
      <c r="EG748" s="31"/>
      <c r="EH748" s="31"/>
      <c r="EI748" s="31"/>
      <c r="EJ748" s="31"/>
      <c r="EK748" s="31"/>
      <c r="EL748" s="31"/>
      <c r="EM748" s="31"/>
      <c r="EN748" s="31" t="s">
        <v>3907</v>
      </c>
      <c r="EO748" s="31" t="s">
        <v>3907</v>
      </c>
      <c r="EP748" s="31" t="s">
        <v>3907</v>
      </c>
      <c r="EQ748" s="31" t="s">
        <v>3907</v>
      </c>
      <c r="ER748" s="31" t="s">
        <v>218</v>
      </c>
      <c r="ES748" s="31" t="s">
        <v>218</v>
      </c>
      <c r="ET748" s="31" t="s">
        <v>14070</v>
      </c>
      <c r="EU748" s="31" t="s">
        <v>14070</v>
      </c>
      <c r="EV748" s="31"/>
      <c r="EW748" s="31"/>
      <c r="EX748" s="31" t="s">
        <v>218</v>
      </c>
      <c r="EY748" s="31" t="s">
        <v>218</v>
      </c>
      <c r="EZ748" s="31" t="s">
        <v>218</v>
      </c>
      <c r="FA748" s="31" t="s">
        <v>219</v>
      </c>
      <c r="FB748" s="31" t="s">
        <v>219</v>
      </c>
      <c r="FC748" s="31"/>
      <c r="FD748" s="31"/>
      <c r="FE748" s="31" t="s">
        <v>219</v>
      </c>
    </row>
    <row r="749" ht="90.75" customHeight="1">
      <c r="A749" s="16" t="s">
        <v>14071</v>
      </c>
      <c r="B749" s="24">
        <v>738.0</v>
      </c>
      <c r="C749" s="25" t="s">
        <v>14072</v>
      </c>
      <c r="D749" s="26" t="str">
        <f t="shared" si="41"/>
        <v/>
      </c>
      <c r="E749" s="27" t="str">
        <f t="shared" si="42"/>
        <v/>
      </c>
      <c r="F749" s="28" t="str">
        <f t="shared" ref="F749:G749" si="764">image("https://www.serebii.net/pokedex-bw/type/"&amp;lower(H749)&amp;".gif")</f>
        <v/>
      </c>
      <c r="G749" s="28" t="str">
        <f t="shared" si="764"/>
        <v/>
      </c>
      <c r="H749" s="29" t="s">
        <v>486</v>
      </c>
      <c r="I749" s="26" t="s">
        <v>973</v>
      </c>
      <c r="J749" s="26" t="s">
        <v>4392</v>
      </c>
      <c r="K749" s="26" t="s">
        <v>743</v>
      </c>
      <c r="L749" s="26" t="s">
        <v>3724</v>
      </c>
      <c r="M749" s="30" t="s">
        <v>3320</v>
      </c>
      <c r="N749" s="26"/>
      <c r="O749" s="26"/>
      <c r="P749" s="26" t="s">
        <v>351</v>
      </c>
      <c r="Q749" s="26" t="s">
        <v>183</v>
      </c>
      <c r="R749" s="26" t="s">
        <v>184</v>
      </c>
      <c r="S749" s="26" t="s">
        <v>2416</v>
      </c>
      <c r="T749" s="26" t="s">
        <v>495</v>
      </c>
      <c r="U749" s="26" t="s">
        <v>1827</v>
      </c>
      <c r="V749" s="26" t="s">
        <v>1828</v>
      </c>
      <c r="W749" s="26" t="s">
        <v>496</v>
      </c>
      <c r="X749" s="26" t="s">
        <v>497</v>
      </c>
      <c r="Y749" s="26">
        <v>77.0</v>
      </c>
      <c r="Z749" s="26">
        <v>70.0</v>
      </c>
      <c r="AA749" s="26">
        <v>90.0</v>
      </c>
      <c r="AB749" s="26">
        <v>145.0</v>
      </c>
      <c r="AC749" s="26">
        <v>75.0</v>
      </c>
      <c r="AD749" s="26">
        <v>43.0</v>
      </c>
      <c r="AE749" s="30">
        <f t="shared" si="37"/>
        <v>500</v>
      </c>
      <c r="AF749" s="26" t="s">
        <v>14050</v>
      </c>
      <c r="AG749" s="26"/>
      <c r="AH749" s="26"/>
      <c r="AI749" s="26"/>
      <c r="AJ749" s="26"/>
      <c r="AK749" s="26"/>
      <c r="AL749" s="26"/>
      <c r="AM749" s="26"/>
      <c r="AN749" s="26"/>
      <c r="AO749" s="26"/>
      <c r="AP749" s="26"/>
      <c r="AQ749" s="26"/>
      <c r="AR749" s="26"/>
      <c r="AS749" s="26"/>
      <c r="AT749" s="26"/>
      <c r="AU749" s="26"/>
      <c r="AV749" s="26"/>
      <c r="AW749" s="26"/>
      <c r="AX749" s="26"/>
      <c r="AY749" s="26"/>
      <c r="AZ749" s="26"/>
      <c r="BA749" s="26"/>
      <c r="BB749" s="26"/>
      <c r="BC749" s="26"/>
      <c r="BD749" s="26"/>
      <c r="BE749" s="26" t="s">
        <v>657</v>
      </c>
      <c r="BF749" s="26" t="s">
        <v>657</v>
      </c>
      <c r="BG749" s="26" t="s">
        <v>984</v>
      </c>
      <c r="BH749" s="26" t="s">
        <v>984</v>
      </c>
      <c r="BI749" s="26"/>
      <c r="BJ749" s="26"/>
      <c r="BK749" s="26" t="s">
        <v>548</v>
      </c>
      <c r="BL749" s="26" t="s">
        <v>548</v>
      </c>
      <c r="BM749" s="26"/>
      <c r="BN749" s="26"/>
      <c r="BO749" s="26"/>
      <c r="BP749" s="26"/>
      <c r="BQ749" s="26"/>
      <c r="BR749" s="26"/>
      <c r="BS749" s="26"/>
      <c r="BT749" s="26" t="s">
        <v>1123</v>
      </c>
      <c r="BU749" s="26"/>
      <c r="BV749" s="26"/>
      <c r="BW749" s="31"/>
      <c r="BX749" s="31"/>
      <c r="BY749" s="31"/>
      <c r="BZ749" s="31"/>
      <c r="CA749" s="31"/>
      <c r="CB749" s="31"/>
      <c r="CC749" s="31"/>
      <c r="CD749" s="31"/>
      <c r="CE749" s="31"/>
      <c r="CF749" s="31"/>
      <c r="CG749" s="31"/>
      <c r="CH749" s="31"/>
      <c r="CI749" s="31"/>
      <c r="CJ749" s="31"/>
      <c r="CK749" s="31"/>
      <c r="CL749" s="31"/>
      <c r="CM749" s="31"/>
      <c r="CN749" s="31"/>
      <c r="CO749" s="31"/>
      <c r="CP749" s="31"/>
      <c r="CQ749" s="31"/>
      <c r="CR749" s="31"/>
      <c r="CS749" s="31"/>
      <c r="CT749" s="31"/>
      <c r="CU749" s="31" t="s">
        <v>14073</v>
      </c>
      <c r="CV749" s="31" t="s">
        <v>14074</v>
      </c>
      <c r="CW749" s="31" t="s">
        <v>14075</v>
      </c>
      <c r="CX749" s="31" t="s">
        <v>14076</v>
      </c>
      <c r="CY749" s="31"/>
      <c r="CZ749" s="31"/>
      <c r="DA749" s="31" t="s">
        <v>14077</v>
      </c>
      <c r="DB749" s="31" t="s">
        <v>14078</v>
      </c>
      <c r="DC749" s="31"/>
      <c r="DD749" s="31"/>
      <c r="DE749" s="31"/>
      <c r="DF749" s="31"/>
      <c r="DG749" s="31"/>
      <c r="DH749" s="31"/>
      <c r="DI749" s="31"/>
      <c r="DJ749" s="31"/>
      <c r="DK749" s="31"/>
      <c r="DL749" s="31"/>
      <c r="DM749" s="31"/>
      <c r="DN749" s="31"/>
      <c r="DO749" s="31"/>
      <c r="DP749" s="31"/>
      <c r="DQ749" s="31"/>
      <c r="DR749" s="31"/>
      <c r="DS749" s="31"/>
      <c r="DT749" s="31"/>
      <c r="DU749" s="31"/>
      <c r="DV749" s="31"/>
      <c r="DW749" s="31"/>
      <c r="DX749" s="31"/>
      <c r="DY749" s="31"/>
      <c r="DZ749" s="31"/>
      <c r="EA749" s="31"/>
      <c r="EB749" s="31"/>
      <c r="EC749" s="31"/>
      <c r="ED749" s="31"/>
      <c r="EE749" s="31"/>
      <c r="EF749" s="31"/>
      <c r="EG749" s="31"/>
      <c r="EH749" s="31"/>
      <c r="EI749" s="31"/>
      <c r="EJ749" s="31"/>
      <c r="EK749" s="31"/>
      <c r="EL749" s="31"/>
      <c r="EM749" s="31"/>
      <c r="EN749" s="31" t="s">
        <v>14079</v>
      </c>
      <c r="EO749" s="31" t="s">
        <v>14079</v>
      </c>
      <c r="EP749" s="31" t="s">
        <v>14080</v>
      </c>
      <c r="EQ749" s="31" t="s">
        <v>3907</v>
      </c>
      <c r="ER749" s="31" t="s">
        <v>218</v>
      </c>
      <c r="ES749" s="31" t="s">
        <v>218</v>
      </c>
      <c r="ET749" s="31" t="s">
        <v>14079</v>
      </c>
      <c r="EU749" s="31" t="s">
        <v>14079</v>
      </c>
      <c r="EV749" s="31"/>
      <c r="EW749" s="31"/>
      <c r="EX749" s="31" t="s">
        <v>218</v>
      </c>
      <c r="EY749" s="31" t="s">
        <v>218</v>
      </c>
      <c r="EZ749" s="31" t="s">
        <v>218</v>
      </c>
      <c r="FA749" s="31" t="s">
        <v>219</v>
      </c>
      <c r="FB749" s="31" t="s">
        <v>219</v>
      </c>
      <c r="FC749" s="31"/>
      <c r="FD749" s="31"/>
      <c r="FE749" s="31" t="s">
        <v>219</v>
      </c>
    </row>
    <row r="750" ht="90.75" customHeight="1">
      <c r="A750" s="16" t="s">
        <v>14081</v>
      </c>
      <c r="B750" s="24">
        <v>739.0</v>
      </c>
      <c r="C750" s="25" t="s">
        <v>14082</v>
      </c>
      <c r="D750" s="26" t="str">
        <f t="shared" si="41"/>
        <v/>
      </c>
      <c r="E750" s="27" t="str">
        <f t="shared" si="42"/>
        <v/>
      </c>
      <c r="F750" s="28" t="str">
        <f t="shared" ref="F750:G750" si="765">image("https://www.serebii.net/pokedex-bw/type/"&amp;lower(H750)&amp;".gif")</f>
        <v/>
      </c>
      <c r="G750" s="28" t="str">
        <f t="shared" si="765"/>
        <v/>
      </c>
      <c r="H750" s="29" t="s">
        <v>2112</v>
      </c>
      <c r="I750" s="26"/>
      <c r="J750" s="26" t="s">
        <v>14083</v>
      </c>
      <c r="K750" s="26" t="s">
        <v>293</v>
      </c>
      <c r="L750" s="26" t="s">
        <v>1158</v>
      </c>
      <c r="M750" s="26" t="s">
        <v>3516</v>
      </c>
      <c r="N750" s="26" t="s">
        <v>3777</v>
      </c>
      <c r="O750" s="26" t="s">
        <v>2116</v>
      </c>
      <c r="P750" s="26" t="s">
        <v>913</v>
      </c>
      <c r="Q750" s="26" t="s">
        <v>3517</v>
      </c>
      <c r="R750" s="26" t="s">
        <v>184</v>
      </c>
      <c r="S750" s="26" t="s">
        <v>3828</v>
      </c>
      <c r="T750" s="26" t="s">
        <v>495</v>
      </c>
      <c r="U750" s="26" t="s">
        <v>2244</v>
      </c>
      <c r="V750" s="26" t="s">
        <v>1329</v>
      </c>
      <c r="W750" s="26" t="s">
        <v>496</v>
      </c>
      <c r="X750" s="26" t="s">
        <v>189</v>
      </c>
      <c r="Y750" s="26">
        <v>47.0</v>
      </c>
      <c r="Z750" s="26">
        <v>82.0</v>
      </c>
      <c r="AA750" s="26">
        <v>57.0</v>
      </c>
      <c r="AB750" s="26">
        <v>42.0</v>
      </c>
      <c r="AC750" s="26">
        <v>47.0</v>
      </c>
      <c r="AD750" s="26">
        <v>63.0</v>
      </c>
      <c r="AE750" s="30">
        <f t="shared" si="37"/>
        <v>338</v>
      </c>
      <c r="AF750" s="26" t="s">
        <v>14084</v>
      </c>
      <c r="AG750" s="26"/>
      <c r="AH750" s="26"/>
      <c r="AI750" s="26"/>
      <c r="AJ750" s="26"/>
      <c r="AK750" s="26"/>
      <c r="AL750" s="26"/>
      <c r="AM750" s="26"/>
      <c r="AN750" s="26"/>
      <c r="AO750" s="26"/>
      <c r="AP750" s="26"/>
      <c r="AQ750" s="26"/>
      <c r="AR750" s="26"/>
      <c r="AS750" s="26"/>
      <c r="AT750" s="26"/>
      <c r="AU750" s="26"/>
      <c r="AV750" s="26"/>
      <c r="AW750" s="26"/>
      <c r="AX750" s="26"/>
      <c r="AY750" s="26"/>
      <c r="AZ750" s="26"/>
      <c r="BA750" s="26"/>
      <c r="BB750" s="26"/>
      <c r="BC750" s="26"/>
      <c r="BD750" s="26"/>
      <c r="BE750" s="26" t="s">
        <v>772</v>
      </c>
      <c r="BF750" s="26" t="s">
        <v>772</v>
      </c>
      <c r="BG750" s="26" t="s">
        <v>282</v>
      </c>
      <c r="BH750" s="26" t="s">
        <v>282</v>
      </c>
      <c r="BI750" s="26"/>
      <c r="BJ750" s="26"/>
      <c r="BK750" s="26"/>
      <c r="BL750" s="26"/>
      <c r="BM750" s="26"/>
      <c r="BN750" s="26"/>
      <c r="BO750" s="26"/>
      <c r="BP750" s="26"/>
      <c r="BQ750" s="26"/>
      <c r="BR750" s="26" t="s">
        <v>1125</v>
      </c>
      <c r="BS750" s="26" t="s">
        <v>1125</v>
      </c>
      <c r="BT750" s="26"/>
      <c r="BU750" s="26" t="s">
        <v>432</v>
      </c>
      <c r="BV750" s="26"/>
      <c r="BW750" s="31"/>
      <c r="BX750" s="31"/>
      <c r="BY750" s="31"/>
      <c r="BZ750" s="31"/>
      <c r="CA750" s="31"/>
      <c r="CB750" s="31"/>
      <c r="CC750" s="31"/>
      <c r="CD750" s="31"/>
      <c r="CE750" s="31"/>
      <c r="CF750" s="31"/>
      <c r="CG750" s="31"/>
      <c r="CH750" s="31"/>
      <c r="CI750" s="31"/>
      <c r="CJ750" s="31"/>
      <c r="CK750" s="31"/>
      <c r="CL750" s="31"/>
      <c r="CM750" s="31"/>
      <c r="CN750" s="31"/>
      <c r="CO750" s="31"/>
      <c r="CP750" s="31"/>
      <c r="CQ750" s="31"/>
      <c r="CR750" s="31"/>
      <c r="CS750" s="31"/>
      <c r="CT750" s="31"/>
      <c r="CU750" s="31" t="s">
        <v>14085</v>
      </c>
      <c r="CV750" s="31" t="s">
        <v>14086</v>
      </c>
      <c r="CW750" s="31" t="s">
        <v>14087</v>
      </c>
      <c r="CX750" s="31" t="s">
        <v>14088</v>
      </c>
      <c r="CY750" s="31"/>
      <c r="CZ750" s="31"/>
      <c r="DA750" s="31"/>
      <c r="DB750" s="31"/>
      <c r="DC750" s="31"/>
      <c r="DD750" s="31"/>
      <c r="DE750" s="31"/>
      <c r="DF750" s="31"/>
      <c r="DG750" s="31"/>
      <c r="DH750" s="31" t="s">
        <v>14089</v>
      </c>
      <c r="DI750" s="31" t="s">
        <v>14090</v>
      </c>
      <c r="DJ750" s="31"/>
      <c r="DK750" s="31"/>
      <c r="DL750" s="31"/>
      <c r="DM750" s="31"/>
      <c r="DN750" s="31"/>
      <c r="DO750" s="31"/>
      <c r="DP750" s="31"/>
      <c r="DQ750" s="31"/>
      <c r="DR750" s="31"/>
      <c r="DS750" s="31"/>
      <c r="DT750" s="31"/>
      <c r="DU750" s="31"/>
      <c r="DV750" s="31"/>
      <c r="DW750" s="31"/>
      <c r="DX750" s="31"/>
      <c r="DY750" s="31"/>
      <c r="DZ750" s="31"/>
      <c r="EA750" s="31"/>
      <c r="EB750" s="31"/>
      <c r="EC750" s="31"/>
      <c r="ED750" s="31"/>
      <c r="EE750" s="31"/>
      <c r="EF750" s="31"/>
      <c r="EG750" s="31"/>
      <c r="EH750" s="31"/>
      <c r="EI750" s="31"/>
      <c r="EJ750" s="31"/>
      <c r="EK750" s="31"/>
      <c r="EL750" s="31"/>
      <c r="EM750" s="31"/>
      <c r="EN750" s="31" t="s">
        <v>14091</v>
      </c>
      <c r="EO750" s="31" t="s">
        <v>14091</v>
      </c>
      <c r="EP750" s="31" t="s">
        <v>14092</v>
      </c>
      <c r="EQ750" s="31" t="s">
        <v>14092</v>
      </c>
      <c r="ER750" s="31" t="s">
        <v>218</v>
      </c>
      <c r="ES750" s="31" t="s">
        <v>218</v>
      </c>
      <c r="ET750" s="31" t="s">
        <v>218</v>
      </c>
      <c r="EU750" s="31" t="s">
        <v>218</v>
      </c>
      <c r="EV750" s="31"/>
      <c r="EW750" s="31"/>
      <c r="EX750" s="31" t="s">
        <v>218</v>
      </c>
      <c r="EY750" s="31" t="s">
        <v>218</v>
      </c>
      <c r="EZ750" s="31" t="s">
        <v>218</v>
      </c>
      <c r="FA750" s="31" t="s">
        <v>14093</v>
      </c>
      <c r="FB750" s="31" t="s">
        <v>14093</v>
      </c>
      <c r="FC750" s="31"/>
      <c r="FD750" s="31"/>
      <c r="FE750" s="31" t="s">
        <v>219</v>
      </c>
    </row>
    <row r="751" ht="90.75" customHeight="1">
      <c r="A751" s="16" t="s">
        <v>14094</v>
      </c>
      <c r="B751" s="24">
        <v>740.0</v>
      </c>
      <c r="C751" s="25" t="s">
        <v>14095</v>
      </c>
      <c r="D751" s="26" t="str">
        <f t="shared" si="41"/>
        <v/>
      </c>
      <c r="E751" s="27" t="str">
        <f t="shared" si="42"/>
        <v/>
      </c>
      <c r="F751" s="28" t="str">
        <f t="shared" ref="F751:G751" si="766">image("https://www.serebii.net/pokedex-bw/type/"&amp;lower(H751)&amp;".gif")</f>
        <v/>
      </c>
      <c r="G751" s="28" t="str">
        <f t="shared" si="766"/>
        <v/>
      </c>
      <c r="H751" s="29" t="s">
        <v>2112</v>
      </c>
      <c r="I751" s="26" t="s">
        <v>3173</v>
      </c>
      <c r="J751" s="26" t="s">
        <v>14096</v>
      </c>
      <c r="K751" s="26" t="s">
        <v>349</v>
      </c>
      <c r="L751" s="26" t="s">
        <v>10923</v>
      </c>
      <c r="M751" s="26" t="s">
        <v>3516</v>
      </c>
      <c r="N751" s="26" t="s">
        <v>3777</v>
      </c>
      <c r="O751" s="26" t="s">
        <v>2116</v>
      </c>
      <c r="P751" s="26" t="s">
        <v>946</v>
      </c>
      <c r="Q751" s="26" t="s">
        <v>2670</v>
      </c>
      <c r="R751" s="26" t="s">
        <v>184</v>
      </c>
      <c r="S751" s="26" t="s">
        <v>14097</v>
      </c>
      <c r="T751" s="26" t="s">
        <v>495</v>
      </c>
      <c r="U751" s="26" t="s">
        <v>2244</v>
      </c>
      <c r="V751" s="26" t="s">
        <v>1329</v>
      </c>
      <c r="W751" s="26" t="s">
        <v>496</v>
      </c>
      <c r="X751" s="26" t="s">
        <v>189</v>
      </c>
      <c r="Y751" s="26">
        <v>97.0</v>
      </c>
      <c r="Z751" s="26">
        <v>132.0</v>
      </c>
      <c r="AA751" s="26">
        <v>77.0</v>
      </c>
      <c r="AB751" s="26">
        <v>62.0</v>
      </c>
      <c r="AC751" s="26">
        <v>67.0</v>
      </c>
      <c r="AD751" s="26">
        <v>43.0</v>
      </c>
      <c r="AE751" s="30">
        <f t="shared" si="37"/>
        <v>478</v>
      </c>
      <c r="AF751" s="26" t="s">
        <v>14084</v>
      </c>
      <c r="AG751" s="26"/>
      <c r="AH751" s="26"/>
      <c r="AI751" s="26"/>
      <c r="AJ751" s="26"/>
      <c r="AK751" s="26"/>
      <c r="AL751" s="26"/>
      <c r="AM751" s="26"/>
      <c r="AN751" s="26"/>
      <c r="AO751" s="26"/>
      <c r="AP751" s="26"/>
      <c r="AQ751" s="26"/>
      <c r="AR751" s="26"/>
      <c r="AS751" s="26"/>
      <c r="AT751" s="26"/>
      <c r="AU751" s="26"/>
      <c r="AV751" s="26"/>
      <c r="AW751" s="26"/>
      <c r="AX751" s="26"/>
      <c r="AY751" s="26"/>
      <c r="AZ751" s="26"/>
      <c r="BA751" s="26"/>
      <c r="BB751" s="26"/>
      <c r="BC751" s="26"/>
      <c r="BD751" s="26"/>
      <c r="BE751" s="26" t="s">
        <v>812</v>
      </c>
      <c r="BF751" s="26" t="s">
        <v>812</v>
      </c>
      <c r="BG751" s="26" t="s">
        <v>432</v>
      </c>
      <c r="BH751" s="26" t="s">
        <v>432</v>
      </c>
      <c r="BI751" s="26"/>
      <c r="BJ751" s="26"/>
      <c r="BK751" s="26"/>
      <c r="BL751" s="26"/>
      <c r="BM751" s="26"/>
      <c r="BN751" s="26"/>
      <c r="BO751" s="26"/>
      <c r="BP751" s="26"/>
      <c r="BQ751" s="26"/>
      <c r="BR751" s="26" t="s">
        <v>2530</v>
      </c>
      <c r="BS751" s="26" t="s">
        <v>2530</v>
      </c>
      <c r="BT751" s="26"/>
      <c r="BU751" s="26" t="s">
        <v>461</v>
      </c>
      <c r="BV751" s="26"/>
      <c r="BW751" s="31"/>
      <c r="BX751" s="31"/>
      <c r="BY751" s="31"/>
      <c r="BZ751" s="31"/>
      <c r="CA751" s="31"/>
      <c r="CB751" s="31"/>
      <c r="CC751" s="31"/>
      <c r="CD751" s="31"/>
      <c r="CE751" s="31"/>
      <c r="CF751" s="31"/>
      <c r="CG751" s="31"/>
      <c r="CH751" s="31"/>
      <c r="CI751" s="31"/>
      <c r="CJ751" s="31"/>
      <c r="CK751" s="31"/>
      <c r="CL751" s="31"/>
      <c r="CM751" s="31"/>
      <c r="CN751" s="31"/>
      <c r="CO751" s="31"/>
      <c r="CP751" s="31"/>
      <c r="CQ751" s="31"/>
      <c r="CR751" s="31"/>
      <c r="CS751" s="31"/>
      <c r="CT751" s="31"/>
      <c r="CU751" s="31" t="s">
        <v>14098</v>
      </c>
      <c r="CV751" s="31" t="s">
        <v>14099</v>
      </c>
      <c r="CW751" s="31" t="s">
        <v>14100</v>
      </c>
      <c r="CX751" s="31" t="s">
        <v>14101</v>
      </c>
      <c r="CY751" s="31"/>
      <c r="CZ751" s="31"/>
      <c r="DA751" s="31"/>
      <c r="DB751" s="31"/>
      <c r="DC751" s="31"/>
      <c r="DD751" s="31"/>
      <c r="DE751" s="31"/>
      <c r="DF751" s="31"/>
      <c r="DG751" s="31"/>
      <c r="DH751" s="31" t="s">
        <v>14102</v>
      </c>
      <c r="DI751" s="31" t="s">
        <v>14103</v>
      </c>
      <c r="DJ751" s="31"/>
      <c r="DK751" s="31"/>
      <c r="DL751" s="31"/>
      <c r="DM751" s="31"/>
      <c r="DN751" s="31"/>
      <c r="DO751" s="31"/>
      <c r="DP751" s="31"/>
      <c r="DQ751" s="31"/>
      <c r="DR751" s="31"/>
      <c r="DS751" s="31"/>
      <c r="DT751" s="31"/>
      <c r="DU751" s="31"/>
      <c r="DV751" s="31"/>
      <c r="DW751" s="31"/>
      <c r="DX751" s="31"/>
      <c r="DY751" s="31"/>
      <c r="DZ751" s="31"/>
      <c r="EA751" s="31"/>
      <c r="EB751" s="31"/>
      <c r="EC751" s="31"/>
      <c r="ED751" s="31"/>
      <c r="EE751" s="31"/>
      <c r="EF751" s="31"/>
      <c r="EG751" s="31"/>
      <c r="EH751" s="31"/>
      <c r="EI751" s="31"/>
      <c r="EJ751" s="31"/>
      <c r="EK751" s="31"/>
      <c r="EL751" s="31"/>
      <c r="EM751" s="31"/>
      <c r="EN751" s="31" t="s">
        <v>14104</v>
      </c>
      <c r="EO751" s="31" t="s">
        <v>14104</v>
      </c>
      <c r="EP751" s="31" t="s">
        <v>14104</v>
      </c>
      <c r="EQ751" s="31" t="s">
        <v>14104</v>
      </c>
      <c r="ER751" s="31" t="s">
        <v>218</v>
      </c>
      <c r="ES751" s="31" t="s">
        <v>218</v>
      </c>
      <c r="ET751" s="31" t="s">
        <v>218</v>
      </c>
      <c r="EU751" s="31" t="s">
        <v>218</v>
      </c>
      <c r="EV751" s="31"/>
      <c r="EW751" s="31"/>
      <c r="EX751" s="31" t="s">
        <v>218</v>
      </c>
      <c r="EY751" s="31" t="s">
        <v>218</v>
      </c>
      <c r="EZ751" s="31" t="s">
        <v>218</v>
      </c>
      <c r="FA751" s="31" t="s">
        <v>219</v>
      </c>
      <c r="FB751" s="31" t="s">
        <v>219</v>
      </c>
      <c r="FC751" s="31"/>
      <c r="FD751" s="31"/>
      <c r="FE751" s="31" t="s">
        <v>219</v>
      </c>
    </row>
    <row r="752" ht="90.75" customHeight="1">
      <c r="A752" s="16" t="s">
        <v>14105</v>
      </c>
      <c r="B752" s="24">
        <v>741.0</v>
      </c>
      <c r="C752" s="25" t="s">
        <v>14106</v>
      </c>
      <c r="D752" s="26" t="str">
        <f t="shared" si="41"/>
        <v/>
      </c>
      <c r="E752" s="27" t="str">
        <f t="shared" si="42"/>
        <v/>
      </c>
      <c r="F752" s="28" t="str">
        <f t="shared" ref="F752:G752" si="767">image("https://www.serebii.net/pokedex-bw/type/"&amp;lower(H752)&amp;".gif")</f>
        <v/>
      </c>
      <c r="G752" s="28" t="str">
        <f t="shared" si="767"/>
        <v/>
      </c>
      <c r="H752" s="29" t="s">
        <v>291</v>
      </c>
      <c r="I752" s="26" t="s">
        <v>348</v>
      </c>
      <c r="J752" s="26" t="s">
        <v>14107</v>
      </c>
      <c r="K752" s="26" t="s">
        <v>293</v>
      </c>
      <c r="L752" s="26" t="s">
        <v>10073</v>
      </c>
      <c r="M752" s="30" t="s">
        <v>14108</v>
      </c>
      <c r="N752" s="26"/>
      <c r="O752" s="26"/>
      <c r="P752" s="26" t="s">
        <v>1707</v>
      </c>
      <c r="Q752" s="26" t="s">
        <v>183</v>
      </c>
      <c r="R752" s="26" t="s">
        <v>184</v>
      </c>
      <c r="S752" s="26" t="s">
        <v>14097</v>
      </c>
      <c r="T752" s="26" t="s">
        <v>495</v>
      </c>
      <c r="U752" s="26" t="s">
        <v>769</v>
      </c>
      <c r="V752" s="26" t="s">
        <v>846</v>
      </c>
      <c r="W752" s="26" t="s">
        <v>1330</v>
      </c>
      <c r="X752" s="26" t="s">
        <v>189</v>
      </c>
      <c r="Y752" s="26">
        <v>75.0</v>
      </c>
      <c r="Z752" s="26">
        <v>70.0</v>
      </c>
      <c r="AA752" s="26">
        <v>70.0</v>
      </c>
      <c r="AB752" s="26">
        <v>98.0</v>
      </c>
      <c r="AC752" s="26">
        <v>70.0</v>
      </c>
      <c r="AD752" s="26">
        <v>93.0</v>
      </c>
      <c r="AE752" s="30">
        <f t="shared" si="37"/>
        <v>476</v>
      </c>
      <c r="AF752" s="26"/>
      <c r="AG752" s="26"/>
      <c r="AH752" s="26"/>
      <c r="AI752" s="26"/>
      <c r="AJ752" s="26"/>
      <c r="AK752" s="26"/>
      <c r="AL752" s="26"/>
      <c r="AM752" s="26"/>
      <c r="AN752" s="26"/>
      <c r="AO752" s="26"/>
      <c r="AP752" s="26"/>
      <c r="AQ752" s="26"/>
      <c r="AR752" s="26"/>
      <c r="AS752" s="26"/>
      <c r="AT752" s="26"/>
      <c r="AU752" s="26"/>
      <c r="AV752" s="26"/>
      <c r="AW752" s="26"/>
      <c r="AX752" s="26"/>
      <c r="AY752" s="26"/>
      <c r="AZ752" s="26"/>
      <c r="BA752" s="26"/>
      <c r="BB752" s="26"/>
      <c r="BC752" s="26"/>
      <c r="BD752" s="26"/>
      <c r="BE752" s="26" t="s">
        <v>254</v>
      </c>
      <c r="BF752" s="26" t="s">
        <v>254</v>
      </c>
      <c r="BG752" s="26" t="s">
        <v>1080</v>
      </c>
      <c r="BH752" s="26" t="s">
        <v>1080</v>
      </c>
      <c r="BI752" s="26"/>
      <c r="BJ752" s="26"/>
      <c r="BK752" s="26"/>
      <c r="BL752" s="26"/>
      <c r="BM752" s="26"/>
      <c r="BN752" s="26"/>
      <c r="BO752" s="26"/>
      <c r="BP752" s="26"/>
      <c r="BQ752" s="26"/>
      <c r="BR752" s="26" t="s">
        <v>1302</v>
      </c>
      <c r="BS752" s="26" t="s">
        <v>1302</v>
      </c>
      <c r="BT752" s="26" t="s">
        <v>3143</v>
      </c>
      <c r="BU752" s="26" t="s">
        <v>881</v>
      </c>
      <c r="BV752" s="26"/>
      <c r="BW752" s="31"/>
      <c r="BX752" s="31"/>
      <c r="BY752" s="31"/>
      <c r="BZ752" s="31"/>
      <c r="CA752" s="31"/>
      <c r="CB752" s="31"/>
      <c r="CC752" s="31"/>
      <c r="CD752" s="31"/>
      <c r="CE752" s="31"/>
      <c r="CF752" s="31"/>
      <c r="CG752" s="31"/>
      <c r="CH752" s="31"/>
      <c r="CI752" s="31"/>
      <c r="CJ752" s="31"/>
      <c r="CK752" s="31"/>
      <c r="CL752" s="31"/>
      <c r="CM752" s="31"/>
      <c r="CN752" s="31"/>
      <c r="CO752" s="31"/>
      <c r="CP752" s="31"/>
      <c r="CQ752" s="31"/>
      <c r="CR752" s="31"/>
      <c r="CS752" s="31"/>
      <c r="CT752" s="31"/>
      <c r="CU752" s="31" t="s">
        <v>14109</v>
      </c>
      <c r="CV752" s="31" t="s">
        <v>14110</v>
      </c>
      <c r="CW752" s="31" t="s">
        <v>14111</v>
      </c>
      <c r="CX752" s="31" t="s">
        <v>14112</v>
      </c>
      <c r="CY752" s="31"/>
      <c r="CZ752" s="31"/>
      <c r="DA752" s="31"/>
      <c r="DB752" s="31"/>
      <c r="DC752" s="31"/>
      <c r="DD752" s="31"/>
      <c r="DE752" s="31"/>
      <c r="DF752" s="31"/>
      <c r="DG752" s="31"/>
      <c r="DH752" s="31" t="s">
        <v>14113</v>
      </c>
      <c r="DI752" s="31" t="s">
        <v>14114</v>
      </c>
      <c r="DJ752" s="31"/>
      <c r="DK752" s="31"/>
      <c r="DL752" s="31"/>
      <c r="DM752" s="31"/>
      <c r="DN752" s="31"/>
      <c r="DO752" s="31"/>
      <c r="DP752" s="31"/>
      <c r="DQ752" s="31"/>
      <c r="DR752" s="31"/>
      <c r="DS752" s="31"/>
      <c r="DT752" s="31"/>
      <c r="DU752" s="31"/>
      <c r="DV752" s="31"/>
      <c r="DW752" s="31"/>
      <c r="DX752" s="31"/>
      <c r="DY752" s="31"/>
      <c r="DZ752" s="31"/>
      <c r="EA752" s="31"/>
      <c r="EB752" s="31"/>
      <c r="EC752" s="31"/>
      <c r="ED752" s="31"/>
      <c r="EE752" s="31"/>
      <c r="EF752" s="31"/>
      <c r="EG752" s="31"/>
      <c r="EH752" s="31"/>
      <c r="EI752" s="31"/>
      <c r="EJ752" s="31"/>
      <c r="EK752" s="31"/>
      <c r="EL752" s="31"/>
      <c r="EM752" s="31"/>
      <c r="EN752" s="31" t="s">
        <v>14115</v>
      </c>
      <c r="EO752" s="31" t="s">
        <v>14115</v>
      </c>
      <c r="EP752" s="31" t="s">
        <v>14115</v>
      </c>
      <c r="EQ752" s="31" t="s">
        <v>14115</v>
      </c>
      <c r="ER752" s="31" t="s">
        <v>218</v>
      </c>
      <c r="ES752" s="31" t="s">
        <v>218</v>
      </c>
      <c r="ET752" s="31" t="s">
        <v>218</v>
      </c>
      <c r="EU752" s="31" t="s">
        <v>218</v>
      </c>
      <c r="EV752" s="31"/>
      <c r="EW752" s="31"/>
      <c r="EX752" s="31" t="s">
        <v>218</v>
      </c>
      <c r="EY752" s="31" t="s">
        <v>218</v>
      </c>
      <c r="EZ752" s="31" t="s">
        <v>218</v>
      </c>
      <c r="FA752" s="31" t="s">
        <v>14116</v>
      </c>
      <c r="FB752" s="31" t="s">
        <v>14116</v>
      </c>
      <c r="FC752" s="31"/>
      <c r="FD752" s="31"/>
      <c r="FE752" s="31" t="s">
        <v>219</v>
      </c>
    </row>
    <row r="753" ht="90.75" customHeight="1">
      <c r="A753" s="16" t="s">
        <v>14117</v>
      </c>
      <c r="B753" s="24">
        <v>742.0</v>
      </c>
      <c r="C753" s="25" t="s">
        <v>14118</v>
      </c>
      <c r="D753" s="26" t="str">
        <f t="shared" si="41"/>
        <v/>
      </c>
      <c r="E753" s="27" t="str">
        <f t="shared" si="42"/>
        <v/>
      </c>
      <c r="F753" s="28" t="str">
        <f t="shared" ref="F753:G753" si="768">image("https://www.serebii.net/pokedex-bw/type/"&amp;lower(H753)&amp;".gif")</f>
        <v/>
      </c>
      <c r="G753" s="28" t="str">
        <f t="shared" si="768"/>
        <v/>
      </c>
      <c r="H753" s="29" t="s">
        <v>486</v>
      </c>
      <c r="I753" s="26" t="s">
        <v>980</v>
      </c>
      <c r="J753" s="26" t="s">
        <v>14119</v>
      </c>
      <c r="K753" s="26" t="s">
        <v>12529</v>
      </c>
      <c r="L753" s="26" t="s">
        <v>14120</v>
      </c>
      <c r="M753" s="26" t="s">
        <v>6506</v>
      </c>
      <c r="N753" s="26" t="s">
        <v>490</v>
      </c>
      <c r="O753" s="26" t="s">
        <v>13463</v>
      </c>
      <c r="P753" s="26" t="s">
        <v>297</v>
      </c>
      <c r="Q753" s="26" t="s">
        <v>978</v>
      </c>
      <c r="R753" s="26" t="s">
        <v>184</v>
      </c>
      <c r="S753" s="26" t="s">
        <v>1826</v>
      </c>
      <c r="T753" s="26" t="s">
        <v>495</v>
      </c>
      <c r="U753" s="26" t="s">
        <v>486</v>
      </c>
      <c r="V753" s="26" t="s">
        <v>980</v>
      </c>
      <c r="W753" s="26" t="s">
        <v>496</v>
      </c>
      <c r="X753" s="26" t="s">
        <v>189</v>
      </c>
      <c r="Y753" s="26">
        <v>40.0</v>
      </c>
      <c r="Z753" s="26">
        <v>45.0</v>
      </c>
      <c r="AA753" s="26">
        <v>40.0</v>
      </c>
      <c r="AB753" s="26">
        <v>55.0</v>
      </c>
      <c r="AC753" s="26">
        <v>40.0</v>
      </c>
      <c r="AD753" s="26">
        <v>84.0</v>
      </c>
      <c r="AE753" s="30">
        <f t="shared" si="37"/>
        <v>304</v>
      </c>
      <c r="AF753" s="26" t="s">
        <v>14121</v>
      </c>
      <c r="AG753" s="26"/>
      <c r="AH753" s="26"/>
      <c r="AI753" s="26"/>
      <c r="AJ753" s="26"/>
      <c r="AK753" s="26"/>
      <c r="AL753" s="26"/>
      <c r="AM753" s="26"/>
      <c r="AN753" s="26"/>
      <c r="AO753" s="26"/>
      <c r="AP753" s="26"/>
      <c r="AQ753" s="26"/>
      <c r="AR753" s="26"/>
      <c r="AS753" s="26"/>
      <c r="AT753" s="26"/>
      <c r="AU753" s="26"/>
      <c r="AV753" s="26"/>
      <c r="AW753" s="26"/>
      <c r="AX753" s="26"/>
      <c r="AY753" s="26"/>
      <c r="AZ753" s="26"/>
      <c r="BA753" s="26"/>
      <c r="BB753" s="26"/>
      <c r="BC753" s="26"/>
      <c r="BD753" s="26"/>
      <c r="BE753" s="26" t="s">
        <v>281</v>
      </c>
      <c r="BF753" s="26" t="s">
        <v>281</v>
      </c>
      <c r="BG753" s="26" t="s">
        <v>1124</v>
      </c>
      <c r="BH753" s="26" t="s">
        <v>1124</v>
      </c>
      <c r="BI753" s="26"/>
      <c r="BJ753" s="26"/>
      <c r="BK753" s="26" t="s">
        <v>3914</v>
      </c>
      <c r="BL753" s="26" t="s">
        <v>3914</v>
      </c>
      <c r="BM753" s="26"/>
      <c r="BN753" s="26"/>
      <c r="BO753" s="26"/>
      <c r="BP753" s="26"/>
      <c r="BQ753" s="26"/>
      <c r="BR753" s="26"/>
      <c r="BS753" s="26"/>
      <c r="BT753" s="26" t="s">
        <v>689</v>
      </c>
      <c r="BU753" s="26"/>
      <c r="BV753" s="26"/>
      <c r="BW753" s="31"/>
      <c r="BX753" s="31"/>
      <c r="BY753" s="31"/>
      <c r="BZ753" s="31"/>
      <c r="CA753" s="31"/>
      <c r="CB753" s="31"/>
      <c r="CC753" s="31"/>
      <c r="CD753" s="31"/>
      <c r="CE753" s="31"/>
      <c r="CF753" s="31"/>
      <c r="CG753" s="31"/>
      <c r="CH753" s="31"/>
      <c r="CI753" s="31"/>
      <c r="CJ753" s="31"/>
      <c r="CK753" s="31"/>
      <c r="CL753" s="31"/>
      <c r="CM753" s="31"/>
      <c r="CN753" s="31"/>
      <c r="CO753" s="31"/>
      <c r="CP753" s="31"/>
      <c r="CQ753" s="31"/>
      <c r="CR753" s="31"/>
      <c r="CS753" s="31"/>
      <c r="CT753" s="31"/>
      <c r="CU753" s="31" t="s">
        <v>14122</v>
      </c>
      <c r="CV753" s="31" t="s">
        <v>14123</v>
      </c>
      <c r="CW753" s="31" t="s">
        <v>14124</v>
      </c>
      <c r="CX753" s="31" t="s">
        <v>14125</v>
      </c>
      <c r="CY753" s="31"/>
      <c r="CZ753" s="31"/>
      <c r="DA753" s="31" t="s">
        <v>14126</v>
      </c>
      <c r="DB753" s="31" t="s">
        <v>14127</v>
      </c>
      <c r="DC753" s="31"/>
      <c r="DD753" s="31"/>
      <c r="DE753" s="31"/>
      <c r="DF753" s="31"/>
      <c r="DG753" s="31"/>
      <c r="DH753" s="31"/>
      <c r="DI753" s="31"/>
      <c r="DJ753" s="31"/>
      <c r="DK753" s="31"/>
      <c r="DL753" s="31"/>
      <c r="DM753" s="31"/>
      <c r="DN753" s="31"/>
      <c r="DO753" s="31"/>
      <c r="DP753" s="31"/>
      <c r="DQ753" s="31"/>
      <c r="DR753" s="31"/>
      <c r="DS753" s="31"/>
      <c r="DT753" s="31"/>
      <c r="DU753" s="31"/>
      <c r="DV753" s="31"/>
      <c r="DW753" s="31"/>
      <c r="DX753" s="31"/>
      <c r="DY753" s="31"/>
      <c r="DZ753" s="31"/>
      <c r="EA753" s="31"/>
      <c r="EB753" s="31"/>
      <c r="EC753" s="31"/>
      <c r="ED753" s="31"/>
      <c r="EE753" s="31"/>
      <c r="EF753" s="31"/>
      <c r="EG753" s="31"/>
      <c r="EH753" s="31"/>
      <c r="EI753" s="31"/>
      <c r="EJ753" s="31"/>
      <c r="EK753" s="31"/>
      <c r="EL753" s="31"/>
      <c r="EM753" s="31"/>
      <c r="EN753" s="31" t="s">
        <v>14128</v>
      </c>
      <c r="EO753" s="31" t="s">
        <v>14128</v>
      </c>
      <c r="EP753" s="31" t="s">
        <v>14129</v>
      </c>
      <c r="EQ753" s="31" t="s">
        <v>14129</v>
      </c>
      <c r="ER753" s="31" t="s">
        <v>218</v>
      </c>
      <c r="ES753" s="31" t="s">
        <v>218</v>
      </c>
      <c r="ET753" s="31" t="s">
        <v>14130</v>
      </c>
      <c r="EU753" s="31" t="s">
        <v>14130</v>
      </c>
      <c r="EV753" s="31"/>
      <c r="EW753" s="31"/>
      <c r="EX753" s="31" t="s">
        <v>218</v>
      </c>
      <c r="EY753" s="31" t="s">
        <v>218</v>
      </c>
      <c r="EZ753" s="31" t="s">
        <v>218</v>
      </c>
      <c r="FA753" s="31" t="s">
        <v>219</v>
      </c>
      <c r="FB753" s="31" t="s">
        <v>219</v>
      </c>
      <c r="FC753" s="31"/>
      <c r="FD753" s="31"/>
      <c r="FE753" s="31" t="s">
        <v>219</v>
      </c>
    </row>
    <row r="754" ht="90.75" customHeight="1">
      <c r="A754" s="16" t="s">
        <v>14131</v>
      </c>
      <c r="B754" s="24">
        <v>743.0</v>
      </c>
      <c r="C754" s="25" t="s">
        <v>14132</v>
      </c>
      <c r="D754" s="26" t="str">
        <f t="shared" si="41"/>
        <v/>
      </c>
      <c r="E754" s="27" t="str">
        <f t="shared" si="42"/>
        <v/>
      </c>
      <c r="F754" s="28" t="str">
        <f t="shared" ref="F754:G754" si="769">image("https://www.serebii.net/pokedex-bw/type/"&amp;lower(H754)&amp;".gif")</f>
        <v/>
      </c>
      <c r="G754" s="28" t="str">
        <f t="shared" si="769"/>
        <v/>
      </c>
      <c r="H754" s="29" t="s">
        <v>486</v>
      </c>
      <c r="I754" s="26" t="s">
        <v>980</v>
      </c>
      <c r="J754" s="26" t="s">
        <v>14119</v>
      </c>
      <c r="K754" s="26" t="s">
        <v>1882</v>
      </c>
      <c r="L754" s="26" t="s">
        <v>5842</v>
      </c>
      <c r="M754" s="26" t="s">
        <v>6506</v>
      </c>
      <c r="N754" s="26" t="s">
        <v>490</v>
      </c>
      <c r="O754" s="26" t="s">
        <v>13463</v>
      </c>
      <c r="P754" s="26" t="s">
        <v>716</v>
      </c>
      <c r="Q754" s="26" t="s">
        <v>1032</v>
      </c>
      <c r="R754" s="26" t="s">
        <v>184</v>
      </c>
      <c r="S754" s="26" t="s">
        <v>12478</v>
      </c>
      <c r="T754" s="26" t="s">
        <v>495</v>
      </c>
      <c r="U754" s="26" t="s">
        <v>486</v>
      </c>
      <c r="V754" s="26" t="s">
        <v>980</v>
      </c>
      <c r="W754" s="26" t="s">
        <v>496</v>
      </c>
      <c r="X754" s="26" t="s">
        <v>189</v>
      </c>
      <c r="Y754" s="26">
        <v>60.0</v>
      </c>
      <c r="Z754" s="26">
        <v>55.0</v>
      </c>
      <c r="AA754" s="26">
        <v>60.0</v>
      </c>
      <c r="AB754" s="26">
        <v>95.0</v>
      </c>
      <c r="AC754" s="26">
        <v>70.0</v>
      </c>
      <c r="AD754" s="26">
        <v>124.0</v>
      </c>
      <c r="AE754" s="30">
        <f t="shared" si="37"/>
        <v>464</v>
      </c>
      <c r="AF754" s="26" t="s">
        <v>14121</v>
      </c>
      <c r="AG754" s="26"/>
      <c r="AH754" s="26"/>
      <c r="AI754" s="26"/>
      <c r="AJ754" s="26"/>
      <c r="AK754" s="26"/>
      <c r="AL754" s="26"/>
      <c r="AM754" s="26"/>
      <c r="AN754" s="26"/>
      <c r="AO754" s="26"/>
      <c r="AP754" s="26"/>
      <c r="AQ754" s="26"/>
      <c r="AR754" s="26"/>
      <c r="AS754" s="26"/>
      <c r="AT754" s="26"/>
      <c r="AU754" s="26"/>
      <c r="AV754" s="26"/>
      <c r="AW754" s="26"/>
      <c r="AX754" s="26"/>
      <c r="AY754" s="26"/>
      <c r="AZ754" s="26"/>
      <c r="BA754" s="26"/>
      <c r="BB754" s="26"/>
      <c r="BC754" s="26"/>
      <c r="BD754" s="26"/>
      <c r="BE754" s="26" t="s">
        <v>328</v>
      </c>
      <c r="BF754" s="26" t="s">
        <v>328</v>
      </c>
      <c r="BG754" s="26" t="s">
        <v>1278</v>
      </c>
      <c r="BH754" s="26" t="s">
        <v>1278</v>
      </c>
      <c r="BI754" s="26"/>
      <c r="BJ754" s="26"/>
      <c r="BK754" s="26" t="s">
        <v>5457</v>
      </c>
      <c r="BL754" s="26" t="s">
        <v>5457</v>
      </c>
      <c r="BM754" s="26"/>
      <c r="BN754" s="26"/>
      <c r="BO754" s="26"/>
      <c r="BP754" s="26"/>
      <c r="BQ754" s="26"/>
      <c r="BR754" s="26"/>
      <c r="BS754" s="26"/>
      <c r="BT754" s="26" t="s">
        <v>502</v>
      </c>
      <c r="BU754" s="26"/>
      <c r="BV754" s="26"/>
      <c r="BW754" s="31"/>
      <c r="BX754" s="31"/>
      <c r="BY754" s="31"/>
      <c r="BZ754" s="31"/>
      <c r="CA754" s="31"/>
      <c r="CB754" s="31"/>
      <c r="CC754" s="31"/>
      <c r="CD754" s="31"/>
      <c r="CE754" s="31"/>
      <c r="CF754" s="31"/>
      <c r="CG754" s="31"/>
      <c r="CH754" s="31"/>
      <c r="CI754" s="31"/>
      <c r="CJ754" s="31"/>
      <c r="CK754" s="31"/>
      <c r="CL754" s="31"/>
      <c r="CM754" s="31"/>
      <c r="CN754" s="31"/>
      <c r="CO754" s="31"/>
      <c r="CP754" s="31"/>
      <c r="CQ754" s="31"/>
      <c r="CR754" s="31"/>
      <c r="CS754" s="31"/>
      <c r="CT754" s="31"/>
      <c r="CU754" s="31" t="s">
        <v>14133</v>
      </c>
      <c r="CV754" s="31" t="s">
        <v>14134</v>
      </c>
      <c r="CW754" s="31" t="s">
        <v>14135</v>
      </c>
      <c r="CX754" s="31" t="s">
        <v>14136</v>
      </c>
      <c r="CY754" s="31"/>
      <c r="CZ754" s="31"/>
      <c r="DA754" s="31" t="s">
        <v>14137</v>
      </c>
      <c r="DB754" s="31" t="s">
        <v>14138</v>
      </c>
      <c r="DC754" s="31"/>
      <c r="DD754" s="31"/>
      <c r="DE754" s="31"/>
      <c r="DF754" s="31"/>
      <c r="DG754" s="31"/>
      <c r="DH754" s="31"/>
      <c r="DI754" s="31"/>
      <c r="DJ754" s="31"/>
      <c r="DK754" s="31"/>
      <c r="DL754" s="31"/>
      <c r="DM754" s="31"/>
      <c r="DN754" s="31"/>
      <c r="DO754" s="31"/>
      <c r="DP754" s="31"/>
      <c r="DQ754" s="31"/>
      <c r="DR754" s="31"/>
      <c r="DS754" s="31"/>
      <c r="DT754" s="31"/>
      <c r="DU754" s="31"/>
      <c r="DV754" s="31"/>
      <c r="DW754" s="31"/>
      <c r="DX754" s="31"/>
      <c r="DY754" s="31"/>
      <c r="DZ754" s="31"/>
      <c r="EA754" s="31"/>
      <c r="EB754" s="31"/>
      <c r="EC754" s="31"/>
      <c r="ED754" s="31"/>
      <c r="EE754" s="31"/>
      <c r="EF754" s="31"/>
      <c r="EG754" s="31"/>
      <c r="EH754" s="31"/>
      <c r="EI754" s="31"/>
      <c r="EJ754" s="31"/>
      <c r="EK754" s="31"/>
      <c r="EL754" s="31"/>
      <c r="EM754" s="31"/>
      <c r="EN754" s="31" t="s">
        <v>13336</v>
      </c>
      <c r="EO754" s="31" t="s">
        <v>13336</v>
      </c>
      <c r="EP754" s="31" t="s">
        <v>14139</v>
      </c>
      <c r="EQ754" s="31" t="s">
        <v>13336</v>
      </c>
      <c r="ER754" s="31" t="s">
        <v>218</v>
      </c>
      <c r="ES754" s="31" t="s">
        <v>218</v>
      </c>
      <c r="ET754" s="31" t="s">
        <v>5613</v>
      </c>
      <c r="EU754" s="31" t="s">
        <v>5613</v>
      </c>
      <c r="EV754" s="31"/>
      <c r="EW754" s="31"/>
      <c r="EX754" s="31" t="s">
        <v>218</v>
      </c>
      <c r="EY754" s="31" t="s">
        <v>218</v>
      </c>
      <c r="EZ754" s="31" t="s">
        <v>218</v>
      </c>
      <c r="FA754" s="31" t="s">
        <v>219</v>
      </c>
      <c r="FB754" s="31" t="s">
        <v>219</v>
      </c>
      <c r="FC754" s="31"/>
      <c r="FD754" s="31"/>
      <c r="FE754" s="31" t="s">
        <v>219</v>
      </c>
    </row>
    <row r="755" ht="90.75" customHeight="1">
      <c r="A755" s="16" t="s">
        <v>14140</v>
      </c>
      <c r="B755" s="24">
        <v>744.0</v>
      </c>
      <c r="C755" s="25" t="s">
        <v>14141</v>
      </c>
      <c r="D755" s="26" t="str">
        <f t="shared" si="41"/>
        <v/>
      </c>
      <c r="E755" s="27" t="str">
        <f t="shared" si="42"/>
        <v/>
      </c>
      <c r="F755" s="28" t="str">
        <f t="shared" ref="F755:G755" si="770">image("https://www.serebii.net/pokedex-bw/type/"&amp;lower(H755)&amp;".gif")</f>
        <v/>
      </c>
      <c r="G755" s="28" t="str">
        <f t="shared" si="770"/>
        <v/>
      </c>
      <c r="H755" s="29" t="s">
        <v>2707</v>
      </c>
      <c r="I755" s="26"/>
      <c r="J755" s="26" t="s">
        <v>2171</v>
      </c>
      <c r="K755" s="26" t="s">
        <v>393</v>
      </c>
      <c r="L755" s="26" t="s">
        <v>14142</v>
      </c>
      <c r="M755" s="26" t="s">
        <v>684</v>
      </c>
      <c r="N755" s="26" t="s">
        <v>2115</v>
      </c>
      <c r="O755" s="26" t="s">
        <v>2447</v>
      </c>
      <c r="P755" s="26" t="s">
        <v>913</v>
      </c>
      <c r="Q755" s="26" t="s">
        <v>978</v>
      </c>
      <c r="R755" s="26" t="s">
        <v>184</v>
      </c>
      <c r="S755" s="26" t="s">
        <v>5661</v>
      </c>
      <c r="T755" s="26" t="s">
        <v>495</v>
      </c>
      <c r="U755" s="26" t="s">
        <v>769</v>
      </c>
      <c r="V755" s="26" t="s">
        <v>770</v>
      </c>
      <c r="W755" s="26" t="s">
        <v>496</v>
      </c>
      <c r="X755" s="26" t="s">
        <v>497</v>
      </c>
      <c r="Y755" s="26">
        <v>45.0</v>
      </c>
      <c r="Z755" s="26">
        <v>65.0</v>
      </c>
      <c r="AA755" s="26">
        <v>40.0</v>
      </c>
      <c r="AB755" s="26">
        <v>30.0</v>
      </c>
      <c r="AC755" s="26">
        <v>40.0</v>
      </c>
      <c r="AD755" s="26">
        <v>60.0</v>
      </c>
      <c r="AE755" s="30">
        <f t="shared" si="37"/>
        <v>280</v>
      </c>
      <c r="AF755" s="26" t="s">
        <v>14143</v>
      </c>
      <c r="AG755" s="26"/>
      <c r="AH755" s="26"/>
      <c r="AI755" s="26"/>
      <c r="AJ755" s="26"/>
      <c r="AK755" s="26"/>
      <c r="AL755" s="26"/>
      <c r="AM755" s="26"/>
      <c r="AN755" s="26"/>
      <c r="AO755" s="26"/>
      <c r="AP755" s="26"/>
      <c r="AQ755" s="26"/>
      <c r="AR755" s="26"/>
      <c r="AS755" s="26"/>
      <c r="AT755" s="26"/>
      <c r="AU755" s="26"/>
      <c r="AV755" s="26"/>
      <c r="AW755" s="26"/>
      <c r="AX755" s="26"/>
      <c r="AY755" s="26"/>
      <c r="AZ755" s="26"/>
      <c r="BA755" s="26"/>
      <c r="BB755" s="26"/>
      <c r="BC755" s="26"/>
      <c r="BD755" s="26"/>
      <c r="BE755" s="26" t="s">
        <v>2380</v>
      </c>
      <c r="BF755" s="26" t="s">
        <v>2380</v>
      </c>
      <c r="BG755" s="26" t="s">
        <v>1456</v>
      </c>
      <c r="BH755" s="26" t="s">
        <v>1456</v>
      </c>
      <c r="BI755" s="26"/>
      <c r="BJ755" s="26"/>
      <c r="BK755" s="26"/>
      <c r="BL755" s="26"/>
      <c r="BM755" s="26" t="s">
        <v>1034</v>
      </c>
      <c r="BN755" s="26"/>
      <c r="BO755" s="26"/>
      <c r="BP755" s="26"/>
      <c r="BQ755" s="26"/>
      <c r="BR755" s="26" t="s">
        <v>1334</v>
      </c>
      <c r="BS755" s="26" t="s">
        <v>1334</v>
      </c>
      <c r="BT755" s="26" t="s">
        <v>255</v>
      </c>
      <c r="BU755" s="26"/>
      <c r="BV755" s="26"/>
      <c r="BW755" s="31"/>
      <c r="BX755" s="31"/>
      <c r="BY755" s="31"/>
      <c r="BZ755" s="31"/>
      <c r="CA755" s="31"/>
      <c r="CB755" s="31"/>
      <c r="CC755" s="31"/>
      <c r="CD755" s="31"/>
      <c r="CE755" s="31"/>
      <c r="CF755" s="31"/>
      <c r="CG755" s="31"/>
      <c r="CH755" s="31"/>
      <c r="CI755" s="31"/>
      <c r="CJ755" s="31"/>
      <c r="CK755" s="31"/>
      <c r="CL755" s="31"/>
      <c r="CM755" s="31"/>
      <c r="CN755" s="31"/>
      <c r="CO755" s="31"/>
      <c r="CP755" s="31"/>
      <c r="CQ755" s="31"/>
      <c r="CR755" s="31"/>
      <c r="CS755" s="31"/>
      <c r="CT755" s="31"/>
      <c r="CU755" s="31" t="s">
        <v>14144</v>
      </c>
      <c r="CV755" s="31" t="s">
        <v>14145</v>
      </c>
      <c r="CW755" s="31" t="s">
        <v>14146</v>
      </c>
      <c r="CX755" s="31" t="s">
        <v>14147</v>
      </c>
      <c r="CY755" s="31"/>
      <c r="CZ755" s="31"/>
      <c r="DA755" s="31" t="s">
        <v>14148</v>
      </c>
      <c r="DB755" s="31" t="s">
        <v>14149</v>
      </c>
      <c r="DC755" s="31"/>
      <c r="DD755" s="31"/>
      <c r="DE755" s="31"/>
      <c r="DF755" s="31"/>
      <c r="DG755" s="31"/>
      <c r="DH755" s="31" t="s">
        <v>14150</v>
      </c>
      <c r="DI755" s="31" t="s">
        <v>14151</v>
      </c>
      <c r="DJ755" s="31"/>
      <c r="DK755" s="31"/>
      <c r="DL755" s="31"/>
      <c r="DM755" s="31"/>
      <c r="DN755" s="31"/>
      <c r="DO755" s="31"/>
      <c r="DP755" s="31"/>
      <c r="DQ755" s="31"/>
      <c r="DR755" s="31"/>
      <c r="DS755" s="31"/>
      <c r="DT755" s="31"/>
      <c r="DU755" s="31"/>
      <c r="DV755" s="31"/>
      <c r="DW755" s="31"/>
      <c r="DX755" s="31"/>
      <c r="DY755" s="31"/>
      <c r="DZ755" s="31"/>
      <c r="EA755" s="31"/>
      <c r="EB755" s="31"/>
      <c r="EC755" s="31"/>
      <c r="ED755" s="31"/>
      <c r="EE755" s="31"/>
      <c r="EF755" s="31"/>
      <c r="EG755" s="31"/>
      <c r="EH755" s="31"/>
      <c r="EI755" s="31"/>
      <c r="EJ755" s="31"/>
      <c r="EK755" s="31"/>
      <c r="EL755" s="31"/>
      <c r="EM755" s="31"/>
      <c r="EN755" s="31" t="s">
        <v>2482</v>
      </c>
      <c r="EO755" s="31" t="s">
        <v>2482</v>
      </c>
      <c r="EP755" s="31" t="s">
        <v>14152</v>
      </c>
      <c r="EQ755" s="31" t="s">
        <v>14152</v>
      </c>
      <c r="ER755" s="31" t="s">
        <v>218</v>
      </c>
      <c r="ES755" s="31" t="s">
        <v>218</v>
      </c>
      <c r="ET755" s="31" t="s">
        <v>6784</v>
      </c>
      <c r="EU755" s="31" t="s">
        <v>6784</v>
      </c>
      <c r="EV755" s="31"/>
      <c r="EW755" s="31"/>
      <c r="EX755" s="31" t="s">
        <v>218</v>
      </c>
      <c r="EY755" s="31" t="s">
        <v>218</v>
      </c>
      <c r="EZ755" s="31" t="s">
        <v>218</v>
      </c>
      <c r="FA755" s="31" t="s">
        <v>4735</v>
      </c>
      <c r="FB755" s="31" t="s">
        <v>4735</v>
      </c>
      <c r="FC755" s="31"/>
      <c r="FD755" s="31"/>
      <c r="FE755" s="31" t="s">
        <v>219</v>
      </c>
    </row>
    <row r="756" ht="90.75" customHeight="1">
      <c r="A756" s="16" t="s">
        <v>14153</v>
      </c>
      <c r="B756" s="24">
        <v>745.0</v>
      </c>
      <c r="C756" s="25" t="s">
        <v>14154</v>
      </c>
      <c r="D756" s="26" t="str">
        <f t="shared" si="41"/>
        <v/>
      </c>
      <c r="E756" s="27" t="str">
        <f t="shared" si="42"/>
        <v/>
      </c>
      <c r="F756" s="28" t="str">
        <f t="shared" ref="F756:G756" si="771">image("https://www.serebii.net/pokedex-bw/type/"&amp;lower(H756)&amp;".gif")</f>
        <v/>
      </c>
      <c r="G756" s="28" t="str">
        <f t="shared" si="771"/>
        <v/>
      </c>
      <c r="H756" s="29" t="s">
        <v>2707</v>
      </c>
      <c r="I756" s="26"/>
      <c r="J756" s="26" t="s">
        <v>14155</v>
      </c>
      <c r="K756" s="26" t="s">
        <v>1031</v>
      </c>
      <c r="L756" s="26" t="s">
        <v>4072</v>
      </c>
      <c r="M756" s="26" t="s">
        <v>684</v>
      </c>
      <c r="N756" s="26" t="s">
        <v>1074</v>
      </c>
      <c r="O756" s="26" t="s">
        <v>2447</v>
      </c>
      <c r="P756" s="26" t="s">
        <v>946</v>
      </c>
      <c r="Q756" s="26" t="s">
        <v>878</v>
      </c>
      <c r="R756" s="26" t="s">
        <v>184</v>
      </c>
      <c r="S756" s="26" t="s">
        <v>3913</v>
      </c>
      <c r="T756" s="26" t="s">
        <v>495</v>
      </c>
      <c r="U756" s="26" t="s">
        <v>769</v>
      </c>
      <c r="V756" s="26" t="s">
        <v>770</v>
      </c>
      <c r="W756" s="26" t="s">
        <v>496</v>
      </c>
      <c r="X756" s="26" t="s">
        <v>497</v>
      </c>
      <c r="Y756" s="26">
        <v>75.0</v>
      </c>
      <c r="Z756" s="26">
        <v>115.0</v>
      </c>
      <c r="AA756" s="26">
        <v>65.0</v>
      </c>
      <c r="AB756" s="26">
        <v>55.0</v>
      </c>
      <c r="AC756" s="26">
        <v>65.0</v>
      </c>
      <c r="AD756" s="26">
        <v>112.0</v>
      </c>
      <c r="AE756" s="30">
        <f t="shared" si="37"/>
        <v>487</v>
      </c>
      <c r="AF756" s="26" t="s">
        <v>14143</v>
      </c>
      <c r="AG756" s="26"/>
      <c r="AH756" s="26"/>
      <c r="AI756" s="26"/>
      <c r="AJ756" s="26"/>
      <c r="AK756" s="26"/>
      <c r="AL756" s="26"/>
      <c r="AM756" s="26"/>
      <c r="AN756" s="26"/>
      <c r="AO756" s="26"/>
      <c r="AP756" s="26"/>
      <c r="AQ756" s="26"/>
      <c r="AR756" s="26"/>
      <c r="AS756" s="26"/>
      <c r="AT756" s="26"/>
      <c r="AU756" s="26"/>
      <c r="AV756" s="26"/>
      <c r="AW756" s="26"/>
      <c r="AX756" s="26"/>
      <c r="AY756" s="26"/>
      <c r="AZ756" s="26"/>
      <c r="BA756" s="26"/>
      <c r="BB756" s="26"/>
      <c r="BC756" s="26"/>
      <c r="BD756" s="26"/>
      <c r="BE756" s="26" t="s">
        <v>983</v>
      </c>
      <c r="BF756" s="26" t="s">
        <v>983</v>
      </c>
      <c r="BG756" s="26" t="s">
        <v>1414</v>
      </c>
      <c r="BH756" s="26" t="s">
        <v>1414</v>
      </c>
      <c r="BI756" s="26"/>
      <c r="BJ756" s="26"/>
      <c r="BK756" s="26"/>
      <c r="BL756" s="26"/>
      <c r="BM756" s="26" t="s">
        <v>1462</v>
      </c>
      <c r="BN756" s="26"/>
      <c r="BO756" s="26"/>
      <c r="BP756" s="26"/>
      <c r="BQ756" s="26"/>
      <c r="BR756" s="26" t="s">
        <v>1379</v>
      </c>
      <c r="BS756" s="26" t="s">
        <v>1379</v>
      </c>
      <c r="BT756" s="26" t="s">
        <v>282</v>
      </c>
      <c r="BU756" s="26"/>
      <c r="BV756" s="26"/>
      <c r="BW756" s="31"/>
      <c r="BX756" s="31"/>
      <c r="BY756" s="31"/>
      <c r="BZ756" s="31"/>
      <c r="CA756" s="31"/>
      <c r="CB756" s="31"/>
      <c r="CC756" s="31"/>
      <c r="CD756" s="31"/>
      <c r="CE756" s="31"/>
      <c r="CF756" s="31"/>
      <c r="CG756" s="31"/>
      <c r="CH756" s="31"/>
      <c r="CI756" s="31"/>
      <c r="CJ756" s="31"/>
      <c r="CK756" s="31"/>
      <c r="CL756" s="31"/>
      <c r="CM756" s="31"/>
      <c r="CN756" s="31"/>
      <c r="CO756" s="31"/>
      <c r="CP756" s="31"/>
      <c r="CQ756" s="31"/>
      <c r="CR756" s="31"/>
      <c r="CS756" s="31"/>
      <c r="CT756" s="31"/>
      <c r="CU756" s="31" t="s">
        <v>14156</v>
      </c>
      <c r="CV756" s="31" t="s">
        <v>14157</v>
      </c>
      <c r="CW756" s="31" t="s">
        <v>14158</v>
      </c>
      <c r="CX756" s="31" t="s">
        <v>14159</v>
      </c>
      <c r="CY756" s="31"/>
      <c r="CZ756" s="31"/>
      <c r="DA756" s="31" t="s">
        <v>14160</v>
      </c>
      <c r="DB756" s="31" t="s">
        <v>14161</v>
      </c>
      <c r="DC756" s="31"/>
      <c r="DD756" s="31"/>
      <c r="DE756" s="31"/>
      <c r="DF756" s="31"/>
      <c r="DG756" s="31"/>
      <c r="DH756" s="31" t="s">
        <v>14162</v>
      </c>
      <c r="DI756" s="31" t="s">
        <v>14163</v>
      </c>
      <c r="DJ756" s="31"/>
      <c r="DK756" s="31"/>
      <c r="DL756" s="31"/>
      <c r="DM756" s="31"/>
      <c r="DN756" s="31"/>
      <c r="DO756" s="31"/>
      <c r="DP756" s="31"/>
      <c r="DQ756" s="31"/>
      <c r="DR756" s="31"/>
      <c r="DS756" s="31"/>
      <c r="DT756" s="31"/>
      <c r="DU756" s="31"/>
      <c r="DV756" s="31"/>
      <c r="DW756" s="31"/>
      <c r="DX756" s="31"/>
      <c r="DY756" s="31"/>
      <c r="DZ756" s="31"/>
      <c r="EA756" s="31"/>
      <c r="EB756" s="31"/>
      <c r="EC756" s="31"/>
      <c r="ED756" s="31"/>
      <c r="EE756" s="31"/>
      <c r="EF756" s="31"/>
      <c r="EG756" s="31"/>
      <c r="EH756" s="31"/>
      <c r="EI756" s="31"/>
      <c r="EJ756" s="31"/>
      <c r="EK756" s="31"/>
      <c r="EL756" s="31"/>
      <c r="EM756" s="31"/>
      <c r="EN756" s="31" t="s">
        <v>2522</v>
      </c>
      <c r="EO756" s="31" t="s">
        <v>2522</v>
      </c>
      <c r="EP756" s="31" t="s">
        <v>2522</v>
      </c>
      <c r="EQ756" s="31" t="s">
        <v>2522</v>
      </c>
      <c r="ER756" s="31" t="s">
        <v>218</v>
      </c>
      <c r="ES756" s="31" t="s">
        <v>218</v>
      </c>
      <c r="ET756" s="31" t="s">
        <v>14164</v>
      </c>
      <c r="EU756" s="31" t="s">
        <v>14164</v>
      </c>
      <c r="EV756" s="31"/>
      <c r="EW756" s="31"/>
      <c r="EX756" s="31" t="s">
        <v>218</v>
      </c>
      <c r="EY756" s="31" t="s">
        <v>218</v>
      </c>
      <c r="EZ756" s="31" t="s">
        <v>218</v>
      </c>
      <c r="FA756" s="31" t="s">
        <v>14165</v>
      </c>
      <c r="FB756" s="31" t="s">
        <v>14165</v>
      </c>
      <c r="FC756" s="31"/>
      <c r="FD756" s="31"/>
      <c r="FE756" s="31" t="s">
        <v>219</v>
      </c>
    </row>
    <row r="757" ht="90.75" customHeight="1">
      <c r="A757" s="16" t="s">
        <v>14166</v>
      </c>
      <c r="B757" s="24">
        <v>746.0</v>
      </c>
      <c r="C757" s="25" t="s">
        <v>14167</v>
      </c>
      <c r="D757" s="26" t="str">
        <f t="shared" si="41"/>
        <v/>
      </c>
      <c r="E757" s="27" t="str">
        <f t="shared" si="42"/>
        <v/>
      </c>
      <c r="F757" s="28" t="str">
        <f t="shared" ref="F757:G757" si="772">image("https://www.serebii.net/pokedex-bw/type/"&amp;lower(H757)&amp;".gif")</f>
        <v/>
      </c>
      <c r="G757" s="28" t="str">
        <f t="shared" si="772"/>
        <v/>
      </c>
      <c r="H757" s="29" t="s">
        <v>391</v>
      </c>
      <c r="I757" s="26"/>
      <c r="J757" s="26" t="s">
        <v>14168</v>
      </c>
      <c r="K757" s="26" t="s">
        <v>1882</v>
      </c>
      <c r="L757" s="26" t="s">
        <v>11178</v>
      </c>
      <c r="M757" s="30" t="s">
        <v>14169</v>
      </c>
      <c r="N757" s="26"/>
      <c r="O757" s="26"/>
      <c r="P757" s="26" t="s">
        <v>492</v>
      </c>
      <c r="Q757" s="26" t="s">
        <v>2670</v>
      </c>
      <c r="R757" s="26" t="s">
        <v>184</v>
      </c>
      <c r="S757" s="26" t="s">
        <v>1826</v>
      </c>
      <c r="T757" s="26" t="s">
        <v>1328</v>
      </c>
      <c r="U757" s="26" t="s">
        <v>2244</v>
      </c>
      <c r="V757" s="26" t="s">
        <v>1329</v>
      </c>
      <c r="W757" s="26" t="s">
        <v>496</v>
      </c>
      <c r="X757" s="26" t="s">
        <v>497</v>
      </c>
      <c r="Y757" s="26">
        <v>45.0</v>
      </c>
      <c r="Z757" s="26">
        <v>20.0</v>
      </c>
      <c r="AA757" s="26">
        <v>20.0</v>
      </c>
      <c r="AB757" s="26">
        <v>25.0</v>
      </c>
      <c r="AC757" s="26">
        <v>25.0</v>
      </c>
      <c r="AD757" s="26">
        <v>40.0</v>
      </c>
      <c r="AE757" s="30">
        <f t="shared" si="37"/>
        <v>175</v>
      </c>
      <c r="AF757" s="26"/>
      <c r="AG757" s="26"/>
      <c r="AH757" s="26"/>
      <c r="AI757" s="26"/>
      <c r="AJ757" s="26"/>
      <c r="AK757" s="26"/>
      <c r="AL757" s="26"/>
      <c r="AM757" s="26"/>
      <c r="AN757" s="26"/>
      <c r="AO757" s="26"/>
      <c r="AP757" s="26"/>
      <c r="AQ757" s="26"/>
      <c r="AR757" s="26"/>
      <c r="AS757" s="26"/>
      <c r="AT757" s="26"/>
      <c r="AU757" s="26"/>
      <c r="AV757" s="26"/>
      <c r="AW757" s="26"/>
      <c r="AX757" s="26"/>
      <c r="AY757" s="26"/>
      <c r="AZ757" s="26"/>
      <c r="BA757" s="26"/>
      <c r="BB757" s="26"/>
      <c r="BC757" s="26"/>
      <c r="BD757" s="26"/>
      <c r="BE757" s="26" t="s">
        <v>880</v>
      </c>
      <c r="BF757" s="26" t="s">
        <v>880</v>
      </c>
      <c r="BG757" s="26" t="s">
        <v>1922</v>
      </c>
      <c r="BH757" s="26" t="s">
        <v>1922</v>
      </c>
      <c r="BI757" s="26"/>
      <c r="BJ757" s="26"/>
      <c r="BK757" s="26" t="s">
        <v>434</v>
      </c>
      <c r="BL757" s="26" t="s">
        <v>434</v>
      </c>
      <c r="BM757" s="26" t="s">
        <v>880</v>
      </c>
      <c r="BN757" s="26"/>
      <c r="BO757" s="26"/>
      <c r="BP757" s="26"/>
      <c r="BQ757" s="26"/>
      <c r="BR757" s="26"/>
      <c r="BS757" s="26"/>
      <c r="BT757" s="26"/>
      <c r="BU757" s="26"/>
      <c r="BV757" s="26"/>
      <c r="BW757" s="31"/>
      <c r="BX757" s="31"/>
      <c r="BY757" s="31"/>
      <c r="BZ757" s="31"/>
      <c r="CA757" s="31"/>
      <c r="CB757" s="31"/>
      <c r="CC757" s="31"/>
      <c r="CD757" s="31"/>
      <c r="CE757" s="31"/>
      <c r="CF757" s="31"/>
      <c r="CG757" s="31"/>
      <c r="CH757" s="31"/>
      <c r="CI757" s="31"/>
      <c r="CJ757" s="31"/>
      <c r="CK757" s="31"/>
      <c r="CL757" s="31"/>
      <c r="CM757" s="31"/>
      <c r="CN757" s="31"/>
      <c r="CO757" s="31"/>
      <c r="CP757" s="31"/>
      <c r="CQ757" s="31"/>
      <c r="CR757" s="31"/>
      <c r="CS757" s="31"/>
      <c r="CT757" s="31"/>
      <c r="CU757" s="31" t="s">
        <v>14170</v>
      </c>
      <c r="CV757" s="31" t="s">
        <v>14171</v>
      </c>
      <c r="CW757" s="31" t="s">
        <v>14172</v>
      </c>
      <c r="CX757" s="31" t="s">
        <v>14173</v>
      </c>
      <c r="CY757" s="31"/>
      <c r="CZ757" s="31"/>
      <c r="DA757" s="31" t="s">
        <v>14174</v>
      </c>
      <c r="DB757" s="31" t="s">
        <v>14175</v>
      </c>
      <c r="DC757" s="31"/>
      <c r="DD757" s="31"/>
      <c r="DE757" s="31"/>
      <c r="DF757" s="31"/>
      <c r="DG757" s="31"/>
      <c r="DH757" s="31"/>
      <c r="DI757" s="31"/>
      <c r="DJ757" s="31"/>
      <c r="DK757" s="31"/>
      <c r="DL757" s="31"/>
      <c r="DM757" s="31"/>
      <c r="DN757" s="31"/>
      <c r="DO757" s="31"/>
      <c r="DP757" s="31"/>
      <c r="DQ757" s="31"/>
      <c r="DR757" s="31"/>
      <c r="DS757" s="31"/>
      <c r="DT757" s="31"/>
      <c r="DU757" s="31"/>
      <c r="DV757" s="31"/>
      <c r="DW757" s="31"/>
      <c r="DX757" s="31"/>
      <c r="DY757" s="31"/>
      <c r="DZ757" s="31"/>
      <c r="EA757" s="31"/>
      <c r="EB757" s="31"/>
      <c r="EC757" s="31"/>
      <c r="ED757" s="31"/>
      <c r="EE757" s="31"/>
      <c r="EF757" s="31"/>
      <c r="EG757" s="31"/>
      <c r="EH757" s="31"/>
      <c r="EI757" s="31"/>
      <c r="EJ757" s="31"/>
      <c r="EK757" s="31"/>
      <c r="EL757" s="31"/>
      <c r="EM757" s="31"/>
      <c r="EN757" s="31" t="s">
        <v>14176</v>
      </c>
      <c r="EO757" s="31" t="s">
        <v>14176</v>
      </c>
      <c r="EP757" s="31" t="s">
        <v>14177</v>
      </c>
      <c r="EQ757" s="31" t="s">
        <v>14177</v>
      </c>
      <c r="ER757" s="31" t="s">
        <v>218</v>
      </c>
      <c r="ES757" s="31" t="s">
        <v>218</v>
      </c>
      <c r="ET757" s="31" t="s">
        <v>14178</v>
      </c>
      <c r="EU757" s="31" t="s">
        <v>14178</v>
      </c>
      <c r="EV757" s="31"/>
      <c r="EW757" s="31"/>
      <c r="EX757" s="31" t="s">
        <v>218</v>
      </c>
      <c r="EY757" s="31" t="s">
        <v>218</v>
      </c>
      <c r="EZ757" s="31" t="s">
        <v>218</v>
      </c>
      <c r="FA757" s="31" t="s">
        <v>219</v>
      </c>
      <c r="FB757" s="31" t="s">
        <v>219</v>
      </c>
      <c r="FC757" s="31"/>
      <c r="FD757" s="31"/>
      <c r="FE757" s="31" t="s">
        <v>219</v>
      </c>
    </row>
    <row r="758" ht="90.75" customHeight="1">
      <c r="A758" s="16" t="s">
        <v>14179</v>
      </c>
      <c r="B758" s="24">
        <v>747.0</v>
      </c>
      <c r="C758" s="25" t="s">
        <v>14180</v>
      </c>
      <c r="D758" s="26" t="str">
        <f t="shared" si="41"/>
        <v/>
      </c>
      <c r="E758" s="27" t="str">
        <f t="shared" si="42"/>
        <v/>
      </c>
      <c r="F758" s="28" t="str">
        <f t="shared" ref="F758:G758" si="773">image("https://www.serebii.net/pokedex-bw/type/"&amp;lower(H758)&amp;".gif")</f>
        <v/>
      </c>
      <c r="G758" s="28" t="str">
        <f t="shared" si="773"/>
        <v/>
      </c>
      <c r="H758" s="29" t="s">
        <v>176</v>
      </c>
      <c r="I758" s="26" t="s">
        <v>391</v>
      </c>
      <c r="J758" s="26" t="s">
        <v>14181</v>
      </c>
      <c r="K758" s="26" t="s">
        <v>974</v>
      </c>
      <c r="L758" s="26" t="s">
        <v>4039</v>
      </c>
      <c r="M758" s="26" t="s">
        <v>14182</v>
      </c>
      <c r="N758" s="26" t="s">
        <v>1989</v>
      </c>
      <c r="O758" s="26" t="s">
        <v>2893</v>
      </c>
      <c r="P758" s="26" t="s">
        <v>397</v>
      </c>
      <c r="Q758" s="26" t="s">
        <v>978</v>
      </c>
      <c r="R758" s="26" t="s">
        <v>184</v>
      </c>
      <c r="S758" s="26" t="s">
        <v>1826</v>
      </c>
      <c r="T758" s="26" t="s">
        <v>495</v>
      </c>
      <c r="U758" s="26" t="s">
        <v>2244</v>
      </c>
      <c r="V758" s="26" t="s">
        <v>1329</v>
      </c>
      <c r="W758" s="26" t="s">
        <v>496</v>
      </c>
      <c r="X758" s="26" t="s">
        <v>189</v>
      </c>
      <c r="Y758" s="26">
        <v>50.0</v>
      </c>
      <c r="Z758" s="26">
        <v>53.0</v>
      </c>
      <c r="AA758" s="26">
        <v>62.0</v>
      </c>
      <c r="AB758" s="26">
        <v>43.0</v>
      </c>
      <c r="AC758" s="26">
        <v>52.0</v>
      </c>
      <c r="AD758" s="26">
        <v>45.0</v>
      </c>
      <c r="AE758" s="30">
        <f t="shared" si="37"/>
        <v>305</v>
      </c>
      <c r="AF758" s="26" t="s">
        <v>14183</v>
      </c>
      <c r="AG758" s="26"/>
      <c r="AH758" s="26"/>
      <c r="AI758" s="26"/>
      <c r="AJ758" s="26"/>
      <c r="AK758" s="26"/>
      <c r="AL758" s="26"/>
      <c r="AM758" s="26"/>
      <c r="AN758" s="26"/>
      <c r="AO758" s="26"/>
      <c r="AP758" s="26"/>
      <c r="AQ758" s="26"/>
      <c r="AR758" s="26"/>
      <c r="AS758" s="26"/>
      <c r="AT758" s="26"/>
      <c r="AU758" s="26"/>
      <c r="AV758" s="26"/>
      <c r="AW758" s="26"/>
      <c r="AX758" s="26"/>
      <c r="AY758" s="26"/>
      <c r="AZ758" s="26"/>
      <c r="BA758" s="26"/>
      <c r="BB758" s="26"/>
      <c r="BC758" s="26"/>
      <c r="BD758" s="26"/>
      <c r="BE758" s="26" t="s">
        <v>1079</v>
      </c>
      <c r="BF758" s="26" t="s">
        <v>1079</v>
      </c>
      <c r="BG758" s="26" t="s">
        <v>1545</v>
      </c>
      <c r="BH758" s="26" t="s">
        <v>1545</v>
      </c>
      <c r="BI758" s="26"/>
      <c r="BJ758" s="26"/>
      <c r="BK758" s="26" t="s">
        <v>10593</v>
      </c>
      <c r="BL758" s="26" t="s">
        <v>10593</v>
      </c>
      <c r="BM758" s="26" t="s">
        <v>1414</v>
      </c>
      <c r="BN758" s="26"/>
      <c r="BO758" s="26"/>
      <c r="BP758" s="26"/>
      <c r="BQ758" s="26"/>
      <c r="BR758" s="26" t="s">
        <v>14184</v>
      </c>
      <c r="BS758" s="26" t="s">
        <v>14184</v>
      </c>
      <c r="BT758" s="26"/>
      <c r="BU758" s="26"/>
      <c r="BV758" s="26"/>
      <c r="BW758" s="31"/>
      <c r="BX758" s="31"/>
      <c r="BY758" s="31"/>
      <c r="BZ758" s="31"/>
      <c r="CA758" s="31"/>
      <c r="CB758" s="31"/>
      <c r="CC758" s="31"/>
      <c r="CD758" s="31"/>
      <c r="CE758" s="31"/>
      <c r="CF758" s="31"/>
      <c r="CG758" s="31"/>
      <c r="CH758" s="31"/>
      <c r="CI758" s="31"/>
      <c r="CJ758" s="31"/>
      <c r="CK758" s="31"/>
      <c r="CL758" s="31"/>
      <c r="CM758" s="31"/>
      <c r="CN758" s="31"/>
      <c r="CO758" s="31"/>
      <c r="CP758" s="31"/>
      <c r="CQ758" s="31"/>
      <c r="CR758" s="31"/>
      <c r="CS758" s="31"/>
      <c r="CT758" s="31"/>
      <c r="CU758" s="31" t="s">
        <v>14185</v>
      </c>
      <c r="CV758" s="31" t="s">
        <v>14186</v>
      </c>
      <c r="CW758" s="31" t="s">
        <v>14187</v>
      </c>
      <c r="CX758" s="31" t="s">
        <v>14188</v>
      </c>
      <c r="CY758" s="31"/>
      <c r="CZ758" s="31"/>
      <c r="DA758" s="31" t="s">
        <v>14189</v>
      </c>
      <c r="DB758" s="31" t="s">
        <v>14190</v>
      </c>
      <c r="DC758" s="31"/>
      <c r="DD758" s="31"/>
      <c r="DE758" s="31"/>
      <c r="DF758" s="31"/>
      <c r="DG758" s="31"/>
      <c r="DH758" s="31" t="s">
        <v>14191</v>
      </c>
      <c r="DI758" s="31" t="s">
        <v>14192</v>
      </c>
      <c r="DJ758" s="31"/>
      <c r="DK758" s="31"/>
      <c r="DL758" s="31"/>
      <c r="DM758" s="31"/>
      <c r="DN758" s="31"/>
      <c r="DO758" s="31"/>
      <c r="DP758" s="31"/>
      <c r="DQ758" s="31"/>
      <c r="DR758" s="31"/>
      <c r="DS758" s="31"/>
      <c r="DT758" s="31"/>
      <c r="DU758" s="31"/>
      <c r="DV758" s="31"/>
      <c r="DW758" s="31"/>
      <c r="DX758" s="31"/>
      <c r="DY758" s="31"/>
      <c r="DZ758" s="31"/>
      <c r="EA758" s="31"/>
      <c r="EB758" s="31"/>
      <c r="EC758" s="31"/>
      <c r="ED758" s="31"/>
      <c r="EE758" s="31"/>
      <c r="EF758" s="31"/>
      <c r="EG758" s="31"/>
      <c r="EH758" s="31"/>
      <c r="EI758" s="31"/>
      <c r="EJ758" s="31"/>
      <c r="EK758" s="31"/>
      <c r="EL758" s="31"/>
      <c r="EM758" s="31"/>
      <c r="EN758" s="31" t="s">
        <v>6644</v>
      </c>
      <c r="EO758" s="31" t="s">
        <v>6644</v>
      </c>
      <c r="EP758" s="31" t="s">
        <v>9439</v>
      </c>
      <c r="EQ758" s="31" t="s">
        <v>9439</v>
      </c>
      <c r="ER758" s="31" t="s">
        <v>218</v>
      </c>
      <c r="ES758" s="31" t="s">
        <v>218</v>
      </c>
      <c r="ET758" s="31" t="s">
        <v>14193</v>
      </c>
      <c r="EU758" s="31" t="s">
        <v>14193</v>
      </c>
      <c r="EV758" s="31"/>
      <c r="EW758" s="31"/>
      <c r="EX758" s="31" t="s">
        <v>218</v>
      </c>
      <c r="EY758" s="31" t="s">
        <v>218</v>
      </c>
      <c r="EZ758" s="31" t="s">
        <v>218</v>
      </c>
      <c r="FA758" s="31" t="s">
        <v>14194</v>
      </c>
      <c r="FB758" s="31" t="s">
        <v>14194</v>
      </c>
      <c r="FC758" s="31"/>
      <c r="FD758" s="31"/>
      <c r="FE758" s="31" t="s">
        <v>219</v>
      </c>
    </row>
    <row r="759" ht="90.75" customHeight="1">
      <c r="A759" s="16" t="s">
        <v>14195</v>
      </c>
      <c r="B759" s="24">
        <v>748.0</v>
      </c>
      <c r="C759" s="25" t="s">
        <v>14196</v>
      </c>
      <c r="D759" s="26" t="str">
        <f t="shared" si="41"/>
        <v/>
      </c>
      <c r="E759" s="27" t="str">
        <f t="shared" si="42"/>
        <v/>
      </c>
      <c r="F759" s="28" t="str">
        <f t="shared" ref="F759:G759" si="774">image("https://www.serebii.net/pokedex-bw/type/"&amp;lower(H759)&amp;".gif")</f>
        <v/>
      </c>
      <c r="G759" s="28" t="str">
        <f t="shared" si="774"/>
        <v/>
      </c>
      <c r="H759" s="29" t="s">
        <v>176</v>
      </c>
      <c r="I759" s="26" t="s">
        <v>391</v>
      </c>
      <c r="J759" s="26" t="s">
        <v>14181</v>
      </c>
      <c r="K759" s="26" t="s">
        <v>178</v>
      </c>
      <c r="L759" s="26" t="s">
        <v>10001</v>
      </c>
      <c r="M759" s="26" t="s">
        <v>14182</v>
      </c>
      <c r="N759" s="26" t="s">
        <v>1989</v>
      </c>
      <c r="O759" s="26" t="s">
        <v>2893</v>
      </c>
      <c r="P759" s="26" t="s">
        <v>543</v>
      </c>
      <c r="Q759" s="26" t="s">
        <v>1032</v>
      </c>
      <c r="R759" s="26" t="s">
        <v>184</v>
      </c>
      <c r="S759" s="26" t="s">
        <v>4363</v>
      </c>
      <c r="T759" s="26" t="s">
        <v>495</v>
      </c>
      <c r="U759" s="26" t="s">
        <v>2244</v>
      </c>
      <c r="V759" s="26" t="s">
        <v>1329</v>
      </c>
      <c r="W759" s="26" t="s">
        <v>496</v>
      </c>
      <c r="X759" s="26" t="s">
        <v>189</v>
      </c>
      <c r="Y759" s="26">
        <v>50.0</v>
      </c>
      <c r="Z759" s="26">
        <v>63.0</v>
      </c>
      <c r="AA759" s="26">
        <v>152.0</v>
      </c>
      <c r="AB759" s="26">
        <v>53.0</v>
      </c>
      <c r="AC759" s="26">
        <v>142.0</v>
      </c>
      <c r="AD759" s="26">
        <v>35.0</v>
      </c>
      <c r="AE759" s="30">
        <f t="shared" si="37"/>
        <v>495</v>
      </c>
      <c r="AF759" s="26" t="s">
        <v>14183</v>
      </c>
      <c r="AG759" s="26"/>
      <c r="AH759" s="26"/>
      <c r="AI759" s="26"/>
      <c r="AJ759" s="26"/>
      <c r="AK759" s="26"/>
      <c r="AL759" s="26"/>
      <c r="AM759" s="26"/>
      <c r="AN759" s="26"/>
      <c r="AO759" s="26"/>
      <c r="AP759" s="26"/>
      <c r="AQ759" s="26"/>
      <c r="AR759" s="26"/>
      <c r="AS759" s="26"/>
      <c r="AT759" s="26"/>
      <c r="AU759" s="26"/>
      <c r="AV759" s="26"/>
      <c r="AW759" s="26"/>
      <c r="AX759" s="26"/>
      <c r="AY759" s="26"/>
      <c r="AZ759" s="26"/>
      <c r="BA759" s="26"/>
      <c r="BB759" s="26"/>
      <c r="BC759" s="26"/>
      <c r="BD759" s="26"/>
      <c r="BE759" s="26" t="s">
        <v>1123</v>
      </c>
      <c r="BF759" s="26" t="s">
        <v>1123</v>
      </c>
      <c r="BG759" s="26" t="s">
        <v>1991</v>
      </c>
      <c r="BH759" s="26" t="s">
        <v>1991</v>
      </c>
      <c r="BI759" s="26"/>
      <c r="BJ759" s="26"/>
      <c r="BK759" s="26" t="s">
        <v>10611</v>
      </c>
      <c r="BL759" s="26" t="s">
        <v>10611</v>
      </c>
      <c r="BM759" s="26" t="s">
        <v>1457</v>
      </c>
      <c r="BN759" s="26"/>
      <c r="BO759" s="26"/>
      <c r="BP759" s="26"/>
      <c r="BQ759" s="26"/>
      <c r="BR759" s="26" t="s">
        <v>8389</v>
      </c>
      <c r="BS759" s="26" t="s">
        <v>8389</v>
      </c>
      <c r="BT759" s="26"/>
      <c r="BU759" s="26"/>
      <c r="BV759" s="26"/>
      <c r="BW759" s="31"/>
      <c r="BX759" s="31"/>
      <c r="BY759" s="31"/>
      <c r="BZ759" s="31"/>
      <c r="CA759" s="31"/>
      <c r="CB759" s="31"/>
      <c r="CC759" s="31"/>
      <c r="CD759" s="31"/>
      <c r="CE759" s="31"/>
      <c r="CF759" s="31"/>
      <c r="CG759" s="31"/>
      <c r="CH759" s="31"/>
      <c r="CI759" s="31"/>
      <c r="CJ759" s="31"/>
      <c r="CK759" s="31"/>
      <c r="CL759" s="31"/>
      <c r="CM759" s="31"/>
      <c r="CN759" s="31"/>
      <c r="CO759" s="31"/>
      <c r="CP759" s="31"/>
      <c r="CQ759" s="31"/>
      <c r="CR759" s="31"/>
      <c r="CS759" s="31"/>
      <c r="CT759" s="31"/>
      <c r="CU759" s="31" t="s">
        <v>14197</v>
      </c>
      <c r="CV759" s="31" t="s">
        <v>14198</v>
      </c>
      <c r="CW759" s="31" t="s">
        <v>14199</v>
      </c>
      <c r="CX759" s="31" t="s">
        <v>14200</v>
      </c>
      <c r="CY759" s="31"/>
      <c r="CZ759" s="31"/>
      <c r="DA759" s="31" t="s">
        <v>14201</v>
      </c>
      <c r="DB759" s="31" t="s">
        <v>14202</v>
      </c>
      <c r="DC759" s="31"/>
      <c r="DD759" s="31"/>
      <c r="DE759" s="31"/>
      <c r="DF759" s="31"/>
      <c r="DG759" s="31"/>
      <c r="DH759" s="31" t="s">
        <v>14203</v>
      </c>
      <c r="DI759" s="31" t="s">
        <v>14204</v>
      </c>
      <c r="DJ759" s="31"/>
      <c r="DK759" s="31"/>
      <c r="DL759" s="31"/>
      <c r="DM759" s="31"/>
      <c r="DN759" s="31"/>
      <c r="DO759" s="31"/>
      <c r="DP759" s="31"/>
      <c r="DQ759" s="31"/>
      <c r="DR759" s="31"/>
      <c r="DS759" s="31"/>
      <c r="DT759" s="31"/>
      <c r="DU759" s="31"/>
      <c r="DV759" s="31"/>
      <c r="DW759" s="31"/>
      <c r="DX759" s="31"/>
      <c r="DY759" s="31"/>
      <c r="DZ759" s="31"/>
      <c r="EA759" s="31"/>
      <c r="EB759" s="31"/>
      <c r="EC759" s="31"/>
      <c r="ED759" s="31"/>
      <c r="EE759" s="31"/>
      <c r="EF759" s="31"/>
      <c r="EG759" s="31"/>
      <c r="EH759" s="31"/>
      <c r="EI759" s="31"/>
      <c r="EJ759" s="31"/>
      <c r="EK759" s="31"/>
      <c r="EL759" s="31"/>
      <c r="EM759" s="31"/>
      <c r="EN759" s="31" t="s">
        <v>14205</v>
      </c>
      <c r="EO759" s="31" t="s">
        <v>14205</v>
      </c>
      <c r="EP759" s="31" t="s">
        <v>14205</v>
      </c>
      <c r="EQ759" s="31" t="s">
        <v>14205</v>
      </c>
      <c r="ER759" s="31" t="s">
        <v>218</v>
      </c>
      <c r="ES759" s="31" t="s">
        <v>218</v>
      </c>
      <c r="ET759" s="31" t="s">
        <v>2164</v>
      </c>
      <c r="EU759" s="31" t="s">
        <v>2164</v>
      </c>
      <c r="EV759" s="31"/>
      <c r="EW759" s="31"/>
      <c r="EX759" s="31" t="s">
        <v>218</v>
      </c>
      <c r="EY759" s="31" t="s">
        <v>218</v>
      </c>
      <c r="EZ759" s="31" t="s">
        <v>218</v>
      </c>
      <c r="FA759" s="31" t="s">
        <v>14194</v>
      </c>
      <c r="FB759" s="31" t="s">
        <v>14194</v>
      </c>
      <c r="FC759" s="31"/>
      <c r="FD759" s="31"/>
      <c r="FE759" s="31" t="s">
        <v>219</v>
      </c>
    </row>
    <row r="760" ht="90.75" customHeight="1">
      <c r="A760" s="16" t="s">
        <v>14206</v>
      </c>
      <c r="B760" s="24">
        <v>749.0</v>
      </c>
      <c r="C760" s="25" t="s">
        <v>14207</v>
      </c>
      <c r="D760" s="26" t="str">
        <f t="shared" si="41"/>
        <v/>
      </c>
      <c r="E760" s="27" t="str">
        <f t="shared" si="42"/>
        <v/>
      </c>
      <c r="F760" s="28" t="str">
        <f t="shared" ref="F760:G760" si="775">image("https://www.serebii.net/pokedex-bw/type/"&amp;lower(H760)&amp;".gif")</f>
        <v/>
      </c>
      <c r="G760" s="28" t="str">
        <f t="shared" si="775"/>
        <v/>
      </c>
      <c r="H760" s="29" t="s">
        <v>1071</v>
      </c>
      <c r="I760" s="26"/>
      <c r="J760" s="26" t="s">
        <v>14208</v>
      </c>
      <c r="K760" s="26" t="s">
        <v>222</v>
      </c>
      <c r="L760" s="26" t="s">
        <v>12564</v>
      </c>
      <c r="M760" s="26" t="s">
        <v>2892</v>
      </c>
      <c r="N760" s="26" t="s">
        <v>14209</v>
      </c>
      <c r="O760" s="26" t="s">
        <v>1572</v>
      </c>
      <c r="P760" s="26" t="s">
        <v>913</v>
      </c>
      <c r="Q760" s="26" t="s">
        <v>978</v>
      </c>
      <c r="R760" s="26" t="s">
        <v>184</v>
      </c>
      <c r="S760" s="26" t="s">
        <v>3425</v>
      </c>
      <c r="T760" s="26" t="s">
        <v>495</v>
      </c>
      <c r="U760" s="26" t="s">
        <v>769</v>
      </c>
      <c r="V760" s="26" t="s">
        <v>770</v>
      </c>
      <c r="W760" s="26" t="s">
        <v>496</v>
      </c>
      <c r="X760" s="26" t="s">
        <v>189</v>
      </c>
      <c r="Y760" s="26">
        <v>70.0</v>
      </c>
      <c r="Z760" s="26">
        <v>100.0</v>
      </c>
      <c r="AA760" s="26">
        <v>70.0</v>
      </c>
      <c r="AB760" s="26">
        <v>45.0</v>
      </c>
      <c r="AC760" s="26">
        <v>55.0</v>
      </c>
      <c r="AD760" s="26">
        <v>45.0</v>
      </c>
      <c r="AE760" s="30">
        <f t="shared" si="37"/>
        <v>385</v>
      </c>
      <c r="AF760" s="26" t="s">
        <v>14210</v>
      </c>
      <c r="AG760" s="26"/>
      <c r="AH760" s="26"/>
      <c r="AI760" s="26"/>
      <c r="AJ760" s="26"/>
      <c r="AK760" s="26"/>
      <c r="AL760" s="26"/>
      <c r="AM760" s="26"/>
      <c r="AN760" s="26"/>
      <c r="AO760" s="26"/>
      <c r="AP760" s="26"/>
      <c r="AQ760" s="26"/>
      <c r="AR760" s="26"/>
      <c r="AS760" s="26"/>
      <c r="AT760" s="26"/>
      <c r="AU760" s="26"/>
      <c r="AV760" s="26"/>
      <c r="AW760" s="26"/>
      <c r="AX760" s="26"/>
      <c r="AY760" s="26"/>
      <c r="AZ760" s="26"/>
      <c r="BA760" s="26"/>
      <c r="BB760" s="26"/>
      <c r="BC760" s="26"/>
      <c r="BD760" s="26"/>
      <c r="BE760" s="26" t="s">
        <v>1888</v>
      </c>
      <c r="BF760" s="26" t="s">
        <v>1888</v>
      </c>
      <c r="BG760" s="26" t="s">
        <v>231</v>
      </c>
      <c r="BH760" s="26" t="s">
        <v>231</v>
      </c>
      <c r="BI760" s="26"/>
      <c r="BJ760" s="26"/>
      <c r="BK760" s="26" t="s">
        <v>328</v>
      </c>
      <c r="BL760" s="26" t="s">
        <v>328</v>
      </c>
      <c r="BM760" s="26"/>
      <c r="BN760" s="26"/>
      <c r="BO760" s="26"/>
      <c r="BP760" s="26"/>
      <c r="BQ760" s="26"/>
      <c r="BR760" s="26" t="s">
        <v>5535</v>
      </c>
      <c r="BS760" s="26" t="s">
        <v>5535</v>
      </c>
      <c r="BT760" s="26" t="s">
        <v>2178</v>
      </c>
      <c r="BU760" s="26"/>
      <c r="BV760" s="26"/>
      <c r="BW760" s="31"/>
      <c r="BX760" s="31"/>
      <c r="BY760" s="31"/>
      <c r="BZ760" s="31"/>
      <c r="CA760" s="31"/>
      <c r="CB760" s="31"/>
      <c r="CC760" s="31"/>
      <c r="CD760" s="31"/>
      <c r="CE760" s="31"/>
      <c r="CF760" s="31"/>
      <c r="CG760" s="31"/>
      <c r="CH760" s="31"/>
      <c r="CI760" s="31"/>
      <c r="CJ760" s="31"/>
      <c r="CK760" s="31"/>
      <c r="CL760" s="31"/>
      <c r="CM760" s="31"/>
      <c r="CN760" s="31"/>
      <c r="CO760" s="31"/>
      <c r="CP760" s="31"/>
      <c r="CQ760" s="31"/>
      <c r="CR760" s="31"/>
      <c r="CS760" s="31"/>
      <c r="CT760" s="31"/>
      <c r="CU760" s="31" t="s">
        <v>14211</v>
      </c>
      <c r="CV760" s="31" t="s">
        <v>14212</v>
      </c>
      <c r="CW760" s="31" t="s">
        <v>14213</v>
      </c>
      <c r="CX760" s="31" t="s">
        <v>14214</v>
      </c>
      <c r="CY760" s="31"/>
      <c r="CZ760" s="31"/>
      <c r="DA760" s="31" t="s">
        <v>14215</v>
      </c>
      <c r="DB760" s="31" t="s">
        <v>14216</v>
      </c>
      <c r="DC760" s="31"/>
      <c r="DD760" s="31"/>
      <c r="DE760" s="31"/>
      <c r="DF760" s="31"/>
      <c r="DG760" s="31"/>
      <c r="DH760" s="31" t="s">
        <v>14217</v>
      </c>
      <c r="DI760" s="31" t="s">
        <v>14218</v>
      </c>
      <c r="DJ760" s="31"/>
      <c r="DK760" s="31"/>
      <c r="DL760" s="31"/>
      <c r="DM760" s="31"/>
      <c r="DN760" s="31"/>
      <c r="DO760" s="31"/>
      <c r="DP760" s="31"/>
      <c r="DQ760" s="31"/>
      <c r="DR760" s="31"/>
      <c r="DS760" s="31"/>
      <c r="DT760" s="31"/>
      <c r="DU760" s="31"/>
      <c r="DV760" s="31"/>
      <c r="DW760" s="31"/>
      <c r="DX760" s="31"/>
      <c r="DY760" s="31"/>
      <c r="DZ760" s="31"/>
      <c r="EA760" s="31"/>
      <c r="EB760" s="31"/>
      <c r="EC760" s="31"/>
      <c r="ED760" s="31"/>
      <c r="EE760" s="31"/>
      <c r="EF760" s="31"/>
      <c r="EG760" s="31"/>
      <c r="EH760" s="31"/>
      <c r="EI760" s="31"/>
      <c r="EJ760" s="31"/>
      <c r="EK760" s="31"/>
      <c r="EL760" s="31"/>
      <c r="EM760" s="31"/>
      <c r="EN760" s="31" t="s">
        <v>14219</v>
      </c>
      <c r="EO760" s="31" t="s">
        <v>14219</v>
      </c>
      <c r="EP760" s="31" t="s">
        <v>14219</v>
      </c>
      <c r="EQ760" s="31" t="s">
        <v>14219</v>
      </c>
      <c r="ER760" s="31" t="s">
        <v>218</v>
      </c>
      <c r="ES760" s="31" t="s">
        <v>218</v>
      </c>
      <c r="ET760" s="31" t="s">
        <v>14220</v>
      </c>
      <c r="EU760" s="31" t="s">
        <v>14220</v>
      </c>
      <c r="EV760" s="31"/>
      <c r="EW760" s="31"/>
      <c r="EX760" s="31" t="s">
        <v>218</v>
      </c>
      <c r="EY760" s="31" t="s">
        <v>218</v>
      </c>
      <c r="EZ760" s="31" t="s">
        <v>218</v>
      </c>
      <c r="FA760" s="31" t="s">
        <v>4735</v>
      </c>
      <c r="FB760" s="31" t="s">
        <v>4735</v>
      </c>
      <c r="FC760" s="31"/>
      <c r="FD760" s="31"/>
      <c r="FE760" s="31" t="s">
        <v>219</v>
      </c>
    </row>
    <row r="761" ht="90.75" customHeight="1">
      <c r="A761" s="16" t="s">
        <v>14221</v>
      </c>
      <c r="B761" s="24">
        <v>750.0</v>
      </c>
      <c r="C761" s="25" t="s">
        <v>14222</v>
      </c>
      <c r="D761" s="26" t="str">
        <f t="shared" si="41"/>
        <v/>
      </c>
      <c r="E761" s="27" t="str">
        <f t="shared" si="42"/>
        <v/>
      </c>
      <c r="F761" s="28" t="str">
        <f t="shared" ref="F761:G761" si="776">image("https://www.serebii.net/pokedex-bw/type/"&amp;lower(H761)&amp;".gif")</f>
        <v/>
      </c>
      <c r="G761" s="28" t="str">
        <f t="shared" si="776"/>
        <v/>
      </c>
      <c r="H761" s="29" t="s">
        <v>1071</v>
      </c>
      <c r="I761" s="26"/>
      <c r="J761" s="26" t="s">
        <v>14223</v>
      </c>
      <c r="K761" s="26" t="s">
        <v>4543</v>
      </c>
      <c r="L761" s="26" t="s">
        <v>14224</v>
      </c>
      <c r="M761" s="26" t="s">
        <v>2892</v>
      </c>
      <c r="N761" s="26" t="s">
        <v>14209</v>
      </c>
      <c r="O761" s="26" t="s">
        <v>1572</v>
      </c>
      <c r="P761" s="26" t="s">
        <v>946</v>
      </c>
      <c r="Q761" s="26" t="s">
        <v>2670</v>
      </c>
      <c r="R761" s="26" t="s">
        <v>184</v>
      </c>
      <c r="S761" s="26" t="s">
        <v>2071</v>
      </c>
      <c r="T761" s="26" t="s">
        <v>495</v>
      </c>
      <c r="U761" s="26" t="s">
        <v>769</v>
      </c>
      <c r="V761" s="26" t="s">
        <v>770</v>
      </c>
      <c r="W761" s="26" t="s">
        <v>496</v>
      </c>
      <c r="X761" s="26" t="s">
        <v>189</v>
      </c>
      <c r="Y761" s="26">
        <v>100.0</v>
      </c>
      <c r="Z761" s="26">
        <v>125.0</v>
      </c>
      <c r="AA761" s="26">
        <v>100.0</v>
      </c>
      <c r="AB761" s="26">
        <v>55.0</v>
      </c>
      <c r="AC761" s="26">
        <v>85.0</v>
      </c>
      <c r="AD761" s="26">
        <v>35.0</v>
      </c>
      <c r="AE761" s="30">
        <f t="shared" si="37"/>
        <v>500</v>
      </c>
      <c r="AF761" s="26" t="s">
        <v>14210</v>
      </c>
      <c r="AG761" s="26"/>
      <c r="AH761" s="26"/>
      <c r="AI761" s="26"/>
      <c r="AJ761" s="26"/>
      <c r="AK761" s="26"/>
      <c r="AL761" s="26"/>
      <c r="AM761" s="26"/>
      <c r="AN761" s="26"/>
      <c r="AO761" s="26"/>
      <c r="AP761" s="26"/>
      <c r="AQ761" s="26"/>
      <c r="AR761" s="26"/>
      <c r="AS761" s="26"/>
      <c r="AT761" s="26"/>
      <c r="AU761" s="26"/>
      <c r="AV761" s="26"/>
      <c r="AW761" s="26"/>
      <c r="AX761" s="26"/>
      <c r="AY761" s="26"/>
      <c r="AZ761" s="26"/>
      <c r="BA761" s="26"/>
      <c r="BB761" s="26"/>
      <c r="BC761" s="26"/>
      <c r="BD761" s="26"/>
      <c r="BE761" s="26" t="s">
        <v>1922</v>
      </c>
      <c r="BF761" s="26" t="s">
        <v>1922</v>
      </c>
      <c r="BG761" s="26" t="s">
        <v>256</v>
      </c>
      <c r="BH761" s="26" t="s">
        <v>256</v>
      </c>
      <c r="BI761" s="26"/>
      <c r="BJ761" s="26"/>
      <c r="BK761" s="26" t="s">
        <v>355</v>
      </c>
      <c r="BL761" s="26" t="s">
        <v>355</v>
      </c>
      <c r="BM761" s="26"/>
      <c r="BN761" s="26"/>
      <c r="BO761" s="26"/>
      <c r="BP761" s="26"/>
      <c r="BQ761" s="26"/>
      <c r="BR761" s="26" t="s">
        <v>1336</v>
      </c>
      <c r="BS761" s="26" t="s">
        <v>1336</v>
      </c>
      <c r="BT761" s="26" t="s">
        <v>2213</v>
      </c>
      <c r="BU761" s="26"/>
      <c r="BV761" s="26"/>
      <c r="BW761" s="31"/>
      <c r="BX761" s="31"/>
      <c r="BY761" s="31"/>
      <c r="BZ761" s="31"/>
      <c r="CA761" s="31"/>
      <c r="CB761" s="31"/>
      <c r="CC761" s="31"/>
      <c r="CD761" s="31"/>
      <c r="CE761" s="31"/>
      <c r="CF761" s="31"/>
      <c r="CG761" s="31"/>
      <c r="CH761" s="31"/>
      <c r="CI761" s="31"/>
      <c r="CJ761" s="31"/>
      <c r="CK761" s="31"/>
      <c r="CL761" s="31"/>
      <c r="CM761" s="31"/>
      <c r="CN761" s="31"/>
      <c r="CO761" s="31"/>
      <c r="CP761" s="31"/>
      <c r="CQ761" s="31"/>
      <c r="CR761" s="31"/>
      <c r="CS761" s="31"/>
      <c r="CT761" s="31"/>
      <c r="CU761" s="31" t="s">
        <v>14225</v>
      </c>
      <c r="CV761" s="31" t="s">
        <v>14226</v>
      </c>
      <c r="CW761" s="31" t="s">
        <v>14227</v>
      </c>
      <c r="CX761" s="31" t="s">
        <v>14228</v>
      </c>
      <c r="CY761" s="31"/>
      <c r="CZ761" s="31"/>
      <c r="DA761" s="31" t="s">
        <v>14229</v>
      </c>
      <c r="DB761" s="31" t="s">
        <v>14230</v>
      </c>
      <c r="DC761" s="31"/>
      <c r="DD761" s="31"/>
      <c r="DE761" s="31"/>
      <c r="DF761" s="31"/>
      <c r="DG761" s="31"/>
      <c r="DH761" s="31" t="s">
        <v>14231</v>
      </c>
      <c r="DI761" s="31" t="s">
        <v>14232</v>
      </c>
      <c r="DJ761" s="31"/>
      <c r="DK761" s="31"/>
      <c r="DL761" s="31"/>
      <c r="DM761" s="31"/>
      <c r="DN761" s="31"/>
      <c r="DO761" s="31"/>
      <c r="DP761" s="31"/>
      <c r="DQ761" s="31"/>
      <c r="DR761" s="31"/>
      <c r="DS761" s="31"/>
      <c r="DT761" s="31"/>
      <c r="DU761" s="31"/>
      <c r="DV761" s="31"/>
      <c r="DW761" s="31"/>
      <c r="DX761" s="31"/>
      <c r="DY761" s="31"/>
      <c r="DZ761" s="31"/>
      <c r="EA761" s="31"/>
      <c r="EB761" s="31"/>
      <c r="EC761" s="31"/>
      <c r="ED761" s="31"/>
      <c r="EE761" s="31"/>
      <c r="EF761" s="31"/>
      <c r="EG761" s="31"/>
      <c r="EH761" s="31"/>
      <c r="EI761" s="31"/>
      <c r="EJ761" s="31"/>
      <c r="EK761" s="31"/>
      <c r="EL761" s="31"/>
      <c r="EM761" s="31"/>
      <c r="EN761" s="31" t="s">
        <v>2167</v>
      </c>
      <c r="EO761" s="31" t="s">
        <v>2167</v>
      </c>
      <c r="EP761" s="31" t="s">
        <v>14233</v>
      </c>
      <c r="EQ761" s="31" t="s">
        <v>14233</v>
      </c>
      <c r="ER761" s="31" t="s">
        <v>218</v>
      </c>
      <c r="ES761" s="31" t="s">
        <v>218</v>
      </c>
      <c r="ET761" s="31" t="s">
        <v>14234</v>
      </c>
      <c r="EU761" s="31" t="s">
        <v>14234</v>
      </c>
      <c r="EV761" s="31"/>
      <c r="EW761" s="31"/>
      <c r="EX761" s="31" t="s">
        <v>218</v>
      </c>
      <c r="EY761" s="31" t="s">
        <v>218</v>
      </c>
      <c r="EZ761" s="31" t="s">
        <v>218</v>
      </c>
      <c r="FA761" s="31" t="s">
        <v>4735</v>
      </c>
      <c r="FB761" s="31" t="s">
        <v>4735</v>
      </c>
      <c r="FC761" s="31"/>
      <c r="FD761" s="31"/>
      <c r="FE761" s="31" t="s">
        <v>219</v>
      </c>
    </row>
    <row r="762" ht="90.75" customHeight="1">
      <c r="A762" s="16" t="s">
        <v>14235</v>
      </c>
      <c r="B762" s="24">
        <v>751.0</v>
      </c>
      <c r="C762" s="25" t="s">
        <v>14236</v>
      </c>
      <c r="D762" s="26" t="str">
        <f t="shared" si="41"/>
        <v/>
      </c>
      <c r="E762" s="27" t="str">
        <f t="shared" si="42"/>
        <v/>
      </c>
      <c r="F762" s="28" t="str">
        <f t="shared" ref="F762:G762" si="777">image("https://www.serebii.net/pokedex-bw/type/"&amp;lower(H762)&amp;".gif")</f>
        <v/>
      </c>
      <c r="G762" s="28" t="str">
        <f t="shared" si="777"/>
        <v/>
      </c>
      <c r="H762" s="29" t="s">
        <v>391</v>
      </c>
      <c r="I762" s="26" t="s">
        <v>486</v>
      </c>
      <c r="J762" s="26" t="s">
        <v>14237</v>
      </c>
      <c r="K762" s="26" t="s">
        <v>488</v>
      </c>
      <c r="L762" s="26" t="s">
        <v>2556</v>
      </c>
      <c r="M762" s="26" t="s">
        <v>14238</v>
      </c>
      <c r="N762" s="26"/>
      <c r="O762" s="26" t="s">
        <v>2243</v>
      </c>
      <c r="P762" s="26" t="s">
        <v>1825</v>
      </c>
      <c r="Q762" s="26" t="s">
        <v>2336</v>
      </c>
      <c r="R762" s="26" t="s">
        <v>184</v>
      </c>
      <c r="S762" s="26" t="s">
        <v>7626</v>
      </c>
      <c r="T762" s="26" t="s">
        <v>495</v>
      </c>
      <c r="U762" s="26" t="s">
        <v>486</v>
      </c>
      <c r="V762" s="26" t="s">
        <v>399</v>
      </c>
      <c r="W762" s="26" t="s">
        <v>496</v>
      </c>
      <c r="X762" s="26" t="s">
        <v>497</v>
      </c>
      <c r="Y762" s="26">
        <v>38.0</v>
      </c>
      <c r="Z762" s="26">
        <v>40.0</v>
      </c>
      <c r="AA762" s="26">
        <v>52.0</v>
      </c>
      <c r="AB762" s="26">
        <v>40.0</v>
      </c>
      <c r="AC762" s="26">
        <v>72.0</v>
      </c>
      <c r="AD762" s="26">
        <v>27.0</v>
      </c>
      <c r="AE762" s="30">
        <f t="shared" si="37"/>
        <v>269</v>
      </c>
      <c r="AF762" s="26" t="s">
        <v>14239</v>
      </c>
      <c r="AG762" s="26"/>
      <c r="AH762" s="26"/>
      <c r="AI762" s="26"/>
      <c r="AJ762" s="26"/>
      <c r="AK762" s="26"/>
      <c r="AL762" s="26"/>
      <c r="AM762" s="26"/>
      <c r="AN762" s="26"/>
      <c r="AO762" s="26"/>
      <c r="AP762" s="26"/>
      <c r="AQ762" s="26"/>
      <c r="AR762" s="26"/>
      <c r="AS762" s="26"/>
      <c r="AT762" s="26"/>
      <c r="AU762" s="26"/>
      <c r="AV762" s="26"/>
      <c r="AW762" s="26"/>
      <c r="AX762" s="26"/>
      <c r="AY762" s="26"/>
      <c r="AZ762" s="26"/>
      <c r="BA762" s="26"/>
      <c r="BB762" s="26"/>
      <c r="BC762" s="26"/>
      <c r="BD762" s="26"/>
      <c r="BE762" s="26" t="s">
        <v>1957</v>
      </c>
      <c r="BF762" s="26" t="s">
        <v>1957</v>
      </c>
      <c r="BG762" s="26" t="s">
        <v>4395</v>
      </c>
      <c r="BH762" s="26" t="s">
        <v>4395</v>
      </c>
      <c r="BI762" s="26"/>
      <c r="BJ762" s="26"/>
      <c r="BK762" s="26" t="s">
        <v>2214</v>
      </c>
      <c r="BL762" s="26" t="s">
        <v>2214</v>
      </c>
      <c r="BM762" s="26"/>
      <c r="BN762" s="26" t="s">
        <v>1676</v>
      </c>
      <c r="BO762" s="26"/>
      <c r="BP762" s="26"/>
      <c r="BQ762" s="26"/>
      <c r="BR762" s="26"/>
      <c r="BS762" s="26"/>
      <c r="BT762" s="26"/>
      <c r="BU762" s="26" t="s">
        <v>1379</v>
      </c>
      <c r="BV762" s="26"/>
      <c r="BW762" s="31"/>
      <c r="BX762" s="31"/>
      <c r="BY762" s="31"/>
      <c r="BZ762" s="31"/>
      <c r="CA762" s="31"/>
      <c r="CB762" s="31"/>
      <c r="CC762" s="31"/>
      <c r="CD762" s="31"/>
      <c r="CE762" s="31"/>
      <c r="CF762" s="31"/>
      <c r="CG762" s="31"/>
      <c r="CH762" s="31"/>
      <c r="CI762" s="31"/>
      <c r="CJ762" s="31"/>
      <c r="CK762" s="31"/>
      <c r="CL762" s="31"/>
      <c r="CM762" s="31"/>
      <c r="CN762" s="31"/>
      <c r="CO762" s="31"/>
      <c r="CP762" s="31"/>
      <c r="CQ762" s="31"/>
      <c r="CR762" s="31"/>
      <c r="CS762" s="31"/>
      <c r="CT762" s="31"/>
      <c r="CU762" s="31" t="s">
        <v>14240</v>
      </c>
      <c r="CV762" s="31" t="s">
        <v>14241</v>
      </c>
      <c r="CW762" s="31" t="s">
        <v>14242</v>
      </c>
      <c r="CX762" s="31" t="s">
        <v>14243</v>
      </c>
      <c r="CY762" s="31"/>
      <c r="CZ762" s="31"/>
      <c r="DA762" s="31" t="s">
        <v>14244</v>
      </c>
      <c r="DB762" s="31" t="s">
        <v>14245</v>
      </c>
      <c r="DC762" s="31"/>
      <c r="DD762" s="31"/>
      <c r="DE762" s="31"/>
      <c r="DF762" s="31"/>
      <c r="DG762" s="31"/>
      <c r="DH762" s="31"/>
      <c r="DI762" s="31"/>
      <c r="DJ762" s="31"/>
      <c r="DK762" s="31"/>
      <c r="DL762" s="31"/>
      <c r="DM762" s="31"/>
      <c r="DN762" s="31"/>
      <c r="DO762" s="31"/>
      <c r="DP762" s="31"/>
      <c r="DQ762" s="31"/>
      <c r="DR762" s="31"/>
      <c r="DS762" s="31"/>
      <c r="DT762" s="31"/>
      <c r="DU762" s="31"/>
      <c r="DV762" s="31"/>
      <c r="DW762" s="31"/>
      <c r="DX762" s="31"/>
      <c r="DY762" s="31"/>
      <c r="DZ762" s="31"/>
      <c r="EA762" s="31"/>
      <c r="EB762" s="31"/>
      <c r="EC762" s="31"/>
      <c r="ED762" s="31"/>
      <c r="EE762" s="31"/>
      <c r="EF762" s="31"/>
      <c r="EG762" s="31"/>
      <c r="EH762" s="31"/>
      <c r="EI762" s="31"/>
      <c r="EJ762" s="31"/>
      <c r="EK762" s="31"/>
      <c r="EL762" s="31"/>
      <c r="EM762" s="31"/>
      <c r="EN762" s="31" t="s">
        <v>2273</v>
      </c>
      <c r="EO762" s="31" t="s">
        <v>2273</v>
      </c>
      <c r="EP762" s="31" t="s">
        <v>2273</v>
      </c>
      <c r="EQ762" s="31" t="s">
        <v>2273</v>
      </c>
      <c r="ER762" s="31" t="s">
        <v>218</v>
      </c>
      <c r="ES762" s="31" t="s">
        <v>218</v>
      </c>
      <c r="ET762" s="31" t="s">
        <v>14246</v>
      </c>
      <c r="EU762" s="31" t="s">
        <v>14246</v>
      </c>
      <c r="EV762" s="31"/>
      <c r="EW762" s="31"/>
      <c r="EX762" s="31" t="s">
        <v>218</v>
      </c>
      <c r="EY762" s="31" t="s">
        <v>218</v>
      </c>
      <c r="EZ762" s="31" t="s">
        <v>218</v>
      </c>
      <c r="FA762" s="31" t="s">
        <v>219</v>
      </c>
      <c r="FB762" s="31" t="s">
        <v>219</v>
      </c>
      <c r="FC762" s="31"/>
      <c r="FD762" s="31"/>
      <c r="FE762" s="31" t="s">
        <v>219</v>
      </c>
    </row>
    <row r="763" ht="90.75" customHeight="1">
      <c r="A763" s="16" t="s">
        <v>14247</v>
      </c>
      <c r="B763" s="24">
        <v>752.0</v>
      </c>
      <c r="C763" s="25" t="s">
        <v>14248</v>
      </c>
      <c r="D763" s="26" t="str">
        <f t="shared" si="41"/>
        <v/>
      </c>
      <c r="E763" s="27" t="str">
        <f t="shared" si="42"/>
        <v/>
      </c>
      <c r="F763" s="28" t="str">
        <f t="shared" ref="F763:G763" si="778">image("https://www.serebii.net/pokedex-bw/type/"&amp;lower(H763)&amp;".gif")</f>
        <v/>
      </c>
      <c r="G763" s="28" t="str">
        <f t="shared" si="778"/>
        <v/>
      </c>
      <c r="H763" s="29" t="s">
        <v>391</v>
      </c>
      <c r="I763" s="26" t="s">
        <v>486</v>
      </c>
      <c r="J763" s="26" t="s">
        <v>14237</v>
      </c>
      <c r="K763" s="26" t="s">
        <v>3108</v>
      </c>
      <c r="L763" s="26" t="s">
        <v>8638</v>
      </c>
      <c r="M763" s="26" t="s">
        <v>14238</v>
      </c>
      <c r="N763" s="26"/>
      <c r="O763" s="26" t="s">
        <v>2243</v>
      </c>
      <c r="P763" s="26" t="s">
        <v>2669</v>
      </c>
      <c r="Q763" s="26" t="s">
        <v>2378</v>
      </c>
      <c r="R763" s="26" t="s">
        <v>184</v>
      </c>
      <c r="S763" s="26" t="s">
        <v>1624</v>
      </c>
      <c r="T763" s="26" t="s">
        <v>495</v>
      </c>
      <c r="U763" s="26" t="s">
        <v>486</v>
      </c>
      <c r="V763" s="26" t="s">
        <v>399</v>
      </c>
      <c r="W763" s="26" t="s">
        <v>496</v>
      </c>
      <c r="X763" s="26" t="s">
        <v>497</v>
      </c>
      <c r="Y763" s="26">
        <v>68.0</v>
      </c>
      <c r="Z763" s="26">
        <v>70.0</v>
      </c>
      <c r="AA763" s="26">
        <v>92.0</v>
      </c>
      <c r="AB763" s="26">
        <v>50.0</v>
      </c>
      <c r="AC763" s="26">
        <v>132.0</v>
      </c>
      <c r="AD763" s="26">
        <v>42.0</v>
      </c>
      <c r="AE763" s="30">
        <f t="shared" si="37"/>
        <v>454</v>
      </c>
      <c r="AF763" s="26" t="s">
        <v>14239</v>
      </c>
      <c r="AG763" s="26"/>
      <c r="AH763" s="26"/>
      <c r="AI763" s="26"/>
      <c r="AJ763" s="26"/>
      <c r="AK763" s="26"/>
      <c r="AL763" s="26"/>
      <c r="AM763" s="26"/>
      <c r="AN763" s="26"/>
      <c r="AO763" s="26"/>
      <c r="AP763" s="26"/>
      <c r="AQ763" s="26"/>
      <c r="AR763" s="26"/>
      <c r="AS763" s="26"/>
      <c r="AT763" s="26"/>
      <c r="AU763" s="26"/>
      <c r="AV763" s="26"/>
      <c r="AW763" s="26"/>
      <c r="AX763" s="26"/>
      <c r="AY763" s="26"/>
      <c r="AZ763" s="26"/>
      <c r="BA763" s="26"/>
      <c r="BB763" s="26"/>
      <c r="BC763" s="26"/>
      <c r="BD763" s="26"/>
      <c r="BE763" s="26" t="s">
        <v>1993</v>
      </c>
      <c r="BF763" s="26" t="s">
        <v>1993</v>
      </c>
      <c r="BG763" s="26" t="s">
        <v>4365</v>
      </c>
      <c r="BH763" s="26" t="s">
        <v>4365</v>
      </c>
      <c r="BI763" s="26"/>
      <c r="BJ763" s="26"/>
      <c r="BK763" s="26" t="s">
        <v>4744</v>
      </c>
      <c r="BL763" s="26" t="s">
        <v>4744</v>
      </c>
      <c r="BM763" s="26"/>
      <c r="BN763" s="26" t="s">
        <v>1709</v>
      </c>
      <c r="BO763" s="26"/>
      <c r="BP763" s="26"/>
      <c r="BQ763" s="26"/>
      <c r="BR763" s="26"/>
      <c r="BS763" s="26"/>
      <c r="BT763" s="26"/>
      <c r="BU763" s="26" t="s">
        <v>1676</v>
      </c>
      <c r="BV763" s="26"/>
      <c r="BW763" s="31"/>
      <c r="BX763" s="31"/>
      <c r="BY763" s="31"/>
      <c r="BZ763" s="31"/>
      <c r="CA763" s="31"/>
      <c r="CB763" s="31"/>
      <c r="CC763" s="31"/>
      <c r="CD763" s="31"/>
      <c r="CE763" s="31"/>
      <c r="CF763" s="31"/>
      <c r="CG763" s="31"/>
      <c r="CH763" s="31"/>
      <c r="CI763" s="31"/>
      <c r="CJ763" s="31"/>
      <c r="CK763" s="31"/>
      <c r="CL763" s="31"/>
      <c r="CM763" s="31"/>
      <c r="CN763" s="31"/>
      <c r="CO763" s="31"/>
      <c r="CP763" s="31"/>
      <c r="CQ763" s="31"/>
      <c r="CR763" s="31"/>
      <c r="CS763" s="31"/>
      <c r="CT763" s="31"/>
      <c r="CU763" s="31" t="s">
        <v>14249</v>
      </c>
      <c r="CV763" s="31" t="s">
        <v>14250</v>
      </c>
      <c r="CW763" s="31" t="s">
        <v>14251</v>
      </c>
      <c r="CX763" s="31" t="s">
        <v>14252</v>
      </c>
      <c r="CY763" s="31"/>
      <c r="CZ763" s="31"/>
      <c r="DA763" s="31" t="s">
        <v>14253</v>
      </c>
      <c r="DB763" s="31" t="s">
        <v>14254</v>
      </c>
      <c r="DC763" s="31"/>
      <c r="DD763" s="31"/>
      <c r="DE763" s="31"/>
      <c r="DF763" s="31"/>
      <c r="DG763" s="31"/>
      <c r="DH763" s="31"/>
      <c r="DI763" s="31"/>
      <c r="DJ763" s="31"/>
      <c r="DK763" s="31"/>
      <c r="DL763" s="31"/>
      <c r="DM763" s="31"/>
      <c r="DN763" s="31"/>
      <c r="DO763" s="31"/>
      <c r="DP763" s="31"/>
      <c r="DQ763" s="31"/>
      <c r="DR763" s="31"/>
      <c r="DS763" s="31"/>
      <c r="DT763" s="31"/>
      <c r="DU763" s="31"/>
      <c r="DV763" s="31"/>
      <c r="DW763" s="31"/>
      <c r="DX763" s="31"/>
      <c r="DY763" s="31"/>
      <c r="DZ763" s="31"/>
      <c r="EA763" s="31"/>
      <c r="EB763" s="31"/>
      <c r="EC763" s="31"/>
      <c r="ED763" s="31"/>
      <c r="EE763" s="31"/>
      <c r="EF763" s="31"/>
      <c r="EG763" s="31"/>
      <c r="EH763" s="31"/>
      <c r="EI763" s="31"/>
      <c r="EJ763" s="31"/>
      <c r="EK763" s="31"/>
      <c r="EL763" s="31"/>
      <c r="EM763" s="31"/>
      <c r="EN763" s="31" t="s">
        <v>2017</v>
      </c>
      <c r="EO763" s="31" t="s">
        <v>2017</v>
      </c>
      <c r="EP763" s="31" t="s">
        <v>2017</v>
      </c>
      <c r="EQ763" s="31" t="s">
        <v>14255</v>
      </c>
      <c r="ER763" s="31" t="s">
        <v>218</v>
      </c>
      <c r="ES763" s="31" t="s">
        <v>218</v>
      </c>
      <c r="ET763" s="31" t="s">
        <v>14256</v>
      </c>
      <c r="EU763" s="31" t="s">
        <v>14256</v>
      </c>
      <c r="EV763" s="31"/>
      <c r="EW763" s="31"/>
      <c r="EX763" s="31" t="s">
        <v>218</v>
      </c>
      <c r="EY763" s="31" t="s">
        <v>218</v>
      </c>
      <c r="EZ763" s="31" t="s">
        <v>218</v>
      </c>
      <c r="FA763" s="31" t="s">
        <v>219</v>
      </c>
      <c r="FB763" s="31" t="s">
        <v>219</v>
      </c>
      <c r="FC763" s="31"/>
      <c r="FD763" s="31"/>
      <c r="FE763" s="31" t="s">
        <v>219</v>
      </c>
    </row>
    <row r="764" ht="90.75" customHeight="1">
      <c r="A764" s="16" t="s">
        <v>14257</v>
      </c>
      <c r="B764" s="24">
        <v>753.0</v>
      </c>
      <c r="C764" s="25" t="s">
        <v>14258</v>
      </c>
      <c r="D764" s="26" t="str">
        <f t="shared" si="41"/>
        <v/>
      </c>
      <c r="E764" s="27" t="str">
        <f t="shared" si="42"/>
        <v/>
      </c>
      <c r="F764" s="28" t="str">
        <f t="shared" ref="F764:G764" si="779">image("https://www.serebii.net/pokedex-bw/type/"&amp;lower(H764)&amp;".gif")</f>
        <v/>
      </c>
      <c r="G764" s="28" t="str">
        <f t="shared" si="779"/>
        <v/>
      </c>
      <c r="H764" s="29" t="s">
        <v>175</v>
      </c>
      <c r="I764" s="26"/>
      <c r="J764" s="26" t="s">
        <v>14259</v>
      </c>
      <c r="K764" s="26" t="s">
        <v>488</v>
      </c>
      <c r="L764" s="26" t="s">
        <v>5577</v>
      </c>
      <c r="M764" s="26" t="s">
        <v>3985</v>
      </c>
      <c r="N764" s="26"/>
      <c r="O764" s="26" t="s">
        <v>6420</v>
      </c>
      <c r="P764" s="26" t="s">
        <v>913</v>
      </c>
      <c r="Q764" s="26" t="s">
        <v>978</v>
      </c>
      <c r="R764" s="26" t="s">
        <v>184</v>
      </c>
      <c r="S764" s="26" t="s">
        <v>687</v>
      </c>
      <c r="T764" s="26" t="s">
        <v>495</v>
      </c>
      <c r="U764" s="26" t="s">
        <v>1672</v>
      </c>
      <c r="V764" s="26" t="s">
        <v>1673</v>
      </c>
      <c r="W764" s="26" t="s">
        <v>496</v>
      </c>
      <c r="X764" s="26" t="s">
        <v>189</v>
      </c>
      <c r="Y764" s="26">
        <v>40.0</v>
      </c>
      <c r="Z764" s="26">
        <v>55.0</v>
      </c>
      <c r="AA764" s="26">
        <v>35.0</v>
      </c>
      <c r="AB764" s="26">
        <v>50.0</v>
      </c>
      <c r="AC764" s="26">
        <v>35.0</v>
      </c>
      <c r="AD764" s="26">
        <v>35.0</v>
      </c>
      <c r="AE764" s="30">
        <f t="shared" si="37"/>
        <v>250</v>
      </c>
      <c r="AF764" s="26" t="s">
        <v>14260</v>
      </c>
      <c r="AG764" s="26"/>
      <c r="AH764" s="26"/>
      <c r="AI764" s="26"/>
      <c r="AJ764" s="26"/>
      <c r="AK764" s="26"/>
      <c r="AL764" s="26"/>
      <c r="AM764" s="26"/>
      <c r="AN764" s="26"/>
      <c r="AO764" s="26"/>
      <c r="AP764" s="26"/>
      <c r="AQ764" s="26"/>
      <c r="AR764" s="26"/>
      <c r="AS764" s="26"/>
      <c r="AT764" s="26"/>
      <c r="AU764" s="26"/>
      <c r="AV764" s="26"/>
      <c r="AW764" s="26"/>
      <c r="AX764" s="26"/>
      <c r="AY764" s="26"/>
      <c r="AZ764" s="26"/>
      <c r="BA764" s="26"/>
      <c r="BB764" s="26"/>
      <c r="BC764" s="26"/>
      <c r="BD764" s="26"/>
      <c r="BE764" s="26" t="s">
        <v>1502</v>
      </c>
      <c r="BF764" s="26" t="s">
        <v>1502</v>
      </c>
      <c r="BG764" s="26" t="s">
        <v>3141</v>
      </c>
      <c r="BH764" s="26" t="s">
        <v>3141</v>
      </c>
      <c r="BI764" s="26"/>
      <c r="BJ764" s="26"/>
      <c r="BK764" s="26"/>
      <c r="BL764" s="26"/>
      <c r="BM764" s="26" t="s">
        <v>502</v>
      </c>
      <c r="BN764" s="26"/>
      <c r="BO764" s="26"/>
      <c r="BP764" s="26"/>
      <c r="BQ764" s="26"/>
      <c r="BR764" s="26" t="s">
        <v>5040</v>
      </c>
      <c r="BS764" s="26" t="s">
        <v>5040</v>
      </c>
      <c r="BT764" s="26" t="s">
        <v>1236</v>
      </c>
      <c r="BU764" s="26"/>
      <c r="BV764" s="26"/>
      <c r="BW764" s="31"/>
      <c r="BX764" s="31"/>
      <c r="BY764" s="31"/>
      <c r="BZ764" s="31"/>
      <c r="CA764" s="31"/>
      <c r="CB764" s="31"/>
      <c r="CC764" s="31"/>
      <c r="CD764" s="31"/>
      <c r="CE764" s="31"/>
      <c r="CF764" s="31"/>
      <c r="CG764" s="31"/>
      <c r="CH764" s="31"/>
      <c r="CI764" s="31"/>
      <c r="CJ764" s="31"/>
      <c r="CK764" s="31"/>
      <c r="CL764" s="31"/>
      <c r="CM764" s="31"/>
      <c r="CN764" s="31"/>
      <c r="CO764" s="31"/>
      <c r="CP764" s="31"/>
      <c r="CQ764" s="31"/>
      <c r="CR764" s="31"/>
      <c r="CS764" s="31"/>
      <c r="CT764" s="31"/>
      <c r="CU764" s="31" t="s">
        <v>14261</v>
      </c>
      <c r="CV764" s="31" t="s">
        <v>14262</v>
      </c>
      <c r="CW764" s="31" t="s">
        <v>14263</v>
      </c>
      <c r="CX764" s="31" t="s">
        <v>14264</v>
      </c>
      <c r="CY764" s="31"/>
      <c r="CZ764" s="31"/>
      <c r="DA764" s="31" t="s">
        <v>14265</v>
      </c>
      <c r="DB764" s="31" t="s">
        <v>14266</v>
      </c>
      <c r="DC764" s="31"/>
      <c r="DD764" s="31"/>
      <c r="DE764" s="31"/>
      <c r="DF764" s="31"/>
      <c r="DG764" s="31"/>
      <c r="DH764" s="31" t="s">
        <v>14267</v>
      </c>
      <c r="DI764" s="31" t="s">
        <v>14268</v>
      </c>
      <c r="DJ764" s="31"/>
      <c r="DK764" s="31"/>
      <c r="DL764" s="31"/>
      <c r="DM764" s="31"/>
      <c r="DN764" s="31"/>
      <c r="DO764" s="31"/>
      <c r="DP764" s="31"/>
      <c r="DQ764" s="31"/>
      <c r="DR764" s="31"/>
      <c r="DS764" s="31"/>
      <c r="DT764" s="31"/>
      <c r="DU764" s="31"/>
      <c r="DV764" s="31"/>
      <c r="DW764" s="31"/>
      <c r="DX764" s="31"/>
      <c r="DY764" s="31"/>
      <c r="DZ764" s="31"/>
      <c r="EA764" s="31"/>
      <c r="EB764" s="31"/>
      <c r="EC764" s="31"/>
      <c r="ED764" s="31"/>
      <c r="EE764" s="31"/>
      <c r="EF764" s="31"/>
      <c r="EG764" s="31"/>
      <c r="EH764" s="31"/>
      <c r="EI764" s="31"/>
      <c r="EJ764" s="31"/>
      <c r="EK764" s="31"/>
      <c r="EL764" s="31"/>
      <c r="EM764" s="31"/>
      <c r="EN764" s="31" t="s">
        <v>14269</v>
      </c>
      <c r="EO764" s="31" t="s">
        <v>14269</v>
      </c>
      <c r="EP764" s="31" t="s">
        <v>14269</v>
      </c>
      <c r="EQ764" s="31" t="s">
        <v>14269</v>
      </c>
      <c r="ER764" s="31" t="s">
        <v>218</v>
      </c>
      <c r="ES764" s="31" t="s">
        <v>218</v>
      </c>
      <c r="ET764" s="31" t="s">
        <v>14270</v>
      </c>
      <c r="EU764" s="31" t="s">
        <v>14270</v>
      </c>
      <c r="EV764" s="31"/>
      <c r="EW764" s="31"/>
      <c r="EX764" s="31" t="s">
        <v>218</v>
      </c>
      <c r="EY764" s="31" t="s">
        <v>218</v>
      </c>
      <c r="EZ764" s="31" t="s">
        <v>218</v>
      </c>
      <c r="FA764" s="31" t="s">
        <v>14271</v>
      </c>
      <c r="FB764" s="31" t="s">
        <v>14271</v>
      </c>
      <c r="FC764" s="31"/>
      <c r="FD764" s="31"/>
      <c r="FE764" s="31" t="s">
        <v>219</v>
      </c>
    </row>
    <row r="765" ht="90.75" customHeight="1">
      <c r="A765" s="16" t="s">
        <v>14272</v>
      </c>
      <c r="B765" s="24">
        <v>754.0</v>
      </c>
      <c r="C765" s="25" t="s">
        <v>14273</v>
      </c>
      <c r="D765" s="26" t="str">
        <f t="shared" si="41"/>
        <v/>
      </c>
      <c r="E765" s="27" t="str">
        <f t="shared" si="42"/>
        <v/>
      </c>
      <c r="F765" s="28" t="str">
        <f t="shared" ref="F765:G765" si="780">image("https://www.serebii.net/pokedex-bw/type/"&amp;lower(H765)&amp;".gif")</f>
        <v/>
      </c>
      <c r="G765" s="28" t="str">
        <f t="shared" si="780"/>
        <v/>
      </c>
      <c r="H765" s="29" t="s">
        <v>175</v>
      </c>
      <c r="I765" s="26"/>
      <c r="J765" s="26" t="s">
        <v>14274</v>
      </c>
      <c r="K765" s="26" t="s">
        <v>1276</v>
      </c>
      <c r="L765" s="26" t="s">
        <v>809</v>
      </c>
      <c r="M765" s="26" t="s">
        <v>3985</v>
      </c>
      <c r="N765" s="26"/>
      <c r="O765" s="26" t="s">
        <v>6420</v>
      </c>
      <c r="P765" s="26" t="s">
        <v>946</v>
      </c>
      <c r="Q765" s="26" t="s">
        <v>1032</v>
      </c>
      <c r="R765" s="26" t="s">
        <v>184</v>
      </c>
      <c r="S765" s="26" t="s">
        <v>6684</v>
      </c>
      <c r="T765" s="26" t="s">
        <v>495</v>
      </c>
      <c r="U765" s="26" t="s">
        <v>1672</v>
      </c>
      <c r="V765" s="26" t="s">
        <v>1673</v>
      </c>
      <c r="W765" s="26" t="s">
        <v>496</v>
      </c>
      <c r="X765" s="26" t="s">
        <v>189</v>
      </c>
      <c r="Y765" s="26">
        <v>70.0</v>
      </c>
      <c r="Z765" s="26">
        <v>105.0</v>
      </c>
      <c r="AA765" s="26">
        <v>90.0</v>
      </c>
      <c r="AB765" s="26">
        <v>80.0</v>
      </c>
      <c r="AC765" s="26">
        <v>90.0</v>
      </c>
      <c r="AD765" s="26">
        <v>45.0</v>
      </c>
      <c r="AE765" s="30">
        <f t="shared" si="37"/>
        <v>480</v>
      </c>
      <c r="AF765" s="26" t="s">
        <v>14260</v>
      </c>
      <c r="AG765" s="26"/>
      <c r="AH765" s="26"/>
      <c r="AI765" s="26"/>
      <c r="AJ765" s="26"/>
      <c r="AK765" s="26"/>
      <c r="AL765" s="26"/>
      <c r="AM765" s="26"/>
      <c r="AN765" s="26"/>
      <c r="AO765" s="26"/>
      <c r="AP765" s="26"/>
      <c r="AQ765" s="26"/>
      <c r="AR765" s="26"/>
      <c r="AS765" s="26"/>
      <c r="AT765" s="26"/>
      <c r="AU765" s="26"/>
      <c r="AV765" s="26"/>
      <c r="AW765" s="26"/>
      <c r="AX765" s="26"/>
      <c r="AY765" s="26"/>
      <c r="AZ765" s="26"/>
      <c r="BA765" s="26"/>
      <c r="BB765" s="26"/>
      <c r="BC765" s="26"/>
      <c r="BD765" s="26"/>
      <c r="BE765" s="26" t="s">
        <v>1544</v>
      </c>
      <c r="BF765" s="26" t="s">
        <v>1544</v>
      </c>
      <c r="BG765" s="26" t="s">
        <v>2970</v>
      </c>
      <c r="BH765" s="26" t="s">
        <v>2970</v>
      </c>
      <c r="BI765" s="26"/>
      <c r="BJ765" s="26"/>
      <c r="BK765" s="26"/>
      <c r="BL765" s="26"/>
      <c r="BM765" s="26" t="s">
        <v>548</v>
      </c>
      <c r="BN765" s="26"/>
      <c r="BO765" s="26"/>
      <c r="BP765" s="26"/>
      <c r="BQ765" s="26"/>
      <c r="BR765" s="26" t="s">
        <v>1415</v>
      </c>
      <c r="BS765" s="26" t="s">
        <v>1415</v>
      </c>
      <c r="BT765" s="26" t="s">
        <v>986</v>
      </c>
      <c r="BU765" s="26"/>
      <c r="BV765" s="26"/>
      <c r="BW765" s="31"/>
      <c r="BX765" s="31"/>
      <c r="BY765" s="31"/>
      <c r="BZ765" s="31"/>
      <c r="CA765" s="31"/>
      <c r="CB765" s="31"/>
      <c r="CC765" s="31"/>
      <c r="CD765" s="31"/>
      <c r="CE765" s="31"/>
      <c r="CF765" s="31"/>
      <c r="CG765" s="31"/>
      <c r="CH765" s="31"/>
      <c r="CI765" s="31"/>
      <c r="CJ765" s="31"/>
      <c r="CK765" s="31"/>
      <c r="CL765" s="31"/>
      <c r="CM765" s="31"/>
      <c r="CN765" s="31"/>
      <c r="CO765" s="31"/>
      <c r="CP765" s="31"/>
      <c r="CQ765" s="31"/>
      <c r="CR765" s="31"/>
      <c r="CS765" s="31"/>
      <c r="CT765" s="31"/>
      <c r="CU765" s="31" t="s">
        <v>14275</v>
      </c>
      <c r="CV765" s="31" t="s">
        <v>14276</v>
      </c>
      <c r="CW765" s="31" t="s">
        <v>14277</v>
      </c>
      <c r="CX765" s="31" t="s">
        <v>14278</v>
      </c>
      <c r="CY765" s="31"/>
      <c r="CZ765" s="31"/>
      <c r="DA765" s="31" t="s">
        <v>14279</v>
      </c>
      <c r="DB765" s="31" t="s">
        <v>14280</v>
      </c>
      <c r="DC765" s="31"/>
      <c r="DD765" s="31"/>
      <c r="DE765" s="31"/>
      <c r="DF765" s="31"/>
      <c r="DG765" s="31"/>
      <c r="DH765" s="31" t="s">
        <v>14281</v>
      </c>
      <c r="DI765" s="31" t="s">
        <v>14282</v>
      </c>
      <c r="DJ765" s="31"/>
      <c r="DK765" s="31"/>
      <c r="DL765" s="31"/>
      <c r="DM765" s="31"/>
      <c r="DN765" s="31"/>
      <c r="DO765" s="31"/>
      <c r="DP765" s="31"/>
      <c r="DQ765" s="31"/>
      <c r="DR765" s="31"/>
      <c r="DS765" s="31"/>
      <c r="DT765" s="31"/>
      <c r="DU765" s="31"/>
      <c r="DV765" s="31"/>
      <c r="DW765" s="31"/>
      <c r="DX765" s="31"/>
      <c r="DY765" s="31"/>
      <c r="DZ765" s="31"/>
      <c r="EA765" s="31"/>
      <c r="EB765" s="31"/>
      <c r="EC765" s="31"/>
      <c r="ED765" s="31"/>
      <c r="EE765" s="31"/>
      <c r="EF765" s="31"/>
      <c r="EG765" s="31"/>
      <c r="EH765" s="31"/>
      <c r="EI765" s="31"/>
      <c r="EJ765" s="31"/>
      <c r="EK765" s="31"/>
      <c r="EL765" s="31"/>
      <c r="EM765" s="31"/>
      <c r="EN765" s="31" t="s">
        <v>14283</v>
      </c>
      <c r="EO765" s="31" t="s">
        <v>14283</v>
      </c>
      <c r="EP765" s="31" t="s">
        <v>3748</v>
      </c>
      <c r="EQ765" s="31" t="s">
        <v>14283</v>
      </c>
      <c r="ER765" s="31" t="s">
        <v>218</v>
      </c>
      <c r="ES765" s="31" t="s">
        <v>218</v>
      </c>
      <c r="ET765" s="31" t="s">
        <v>14283</v>
      </c>
      <c r="EU765" s="31" t="s">
        <v>14283</v>
      </c>
      <c r="EV765" s="31"/>
      <c r="EW765" s="31"/>
      <c r="EX765" s="31" t="s">
        <v>218</v>
      </c>
      <c r="EY765" s="31" t="s">
        <v>218</v>
      </c>
      <c r="EZ765" s="31" t="s">
        <v>218</v>
      </c>
      <c r="FA765" s="31" t="s">
        <v>14271</v>
      </c>
      <c r="FB765" s="31" t="s">
        <v>14271</v>
      </c>
      <c r="FC765" s="31"/>
      <c r="FD765" s="31"/>
      <c r="FE765" s="31" t="s">
        <v>219</v>
      </c>
    </row>
    <row r="766" ht="90.75" customHeight="1">
      <c r="A766" s="16" t="s">
        <v>14284</v>
      </c>
      <c r="B766" s="24">
        <v>755.0</v>
      </c>
      <c r="C766" s="25" t="s">
        <v>14285</v>
      </c>
      <c r="D766" s="26" t="str">
        <f t="shared" si="41"/>
        <v/>
      </c>
      <c r="E766" s="27" t="str">
        <f t="shared" si="42"/>
        <v/>
      </c>
      <c r="F766" s="28" t="str">
        <f t="shared" ref="F766:G766" si="781">image("https://www.serebii.net/pokedex-bw/type/"&amp;lower(H766)&amp;".gif")</f>
        <v/>
      </c>
      <c r="G766" s="28" t="str">
        <f t="shared" si="781"/>
        <v/>
      </c>
      <c r="H766" s="29" t="s">
        <v>175</v>
      </c>
      <c r="I766" s="26" t="s">
        <v>980</v>
      </c>
      <c r="J766" s="26" t="s">
        <v>14286</v>
      </c>
      <c r="K766" s="26" t="s">
        <v>1882</v>
      </c>
      <c r="L766" s="26" t="s">
        <v>5577</v>
      </c>
      <c r="M766" s="26" t="s">
        <v>4165</v>
      </c>
      <c r="N766" s="26" t="s">
        <v>1740</v>
      </c>
      <c r="O766" s="26" t="s">
        <v>396</v>
      </c>
      <c r="P766" s="26" t="s">
        <v>1825</v>
      </c>
      <c r="Q766" s="26" t="s">
        <v>978</v>
      </c>
      <c r="R766" s="26" t="s">
        <v>184</v>
      </c>
      <c r="S766" s="26" t="s">
        <v>1762</v>
      </c>
      <c r="T766" s="26" t="s">
        <v>495</v>
      </c>
      <c r="U766" s="26" t="s">
        <v>1672</v>
      </c>
      <c r="V766" s="26" t="s">
        <v>1673</v>
      </c>
      <c r="W766" s="26" t="s">
        <v>496</v>
      </c>
      <c r="X766" s="26" t="s">
        <v>189</v>
      </c>
      <c r="Y766" s="26">
        <v>40.0</v>
      </c>
      <c r="Z766" s="26">
        <v>35.0</v>
      </c>
      <c r="AA766" s="26">
        <v>55.0</v>
      </c>
      <c r="AB766" s="26">
        <v>65.0</v>
      </c>
      <c r="AC766" s="26">
        <v>75.0</v>
      </c>
      <c r="AD766" s="26">
        <v>15.0</v>
      </c>
      <c r="AE766" s="30">
        <f t="shared" si="37"/>
        <v>285</v>
      </c>
      <c r="AF766" s="26" t="s">
        <v>14287</v>
      </c>
      <c r="AG766" s="26"/>
      <c r="AH766" s="26"/>
      <c r="AI766" s="26"/>
      <c r="AJ766" s="26"/>
      <c r="AK766" s="26"/>
      <c r="AL766" s="26"/>
      <c r="AM766" s="26"/>
      <c r="AN766" s="26"/>
      <c r="AO766" s="26"/>
      <c r="AP766" s="26"/>
      <c r="AQ766" s="26"/>
      <c r="AR766" s="26"/>
      <c r="AS766" s="26"/>
      <c r="AT766" s="26"/>
      <c r="AU766" s="26"/>
      <c r="AV766" s="26"/>
      <c r="AW766" s="26"/>
      <c r="AX766" s="26"/>
      <c r="AY766" s="26"/>
      <c r="AZ766" s="26"/>
      <c r="BA766" s="26"/>
      <c r="BB766" s="26"/>
      <c r="BC766" s="26"/>
      <c r="BD766" s="26"/>
      <c r="BE766" s="26" t="s">
        <v>1577</v>
      </c>
      <c r="BF766" s="26" t="s">
        <v>1577</v>
      </c>
      <c r="BG766" s="26" t="s">
        <v>2969</v>
      </c>
      <c r="BH766" s="26" t="s">
        <v>2969</v>
      </c>
      <c r="BI766" s="26"/>
      <c r="BJ766" s="26"/>
      <c r="BK766" s="26" t="s">
        <v>6352</v>
      </c>
      <c r="BL766" s="26" t="s">
        <v>6352</v>
      </c>
      <c r="BM766" s="26"/>
      <c r="BN766" s="26"/>
      <c r="BO766" s="26"/>
      <c r="BP766" s="26"/>
      <c r="BQ766" s="26"/>
      <c r="BR766" s="26"/>
      <c r="BS766" s="26"/>
      <c r="BT766" s="26"/>
      <c r="BU766" s="26"/>
      <c r="BV766" s="26"/>
      <c r="BW766" s="31"/>
      <c r="BX766" s="31"/>
      <c r="BY766" s="31"/>
      <c r="BZ766" s="31"/>
      <c r="CA766" s="31"/>
      <c r="CB766" s="31"/>
      <c r="CC766" s="31"/>
      <c r="CD766" s="31"/>
      <c r="CE766" s="31"/>
      <c r="CF766" s="31"/>
      <c r="CG766" s="31"/>
      <c r="CH766" s="31"/>
      <c r="CI766" s="31"/>
      <c r="CJ766" s="31"/>
      <c r="CK766" s="31"/>
      <c r="CL766" s="31"/>
      <c r="CM766" s="31"/>
      <c r="CN766" s="31"/>
      <c r="CO766" s="31"/>
      <c r="CP766" s="31"/>
      <c r="CQ766" s="31"/>
      <c r="CR766" s="31"/>
      <c r="CS766" s="31"/>
      <c r="CT766" s="31"/>
      <c r="CU766" s="31" t="s">
        <v>14288</v>
      </c>
      <c r="CV766" s="31" t="s">
        <v>14289</v>
      </c>
      <c r="CW766" s="31" t="s">
        <v>14290</v>
      </c>
      <c r="CX766" s="31" t="s">
        <v>14291</v>
      </c>
      <c r="CY766" s="31"/>
      <c r="CZ766" s="31"/>
      <c r="DA766" s="31" t="s">
        <v>14292</v>
      </c>
      <c r="DB766" s="31" t="s">
        <v>14293</v>
      </c>
      <c r="DC766" s="31"/>
      <c r="DD766" s="31"/>
      <c r="DE766" s="31"/>
      <c r="DF766" s="31"/>
      <c r="DG766" s="31"/>
      <c r="DH766" s="31"/>
      <c r="DI766" s="31"/>
      <c r="DJ766" s="31"/>
      <c r="DK766" s="31"/>
      <c r="DL766" s="31"/>
      <c r="DM766" s="31"/>
      <c r="DN766" s="31"/>
      <c r="DO766" s="31"/>
      <c r="DP766" s="31"/>
      <c r="DQ766" s="31"/>
      <c r="DR766" s="31"/>
      <c r="DS766" s="31"/>
      <c r="DT766" s="31"/>
      <c r="DU766" s="31"/>
      <c r="DV766" s="31"/>
      <c r="DW766" s="31"/>
      <c r="DX766" s="31"/>
      <c r="DY766" s="31"/>
      <c r="DZ766" s="31"/>
      <c r="EA766" s="31"/>
      <c r="EB766" s="31"/>
      <c r="EC766" s="31"/>
      <c r="ED766" s="31"/>
      <c r="EE766" s="31"/>
      <c r="EF766" s="31"/>
      <c r="EG766" s="31"/>
      <c r="EH766" s="31"/>
      <c r="EI766" s="31"/>
      <c r="EJ766" s="31"/>
      <c r="EK766" s="31"/>
      <c r="EL766" s="31"/>
      <c r="EM766" s="31"/>
      <c r="EN766" s="31" t="s">
        <v>1788</v>
      </c>
      <c r="EO766" s="31" t="s">
        <v>1788</v>
      </c>
      <c r="EP766" s="31" t="s">
        <v>1789</v>
      </c>
      <c r="EQ766" s="31" t="s">
        <v>1789</v>
      </c>
      <c r="ER766" s="31" t="s">
        <v>218</v>
      </c>
      <c r="ES766" s="31" t="s">
        <v>218</v>
      </c>
      <c r="ET766" s="31" t="s">
        <v>14294</v>
      </c>
      <c r="EU766" s="31" t="s">
        <v>14294</v>
      </c>
      <c r="EV766" s="31"/>
      <c r="EW766" s="31"/>
      <c r="EX766" s="31" t="s">
        <v>218</v>
      </c>
      <c r="EY766" s="31" t="s">
        <v>218</v>
      </c>
      <c r="EZ766" s="31" t="s">
        <v>218</v>
      </c>
      <c r="FA766" s="31" t="s">
        <v>219</v>
      </c>
      <c r="FB766" s="31" t="s">
        <v>219</v>
      </c>
      <c r="FC766" s="31"/>
      <c r="FD766" s="31"/>
      <c r="FE766" s="31" t="s">
        <v>219</v>
      </c>
    </row>
    <row r="767" ht="90.75" customHeight="1">
      <c r="A767" s="16" t="s">
        <v>14295</v>
      </c>
      <c r="B767" s="24">
        <v>756.0</v>
      </c>
      <c r="C767" s="25" t="s">
        <v>14296</v>
      </c>
      <c r="D767" s="26" t="str">
        <f t="shared" si="41"/>
        <v/>
      </c>
      <c r="E767" s="27" t="str">
        <f t="shared" si="42"/>
        <v/>
      </c>
      <c r="F767" s="28" t="str">
        <f t="shared" ref="F767:G767" si="782">image("https://www.serebii.net/pokedex-bw/type/"&amp;lower(H767)&amp;".gif")</f>
        <v/>
      </c>
      <c r="G767" s="28" t="str">
        <f t="shared" si="782"/>
        <v/>
      </c>
      <c r="H767" s="29" t="s">
        <v>175</v>
      </c>
      <c r="I767" s="26" t="s">
        <v>980</v>
      </c>
      <c r="J767" s="26" t="s">
        <v>14286</v>
      </c>
      <c r="K767" s="26" t="s">
        <v>222</v>
      </c>
      <c r="L767" s="26" t="s">
        <v>4830</v>
      </c>
      <c r="M767" s="26" t="s">
        <v>4165</v>
      </c>
      <c r="N767" s="26" t="s">
        <v>1740</v>
      </c>
      <c r="O767" s="26" t="s">
        <v>396</v>
      </c>
      <c r="P767" s="26" t="s">
        <v>2669</v>
      </c>
      <c r="Q767" s="26" t="s">
        <v>1032</v>
      </c>
      <c r="R767" s="26" t="s">
        <v>184</v>
      </c>
      <c r="S767" s="26" t="s">
        <v>225</v>
      </c>
      <c r="T767" s="26" t="s">
        <v>495</v>
      </c>
      <c r="U767" s="26" t="s">
        <v>1672</v>
      </c>
      <c r="V767" s="26" t="s">
        <v>1673</v>
      </c>
      <c r="W767" s="26" t="s">
        <v>496</v>
      </c>
      <c r="X767" s="26" t="s">
        <v>189</v>
      </c>
      <c r="Y767" s="26">
        <v>60.0</v>
      </c>
      <c r="Z767" s="26">
        <v>45.0</v>
      </c>
      <c r="AA767" s="26">
        <v>80.0</v>
      </c>
      <c r="AB767" s="26">
        <v>90.0</v>
      </c>
      <c r="AC767" s="26">
        <v>100.0</v>
      </c>
      <c r="AD767" s="26">
        <v>30.0</v>
      </c>
      <c r="AE767" s="30">
        <f t="shared" si="37"/>
        <v>405</v>
      </c>
      <c r="AF767" s="26" t="s">
        <v>14287</v>
      </c>
      <c r="AG767" s="26"/>
      <c r="AH767" s="26"/>
      <c r="AI767" s="26"/>
      <c r="AJ767" s="26"/>
      <c r="AK767" s="26"/>
      <c r="AL767" s="26"/>
      <c r="AM767" s="26"/>
      <c r="AN767" s="26"/>
      <c r="AO767" s="26"/>
      <c r="AP767" s="26"/>
      <c r="AQ767" s="26"/>
      <c r="AR767" s="26"/>
      <c r="AS767" s="26"/>
      <c r="AT767" s="26"/>
      <c r="AU767" s="26"/>
      <c r="AV767" s="26"/>
      <c r="AW767" s="26"/>
      <c r="AX767" s="26"/>
      <c r="AY767" s="26"/>
      <c r="AZ767" s="26"/>
      <c r="BA767" s="26"/>
      <c r="BB767" s="26"/>
      <c r="BC767" s="26"/>
      <c r="BD767" s="26"/>
      <c r="BE767" s="26" t="s">
        <v>1626</v>
      </c>
      <c r="BF767" s="26" t="s">
        <v>1626</v>
      </c>
      <c r="BG767" s="26" t="s">
        <v>3015</v>
      </c>
      <c r="BH767" s="26" t="s">
        <v>3015</v>
      </c>
      <c r="BI767" s="26"/>
      <c r="BJ767" s="26"/>
      <c r="BK767" s="26" t="s">
        <v>10227</v>
      </c>
      <c r="BL767" s="26" t="s">
        <v>10227</v>
      </c>
      <c r="BM767" s="26"/>
      <c r="BN767" s="26"/>
      <c r="BO767" s="26"/>
      <c r="BP767" s="26"/>
      <c r="BQ767" s="26"/>
      <c r="BR767" s="26"/>
      <c r="BS767" s="26"/>
      <c r="BT767" s="26"/>
      <c r="BU767" s="26"/>
      <c r="BV767" s="26"/>
      <c r="BW767" s="31"/>
      <c r="BX767" s="31"/>
      <c r="BY767" s="31"/>
      <c r="BZ767" s="31"/>
      <c r="CA767" s="31"/>
      <c r="CB767" s="31"/>
      <c r="CC767" s="31"/>
      <c r="CD767" s="31"/>
      <c r="CE767" s="31"/>
      <c r="CF767" s="31"/>
      <c r="CG767" s="31"/>
      <c r="CH767" s="31"/>
      <c r="CI767" s="31"/>
      <c r="CJ767" s="31"/>
      <c r="CK767" s="31"/>
      <c r="CL767" s="31"/>
      <c r="CM767" s="31"/>
      <c r="CN767" s="31"/>
      <c r="CO767" s="31"/>
      <c r="CP767" s="31"/>
      <c r="CQ767" s="31"/>
      <c r="CR767" s="31"/>
      <c r="CS767" s="31"/>
      <c r="CT767" s="31"/>
      <c r="CU767" s="31" t="s">
        <v>14297</v>
      </c>
      <c r="CV767" s="31" t="s">
        <v>14298</v>
      </c>
      <c r="CW767" s="31" t="s">
        <v>14299</v>
      </c>
      <c r="CX767" s="31" t="s">
        <v>14300</v>
      </c>
      <c r="CY767" s="31"/>
      <c r="CZ767" s="31"/>
      <c r="DA767" s="31" t="s">
        <v>14301</v>
      </c>
      <c r="DB767" s="31" t="s">
        <v>14302</v>
      </c>
      <c r="DC767" s="31"/>
      <c r="DD767" s="31"/>
      <c r="DE767" s="31"/>
      <c r="DF767" s="31"/>
      <c r="DG767" s="31"/>
      <c r="DH767" s="31"/>
      <c r="DI767" s="31"/>
      <c r="DJ767" s="31"/>
      <c r="DK767" s="31"/>
      <c r="DL767" s="31"/>
      <c r="DM767" s="31"/>
      <c r="DN767" s="31"/>
      <c r="DO767" s="31"/>
      <c r="DP767" s="31"/>
      <c r="DQ767" s="31"/>
      <c r="DR767" s="31"/>
      <c r="DS767" s="31"/>
      <c r="DT767" s="31"/>
      <c r="DU767" s="31"/>
      <c r="DV767" s="31"/>
      <c r="DW767" s="31"/>
      <c r="DX767" s="31"/>
      <c r="DY767" s="31"/>
      <c r="DZ767" s="31"/>
      <c r="EA767" s="31"/>
      <c r="EB767" s="31"/>
      <c r="EC767" s="31"/>
      <c r="ED767" s="31"/>
      <c r="EE767" s="31"/>
      <c r="EF767" s="31"/>
      <c r="EG767" s="31"/>
      <c r="EH767" s="31"/>
      <c r="EI767" s="31"/>
      <c r="EJ767" s="31"/>
      <c r="EK767" s="31"/>
      <c r="EL767" s="31"/>
      <c r="EM767" s="31"/>
      <c r="EN767" s="31" t="s">
        <v>14303</v>
      </c>
      <c r="EO767" s="31" t="s">
        <v>14303</v>
      </c>
      <c r="EP767" s="31" t="s">
        <v>1189</v>
      </c>
      <c r="EQ767" s="31" t="s">
        <v>1189</v>
      </c>
      <c r="ER767" s="31" t="s">
        <v>218</v>
      </c>
      <c r="ES767" s="31" t="s">
        <v>218</v>
      </c>
      <c r="ET767" s="31" t="s">
        <v>14304</v>
      </c>
      <c r="EU767" s="31" t="s">
        <v>14304</v>
      </c>
      <c r="EV767" s="31"/>
      <c r="EW767" s="31"/>
      <c r="EX767" s="31" t="s">
        <v>218</v>
      </c>
      <c r="EY767" s="31" t="s">
        <v>218</v>
      </c>
      <c r="EZ767" s="31" t="s">
        <v>218</v>
      </c>
      <c r="FA767" s="31" t="s">
        <v>219</v>
      </c>
      <c r="FB767" s="31" t="s">
        <v>219</v>
      </c>
      <c r="FC767" s="31"/>
      <c r="FD767" s="31"/>
      <c r="FE767" s="31" t="s">
        <v>219</v>
      </c>
    </row>
    <row r="768" ht="90.75" customHeight="1">
      <c r="A768" s="16" t="s">
        <v>14305</v>
      </c>
      <c r="B768" s="24">
        <v>757.0</v>
      </c>
      <c r="C768" s="25" t="s">
        <v>14306</v>
      </c>
      <c r="D768" s="26" t="str">
        <f t="shared" si="41"/>
        <v/>
      </c>
      <c r="E768" s="27" t="str">
        <f t="shared" si="42"/>
        <v/>
      </c>
      <c r="F768" s="28" t="str">
        <f t="shared" ref="F768:G768" si="783">image("https://www.serebii.net/pokedex-bw/type/"&amp;lower(H768)&amp;".gif")</f>
        <v/>
      </c>
      <c r="G768" s="28" t="str">
        <f t="shared" si="783"/>
        <v/>
      </c>
      <c r="H768" s="29" t="s">
        <v>176</v>
      </c>
      <c r="I768" s="26" t="s">
        <v>291</v>
      </c>
      <c r="J768" s="26" t="s">
        <v>14307</v>
      </c>
      <c r="K768" s="26" t="s">
        <v>293</v>
      </c>
      <c r="L768" s="26" t="s">
        <v>14308</v>
      </c>
      <c r="M768" s="26" t="s">
        <v>14309</v>
      </c>
      <c r="N768" s="26"/>
      <c r="O768" s="26" t="s">
        <v>2891</v>
      </c>
      <c r="P768" s="26" t="s">
        <v>297</v>
      </c>
      <c r="Q768" s="26" t="s">
        <v>544</v>
      </c>
      <c r="R768" s="26" t="s">
        <v>184</v>
      </c>
      <c r="S768" s="26" t="s">
        <v>185</v>
      </c>
      <c r="T768" s="26" t="s">
        <v>495</v>
      </c>
      <c r="U768" s="26" t="s">
        <v>299</v>
      </c>
      <c r="V768" s="26" t="s">
        <v>187</v>
      </c>
      <c r="W768" s="26" t="s">
        <v>188</v>
      </c>
      <c r="X768" s="26" t="s">
        <v>189</v>
      </c>
      <c r="Y768" s="26">
        <v>48.0</v>
      </c>
      <c r="Z768" s="26">
        <v>44.0</v>
      </c>
      <c r="AA768" s="26">
        <v>40.0</v>
      </c>
      <c r="AB768" s="26">
        <v>71.0</v>
      </c>
      <c r="AC768" s="26">
        <v>40.0</v>
      </c>
      <c r="AD768" s="26">
        <v>77.0</v>
      </c>
      <c r="AE768" s="30">
        <f t="shared" si="37"/>
        <v>320</v>
      </c>
      <c r="AF768" s="26" t="s">
        <v>14310</v>
      </c>
      <c r="AG768" s="26"/>
      <c r="AH768" s="26"/>
      <c r="AI768" s="26"/>
      <c r="AJ768" s="26"/>
      <c r="AK768" s="26"/>
      <c r="AL768" s="26"/>
      <c r="AM768" s="26"/>
      <c r="AN768" s="26"/>
      <c r="AO768" s="26"/>
      <c r="AP768" s="26"/>
      <c r="AQ768" s="26"/>
      <c r="AR768" s="26"/>
      <c r="AS768" s="26"/>
      <c r="AT768" s="26"/>
      <c r="AU768" s="26"/>
      <c r="AV768" s="26"/>
      <c r="AW768" s="26"/>
      <c r="AX768" s="26"/>
      <c r="AY768" s="26"/>
      <c r="AZ768" s="26"/>
      <c r="BA768" s="26"/>
      <c r="BB768" s="26"/>
      <c r="BC768" s="26"/>
      <c r="BD768" s="26"/>
      <c r="BE768" s="26" t="s">
        <v>1459</v>
      </c>
      <c r="BF768" s="26" t="s">
        <v>1459</v>
      </c>
      <c r="BG768" s="26" t="s">
        <v>1037</v>
      </c>
      <c r="BH768" s="26" t="s">
        <v>1037</v>
      </c>
      <c r="BI768" s="26"/>
      <c r="BJ768" s="26"/>
      <c r="BK768" s="26" t="s">
        <v>7109</v>
      </c>
      <c r="BL768" s="26" t="s">
        <v>7109</v>
      </c>
      <c r="BM768" s="26" t="s">
        <v>2072</v>
      </c>
      <c r="BN768" s="26"/>
      <c r="BO768" s="26"/>
      <c r="BP768" s="26"/>
      <c r="BQ768" s="26"/>
      <c r="BR768" s="26" t="s">
        <v>1501</v>
      </c>
      <c r="BS768" s="26" t="s">
        <v>1501</v>
      </c>
      <c r="BT768" s="26" t="s">
        <v>330</v>
      </c>
      <c r="BU768" s="26"/>
      <c r="BV768" s="26"/>
      <c r="BW768" s="31"/>
      <c r="BX768" s="31"/>
      <c r="BY768" s="31"/>
      <c r="BZ768" s="31"/>
      <c r="CA768" s="31"/>
      <c r="CB768" s="31"/>
      <c r="CC768" s="31"/>
      <c r="CD768" s="31"/>
      <c r="CE768" s="31"/>
      <c r="CF768" s="31"/>
      <c r="CG768" s="31"/>
      <c r="CH768" s="31"/>
      <c r="CI768" s="31"/>
      <c r="CJ768" s="31"/>
      <c r="CK768" s="31"/>
      <c r="CL768" s="31"/>
      <c r="CM768" s="31"/>
      <c r="CN768" s="31"/>
      <c r="CO768" s="31"/>
      <c r="CP768" s="31"/>
      <c r="CQ768" s="31"/>
      <c r="CR768" s="31"/>
      <c r="CS768" s="31"/>
      <c r="CT768" s="31"/>
      <c r="CU768" s="31" t="s">
        <v>14311</v>
      </c>
      <c r="CV768" s="31" t="s">
        <v>14312</v>
      </c>
      <c r="CW768" s="31" t="s">
        <v>14313</v>
      </c>
      <c r="CX768" s="31" t="s">
        <v>14314</v>
      </c>
      <c r="CY768" s="31"/>
      <c r="CZ768" s="31"/>
      <c r="DA768" s="31" t="s">
        <v>14315</v>
      </c>
      <c r="DB768" s="31" t="s">
        <v>14316</v>
      </c>
      <c r="DC768" s="31"/>
      <c r="DD768" s="31"/>
      <c r="DE768" s="31"/>
      <c r="DF768" s="31"/>
      <c r="DG768" s="31"/>
      <c r="DH768" s="31" t="s">
        <v>14317</v>
      </c>
      <c r="DI768" s="31" t="s">
        <v>14318</v>
      </c>
      <c r="DJ768" s="31"/>
      <c r="DK768" s="31"/>
      <c r="DL768" s="31"/>
      <c r="DM768" s="31"/>
      <c r="DN768" s="31"/>
      <c r="DO768" s="31"/>
      <c r="DP768" s="31"/>
      <c r="DQ768" s="31"/>
      <c r="DR768" s="31"/>
      <c r="DS768" s="31"/>
      <c r="DT768" s="31"/>
      <c r="DU768" s="31"/>
      <c r="DV768" s="31"/>
      <c r="DW768" s="31"/>
      <c r="DX768" s="31"/>
      <c r="DY768" s="31"/>
      <c r="DZ768" s="31"/>
      <c r="EA768" s="31"/>
      <c r="EB768" s="31"/>
      <c r="EC768" s="31"/>
      <c r="ED768" s="31"/>
      <c r="EE768" s="31"/>
      <c r="EF768" s="31"/>
      <c r="EG768" s="31"/>
      <c r="EH768" s="31"/>
      <c r="EI768" s="31"/>
      <c r="EJ768" s="31"/>
      <c r="EK768" s="31"/>
      <c r="EL768" s="31"/>
      <c r="EM768" s="31"/>
      <c r="EN768" s="31" t="s">
        <v>13238</v>
      </c>
      <c r="EO768" s="31" t="s">
        <v>13238</v>
      </c>
      <c r="EP768" s="31" t="s">
        <v>14319</v>
      </c>
      <c r="EQ768" s="31" t="s">
        <v>14319</v>
      </c>
      <c r="ER768" s="31" t="s">
        <v>218</v>
      </c>
      <c r="ES768" s="31" t="s">
        <v>218</v>
      </c>
      <c r="ET768" s="31" t="s">
        <v>14320</v>
      </c>
      <c r="EU768" s="31" t="s">
        <v>14321</v>
      </c>
      <c r="EV768" s="31"/>
      <c r="EW768" s="31"/>
      <c r="EX768" s="31" t="s">
        <v>218</v>
      </c>
      <c r="EY768" s="31" t="s">
        <v>218</v>
      </c>
      <c r="EZ768" s="31" t="s">
        <v>218</v>
      </c>
      <c r="FA768" s="31" t="s">
        <v>6058</v>
      </c>
      <c r="FB768" s="31" t="s">
        <v>6058</v>
      </c>
      <c r="FC768" s="31"/>
      <c r="FD768" s="31"/>
      <c r="FE768" s="31" t="s">
        <v>219</v>
      </c>
    </row>
    <row r="769" ht="90.75" customHeight="1">
      <c r="A769" s="16" t="s">
        <v>14322</v>
      </c>
      <c r="B769" s="24">
        <v>758.0</v>
      </c>
      <c r="C769" s="25" t="s">
        <v>14323</v>
      </c>
      <c r="D769" s="26" t="str">
        <f t="shared" si="41"/>
        <v/>
      </c>
      <c r="E769" s="27" t="str">
        <f t="shared" si="42"/>
        <v/>
      </c>
      <c r="F769" s="28" t="str">
        <f t="shared" ref="F769:G769" si="784">image("https://www.serebii.net/pokedex-bw/type/"&amp;lower(H769)&amp;".gif")</f>
        <v/>
      </c>
      <c r="G769" s="28" t="str">
        <f t="shared" si="784"/>
        <v/>
      </c>
      <c r="H769" s="29" t="s">
        <v>176</v>
      </c>
      <c r="I769" s="26" t="s">
        <v>291</v>
      </c>
      <c r="J769" s="26" t="s">
        <v>14307</v>
      </c>
      <c r="K769" s="26" t="s">
        <v>876</v>
      </c>
      <c r="L769" s="26" t="s">
        <v>14324</v>
      </c>
      <c r="M769" s="26" t="s">
        <v>14309</v>
      </c>
      <c r="N769" s="26"/>
      <c r="O769" s="26" t="s">
        <v>2891</v>
      </c>
      <c r="P769" s="26" t="s">
        <v>716</v>
      </c>
      <c r="Q769" s="26" t="s">
        <v>183</v>
      </c>
      <c r="R769" s="26" t="s">
        <v>184</v>
      </c>
      <c r="S769" s="26" t="s">
        <v>6684</v>
      </c>
      <c r="T769" s="26" t="s">
        <v>495</v>
      </c>
      <c r="U769" s="26" t="s">
        <v>299</v>
      </c>
      <c r="V769" s="26" t="s">
        <v>187</v>
      </c>
      <c r="W769" s="26" t="s">
        <v>1163</v>
      </c>
      <c r="X769" s="26" t="s">
        <v>189</v>
      </c>
      <c r="Y769" s="26">
        <v>68.0</v>
      </c>
      <c r="Z769" s="26">
        <v>64.0</v>
      </c>
      <c r="AA769" s="26">
        <v>60.0</v>
      </c>
      <c r="AB769" s="26">
        <v>111.0</v>
      </c>
      <c r="AC769" s="26">
        <v>60.0</v>
      </c>
      <c r="AD769" s="26">
        <v>117.0</v>
      </c>
      <c r="AE769" s="30">
        <f t="shared" si="37"/>
        <v>480</v>
      </c>
      <c r="AF769" s="26" t="s">
        <v>14310</v>
      </c>
      <c r="AG769" s="26"/>
      <c r="AH769" s="26"/>
      <c r="AI769" s="26"/>
      <c r="AJ769" s="26"/>
      <c r="AK769" s="26"/>
      <c r="AL769" s="26"/>
      <c r="AM769" s="26"/>
      <c r="AN769" s="26"/>
      <c r="AO769" s="26"/>
      <c r="AP769" s="26"/>
      <c r="AQ769" s="26"/>
      <c r="AR769" s="26"/>
      <c r="AS769" s="26"/>
      <c r="AT769" s="26"/>
      <c r="AU769" s="26"/>
      <c r="AV769" s="26"/>
      <c r="AW769" s="26"/>
      <c r="AX769" s="26"/>
      <c r="AY769" s="26"/>
      <c r="AZ769" s="26"/>
      <c r="BA769" s="26"/>
      <c r="BB769" s="26"/>
      <c r="BC769" s="26"/>
      <c r="BD769" s="26"/>
      <c r="BE769" s="26" t="s">
        <v>2626</v>
      </c>
      <c r="BF769" s="26" t="s">
        <v>2626</v>
      </c>
      <c r="BG769" s="26" t="s">
        <v>4623</v>
      </c>
      <c r="BH769" s="26" t="s">
        <v>4623</v>
      </c>
      <c r="BI769" s="26"/>
      <c r="BJ769" s="26"/>
      <c r="BK769" s="26" t="s">
        <v>7123</v>
      </c>
      <c r="BL769" s="26" t="s">
        <v>7123</v>
      </c>
      <c r="BM769" s="26" t="s">
        <v>1416</v>
      </c>
      <c r="BN769" s="26"/>
      <c r="BO769" s="26"/>
      <c r="BP769" s="26"/>
      <c r="BQ769" s="26"/>
      <c r="BR769" s="26" t="s">
        <v>1543</v>
      </c>
      <c r="BS769" s="26" t="s">
        <v>1543</v>
      </c>
      <c r="BT769" s="26" t="s">
        <v>357</v>
      </c>
      <c r="BU769" s="26"/>
      <c r="BV769" s="26"/>
      <c r="BW769" s="31"/>
      <c r="BX769" s="31"/>
      <c r="BY769" s="31"/>
      <c r="BZ769" s="31"/>
      <c r="CA769" s="31"/>
      <c r="CB769" s="31"/>
      <c r="CC769" s="31"/>
      <c r="CD769" s="31"/>
      <c r="CE769" s="31"/>
      <c r="CF769" s="31"/>
      <c r="CG769" s="31"/>
      <c r="CH769" s="31"/>
      <c r="CI769" s="31"/>
      <c r="CJ769" s="31"/>
      <c r="CK769" s="31"/>
      <c r="CL769" s="31"/>
      <c r="CM769" s="31"/>
      <c r="CN769" s="31"/>
      <c r="CO769" s="31"/>
      <c r="CP769" s="31"/>
      <c r="CQ769" s="31"/>
      <c r="CR769" s="31"/>
      <c r="CS769" s="31"/>
      <c r="CT769" s="31"/>
      <c r="CU769" s="31" t="s">
        <v>14325</v>
      </c>
      <c r="CV769" s="31" t="s">
        <v>14326</v>
      </c>
      <c r="CW769" s="31" t="s">
        <v>14327</v>
      </c>
      <c r="CX769" s="31" t="s">
        <v>14328</v>
      </c>
      <c r="CY769" s="31"/>
      <c r="CZ769" s="31"/>
      <c r="DA769" s="31" t="s">
        <v>14329</v>
      </c>
      <c r="DB769" s="31" t="s">
        <v>14330</v>
      </c>
      <c r="DC769" s="31"/>
      <c r="DD769" s="31"/>
      <c r="DE769" s="31"/>
      <c r="DF769" s="31"/>
      <c r="DG769" s="31"/>
      <c r="DH769" s="31" t="s">
        <v>14331</v>
      </c>
      <c r="DI769" s="31" t="s">
        <v>14332</v>
      </c>
      <c r="DJ769" s="31"/>
      <c r="DK769" s="31"/>
      <c r="DL769" s="31"/>
      <c r="DM769" s="31"/>
      <c r="DN769" s="31"/>
      <c r="DO769" s="31"/>
      <c r="DP769" s="31"/>
      <c r="DQ769" s="31"/>
      <c r="DR769" s="31"/>
      <c r="DS769" s="31"/>
      <c r="DT769" s="31"/>
      <c r="DU769" s="31"/>
      <c r="DV769" s="31"/>
      <c r="DW769" s="31"/>
      <c r="DX769" s="31"/>
      <c r="DY769" s="31"/>
      <c r="DZ769" s="31"/>
      <c r="EA769" s="31"/>
      <c r="EB769" s="31"/>
      <c r="EC769" s="31"/>
      <c r="ED769" s="31"/>
      <c r="EE769" s="31"/>
      <c r="EF769" s="31"/>
      <c r="EG769" s="31"/>
      <c r="EH769" s="31"/>
      <c r="EI769" s="31"/>
      <c r="EJ769" s="31"/>
      <c r="EK769" s="31"/>
      <c r="EL769" s="31"/>
      <c r="EM769" s="31"/>
      <c r="EN769" s="31" t="s">
        <v>14333</v>
      </c>
      <c r="EO769" s="31" t="s">
        <v>14333</v>
      </c>
      <c r="EP769" s="31" t="s">
        <v>14334</v>
      </c>
      <c r="EQ769" s="31" t="s">
        <v>14335</v>
      </c>
      <c r="ER769" s="31" t="s">
        <v>218</v>
      </c>
      <c r="ES769" s="31" t="s">
        <v>218</v>
      </c>
      <c r="ET769" s="31" t="s">
        <v>14333</v>
      </c>
      <c r="EU769" s="31" t="s">
        <v>14333</v>
      </c>
      <c r="EV769" s="31"/>
      <c r="EW769" s="31"/>
      <c r="EX769" s="31" t="s">
        <v>218</v>
      </c>
      <c r="EY769" s="31" t="s">
        <v>218</v>
      </c>
      <c r="EZ769" s="31" t="s">
        <v>218</v>
      </c>
      <c r="FA769" s="31" t="s">
        <v>6058</v>
      </c>
      <c r="FB769" s="31" t="s">
        <v>6058</v>
      </c>
      <c r="FC769" s="31"/>
      <c r="FD769" s="31"/>
      <c r="FE769" s="31" t="s">
        <v>219</v>
      </c>
    </row>
    <row r="770" ht="90.75" customHeight="1">
      <c r="A770" s="16" t="s">
        <v>14336</v>
      </c>
      <c r="B770" s="24">
        <v>759.0</v>
      </c>
      <c r="C770" s="25" t="s">
        <v>14337</v>
      </c>
      <c r="D770" s="26" t="str">
        <f t="shared" si="41"/>
        <v/>
      </c>
      <c r="E770" s="27" t="str">
        <f t="shared" si="42"/>
        <v/>
      </c>
      <c r="F770" s="28" t="str">
        <f t="shared" ref="F770:G770" si="785">image("https://www.serebii.net/pokedex-bw/type/"&amp;lower(H770)&amp;".gif")</f>
        <v/>
      </c>
      <c r="G770" s="28" t="str">
        <f t="shared" si="785"/>
        <v/>
      </c>
      <c r="H770" s="29" t="s">
        <v>681</v>
      </c>
      <c r="I770" s="26" t="s">
        <v>2112</v>
      </c>
      <c r="J770" s="26" t="s">
        <v>14338</v>
      </c>
      <c r="K770" s="26" t="s">
        <v>393</v>
      </c>
      <c r="L770" s="26" t="s">
        <v>14339</v>
      </c>
      <c r="M770" s="26" t="s">
        <v>14340</v>
      </c>
      <c r="N770" s="26" t="s">
        <v>10324</v>
      </c>
      <c r="O770" s="26" t="s">
        <v>1322</v>
      </c>
      <c r="P770" s="26" t="s">
        <v>913</v>
      </c>
      <c r="Q770" s="26" t="s">
        <v>10708</v>
      </c>
      <c r="R770" s="26" t="s">
        <v>184</v>
      </c>
      <c r="S770" s="26" t="s">
        <v>3828</v>
      </c>
      <c r="T770" s="26" t="s">
        <v>495</v>
      </c>
      <c r="U770" s="26" t="s">
        <v>769</v>
      </c>
      <c r="V770" s="26" t="s">
        <v>770</v>
      </c>
      <c r="W770" s="26" t="s">
        <v>496</v>
      </c>
      <c r="X770" s="26" t="s">
        <v>497</v>
      </c>
      <c r="Y770" s="26">
        <v>70.0</v>
      </c>
      <c r="Z770" s="26">
        <v>75.0</v>
      </c>
      <c r="AA770" s="26">
        <v>50.0</v>
      </c>
      <c r="AB770" s="26">
        <v>45.0</v>
      </c>
      <c r="AC770" s="26">
        <v>50.0</v>
      </c>
      <c r="AD770" s="26">
        <v>50.0</v>
      </c>
      <c r="AE770" s="30">
        <f t="shared" si="37"/>
        <v>340</v>
      </c>
      <c r="AF770" s="26" t="s">
        <v>14341</v>
      </c>
      <c r="AG770" s="26"/>
      <c r="AH770" s="26"/>
      <c r="AI770" s="26"/>
      <c r="AJ770" s="26"/>
      <c r="AK770" s="26"/>
      <c r="AL770" s="26"/>
      <c r="AM770" s="26"/>
      <c r="AN770" s="26"/>
      <c r="AO770" s="26"/>
      <c r="AP770" s="26"/>
      <c r="AQ770" s="26"/>
      <c r="AR770" s="26"/>
      <c r="AS770" s="26"/>
      <c r="AT770" s="26"/>
      <c r="AU770" s="26"/>
      <c r="AV770" s="26"/>
      <c r="AW770" s="26"/>
      <c r="AX770" s="26"/>
      <c r="AY770" s="26"/>
      <c r="AZ770" s="26"/>
      <c r="BA770" s="26"/>
      <c r="BB770" s="26"/>
      <c r="BC770" s="26"/>
      <c r="BD770" s="26"/>
      <c r="BE770" s="26" t="s">
        <v>357</v>
      </c>
      <c r="BF770" s="26" t="s">
        <v>357</v>
      </c>
      <c r="BG770" s="26" t="s">
        <v>3111</v>
      </c>
      <c r="BH770" s="26" t="s">
        <v>3111</v>
      </c>
      <c r="BI770" s="26"/>
      <c r="BJ770" s="26"/>
      <c r="BK770" s="26" t="s">
        <v>2146</v>
      </c>
      <c r="BL770" s="26" t="s">
        <v>2146</v>
      </c>
      <c r="BM770" s="26"/>
      <c r="BN770" s="26"/>
      <c r="BO770" s="26"/>
      <c r="BP770" s="26"/>
      <c r="BQ770" s="26"/>
      <c r="BR770" s="26"/>
      <c r="BS770" s="26"/>
      <c r="BT770" s="26"/>
      <c r="BU770" s="26"/>
      <c r="BV770" s="26"/>
      <c r="BW770" s="31"/>
      <c r="BX770" s="31"/>
      <c r="BY770" s="31"/>
      <c r="BZ770" s="31"/>
      <c r="CA770" s="31"/>
      <c r="CB770" s="31"/>
      <c r="CC770" s="31"/>
      <c r="CD770" s="31"/>
      <c r="CE770" s="31"/>
      <c r="CF770" s="31"/>
      <c r="CG770" s="31"/>
      <c r="CH770" s="31"/>
      <c r="CI770" s="31"/>
      <c r="CJ770" s="31"/>
      <c r="CK770" s="31"/>
      <c r="CL770" s="31"/>
      <c r="CM770" s="31"/>
      <c r="CN770" s="31"/>
      <c r="CO770" s="31"/>
      <c r="CP770" s="31"/>
      <c r="CQ770" s="31"/>
      <c r="CR770" s="31"/>
      <c r="CS770" s="31"/>
      <c r="CT770" s="31"/>
      <c r="CU770" s="31" t="s">
        <v>14342</v>
      </c>
      <c r="CV770" s="31" t="s">
        <v>14343</v>
      </c>
      <c r="CW770" s="31" t="s">
        <v>14344</v>
      </c>
      <c r="CX770" s="31" t="s">
        <v>14345</v>
      </c>
      <c r="CY770" s="31"/>
      <c r="CZ770" s="31"/>
      <c r="DA770" s="31" t="s">
        <v>14346</v>
      </c>
      <c r="DB770" s="31" t="s">
        <v>14347</v>
      </c>
      <c r="DC770" s="31"/>
      <c r="DD770" s="31"/>
      <c r="DE770" s="31"/>
      <c r="DF770" s="31"/>
      <c r="DG770" s="31"/>
      <c r="DH770" s="31"/>
      <c r="DI770" s="31"/>
      <c r="DJ770" s="31"/>
      <c r="DK770" s="31"/>
      <c r="DL770" s="31"/>
      <c r="DM770" s="31"/>
      <c r="DN770" s="31"/>
      <c r="DO770" s="31"/>
      <c r="DP770" s="31"/>
      <c r="DQ770" s="31"/>
      <c r="DR770" s="31"/>
      <c r="DS770" s="31"/>
      <c r="DT770" s="31"/>
      <c r="DU770" s="31"/>
      <c r="DV770" s="31"/>
      <c r="DW770" s="31"/>
      <c r="DX770" s="31"/>
      <c r="DY770" s="31"/>
      <c r="DZ770" s="31"/>
      <c r="EA770" s="31"/>
      <c r="EB770" s="31"/>
      <c r="EC770" s="31"/>
      <c r="ED770" s="31"/>
      <c r="EE770" s="31"/>
      <c r="EF770" s="31"/>
      <c r="EG770" s="31"/>
      <c r="EH770" s="31"/>
      <c r="EI770" s="31"/>
      <c r="EJ770" s="31"/>
      <c r="EK770" s="31"/>
      <c r="EL770" s="31"/>
      <c r="EM770" s="31"/>
      <c r="EN770" s="31" t="s">
        <v>5478</v>
      </c>
      <c r="EO770" s="31" t="s">
        <v>5478</v>
      </c>
      <c r="EP770" s="31" t="s">
        <v>5478</v>
      </c>
      <c r="EQ770" s="31" t="s">
        <v>5478</v>
      </c>
      <c r="ER770" s="31" t="s">
        <v>218</v>
      </c>
      <c r="ES770" s="31" t="s">
        <v>218</v>
      </c>
      <c r="ET770" s="31" t="s">
        <v>14348</v>
      </c>
      <c r="EU770" s="31" t="s">
        <v>14348</v>
      </c>
      <c r="EV770" s="31"/>
      <c r="EW770" s="31"/>
      <c r="EX770" s="31" t="s">
        <v>218</v>
      </c>
      <c r="EY770" s="31" t="s">
        <v>218</v>
      </c>
      <c r="EZ770" s="31" t="s">
        <v>218</v>
      </c>
      <c r="FA770" s="31" t="s">
        <v>219</v>
      </c>
      <c r="FB770" s="31" t="s">
        <v>219</v>
      </c>
      <c r="FC770" s="31"/>
      <c r="FD770" s="31"/>
      <c r="FE770" s="31" t="s">
        <v>219</v>
      </c>
    </row>
    <row r="771" ht="90.75" customHeight="1">
      <c r="A771" s="16" t="s">
        <v>14349</v>
      </c>
      <c r="B771" s="24">
        <v>760.0</v>
      </c>
      <c r="C771" s="25" t="s">
        <v>14350</v>
      </c>
      <c r="D771" s="26" t="str">
        <f t="shared" si="41"/>
        <v/>
      </c>
      <c r="E771" s="27" t="str">
        <f t="shared" si="42"/>
        <v/>
      </c>
      <c r="F771" s="28" t="str">
        <f t="shared" ref="F771:G771" si="786">image("https://www.serebii.net/pokedex-bw/type/"&amp;lower(H771)&amp;".gif")</f>
        <v/>
      </c>
      <c r="G771" s="28" t="str">
        <f t="shared" si="786"/>
        <v/>
      </c>
      <c r="H771" s="29" t="s">
        <v>681</v>
      </c>
      <c r="I771" s="26" t="s">
        <v>2112</v>
      </c>
      <c r="J771" s="26" t="s">
        <v>14351</v>
      </c>
      <c r="K771" s="26" t="s">
        <v>4902</v>
      </c>
      <c r="L771" s="26" t="s">
        <v>12504</v>
      </c>
      <c r="M771" s="26" t="s">
        <v>14340</v>
      </c>
      <c r="N771" s="26" t="s">
        <v>10324</v>
      </c>
      <c r="O771" s="26" t="s">
        <v>912</v>
      </c>
      <c r="P771" s="26" t="s">
        <v>946</v>
      </c>
      <c r="Q771" s="26" t="s">
        <v>6097</v>
      </c>
      <c r="R771" s="26" t="s">
        <v>184</v>
      </c>
      <c r="S771" s="26" t="s">
        <v>2071</v>
      </c>
      <c r="T771" s="26" t="s">
        <v>495</v>
      </c>
      <c r="U771" s="26" t="s">
        <v>769</v>
      </c>
      <c r="V771" s="26" t="s">
        <v>770</v>
      </c>
      <c r="W771" s="26" t="s">
        <v>496</v>
      </c>
      <c r="X771" s="26" t="s">
        <v>497</v>
      </c>
      <c r="Y771" s="26">
        <v>120.0</v>
      </c>
      <c r="Z771" s="26">
        <v>125.0</v>
      </c>
      <c r="AA771" s="26">
        <v>80.0</v>
      </c>
      <c r="AB771" s="26">
        <v>55.0</v>
      </c>
      <c r="AC771" s="26">
        <v>60.0</v>
      </c>
      <c r="AD771" s="26">
        <v>60.0</v>
      </c>
      <c r="AE771" s="30">
        <f t="shared" si="37"/>
        <v>500</v>
      </c>
      <c r="AF771" s="26" t="s">
        <v>14341</v>
      </c>
      <c r="AG771" s="26"/>
      <c r="AH771" s="26"/>
      <c r="AI771" s="26"/>
      <c r="AJ771" s="26"/>
      <c r="AK771" s="26"/>
      <c r="AL771" s="26"/>
      <c r="AM771" s="26"/>
      <c r="AN771" s="26"/>
      <c r="AO771" s="26"/>
      <c r="AP771" s="26"/>
      <c r="AQ771" s="26"/>
      <c r="AR771" s="26"/>
      <c r="AS771" s="26"/>
      <c r="AT771" s="26"/>
      <c r="AU771" s="26"/>
      <c r="AV771" s="26"/>
      <c r="AW771" s="26"/>
      <c r="AX771" s="26"/>
      <c r="AY771" s="26"/>
      <c r="AZ771" s="26"/>
      <c r="BA771" s="26"/>
      <c r="BB771" s="26"/>
      <c r="BC771" s="26"/>
      <c r="BD771" s="26"/>
      <c r="BE771" s="26" t="s">
        <v>404</v>
      </c>
      <c r="BF771" s="26" t="s">
        <v>404</v>
      </c>
      <c r="BG771" s="26" t="s">
        <v>2829</v>
      </c>
      <c r="BH771" s="26" t="s">
        <v>2829</v>
      </c>
      <c r="BI771" s="26"/>
      <c r="BJ771" s="26"/>
      <c r="BK771" s="26" t="s">
        <v>1165</v>
      </c>
      <c r="BL771" s="26" t="s">
        <v>1165</v>
      </c>
      <c r="BM771" s="26"/>
      <c r="BN771" s="26"/>
      <c r="BO771" s="26"/>
      <c r="BP771" s="26"/>
      <c r="BQ771" s="26"/>
      <c r="BR771" s="26"/>
      <c r="BS771" s="26"/>
      <c r="BT771" s="26"/>
      <c r="BU771" s="26"/>
      <c r="BV771" s="26"/>
      <c r="BW771" s="31"/>
      <c r="BX771" s="31"/>
      <c r="BY771" s="31"/>
      <c r="BZ771" s="31"/>
      <c r="CA771" s="31"/>
      <c r="CB771" s="31"/>
      <c r="CC771" s="31"/>
      <c r="CD771" s="31"/>
      <c r="CE771" s="31"/>
      <c r="CF771" s="31"/>
      <c r="CG771" s="31"/>
      <c r="CH771" s="31"/>
      <c r="CI771" s="31"/>
      <c r="CJ771" s="31"/>
      <c r="CK771" s="31"/>
      <c r="CL771" s="31"/>
      <c r="CM771" s="31"/>
      <c r="CN771" s="31"/>
      <c r="CO771" s="31"/>
      <c r="CP771" s="31"/>
      <c r="CQ771" s="31"/>
      <c r="CR771" s="31"/>
      <c r="CS771" s="31"/>
      <c r="CT771" s="31"/>
      <c r="CU771" s="31" t="s">
        <v>14352</v>
      </c>
      <c r="CV771" s="31" t="s">
        <v>14353</v>
      </c>
      <c r="CW771" s="31" t="s">
        <v>14354</v>
      </c>
      <c r="CX771" s="31" t="s">
        <v>14355</v>
      </c>
      <c r="CY771" s="31"/>
      <c r="CZ771" s="31"/>
      <c r="DA771" s="31" t="s">
        <v>14356</v>
      </c>
      <c r="DB771" s="31" t="s">
        <v>14357</v>
      </c>
      <c r="DC771" s="31"/>
      <c r="DD771" s="31"/>
      <c r="DE771" s="31"/>
      <c r="DF771" s="31"/>
      <c r="DG771" s="31"/>
      <c r="DH771" s="31"/>
      <c r="DI771" s="31"/>
      <c r="DJ771" s="31"/>
      <c r="DK771" s="31"/>
      <c r="DL771" s="31"/>
      <c r="DM771" s="31"/>
      <c r="DN771" s="31"/>
      <c r="DO771" s="31"/>
      <c r="DP771" s="31"/>
      <c r="DQ771" s="31"/>
      <c r="DR771" s="31"/>
      <c r="DS771" s="31"/>
      <c r="DT771" s="31"/>
      <c r="DU771" s="31"/>
      <c r="DV771" s="31"/>
      <c r="DW771" s="31"/>
      <c r="DX771" s="31"/>
      <c r="DY771" s="31"/>
      <c r="DZ771" s="31"/>
      <c r="EA771" s="31"/>
      <c r="EB771" s="31"/>
      <c r="EC771" s="31"/>
      <c r="ED771" s="31"/>
      <c r="EE771" s="31"/>
      <c r="EF771" s="31"/>
      <c r="EG771" s="31"/>
      <c r="EH771" s="31"/>
      <c r="EI771" s="31"/>
      <c r="EJ771" s="31"/>
      <c r="EK771" s="31"/>
      <c r="EL771" s="31"/>
      <c r="EM771" s="31"/>
      <c r="EN771" s="31" t="s">
        <v>3819</v>
      </c>
      <c r="EO771" s="31" t="s">
        <v>3819</v>
      </c>
      <c r="EP771" s="31" t="s">
        <v>14358</v>
      </c>
      <c r="EQ771" s="31" t="s">
        <v>14358</v>
      </c>
      <c r="ER771" s="31" t="s">
        <v>218</v>
      </c>
      <c r="ES771" s="31" t="s">
        <v>218</v>
      </c>
      <c r="ET771" s="31" t="s">
        <v>14359</v>
      </c>
      <c r="EU771" s="31" t="s">
        <v>14359</v>
      </c>
      <c r="EV771" s="31"/>
      <c r="EW771" s="31"/>
      <c r="EX771" s="31" t="s">
        <v>218</v>
      </c>
      <c r="EY771" s="31" t="s">
        <v>218</v>
      </c>
      <c r="EZ771" s="31" t="s">
        <v>218</v>
      </c>
      <c r="FA771" s="31" t="s">
        <v>219</v>
      </c>
      <c r="FB771" s="31" t="s">
        <v>219</v>
      </c>
      <c r="FC771" s="31"/>
      <c r="FD771" s="31"/>
      <c r="FE771" s="31" t="s">
        <v>219</v>
      </c>
    </row>
    <row r="772" ht="90.75" customHeight="1">
      <c r="A772" s="16" t="s">
        <v>14360</v>
      </c>
      <c r="B772" s="24">
        <v>761.0</v>
      </c>
      <c r="C772" s="25" t="s">
        <v>14361</v>
      </c>
      <c r="D772" s="26" t="str">
        <f t="shared" si="41"/>
        <v/>
      </c>
      <c r="E772" s="27" t="str">
        <f t="shared" si="42"/>
        <v/>
      </c>
      <c r="F772" s="28" t="str">
        <f t="shared" ref="F772:G772" si="787">image("https://www.serebii.net/pokedex-bw/type/"&amp;lower(H772)&amp;".gif")</f>
        <v/>
      </c>
      <c r="G772" s="28" t="str">
        <f t="shared" si="787"/>
        <v/>
      </c>
      <c r="H772" s="29" t="s">
        <v>175</v>
      </c>
      <c r="I772" s="26"/>
      <c r="J772" s="26" t="s">
        <v>9166</v>
      </c>
      <c r="K772" s="26" t="s">
        <v>488</v>
      </c>
      <c r="L772" s="26" t="s">
        <v>615</v>
      </c>
      <c r="M772" s="26" t="s">
        <v>3985</v>
      </c>
      <c r="N772" s="26" t="s">
        <v>2891</v>
      </c>
      <c r="O772" s="26" t="s">
        <v>13463</v>
      </c>
      <c r="P772" s="26" t="s">
        <v>492</v>
      </c>
      <c r="Q772" s="26" t="s">
        <v>1161</v>
      </c>
      <c r="R772" s="26" t="s">
        <v>184</v>
      </c>
      <c r="S772" s="26" t="s">
        <v>5555</v>
      </c>
      <c r="T772" s="26" t="s">
        <v>186</v>
      </c>
      <c r="U772" s="26" t="s">
        <v>1672</v>
      </c>
      <c r="V772" s="26" t="s">
        <v>1673</v>
      </c>
      <c r="W772" s="26" t="s">
        <v>1163</v>
      </c>
      <c r="X772" s="26" t="s">
        <v>189</v>
      </c>
      <c r="Y772" s="26">
        <v>42.0</v>
      </c>
      <c r="Z772" s="26">
        <v>30.0</v>
      </c>
      <c r="AA772" s="26">
        <v>38.0</v>
      </c>
      <c r="AB772" s="26">
        <v>30.0</v>
      </c>
      <c r="AC772" s="26">
        <v>38.0</v>
      </c>
      <c r="AD772" s="26">
        <v>32.0</v>
      </c>
      <c r="AE772" s="30">
        <f t="shared" si="37"/>
        <v>210</v>
      </c>
      <c r="AF772" s="26" t="s">
        <v>14362</v>
      </c>
      <c r="AG772" s="26"/>
      <c r="AH772" s="26"/>
      <c r="AI772" s="26"/>
      <c r="AJ772" s="26"/>
      <c r="AK772" s="26"/>
      <c r="AL772" s="26"/>
      <c r="AM772" s="26"/>
      <c r="AN772" s="26"/>
      <c r="AO772" s="26"/>
      <c r="AP772" s="26"/>
      <c r="AQ772" s="26"/>
      <c r="AR772" s="26"/>
      <c r="AS772" s="26"/>
      <c r="AT772" s="26"/>
      <c r="AU772" s="26"/>
      <c r="AV772" s="26"/>
      <c r="AW772" s="26"/>
      <c r="AX772" s="26"/>
      <c r="AY772" s="26"/>
      <c r="AZ772" s="26"/>
      <c r="BA772" s="26"/>
      <c r="BB772" s="26"/>
      <c r="BC772" s="26"/>
      <c r="BD772" s="26"/>
      <c r="BE772" s="26" t="s">
        <v>433</v>
      </c>
      <c r="BF772" s="26" t="s">
        <v>433</v>
      </c>
      <c r="BG772" s="26" t="s">
        <v>2864</v>
      </c>
      <c r="BH772" s="26" t="s">
        <v>2864</v>
      </c>
      <c r="BI772" s="26"/>
      <c r="BJ772" s="26"/>
      <c r="BK772" s="26" t="s">
        <v>1955</v>
      </c>
      <c r="BL772" s="26" t="s">
        <v>1955</v>
      </c>
      <c r="BM772" s="26"/>
      <c r="BN772" s="26"/>
      <c r="BO772" s="26"/>
      <c r="BP772" s="26"/>
      <c r="BQ772" s="26"/>
      <c r="BR772" s="26" t="s">
        <v>229</v>
      </c>
      <c r="BS772" s="26" t="s">
        <v>229</v>
      </c>
      <c r="BT772" s="26"/>
      <c r="BU772" s="26"/>
      <c r="BV772" s="26"/>
      <c r="BW772" s="31"/>
      <c r="BX772" s="31"/>
      <c r="BY772" s="31"/>
      <c r="BZ772" s="31"/>
      <c r="CA772" s="31"/>
      <c r="CB772" s="31"/>
      <c r="CC772" s="31"/>
      <c r="CD772" s="31"/>
      <c r="CE772" s="31"/>
      <c r="CF772" s="31"/>
      <c r="CG772" s="31"/>
      <c r="CH772" s="31"/>
      <c r="CI772" s="31"/>
      <c r="CJ772" s="31"/>
      <c r="CK772" s="31"/>
      <c r="CL772" s="31"/>
      <c r="CM772" s="31"/>
      <c r="CN772" s="31"/>
      <c r="CO772" s="31"/>
      <c r="CP772" s="31"/>
      <c r="CQ772" s="31"/>
      <c r="CR772" s="31"/>
      <c r="CS772" s="31"/>
      <c r="CT772" s="31"/>
      <c r="CU772" s="31" t="s">
        <v>14363</v>
      </c>
      <c r="CV772" s="31" t="s">
        <v>14364</v>
      </c>
      <c r="CW772" s="31" t="s">
        <v>14365</v>
      </c>
      <c r="CX772" s="31" t="s">
        <v>14366</v>
      </c>
      <c r="CY772" s="31"/>
      <c r="CZ772" s="31"/>
      <c r="DA772" s="31" t="s">
        <v>14367</v>
      </c>
      <c r="DB772" s="31" t="s">
        <v>14368</v>
      </c>
      <c r="DC772" s="31"/>
      <c r="DD772" s="31"/>
      <c r="DE772" s="31"/>
      <c r="DF772" s="31"/>
      <c r="DG772" s="31"/>
      <c r="DH772" s="31" t="s">
        <v>14369</v>
      </c>
      <c r="DI772" s="31" t="s">
        <v>14370</v>
      </c>
      <c r="DJ772" s="31"/>
      <c r="DK772" s="31"/>
      <c r="DL772" s="31"/>
      <c r="DM772" s="31"/>
      <c r="DN772" s="31"/>
      <c r="DO772" s="31"/>
      <c r="DP772" s="31"/>
      <c r="DQ772" s="31"/>
      <c r="DR772" s="31"/>
      <c r="DS772" s="31"/>
      <c r="DT772" s="31"/>
      <c r="DU772" s="31"/>
      <c r="DV772" s="31"/>
      <c r="DW772" s="31"/>
      <c r="DX772" s="31"/>
      <c r="DY772" s="31"/>
      <c r="DZ772" s="31"/>
      <c r="EA772" s="31"/>
      <c r="EB772" s="31"/>
      <c r="EC772" s="31"/>
      <c r="ED772" s="31"/>
      <c r="EE772" s="31"/>
      <c r="EF772" s="31"/>
      <c r="EG772" s="31"/>
      <c r="EH772" s="31"/>
      <c r="EI772" s="31"/>
      <c r="EJ772" s="31"/>
      <c r="EK772" s="31"/>
      <c r="EL772" s="31"/>
      <c r="EM772" s="31"/>
      <c r="EN772" s="31" t="s">
        <v>14269</v>
      </c>
      <c r="EO772" s="31" t="s">
        <v>14269</v>
      </c>
      <c r="EP772" s="31" t="s">
        <v>14371</v>
      </c>
      <c r="EQ772" s="31" t="s">
        <v>14371</v>
      </c>
      <c r="ER772" s="31" t="s">
        <v>218</v>
      </c>
      <c r="ES772" s="31" t="s">
        <v>218</v>
      </c>
      <c r="ET772" s="31" t="s">
        <v>14372</v>
      </c>
      <c r="EU772" s="31" t="s">
        <v>14372</v>
      </c>
      <c r="EV772" s="31"/>
      <c r="EW772" s="31"/>
      <c r="EX772" s="31" t="s">
        <v>218</v>
      </c>
      <c r="EY772" s="31" t="s">
        <v>218</v>
      </c>
      <c r="EZ772" s="31" t="s">
        <v>218</v>
      </c>
      <c r="FA772" s="31" t="s">
        <v>4708</v>
      </c>
      <c r="FB772" s="31" t="s">
        <v>4708</v>
      </c>
      <c r="FC772" s="31"/>
      <c r="FD772" s="31"/>
      <c r="FE772" s="31" t="s">
        <v>219</v>
      </c>
    </row>
    <row r="773" ht="90.75" customHeight="1">
      <c r="A773" s="16" t="s">
        <v>14373</v>
      </c>
      <c r="B773" s="24">
        <v>762.0</v>
      </c>
      <c r="C773" s="25" t="s">
        <v>14374</v>
      </c>
      <c r="D773" s="26" t="str">
        <f t="shared" si="41"/>
        <v/>
      </c>
      <c r="E773" s="27" t="str">
        <f t="shared" si="42"/>
        <v/>
      </c>
      <c r="F773" s="28" t="str">
        <f t="shared" ref="F773:G773" si="788">image("https://www.serebii.net/pokedex-bw/type/"&amp;lower(H773)&amp;".gif")</f>
        <v/>
      </c>
      <c r="G773" s="28" t="str">
        <f t="shared" si="788"/>
        <v/>
      </c>
      <c r="H773" s="29" t="s">
        <v>175</v>
      </c>
      <c r="I773" s="26"/>
      <c r="J773" s="26" t="s">
        <v>9166</v>
      </c>
      <c r="K773" s="26" t="s">
        <v>178</v>
      </c>
      <c r="L773" s="26" t="s">
        <v>14375</v>
      </c>
      <c r="M773" s="26" t="s">
        <v>3985</v>
      </c>
      <c r="N773" s="26" t="s">
        <v>2891</v>
      </c>
      <c r="O773" s="26" t="s">
        <v>13463</v>
      </c>
      <c r="P773" s="26" t="s">
        <v>716</v>
      </c>
      <c r="Q773" s="26" t="s">
        <v>544</v>
      </c>
      <c r="R773" s="26" t="s">
        <v>184</v>
      </c>
      <c r="S773" s="26" t="s">
        <v>14376</v>
      </c>
      <c r="T773" s="26" t="s">
        <v>186</v>
      </c>
      <c r="U773" s="26" t="s">
        <v>1672</v>
      </c>
      <c r="V773" s="26" t="s">
        <v>1673</v>
      </c>
      <c r="W773" s="26" t="s">
        <v>1163</v>
      </c>
      <c r="X773" s="26" t="s">
        <v>189</v>
      </c>
      <c r="Y773" s="26">
        <v>52.0</v>
      </c>
      <c r="Z773" s="26">
        <v>40.0</v>
      </c>
      <c r="AA773" s="26">
        <v>48.0</v>
      </c>
      <c r="AB773" s="26">
        <v>40.0</v>
      </c>
      <c r="AC773" s="26">
        <v>48.0</v>
      </c>
      <c r="AD773" s="26">
        <v>62.0</v>
      </c>
      <c r="AE773" s="30">
        <f t="shared" si="37"/>
        <v>290</v>
      </c>
      <c r="AF773" s="26" t="s">
        <v>14362</v>
      </c>
      <c r="AG773" s="26"/>
      <c r="AH773" s="26"/>
      <c r="AI773" s="26"/>
      <c r="AJ773" s="26"/>
      <c r="AK773" s="26"/>
      <c r="AL773" s="26"/>
      <c r="AM773" s="26"/>
      <c r="AN773" s="26"/>
      <c r="AO773" s="26"/>
      <c r="AP773" s="26"/>
      <c r="AQ773" s="26"/>
      <c r="AR773" s="26"/>
      <c r="AS773" s="26"/>
      <c r="AT773" s="26"/>
      <c r="AU773" s="26"/>
      <c r="AV773" s="26"/>
      <c r="AW773" s="26"/>
      <c r="AX773" s="26"/>
      <c r="AY773" s="26"/>
      <c r="AZ773" s="26"/>
      <c r="BA773" s="26"/>
      <c r="BB773" s="26"/>
      <c r="BC773" s="26"/>
      <c r="BD773" s="26"/>
      <c r="BE773" s="26" t="s">
        <v>462</v>
      </c>
      <c r="BF773" s="26" t="s">
        <v>462</v>
      </c>
      <c r="BG773" s="26" t="s">
        <v>3603</v>
      </c>
      <c r="BH773" s="26" t="s">
        <v>3603</v>
      </c>
      <c r="BI773" s="26"/>
      <c r="BJ773" s="26"/>
      <c r="BK773" s="26" t="s">
        <v>989</v>
      </c>
      <c r="BL773" s="26" t="s">
        <v>989</v>
      </c>
      <c r="BM773" s="26"/>
      <c r="BN773" s="26"/>
      <c r="BO773" s="26"/>
      <c r="BP773" s="26"/>
      <c r="BQ773" s="26"/>
      <c r="BR773" s="26" t="s">
        <v>254</v>
      </c>
      <c r="BS773" s="26" t="s">
        <v>254</v>
      </c>
      <c r="BT773" s="26"/>
      <c r="BU773" s="26"/>
      <c r="BV773" s="26"/>
      <c r="BW773" s="31"/>
      <c r="BX773" s="31"/>
      <c r="BY773" s="31"/>
      <c r="BZ773" s="31"/>
      <c r="CA773" s="31"/>
      <c r="CB773" s="31"/>
      <c r="CC773" s="31"/>
      <c r="CD773" s="31"/>
      <c r="CE773" s="31"/>
      <c r="CF773" s="31"/>
      <c r="CG773" s="31"/>
      <c r="CH773" s="31"/>
      <c r="CI773" s="31"/>
      <c r="CJ773" s="31"/>
      <c r="CK773" s="31"/>
      <c r="CL773" s="31"/>
      <c r="CM773" s="31"/>
      <c r="CN773" s="31"/>
      <c r="CO773" s="31"/>
      <c r="CP773" s="31"/>
      <c r="CQ773" s="31"/>
      <c r="CR773" s="31"/>
      <c r="CS773" s="31"/>
      <c r="CT773" s="31"/>
      <c r="CU773" s="31" t="s">
        <v>14377</v>
      </c>
      <c r="CV773" s="31" t="s">
        <v>14378</v>
      </c>
      <c r="CW773" s="31" t="s">
        <v>14379</v>
      </c>
      <c r="CX773" s="31" t="s">
        <v>14380</v>
      </c>
      <c r="CY773" s="31"/>
      <c r="CZ773" s="31"/>
      <c r="DA773" s="31" t="s">
        <v>14381</v>
      </c>
      <c r="DB773" s="31" t="s">
        <v>14382</v>
      </c>
      <c r="DC773" s="31"/>
      <c r="DD773" s="31"/>
      <c r="DE773" s="31"/>
      <c r="DF773" s="31"/>
      <c r="DG773" s="31"/>
      <c r="DH773" s="31" t="s">
        <v>14383</v>
      </c>
      <c r="DI773" s="31" t="s">
        <v>14384</v>
      </c>
      <c r="DJ773" s="31"/>
      <c r="DK773" s="31"/>
      <c r="DL773" s="31"/>
      <c r="DM773" s="31"/>
      <c r="DN773" s="31"/>
      <c r="DO773" s="31"/>
      <c r="DP773" s="31"/>
      <c r="DQ773" s="31"/>
      <c r="DR773" s="31"/>
      <c r="DS773" s="31"/>
      <c r="DT773" s="31"/>
      <c r="DU773" s="31"/>
      <c r="DV773" s="31"/>
      <c r="DW773" s="31"/>
      <c r="DX773" s="31"/>
      <c r="DY773" s="31"/>
      <c r="DZ773" s="31"/>
      <c r="EA773" s="31"/>
      <c r="EB773" s="31"/>
      <c r="EC773" s="31"/>
      <c r="ED773" s="31"/>
      <c r="EE773" s="31"/>
      <c r="EF773" s="31"/>
      <c r="EG773" s="31"/>
      <c r="EH773" s="31"/>
      <c r="EI773" s="31"/>
      <c r="EJ773" s="31"/>
      <c r="EK773" s="31"/>
      <c r="EL773" s="31"/>
      <c r="EM773" s="31"/>
      <c r="EN773" s="31" t="s">
        <v>4898</v>
      </c>
      <c r="EO773" s="31" t="s">
        <v>4898</v>
      </c>
      <c r="EP773" s="31" t="s">
        <v>5342</v>
      </c>
      <c r="EQ773" s="31" t="s">
        <v>5342</v>
      </c>
      <c r="ER773" s="31" t="s">
        <v>218</v>
      </c>
      <c r="ES773" s="31" t="s">
        <v>218</v>
      </c>
      <c r="ET773" s="31" t="s">
        <v>10319</v>
      </c>
      <c r="EU773" s="31" t="s">
        <v>10319</v>
      </c>
      <c r="EV773" s="31"/>
      <c r="EW773" s="31"/>
      <c r="EX773" s="31" t="s">
        <v>218</v>
      </c>
      <c r="EY773" s="31" t="s">
        <v>218</v>
      </c>
      <c r="EZ773" s="31" t="s">
        <v>218</v>
      </c>
      <c r="FA773" s="31" t="s">
        <v>14385</v>
      </c>
      <c r="FB773" s="31" t="s">
        <v>14385</v>
      </c>
      <c r="FC773" s="31"/>
      <c r="FD773" s="31"/>
      <c r="FE773" s="31" t="s">
        <v>219</v>
      </c>
    </row>
    <row r="774" ht="90.75" customHeight="1">
      <c r="A774" s="16" t="s">
        <v>14386</v>
      </c>
      <c r="B774" s="24">
        <v>763.0</v>
      </c>
      <c r="C774" s="25" t="s">
        <v>14387</v>
      </c>
      <c r="D774" s="26" t="str">
        <f t="shared" si="41"/>
        <v/>
      </c>
      <c r="E774" s="27" t="str">
        <f t="shared" si="42"/>
        <v/>
      </c>
      <c r="F774" s="28" t="str">
        <f t="shared" ref="F774:G774" si="789">image("https://www.serebii.net/pokedex-bw/type/"&amp;lower(H774)&amp;".gif")</f>
        <v/>
      </c>
      <c r="G774" s="28" t="str">
        <f t="shared" si="789"/>
        <v/>
      </c>
      <c r="H774" s="29" t="s">
        <v>175</v>
      </c>
      <c r="I774" s="26"/>
      <c r="J774" s="26" t="s">
        <v>9166</v>
      </c>
      <c r="K774" s="26" t="s">
        <v>876</v>
      </c>
      <c r="L774" s="26" t="s">
        <v>7014</v>
      </c>
      <c r="M774" s="26" t="s">
        <v>3985</v>
      </c>
      <c r="N774" s="26" t="s">
        <v>14388</v>
      </c>
      <c r="O774" s="26" t="s">
        <v>13463</v>
      </c>
      <c r="P774" s="26" t="s">
        <v>1300</v>
      </c>
      <c r="Q774" s="26" t="s">
        <v>183</v>
      </c>
      <c r="R774" s="26" t="s">
        <v>184</v>
      </c>
      <c r="S774" s="26" t="s">
        <v>5700</v>
      </c>
      <c r="T774" s="26" t="s">
        <v>186</v>
      </c>
      <c r="U774" s="26" t="s">
        <v>1672</v>
      </c>
      <c r="V774" s="26" t="s">
        <v>1673</v>
      </c>
      <c r="W774" s="26" t="s">
        <v>1163</v>
      </c>
      <c r="X774" s="26" t="s">
        <v>189</v>
      </c>
      <c r="Y774" s="26">
        <v>72.0</v>
      </c>
      <c r="Z774" s="26">
        <v>120.0</v>
      </c>
      <c r="AA774" s="26">
        <v>98.0</v>
      </c>
      <c r="AB774" s="26">
        <v>50.0</v>
      </c>
      <c r="AC774" s="26">
        <v>98.0</v>
      </c>
      <c r="AD774" s="26">
        <v>72.0</v>
      </c>
      <c r="AE774" s="30">
        <f t="shared" si="37"/>
        <v>510</v>
      </c>
      <c r="AF774" s="26" t="s">
        <v>14362</v>
      </c>
      <c r="AG774" s="26"/>
      <c r="AH774" s="26"/>
      <c r="AI774" s="26"/>
      <c r="AJ774" s="26"/>
      <c r="AK774" s="26"/>
      <c r="AL774" s="26"/>
      <c r="AM774" s="26"/>
      <c r="AN774" s="26"/>
      <c r="AO774" s="26"/>
      <c r="AP774" s="26"/>
      <c r="AQ774" s="26"/>
      <c r="AR774" s="26"/>
      <c r="AS774" s="26"/>
      <c r="AT774" s="26"/>
      <c r="AU774" s="26"/>
      <c r="AV774" s="26"/>
      <c r="AW774" s="26"/>
      <c r="AX774" s="26"/>
      <c r="AY774" s="26"/>
      <c r="AZ774" s="26"/>
      <c r="BA774" s="26"/>
      <c r="BB774" s="26"/>
      <c r="BC774" s="26"/>
      <c r="BD774" s="26"/>
      <c r="BE774" s="26" t="s">
        <v>4906</v>
      </c>
      <c r="BF774" s="26" t="s">
        <v>4906</v>
      </c>
      <c r="BG774" s="26" t="s">
        <v>2971</v>
      </c>
      <c r="BH774" s="26" t="s">
        <v>2971</v>
      </c>
      <c r="BI774" s="26"/>
      <c r="BJ774" s="26"/>
      <c r="BK774" s="26" t="s">
        <v>1040</v>
      </c>
      <c r="BL774" s="26" t="s">
        <v>1040</v>
      </c>
      <c r="BM774" s="26"/>
      <c r="BN774" s="26"/>
      <c r="BO774" s="26"/>
      <c r="BP774" s="26"/>
      <c r="BQ774" s="26"/>
      <c r="BR774" s="26" t="s">
        <v>281</v>
      </c>
      <c r="BS774" s="26" t="s">
        <v>281</v>
      </c>
      <c r="BT774" s="26"/>
      <c r="BU774" s="26"/>
      <c r="BV774" s="26"/>
      <c r="BW774" s="31"/>
      <c r="BX774" s="31"/>
      <c r="BY774" s="31"/>
      <c r="BZ774" s="31"/>
      <c r="CA774" s="31"/>
      <c r="CB774" s="31"/>
      <c r="CC774" s="31"/>
      <c r="CD774" s="31"/>
      <c r="CE774" s="31"/>
      <c r="CF774" s="31"/>
      <c r="CG774" s="31"/>
      <c r="CH774" s="31"/>
      <c r="CI774" s="31"/>
      <c r="CJ774" s="31"/>
      <c r="CK774" s="31"/>
      <c r="CL774" s="31"/>
      <c r="CM774" s="31"/>
      <c r="CN774" s="31"/>
      <c r="CO774" s="31"/>
      <c r="CP774" s="31"/>
      <c r="CQ774" s="31"/>
      <c r="CR774" s="31"/>
      <c r="CS774" s="31"/>
      <c r="CT774" s="31"/>
      <c r="CU774" s="31" t="s">
        <v>14389</v>
      </c>
      <c r="CV774" s="31" t="s">
        <v>14390</v>
      </c>
      <c r="CW774" s="31" t="s">
        <v>14391</v>
      </c>
      <c r="CX774" s="31" t="s">
        <v>14392</v>
      </c>
      <c r="CY774" s="31"/>
      <c r="CZ774" s="31"/>
      <c r="DA774" s="31" t="s">
        <v>14393</v>
      </c>
      <c r="DB774" s="31" t="s">
        <v>14394</v>
      </c>
      <c r="DC774" s="31"/>
      <c r="DD774" s="31"/>
      <c r="DE774" s="31"/>
      <c r="DF774" s="31"/>
      <c r="DG774" s="31"/>
      <c r="DH774" s="31" t="s">
        <v>14395</v>
      </c>
      <c r="DI774" s="31" t="s">
        <v>14396</v>
      </c>
      <c r="DJ774" s="31"/>
      <c r="DK774" s="31"/>
      <c r="DL774" s="31"/>
      <c r="DM774" s="31"/>
      <c r="DN774" s="31"/>
      <c r="DO774" s="31"/>
      <c r="DP774" s="31"/>
      <c r="DQ774" s="31"/>
      <c r="DR774" s="31"/>
      <c r="DS774" s="31"/>
      <c r="DT774" s="31"/>
      <c r="DU774" s="31"/>
      <c r="DV774" s="31"/>
      <c r="DW774" s="31"/>
      <c r="DX774" s="31"/>
      <c r="DY774" s="31"/>
      <c r="DZ774" s="31"/>
      <c r="EA774" s="31"/>
      <c r="EB774" s="31"/>
      <c r="EC774" s="31"/>
      <c r="ED774" s="31"/>
      <c r="EE774" s="31"/>
      <c r="EF774" s="31"/>
      <c r="EG774" s="31"/>
      <c r="EH774" s="31"/>
      <c r="EI774" s="31"/>
      <c r="EJ774" s="31"/>
      <c r="EK774" s="31"/>
      <c r="EL774" s="31"/>
      <c r="EM774" s="31"/>
      <c r="EN774" s="31" t="s">
        <v>14397</v>
      </c>
      <c r="EO774" s="31" t="s">
        <v>14397</v>
      </c>
      <c r="EP774" s="31" t="s">
        <v>14397</v>
      </c>
      <c r="EQ774" s="31" t="s">
        <v>14397</v>
      </c>
      <c r="ER774" s="31" t="s">
        <v>218</v>
      </c>
      <c r="ES774" s="31" t="s">
        <v>218</v>
      </c>
      <c r="ET774" s="31" t="s">
        <v>14397</v>
      </c>
      <c r="EU774" s="31" t="s">
        <v>14397</v>
      </c>
      <c r="EV774" s="31"/>
      <c r="EW774" s="31"/>
      <c r="EX774" s="31" t="s">
        <v>218</v>
      </c>
      <c r="EY774" s="31" t="s">
        <v>218</v>
      </c>
      <c r="EZ774" s="31" t="s">
        <v>218</v>
      </c>
      <c r="FA774" s="31" t="s">
        <v>219</v>
      </c>
      <c r="FB774" s="31" t="s">
        <v>219</v>
      </c>
      <c r="FC774" s="31"/>
      <c r="FD774" s="31"/>
      <c r="FE774" s="31" t="s">
        <v>219</v>
      </c>
    </row>
    <row r="775" ht="90.75" customHeight="1">
      <c r="A775" s="16" t="s">
        <v>14398</v>
      </c>
      <c r="B775" s="24">
        <v>764.0</v>
      </c>
      <c r="C775" s="25" t="s">
        <v>14399</v>
      </c>
      <c r="D775" s="26" t="str">
        <f t="shared" si="41"/>
        <v/>
      </c>
      <c r="E775" s="27" t="str">
        <f t="shared" si="42"/>
        <v/>
      </c>
      <c r="F775" s="28" t="str">
        <f t="shared" ref="F775:G775" si="790">image("https://www.serebii.net/pokedex-bw/type/"&amp;lower(H775)&amp;".gif")</f>
        <v/>
      </c>
      <c r="G775" s="28" t="str">
        <f t="shared" si="790"/>
        <v/>
      </c>
      <c r="H775" s="29" t="s">
        <v>980</v>
      </c>
      <c r="I775" s="26"/>
      <c r="J775" s="26" t="s">
        <v>14400</v>
      </c>
      <c r="K775" s="26" t="s">
        <v>12529</v>
      </c>
      <c r="L775" s="26" t="s">
        <v>11178</v>
      </c>
      <c r="M775" s="26" t="s">
        <v>13320</v>
      </c>
      <c r="N775" s="26" t="s">
        <v>14401</v>
      </c>
      <c r="O775" s="26" t="s">
        <v>3941</v>
      </c>
      <c r="P775" s="26" t="s">
        <v>2669</v>
      </c>
      <c r="Q775" s="26" t="s">
        <v>2670</v>
      </c>
      <c r="R775" s="26" t="s">
        <v>184</v>
      </c>
      <c r="S775" s="26" t="s">
        <v>3913</v>
      </c>
      <c r="T775" s="26" t="s">
        <v>1328</v>
      </c>
      <c r="U775" s="26" t="s">
        <v>1672</v>
      </c>
      <c r="V775" s="26" t="s">
        <v>1673</v>
      </c>
      <c r="W775" s="26" t="s">
        <v>1330</v>
      </c>
      <c r="X775" s="26" t="s">
        <v>189</v>
      </c>
      <c r="Y775" s="26">
        <v>51.0</v>
      </c>
      <c r="Z775" s="26">
        <v>52.0</v>
      </c>
      <c r="AA775" s="26">
        <v>90.0</v>
      </c>
      <c r="AB775" s="26">
        <v>82.0</v>
      </c>
      <c r="AC775" s="26">
        <v>110.0</v>
      </c>
      <c r="AD775" s="26">
        <v>100.0</v>
      </c>
      <c r="AE775" s="30">
        <f t="shared" si="37"/>
        <v>485</v>
      </c>
      <c r="AF775" s="26"/>
      <c r="AG775" s="26"/>
      <c r="AH775" s="26"/>
      <c r="AI775" s="26"/>
      <c r="AJ775" s="26"/>
      <c r="AK775" s="26"/>
      <c r="AL775" s="26"/>
      <c r="AM775" s="26"/>
      <c r="AN775" s="26"/>
      <c r="AO775" s="26"/>
      <c r="AP775" s="26"/>
      <c r="AQ775" s="26"/>
      <c r="AR775" s="26"/>
      <c r="AS775" s="26"/>
      <c r="AT775" s="26"/>
      <c r="AU775" s="26"/>
      <c r="AV775" s="26"/>
      <c r="AW775" s="26"/>
      <c r="AX775" s="26"/>
      <c r="AY775" s="26"/>
      <c r="AZ775" s="26"/>
      <c r="BA775" s="26"/>
      <c r="BB775" s="26"/>
      <c r="BC775" s="26"/>
      <c r="BD775" s="26"/>
      <c r="BE775" s="26" t="s">
        <v>4395</v>
      </c>
      <c r="BF775" s="26" t="s">
        <v>4395</v>
      </c>
      <c r="BG775" s="26" t="s">
        <v>3016</v>
      </c>
      <c r="BH775" s="26" t="s">
        <v>3016</v>
      </c>
      <c r="BI775" s="26"/>
      <c r="BJ775" s="26"/>
      <c r="BK775" s="26"/>
      <c r="BL775" s="26"/>
      <c r="BM775" s="26" t="s">
        <v>2119</v>
      </c>
      <c r="BN775" s="26"/>
      <c r="BO775" s="26"/>
      <c r="BP775" s="26"/>
      <c r="BQ775" s="26"/>
      <c r="BR775" s="26"/>
      <c r="BS775" s="26"/>
      <c r="BT775" s="26"/>
      <c r="BU775" s="26" t="s">
        <v>2177</v>
      </c>
      <c r="BV775" s="26"/>
      <c r="BW775" s="31"/>
      <c r="BX775" s="31"/>
      <c r="BY775" s="31"/>
      <c r="BZ775" s="31"/>
      <c r="CA775" s="31"/>
      <c r="CB775" s="31"/>
      <c r="CC775" s="31"/>
      <c r="CD775" s="31"/>
      <c r="CE775" s="31"/>
      <c r="CF775" s="31"/>
      <c r="CG775" s="31"/>
      <c r="CH775" s="31"/>
      <c r="CI775" s="31"/>
      <c r="CJ775" s="31"/>
      <c r="CK775" s="31"/>
      <c r="CL775" s="31"/>
      <c r="CM775" s="31"/>
      <c r="CN775" s="31"/>
      <c r="CO775" s="31"/>
      <c r="CP775" s="31"/>
      <c r="CQ775" s="31"/>
      <c r="CR775" s="31"/>
      <c r="CS775" s="31"/>
      <c r="CT775" s="31"/>
      <c r="CU775" s="31" t="s">
        <v>14402</v>
      </c>
      <c r="CV775" s="31" t="s">
        <v>14403</v>
      </c>
      <c r="CW775" s="31" t="s">
        <v>14404</v>
      </c>
      <c r="CX775" s="31" t="s">
        <v>14405</v>
      </c>
      <c r="CY775" s="31"/>
      <c r="CZ775" s="31"/>
      <c r="DA775" s="31" t="s">
        <v>14406</v>
      </c>
      <c r="DB775" s="31" t="s">
        <v>14407</v>
      </c>
      <c r="DC775" s="31"/>
      <c r="DD775" s="31"/>
      <c r="DE775" s="31"/>
      <c r="DF775" s="31"/>
      <c r="DG775" s="31"/>
      <c r="DH775" s="31"/>
      <c r="DI775" s="31"/>
      <c r="DJ775" s="31"/>
      <c r="DK775" s="31"/>
      <c r="DL775" s="31"/>
      <c r="DM775" s="31"/>
      <c r="DN775" s="31"/>
      <c r="DO775" s="31"/>
      <c r="DP775" s="31"/>
      <c r="DQ775" s="31"/>
      <c r="DR775" s="31"/>
      <c r="DS775" s="31"/>
      <c r="DT775" s="31"/>
      <c r="DU775" s="31"/>
      <c r="DV775" s="31"/>
      <c r="DW775" s="31"/>
      <c r="DX775" s="31"/>
      <c r="DY775" s="31"/>
      <c r="DZ775" s="31"/>
      <c r="EA775" s="31"/>
      <c r="EB775" s="31"/>
      <c r="EC775" s="31"/>
      <c r="ED775" s="31"/>
      <c r="EE775" s="31"/>
      <c r="EF775" s="31"/>
      <c r="EG775" s="31"/>
      <c r="EH775" s="31"/>
      <c r="EI775" s="31"/>
      <c r="EJ775" s="31"/>
      <c r="EK775" s="31"/>
      <c r="EL775" s="31"/>
      <c r="EM775" s="31"/>
      <c r="EN775" s="31" t="s">
        <v>5342</v>
      </c>
      <c r="EO775" s="31" t="s">
        <v>5342</v>
      </c>
      <c r="EP775" s="31" t="s">
        <v>5319</v>
      </c>
      <c r="EQ775" s="31" t="s">
        <v>5319</v>
      </c>
      <c r="ER775" s="31" t="s">
        <v>218</v>
      </c>
      <c r="ES775" s="31" t="s">
        <v>218</v>
      </c>
      <c r="ET775" s="31" t="s">
        <v>213</v>
      </c>
      <c r="EU775" s="31" t="s">
        <v>213</v>
      </c>
      <c r="EV775" s="31"/>
      <c r="EW775" s="31"/>
      <c r="EX775" s="31" t="s">
        <v>218</v>
      </c>
      <c r="EY775" s="31" t="s">
        <v>218</v>
      </c>
      <c r="EZ775" s="31" t="s">
        <v>218</v>
      </c>
      <c r="FA775" s="31" t="s">
        <v>219</v>
      </c>
      <c r="FB775" s="31" t="s">
        <v>219</v>
      </c>
      <c r="FC775" s="31"/>
      <c r="FD775" s="31"/>
      <c r="FE775" s="31" t="s">
        <v>219</v>
      </c>
    </row>
    <row r="776" ht="90.75" customHeight="1">
      <c r="A776" s="16" t="s">
        <v>14408</v>
      </c>
      <c r="B776" s="24">
        <v>765.0</v>
      </c>
      <c r="C776" s="25" t="s">
        <v>14409</v>
      </c>
      <c r="D776" s="26" t="str">
        <f t="shared" si="41"/>
        <v/>
      </c>
      <c r="E776" s="27" t="str">
        <f t="shared" si="42"/>
        <v/>
      </c>
      <c r="F776" s="28" t="str">
        <f t="shared" ref="F776:G776" si="791">image("https://www.serebii.net/pokedex-bw/type/"&amp;lower(H776)&amp;".gif")</f>
        <v/>
      </c>
      <c r="G776" s="28" t="str">
        <f t="shared" si="791"/>
        <v/>
      </c>
      <c r="H776" s="29" t="s">
        <v>681</v>
      </c>
      <c r="I776" s="26" t="s">
        <v>2333</v>
      </c>
      <c r="J776" s="26" t="s">
        <v>14410</v>
      </c>
      <c r="K776" s="26" t="s">
        <v>743</v>
      </c>
      <c r="L776" s="26" t="s">
        <v>14411</v>
      </c>
      <c r="M776" s="26" t="s">
        <v>1572</v>
      </c>
      <c r="N776" s="26" t="s">
        <v>6168</v>
      </c>
      <c r="O776" s="26" t="s">
        <v>13321</v>
      </c>
      <c r="P776" s="26" t="s">
        <v>2669</v>
      </c>
      <c r="Q776" s="26" t="s">
        <v>183</v>
      </c>
      <c r="R776" s="26" t="s">
        <v>184</v>
      </c>
      <c r="S776" s="26" t="s">
        <v>2928</v>
      </c>
      <c r="T776" s="26" t="s">
        <v>2174</v>
      </c>
      <c r="U776" s="26" t="s">
        <v>769</v>
      </c>
      <c r="V776" s="26" t="s">
        <v>770</v>
      </c>
      <c r="W776" s="26" t="s">
        <v>496</v>
      </c>
      <c r="X776" s="26" t="s">
        <v>189</v>
      </c>
      <c r="Y776" s="26">
        <v>90.0</v>
      </c>
      <c r="Z776" s="26">
        <v>60.0</v>
      </c>
      <c r="AA776" s="26">
        <v>80.0</v>
      </c>
      <c r="AB776" s="26">
        <v>90.0</v>
      </c>
      <c r="AC776" s="26">
        <v>110.0</v>
      </c>
      <c r="AD776" s="26">
        <v>60.0</v>
      </c>
      <c r="AE776" s="30">
        <f t="shared" si="37"/>
        <v>490</v>
      </c>
      <c r="AF776" s="26"/>
      <c r="AG776" s="26"/>
      <c r="AH776" s="26"/>
      <c r="AI776" s="26"/>
      <c r="AJ776" s="26"/>
      <c r="AK776" s="26"/>
      <c r="AL776" s="26"/>
      <c r="AM776" s="26"/>
      <c r="AN776" s="26"/>
      <c r="AO776" s="26"/>
      <c r="AP776" s="26"/>
      <c r="AQ776" s="26"/>
      <c r="AR776" s="26"/>
      <c r="AS776" s="26"/>
      <c r="AT776" s="26"/>
      <c r="AU776" s="26"/>
      <c r="AV776" s="26"/>
      <c r="AW776" s="26"/>
      <c r="AX776" s="26"/>
      <c r="AY776" s="26"/>
      <c r="AZ776" s="26"/>
      <c r="BA776" s="26"/>
      <c r="BB776" s="26"/>
      <c r="BC776" s="26"/>
      <c r="BD776" s="26"/>
      <c r="BE776" s="26" t="s">
        <v>3141</v>
      </c>
      <c r="BF776" s="26" t="s">
        <v>3141</v>
      </c>
      <c r="BG776" s="26" t="s">
        <v>4744</v>
      </c>
      <c r="BH776" s="26" t="s">
        <v>4744</v>
      </c>
      <c r="BI776" s="26"/>
      <c r="BJ776" s="26"/>
      <c r="BK776" s="26" t="s">
        <v>10246</v>
      </c>
      <c r="BL776" s="26" t="s">
        <v>10246</v>
      </c>
      <c r="BM776" s="26" t="s">
        <v>1334</v>
      </c>
      <c r="BN776" s="26"/>
      <c r="BO776" s="26"/>
      <c r="BP776" s="26"/>
      <c r="BQ776" s="26"/>
      <c r="BR776" s="26" t="s">
        <v>12842</v>
      </c>
      <c r="BS776" s="26" t="s">
        <v>12842</v>
      </c>
      <c r="BT776" s="26"/>
      <c r="BU776" s="26"/>
      <c r="BV776" s="26"/>
      <c r="BW776" s="31"/>
      <c r="BX776" s="31"/>
      <c r="BY776" s="31"/>
      <c r="BZ776" s="31"/>
      <c r="CA776" s="31"/>
      <c r="CB776" s="31"/>
      <c r="CC776" s="31"/>
      <c r="CD776" s="31"/>
      <c r="CE776" s="31"/>
      <c r="CF776" s="31"/>
      <c r="CG776" s="31"/>
      <c r="CH776" s="31"/>
      <c r="CI776" s="31"/>
      <c r="CJ776" s="31"/>
      <c r="CK776" s="31"/>
      <c r="CL776" s="31"/>
      <c r="CM776" s="31"/>
      <c r="CN776" s="31"/>
      <c r="CO776" s="31"/>
      <c r="CP776" s="31"/>
      <c r="CQ776" s="31"/>
      <c r="CR776" s="31"/>
      <c r="CS776" s="31"/>
      <c r="CT776" s="31"/>
      <c r="CU776" s="31" t="s">
        <v>14412</v>
      </c>
      <c r="CV776" s="31" t="s">
        <v>14413</v>
      </c>
      <c r="CW776" s="31" t="s">
        <v>14414</v>
      </c>
      <c r="CX776" s="31" t="s">
        <v>14415</v>
      </c>
      <c r="CY776" s="31"/>
      <c r="CZ776" s="31"/>
      <c r="DA776" s="31" t="s">
        <v>14416</v>
      </c>
      <c r="DB776" s="31" t="s">
        <v>14417</v>
      </c>
      <c r="DC776" s="31"/>
      <c r="DD776" s="31"/>
      <c r="DE776" s="31"/>
      <c r="DF776" s="31"/>
      <c r="DG776" s="31"/>
      <c r="DH776" s="31" t="s">
        <v>14418</v>
      </c>
      <c r="DI776" s="31" t="s">
        <v>14419</v>
      </c>
      <c r="DJ776" s="31"/>
      <c r="DK776" s="31"/>
      <c r="DL776" s="31"/>
      <c r="DM776" s="31"/>
      <c r="DN776" s="31"/>
      <c r="DO776" s="31"/>
      <c r="DP776" s="31"/>
      <c r="DQ776" s="31"/>
      <c r="DR776" s="31"/>
      <c r="DS776" s="31"/>
      <c r="DT776" s="31"/>
      <c r="DU776" s="31"/>
      <c r="DV776" s="31"/>
      <c r="DW776" s="31"/>
      <c r="DX776" s="31"/>
      <c r="DY776" s="31"/>
      <c r="DZ776" s="31"/>
      <c r="EA776" s="31"/>
      <c r="EB776" s="31"/>
      <c r="EC776" s="31"/>
      <c r="ED776" s="31"/>
      <c r="EE776" s="31"/>
      <c r="EF776" s="31"/>
      <c r="EG776" s="31"/>
      <c r="EH776" s="31"/>
      <c r="EI776" s="31"/>
      <c r="EJ776" s="31"/>
      <c r="EK776" s="31"/>
      <c r="EL776" s="31"/>
      <c r="EM776" s="31"/>
      <c r="EN776" s="31" t="s">
        <v>213</v>
      </c>
      <c r="EO776" s="31" t="s">
        <v>5342</v>
      </c>
      <c r="EP776" s="31" t="s">
        <v>213</v>
      </c>
      <c r="EQ776" s="31" t="s">
        <v>5342</v>
      </c>
      <c r="ER776" s="31" t="s">
        <v>218</v>
      </c>
      <c r="ES776" s="31" t="s">
        <v>218</v>
      </c>
      <c r="ET776" s="31" t="s">
        <v>213</v>
      </c>
      <c r="EU776" s="31" t="s">
        <v>14420</v>
      </c>
      <c r="EV776" s="31"/>
      <c r="EW776" s="31"/>
      <c r="EX776" s="31" t="s">
        <v>218</v>
      </c>
      <c r="EY776" s="31" t="s">
        <v>218</v>
      </c>
      <c r="EZ776" s="31" t="s">
        <v>218</v>
      </c>
      <c r="FA776" s="31" t="s">
        <v>14421</v>
      </c>
      <c r="FB776" s="31" t="s">
        <v>219</v>
      </c>
      <c r="FC776" s="31"/>
      <c r="FD776" s="31"/>
      <c r="FE776" s="31" t="s">
        <v>219</v>
      </c>
    </row>
    <row r="777" ht="90.75" customHeight="1">
      <c r="A777" s="16" t="s">
        <v>14422</v>
      </c>
      <c r="B777" s="24">
        <v>766.0</v>
      </c>
      <c r="C777" s="25" t="s">
        <v>14423</v>
      </c>
      <c r="D777" s="26" t="str">
        <f t="shared" si="41"/>
        <v/>
      </c>
      <c r="E777" s="27" t="str">
        <f t="shared" si="42"/>
        <v/>
      </c>
      <c r="F777" s="28" t="str">
        <f t="shared" ref="F777:G777" si="792">image("https://www.serebii.net/pokedex-bw/type/"&amp;lower(H777)&amp;".gif")</f>
        <v/>
      </c>
      <c r="G777" s="28" t="str">
        <f t="shared" si="792"/>
        <v/>
      </c>
      <c r="H777" s="29" t="s">
        <v>2112</v>
      </c>
      <c r="I777" s="26"/>
      <c r="J777" s="26" t="s">
        <v>14424</v>
      </c>
      <c r="K777" s="26" t="s">
        <v>247</v>
      </c>
      <c r="L777" s="26" t="s">
        <v>14425</v>
      </c>
      <c r="M777" s="26" t="s">
        <v>14426</v>
      </c>
      <c r="N777" s="26"/>
      <c r="O777" s="26" t="s">
        <v>2117</v>
      </c>
      <c r="P777" s="26" t="s">
        <v>946</v>
      </c>
      <c r="Q777" s="26" t="s">
        <v>183</v>
      </c>
      <c r="R777" s="26" t="s">
        <v>184</v>
      </c>
      <c r="S777" s="26" t="s">
        <v>2928</v>
      </c>
      <c r="T777" s="26" t="s">
        <v>2174</v>
      </c>
      <c r="U777" s="26" t="s">
        <v>769</v>
      </c>
      <c r="V777" s="26" t="s">
        <v>770</v>
      </c>
      <c r="W777" s="26" t="s">
        <v>496</v>
      </c>
      <c r="X777" s="26" t="s">
        <v>189</v>
      </c>
      <c r="Y777" s="26">
        <v>100.0</v>
      </c>
      <c r="Z777" s="26">
        <v>120.0</v>
      </c>
      <c r="AA777" s="26">
        <v>90.0</v>
      </c>
      <c r="AB777" s="26">
        <v>40.0</v>
      </c>
      <c r="AC777" s="26">
        <v>60.0</v>
      </c>
      <c r="AD777" s="26">
        <v>80.0</v>
      </c>
      <c r="AE777" s="30">
        <f t="shared" si="37"/>
        <v>490</v>
      </c>
      <c r="AF777" s="26"/>
      <c r="AG777" s="26"/>
      <c r="AH777" s="26"/>
      <c r="AI777" s="26"/>
      <c r="AJ777" s="26"/>
      <c r="AK777" s="26"/>
      <c r="AL777" s="26"/>
      <c r="AM777" s="26"/>
      <c r="AN777" s="26"/>
      <c r="AO777" s="26"/>
      <c r="AP777" s="26"/>
      <c r="AQ777" s="26"/>
      <c r="AR777" s="26"/>
      <c r="AS777" s="26"/>
      <c r="AT777" s="26"/>
      <c r="AU777" s="26"/>
      <c r="AV777" s="26"/>
      <c r="AW777" s="26"/>
      <c r="AX777" s="26"/>
      <c r="AY777" s="26"/>
      <c r="AZ777" s="26"/>
      <c r="BA777" s="26"/>
      <c r="BB777" s="26"/>
      <c r="BC777" s="26"/>
      <c r="BD777" s="26"/>
      <c r="BE777" s="26" t="s">
        <v>2970</v>
      </c>
      <c r="BF777" s="26" t="s">
        <v>2970</v>
      </c>
      <c r="BG777" s="26" t="s">
        <v>6529</v>
      </c>
      <c r="BH777" s="26" t="s">
        <v>6529</v>
      </c>
      <c r="BI777" s="26"/>
      <c r="BJ777" s="26"/>
      <c r="BK777" s="26" t="s">
        <v>9398</v>
      </c>
      <c r="BL777" s="26" t="s">
        <v>9398</v>
      </c>
      <c r="BM777" s="26" t="s">
        <v>1379</v>
      </c>
      <c r="BN777" s="26"/>
      <c r="BO777" s="26"/>
      <c r="BP777" s="26"/>
      <c r="BQ777" s="26"/>
      <c r="BR777" s="26" t="s">
        <v>10710</v>
      </c>
      <c r="BS777" s="26" t="s">
        <v>10710</v>
      </c>
      <c r="BT777" s="26"/>
      <c r="BU777" s="26"/>
      <c r="BV777" s="26"/>
      <c r="BW777" s="31"/>
      <c r="BX777" s="31"/>
      <c r="BY777" s="31"/>
      <c r="BZ777" s="31"/>
      <c r="CA777" s="31"/>
      <c r="CB777" s="31"/>
      <c r="CC777" s="31"/>
      <c r="CD777" s="31"/>
      <c r="CE777" s="31"/>
      <c r="CF777" s="31"/>
      <c r="CG777" s="31"/>
      <c r="CH777" s="31"/>
      <c r="CI777" s="31"/>
      <c r="CJ777" s="31"/>
      <c r="CK777" s="31"/>
      <c r="CL777" s="31"/>
      <c r="CM777" s="31"/>
      <c r="CN777" s="31"/>
      <c r="CO777" s="31"/>
      <c r="CP777" s="31"/>
      <c r="CQ777" s="31"/>
      <c r="CR777" s="31"/>
      <c r="CS777" s="31"/>
      <c r="CT777" s="31"/>
      <c r="CU777" s="31" t="s">
        <v>14427</v>
      </c>
      <c r="CV777" s="31" t="s">
        <v>14428</v>
      </c>
      <c r="CW777" s="31" t="s">
        <v>14429</v>
      </c>
      <c r="CX777" s="31" t="s">
        <v>14430</v>
      </c>
      <c r="CY777" s="31"/>
      <c r="CZ777" s="31"/>
      <c r="DA777" s="31" t="s">
        <v>14431</v>
      </c>
      <c r="DB777" s="31" t="s">
        <v>14432</v>
      </c>
      <c r="DC777" s="31"/>
      <c r="DD777" s="31"/>
      <c r="DE777" s="31"/>
      <c r="DF777" s="31"/>
      <c r="DG777" s="31"/>
      <c r="DH777" s="31" t="s">
        <v>14433</v>
      </c>
      <c r="DI777" s="31" t="s">
        <v>14434</v>
      </c>
      <c r="DJ777" s="31"/>
      <c r="DK777" s="31"/>
      <c r="DL777" s="31"/>
      <c r="DM777" s="31"/>
      <c r="DN777" s="31"/>
      <c r="DO777" s="31"/>
      <c r="DP777" s="31"/>
      <c r="DQ777" s="31"/>
      <c r="DR777" s="31"/>
      <c r="DS777" s="31"/>
      <c r="DT777" s="31"/>
      <c r="DU777" s="31"/>
      <c r="DV777" s="31"/>
      <c r="DW777" s="31"/>
      <c r="DX777" s="31"/>
      <c r="DY777" s="31"/>
      <c r="DZ777" s="31"/>
      <c r="EA777" s="31"/>
      <c r="EB777" s="31"/>
      <c r="EC777" s="31"/>
      <c r="ED777" s="31"/>
      <c r="EE777" s="31"/>
      <c r="EF777" s="31"/>
      <c r="EG777" s="31"/>
      <c r="EH777" s="31"/>
      <c r="EI777" s="31"/>
      <c r="EJ777" s="31"/>
      <c r="EK777" s="31"/>
      <c r="EL777" s="31"/>
      <c r="EM777" s="31"/>
      <c r="EN777" s="31" t="s">
        <v>5342</v>
      </c>
      <c r="EO777" s="31" t="s">
        <v>213</v>
      </c>
      <c r="EP777" s="31" t="s">
        <v>5342</v>
      </c>
      <c r="EQ777" s="31" t="s">
        <v>213</v>
      </c>
      <c r="ER777" s="31" t="s">
        <v>218</v>
      </c>
      <c r="ES777" s="31" t="s">
        <v>218</v>
      </c>
      <c r="ET777" s="31" t="s">
        <v>14420</v>
      </c>
      <c r="EU777" s="31" t="s">
        <v>213</v>
      </c>
      <c r="EV777" s="31"/>
      <c r="EW777" s="31"/>
      <c r="EX777" s="31" t="s">
        <v>218</v>
      </c>
      <c r="EY777" s="31" t="s">
        <v>218</v>
      </c>
      <c r="EZ777" s="31" t="s">
        <v>218</v>
      </c>
      <c r="FA777" s="31" t="s">
        <v>219</v>
      </c>
      <c r="FB777" s="31" t="s">
        <v>14421</v>
      </c>
      <c r="FC777" s="31"/>
      <c r="FD777" s="31"/>
      <c r="FE777" s="31" t="s">
        <v>219</v>
      </c>
    </row>
    <row r="778" ht="90.75" customHeight="1">
      <c r="A778" s="16" t="s">
        <v>14435</v>
      </c>
      <c r="B778" s="24">
        <v>767.0</v>
      </c>
      <c r="C778" s="25" t="s">
        <v>14436</v>
      </c>
      <c r="D778" s="26" t="str">
        <f t="shared" si="41"/>
        <v/>
      </c>
      <c r="E778" s="27" t="str">
        <f t="shared" si="42"/>
        <v/>
      </c>
      <c r="F778" s="28" t="str">
        <f t="shared" ref="F778:G778" si="793">image("https://www.serebii.net/pokedex-bw/type/"&amp;lower(H778)&amp;".gif")</f>
        <v/>
      </c>
      <c r="G778" s="28" t="str">
        <f t="shared" si="793"/>
        <v/>
      </c>
      <c r="H778" s="29" t="s">
        <v>486</v>
      </c>
      <c r="I778" s="26" t="s">
        <v>391</v>
      </c>
      <c r="J778" s="26" t="s">
        <v>14437</v>
      </c>
      <c r="K778" s="26" t="s">
        <v>393</v>
      </c>
      <c r="L778" s="26" t="s">
        <v>1072</v>
      </c>
      <c r="M778" s="30" t="s">
        <v>14438</v>
      </c>
      <c r="N778" s="26"/>
      <c r="O778" s="26"/>
      <c r="P778" s="26" t="s">
        <v>297</v>
      </c>
      <c r="Q778" s="26" t="s">
        <v>878</v>
      </c>
      <c r="R778" s="26" t="s">
        <v>184</v>
      </c>
      <c r="S778" s="26" t="s">
        <v>14439</v>
      </c>
      <c r="T778" s="26" t="s">
        <v>495</v>
      </c>
      <c r="U778" s="26" t="s">
        <v>486</v>
      </c>
      <c r="V778" s="26" t="s">
        <v>4777</v>
      </c>
      <c r="W778" s="26" t="s">
        <v>496</v>
      </c>
      <c r="X778" s="26" t="s">
        <v>189</v>
      </c>
      <c r="Y778" s="26">
        <v>25.0</v>
      </c>
      <c r="Z778" s="26">
        <v>35.0</v>
      </c>
      <c r="AA778" s="26">
        <v>40.0</v>
      </c>
      <c r="AB778" s="26">
        <v>20.0</v>
      </c>
      <c r="AC778" s="26">
        <v>30.0</v>
      </c>
      <c r="AD778" s="26">
        <v>80.0</v>
      </c>
      <c r="AE778" s="30">
        <f t="shared" si="37"/>
        <v>230</v>
      </c>
      <c r="AF778" s="26" t="s">
        <v>14440</v>
      </c>
      <c r="AG778" s="26"/>
      <c r="AH778" s="26"/>
      <c r="AI778" s="26"/>
      <c r="AJ778" s="26"/>
      <c r="AK778" s="26"/>
      <c r="AL778" s="26"/>
      <c r="AM778" s="26"/>
      <c r="AN778" s="26"/>
      <c r="AO778" s="26"/>
      <c r="AP778" s="26"/>
      <c r="AQ778" s="26"/>
      <c r="AR778" s="26"/>
      <c r="AS778" s="26"/>
      <c r="AT778" s="26"/>
      <c r="AU778" s="26"/>
      <c r="AV778" s="26"/>
      <c r="AW778" s="26"/>
      <c r="AX778" s="26"/>
      <c r="AY778" s="26"/>
      <c r="AZ778" s="26"/>
      <c r="BA778" s="26"/>
      <c r="BB778" s="26"/>
      <c r="BC778" s="26"/>
      <c r="BD778" s="26"/>
      <c r="BE778" s="26" t="s">
        <v>1956</v>
      </c>
      <c r="BF778" s="26" t="s">
        <v>1956</v>
      </c>
      <c r="BG778" s="26" t="s">
        <v>4810</v>
      </c>
      <c r="BH778" s="26" t="s">
        <v>4810</v>
      </c>
      <c r="BI778" s="26"/>
      <c r="BJ778" s="26"/>
      <c r="BK778" s="26" t="s">
        <v>228</v>
      </c>
      <c r="BL778" s="26" t="s">
        <v>228</v>
      </c>
      <c r="BM778" s="26" t="s">
        <v>4306</v>
      </c>
      <c r="BN778" s="26"/>
      <c r="BO778" s="26"/>
      <c r="BP778" s="26"/>
      <c r="BQ778" s="26"/>
      <c r="BR778" s="26"/>
      <c r="BS778" s="26"/>
      <c r="BT778" s="26"/>
      <c r="BU778" s="26"/>
      <c r="BV778" s="26"/>
      <c r="BW778" s="31"/>
      <c r="BX778" s="31"/>
      <c r="BY778" s="31"/>
      <c r="BZ778" s="31"/>
      <c r="CA778" s="31"/>
      <c r="CB778" s="31"/>
      <c r="CC778" s="31"/>
      <c r="CD778" s="31"/>
      <c r="CE778" s="31"/>
      <c r="CF778" s="31"/>
      <c r="CG778" s="31"/>
      <c r="CH778" s="31"/>
      <c r="CI778" s="31"/>
      <c r="CJ778" s="31"/>
      <c r="CK778" s="31"/>
      <c r="CL778" s="31"/>
      <c r="CM778" s="31"/>
      <c r="CN778" s="31"/>
      <c r="CO778" s="31"/>
      <c r="CP778" s="31"/>
      <c r="CQ778" s="31"/>
      <c r="CR778" s="31"/>
      <c r="CS778" s="31"/>
      <c r="CT778" s="31"/>
      <c r="CU778" s="31" t="s">
        <v>14441</v>
      </c>
      <c r="CV778" s="31" t="s">
        <v>14442</v>
      </c>
      <c r="CW778" s="31" t="s">
        <v>14443</v>
      </c>
      <c r="CX778" s="31" t="s">
        <v>14444</v>
      </c>
      <c r="CY778" s="31"/>
      <c r="CZ778" s="31"/>
      <c r="DA778" s="31" t="s">
        <v>14445</v>
      </c>
      <c r="DB778" s="31" t="s">
        <v>14446</v>
      </c>
      <c r="DC778" s="31"/>
      <c r="DD778" s="31"/>
      <c r="DE778" s="31"/>
      <c r="DF778" s="31"/>
      <c r="DG778" s="31"/>
      <c r="DH778" s="31"/>
      <c r="DI778" s="31"/>
      <c r="DJ778" s="31"/>
      <c r="DK778" s="31"/>
      <c r="DL778" s="31"/>
      <c r="DM778" s="31"/>
      <c r="DN778" s="31"/>
      <c r="DO778" s="31"/>
      <c r="DP778" s="31"/>
      <c r="DQ778" s="31"/>
      <c r="DR778" s="31"/>
      <c r="DS778" s="31"/>
      <c r="DT778" s="31"/>
      <c r="DU778" s="31"/>
      <c r="DV778" s="31"/>
      <c r="DW778" s="31"/>
      <c r="DX778" s="31"/>
      <c r="DY778" s="31"/>
      <c r="DZ778" s="31"/>
      <c r="EA778" s="31"/>
      <c r="EB778" s="31"/>
      <c r="EC778" s="31"/>
      <c r="ED778" s="31"/>
      <c r="EE778" s="31"/>
      <c r="EF778" s="31"/>
      <c r="EG778" s="31"/>
      <c r="EH778" s="31"/>
      <c r="EI778" s="31"/>
      <c r="EJ778" s="31"/>
      <c r="EK778" s="31"/>
      <c r="EL778" s="31"/>
      <c r="EM778" s="31"/>
      <c r="EN778" s="31" t="s">
        <v>14447</v>
      </c>
      <c r="EO778" s="31" t="s">
        <v>14447</v>
      </c>
      <c r="EP778" s="31" t="s">
        <v>14448</v>
      </c>
      <c r="EQ778" s="31" t="s">
        <v>14448</v>
      </c>
      <c r="ER778" s="31" t="s">
        <v>218</v>
      </c>
      <c r="ES778" s="31" t="s">
        <v>218</v>
      </c>
      <c r="ET778" s="31" t="s">
        <v>14449</v>
      </c>
      <c r="EU778" s="31" t="s">
        <v>14449</v>
      </c>
      <c r="EV778" s="31"/>
      <c r="EW778" s="31"/>
      <c r="EX778" s="31" t="s">
        <v>218</v>
      </c>
      <c r="EY778" s="31" t="s">
        <v>218</v>
      </c>
      <c r="EZ778" s="31" t="s">
        <v>218</v>
      </c>
      <c r="FA778" s="31" t="s">
        <v>219</v>
      </c>
      <c r="FB778" s="31" t="s">
        <v>219</v>
      </c>
      <c r="FC778" s="31"/>
      <c r="FD778" s="31"/>
      <c r="FE778" s="31" t="s">
        <v>219</v>
      </c>
    </row>
    <row r="779" ht="90.75" customHeight="1">
      <c r="A779" s="16" t="s">
        <v>14450</v>
      </c>
      <c r="B779" s="24">
        <v>768.0</v>
      </c>
      <c r="C779" s="25" t="s">
        <v>14451</v>
      </c>
      <c r="D779" s="26" t="str">
        <f t="shared" si="41"/>
        <v/>
      </c>
      <c r="E779" s="27" t="str">
        <f t="shared" si="42"/>
        <v/>
      </c>
      <c r="F779" s="28" t="str">
        <f t="shared" ref="F779:G779" si="794">image("https://www.serebii.net/pokedex-bw/type/"&amp;lower(H779)&amp;".gif")</f>
        <v/>
      </c>
      <c r="G779" s="28" t="str">
        <f t="shared" si="794"/>
        <v/>
      </c>
      <c r="H779" s="29" t="s">
        <v>486</v>
      </c>
      <c r="I779" s="26" t="s">
        <v>391</v>
      </c>
      <c r="J779" s="26" t="s">
        <v>14452</v>
      </c>
      <c r="K779" s="26" t="s">
        <v>247</v>
      </c>
      <c r="L779" s="26" t="s">
        <v>8921</v>
      </c>
      <c r="M779" s="30" t="s">
        <v>14453</v>
      </c>
      <c r="N779" s="26"/>
      <c r="O779" s="26"/>
      <c r="P779" s="26" t="s">
        <v>543</v>
      </c>
      <c r="Q779" s="26" t="s">
        <v>183</v>
      </c>
      <c r="R779" s="26" t="s">
        <v>184</v>
      </c>
      <c r="S779" s="26" t="s">
        <v>3663</v>
      </c>
      <c r="T779" s="26" t="s">
        <v>495</v>
      </c>
      <c r="U779" s="26" t="s">
        <v>486</v>
      </c>
      <c r="V779" s="26" t="s">
        <v>4777</v>
      </c>
      <c r="W779" s="26" t="s">
        <v>496</v>
      </c>
      <c r="X779" s="26" t="s">
        <v>189</v>
      </c>
      <c r="Y779" s="26">
        <v>75.0</v>
      </c>
      <c r="Z779" s="26">
        <v>125.0</v>
      </c>
      <c r="AA779" s="26">
        <v>140.0</v>
      </c>
      <c r="AB779" s="26">
        <v>60.0</v>
      </c>
      <c r="AC779" s="26">
        <v>90.0</v>
      </c>
      <c r="AD779" s="26">
        <v>40.0</v>
      </c>
      <c r="AE779" s="30">
        <f t="shared" si="37"/>
        <v>530</v>
      </c>
      <c r="AF779" s="26" t="s">
        <v>14440</v>
      </c>
      <c r="AG779" s="26"/>
      <c r="AH779" s="26"/>
      <c r="AI779" s="26"/>
      <c r="AJ779" s="26"/>
      <c r="AK779" s="26"/>
      <c r="AL779" s="26"/>
      <c r="AM779" s="26"/>
      <c r="AN779" s="26"/>
      <c r="AO779" s="26"/>
      <c r="AP779" s="26"/>
      <c r="AQ779" s="26"/>
      <c r="AR779" s="26"/>
      <c r="AS779" s="26"/>
      <c r="AT779" s="26"/>
      <c r="AU779" s="26"/>
      <c r="AV779" s="26"/>
      <c r="AW779" s="26"/>
      <c r="AX779" s="26"/>
      <c r="AY779" s="26"/>
      <c r="AZ779" s="26"/>
      <c r="BA779" s="26"/>
      <c r="BB779" s="26"/>
      <c r="BC779" s="26"/>
      <c r="BD779" s="26"/>
      <c r="BE779" s="26" t="s">
        <v>2280</v>
      </c>
      <c r="BF779" s="26" t="s">
        <v>2280</v>
      </c>
      <c r="BG779" s="26" t="s">
        <v>3949</v>
      </c>
      <c r="BH779" s="26" t="s">
        <v>3949</v>
      </c>
      <c r="BI779" s="26"/>
      <c r="BJ779" s="26"/>
      <c r="BK779" s="26" t="s">
        <v>253</v>
      </c>
      <c r="BL779" s="26" t="s">
        <v>253</v>
      </c>
      <c r="BM779" s="26" t="s">
        <v>1413</v>
      </c>
      <c r="BN779" s="26"/>
      <c r="BO779" s="26"/>
      <c r="BP779" s="26"/>
      <c r="BQ779" s="26"/>
      <c r="BR779" s="26"/>
      <c r="BS779" s="26"/>
      <c r="BT779" s="26"/>
      <c r="BU779" s="26"/>
      <c r="BV779" s="26"/>
      <c r="BW779" s="31"/>
      <c r="BX779" s="31"/>
      <c r="BY779" s="31"/>
      <c r="BZ779" s="31"/>
      <c r="CA779" s="31"/>
      <c r="CB779" s="31"/>
      <c r="CC779" s="31"/>
      <c r="CD779" s="31"/>
      <c r="CE779" s="31"/>
      <c r="CF779" s="31"/>
      <c r="CG779" s="31"/>
      <c r="CH779" s="31"/>
      <c r="CI779" s="31"/>
      <c r="CJ779" s="31"/>
      <c r="CK779" s="31"/>
      <c r="CL779" s="31"/>
      <c r="CM779" s="31"/>
      <c r="CN779" s="31"/>
      <c r="CO779" s="31"/>
      <c r="CP779" s="31"/>
      <c r="CQ779" s="31"/>
      <c r="CR779" s="31"/>
      <c r="CS779" s="31"/>
      <c r="CT779" s="31"/>
      <c r="CU779" s="31" t="s">
        <v>14454</v>
      </c>
      <c r="CV779" s="31" t="s">
        <v>14455</v>
      </c>
      <c r="CW779" s="31" t="s">
        <v>14456</v>
      </c>
      <c r="CX779" s="31" t="s">
        <v>14457</v>
      </c>
      <c r="CY779" s="31"/>
      <c r="CZ779" s="31"/>
      <c r="DA779" s="31" t="s">
        <v>14458</v>
      </c>
      <c r="DB779" s="31" t="s">
        <v>14459</v>
      </c>
      <c r="DC779" s="31"/>
      <c r="DD779" s="31"/>
      <c r="DE779" s="31"/>
      <c r="DF779" s="31"/>
      <c r="DG779" s="31"/>
      <c r="DH779" s="31"/>
      <c r="DI779" s="31"/>
      <c r="DJ779" s="31"/>
      <c r="DK779" s="31"/>
      <c r="DL779" s="31"/>
      <c r="DM779" s="31"/>
      <c r="DN779" s="31"/>
      <c r="DO779" s="31"/>
      <c r="DP779" s="31"/>
      <c r="DQ779" s="31"/>
      <c r="DR779" s="31"/>
      <c r="DS779" s="31"/>
      <c r="DT779" s="31"/>
      <c r="DU779" s="31"/>
      <c r="DV779" s="31"/>
      <c r="DW779" s="31"/>
      <c r="DX779" s="31"/>
      <c r="DY779" s="31"/>
      <c r="DZ779" s="31"/>
      <c r="EA779" s="31"/>
      <c r="EB779" s="31"/>
      <c r="EC779" s="31"/>
      <c r="ED779" s="31"/>
      <c r="EE779" s="31"/>
      <c r="EF779" s="31"/>
      <c r="EG779" s="31"/>
      <c r="EH779" s="31"/>
      <c r="EI779" s="31"/>
      <c r="EJ779" s="31"/>
      <c r="EK779" s="31"/>
      <c r="EL779" s="31"/>
      <c r="EM779" s="31"/>
      <c r="EN779" s="31" t="s">
        <v>14460</v>
      </c>
      <c r="EO779" s="31" t="s">
        <v>14460</v>
      </c>
      <c r="EP779" s="31" t="s">
        <v>14460</v>
      </c>
      <c r="EQ779" s="31" t="s">
        <v>14460</v>
      </c>
      <c r="ER779" s="31" t="s">
        <v>218</v>
      </c>
      <c r="ES779" s="31" t="s">
        <v>218</v>
      </c>
      <c r="ET779" s="31" t="s">
        <v>1488</v>
      </c>
      <c r="EU779" s="31" t="s">
        <v>1488</v>
      </c>
      <c r="EV779" s="31"/>
      <c r="EW779" s="31"/>
      <c r="EX779" s="31" t="s">
        <v>218</v>
      </c>
      <c r="EY779" s="31" t="s">
        <v>218</v>
      </c>
      <c r="EZ779" s="31" t="s">
        <v>218</v>
      </c>
      <c r="FA779" s="31" t="s">
        <v>219</v>
      </c>
      <c r="FB779" s="31" t="s">
        <v>219</v>
      </c>
      <c r="FC779" s="31"/>
      <c r="FD779" s="31"/>
      <c r="FE779" s="31" t="s">
        <v>219</v>
      </c>
    </row>
    <row r="780" ht="90.75" customHeight="1">
      <c r="A780" s="16" t="s">
        <v>14461</v>
      </c>
      <c r="B780" s="24">
        <v>769.0</v>
      </c>
      <c r="C780" s="25" t="s">
        <v>14462</v>
      </c>
      <c r="D780" s="26" t="str">
        <f t="shared" si="41"/>
        <v/>
      </c>
      <c r="E780" s="27" t="str">
        <f t="shared" si="42"/>
        <v/>
      </c>
      <c r="F780" s="28" t="str">
        <f t="shared" ref="F780:G780" si="795">image("https://www.serebii.net/pokedex-bw/type/"&amp;lower(H780)&amp;".gif")</f>
        <v/>
      </c>
      <c r="G780" s="28" t="str">
        <f t="shared" si="795"/>
        <v/>
      </c>
      <c r="H780" s="29" t="s">
        <v>3317</v>
      </c>
      <c r="I780" s="26" t="s">
        <v>1071</v>
      </c>
      <c r="J780" s="26" t="s">
        <v>14463</v>
      </c>
      <c r="K780" s="26" t="s">
        <v>393</v>
      </c>
      <c r="L780" s="26" t="s">
        <v>12873</v>
      </c>
      <c r="M780" s="26" t="s">
        <v>14464</v>
      </c>
      <c r="N780" s="26"/>
      <c r="O780" s="26" t="s">
        <v>1073</v>
      </c>
      <c r="P780" s="26" t="s">
        <v>397</v>
      </c>
      <c r="Q780" s="26" t="s">
        <v>10708</v>
      </c>
      <c r="R780" s="26" t="s">
        <v>184</v>
      </c>
      <c r="S780" s="26" t="s">
        <v>185</v>
      </c>
      <c r="T780" s="26" t="s">
        <v>495</v>
      </c>
      <c r="U780" s="26" t="s">
        <v>3200</v>
      </c>
      <c r="V780" s="26" t="s">
        <v>3201</v>
      </c>
      <c r="W780" s="26" t="s">
        <v>496</v>
      </c>
      <c r="X780" s="26" t="s">
        <v>497</v>
      </c>
      <c r="Y780" s="26">
        <v>55.0</v>
      </c>
      <c r="Z780" s="26">
        <v>55.0</v>
      </c>
      <c r="AA780" s="26">
        <v>80.0</v>
      </c>
      <c r="AB780" s="26">
        <v>70.0</v>
      </c>
      <c r="AC780" s="26">
        <v>45.0</v>
      </c>
      <c r="AD780" s="26">
        <v>15.0</v>
      </c>
      <c r="AE780" s="30">
        <f t="shared" si="37"/>
        <v>320</v>
      </c>
      <c r="AF780" s="26" t="s">
        <v>14465</v>
      </c>
      <c r="AG780" s="26"/>
      <c r="AH780" s="26"/>
      <c r="AI780" s="26"/>
      <c r="AJ780" s="26"/>
      <c r="AK780" s="26"/>
      <c r="AL780" s="26"/>
      <c r="AM780" s="26"/>
      <c r="AN780" s="26"/>
      <c r="AO780" s="26"/>
      <c r="AP780" s="26"/>
      <c r="AQ780" s="26"/>
      <c r="AR780" s="26"/>
      <c r="AS780" s="26"/>
      <c r="AT780" s="26"/>
      <c r="AU780" s="26"/>
      <c r="AV780" s="26"/>
      <c r="AW780" s="26"/>
      <c r="AX780" s="26"/>
      <c r="AY780" s="26"/>
      <c r="AZ780" s="26"/>
      <c r="BA780" s="26"/>
      <c r="BB780" s="26"/>
      <c r="BC780" s="26"/>
      <c r="BD780" s="26"/>
      <c r="BE780" s="26" t="s">
        <v>3885</v>
      </c>
      <c r="BF780" s="26" t="s">
        <v>3885</v>
      </c>
      <c r="BG780" s="26" t="s">
        <v>4780</v>
      </c>
      <c r="BH780" s="26" t="s">
        <v>4780</v>
      </c>
      <c r="BI780" s="26"/>
      <c r="BJ780" s="26"/>
      <c r="BK780" s="26"/>
      <c r="BL780" s="26"/>
      <c r="BM780" s="26" t="s">
        <v>1922</v>
      </c>
      <c r="BN780" s="26"/>
      <c r="BO780" s="26"/>
      <c r="BP780" s="26"/>
      <c r="BQ780" s="26"/>
      <c r="BR780" s="26" t="s">
        <v>8620</v>
      </c>
      <c r="BS780" s="26" t="s">
        <v>8620</v>
      </c>
      <c r="BT780" s="26"/>
      <c r="BU780" s="26"/>
      <c r="BV780" s="26"/>
      <c r="BW780" s="31"/>
      <c r="BX780" s="31"/>
      <c r="BY780" s="31"/>
      <c r="BZ780" s="31"/>
      <c r="CA780" s="31"/>
      <c r="CB780" s="31"/>
      <c r="CC780" s="31"/>
      <c r="CD780" s="31"/>
      <c r="CE780" s="31"/>
      <c r="CF780" s="31"/>
      <c r="CG780" s="31"/>
      <c r="CH780" s="31"/>
      <c r="CI780" s="31"/>
      <c r="CJ780" s="31"/>
      <c r="CK780" s="31"/>
      <c r="CL780" s="31"/>
      <c r="CM780" s="31"/>
      <c r="CN780" s="31"/>
      <c r="CO780" s="31"/>
      <c r="CP780" s="31"/>
      <c r="CQ780" s="31"/>
      <c r="CR780" s="31"/>
      <c r="CS780" s="31"/>
      <c r="CT780" s="31"/>
      <c r="CU780" s="31" t="s">
        <v>14466</v>
      </c>
      <c r="CV780" s="31" t="s">
        <v>14467</v>
      </c>
      <c r="CW780" s="31" t="s">
        <v>14468</v>
      </c>
      <c r="CX780" s="31" t="s">
        <v>14469</v>
      </c>
      <c r="CY780" s="31"/>
      <c r="CZ780" s="31"/>
      <c r="DA780" s="31" t="s">
        <v>14470</v>
      </c>
      <c r="DB780" s="31" t="s">
        <v>14471</v>
      </c>
      <c r="DC780" s="31"/>
      <c r="DD780" s="31"/>
      <c r="DE780" s="31"/>
      <c r="DF780" s="31"/>
      <c r="DG780" s="31"/>
      <c r="DH780" s="31" t="s">
        <v>14472</v>
      </c>
      <c r="DI780" s="31" t="s">
        <v>14473</v>
      </c>
      <c r="DJ780" s="31"/>
      <c r="DK780" s="31"/>
      <c r="DL780" s="31"/>
      <c r="DM780" s="31"/>
      <c r="DN780" s="31"/>
      <c r="DO780" s="31"/>
      <c r="DP780" s="31"/>
      <c r="DQ780" s="31"/>
      <c r="DR780" s="31"/>
      <c r="DS780" s="31"/>
      <c r="DT780" s="31"/>
      <c r="DU780" s="31"/>
      <c r="DV780" s="31"/>
      <c r="DW780" s="31"/>
      <c r="DX780" s="31"/>
      <c r="DY780" s="31"/>
      <c r="DZ780" s="31"/>
      <c r="EA780" s="31"/>
      <c r="EB780" s="31"/>
      <c r="EC780" s="31"/>
      <c r="ED780" s="31"/>
      <c r="EE780" s="31"/>
      <c r="EF780" s="31"/>
      <c r="EG780" s="31"/>
      <c r="EH780" s="31"/>
      <c r="EI780" s="31"/>
      <c r="EJ780" s="31"/>
      <c r="EK780" s="31"/>
      <c r="EL780" s="31"/>
      <c r="EM780" s="31"/>
      <c r="EN780" s="31" t="s">
        <v>14474</v>
      </c>
      <c r="EO780" s="31" t="s">
        <v>14474</v>
      </c>
      <c r="EP780" s="31" t="s">
        <v>14474</v>
      </c>
      <c r="EQ780" s="31" t="s">
        <v>14475</v>
      </c>
      <c r="ER780" s="31" t="s">
        <v>218</v>
      </c>
      <c r="ES780" s="31" t="s">
        <v>218</v>
      </c>
      <c r="ET780" s="31" t="s">
        <v>14476</v>
      </c>
      <c r="EU780" s="31" t="s">
        <v>14476</v>
      </c>
      <c r="EV780" s="31"/>
      <c r="EW780" s="31"/>
      <c r="EX780" s="31" t="s">
        <v>218</v>
      </c>
      <c r="EY780" s="31" t="s">
        <v>218</v>
      </c>
      <c r="EZ780" s="31" t="s">
        <v>218</v>
      </c>
      <c r="FA780" s="31" t="s">
        <v>2923</v>
      </c>
      <c r="FB780" s="31" t="s">
        <v>2923</v>
      </c>
      <c r="FC780" s="31"/>
      <c r="FD780" s="31"/>
      <c r="FE780" s="31" t="s">
        <v>219</v>
      </c>
    </row>
    <row r="781" ht="90.75" customHeight="1">
      <c r="A781" s="16" t="s">
        <v>14477</v>
      </c>
      <c r="B781" s="24">
        <v>770.0</v>
      </c>
      <c r="C781" s="25" t="s">
        <v>14478</v>
      </c>
      <c r="D781" s="26" t="str">
        <f t="shared" si="41"/>
        <v/>
      </c>
      <c r="E781" s="27" t="str">
        <f t="shared" si="42"/>
        <v/>
      </c>
      <c r="F781" s="28" t="str">
        <f t="shared" ref="F781:G781" si="796">image("https://www.serebii.net/pokedex-bw/type/"&amp;lower(H781)&amp;".gif")</f>
        <v/>
      </c>
      <c r="G781" s="28" t="str">
        <f t="shared" si="796"/>
        <v/>
      </c>
      <c r="H781" s="29" t="s">
        <v>3317</v>
      </c>
      <c r="I781" s="26" t="s">
        <v>1071</v>
      </c>
      <c r="J781" s="26" t="s">
        <v>14479</v>
      </c>
      <c r="K781" s="26" t="s">
        <v>1231</v>
      </c>
      <c r="L781" s="26" t="s">
        <v>13045</v>
      </c>
      <c r="M781" s="26" t="s">
        <v>14464</v>
      </c>
      <c r="N781" s="26"/>
      <c r="O781" s="26" t="s">
        <v>1073</v>
      </c>
      <c r="P781" s="26" t="s">
        <v>543</v>
      </c>
      <c r="Q781" s="26" t="s">
        <v>2670</v>
      </c>
      <c r="R781" s="26" t="s">
        <v>184</v>
      </c>
      <c r="S781" s="26" t="s">
        <v>6684</v>
      </c>
      <c r="T781" s="26" t="s">
        <v>495</v>
      </c>
      <c r="U781" s="26" t="s">
        <v>3200</v>
      </c>
      <c r="V781" s="26" t="s">
        <v>3201</v>
      </c>
      <c r="W781" s="26" t="s">
        <v>496</v>
      </c>
      <c r="X781" s="26" t="s">
        <v>497</v>
      </c>
      <c r="Y781" s="26">
        <v>85.0</v>
      </c>
      <c r="Z781" s="26">
        <v>75.0</v>
      </c>
      <c r="AA781" s="26">
        <v>110.0</v>
      </c>
      <c r="AB781" s="26">
        <v>100.0</v>
      </c>
      <c r="AC781" s="26">
        <v>75.0</v>
      </c>
      <c r="AD781" s="26">
        <v>35.0</v>
      </c>
      <c r="AE781" s="30">
        <f t="shared" si="37"/>
        <v>480</v>
      </c>
      <c r="AF781" s="26" t="s">
        <v>14465</v>
      </c>
      <c r="AG781" s="26"/>
      <c r="AH781" s="26"/>
      <c r="AI781" s="26"/>
      <c r="AJ781" s="26"/>
      <c r="AK781" s="26"/>
      <c r="AL781" s="26"/>
      <c r="AM781" s="26"/>
      <c r="AN781" s="26"/>
      <c r="AO781" s="26"/>
      <c r="AP781" s="26"/>
      <c r="AQ781" s="26"/>
      <c r="AR781" s="26"/>
      <c r="AS781" s="26"/>
      <c r="AT781" s="26"/>
      <c r="AU781" s="26"/>
      <c r="AV781" s="26"/>
      <c r="AW781" s="26"/>
      <c r="AX781" s="26"/>
      <c r="AY781" s="26"/>
      <c r="AZ781" s="26"/>
      <c r="BA781" s="26"/>
      <c r="BB781" s="26"/>
      <c r="BC781" s="26"/>
      <c r="BD781" s="26"/>
      <c r="BE781" s="26" t="s">
        <v>3914</v>
      </c>
      <c r="BF781" s="26" t="s">
        <v>3914</v>
      </c>
      <c r="BG781" s="26" t="s">
        <v>192</v>
      </c>
      <c r="BH781" s="26" t="s">
        <v>192</v>
      </c>
      <c r="BI781" s="26"/>
      <c r="BJ781" s="26"/>
      <c r="BK781" s="26"/>
      <c r="BL781" s="26"/>
      <c r="BM781" s="26" t="s">
        <v>1889</v>
      </c>
      <c r="BN781" s="26"/>
      <c r="BO781" s="26"/>
      <c r="BP781" s="26"/>
      <c r="BQ781" s="26"/>
      <c r="BR781" s="26" t="s">
        <v>8642</v>
      </c>
      <c r="BS781" s="26" t="s">
        <v>8642</v>
      </c>
      <c r="BT781" s="26"/>
      <c r="BU781" s="26"/>
      <c r="BV781" s="26"/>
      <c r="BW781" s="31"/>
      <c r="BX781" s="31"/>
      <c r="BY781" s="31"/>
      <c r="BZ781" s="31"/>
      <c r="CA781" s="31"/>
      <c r="CB781" s="31"/>
      <c r="CC781" s="31"/>
      <c r="CD781" s="31"/>
      <c r="CE781" s="31"/>
      <c r="CF781" s="31"/>
      <c r="CG781" s="31"/>
      <c r="CH781" s="31"/>
      <c r="CI781" s="31"/>
      <c r="CJ781" s="31"/>
      <c r="CK781" s="31"/>
      <c r="CL781" s="31"/>
      <c r="CM781" s="31"/>
      <c r="CN781" s="31"/>
      <c r="CO781" s="31"/>
      <c r="CP781" s="31"/>
      <c r="CQ781" s="31"/>
      <c r="CR781" s="31"/>
      <c r="CS781" s="31"/>
      <c r="CT781" s="31"/>
      <c r="CU781" s="31" t="s">
        <v>14480</v>
      </c>
      <c r="CV781" s="31" t="s">
        <v>14481</v>
      </c>
      <c r="CW781" s="31" t="s">
        <v>14482</v>
      </c>
      <c r="CX781" s="31" t="s">
        <v>14483</v>
      </c>
      <c r="CY781" s="31"/>
      <c r="CZ781" s="31"/>
      <c r="DA781" s="31" t="s">
        <v>14484</v>
      </c>
      <c r="DB781" s="31" t="s">
        <v>14485</v>
      </c>
      <c r="DC781" s="31"/>
      <c r="DD781" s="31"/>
      <c r="DE781" s="31"/>
      <c r="DF781" s="31"/>
      <c r="DG781" s="31"/>
      <c r="DH781" s="31" t="s">
        <v>14486</v>
      </c>
      <c r="DI781" s="31" t="s">
        <v>14487</v>
      </c>
      <c r="DJ781" s="31"/>
      <c r="DK781" s="31"/>
      <c r="DL781" s="31"/>
      <c r="DM781" s="31"/>
      <c r="DN781" s="31"/>
      <c r="DO781" s="31"/>
      <c r="DP781" s="31"/>
      <c r="DQ781" s="31"/>
      <c r="DR781" s="31"/>
      <c r="DS781" s="31"/>
      <c r="DT781" s="31"/>
      <c r="DU781" s="31"/>
      <c r="DV781" s="31"/>
      <c r="DW781" s="31"/>
      <c r="DX781" s="31"/>
      <c r="DY781" s="31"/>
      <c r="DZ781" s="31"/>
      <c r="EA781" s="31"/>
      <c r="EB781" s="31"/>
      <c r="EC781" s="31"/>
      <c r="ED781" s="31"/>
      <c r="EE781" s="31"/>
      <c r="EF781" s="31"/>
      <c r="EG781" s="31"/>
      <c r="EH781" s="31"/>
      <c r="EI781" s="31"/>
      <c r="EJ781" s="31"/>
      <c r="EK781" s="31"/>
      <c r="EL781" s="31"/>
      <c r="EM781" s="31"/>
      <c r="EN781" s="31" t="s">
        <v>14488</v>
      </c>
      <c r="EO781" s="31" t="s">
        <v>14488</v>
      </c>
      <c r="EP781" s="31" t="s">
        <v>14488</v>
      </c>
      <c r="EQ781" s="31" t="s">
        <v>14488</v>
      </c>
      <c r="ER781" s="31" t="s">
        <v>218</v>
      </c>
      <c r="ES781" s="31" t="s">
        <v>218</v>
      </c>
      <c r="ET781" s="31" t="s">
        <v>14488</v>
      </c>
      <c r="EU781" s="31" t="s">
        <v>14488</v>
      </c>
      <c r="EV781" s="31"/>
      <c r="EW781" s="31"/>
      <c r="EX781" s="31" t="s">
        <v>218</v>
      </c>
      <c r="EY781" s="31" t="s">
        <v>218</v>
      </c>
      <c r="EZ781" s="31" t="s">
        <v>218</v>
      </c>
      <c r="FA781" s="31" t="s">
        <v>2923</v>
      </c>
      <c r="FB781" s="31" t="s">
        <v>2923</v>
      </c>
      <c r="FC781" s="31"/>
      <c r="FD781" s="31"/>
      <c r="FE781" s="31" t="s">
        <v>219</v>
      </c>
    </row>
    <row r="782" ht="90.75" customHeight="1">
      <c r="A782" s="16" t="s">
        <v>14489</v>
      </c>
      <c r="B782" s="24">
        <v>771.0</v>
      </c>
      <c r="C782" s="25" t="s">
        <v>14490</v>
      </c>
      <c r="D782" s="26" t="str">
        <f t="shared" si="41"/>
        <v/>
      </c>
      <c r="E782" s="27" t="str">
        <f t="shared" si="42"/>
        <v/>
      </c>
      <c r="F782" s="28" t="str">
        <f t="shared" ref="F782:G782" si="797">image("https://www.serebii.net/pokedex-bw/type/"&amp;lower(H782)&amp;".gif")</f>
        <v/>
      </c>
      <c r="G782" s="28" t="str">
        <f t="shared" si="797"/>
        <v/>
      </c>
      <c r="H782" s="29" t="s">
        <v>391</v>
      </c>
      <c r="I782" s="26"/>
      <c r="J782" s="26" t="s">
        <v>14491</v>
      </c>
      <c r="K782" s="26" t="s">
        <v>488</v>
      </c>
      <c r="L782" s="26" t="s">
        <v>7930</v>
      </c>
      <c r="M782" s="26" t="s">
        <v>14492</v>
      </c>
      <c r="N782" s="26"/>
      <c r="O782" s="26" t="s">
        <v>1374</v>
      </c>
      <c r="P782" s="26" t="s">
        <v>2669</v>
      </c>
      <c r="Q782" s="26" t="s">
        <v>2670</v>
      </c>
      <c r="R782" s="26" t="s">
        <v>184</v>
      </c>
      <c r="S782" s="26" t="s">
        <v>5791</v>
      </c>
      <c r="T782" s="26" t="s">
        <v>1328</v>
      </c>
      <c r="U782" s="26" t="s">
        <v>2244</v>
      </c>
      <c r="V782" s="26" t="s">
        <v>1329</v>
      </c>
      <c r="W782" s="26" t="s">
        <v>496</v>
      </c>
      <c r="X782" s="26" t="s">
        <v>497</v>
      </c>
      <c r="Y782" s="26">
        <v>55.0</v>
      </c>
      <c r="Z782" s="26">
        <v>60.0</v>
      </c>
      <c r="AA782" s="26">
        <v>130.0</v>
      </c>
      <c r="AB782" s="26">
        <v>30.0</v>
      </c>
      <c r="AC782" s="26">
        <v>130.0</v>
      </c>
      <c r="AD782" s="26">
        <v>5.0</v>
      </c>
      <c r="AE782" s="30">
        <f t="shared" si="37"/>
        <v>410</v>
      </c>
      <c r="AF782" s="26"/>
      <c r="AG782" s="26"/>
      <c r="AH782" s="26"/>
      <c r="AI782" s="26"/>
      <c r="AJ782" s="26"/>
      <c r="AK782" s="26"/>
      <c r="AL782" s="26"/>
      <c r="AM782" s="26"/>
      <c r="AN782" s="26"/>
      <c r="AO782" s="26"/>
      <c r="AP782" s="26"/>
      <c r="AQ782" s="26"/>
      <c r="AR782" s="26"/>
      <c r="AS782" s="26"/>
      <c r="AT782" s="26"/>
      <c r="AU782" s="26"/>
      <c r="AV782" s="26"/>
      <c r="AW782" s="26"/>
      <c r="AX782" s="26"/>
      <c r="AY782" s="26"/>
      <c r="AZ782" s="26"/>
      <c r="BA782" s="26"/>
      <c r="BB782" s="26"/>
      <c r="BC782" s="26"/>
      <c r="BD782" s="26"/>
      <c r="BE782" s="26" t="s">
        <v>1339</v>
      </c>
      <c r="BF782" s="26" t="s">
        <v>1339</v>
      </c>
      <c r="BG782" s="26" t="s">
        <v>1382</v>
      </c>
      <c r="BH782" s="26" t="s">
        <v>1382</v>
      </c>
      <c r="BI782" s="26"/>
      <c r="BJ782" s="26"/>
      <c r="BK782" s="26" t="s">
        <v>463</v>
      </c>
      <c r="BL782" s="26" t="s">
        <v>463</v>
      </c>
      <c r="BM782" s="26"/>
      <c r="BN782" s="26"/>
      <c r="BO782" s="26"/>
      <c r="BP782" s="26"/>
      <c r="BQ782" s="26"/>
      <c r="BR782" s="26"/>
      <c r="BS782" s="26"/>
      <c r="BT782" s="26"/>
      <c r="BU782" s="26"/>
      <c r="BV782" s="26"/>
      <c r="BW782" s="31"/>
      <c r="BX782" s="31"/>
      <c r="BY782" s="31"/>
      <c r="BZ782" s="31"/>
      <c r="CA782" s="31"/>
      <c r="CB782" s="31"/>
      <c r="CC782" s="31"/>
      <c r="CD782" s="31"/>
      <c r="CE782" s="31"/>
      <c r="CF782" s="31"/>
      <c r="CG782" s="31"/>
      <c r="CH782" s="31"/>
      <c r="CI782" s="31"/>
      <c r="CJ782" s="31"/>
      <c r="CK782" s="31"/>
      <c r="CL782" s="31"/>
      <c r="CM782" s="31"/>
      <c r="CN782" s="31"/>
      <c r="CO782" s="31"/>
      <c r="CP782" s="31"/>
      <c r="CQ782" s="31"/>
      <c r="CR782" s="31"/>
      <c r="CS782" s="31"/>
      <c r="CT782" s="31"/>
      <c r="CU782" s="31" t="s">
        <v>14493</v>
      </c>
      <c r="CV782" s="31" t="s">
        <v>14494</v>
      </c>
      <c r="CW782" s="31" t="s">
        <v>14495</v>
      </c>
      <c r="CX782" s="31" t="s">
        <v>14496</v>
      </c>
      <c r="CY782" s="31"/>
      <c r="CZ782" s="31"/>
      <c r="DA782" s="31" t="s">
        <v>14497</v>
      </c>
      <c r="DB782" s="31" t="s">
        <v>14498</v>
      </c>
      <c r="DC782" s="31"/>
      <c r="DD782" s="31"/>
      <c r="DE782" s="31"/>
      <c r="DF782" s="31"/>
      <c r="DG782" s="31"/>
      <c r="DH782" s="31"/>
      <c r="DI782" s="31"/>
      <c r="DJ782" s="31"/>
      <c r="DK782" s="31"/>
      <c r="DL782" s="31"/>
      <c r="DM782" s="31"/>
      <c r="DN782" s="31"/>
      <c r="DO782" s="31"/>
      <c r="DP782" s="31"/>
      <c r="DQ782" s="31"/>
      <c r="DR782" s="31"/>
      <c r="DS782" s="31"/>
      <c r="DT782" s="31"/>
      <c r="DU782" s="31"/>
      <c r="DV782" s="31"/>
      <c r="DW782" s="31"/>
      <c r="DX782" s="31"/>
      <c r="DY782" s="31"/>
      <c r="DZ782" s="31"/>
      <c r="EA782" s="31"/>
      <c r="EB782" s="31"/>
      <c r="EC782" s="31"/>
      <c r="ED782" s="31"/>
      <c r="EE782" s="31"/>
      <c r="EF782" s="31"/>
      <c r="EG782" s="31"/>
      <c r="EH782" s="31"/>
      <c r="EI782" s="31"/>
      <c r="EJ782" s="31"/>
      <c r="EK782" s="31"/>
      <c r="EL782" s="31"/>
      <c r="EM782" s="31"/>
      <c r="EN782" s="31" t="s">
        <v>4198</v>
      </c>
      <c r="EO782" s="31" t="s">
        <v>4198</v>
      </c>
      <c r="EP782" s="31" t="s">
        <v>4198</v>
      </c>
      <c r="EQ782" s="31" t="s">
        <v>4198</v>
      </c>
      <c r="ER782" s="31" t="s">
        <v>218</v>
      </c>
      <c r="ES782" s="31" t="s">
        <v>218</v>
      </c>
      <c r="ET782" s="31" t="s">
        <v>14499</v>
      </c>
      <c r="EU782" s="31" t="s">
        <v>14499</v>
      </c>
      <c r="EV782" s="31"/>
      <c r="EW782" s="31"/>
      <c r="EX782" s="31" t="s">
        <v>218</v>
      </c>
      <c r="EY782" s="31" t="s">
        <v>218</v>
      </c>
      <c r="EZ782" s="31" t="s">
        <v>218</v>
      </c>
      <c r="FA782" s="31" t="s">
        <v>219</v>
      </c>
      <c r="FB782" s="31" t="s">
        <v>219</v>
      </c>
      <c r="FC782" s="31"/>
      <c r="FD782" s="31"/>
      <c r="FE782" s="31" t="s">
        <v>219</v>
      </c>
    </row>
    <row r="783" ht="90.75" customHeight="1">
      <c r="A783" s="16" t="s">
        <v>14500</v>
      </c>
      <c r="B783" s="24">
        <v>772.0</v>
      </c>
      <c r="C783" s="25" t="s">
        <v>14501</v>
      </c>
      <c r="D783" s="26" t="str">
        <f t="shared" si="41"/>
        <v/>
      </c>
      <c r="E783" s="27" t="str">
        <f t="shared" si="42"/>
        <v/>
      </c>
      <c r="F783" s="28" t="str">
        <f t="shared" ref="F783:G783" si="798">image("https://www.serebii.net/pokedex-bw/type/"&amp;lower(H783)&amp;".gif")</f>
        <v/>
      </c>
      <c r="G783" s="28" t="str">
        <f t="shared" si="798"/>
        <v/>
      </c>
      <c r="H783" s="29" t="s">
        <v>681</v>
      </c>
      <c r="I783" s="26"/>
      <c r="J783" s="26" t="s">
        <v>14502</v>
      </c>
      <c r="K783" s="26" t="s">
        <v>2210</v>
      </c>
      <c r="L783" s="26" t="s">
        <v>14503</v>
      </c>
      <c r="M783" s="30" t="s">
        <v>3691</v>
      </c>
      <c r="N783" s="26"/>
      <c r="O783" s="26"/>
      <c r="P783" s="26" t="s">
        <v>1196</v>
      </c>
      <c r="Q783" s="26" t="s">
        <v>4934</v>
      </c>
      <c r="R783" s="26" t="s">
        <v>5098</v>
      </c>
      <c r="S783" s="26" t="s">
        <v>14504</v>
      </c>
      <c r="T783" s="26" t="s">
        <v>2174</v>
      </c>
      <c r="U783" s="26" t="s">
        <v>1198</v>
      </c>
      <c r="V783" s="26" t="s">
        <v>1199</v>
      </c>
      <c r="W783" s="26" t="s">
        <v>2967</v>
      </c>
      <c r="X783" s="26" t="s">
        <v>5100</v>
      </c>
      <c r="Y783" s="26">
        <v>95.0</v>
      </c>
      <c r="Z783" s="26">
        <v>95.0</v>
      </c>
      <c r="AA783" s="26">
        <v>95.0</v>
      </c>
      <c r="AB783" s="26">
        <v>95.0</v>
      </c>
      <c r="AC783" s="26">
        <v>95.0</v>
      </c>
      <c r="AD783" s="26">
        <v>59.0</v>
      </c>
      <c r="AE783" s="30">
        <f t="shared" si="37"/>
        <v>534</v>
      </c>
      <c r="AF783" s="26" t="s">
        <v>14505</v>
      </c>
      <c r="AG783" s="26"/>
      <c r="AH783" s="26"/>
      <c r="AI783" s="26"/>
      <c r="AJ783" s="26"/>
      <c r="AK783" s="26"/>
      <c r="AL783" s="26"/>
      <c r="AM783" s="26"/>
      <c r="AN783" s="26"/>
      <c r="AO783" s="26"/>
      <c r="AP783" s="26"/>
      <c r="AQ783" s="26"/>
      <c r="AR783" s="26"/>
      <c r="AS783" s="26"/>
      <c r="AT783" s="26"/>
      <c r="AU783" s="26"/>
      <c r="AV783" s="26"/>
      <c r="AW783" s="26"/>
      <c r="AX783" s="26"/>
      <c r="AY783" s="26"/>
      <c r="AZ783" s="26"/>
      <c r="BA783" s="26"/>
      <c r="BB783" s="26"/>
      <c r="BC783" s="26"/>
      <c r="BD783" s="26"/>
      <c r="BE783" s="26" t="s">
        <v>3694</v>
      </c>
      <c r="BF783" s="26" t="s">
        <v>3694</v>
      </c>
      <c r="BG783" s="26" t="s">
        <v>6238</v>
      </c>
      <c r="BH783" s="26" t="s">
        <v>6238</v>
      </c>
      <c r="BI783" s="26"/>
      <c r="BJ783" s="26"/>
      <c r="BK783" s="26" t="s">
        <v>5069</v>
      </c>
      <c r="BL783" s="26" t="s">
        <v>5069</v>
      </c>
      <c r="BM783" s="26"/>
      <c r="BN783" s="26"/>
      <c r="BO783" s="26"/>
      <c r="BP783" s="26"/>
      <c r="BQ783" s="26"/>
      <c r="BR783" s="26"/>
      <c r="BS783" s="26"/>
      <c r="BT783" s="26"/>
      <c r="BU783" s="26"/>
      <c r="BV783" s="26"/>
      <c r="BW783" s="31"/>
      <c r="BX783" s="31"/>
      <c r="BY783" s="31"/>
      <c r="BZ783" s="31"/>
      <c r="CA783" s="31"/>
      <c r="CB783" s="31"/>
      <c r="CC783" s="31"/>
      <c r="CD783" s="31"/>
      <c r="CE783" s="31"/>
      <c r="CF783" s="31"/>
      <c r="CG783" s="31"/>
      <c r="CH783" s="31"/>
      <c r="CI783" s="31"/>
      <c r="CJ783" s="31"/>
      <c r="CK783" s="31"/>
      <c r="CL783" s="31"/>
      <c r="CM783" s="31"/>
      <c r="CN783" s="31"/>
      <c r="CO783" s="31"/>
      <c r="CP783" s="31"/>
      <c r="CQ783" s="31"/>
      <c r="CR783" s="31"/>
      <c r="CS783" s="31"/>
      <c r="CT783" s="31"/>
      <c r="CU783" s="31" t="s">
        <v>14506</v>
      </c>
      <c r="CV783" s="31" t="s">
        <v>14507</v>
      </c>
      <c r="CW783" s="31" t="s">
        <v>14508</v>
      </c>
      <c r="CX783" s="31" t="s">
        <v>14509</v>
      </c>
      <c r="CY783" s="31"/>
      <c r="CZ783" s="31"/>
      <c r="DA783" s="31" t="s">
        <v>14510</v>
      </c>
      <c r="DB783" s="31" t="s">
        <v>14511</v>
      </c>
      <c r="DC783" s="31"/>
      <c r="DD783" s="31"/>
      <c r="DE783" s="31"/>
      <c r="DF783" s="31"/>
      <c r="DG783" s="31"/>
      <c r="DH783" s="31"/>
      <c r="DI783" s="31"/>
      <c r="DJ783" s="31"/>
      <c r="DK783" s="31"/>
      <c r="DL783" s="31"/>
      <c r="DM783" s="31"/>
      <c r="DN783" s="31"/>
      <c r="DO783" s="31"/>
      <c r="DP783" s="31"/>
      <c r="DQ783" s="31"/>
      <c r="DR783" s="31"/>
      <c r="DS783" s="31"/>
      <c r="DT783" s="31"/>
      <c r="DU783" s="31"/>
      <c r="DV783" s="31"/>
      <c r="DW783" s="31"/>
      <c r="DX783" s="31"/>
      <c r="DY783" s="31"/>
      <c r="DZ783" s="31"/>
      <c r="EA783" s="31"/>
      <c r="EB783" s="31"/>
      <c r="EC783" s="31"/>
      <c r="ED783" s="31"/>
      <c r="EE783" s="31"/>
      <c r="EF783" s="31"/>
      <c r="EG783" s="31"/>
      <c r="EH783" s="31"/>
      <c r="EI783" s="31"/>
      <c r="EJ783" s="31"/>
      <c r="EK783" s="31"/>
      <c r="EL783" s="31"/>
      <c r="EM783" s="31"/>
      <c r="EN783" s="31" t="s">
        <v>14512</v>
      </c>
      <c r="EO783" s="31" t="s">
        <v>14512</v>
      </c>
      <c r="EP783" s="31" t="s">
        <v>11407</v>
      </c>
      <c r="EQ783" s="31" t="s">
        <v>11407</v>
      </c>
      <c r="ER783" s="31" t="s">
        <v>218</v>
      </c>
      <c r="ES783" s="31" t="s">
        <v>218</v>
      </c>
      <c r="ET783" s="31" t="s">
        <v>213</v>
      </c>
      <c r="EU783" s="31" t="s">
        <v>213</v>
      </c>
      <c r="EV783" s="31"/>
      <c r="EW783" s="31"/>
      <c r="EX783" s="31" t="s">
        <v>218</v>
      </c>
      <c r="EY783" s="31" t="s">
        <v>218</v>
      </c>
      <c r="EZ783" s="31" t="s">
        <v>218</v>
      </c>
      <c r="FA783" s="31" t="s">
        <v>219</v>
      </c>
      <c r="FB783" s="31" t="s">
        <v>219</v>
      </c>
      <c r="FC783" s="31"/>
      <c r="FD783" s="31"/>
      <c r="FE783" s="31" t="s">
        <v>219</v>
      </c>
    </row>
    <row r="784" ht="90.75" customHeight="1">
      <c r="A784" s="16" t="s">
        <v>14513</v>
      </c>
      <c r="B784" s="24">
        <v>773.0</v>
      </c>
      <c r="C784" s="25" t="s">
        <v>14514</v>
      </c>
      <c r="D784" s="26" t="str">
        <f t="shared" si="41"/>
        <v/>
      </c>
      <c r="E784" s="27" t="str">
        <f t="shared" si="42"/>
        <v/>
      </c>
      <c r="F784" s="28" t="str">
        <f t="shared" ref="F784:G784" si="799">image("https://www.serebii.net/pokedex-bw/type/"&amp;lower(H784)&amp;".gif")</f>
        <v/>
      </c>
      <c r="G784" s="28" t="str">
        <f t="shared" si="799"/>
        <v/>
      </c>
      <c r="H784" s="29" t="s">
        <v>681</v>
      </c>
      <c r="I784" s="26"/>
      <c r="J784" s="26" t="s">
        <v>14502</v>
      </c>
      <c r="K784" s="26" t="s">
        <v>5248</v>
      </c>
      <c r="L784" s="26" t="s">
        <v>384</v>
      </c>
      <c r="M784" s="30" t="s">
        <v>14515</v>
      </c>
      <c r="N784" s="26"/>
      <c r="O784" s="26"/>
      <c r="P784" s="26" t="s">
        <v>1234</v>
      </c>
      <c r="Q784" s="26" t="s">
        <v>4934</v>
      </c>
      <c r="R784" s="26" t="s">
        <v>5098</v>
      </c>
      <c r="S784" s="26" t="s">
        <v>14516</v>
      </c>
      <c r="T784" s="26" t="s">
        <v>2174</v>
      </c>
      <c r="U784" s="26" t="s">
        <v>1198</v>
      </c>
      <c r="V784" s="26" t="s">
        <v>1199</v>
      </c>
      <c r="W784" s="26" t="s">
        <v>2967</v>
      </c>
      <c r="X784" s="26" t="s">
        <v>5100</v>
      </c>
      <c r="Y784" s="26">
        <v>95.0</v>
      </c>
      <c r="Z784" s="26">
        <v>95.0</v>
      </c>
      <c r="AA784" s="26">
        <v>95.0</v>
      </c>
      <c r="AB784" s="26">
        <v>95.0</v>
      </c>
      <c r="AC784" s="26">
        <v>95.0</v>
      </c>
      <c r="AD784" s="26">
        <v>95.0</v>
      </c>
      <c r="AE784" s="30">
        <f t="shared" si="37"/>
        <v>570</v>
      </c>
      <c r="AF784" s="26" t="s">
        <v>14505</v>
      </c>
      <c r="AG784" s="26"/>
      <c r="AH784" s="26"/>
      <c r="AI784" s="26"/>
      <c r="AJ784" s="26"/>
      <c r="AK784" s="26"/>
      <c r="AL784" s="26"/>
      <c r="AM784" s="26"/>
      <c r="AN784" s="26"/>
      <c r="AO784" s="26"/>
      <c r="AP784" s="26"/>
      <c r="AQ784" s="26"/>
      <c r="AR784" s="26"/>
      <c r="AS784" s="26"/>
      <c r="AT784" s="26"/>
      <c r="AU784" s="26"/>
      <c r="AV784" s="26"/>
      <c r="AW784" s="26"/>
      <c r="AX784" s="26"/>
      <c r="AY784" s="26"/>
      <c r="AZ784" s="26"/>
      <c r="BA784" s="26"/>
      <c r="BB784" s="26"/>
      <c r="BC784" s="26"/>
      <c r="BD784" s="26"/>
      <c r="BE784" s="26" t="s">
        <v>3087</v>
      </c>
      <c r="BF784" s="26" t="s">
        <v>3087</v>
      </c>
      <c r="BG784" s="26" t="s">
        <v>4274</v>
      </c>
      <c r="BH784" s="26" t="s">
        <v>4274</v>
      </c>
      <c r="BI784" s="26"/>
      <c r="BJ784" s="26"/>
      <c r="BK784" s="26" t="s">
        <v>4876</v>
      </c>
      <c r="BL784" s="26" t="s">
        <v>4876</v>
      </c>
      <c r="BM784" s="26"/>
      <c r="BN784" s="26"/>
      <c r="BO784" s="26"/>
      <c r="BP784" s="26"/>
      <c r="BQ784" s="26"/>
      <c r="BR784" s="26"/>
      <c r="BS784" s="26"/>
      <c r="BT784" s="26"/>
      <c r="BU784" s="26"/>
      <c r="BV784" s="26"/>
      <c r="BW784" s="31"/>
      <c r="BX784" s="31"/>
      <c r="BY784" s="31"/>
      <c r="BZ784" s="31"/>
      <c r="CA784" s="31"/>
      <c r="CB784" s="31"/>
      <c r="CC784" s="31"/>
      <c r="CD784" s="31"/>
      <c r="CE784" s="31"/>
      <c r="CF784" s="31"/>
      <c r="CG784" s="31"/>
      <c r="CH784" s="31"/>
      <c r="CI784" s="31"/>
      <c r="CJ784" s="31"/>
      <c r="CK784" s="31"/>
      <c r="CL784" s="31"/>
      <c r="CM784" s="31"/>
      <c r="CN784" s="31"/>
      <c r="CO784" s="31"/>
      <c r="CP784" s="31"/>
      <c r="CQ784" s="31"/>
      <c r="CR784" s="31"/>
      <c r="CS784" s="31"/>
      <c r="CT784" s="31"/>
      <c r="CU784" s="31" t="s">
        <v>14517</v>
      </c>
      <c r="CV784" s="31" t="s">
        <v>14518</v>
      </c>
      <c r="CW784" s="31" t="s">
        <v>14519</v>
      </c>
      <c r="CX784" s="31" t="s">
        <v>14520</v>
      </c>
      <c r="CY784" s="31"/>
      <c r="CZ784" s="31"/>
      <c r="DA784" s="31" t="s">
        <v>14521</v>
      </c>
      <c r="DB784" s="31" t="s">
        <v>14522</v>
      </c>
      <c r="DC784" s="31"/>
      <c r="DD784" s="31"/>
      <c r="DE784" s="31"/>
      <c r="DF784" s="31"/>
      <c r="DG784" s="31"/>
      <c r="DH784" s="31"/>
      <c r="DI784" s="31"/>
      <c r="DJ784" s="31"/>
      <c r="DK784" s="31"/>
      <c r="DL784" s="31"/>
      <c r="DM784" s="31"/>
      <c r="DN784" s="31"/>
      <c r="DO784" s="31"/>
      <c r="DP784" s="31"/>
      <c r="DQ784" s="31"/>
      <c r="DR784" s="31"/>
      <c r="DS784" s="31"/>
      <c r="DT784" s="31"/>
      <c r="DU784" s="31"/>
      <c r="DV784" s="31"/>
      <c r="DW784" s="31"/>
      <c r="DX784" s="31"/>
      <c r="DY784" s="31"/>
      <c r="DZ784" s="31"/>
      <c r="EA784" s="31"/>
      <c r="EB784" s="31"/>
      <c r="EC784" s="31"/>
      <c r="ED784" s="31"/>
      <c r="EE784" s="31"/>
      <c r="EF784" s="31"/>
      <c r="EG784" s="31"/>
      <c r="EH784" s="31"/>
      <c r="EI784" s="31"/>
      <c r="EJ784" s="31"/>
      <c r="EK784" s="31"/>
      <c r="EL784" s="31"/>
      <c r="EM784" s="31"/>
      <c r="EN784" s="31" t="s">
        <v>14523</v>
      </c>
      <c r="EO784" s="31" t="s">
        <v>14523</v>
      </c>
      <c r="EP784" s="31" t="s">
        <v>14523</v>
      </c>
      <c r="EQ784" s="31" t="s">
        <v>14523</v>
      </c>
      <c r="ER784" s="31" t="s">
        <v>218</v>
      </c>
      <c r="ES784" s="31" t="s">
        <v>218</v>
      </c>
      <c r="ET784" s="31" t="s">
        <v>213</v>
      </c>
      <c r="EU784" s="31" t="s">
        <v>213</v>
      </c>
      <c r="EV784" s="31"/>
      <c r="EW784" s="31"/>
      <c r="EX784" s="31" t="s">
        <v>218</v>
      </c>
      <c r="EY784" s="31" t="s">
        <v>218</v>
      </c>
      <c r="EZ784" s="31" t="s">
        <v>218</v>
      </c>
      <c r="FA784" s="31" t="s">
        <v>219</v>
      </c>
      <c r="FB784" s="31" t="s">
        <v>219</v>
      </c>
      <c r="FC784" s="31"/>
      <c r="FD784" s="31"/>
      <c r="FE784" s="31" t="s">
        <v>219</v>
      </c>
    </row>
    <row r="785" ht="90.75" customHeight="1">
      <c r="A785" s="16" t="s">
        <v>14524</v>
      </c>
      <c r="B785" s="24">
        <v>774.0</v>
      </c>
      <c r="C785" s="25" t="s">
        <v>14525</v>
      </c>
      <c r="D785" s="26" t="str">
        <f t="shared" si="41"/>
        <v/>
      </c>
      <c r="E785" s="27" t="str">
        <f t="shared" si="42"/>
        <v/>
      </c>
      <c r="F785" s="28" t="str">
        <f t="shared" ref="F785:G785" si="800">image("https://www.serebii.net/pokedex-bw/type/"&amp;lower(H785)&amp;".gif")</f>
        <v/>
      </c>
      <c r="G785" s="28" t="str">
        <f t="shared" si="800"/>
        <v/>
      </c>
      <c r="H785" s="29" t="s">
        <v>2707</v>
      </c>
      <c r="I785" s="26" t="s">
        <v>348</v>
      </c>
      <c r="J785" s="26" t="s">
        <v>14526</v>
      </c>
      <c r="K785" s="26" t="s">
        <v>488</v>
      </c>
      <c r="L785" s="26" t="s">
        <v>1373</v>
      </c>
      <c r="M785" s="30" t="s">
        <v>14527</v>
      </c>
      <c r="N785" s="26"/>
      <c r="O785" s="26"/>
      <c r="P785" s="26" t="s">
        <v>428</v>
      </c>
      <c r="Q785" s="26" t="s">
        <v>3944</v>
      </c>
      <c r="R785" s="26" t="s">
        <v>184</v>
      </c>
      <c r="S785" s="26" t="s">
        <v>1990</v>
      </c>
      <c r="T785" s="26" t="s">
        <v>186</v>
      </c>
      <c r="U785" s="26" t="s">
        <v>2711</v>
      </c>
      <c r="V785" s="26" t="s">
        <v>770</v>
      </c>
      <c r="W785" s="26" t="s">
        <v>2967</v>
      </c>
      <c r="X785" s="26" t="s">
        <v>3426</v>
      </c>
      <c r="Y785" s="26">
        <v>60.0</v>
      </c>
      <c r="Z785" s="26">
        <v>60.0</v>
      </c>
      <c r="AA785" s="26">
        <v>100.0</v>
      </c>
      <c r="AB785" s="26">
        <v>60.0</v>
      </c>
      <c r="AC785" s="26">
        <v>100.0</v>
      </c>
      <c r="AD785" s="26">
        <v>60.0</v>
      </c>
      <c r="AE785" s="30">
        <f t="shared" si="37"/>
        <v>440</v>
      </c>
      <c r="AF785" s="26"/>
      <c r="AG785" s="26"/>
      <c r="AH785" s="26"/>
      <c r="AI785" s="26"/>
      <c r="AJ785" s="26"/>
      <c r="AK785" s="26"/>
      <c r="AL785" s="26"/>
      <c r="AM785" s="26"/>
      <c r="AN785" s="26"/>
      <c r="AO785" s="26"/>
      <c r="AP785" s="26"/>
      <c r="AQ785" s="26"/>
      <c r="AR785" s="26"/>
      <c r="AS785" s="26"/>
      <c r="AT785" s="26"/>
      <c r="AU785" s="26"/>
      <c r="AV785" s="26"/>
      <c r="AW785" s="26"/>
      <c r="AX785" s="26"/>
      <c r="AY785" s="26"/>
      <c r="AZ785" s="26"/>
      <c r="BA785" s="26"/>
      <c r="BB785" s="26"/>
      <c r="BC785" s="26"/>
      <c r="BD785" s="26"/>
      <c r="BE785" s="26" t="s">
        <v>2179</v>
      </c>
      <c r="BF785" s="26" t="s">
        <v>2179</v>
      </c>
      <c r="BG785" s="26" t="s">
        <v>6066</v>
      </c>
      <c r="BH785" s="26" t="s">
        <v>6066</v>
      </c>
      <c r="BI785" s="26"/>
      <c r="BJ785" s="26"/>
      <c r="BK785" s="26"/>
      <c r="BL785" s="26"/>
      <c r="BM785" s="26"/>
      <c r="BN785" s="26"/>
      <c r="BO785" s="26"/>
      <c r="BP785" s="26"/>
      <c r="BQ785" s="26"/>
      <c r="BR785" s="26"/>
      <c r="BS785" s="26"/>
      <c r="BT785" s="26"/>
      <c r="BU785" s="26" t="s">
        <v>1237</v>
      </c>
      <c r="BV785" s="26"/>
      <c r="BW785" s="31"/>
      <c r="BX785" s="31"/>
      <c r="BY785" s="31"/>
      <c r="BZ785" s="31"/>
      <c r="CA785" s="31"/>
      <c r="CB785" s="31"/>
      <c r="CC785" s="31"/>
      <c r="CD785" s="31"/>
      <c r="CE785" s="31"/>
      <c r="CF785" s="31"/>
      <c r="CG785" s="31"/>
      <c r="CH785" s="31"/>
      <c r="CI785" s="31"/>
      <c r="CJ785" s="31"/>
      <c r="CK785" s="31"/>
      <c r="CL785" s="31"/>
      <c r="CM785" s="31"/>
      <c r="CN785" s="31"/>
      <c r="CO785" s="31"/>
      <c r="CP785" s="31"/>
      <c r="CQ785" s="31"/>
      <c r="CR785" s="31"/>
      <c r="CS785" s="31"/>
      <c r="CT785" s="31"/>
      <c r="CU785" s="31" t="s">
        <v>14528</v>
      </c>
      <c r="CV785" s="31" t="s">
        <v>14529</v>
      </c>
      <c r="CW785" s="31" t="s">
        <v>14530</v>
      </c>
      <c r="CX785" s="31" t="s">
        <v>14531</v>
      </c>
      <c r="CY785" s="31"/>
      <c r="CZ785" s="31"/>
      <c r="DA785" s="31"/>
      <c r="DB785" s="31"/>
      <c r="DC785" s="31"/>
      <c r="DD785" s="31"/>
      <c r="DE785" s="31"/>
      <c r="DF785" s="31"/>
      <c r="DG785" s="31"/>
      <c r="DH785" s="31"/>
      <c r="DI785" s="31"/>
      <c r="DJ785" s="31"/>
      <c r="DK785" s="31"/>
      <c r="DL785" s="31"/>
      <c r="DM785" s="31"/>
      <c r="DN785" s="31"/>
      <c r="DO785" s="31"/>
      <c r="DP785" s="31"/>
      <c r="DQ785" s="31"/>
      <c r="DR785" s="31"/>
      <c r="DS785" s="31"/>
      <c r="DT785" s="31"/>
      <c r="DU785" s="31"/>
      <c r="DV785" s="31"/>
      <c r="DW785" s="31"/>
      <c r="DX785" s="31"/>
      <c r="DY785" s="31"/>
      <c r="DZ785" s="31"/>
      <c r="EA785" s="31"/>
      <c r="EB785" s="31"/>
      <c r="EC785" s="31"/>
      <c r="ED785" s="31"/>
      <c r="EE785" s="31"/>
      <c r="EF785" s="31"/>
      <c r="EG785" s="31"/>
      <c r="EH785" s="31"/>
      <c r="EI785" s="31"/>
      <c r="EJ785" s="31"/>
      <c r="EK785" s="31"/>
      <c r="EL785" s="31"/>
      <c r="EM785" s="31"/>
      <c r="EN785" s="31" t="s">
        <v>1367</v>
      </c>
      <c r="EO785" s="31" t="s">
        <v>1367</v>
      </c>
      <c r="EP785" s="31" t="s">
        <v>1367</v>
      </c>
      <c r="EQ785" s="31" t="s">
        <v>1367</v>
      </c>
      <c r="ER785" s="31" t="s">
        <v>218</v>
      </c>
      <c r="ES785" s="31" t="s">
        <v>218</v>
      </c>
      <c r="ET785" s="31" t="s">
        <v>218</v>
      </c>
      <c r="EU785" s="31" t="s">
        <v>218</v>
      </c>
      <c r="EV785" s="31"/>
      <c r="EW785" s="31"/>
      <c r="EX785" s="31" t="s">
        <v>218</v>
      </c>
      <c r="EY785" s="31" t="s">
        <v>218</v>
      </c>
      <c r="EZ785" s="31" t="s">
        <v>218</v>
      </c>
      <c r="FA785" s="31" t="s">
        <v>219</v>
      </c>
      <c r="FB785" s="31" t="s">
        <v>219</v>
      </c>
      <c r="FC785" s="31"/>
      <c r="FD785" s="31"/>
      <c r="FE785" s="31" t="s">
        <v>219</v>
      </c>
    </row>
    <row r="786" ht="90.75" customHeight="1">
      <c r="A786" s="16" t="s">
        <v>14532</v>
      </c>
      <c r="B786" s="24">
        <v>775.0</v>
      </c>
      <c r="C786" s="25" t="s">
        <v>14533</v>
      </c>
      <c r="D786" s="26" t="str">
        <f t="shared" si="41"/>
        <v/>
      </c>
      <c r="E786" s="27" t="str">
        <f t="shared" si="42"/>
        <v/>
      </c>
      <c r="F786" s="28" t="str">
        <f t="shared" ref="F786:G786" si="801">image("https://www.serebii.net/pokedex-bw/type/"&amp;lower(H786)&amp;".gif")</f>
        <v/>
      </c>
      <c r="G786" s="28" t="str">
        <f t="shared" si="801"/>
        <v/>
      </c>
      <c r="H786" s="29" t="s">
        <v>681</v>
      </c>
      <c r="I786" s="26"/>
      <c r="J786" s="26" t="s">
        <v>11587</v>
      </c>
      <c r="K786" s="26" t="s">
        <v>974</v>
      </c>
      <c r="L786" s="26" t="s">
        <v>1453</v>
      </c>
      <c r="M786" s="30" t="s">
        <v>14534</v>
      </c>
      <c r="N786" s="26"/>
      <c r="O786" s="26"/>
      <c r="P786" s="26" t="s">
        <v>946</v>
      </c>
      <c r="Q786" s="26" t="s">
        <v>183</v>
      </c>
      <c r="R786" s="26" t="s">
        <v>184</v>
      </c>
      <c r="S786" s="26" t="s">
        <v>6684</v>
      </c>
      <c r="T786" s="26" t="s">
        <v>2174</v>
      </c>
      <c r="U786" s="26" t="s">
        <v>769</v>
      </c>
      <c r="V786" s="26" t="s">
        <v>770</v>
      </c>
      <c r="W786" s="26" t="s">
        <v>496</v>
      </c>
      <c r="X786" s="26" t="s">
        <v>189</v>
      </c>
      <c r="Y786" s="26">
        <v>65.0</v>
      </c>
      <c r="Z786" s="26">
        <v>115.0</v>
      </c>
      <c r="AA786" s="26">
        <v>65.0</v>
      </c>
      <c r="AB786" s="26">
        <v>75.0</v>
      </c>
      <c r="AC786" s="26">
        <v>95.0</v>
      </c>
      <c r="AD786" s="26">
        <v>65.0</v>
      </c>
      <c r="AE786" s="30">
        <f t="shared" si="37"/>
        <v>480</v>
      </c>
      <c r="AF786" s="26"/>
      <c r="AG786" s="26"/>
      <c r="AH786" s="26"/>
      <c r="AI786" s="26"/>
      <c r="AJ786" s="26"/>
      <c r="AK786" s="26"/>
      <c r="AL786" s="26"/>
      <c r="AM786" s="26"/>
      <c r="AN786" s="26"/>
      <c r="AO786" s="26"/>
      <c r="AP786" s="26"/>
      <c r="AQ786" s="26"/>
      <c r="AR786" s="26"/>
      <c r="AS786" s="26"/>
      <c r="AT786" s="26"/>
      <c r="AU786" s="26"/>
      <c r="AV786" s="26"/>
      <c r="AW786" s="26"/>
      <c r="AX786" s="26"/>
      <c r="AY786" s="26"/>
      <c r="AZ786" s="26"/>
      <c r="BA786" s="26"/>
      <c r="BB786" s="26"/>
      <c r="BC786" s="26"/>
      <c r="BD786" s="26"/>
      <c r="BE786" s="26" t="s">
        <v>3949</v>
      </c>
      <c r="BF786" s="26" t="s">
        <v>3949</v>
      </c>
      <c r="BG786" s="26" t="s">
        <v>5956</v>
      </c>
      <c r="BH786" s="26" t="s">
        <v>5956</v>
      </c>
      <c r="BI786" s="26"/>
      <c r="BJ786" s="26"/>
      <c r="BK786" s="26"/>
      <c r="BL786" s="26"/>
      <c r="BM786" s="26"/>
      <c r="BN786" s="26"/>
      <c r="BO786" s="26"/>
      <c r="BP786" s="26"/>
      <c r="BQ786" s="26"/>
      <c r="BR786" s="26" t="s">
        <v>10728</v>
      </c>
      <c r="BS786" s="26" t="s">
        <v>10728</v>
      </c>
      <c r="BT786" s="26"/>
      <c r="BU786" s="26"/>
      <c r="BV786" s="26"/>
      <c r="BW786" s="31"/>
      <c r="BX786" s="31"/>
      <c r="BY786" s="31"/>
      <c r="BZ786" s="31"/>
      <c r="CA786" s="31"/>
      <c r="CB786" s="31"/>
      <c r="CC786" s="31"/>
      <c r="CD786" s="31"/>
      <c r="CE786" s="31"/>
      <c r="CF786" s="31"/>
      <c r="CG786" s="31"/>
      <c r="CH786" s="31"/>
      <c r="CI786" s="31"/>
      <c r="CJ786" s="31"/>
      <c r="CK786" s="31"/>
      <c r="CL786" s="31"/>
      <c r="CM786" s="31"/>
      <c r="CN786" s="31"/>
      <c r="CO786" s="31"/>
      <c r="CP786" s="31"/>
      <c r="CQ786" s="31"/>
      <c r="CR786" s="31"/>
      <c r="CS786" s="31"/>
      <c r="CT786" s="31"/>
      <c r="CU786" s="31" t="s">
        <v>14535</v>
      </c>
      <c r="CV786" s="31" t="s">
        <v>14536</v>
      </c>
      <c r="CW786" s="31" t="s">
        <v>14537</v>
      </c>
      <c r="CX786" s="31" t="s">
        <v>14538</v>
      </c>
      <c r="CY786" s="31"/>
      <c r="CZ786" s="31"/>
      <c r="DA786" s="31"/>
      <c r="DB786" s="31"/>
      <c r="DC786" s="31"/>
      <c r="DD786" s="31"/>
      <c r="DE786" s="31"/>
      <c r="DF786" s="31"/>
      <c r="DG786" s="31"/>
      <c r="DH786" s="31" t="s">
        <v>14539</v>
      </c>
      <c r="DI786" s="31" t="s">
        <v>14540</v>
      </c>
      <c r="DJ786" s="31"/>
      <c r="DK786" s="31"/>
      <c r="DL786" s="31"/>
      <c r="DM786" s="31"/>
      <c r="DN786" s="31"/>
      <c r="DO786" s="31"/>
      <c r="DP786" s="31"/>
      <c r="DQ786" s="31"/>
      <c r="DR786" s="31"/>
      <c r="DS786" s="31"/>
      <c r="DT786" s="31"/>
      <c r="DU786" s="31"/>
      <c r="DV786" s="31"/>
      <c r="DW786" s="31"/>
      <c r="DX786" s="31"/>
      <c r="DY786" s="31"/>
      <c r="DZ786" s="31"/>
      <c r="EA786" s="31"/>
      <c r="EB786" s="31"/>
      <c r="EC786" s="31"/>
      <c r="ED786" s="31"/>
      <c r="EE786" s="31"/>
      <c r="EF786" s="31"/>
      <c r="EG786" s="31"/>
      <c r="EH786" s="31"/>
      <c r="EI786" s="31"/>
      <c r="EJ786" s="31"/>
      <c r="EK786" s="31"/>
      <c r="EL786" s="31"/>
      <c r="EM786" s="31"/>
      <c r="EN786" s="31" t="s">
        <v>1189</v>
      </c>
      <c r="EO786" s="31" t="s">
        <v>1189</v>
      </c>
      <c r="EP786" s="31" t="s">
        <v>1189</v>
      </c>
      <c r="EQ786" s="31" t="s">
        <v>1189</v>
      </c>
      <c r="ER786" s="31" t="s">
        <v>218</v>
      </c>
      <c r="ES786" s="31" t="s">
        <v>218</v>
      </c>
      <c r="ET786" s="31" t="s">
        <v>218</v>
      </c>
      <c r="EU786" s="31" t="s">
        <v>218</v>
      </c>
      <c r="EV786" s="31"/>
      <c r="EW786" s="31"/>
      <c r="EX786" s="31" t="s">
        <v>218</v>
      </c>
      <c r="EY786" s="31" t="s">
        <v>218</v>
      </c>
      <c r="EZ786" s="31" t="s">
        <v>218</v>
      </c>
      <c r="FA786" s="31" t="s">
        <v>4708</v>
      </c>
      <c r="FB786" s="31" t="s">
        <v>4708</v>
      </c>
      <c r="FC786" s="31"/>
      <c r="FD786" s="31"/>
      <c r="FE786" s="31" t="s">
        <v>219</v>
      </c>
    </row>
    <row r="787" ht="90.75" customHeight="1">
      <c r="A787" s="16" t="s">
        <v>14541</v>
      </c>
      <c r="B787" s="24">
        <v>776.0</v>
      </c>
      <c r="C787" s="25" t="s">
        <v>14542</v>
      </c>
      <c r="D787" s="26" t="str">
        <f t="shared" si="41"/>
        <v/>
      </c>
      <c r="E787" s="27" t="str">
        <f t="shared" si="42"/>
        <v/>
      </c>
      <c r="F787" s="28" t="str">
        <f t="shared" ref="F787:G787" si="802">image("https://www.serebii.net/pokedex-bw/type/"&amp;lower(H787)&amp;".gif")</f>
        <v/>
      </c>
      <c r="G787" s="28" t="str">
        <f t="shared" si="802"/>
        <v/>
      </c>
      <c r="H787" s="29" t="s">
        <v>291</v>
      </c>
      <c r="I787" s="26" t="s">
        <v>299</v>
      </c>
      <c r="J787" s="26" t="s">
        <v>14543</v>
      </c>
      <c r="K787" s="26" t="s">
        <v>247</v>
      </c>
      <c r="L787" s="26" t="s">
        <v>14544</v>
      </c>
      <c r="M787" s="30" t="s">
        <v>3261</v>
      </c>
      <c r="N787" s="26"/>
      <c r="O787" s="26"/>
      <c r="P787" s="26" t="s">
        <v>543</v>
      </c>
      <c r="Q787" s="26" t="s">
        <v>6097</v>
      </c>
      <c r="R787" s="26" t="s">
        <v>184</v>
      </c>
      <c r="S787" s="26" t="s">
        <v>3913</v>
      </c>
      <c r="T787" s="26" t="s">
        <v>495</v>
      </c>
      <c r="U787" s="26" t="s">
        <v>299</v>
      </c>
      <c r="V787" s="26" t="s">
        <v>187</v>
      </c>
      <c r="W787" s="26" t="s">
        <v>496</v>
      </c>
      <c r="X787" s="26" t="s">
        <v>189</v>
      </c>
      <c r="Y787" s="26">
        <v>60.0</v>
      </c>
      <c r="Z787" s="26">
        <v>78.0</v>
      </c>
      <c r="AA787" s="26">
        <v>135.0</v>
      </c>
      <c r="AB787" s="26">
        <v>91.0</v>
      </c>
      <c r="AC787" s="26">
        <v>85.0</v>
      </c>
      <c r="AD787" s="26">
        <v>36.0</v>
      </c>
      <c r="AE787" s="30">
        <f t="shared" si="37"/>
        <v>485</v>
      </c>
      <c r="AF787" s="26"/>
      <c r="AG787" s="26"/>
      <c r="AH787" s="26"/>
      <c r="AI787" s="26"/>
      <c r="AJ787" s="26"/>
      <c r="AK787" s="26"/>
      <c r="AL787" s="26"/>
      <c r="AM787" s="26"/>
      <c r="AN787" s="26"/>
      <c r="AO787" s="26"/>
      <c r="AP787" s="26"/>
      <c r="AQ787" s="26"/>
      <c r="AR787" s="26"/>
      <c r="AS787" s="26"/>
      <c r="AT787" s="26"/>
      <c r="AU787" s="26"/>
      <c r="AV787" s="26"/>
      <c r="AW787" s="26"/>
      <c r="AX787" s="26"/>
      <c r="AY787" s="26"/>
      <c r="AZ787" s="26"/>
      <c r="BA787" s="26"/>
      <c r="BB787" s="26"/>
      <c r="BC787" s="26"/>
      <c r="BD787" s="26"/>
      <c r="BE787" s="26" t="s">
        <v>4206</v>
      </c>
      <c r="BF787" s="26" t="s">
        <v>4206</v>
      </c>
      <c r="BG787" s="26" t="s">
        <v>9167</v>
      </c>
      <c r="BH787" s="26" t="s">
        <v>9167</v>
      </c>
      <c r="BI787" s="26"/>
      <c r="BJ787" s="26"/>
      <c r="BK787" s="26" t="s">
        <v>5005</v>
      </c>
      <c r="BL787" s="26" t="s">
        <v>5005</v>
      </c>
      <c r="BM787" s="26"/>
      <c r="BN787" s="26"/>
      <c r="BO787" s="26"/>
      <c r="BP787" s="26"/>
      <c r="BQ787" s="26"/>
      <c r="BR787" s="26"/>
      <c r="BS787" s="26"/>
      <c r="BT787" s="26"/>
      <c r="BU787" s="26"/>
      <c r="BV787" s="26"/>
      <c r="BW787" s="31"/>
      <c r="BX787" s="31"/>
      <c r="BY787" s="31"/>
      <c r="BZ787" s="31"/>
      <c r="CA787" s="31"/>
      <c r="CB787" s="31"/>
      <c r="CC787" s="31"/>
      <c r="CD787" s="31"/>
      <c r="CE787" s="31"/>
      <c r="CF787" s="31"/>
      <c r="CG787" s="31"/>
      <c r="CH787" s="31"/>
      <c r="CI787" s="31"/>
      <c r="CJ787" s="31"/>
      <c r="CK787" s="31"/>
      <c r="CL787" s="31"/>
      <c r="CM787" s="31"/>
      <c r="CN787" s="31"/>
      <c r="CO787" s="31"/>
      <c r="CP787" s="31"/>
      <c r="CQ787" s="31"/>
      <c r="CR787" s="31"/>
      <c r="CS787" s="31"/>
      <c r="CT787" s="31"/>
      <c r="CU787" s="31" t="s">
        <v>14545</v>
      </c>
      <c r="CV787" s="31" t="s">
        <v>14546</v>
      </c>
      <c r="CW787" s="31" t="s">
        <v>14547</v>
      </c>
      <c r="CX787" s="31" t="s">
        <v>14548</v>
      </c>
      <c r="CY787" s="31"/>
      <c r="CZ787" s="31"/>
      <c r="DA787" s="31" t="s">
        <v>14549</v>
      </c>
      <c r="DB787" s="31" t="s">
        <v>14550</v>
      </c>
      <c r="DC787" s="31"/>
      <c r="DD787" s="31"/>
      <c r="DE787" s="31"/>
      <c r="DF787" s="31"/>
      <c r="DG787" s="31"/>
      <c r="DH787" s="31"/>
      <c r="DI787" s="31"/>
      <c r="DJ787" s="31"/>
      <c r="DK787" s="31"/>
      <c r="DL787" s="31"/>
      <c r="DM787" s="31"/>
      <c r="DN787" s="31"/>
      <c r="DO787" s="31"/>
      <c r="DP787" s="31"/>
      <c r="DQ787" s="31"/>
      <c r="DR787" s="31"/>
      <c r="DS787" s="31"/>
      <c r="DT787" s="31"/>
      <c r="DU787" s="31"/>
      <c r="DV787" s="31"/>
      <c r="DW787" s="31"/>
      <c r="DX787" s="31"/>
      <c r="DY787" s="31"/>
      <c r="DZ787" s="31"/>
      <c r="EA787" s="31"/>
      <c r="EB787" s="31"/>
      <c r="EC787" s="31"/>
      <c r="ED787" s="31"/>
      <c r="EE787" s="31"/>
      <c r="EF787" s="31"/>
      <c r="EG787" s="31"/>
      <c r="EH787" s="31"/>
      <c r="EI787" s="31"/>
      <c r="EJ787" s="31"/>
      <c r="EK787" s="31"/>
      <c r="EL787" s="31"/>
      <c r="EM787" s="31"/>
      <c r="EN787" s="31" t="s">
        <v>3907</v>
      </c>
      <c r="EO787" s="31" t="s">
        <v>213</v>
      </c>
      <c r="EP787" s="31" t="s">
        <v>3907</v>
      </c>
      <c r="EQ787" s="31" t="s">
        <v>213</v>
      </c>
      <c r="ER787" s="31" t="s">
        <v>218</v>
      </c>
      <c r="ES787" s="31" t="s">
        <v>218</v>
      </c>
      <c r="ET787" s="31" t="s">
        <v>1488</v>
      </c>
      <c r="EU787" s="31" t="s">
        <v>213</v>
      </c>
      <c r="EV787" s="31"/>
      <c r="EW787" s="31"/>
      <c r="EX787" s="31" t="s">
        <v>218</v>
      </c>
      <c r="EY787" s="31" t="s">
        <v>218</v>
      </c>
      <c r="EZ787" s="31" t="s">
        <v>218</v>
      </c>
      <c r="FA787" s="31" t="s">
        <v>219</v>
      </c>
      <c r="FB787" s="31" t="s">
        <v>219</v>
      </c>
      <c r="FC787" s="31"/>
      <c r="FD787" s="31"/>
      <c r="FE787" s="31" t="s">
        <v>219</v>
      </c>
    </row>
    <row r="788" ht="90.75" customHeight="1">
      <c r="A788" s="16" t="s">
        <v>14551</v>
      </c>
      <c r="B788" s="24">
        <v>777.0</v>
      </c>
      <c r="C788" s="25" t="s">
        <v>14552</v>
      </c>
      <c r="D788" s="26" t="str">
        <f t="shared" si="41"/>
        <v/>
      </c>
      <c r="E788" s="27" t="str">
        <f t="shared" si="42"/>
        <v/>
      </c>
      <c r="F788" s="28" t="str">
        <f t="shared" ref="F788:G788" si="803">image("https://www.serebii.net/pokedex-bw/type/"&amp;lower(H788)&amp;".gif")</f>
        <v/>
      </c>
      <c r="G788" s="28" t="str">
        <f t="shared" si="803"/>
        <v/>
      </c>
      <c r="H788" s="29" t="s">
        <v>973</v>
      </c>
      <c r="I788" s="26" t="s">
        <v>2962</v>
      </c>
      <c r="J788" s="26" t="s">
        <v>14553</v>
      </c>
      <c r="K788" s="26" t="s">
        <v>488</v>
      </c>
      <c r="L788" s="26" t="s">
        <v>5001</v>
      </c>
      <c r="M788" s="26" t="s">
        <v>12553</v>
      </c>
      <c r="N788" s="26" t="s">
        <v>977</v>
      </c>
      <c r="O788" s="26" t="s">
        <v>2710</v>
      </c>
      <c r="P788" s="26" t="s">
        <v>946</v>
      </c>
      <c r="Q788" s="26" t="s">
        <v>2448</v>
      </c>
      <c r="R788" s="26" t="s">
        <v>184</v>
      </c>
      <c r="S788" s="26" t="s">
        <v>14554</v>
      </c>
      <c r="T788" s="26" t="s">
        <v>495</v>
      </c>
      <c r="U788" s="26" t="s">
        <v>980</v>
      </c>
      <c r="V788" s="26" t="s">
        <v>915</v>
      </c>
      <c r="W788" s="26" t="s">
        <v>496</v>
      </c>
      <c r="X788" s="26" t="s">
        <v>981</v>
      </c>
      <c r="Y788" s="26">
        <v>65.0</v>
      </c>
      <c r="Z788" s="26">
        <v>98.0</v>
      </c>
      <c r="AA788" s="26">
        <v>63.0</v>
      </c>
      <c r="AB788" s="26">
        <v>40.0</v>
      </c>
      <c r="AC788" s="26">
        <v>73.0</v>
      </c>
      <c r="AD788" s="26">
        <v>96.0</v>
      </c>
      <c r="AE788" s="30">
        <f t="shared" si="37"/>
        <v>435</v>
      </c>
      <c r="AF788" s="26"/>
      <c r="AG788" s="26"/>
      <c r="AH788" s="26"/>
      <c r="AI788" s="26"/>
      <c r="AJ788" s="26"/>
      <c r="AK788" s="26"/>
      <c r="AL788" s="26"/>
      <c r="AM788" s="26"/>
      <c r="AN788" s="26"/>
      <c r="AO788" s="26"/>
      <c r="AP788" s="26"/>
      <c r="AQ788" s="26"/>
      <c r="AR788" s="26"/>
      <c r="AS788" s="26"/>
      <c r="AT788" s="26"/>
      <c r="AU788" s="26"/>
      <c r="AV788" s="26"/>
      <c r="AW788" s="26"/>
      <c r="AX788" s="26"/>
      <c r="AY788" s="26"/>
      <c r="AZ788" s="26"/>
      <c r="BA788" s="26"/>
      <c r="BB788" s="26"/>
      <c r="BC788" s="26"/>
      <c r="BD788" s="26"/>
      <c r="BE788" s="26" t="s">
        <v>4780</v>
      </c>
      <c r="BF788" s="26" t="s">
        <v>4780</v>
      </c>
      <c r="BG788" s="26" t="s">
        <v>6477</v>
      </c>
      <c r="BH788" s="26" t="s">
        <v>6477</v>
      </c>
      <c r="BI788" s="26"/>
      <c r="BJ788" s="26"/>
      <c r="BK788" s="26" t="s">
        <v>5041</v>
      </c>
      <c r="BL788" s="26" t="s">
        <v>5041</v>
      </c>
      <c r="BM788" s="26"/>
      <c r="BN788" s="26"/>
      <c r="BO788" s="26"/>
      <c r="BP788" s="26"/>
      <c r="BQ788" s="26"/>
      <c r="BR788" s="26"/>
      <c r="BS788" s="26"/>
      <c r="BT788" s="26"/>
      <c r="BU788" s="26"/>
      <c r="BV788" s="26"/>
      <c r="BW788" s="31"/>
      <c r="BX788" s="31"/>
      <c r="BY788" s="31"/>
      <c r="BZ788" s="31"/>
      <c r="CA788" s="31"/>
      <c r="CB788" s="31"/>
      <c r="CC788" s="31"/>
      <c r="CD788" s="31"/>
      <c r="CE788" s="31"/>
      <c r="CF788" s="31"/>
      <c r="CG788" s="31"/>
      <c r="CH788" s="31"/>
      <c r="CI788" s="31"/>
      <c r="CJ788" s="31"/>
      <c r="CK788" s="31"/>
      <c r="CL788" s="31"/>
      <c r="CM788" s="31"/>
      <c r="CN788" s="31"/>
      <c r="CO788" s="31"/>
      <c r="CP788" s="31"/>
      <c r="CQ788" s="31"/>
      <c r="CR788" s="31"/>
      <c r="CS788" s="31"/>
      <c r="CT788" s="31"/>
      <c r="CU788" s="31" t="s">
        <v>14555</v>
      </c>
      <c r="CV788" s="31" t="s">
        <v>14556</v>
      </c>
      <c r="CW788" s="31" t="s">
        <v>14557</v>
      </c>
      <c r="CX788" s="31" t="s">
        <v>14558</v>
      </c>
      <c r="CY788" s="31"/>
      <c r="CZ788" s="31"/>
      <c r="DA788" s="31" t="s">
        <v>14559</v>
      </c>
      <c r="DB788" s="31" t="s">
        <v>14560</v>
      </c>
      <c r="DC788" s="31"/>
      <c r="DD788" s="31"/>
      <c r="DE788" s="31"/>
      <c r="DF788" s="31"/>
      <c r="DG788" s="31"/>
      <c r="DH788" s="31"/>
      <c r="DI788" s="31"/>
      <c r="DJ788" s="31"/>
      <c r="DK788" s="31"/>
      <c r="DL788" s="31"/>
      <c r="DM788" s="31"/>
      <c r="DN788" s="31"/>
      <c r="DO788" s="31"/>
      <c r="DP788" s="31"/>
      <c r="DQ788" s="31"/>
      <c r="DR788" s="31"/>
      <c r="DS788" s="31"/>
      <c r="DT788" s="31"/>
      <c r="DU788" s="31"/>
      <c r="DV788" s="31"/>
      <c r="DW788" s="31"/>
      <c r="DX788" s="31"/>
      <c r="DY788" s="31"/>
      <c r="DZ788" s="31"/>
      <c r="EA788" s="31"/>
      <c r="EB788" s="31"/>
      <c r="EC788" s="31"/>
      <c r="ED788" s="31"/>
      <c r="EE788" s="31"/>
      <c r="EF788" s="31"/>
      <c r="EG788" s="31"/>
      <c r="EH788" s="31"/>
      <c r="EI788" s="31"/>
      <c r="EJ788" s="31"/>
      <c r="EK788" s="31"/>
      <c r="EL788" s="31"/>
      <c r="EM788" s="31"/>
      <c r="EN788" s="31" t="s">
        <v>3907</v>
      </c>
      <c r="EO788" s="31" t="s">
        <v>3907</v>
      </c>
      <c r="EP788" s="31" t="s">
        <v>3907</v>
      </c>
      <c r="EQ788" s="31" t="s">
        <v>14080</v>
      </c>
      <c r="ER788" s="31" t="s">
        <v>218</v>
      </c>
      <c r="ES788" s="31" t="s">
        <v>218</v>
      </c>
      <c r="ET788" s="31" t="s">
        <v>10769</v>
      </c>
      <c r="EU788" s="31" t="s">
        <v>10769</v>
      </c>
      <c r="EV788" s="31"/>
      <c r="EW788" s="31"/>
      <c r="EX788" s="31" t="s">
        <v>218</v>
      </c>
      <c r="EY788" s="31" t="s">
        <v>218</v>
      </c>
      <c r="EZ788" s="31" t="s">
        <v>218</v>
      </c>
      <c r="FA788" s="31" t="s">
        <v>219</v>
      </c>
      <c r="FB788" s="31" t="s">
        <v>219</v>
      </c>
      <c r="FC788" s="31"/>
      <c r="FD788" s="31"/>
      <c r="FE788" s="31" t="s">
        <v>219</v>
      </c>
    </row>
    <row r="789" ht="90.75" customHeight="1">
      <c r="A789" s="16" t="s">
        <v>14561</v>
      </c>
      <c r="B789" s="24">
        <v>778.0</v>
      </c>
      <c r="C789" s="25" t="s">
        <v>14562</v>
      </c>
      <c r="D789" s="26" t="str">
        <f t="shared" si="41"/>
        <v/>
      </c>
      <c r="E789" s="27" t="str">
        <f t="shared" si="42"/>
        <v/>
      </c>
      <c r="F789" s="28" t="str">
        <f t="shared" ref="F789:G789" si="804">image("https://www.serebii.net/pokedex-bw/type/"&amp;lower(H789)&amp;".gif")</f>
        <v/>
      </c>
      <c r="G789" s="28" t="str">
        <f t="shared" si="804"/>
        <v/>
      </c>
      <c r="H789" s="29" t="s">
        <v>3317</v>
      </c>
      <c r="I789" s="26" t="s">
        <v>980</v>
      </c>
      <c r="J789" s="26" t="s">
        <v>14563</v>
      </c>
      <c r="K789" s="26" t="s">
        <v>1882</v>
      </c>
      <c r="L789" s="26" t="s">
        <v>14564</v>
      </c>
      <c r="M789" s="30" t="s">
        <v>14565</v>
      </c>
      <c r="N789" s="26" t="s">
        <v>542</v>
      </c>
      <c r="O789" s="26"/>
      <c r="P789" s="26" t="s">
        <v>2669</v>
      </c>
      <c r="Q789" s="26" t="s">
        <v>183</v>
      </c>
      <c r="R789" s="26" t="s">
        <v>184</v>
      </c>
      <c r="S789" s="26" t="s">
        <v>14097</v>
      </c>
      <c r="T789" s="26" t="s">
        <v>495</v>
      </c>
      <c r="U789" s="26" t="s">
        <v>3200</v>
      </c>
      <c r="V789" s="26" t="s">
        <v>3201</v>
      </c>
      <c r="W789" s="26" t="s">
        <v>496</v>
      </c>
      <c r="X789" s="26" t="s">
        <v>189</v>
      </c>
      <c r="Y789" s="26">
        <v>55.0</v>
      </c>
      <c r="Z789" s="26">
        <v>90.0</v>
      </c>
      <c r="AA789" s="26">
        <v>80.0</v>
      </c>
      <c r="AB789" s="26">
        <v>50.0</v>
      </c>
      <c r="AC789" s="26">
        <v>105.0</v>
      </c>
      <c r="AD789" s="26">
        <v>96.0</v>
      </c>
      <c r="AE789" s="30">
        <f t="shared" si="37"/>
        <v>476</v>
      </c>
      <c r="AF789" s="26"/>
      <c r="AG789" s="26"/>
      <c r="AH789" s="26"/>
      <c r="AI789" s="26"/>
      <c r="AJ789" s="26"/>
      <c r="AK789" s="26"/>
      <c r="AL789" s="26"/>
      <c r="AM789" s="26"/>
      <c r="AN789" s="26"/>
      <c r="AO789" s="26"/>
      <c r="AP789" s="26"/>
      <c r="AQ789" s="26"/>
      <c r="AR789" s="26"/>
      <c r="AS789" s="26"/>
      <c r="AT789" s="26"/>
      <c r="AU789" s="26"/>
      <c r="AV789" s="26"/>
      <c r="AW789" s="26"/>
      <c r="AX789" s="26"/>
      <c r="AY789" s="26"/>
      <c r="AZ789" s="26"/>
      <c r="BA789" s="26"/>
      <c r="BB789" s="26"/>
      <c r="BC789" s="26"/>
      <c r="BD789" s="26"/>
      <c r="BE789" s="26" t="s">
        <v>4547</v>
      </c>
      <c r="BF789" s="26" t="s">
        <v>4547</v>
      </c>
      <c r="BG789" s="26" t="s">
        <v>10728</v>
      </c>
      <c r="BH789" s="26" t="s">
        <v>10728</v>
      </c>
      <c r="BI789" s="26"/>
      <c r="BJ789" s="26"/>
      <c r="BK789" s="26" t="s">
        <v>11974</v>
      </c>
      <c r="BL789" s="26" t="s">
        <v>11974</v>
      </c>
      <c r="BM789" s="26"/>
      <c r="BN789" s="26" t="s">
        <v>1764</v>
      </c>
      <c r="BO789" s="26"/>
      <c r="BP789" s="26"/>
      <c r="BQ789" s="26"/>
      <c r="BR789" s="26" t="s">
        <v>459</v>
      </c>
      <c r="BS789" s="26" t="s">
        <v>459</v>
      </c>
      <c r="BT789" s="26" t="s">
        <v>5485</v>
      </c>
      <c r="BU789" s="26"/>
      <c r="BV789" s="26"/>
      <c r="BW789" s="31"/>
      <c r="BX789" s="31"/>
      <c r="BY789" s="31"/>
      <c r="BZ789" s="31"/>
      <c r="CA789" s="31"/>
      <c r="CB789" s="31"/>
      <c r="CC789" s="31"/>
      <c r="CD789" s="31"/>
      <c r="CE789" s="31"/>
      <c r="CF789" s="31"/>
      <c r="CG789" s="31"/>
      <c r="CH789" s="31"/>
      <c r="CI789" s="31"/>
      <c r="CJ789" s="31"/>
      <c r="CK789" s="31"/>
      <c r="CL789" s="31"/>
      <c r="CM789" s="31"/>
      <c r="CN789" s="31"/>
      <c r="CO789" s="31"/>
      <c r="CP789" s="31"/>
      <c r="CQ789" s="31"/>
      <c r="CR789" s="31"/>
      <c r="CS789" s="31"/>
      <c r="CT789" s="31"/>
      <c r="CU789" s="31" t="s">
        <v>14566</v>
      </c>
      <c r="CV789" s="31" t="s">
        <v>14567</v>
      </c>
      <c r="CW789" s="31" t="s">
        <v>14568</v>
      </c>
      <c r="CX789" s="31" t="s">
        <v>14569</v>
      </c>
      <c r="CY789" s="31"/>
      <c r="CZ789" s="31"/>
      <c r="DA789" s="31" t="s">
        <v>14570</v>
      </c>
      <c r="DB789" s="31" t="s">
        <v>14571</v>
      </c>
      <c r="DC789" s="31"/>
      <c r="DD789" s="31"/>
      <c r="DE789" s="31"/>
      <c r="DF789" s="31"/>
      <c r="DG789" s="31"/>
      <c r="DH789" s="31" t="s">
        <v>14572</v>
      </c>
      <c r="DI789" s="31" t="s">
        <v>14573</v>
      </c>
      <c r="DJ789" s="31"/>
      <c r="DK789" s="31"/>
      <c r="DL789" s="31"/>
      <c r="DM789" s="31"/>
      <c r="DN789" s="31"/>
      <c r="DO789" s="31"/>
      <c r="DP789" s="31"/>
      <c r="DQ789" s="31"/>
      <c r="DR789" s="31"/>
      <c r="DS789" s="31"/>
      <c r="DT789" s="31"/>
      <c r="DU789" s="31"/>
      <c r="DV789" s="31"/>
      <c r="DW789" s="31"/>
      <c r="DX789" s="31"/>
      <c r="DY789" s="31"/>
      <c r="DZ789" s="31"/>
      <c r="EA789" s="31"/>
      <c r="EB789" s="31"/>
      <c r="EC789" s="31"/>
      <c r="ED789" s="31"/>
      <c r="EE789" s="31"/>
      <c r="EF789" s="31"/>
      <c r="EG789" s="31"/>
      <c r="EH789" s="31"/>
      <c r="EI789" s="31"/>
      <c r="EJ789" s="31"/>
      <c r="EK789" s="31"/>
      <c r="EL789" s="31"/>
      <c r="EM789" s="31"/>
      <c r="EN789" s="31" t="s">
        <v>3384</v>
      </c>
      <c r="EO789" s="31" t="s">
        <v>3384</v>
      </c>
      <c r="EP789" s="31" t="s">
        <v>14574</v>
      </c>
      <c r="EQ789" s="31" t="s">
        <v>14574</v>
      </c>
      <c r="ER789" s="31" t="s">
        <v>218</v>
      </c>
      <c r="ES789" s="31" t="s">
        <v>218</v>
      </c>
      <c r="ET789" s="31" t="s">
        <v>14575</v>
      </c>
      <c r="EU789" s="31" t="s">
        <v>14575</v>
      </c>
      <c r="EV789" s="31"/>
      <c r="EW789" s="31"/>
      <c r="EX789" s="31" t="s">
        <v>218</v>
      </c>
      <c r="EY789" s="31" t="s">
        <v>218</v>
      </c>
      <c r="EZ789" s="31" t="s">
        <v>218</v>
      </c>
      <c r="FA789" s="31" t="s">
        <v>14576</v>
      </c>
      <c r="FB789" s="31" t="s">
        <v>14576</v>
      </c>
      <c r="FC789" s="31"/>
      <c r="FD789" s="31"/>
      <c r="FE789" s="31" t="s">
        <v>219</v>
      </c>
    </row>
    <row r="790" ht="90.75" customHeight="1">
      <c r="A790" s="16" t="s">
        <v>14577</v>
      </c>
      <c r="B790" s="24">
        <v>779.0</v>
      </c>
      <c r="C790" s="25" t="s">
        <v>14578</v>
      </c>
      <c r="D790" s="26" t="str">
        <f t="shared" si="41"/>
        <v/>
      </c>
      <c r="E790" s="27" t="str">
        <f t="shared" si="42"/>
        <v/>
      </c>
      <c r="F790" s="28" t="str">
        <f t="shared" ref="F790:G790" si="805">image("https://www.serebii.net/pokedex-bw/type/"&amp;lower(H790)&amp;".gif")</f>
        <v/>
      </c>
      <c r="G790" s="28" t="str">
        <f t="shared" si="805"/>
        <v/>
      </c>
      <c r="H790" s="29" t="s">
        <v>391</v>
      </c>
      <c r="I790" s="26" t="s">
        <v>2333</v>
      </c>
      <c r="J790" s="26" t="s">
        <v>14579</v>
      </c>
      <c r="K790" s="26" t="s">
        <v>1276</v>
      </c>
      <c r="L790" s="26" t="s">
        <v>323</v>
      </c>
      <c r="M790" s="26" t="s">
        <v>14580</v>
      </c>
      <c r="N790" s="26" t="s">
        <v>13598</v>
      </c>
      <c r="O790" s="26" t="s">
        <v>1856</v>
      </c>
      <c r="P790" s="26" t="s">
        <v>946</v>
      </c>
      <c r="Q790" s="26" t="s">
        <v>13493</v>
      </c>
      <c r="R790" s="26" t="s">
        <v>184</v>
      </c>
      <c r="S790" s="26" t="s">
        <v>3175</v>
      </c>
      <c r="T790" s="26" t="s">
        <v>495</v>
      </c>
      <c r="U790" s="26" t="s">
        <v>2244</v>
      </c>
      <c r="V790" s="26" t="s">
        <v>1329</v>
      </c>
      <c r="W790" s="26" t="s">
        <v>496</v>
      </c>
      <c r="X790" s="26" t="s">
        <v>497</v>
      </c>
      <c r="Y790" s="26">
        <v>68.0</v>
      </c>
      <c r="Z790" s="26">
        <v>105.0</v>
      </c>
      <c r="AA790" s="26">
        <v>70.0</v>
      </c>
      <c r="AB790" s="26">
        <v>70.0</v>
      </c>
      <c r="AC790" s="26">
        <v>70.0</v>
      </c>
      <c r="AD790" s="26">
        <v>92.0</v>
      </c>
      <c r="AE790" s="30">
        <f t="shared" si="37"/>
        <v>475</v>
      </c>
      <c r="AF790" s="26"/>
      <c r="AG790" s="26"/>
      <c r="AH790" s="26"/>
      <c r="AI790" s="26"/>
      <c r="AJ790" s="26"/>
      <c r="AK790" s="26"/>
      <c r="AL790" s="26"/>
      <c r="AM790" s="26"/>
      <c r="AN790" s="26"/>
      <c r="AO790" s="26"/>
      <c r="AP790" s="26"/>
      <c r="AQ790" s="26"/>
      <c r="AR790" s="26"/>
      <c r="AS790" s="26"/>
      <c r="AT790" s="26"/>
      <c r="AU790" s="26"/>
      <c r="AV790" s="26"/>
      <c r="AW790" s="26"/>
      <c r="AX790" s="26"/>
      <c r="AY790" s="26"/>
      <c r="AZ790" s="26"/>
      <c r="BA790" s="26"/>
      <c r="BB790" s="26"/>
      <c r="BC790" s="26"/>
      <c r="BD790" s="26"/>
      <c r="BE790" s="26" t="s">
        <v>5068</v>
      </c>
      <c r="BF790" s="26" t="s">
        <v>5068</v>
      </c>
      <c r="BG790" s="26" t="s">
        <v>13660</v>
      </c>
      <c r="BH790" s="26" t="s">
        <v>13660</v>
      </c>
      <c r="BI790" s="26"/>
      <c r="BJ790" s="26"/>
      <c r="BK790" s="26"/>
      <c r="BL790" s="26"/>
      <c r="BM790" s="26"/>
      <c r="BN790" s="26"/>
      <c r="BO790" s="26"/>
      <c r="BP790" s="26"/>
      <c r="BQ790" s="26"/>
      <c r="BR790" s="26" t="s">
        <v>12078</v>
      </c>
      <c r="BS790" s="26" t="s">
        <v>12078</v>
      </c>
      <c r="BT790" s="26"/>
      <c r="BU790" s="26" t="s">
        <v>1677</v>
      </c>
      <c r="BV790" s="26"/>
      <c r="BW790" s="31"/>
      <c r="BX790" s="31"/>
      <c r="BY790" s="31"/>
      <c r="BZ790" s="31"/>
      <c r="CA790" s="31"/>
      <c r="CB790" s="31"/>
      <c r="CC790" s="31"/>
      <c r="CD790" s="31"/>
      <c r="CE790" s="31"/>
      <c r="CF790" s="31"/>
      <c r="CG790" s="31"/>
      <c r="CH790" s="31"/>
      <c r="CI790" s="31"/>
      <c r="CJ790" s="31"/>
      <c r="CK790" s="31"/>
      <c r="CL790" s="31"/>
      <c r="CM790" s="31"/>
      <c r="CN790" s="31"/>
      <c r="CO790" s="31"/>
      <c r="CP790" s="31"/>
      <c r="CQ790" s="31"/>
      <c r="CR790" s="31"/>
      <c r="CS790" s="31"/>
      <c r="CT790" s="31"/>
      <c r="CU790" s="31" t="s">
        <v>14581</v>
      </c>
      <c r="CV790" s="31" t="s">
        <v>14582</v>
      </c>
      <c r="CW790" s="31" t="s">
        <v>14583</v>
      </c>
      <c r="CX790" s="31" t="s">
        <v>14584</v>
      </c>
      <c r="CY790" s="31"/>
      <c r="CZ790" s="31"/>
      <c r="DA790" s="31"/>
      <c r="DB790" s="31"/>
      <c r="DC790" s="31"/>
      <c r="DD790" s="31"/>
      <c r="DE790" s="31"/>
      <c r="DF790" s="31"/>
      <c r="DG790" s="31"/>
      <c r="DH790" s="31" t="s">
        <v>14585</v>
      </c>
      <c r="DI790" s="31" t="s">
        <v>14586</v>
      </c>
      <c r="DJ790" s="31"/>
      <c r="DK790" s="31"/>
      <c r="DL790" s="31"/>
      <c r="DM790" s="31"/>
      <c r="DN790" s="31"/>
      <c r="DO790" s="31"/>
      <c r="DP790" s="31"/>
      <c r="DQ790" s="31"/>
      <c r="DR790" s="31"/>
      <c r="DS790" s="31"/>
      <c r="DT790" s="31"/>
      <c r="DU790" s="31"/>
      <c r="DV790" s="31"/>
      <c r="DW790" s="31"/>
      <c r="DX790" s="31"/>
      <c r="DY790" s="31"/>
      <c r="DZ790" s="31"/>
      <c r="EA790" s="31"/>
      <c r="EB790" s="31"/>
      <c r="EC790" s="31"/>
      <c r="ED790" s="31"/>
      <c r="EE790" s="31"/>
      <c r="EF790" s="31"/>
      <c r="EG790" s="31"/>
      <c r="EH790" s="31"/>
      <c r="EI790" s="31"/>
      <c r="EJ790" s="31"/>
      <c r="EK790" s="31"/>
      <c r="EL790" s="31"/>
      <c r="EM790" s="31"/>
      <c r="EN790" s="31" t="s">
        <v>14587</v>
      </c>
      <c r="EO790" s="31" t="s">
        <v>14587</v>
      </c>
      <c r="EP790" s="31" t="s">
        <v>14588</v>
      </c>
      <c r="EQ790" s="31" t="s">
        <v>14588</v>
      </c>
      <c r="ER790" s="31" t="s">
        <v>218</v>
      </c>
      <c r="ES790" s="31" t="s">
        <v>218</v>
      </c>
      <c r="ET790" s="31" t="s">
        <v>218</v>
      </c>
      <c r="EU790" s="31" t="s">
        <v>218</v>
      </c>
      <c r="EV790" s="31"/>
      <c r="EW790" s="31"/>
      <c r="EX790" s="31" t="s">
        <v>218</v>
      </c>
      <c r="EY790" s="31" t="s">
        <v>218</v>
      </c>
      <c r="EZ790" s="31" t="s">
        <v>218</v>
      </c>
      <c r="FA790" s="31" t="s">
        <v>14589</v>
      </c>
      <c r="FB790" s="31" t="s">
        <v>14589</v>
      </c>
      <c r="FC790" s="31"/>
      <c r="FD790" s="31"/>
      <c r="FE790" s="31" t="s">
        <v>219</v>
      </c>
    </row>
    <row r="791" ht="90.75" customHeight="1">
      <c r="A791" s="16" t="s">
        <v>14590</v>
      </c>
      <c r="B791" s="24">
        <v>780.0</v>
      </c>
      <c r="C791" s="25" t="s">
        <v>14591</v>
      </c>
      <c r="D791" s="26" t="str">
        <f t="shared" si="41"/>
        <v/>
      </c>
      <c r="E791" s="27" t="str">
        <f t="shared" si="42"/>
        <v/>
      </c>
      <c r="F791" s="28" t="str">
        <f t="shared" ref="F791:G791" si="806">image("https://www.serebii.net/pokedex-bw/type/"&amp;lower(H791)&amp;".gif")</f>
        <v/>
      </c>
      <c r="G791" s="28" t="str">
        <f t="shared" si="806"/>
        <v/>
      </c>
      <c r="H791" s="29" t="s">
        <v>681</v>
      </c>
      <c r="I791" s="26" t="s">
        <v>299</v>
      </c>
      <c r="J791" s="26" t="s">
        <v>14592</v>
      </c>
      <c r="K791" s="26" t="s">
        <v>13114</v>
      </c>
      <c r="L791" s="26" t="s">
        <v>14593</v>
      </c>
      <c r="M791" s="26" t="s">
        <v>14594</v>
      </c>
      <c r="N791" s="26" t="s">
        <v>5732</v>
      </c>
      <c r="O791" s="26" t="s">
        <v>2024</v>
      </c>
      <c r="P791" s="26" t="s">
        <v>1707</v>
      </c>
      <c r="Q791" s="26" t="s">
        <v>6097</v>
      </c>
      <c r="R791" s="26" t="s">
        <v>184</v>
      </c>
      <c r="S791" s="26" t="s">
        <v>3913</v>
      </c>
      <c r="T791" s="26" t="s">
        <v>495</v>
      </c>
      <c r="U791" s="26" t="s">
        <v>299</v>
      </c>
      <c r="V791" s="26" t="s">
        <v>187</v>
      </c>
      <c r="W791" s="26" t="s">
        <v>496</v>
      </c>
      <c r="X791" s="26" t="s">
        <v>189</v>
      </c>
      <c r="Y791" s="26">
        <v>78.0</v>
      </c>
      <c r="Z791" s="26">
        <v>60.0</v>
      </c>
      <c r="AA791" s="26">
        <v>85.0</v>
      </c>
      <c r="AB791" s="26">
        <v>135.0</v>
      </c>
      <c r="AC791" s="26">
        <v>91.0</v>
      </c>
      <c r="AD791" s="26">
        <v>36.0</v>
      </c>
      <c r="AE791" s="30">
        <f t="shared" si="37"/>
        <v>485</v>
      </c>
      <c r="AF791" s="26"/>
      <c r="AG791" s="26"/>
      <c r="AH791" s="26"/>
      <c r="AI791" s="26"/>
      <c r="AJ791" s="26"/>
      <c r="AK791" s="26"/>
      <c r="AL791" s="26"/>
      <c r="AM791" s="26"/>
      <c r="AN791" s="26"/>
      <c r="AO791" s="26"/>
      <c r="AP791" s="26"/>
      <c r="AQ791" s="26"/>
      <c r="AR791" s="26"/>
      <c r="AS791" s="26"/>
      <c r="AT791" s="26"/>
      <c r="AU791" s="26"/>
      <c r="AV791" s="26"/>
      <c r="AW791" s="26"/>
      <c r="AX791" s="26"/>
      <c r="AY791" s="26"/>
      <c r="AZ791" s="26"/>
      <c r="BA791" s="26"/>
      <c r="BB791" s="26"/>
      <c r="BC791" s="26"/>
      <c r="BD791" s="26"/>
      <c r="BE791" s="26" t="s">
        <v>7109</v>
      </c>
      <c r="BF791" s="26" t="s">
        <v>7109</v>
      </c>
      <c r="BG791" s="26" t="s">
        <v>8596</v>
      </c>
      <c r="BH791" s="26" t="s">
        <v>8596</v>
      </c>
      <c r="BI791" s="26"/>
      <c r="BJ791" s="26"/>
      <c r="BK791" s="26" t="s">
        <v>8410</v>
      </c>
      <c r="BL791" s="26" t="s">
        <v>8410</v>
      </c>
      <c r="BM791" s="26"/>
      <c r="BN791" s="26"/>
      <c r="BO791" s="26"/>
      <c r="BP791" s="26"/>
      <c r="BQ791" s="26"/>
      <c r="BR791" s="26"/>
      <c r="BS791" s="26"/>
      <c r="BT791" s="26"/>
      <c r="BU791" s="26"/>
      <c r="BV791" s="26" t="s">
        <v>4206</v>
      </c>
      <c r="BW791" s="31"/>
      <c r="BX791" s="31"/>
      <c r="BY791" s="31"/>
      <c r="BZ791" s="31"/>
      <c r="CA791" s="31"/>
      <c r="CB791" s="31"/>
      <c r="CC791" s="31"/>
      <c r="CD791" s="31"/>
      <c r="CE791" s="31"/>
      <c r="CF791" s="31"/>
      <c r="CG791" s="31"/>
      <c r="CH791" s="31"/>
      <c r="CI791" s="31"/>
      <c r="CJ791" s="31"/>
      <c r="CK791" s="31"/>
      <c r="CL791" s="31"/>
      <c r="CM791" s="31"/>
      <c r="CN791" s="31"/>
      <c r="CO791" s="31"/>
      <c r="CP791" s="31"/>
      <c r="CQ791" s="31"/>
      <c r="CR791" s="31"/>
      <c r="CS791" s="31"/>
      <c r="CT791" s="31"/>
      <c r="CU791" s="31" t="s">
        <v>14595</v>
      </c>
      <c r="CV791" s="31" t="s">
        <v>14596</v>
      </c>
      <c r="CW791" s="31" t="s">
        <v>14597</v>
      </c>
      <c r="CX791" s="31" t="s">
        <v>14598</v>
      </c>
      <c r="CY791" s="31"/>
      <c r="CZ791" s="31"/>
      <c r="DA791" s="31" t="s">
        <v>14599</v>
      </c>
      <c r="DB791" s="31" t="s">
        <v>14600</v>
      </c>
      <c r="DC791" s="31"/>
      <c r="DD791" s="31"/>
      <c r="DE791" s="31"/>
      <c r="DF791" s="31"/>
      <c r="DG791" s="31"/>
      <c r="DH791" s="31"/>
      <c r="DI791" s="31"/>
      <c r="DJ791" s="31"/>
      <c r="DK791" s="31"/>
      <c r="DL791" s="31"/>
      <c r="DM791" s="31"/>
      <c r="DN791" s="31"/>
      <c r="DO791" s="31"/>
      <c r="DP791" s="31"/>
      <c r="DQ791" s="31"/>
      <c r="DR791" s="31"/>
      <c r="DS791" s="31"/>
      <c r="DT791" s="31"/>
      <c r="DU791" s="31"/>
      <c r="DV791" s="31"/>
      <c r="DW791" s="31"/>
      <c r="DX791" s="31"/>
      <c r="DY791" s="31"/>
      <c r="DZ791" s="31"/>
      <c r="EA791" s="31"/>
      <c r="EB791" s="31"/>
      <c r="EC791" s="31"/>
      <c r="ED791" s="31"/>
      <c r="EE791" s="31"/>
      <c r="EF791" s="31"/>
      <c r="EG791" s="31"/>
      <c r="EH791" s="31"/>
      <c r="EI791" s="31"/>
      <c r="EJ791" s="31"/>
      <c r="EK791" s="31"/>
      <c r="EL791" s="31"/>
      <c r="EM791" s="31"/>
      <c r="EN791" s="31" t="s">
        <v>213</v>
      </c>
      <c r="EO791" s="31" t="s">
        <v>6497</v>
      </c>
      <c r="EP791" s="31" t="s">
        <v>213</v>
      </c>
      <c r="EQ791" s="31" t="s">
        <v>6497</v>
      </c>
      <c r="ER791" s="31" t="s">
        <v>218</v>
      </c>
      <c r="ES791" s="31" t="s">
        <v>218</v>
      </c>
      <c r="ET791" s="31" t="s">
        <v>213</v>
      </c>
      <c r="EU791" s="31" t="s">
        <v>1488</v>
      </c>
      <c r="EV791" s="31"/>
      <c r="EW791" s="31"/>
      <c r="EX791" s="31" t="s">
        <v>218</v>
      </c>
      <c r="EY791" s="31" t="s">
        <v>218</v>
      </c>
      <c r="EZ791" s="31" t="s">
        <v>218</v>
      </c>
      <c r="FA791" s="31" t="s">
        <v>219</v>
      </c>
      <c r="FB791" s="31" t="s">
        <v>219</v>
      </c>
      <c r="FC791" s="31"/>
      <c r="FD791" s="31"/>
      <c r="FE791" s="31" t="s">
        <v>219</v>
      </c>
    </row>
    <row r="792" ht="90.75" customHeight="1">
      <c r="A792" s="16" t="s">
        <v>14601</v>
      </c>
      <c r="B792" s="24">
        <v>781.0</v>
      </c>
      <c r="C792" s="25" t="s">
        <v>14602</v>
      </c>
      <c r="D792" s="26" t="str">
        <f t="shared" si="41"/>
        <v/>
      </c>
      <c r="E792" s="27" t="str">
        <f t="shared" si="42"/>
        <v/>
      </c>
      <c r="F792" s="28" t="str">
        <f t="shared" ref="F792:G792" si="807">image("https://www.serebii.net/pokedex-bw/type/"&amp;lower(H792)&amp;".gif")</f>
        <v/>
      </c>
      <c r="G792" s="28" t="str">
        <f t="shared" si="807"/>
        <v/>
      </c>
      <c r="H792" s="29" t="s">
        <v>3317</v>
      </c>
      <c r="I792" s="26" t="s">
        <v>175</v>
      </c>
      <c r="J792" s="26" t="s">
        <v>14603</v>
      </c>
      <c r="K792" s="26" t="s">
        <v>14604</v>
      </c>
      <c r="L792" s="26" t="s">
        <v>3423</v>
      </c>
      <c r="M792" s="30" t="s">
        <v>14605</v>
      </c>
      <c r="N792" s="26" t="s">
        <v>542</v>
      </c>
      <c r="O792" s="26"/>
      <c r="P792" s="26" t="s">
        <v>946</v>
      </c>
      <c r="Q792" s="26" t="s">
        <v>1375</v>
      </c>
      <c r="R792" s="26" t="s">
        <v>184</v>
      </c>
      <c r="S792" s="26" t="s">
        <v>14606</v>
      </c>
      <c r="T792" s="26" t="s">
        <v>495</v>
      </c>
      <c r="U792" s="26" t="s">
        <v>2711</v>
      </c>
      <c r="V792" s="26" t="s">
        <v>770</v>
      </c>
      <c r="W792" s="26" t="s">
        <v>2967</v>
      </c>
      <c r="X792" s="26" t="s">
        <v>3426</v>
      </c>
      <c r="Y792" s="26">
        <v>70.0</v>
      </c>
      <c r="Z792" s="26">
        <v>131.0</v>
      </c>
      <c r="AA792" s="26">
        <v>100.0</v>
      </c>
      <c r="AB792" s="26">
        <v>86.0</v>
      </c>
      <c r="AC792" s="26">
        <v>90.0</v>
      </c>
      <c r="AD792" s="26">
        <v>40.0</v>
      </c>
      <c r="AE792" s="30">
        <f t="shared" si="37"/>
        <v>517</v>
      </c>
      <c r="AF792" s="26"/>
      <c r="AG792" s="26"/>
      <c r="AH792" s="26"/>
      <c r="AI792" s="26"/>
      <c r="AJ792" s="26"/>
      <c r="AK792" s="26"/>
      <c r="AL792" s="26"/>
      <c r="AM792" s="26"/>
      <c r="AN792" s="26"/>
      <c r="AO792" s="26"/>
      <c r="AP792" s="26"/>
      <c r="AQ792" s="26"/>
      <c r="AR792" s="26"/>
      <c r="AS792" s="26"/>
      <c r="AT792" s="26"/>
      <c r="AU792" s="26"/>
      <c r="AV792" s="26"/>
      <c r="AW792" s="26"/>
      <c r="AX792" s="26"/>
      <c r="AY792" s="26"/>
      <c r="AZ792" s="26"/>
      <c r="BA792" s="26"/>
      <c r="BB792" s="26"/>
      <c r="BC792" s="26"/>
      <c r="BD792" s="26"/>
      <c r="BE792" s="26" t="s">
        <v>9531</v>
      </c>
      <c r="BF792" s="26" t="s">
        <v>9531</v>
      </c>
      <c r="BG792" s="26" t="s">
        <v>14184</v>
      </c>
      <c r="BH792" s="26" t="s">
        <v>14184</v>
      </c>
      <c r="BI792" s="26"/>
      <c r="BJ792" s="26"/>
      <c r="BK792" s="26" t="s">
        <v>12745</v>
      </c>
      <c r="BL792" s="26" t="s">
        <v>12745</v>
      </c>
      <c r="BM792" s="26"/>
      <c r="BN792" s="26" t="s">
        <v>2626</v>
      </c>
      <c r="BO792" s="26"/>
      <c r="BP792" s="26"/>
      <c r="BQ792" s="26"/>
      <c r="BR792" s="26"/>
      <c r="BS792" s="26"/>
      <c r="BT792" s="26"/>
      <c r="BU792" s="26"/>
      <c r="BV792" s="26"/>
      <c r="BW792" s="31"/>
      <c r="BX792" s="31"/>
      <c r="BY792" s="31"/>
      <c r="BZ792" s="31"/>
      <c r="CA792" s="31"/>
      <c r="CB792" s="31"/>
      <c r="CC792" s="31"/>
      <c r="CD792" s="31"/>
      <c r="CE792" s="31"/>
      <c r="CF792" s="31"/>
      <c r="CG792" s="31"/>
      <c r="CH792" s="31"/>
      <c r="CI792" s="31"/>
      <c r="CJ792" s="31"/>
      <c r="CK792" s="31"/>
      <c r="CL792" s="31"/>
      <c r="CM792" s="31"/>
      <c r="CN792" s="31"/>
      <c r="CO792" s="31"/>
      <c r="CP792" s="31"/>
      <c r="CQ792" s="31"/>
      <c r="CR792" s="31"/>
      <c r="CS792" s="31"/>
      <c r="CT792" s="31"/>
      <c r="CU792" s="31" t="s">
        <v>14607</v>
      </c>
      <c r="CV792" s="31" t="s">
        <v>14608</v>
      </c>
      <c r="CW792" s="31" t="s">
        <v>14609</v>
      </c>
      <c r="CX792" s="31" t="s">
        <v>14610</v>
      </c>
      <c r="CY792" s="31"/>
      <c r="CZ792" s="31"/>
      <c r="DA792" s="31" t="s">
        <v>14611</v>
      </c>
      <c r="DB792" s="31" t="s">
        <v>14612</v>
      </c>
      <c r="DC792" s="31"/>
      <c r="DD792" s="31"/>
      <c r="DE792" s="31"/>
      <c r="DF792" s="31"/>
      <c r="DG792" s="31"/>
      <c r="DH792" s="31"/>
      <c r="DI792" s="31"/>
      <c r="DJ792" s="31"/>
      <c r="DK792" s="31"/>
      <c r="DL792" s="31"/>
      <c r="DM792" s="31"/>
      <c r="DN792" s="31"/>
      <c r="DO792" s="31"/>
      <c r="DP792" s="31"/>
      <c r="DQ792" s="31"/>
      <c r="DR792" s="31"/>
      <c r="DS792" s="31"/>
      <c r="DT792" s="31"/>
      <c r="DU792" s="31"/>
      <c r="DV792" s="31"/>
      <c r="DW792" s="31"/>
      <c r="DX792" s="31"/>
      <c r="DY792" s="31"/>
      <c r="DZ792" s="31"/>
      <c r="EA792" s="31"/>
      <c r="EB792" s="31"/>
      <c r="EC792" s="31"/>
      <c r="ED792" s="31"/>
      <c r="EE792" s="31"/>
      <c r="EF792" s="31"/>
      <c r="EG792" s="31"/>
      <c r="EH792" s="31"/>
      <c r="EI792" s="31"/>
      <c r="EJ792" s="31"/>
      <c r="EK792" s="31"/>
      <c r="EL792" s="31"/>
      <c r="EM792" s="31"/>
      <c r="EN792" s="31" t="s">
        <v>4898</v>
      </c>
      <c r="EO792" s="31" t="s">
        <v>4898</v>
      </c>
      <c r="EP792" s="31" t="s">
        <v>4898</v>
      </c>
      <c r="EQ792" s="31" t="s">
        <v>4898</v>
      </c>
      <c r="ER792" s="31" t="s">
        <v>218</v>
      </c>
      <c r="ES792" s="31" t="s">
        <v>218</v>
      </c>
      <c r="ET792" s="31" t="s">
        <v>14613</v>
      </c>
      <c r="EU792" s="31" t="s">
        <v>14613</v>
      </c>
      <c r="EV792" s="31"/>
      <c r="EW792" s="31"/>
      <c r="EX792" s="31" t="s">
        <v>218</v>
      </c>
      <c r="EY792" s="31" t="s">
        <v>218</v>
      </c>
      <c r="EZ792" s="31" t="s">
        <v>218</v>
      </c>
      <c r="FA792" s="31" t="s">
        <v>219</v>
      </c>
      <c r="FB792" s="31" t="s">
        <v>219</v>
      </c>
      <c r="FC792" s="31"/>
      <c r="FD792" s="31"/>
      <c r="FE792" s="31" t="s">
        <v>219</v>
      </c>
    </row>
    <row r="793" ht="90.75" customHeight="1">
      <c r="A793" s="16" t="s">
        <v>14614</v>
      </c>
      <c r="B793" s="24">
        <v>782.0</v>
      </c>
      <c r="C793" s="25" t="s">
        <v>14615</v>
      </c>
      <c r="D793" s="26" t="str">
        <f t="shared" si="41"/>
        <v/>
      </c>
      <c r="E793" s="27" t="str">
        <f t="shared" si="42"/>
        <v/>
      </c>
      <c r="F793" s="28" t="str">
        <f t="shared" ref="F793:G793" si="808">image("https://www.serebii.net/pokedex-bw/type/"&amp;lower(H793)&amp;".gif")</f>
        <v/>
      </c>
      <c r="G793" s="28" t="str">
        <f t="shared" si="808"/>
        <v/>
      </c>
      <c r="H793" s="29" t="s">
        <v>299</v>
      </c>
      <c r="I793" s="26"/>
      <c r="J793" s="26" t="s">
        <v>14616</v>
      </c>
      <c r="K793" s="26" t="s">
        <v>293</v>
      </c>
      <c r="L793" s="26" t="s">
        <v>14617</v>
      </c>
      <c r="M793" s="26" t="s">
        <v>13147</v>
      </c>
      <c r="N793" s="26" t="s">
        <v>3570</v>
      </c>
      <c r="O793" s="26" t="s">
        <v>3263</v>
      </c>
      <c r="P793" s="26" t="s">
        <v>397</v>
      </c>
      <c r="Q793" s="26" t="s">
        <v>183</v>
      </c>
      <c r="R793" s="26" t="s">
        <v>184</v>
      </c>
      <c r="S793" s="26" t="s">
        <v>1075</v>
      </c>
      <c r="T793" s="26" t="s">
        <v>2174</v>
      </c>
      <c r="U793" s="26" t="s">
        <v>4584</v>
      </c>
      <c r="V793" s="26" t="s">
        <v>1673</v>
      </c>
      <c r="W793" s="26" t="s">
        <v>496</v>
      </c>
      <c r="X793" s="26" t="s">
        <v>3946</v>
      </c>
      <c r="Y793" s="26">
        <v>45.0</v>
      </c>
      <c r="Z793" s="26">
        <v>55.0</v>
      </c>
      <c r="AA793" s="26">
        <v>65.0</v>
      </c>
      <c r="AB793" s="26">
        <v>45.0</v>
      </c>
      <c r="AC793" s="26">
        <v>45.0</v>
      </c>
      <c r="AD793" s="26">
        <v>45.0</v>
      </c>
      <c r="AE793" s="30">
        <f t="shared" si="37"/>
        <v>300</v>
      </c>
      <c r="AF793" s="26" t="s">
        <v>14618</v>
      </c>
      <c r="AG793" s="26"/>
      <c r="AH793" s="26"/>
      <c r="AI793" s="26"/>
      <c r="AJ793" s="26"/>
      <c r="AK793" s="26"/>
      <c r="AL793" s="26"/>
      <c r="AM793" s="26"/>
      <c r="AN793" s="26"/>
      <c r="AO793" s="26"/>
      <c r="AP793" s="26"/>
      <c r="AQ793" s="26"/>
      <c r="AR793" s="26"/>
      <c r="AS793" s="26"/>
      <c r="AT793" s="26"/>
      <c r="AU793" s="26"/>
      <c r="AV793" s="26"/>
      <c r="AW793" s="26"/>
      <c r="AX793" s="26"/>
      <c r="AY793" s="26"/>
      <c r="AZ793" s="26"/>
      <c r="BA793" s="26"/>
      <c r="BB793" s="26"/>
      <c r="BC793" s="26"/>
      <c r="BD793" s="26"/>
      <c r="BE793" s="26" t="s">
        <v>4586</v>
      </c>
      <c r="BF793" s="26" t="s">
        <v>4586</v>
      </c>
      <c r="BG793" s="26" t="s">
        <v>4550</v>
      </c>
      <c r="BH793" s="26" t="s">
        <v>4550</v>
      </c>
      <c r="BI793" s="26"/>
      <c r="BJ793" s="26"/>
      <c r="BK793" s="26" t="s">
        <v>14619</v>
      </c>
      <c r="BL793" s="26" t="s">
        <v>14619</v>
      </c>
      <c r="BM793" s="26" t="s">
        <v>231</v>
      </c>
      <c r="BN793" s="26"/>
      <c r="BO793" s="26"/>
      <c r="BP793" s="26"/>
      <c r="BQ793" s="26"/>
      <c r="BR793" s="26"/>
      <c r="BS793" s="26"/>
      <c r="BT793" s="26" t="s">
        <v>3265</v>
      </c>
      <c r="BU793" s="26"/>
      <c r="BV793" s="26"/>
      <c r="BW793" s="31"/>
      <c r="BX793" s="31"/>
      <c r="BY793" s="31"/>
      <c r="BZ793" s="31"/>
      <c r="CA793" s="31"/>
      <c r="CB793" s="31"/>
      <c r="CC793" s="31"/>
      <c r="CD793" s="31"/>
      <c r="CE793" s="31"/>
      <c r="CF793" s="31"/>
      <c r="CG793" s="31"/>
      <c r="CH793" s="31"/>
      <c r="CI793" s="31"/>
      <c r="CJ793" s="31"/>
      <c r="CK793" s="31"/>
      <c r="CL793" s="31"/>
      <c r="CM793" s="31"/>
      <c r="CN793" s="31"/>
      <c r="CO793" s="31"/>
      <c r="CP793" s="31"/>
      <c r="CQ793" s="31"/>
      <c r="CR793" s="31"/>
      <c r="CS793" s="31"/>
      <c r="CT793" s="31"/>
      <c r="CU793" s="31" t="s">
        <v>14620</v>
      </c>
      <c r="CV793" s="31" t="s">
        <v>14621</v>
      </c>
      <c r="CW793" s="31" t="s">
        <v>14622</v>
      </c>
      <c r="CX793" s="31" t="s">
        <v>14623</v>
      </c>
      <c r="CY793" s="31"/>
      <c r="CZ793" s="31"/>
      <c r="DA793" s="31" t="s">
        <v>14624</v>
      </c>
      <c r="DB793" s="31" t="s">
        <v>14625</v>
      </c>
      <c r="DC793" s="31"/>
      <c r="DD793" s="31"/>
      <c r="DE793" s="31"/>
      <c r="DF793" s="31"/>
      <c r="DG793" s="31"/>
      <c r="DH793" s="31"/>
      <c r="DI793" s="31"/>
      <c r="DJ793" s="31"/>
      <c r="DK793" s="31"/>
      <c r="DL793" s="31"/>
      <c r="DM793" s="31"/>
      <c r="DN793" s="31"/>
      <c r="DO793" s="31"/>
      <c r="DP793" s="31"/>
      <c r="DQ793" s="31"/>
      <c r="DR793" s="31"/>
      <c r="DS793" s="31"/>
      <c r="DT793" s="31"/>
      <c r="DU793" s="31"/>
      <c r="DV793" s="31"/>
      <c r="DW793" s="31"/>
      <c r="DX793" s="31"/>
      <c r="DY793" s="31"/>
      <c r="DZ793" s="31"/>
      <c r="EA793" s="31"/>
      <c r="EB793" s="31"/>
      <c r="EC793" s="31"/>
      <c r="ED793" s="31"/>
      <c r="EE793" s="31"/>
      <c r="EF793" s="31"/>
      <c r="EG793" s="31"/>
      <c r="EH793" s="31"/>
      <c r="EI793" s="31"/>
      <c r="EJ793" s="31"/>
      <c r="EK793" s="31"/>
      <c r="EL793" s="31"/>
      <c r="EM793" s="31"/>
      <c r="EN793" s="31" t="s">
        <v>2522</v>
      </c>
      <c r="EO793" s="31" t="s">
        <v>2522</v>
      </c>
      <c r="EP793" s="31" t="s">
        <v>2522</v>
      </c>
      <c r="EQ793" s="31" t="s">
        <v>2522</v>
      </c>
      <c r="ER793" s="31" t="s">
        <v>218</v>
      </c>
      <c r="ES793" s="31" t="s">
        <v>218</v>
      </c>
      <c r="ET793" s="31" t="s">
        <v>14626</v>
      </c>
      <c r="EU793" s="31" t="s">
        <v>213</v>
      </c>
      <c r="EV793" s="31"/>
      <c r="EW793" s="31"/>
      <c r="EX793" s="31" t="s">
        <v>218</v>
      </c>
      <c r="EY793" s="31" t="s">
        <v>218</v>
      </c>
      <c r="EZ793" s="31" t="s">
        <v>218</v>
      </c>
      <c r="FA793" s="31" t="s">
        <v>219</v>
      </c>
      <c r="FB793" s="31" t="s">
        <v>219</v>
      </c>
      <c r="FC793" s="31"/>
      <c r="FD793" s="31"/>
      <c r="FE793" s="31" t="s">
        <v>219</v>
      </c>
    </row>
    <row r="794" ht="90.75" customHeight="1">
      <c r="A794" s="16" t="s">
        <v>14627</v>
      </c>
      <c r="B794" s="24">
        <v>783.0</v>
      </c>
      <c r="C794" s="25" t="s">
        <v>14628</v>
      </c>
      <c r="D794" s="26" t="str">
        <f t="shared" si="41"/>
        <v/>
      </c>
      <c r="E794" s="27" t="str">
        <f t="shared" si="42"/>
        <v/>
      </c>
      <c r="F794" s="28" t="str">
        <f t="shared" ref="F794:G794" si="809">image("https://www.serebii.net/pokedex-bw/type/"&amp;lower(H794)&amp;".gif")</f>
        <v/>
      </c>
      <c r="G794" s="28" t="str">
        <f t="shared" si="809"/>
        <v/>
      </c>
      <c r="H794" s="29" t="s">
        <v>299</v>
      </c>
      <c r="I794" s="26" t="s">
        <v>2112</v>
      </c>
      <c r="J794" s="26" t="s">
        <v>14616</v>
      </c>
      <c r="K794" s="26" t="s">
        <v>876</v>
      </c>
      <c r="L794" s="26" t="s">
        <v>9205</v>
      </c>
      <c r="M794" s="26" t="s">
        <v>13147</v>
      </c>
      <c r="N794" s="26" t="s">
        <v>3570</v>
      </c>
      <c r="O794" s="26" t="s">
        <v>3263</v>
      </c>
      <c r="P794" s="26" t="s">
        <v>543</v>
      </c>
      <c r="Q794" s="26" t="s">
        <v>183</v>
      </c>
      <c r="R794" s="26" t="s">
        <v>184</v>
      </c>
      <c r="S794" s="26" t="s">
        <v>5039</v>
      </c>
      <c r="T794" s="26" t="s">
        <v>2174</v>
      </c>
      <c r="U794" s="26" t="s">
        <v>4584</v>
      </c>
      <c r="V794" s="26" t="s">
        <v>1673</v>
      </c>
      <c r="W794" s="26" t="s">
        <v>496</v>
      </c>
      <c r="X794" s="26" t="s">
        <v>3946</v>
      </c>
      <c r="Y794" s="26">
        <v>55.0</v>
      </c>
      <c r="Z794" s="26">
        <v>75.0</v>
      </c>
      <c r="AA794" s="26">
        <v>90.0</v>
      </c>
      <c r="AB794" s="26">
        <v>65.0</v>
      </c>
      <c r="AC794" s="26">
        <v>70.0</v>
      </c>
      <c r="AD794" s="26">
        <v>65.0</v>
      </c>
      <c r="AE794" s="30">
        <f t="shared" si="37"/>
        <v>420</v>
      </c>
      <c r="AF794" s="26" t="s">
        <v>14618</v>
      </c>
      <c r="AG794" s="26"/>
      <c r="AH794" s="26"/>
      <c r="AI794" s="26"/>
      <c r="AJ794" s="26"/>
      <c r="AK794" s="26"/>
      <c r="AL794" s="26"/>
      <c r="AM794" s="26"/>
      <c r="AN794" s="26"/>
      <c r="AO794" s="26"/>
      <c r="AP794" s="26"/>
      <c r="AQ794" s="26"/>
      <c r="AR794" s="26"/>
      <c r="AS794" s="26"/>
      <c r="AT794" s="26"/>
      <c r="AU794" s="26"/>
      <c r="AV794" s="26"/>
      <c r="AW794" s="26"/>
      <c r="AX794" s="26"/>
      <c r="AY794" s="26"/>
      <c r="AZ794" s="26"/>
      <c r="BA794" s="26"/>
      <c r="BB794" s="26"/>
      <c r="BC794" s="26"/>
      <c r="BD794" s="26"/>
      <c r="BE794" s="26" t="s">
        <v>5535</v>
      </c>
      <c r="BF794" s="26" t="s">
        <v>5535</v>
      </c>
      <c r="BG794" s="26" t="s">
        <v>8770</v>
      </c>
      <c r="BH794" s="26" t="s">
        <v>8770</v>
      </c>
      <c r="BI794" s="26"/>
      <c r="BJ794" s="26"/>
      <c r="BK794" s="26" t="s">
        <v>14629</v>
      </c>
      <c r="BL794" s="26" t="s">
        <v>14629</v>
      </c>
      <c r="BM794" s="26" t="s">
        <v>256</v>
      </c>
      <c r="BN794" s="26"/>
      <c r="BO794" s="26"/>
      <c r="BP794" s="26"/>
      <c r="BQ794" s="26"/>
      <c r="BR794" s="26"/>
      <c r="BS794" s="26"/>
      <c r="BT794" s="26" t="s">
        <v>1888</v>
      </c>
      <c r="BU794" s="26"/>
      <c r="BV794" s="26"/>
      <c r="BW794" s="31"/>
      <c r="BX794" s="31"/>
      <c r="BY794" s="31"/>
      <c r="BZ794" s="31"/>
      <c r="CA794" s="31"/>
      <c r="CB794" s="31"/>
      <c r="CC794" s="31"/>
      <c r="CD794" s="31"/>
      <c r="CE794" s="31"/>
      <c r="CF794" s="31"/>
      <c r="CG794" s="31"/>
      <c r="CH794" s="31"/>
      <c r="CI794" s="31"/>
      <c r="CJ794" s="31"/>
      <c r="CK794" s="31"/>
      <c r="CL794" s="31"/>
      <c r="CM794" s="31"/>
      <c r="CN794" s="31"/>
      <c r="CO794" s="31"/>
      <c r="CP794" s="31"/>
      <c r="CQ794" s="31"/>
      <c r="CR794" s="31"/>
      <c r="CS794" s="31"/>
      <c r="CT794" s="31"/>
      <c r="CU794" s="31" t="s">
        <v>14630</v>
      </c>
      <c r="CV794" s="31" t="s">
        <v>14631</v>
      </c>
      <c r="CW794" s="31" t="s">
        <v>14632</v>
      </c>
      <c r="CX794" s="31" t="s">
        <v>14633</v>
      </c>
      <c r="CY794" s="31"/>
      <c r="CZ794" s="31"/>
      <c r="DA794" s="31" t="s">
        <v>14634</v>
      </c>
      <c r="DB794" s="31" t="s">
        <v>14635</v>
      </c>
      <c r="DC794" s="31"/>
      <c r="DD794" s="31"/>
      <c r="DE794" s="31"/>
      <c r="DF794" s="31"/>
      <c r="DG794" s="31"/>
      <c r="DH794" s="31"/>
      <c r="DI794" s="31"/>
      <c r="DJ794" s="31"/>
      <c r="DK794" s="31"/>
      <c r="DL794" s="31"/>
      <c r="DM794" s="31"/>
      <c r="DN794" s="31"/>
      <c r="DO794" s="31"/>
      <c r="DP794" s="31"/>
      <c r="DQ794" s="31"/>
      <c r="DR794" s="31"/>
      <c r="DS794" s="31"/>
      <c r="DT794" s="31"/>
      <c r="DU794" s="31"/>
      <c r="DV794" s="31"/>
      <c r="DW794" s="31"/>
      <c r="DX794" s="31"/>
      <c r="DY794" s="31"/>
      <c r="DZ794" s="31"/>
      <c r="EA794" s="31"/>
      <c r="EB794" s="31"/>
      <c r="EC794" s="31"/>
      <c r="ED794" s="31"/>
      <c r="EE794" s="31"/>
      <c r="EF794" s="31"/>
      <c r="EG794" s="31"/>
      <c r="EH794" s="31"/>
      <c r="EI794" s="31"/>
      <c r="EJ794" s="31"/>
      <c r="EK794" s="31"/>
      <c r="EL794" s="31"/>
      <c r="EM794" s="31"/>
      <c r="EN794" s="31" t="s">
        <v>2522</v>
      </c>
      <c r="EO794" s="31" t="s">
        <v>2522</v>
      </c>
      <c r="EP794" s="31" t="s">
        <v>2522</v>
      </c>
      <c r="EQ794" s="31" t="s">
        <v>2522</v>
      </c>
      <c r="ER794" s="31" t="s">
        <v>218</v>
      </c>
      <c r="ES794" s="31" t="s">
        <v>218</v>
      </c>
      <c r="ET794" s="31" t="s">
        <v>1488</v>
      </c>
      <c r="EU794" s="31" t="s">
        <v>213</v>
      </c>
      <c r="EV794" s="31"/>
      <c r="EW794" s="31"/>
      <c r="EX794" s="31" t="s">
        <v>218</v>
      </c>
      <c r="EY794" s="31" t="s">
        <v>218</v>
      </c>
      <c r="EZ794" s="31" t="s">
        <v>218</v>
      </c>
      <c r="FA794" s="31" t="s">
        <v>219</v>
      </c>
      <c r="FB794" s="31" t="s">
        <v>219</v>
      </c>
      <c r="FC794" s="31"/>
      <c r="FD794" s="31"/>
      <c r="FE794" s="31" t="s">
        <v>219</v>
      </c>
    </row>
    <row r="795" ht="90.75" customHeight="1">
      <c r="A795" s="16" t="s">
        <v>14636</v>
      </c>
      <c r="B795" s="24">
        <v>784.0</v>
      </c>
      <c r="C795" s="25" t="s">
        <v>14637</v>
      </c>
      <c r="D795" s="26" t="str">
        <f t="shared" si="41"/>
        <v/>
      </c>
      <c r="E795" s="27" t="str">
        <f t="shared" si="42"/>
        <v/>
      </c>
      <c r="F795" s="28" t="str">
        <f t="shared" ref="F795:G795" si="810">image("https://www.serebii.net/pokedex-bw/type/"&amp;lower(H795)&amp;".gif")</f>
        <v/>
      </c>
      <c r="G795" s="28" t="str">
        <f t="shared" si="810"/>
        <v/>
      </c>
      <c r="H795" s="29" t="s">
        <v>299</v>
      </c>
      <c r="I795" s="26" t="s">
        <v>2112</v>
      </c>
      <c r="J795" s="26" t="s">
        <v>14616</v>
      </c>
      <c r="K795" s="26" t="s">
        <v>454</v>
      </c>
      <c r="L795" s="26" t="s">
        <v>14638</v>
      </c>
      <c r="M795" s="26" t="s">
        <v>13147</v>
      </c>
      <c r="N795" s="26" t="s">
        <v>3570</v>
      </c>
      <c r="O795" s="26" t="s">
        <v>3263</v>
      </c>
      <c r="P795" s="26" t="s">
        <v>2307</v>
      </c>
      <c r="Q795" s="26" t="s">
        <v>183</v>
      </c>
      <c r="R795" s="26" t="s">
        <v>184</v>
      </c>
      <c r="S795" s="26" t="s">
        <v>7234</v>
      </c>
      <c r="T795" s="26" t="s">
        <v>2174</v>
      </c>
      <c r="U795" s="26" t="s">
        <v>4584</v>
      </c>
      <c r="V795" s="26" t="s">
        <v>1673</v>
      </c>
      <c r="W795" s="26" t="s">
        <v>496</v>
      </c>
      <c r="X795" s="26" t="s">
        <v>3946</v>
      </c>
      <c r="Y795" s="26">
        <v>75.0</v>
      </c>
      <c r="Z795" s="26">
        <v>110.0</v>
      </c>
      <c r="AA795" s="26">
        <v>125.0</v>
      </c>
      <c r="AB795" s="26">
        <v>100.0</v>
      </c>
      <c r="AC795" s="26">
        <v>105.0</v>
      </c>
      <c r="AD795" s="26">
        <v>85.0</v>
      </c>
      <c r="AE795" s="30">
        <f t="shared" si="37"/>
        <v>600</v>
      </c>
      <c r="AF795" s="26" t="s">
        <v>14618</v>
      </c>
      <c r="AG795" s="26"/>
      <c r="AH795" s="26"/>
      <c r="AI795" s="26"/>
      <c r="AJ795" s="26"/>
      <c r="AK795" s="26"/>
      <c r="AL795" s="26"/>
      <c r="AM795" s="26"/>
      <c r="AN795" s="26"/>
      <c r="AO795" s="26"/>
      <c r="AP795" s="26"/>
      <c r="AQ795" s="26"/>
      <c r="AR795" s="26"/>
      <c r="AS795" s="26"/>
      <c r="AT795" s="26"/>
      <c r="AU795" s="26"/>
      <c r="AV795" s="26"/>
      <c r="AW795" s="26"/>
      <c r="AX795" s="26"/>
      <c r="AY795" s="26"/>
      <c r="AZ795" s="26"/>
      <c r="BA795" s="26"/>
      <c r="BB795" s="26"/>
      <c r="BC795" s="26"/>
      <c r="BD795" s="26"/>
      <c r="BE795" s="26" t="s">
        <v>1336</v>
      </c>
      <c r="BF795" s="26" t="s">
        <v>1336</v>
      </c>
      <c r="BG795" s="26" t="s">
        <v>8788</v>
      </c>
      <c r="BH795" s="26" t="s">
        <v>8788</v>
      </c>
      <c r="BI795" s="26"/>
      <c r="BJ795" s="26"/>
      <c r="BK795" s="26" t="s">
        <v>14639</v>
      </c>
      <c r="BL795" s="26" t="s">
        <v>14639</v>
      </c>
      <c r="BM795" s="26" t="s">
        <v>283</v>
      </c>
      <c r="BN795" s="26"/>
      <c r="BO795" s="26"/>
      <c r="BP795" s="26"/>
      <c r="BQ795" s="26"/>
      <c r="BR795" s="26"/>
      <c r="BS795" s="26"/>
      <c r="BT795" s="26" t="s">
        <v>1922</v>
      </c>
      <c r="BU795" s="26"/>
      <c r="BV795" s="26"/>
      <c r="BW795" s="31"/>
      <c r="BX795" s="31"/>
      <c r="BY795" s="31"/>
      <c r="BZ795" s="31"/>
      <c r="CA795" s="31"/>
      <c r="CB795" s="31"/>
      <c r="CC795" s="31"/>
      <c r="CD795" s="31"/>
      <c r="CE795" s="31"/>
      <c r="CF795" s="31"/>
      <c r="CG795" s="31"/>
      <c r="CH795" s="31"/>
      <c r="CI795" s="31"/>
      <c r="CJ795" s="31"/>
      <c r="CK795" s="31"/>
      <c r="CL795" s="31"/>
      <c r="CM795" s="31"/>
      <c r="CN795" s="31"/>
      <c r="CO795" s="31"/>
      <c r="CP795" s="31"/>
      <c r="CQ795" s="31"/>
      <c r="CR795" s="31"/>
      <c r="CS795" s="31"/>
      <c r="CT795" s="31"/>
      <c r="CU795" s="31" t="s">
        <v>14640</v>
      </c>
      <c r="CV795" s="31" t="s">
        <v>14641</v>
      </c>
      <c r="CW795" s="31" t="s">
        <v>14642</v>
      </c>
      <c r="CX795" s="31" t="s">
        <v>14643</v>
      </c>
      <c r="CY795" s="31"/>
      <c r="CZ795" s="31"/>
      <c r="DA795" s="31" t="s">
        <v>14644</v>
      </c>
      <c r="DB795" s="31" t="s">
        <v>14645</v>
      </c>
      <c r="DC795" s="31"/>
      <c r="DD795" s="31"/>
      <c r="DE795" s="31"/>
      <c r="DF795" s="31"/>
      <c r="DG795" s="31"/>
      <c r="DH795" s="31"/>
      <c r="DI795" s="31"/>
      <c r="DJ795" s="31"/>
      <c r="DK795" s="31"/>
      <c r="DL795" s="31"/>
      <c r="DM795" s="31"/>
      <c r="DN795" s="31"/>
      <c r="DO795" s="31"/>
      <c r="DP795" s="31"/>
      <c r="DQ795" s="31"/>
      <c r="DR795" s="31"/>
      <c r="DS795" s="31"/>
      <c r="DT795" s="31"/>
      <c r="DU795" s="31"/>
      <c r="DV795" s="31"/>
      <c r="DW795" s="31"/>
      <c r="DX795" s="31"/>
      <c r="DY795" s="31"/>
      <c r="DZ795" s="31"/>
      <c r="EA795" s="31"/>
      <c r="EB795" s="31"/>
      <c r="EC795" s="31"/>
      <c r="ED795" s="31"/>
      <c r="EE795" s="31"/>
      <c r="EF795" s="31"/>
      <c r="EG795" s="31"/>
      <c r="EH795" s="31"/>
      <c r="EI795" s="31"/>
      <c r="EJ795" s="31"/>
      <c r="EK795" s="31"/>
      <c r="EL795" s="31"/>
      <c r="EM795" s="31"/>
      <c r="EN795" s="31" t="s">
        <v>2522</v>
      </c>
      <c r="EO795" s="31" t="s">
        <v>2522</v>
      </c>
      <c r="EP795" s="31" t="s">
        <v>2522</v>
      </c>
      <c r="EQ795" s="31" t="s">
        <v>14646</v>
      </c>
      <c r="ER795" s="31" t="s">
        <v>218</v>
      </c>
      <c r="ES795" s="31" t="s">
        <v>218</v>
      </c>
      <c r="ET795" s="31" t="s">
        <v>14647</v>
      </c>
      <c r="EU795" s="31" t="s">
        <v>213</v>
      </c>
      <c r="EV795" s="31"/>
      <c r="EW795" s="31"/>
      <c r="EX795" s="31" t="s">
        <v>218</v>
      </c>
      <c r="EY795" s="31" t="s">
        <v>218</v>
      </c>
      <c r="EZ795" s="31" t="s">
        <v>218</v>
      </c>
      <c r="FA795" s="31" t="s">
        <v>219</v>
      </c>
      <c r="FB795" s="31" t="s">
        <v>219</v>
      </c>
      <c r="FC795" s="31"/>
      <c r="FD795" s="31"/>
      <c r="FE795" s="31" t="s">
        <v>219</v>
      </c>
    </row>
    <row r="796" ht="90.75" customHeight="1">
      <c r="A796" s="16" t="s">
        <v>14648</v>
      </c>
      <c r="B796" s="24">
        <v>785.0</v>
      </c>
      <c r="C796" s="25" t="s">
        <v>14649</v>
      </c>
      <c r="D796" s="26" t="str">
        <f t="shared" si="41"/>
        <v/>
      </c>
      <c r="E796" s="27" t="str">
        <f t="shared" si="42"/>
        <v/>
      </c>
      <c r="F796" s="28" t="str">
        <f t="shared" ref="F796:G796" si="811">image("https://www.serebii.net/pokedex-bw/type/"&amp;lower(H796)&amp;".gif")</f>
        <v/>
      </c>
      <c r="G796" s="28" t="str">
        <f t="shared" si="811"/>
        <v/>
      </c>
      <c r="H796" s="29" t="s">
        <v>973</v>
      </c>
      <c r="I796" s="26" t="s">
        <v>980</v>
      </c>
      <c r="J796" s="26" t="s">
        <v>14650</v>
      </c>
      <c r="K796" s="26" t="s">
        <v>3108</v>
      </c>
      <c r="L796" s="26" t="s">
        <v>6419</v>
      </c>
      <c r="M796" s="26" t="s">
        <v>14651</v>
      </c>
      <c r="N796" s="26"/>
      <c r="O796" s="26" t="s">
        <v>6168</v>
      </c>
      <c r="P796" s="26" t="s">
        <v>745</v>
      </c>
      <c r="Q796" s="26" t="s">
        <v>4934</v>
      </c>
      <c r="R796" s="26" t="s">
        <v>184</v>
      </c>
      <c r="S796" s="26" t="s">
        <v>14516</v>
      </c>
      <c r="T796" s="26" t="s">
        <v>2174</v>
      </c>
      <c r="U796" s="26" t="s">
        <v>1198</v>
      </c>
      <c r="V796" s="26" t="s">
        <v>1199</v>
      </c>
      <c r="W796" s="26" t="s">
        <v>2967</v>
      </c>
      <c r="X796" s="26" t="s">
        <v>497</v>
      </c>
      <c r="Y796" s="26">
        <v>70.0</v>
      </c>
      <c r="Z796" s="26">
        <v>115.0</v>
      </c>
      <c r="AA796" s="26">
        <v>85.0</v>
      </c>
      <c r="AB796" s="26">
        <v>95.0</v>
      </c>
      <c r="AC796" s="26">
        <v>75.0</v>
      </c>
      <c r="AD796" s="26">
        <v>130.0</v>
      </c>
      <c r="AE796" s="30">
        <f t="shared" si="37"/>
        <v>570</v>
      </c>
      <c r="AF796" s="26"/>
      <c r="AG796" s="26"/>
      <c r="AH796" s="26"/>
      <c r="AI796" s="26"/>
      <c r="AJ796" s="26"/>
      <c r="AK796" s="26"/>
      <c r="AL796" s="26"/>
      <c r="AM796" s="26"/>
      <c r="AN796" s="26"/>
      <c r="AO796" s="26"/>
      <c r="AP796" s="26"/>
      <c r="AQ796" s="26"/>
      <c r="AR796" s="26"/>
      <c r="AS796" s="26"/>
      <c r="AT796" s="26"/>
      <c r="AU796" s="26"/>
      <c r="AV796" s="26"/>
      <c r="AW796" s="26"/>
      <c r="AX796" s="26"/>
      <c r="AY796" s="26"/>
      <c r="AZ796" s="26"/>
      <c r="BA796" s="26"/>
      <c r="BB796" s="26"/>
      <c r="BC796" s="26"/>
      <c r="BD796" s="26"/>
      <c r="BE796" s="26" t="s">
        <v>10743</v>
      </c>
      <c r="BF796" s="26" t="s">
        <v>10743</v>
      </c>
      <c r="BG796" s="26" t="s">
        <v>7140</v>
      </c>
      <c r="BH796" s="26" t="s">
        <v>7140</v>
      </c>
      <c r="BI796" s="26"/>
      <c r="BJ796" s="26"/>
      <c r="BK796" s="26"/>
      <c r="BL796" s="26"/>
      <c r="BM796" s="26"/>
      <c r="BN796" s="26"/>
      <c r="BO796" s="26"/>
      <c r="BP796" s="26"/>
      <c r="BQ796" s="26"/>
      <c r="BR796" s="26"/>
      <c r="BS796" s="26"/>
      <c r="BT796" s="26"/>
      <c r="BU796" s="26"/>
      <c r="BV796" s="26"/>
      <c r="BW796" s="31"/>
      <c r="BX796" s="31"/>
      <c r="BY796" s="31"/>
      <c r="BZ796" s="31"/>
      <c r="CA796" s="31"/>
      <c r="CB796" s="31"/>
      <c r="CC796" s="31"/>
      <c r="CD796" s="31"/>
      <c r="CE796" s="31"/>
      <c r="CF796" s="31"/>
      <c r="CG796" s="31"/>
      <c r="CH796" s="31"/>
      <c r="CI796" s="31"/>
      <c r="CJ796" s="31"/>
      <c r="CK796" s="31"/>
      <c r="CL796" s="31"/>
      <c r="CM796" s="31"/>
      <c r="CN796" s="31"/>
      <c r="CO796" s="31"/>
      <c r="CP796" s="31"/>
      <c r="CQ796" s="31"/>
      <c r="CR796" s="31"/>
      <c r="CS796" s="31"/>
      <c r="CT796" s="31"/>
      <c r="CU796" s="31" t="s">
        <v>14652</v>
      </c>
      <c r="CV796" s="31" t="s">
        <v>14653</v>
      </c>
      <c r="CW796" s="31" t="s">
        <v>14654</v>
      </c>
      <c r="CX796" s="31" t="s">
        <v>14655</v>
      </c>
      <c r="CY796" s="31"/>
      <c r="CZ796" s="31"/>
      <c r="DA796" s="31"/>
      <c r="DB796" s="31"/>
      <c r="DC796" s="31"/>
      <c r="DD796" s="31"/>
      <c r="DE796" s="31"/>
      <c r="DF796" s="31"/>
      <c r="DG796" s="31"/>
      <c r="DH796" s="31"/>
      <c r="DI796" s="31"/>
      <c r="DJ796" s="31"/>
      <c r="DK796" s="31"/>
      <c r="DL796" s="31"/>
      <c r="DM796" s="31"/>
      <c r="DN796" s="31"/>
      <c r="DO796" s="31"/>
      <c r="DP796" s="31"/>
      <c r="DQ796" s="31"/>
      <c r="DR796" s="31"/>
      <c r="DS796" s="31"/>
      <c r="DT796" s="31"/>
      <c r="DU796" s="31"/>
      <c r="DV796" s="31"/>
      <c r="DW796" s="31"/>
      <c r="DX796" s="31"/>
      <c r="DY796" s="31"/>
      <c r="DZ796" s="31"/>
      <c r="EA796" s="31"/>
      <c r="EB796" s="31"/>
      <c r="EC796" s="31"/>
      <c r="ED796" s="31"/>
      <c r="EE796" s="31"/>
      <c r="EF796" s="31"/>
      <c r="EG796" s="31"/>
      <c r="EH796" s="31"/>
      <c r="EI796" s="31"/>
      <c r="EJ796" s="31"/>
      <c r="EK796" s="31"/>
      <c r="EL796" s="31"/>
      <c r="EM796" s="31"/>
      <c r="EN796" s="31" t="s">
        <v>14656</v>
      </c>
      <c r="EO796" s="31" t="s">
        <v>14656</v>
      </c>
      <c r="EP796" s="31" t="s">
        <v>14656</v>
      </c>
      <c r="EQ796" s="31" t="s">
        <v>14656</v>
      </c>
      <c r="ER796" s="31" t="s">
        <v>218</v>
      </c>
      <c r="ES796" s="31" t="s">
        <v>218</v>
      </c>
      <c r="ET796" s="31" t="s">
        <v>213</v>
      </c>
      <c r="EU796" s="31" t="s">
        <v>213</v>
      </c>
      <c r="EV796" s="31"/>
      <c r="EW796" s="31"/>
      <c r="EX796" s="31" t="s">
        <v>218</v>
      </c>
      <c r="EY796" s="31" t="s">
        <v>218</v>
      </c>
      <c r="EZ796" s="31" t="s">
        <v>218</v>
      </c>
      <c r="FA796" s="31" t="s">
        <v>219</v>
      </c>
      <c r="FB796" s="31" t="s">
        <v>219</v>
      </c>
      <c r="FC796" s="31"/>
      <c r="FD796" s="31"/>
      <c r="FE796" s="31" t="s">
        <v>219</v>
      </c>
    </row>
    <row r="797" ht="90.75" customHeight="1">
      <c r="A797" s="16" t="s">
        <v>14657</v>
      </c>
      <c r="B797" s="24">
        <v>786.0</v>
      </c>
      <c r="C797" s="25" t="s">
        <v>14658</v>
      </c>
      <c r="D797" s="26" t="str">
        <f t="shared" si="41"/>
        <v/>
      </c>
      <c r="E797" s="27" t="str">
        <f t="shared" si="42"/>
        <v/>
      </c>
      <c r="F797" s="28" t="str">
        <f t="shared" ref="F797:G797" si="812">image("https://www.serebii.net/pokedex-bw/type/"&amp;lower(H797)&amp;".gif")</f>
        <v/>
      </c>
      <c r="G797" s="28" t="str">
        <f t="shared" si="812"/>
        <v/>
      </c>
      <c r="H797" s="29" t="s">
        <v>2333</v>
      </c>
      <c r="I797" s="26" t="s">
        <v>980</v>
      </c>
      <c r="J797" s="26" t="s">
        <v>14650</v>
      </c>
      <c r="K797" s="26" t="s">
        <v>876</v>
      </c>
      <c r="L797" s="26" t="s">
        <v>1739</v>
      </c>
      <c r="M797" s="26" t="s">
        <v>14659</v>
      </c>
      <c r="N797" s="26"/>
      <c r="O797" s="26" t="s">
        <v>6168</v>
      </c>
      <c r="P797" s="26" t="s">
        <v>351</v>
      </c>
      <c r="Q797" s="26" t="s">
        <v>4934</v>
      </c>
      <c r="R797" s="26" t="s">
        <v>184</v>
      </c>
      <c r="S797" s="26" t="s">
        <v>14516</v>
      </c>
      <c r="T797" s="26" t="s">
        <v>2174</v>
      </c>
      <c r="U797" s="26" t="s">
        <v>1198</v>
      </c>
      <c r="V797" s="26" t="s">
        <v>1199</v>
      </c>
      <c r="W797" s="26" t="s">
        <v>2967</v>
      </c>
      <c r="X797" s="26" t="s">
        <v>497</v>
      </c>
      <c r="Y797" s="26">
        <v>70.0</v>
      </c>
      <c r="Z797" s="26">
        <v>85.0</v>
      </c>
      <c r="AA797" s="26">
        <v>75.0</v>
      </c>
      <c r="AB797" s="26">
        <v>130.0</v>
      </c>
      <c r="AC797" s="26">
        <v>115.0</v>
      </c>
      <c r="AD797" s="26">
        <v>95.0</v>
      </c>
      <c r="AE797" s="30">
        <f t="shared" si="37"/>
        <v>570</v>
      </c>
      <c r="AF797" s="26"/>
      <c r="AG797" s="26"/>
      <c r="AH797" s="26"/>
      <c r="AI797" s="26"/>
      <c r="AJ797" s="26"/>
      <c r="AK797" s="26"/>
      <c r="AL797" s="26"/>
      <c r="AM797" s="26"/>
      <c r="AN797" s="26"/>
      <c r="AO797" s="26"/>
      <c r="AP797" s="26"/>
      <c r="AQ797" s="26"/>
      <c r="AR797" s="26"/>
      <c r="AS797" s="26"/>
      <c r="AT797" s="26"/>
      <c r="AU797" s="26"/>
      <c r="AV797" s="26"/>
      <c r="AW797" s="26"/>
      <c r="AX797" s="26"/>
      <c r="AY797" s="26"/>
      <c r="AZ797" s="26"/>
      <c r="BA797" s="26"/>
      <c r="BB797" s="26"/>
      <c r="BC797" s="26"/>
      <c r="BD797" s="26"/>
      <c r="BE797" s="26" t="s">
        <v>5956</v>
      </c>
      <c r="BF797" s="26" t="s">
        <v>5956</v>
      </c>
      <c r="BG797" s="26" t="s">
        <v>7165</v>
      </c>
      <c r="BH797" s="26" t="s">
        <v>7165</v>
      </c>
      <c r="BI797" s="26"/>
      <c r="BJ797" s="26"/>
      <c r="BK797" s="26"/>
      <c r="BL797" s="26"/>
      <c r="BM797" s="26"/>
      <c r="BN797" s="26"/>
      <c r="BO797" s="26"/>
      <c r="BP797" s="26"/>
      <c r="BQ797" s="26"/>
      <c r="BR797" s="26"/>
      <c r="BS797" s="26"/>
      <c r="BT797" s="26"/>
      <c r="BU797" s="26"/>
      <c r="BV797" s="26"/>
      <c r="BW797" s="31"/>
      <c r="BX797" s="31"/>
      <c r="BY797" s="31"/>
      <c r="BZ797" s="31"/>
      <c r="CA797" s="31"/>
      <c r="CB797" s="31"/>
      <c r="CC797" s="31"/>
      <c r="CD797" s="31"/>
      <c r="CE797" s="31"/>
      <c r="CF797" s="31"/>
      <c r="CG797" s="31"/>
      <c r="CH797" s="31"/>
      <c r="CI797" s="31"/>
      <c r="CJ797" s="31"/>
      <c r="CK797" s="31"/>
      <c r="CL797" s="31"/>
      <c r="CM797" s="31"/>
      <c r="CN797" s="31"/>
      <c r="CO797" s="31"/>
      <c r="CP797" s="31"/>
      <c r="CQ797" s="31"/>
      <c r="CR797" s="31"/>
      <c r="CS797" s="31"/>
      <c r="CT797" s="31"/>
      <c r="CU797" s="31" t="s">
        <v>14660</v>
      </c>
      <c r="CV797" s="31" t="s">
        <v>14661</v>
      </c>
      <c r="CW797" s="31" t="s">
        <v>14662</v>
      </c>
      <c r="CX797" s="31" t="s">
        <v>14663</v>
      </c>
      <c r="CY797" s="31"/>
      <c r="CZ797" s="31"/>
      <c r="DA797" s="31"/>
      <c r="DB797" s="31"/>
      <c r="DC797" s="31"/>
      <c r="DD797" s="31"/>
      <c r="DE797" s="31"/>
      <c r="DF797" s="31"/>
      <c r="DG797" s="31"/>
      <c r="DH797" s="31"/>
      <c r="DI797" s="31"/>
      <c r="DJ797" s="31"/>
      <c r="DK797" s="31"/>
      <c r="DL797" s="31"/>
      <c r="DM797" s="31"/>
      <c r="DN797" s="31"/>
      <c r="DO797" s="31"/>
      <c r="DP797" s="31"/>
      <c r="DQ797" s="31"/>
      <c r="DR797" s="31"/>
      <c r="DS797" s="31"/>
      <c r="DT797" s="31"/>
      <c r="DU797" s="31"/>
      <c r="DV797" s="31"/>
      <c r="DW797" s="31"/>
      <c r="DX797" s="31"/>
      <c r="DY797" s="31"/>
      <c r="DZ797" s="31"/>
      <c r="EA797" s="31"/>
      <c r="EB797" s="31"/>
      <c r="EC797" s="31"/>
      <c r="ED797" s="31"/>
      <c r="EE797" s="31"/>
      <c r="EF797" s="31"/>
      <c r="EG797" s="31"/>
      <c r="EH797" s="31"/>
      <c r="EI797" s="31"/>
      <c r="EJ797" s="31"/>
      <c r="EK797" s="31"/>
      <c r="EL797" s="31"/>
      <c r="EM797" s="31"/>
      <c r="EN797" s="31" t="s">
        <v>14664</v>
      </c>
      <c r="EO797" s="31" t="s">
        <v>14664</v>
      </c>
      <c r="EP797" s="31" t="s">
        <v>14664</v>
      </c>
      <c r="EQ797" s="31" t="s">
        <v>14664</v>
      </c>
      <c r="ER797" s="31" t="s">
        <v>218</v>
      </c>
      <c r="ES797" s="31" t="s">
        <v>218</v>
      </c>
      <c r="ET797" s="31" t="s">
        <v>213</v>
      </c>
      <c r="EU797" s="31" t="s">
        <v>213</v>
      </c>
      <c r="EV797" s="31"/>
      <c r="EW797" s="31"/>
      <c r="EX797" s="31" t="s">
        <v>218</v>
      </c>
      <c r="EY797" s="31" t="s">
        <v>218</v>
      </c>
      <c r="EZ797" s="31" t="s">
        <v>218</v>
      </c>
      <c r="FA797" s="31" t="s">
        <v>219</v>
      </c>
      <c r="FB797" s="31" t="s">
        <v>219</v>
      </c>
      <c r="FC797" s="31"/>
      <c r="FD797" s="31"/>
      <c r="FE797" s="31" t="s">
        <v>219</v>
      </c>
    </row>
    <row r="798" ht="90.75" customHeight="1">
      <c r="A798" s="16" t="s">
        <v>14665</v>
      </c>
      <c r="B798" s="24">
        <v>787.0</v>
      </c>
      <c r="C798" s="25" t="s">
        <v>14666</v>
      </c>
      <c r="D798" s="26" t="str">
        <f t="shared" si="41"/>
        <v/>
      </c>
      <c r="E798" s="27" t="str">
        <f t="shared" si="42"/>
        <v/>
      </c>
      <c r="F798" s="28" t="str">
        <f t="shared" ref="F798:G798" si="813">image("https://www.serebii.net/pokedex-bw/type/"&amp;lower(H798)&amp;".gif")</f>
        <v/>
      </c>
      <c r="G798" s="28" t="str">
        <f t="shared" si="813"/>
        <v/>
      </c>
      <c r="H798" s="29" t="s">
        <v>175</v>
      </c>
      <c r="I798" s="26" t="s">
        <v>980</v>
      </c>
      <c r="J798" s="26" t="s">
        <v>14650</v>
      </c>
      <c r="K798" s="26" t="s">
        <v>2210</v>
      </c>
      <c r="L798" s="26" t="s">
        <v>2621</v>
      </c>
      <c r="M798" s="26" t="s">
        <v>14667</v>
      </c>
      <c r="N798" s="26"/>
      <c r="O798" s="26" t="s">
        <v>6168</v>
      </c>
      <c r="P798" s="26" t="s">
        <v>1300</v>
      </c>
      <c r="Q798" s="26" t="s">
        <v>4934</v>
      </c>
      <c r="R798" s="26" t="s">
        <v>184</v>
      </c>
      <c r="S798" s="26" t="s">
        <v>14516</v>
      </c>
      <c r="T798" s="26" t="s">
        <v>2174</v>
      </c>
      <c r="U798" s="26" t="s">
        <v>1198</v>
      </c>
      <c r="V798" s="26" t="s">
        <v>1199</v>
      </c>
      <c r="W798" s="26" t="s">
        <v>2967</v>
      </c>
      <c r="X798" s="26" t="s">
        <v>497</v>
      </c>
      <c r="Y798" s="26">
        <v>70.0</v>
      </c>
      <c r="Z798" s="26">
        <v>130.0</v>
      </c>
      <c r="AA798" s="26">
        <v>115.0</v>
      </c>
      <c r="AB798" s="26">
        <v>85.0</v>
      </c>
      <c r="AC798" s="26">
        <v>95.0</v>
      </c>
      <c r="AD798" s="26">
        <v>75.0</v>
      </c>
      <c r="AE798" s="30">
        <f t="shared" si="37"/>
        <v>570</v>
      </c>
      <c r="AF798" s="26"/>
      <c r="AG798" s="26"/>
      <c r="AH798" s="26"/>
      <c r="AI798" s="26"/>
      <c r="AJ798" s="26"/>
      <c r="AK798" s="26"/>
      <c r="AL798" s="26"/>
      <c r="AM798" s="26"/>
      <c r="AN798" s="26"/>
      <c r="AO798" s="26"/>
      <c r="AP798" s="26"/>
      <c r="AQ798" s="26"/>
      <c r="AR798" s="26"/>
      <c r="AS798" s="26"/>
      <c r="AT798" s="26"/>
      <c r="AU798" s="26"/>
      <c r="AV798" s="26"/>
      <c r="AW798" s="26"/>
      <c r="AX798" s="26"/>
      <c r="AY798" s="26"/>
      <c r="AZ798" s="26"/>
      <c r="BA798" s="26"/>
      <c r="BB798" s="26"/>
      <c r="BC798" s="26"/>
      <c r="BD798" s="26"/>
      <c r="BE798" s="26" t="s">
        <v>8522</v>
      </c>
      <c r="BF798" s="26" t="s">
        <v>8522</v>
      </c>
      <c r="BG798" s="26" t="s">
        <v>7187</v>
      </c>
      <c r="BH798" s="26" t="s">
        <v>7187</v>
      </c>
      <c r="BI798" s="26"/>
      <c r="BJ798" s="26"/>
      <c r="BK798" s="26"/>
      <c r="BL798" s="26"/>
      <c r="BM798" s="26"/>
      <c r="BN798" s="26"/>
      <c r="BO798" s="26"/>
      <c r="BP798" s="26"/>
      <c r="BQ798" s="26"/>
      <c r="BR798" s="26"/>
      <c r="BS798" s="26"/>
      <c r="BT798" s="26"/>
      <c r="BU798" s="26"/>
      <c r="BV798" s="26"/>
      <c r="BW798" s="31"/>
      <c r="BX798" s="31"/>
      <c r="BY798" s="31"/>
      <c r="BZ798" s="31"/>
      <c r="CA798" s="31"/>
      <c r="CB798" s="31"/>
      <c r="CC798" s="31"/>
      <c r="CD798" s="31"/>
      <c r="CE798" s="31"/>
      <c r="CF798" s="31"/>
      <c r="CG798" s="31"/>
      <c r="CH798" s="31"/>
      <c r="CI798" s="31"/>
      <c r="CJ798" s="31"/>
      <c r="CK798" s="31"/>
      <c r="CL798" s="31"/>
      <c r="CM798" s="31"/>
      <c r="CN798" s="31"/>
      <c r="CO798" s="31"/>
      <c r="CP798" s="31"/>
      <c r="CQ798" s="31"/>
      <c r="CR798" s="31"/>
      <c r="CS798" s="31"/>
      <c r="CT798" s="31"/>
      <c r="CU798" s="31" t="s">
        <v>14668</v>
      </c>
      <c r="CV798" s="31" t="s">
        <v>14669</v>
      </c>
      <c r="CW798" s="31" t="s">
        <v>14670</v>
      </c>
      <c r="CX798" s="31" t="s">
        <v>14671</v>
      </c>
      <c r="CY798" s="31"/>
      <c r="CZ798" s="31"/>
      <c r="DA798" s="31"/>
      <c r="DB798" s="31"/>
      <c r="DC798" s="31"/>
      <c r="DD798" s="31"/>
      <c r="DE798" s="31"/>
      <c r="DF798" s="31"/>
      <c r="DG798" s="31"/>
      <c r="DH798" s="31"/>
      <c r="DI798" s="31"/>
      <c r="DJ798" s="31"/>
      <c r="DK798" s="31"/>
      <c r="DL798" s="31"/>
      <c r="DM798" s="31"/>
      <c r="DN798" s="31"/>
      <c r="DO798" s="31"/>
      <c r="DP798" s="31"/>
      <c r="DQ798" s="31"/>
      <c r="DR798" s="31"/>
      <c r="DS798" s="31"/>
      <c r="DT798" s="31"/>
      <c r="DU798" s="31"/>
      <c r="DV798" s="31"/>
      <c r="DW798" s="31"/>
      <c r="DX798" s="31"/>
      <c r="DY798" s="31"/>
      <c r="DZ798" s="31"/>
      <c r="EA798" s="31"/>
      <c r="EB798" s="31"/>
      <c r="EC798" s="31"/>
      <c r="ED798" s="31"/>
      <c r="EE798" s="31"/>
      <c r="EF798" s="31"/>
      <c r="EG798" s="31"/>
      <c r="EH798" s="31"/>
      <c r="EI798" s="31"/>
      <c r="EJ798" s="31"/>
      <c r="EK798" s="31"/>
      <c r="EL798" s="31"/>
      <c r="EM798" s="31"/>
      <c r="EN798" s="31" t="s">
        <v>14672</v>
      </c>
      <c r="EO798" s="31" t="s">
        <v>14672</v>
      </c>
      <c r="EP798" s="31" t="s">
        <v>14672</v>
      </c>
      <c r="EQ798" s="31" t="s">
        <v>14672</v>
      </c>
      <c r="ER798" s="31" t="s">
        <v>218</v>
      </c>
      <c r="ES798" s="31" t="s">
        <v>218</v>
      </c>
      <c r="ET798" s="31" t="s">
        <v>213</v>
      </c>
      <c r="EU798" s="31" t="s">
        <v>213</v>
      </c>
      <c r="EV798" s="31"/>
      <c r="EW798" s="31"/>
      <c r="EX798" s="31" t="s">
        <v>218</v>
      </c>
      <c r="EY798" s="31" t="s">
        <v>218</v>
      </c>
      <c r="EZ798" s="31" t="s">
        <v>218</v>
      </c>
      <c r="FA798" s="31" t="s">
        <v>219</v>
      </c>
      <c r="FB798" s="31" t="s">
        <v>219</v>
      </c>
      <c r="FC798" s="31"/>
      <c r="FD798" s="31"/>
      <c r="FE798" s="31" t="s">
        <v>219</v>
      </c>
    </row>
    <row r="799" ht="90.75" customHeight="1">
      <c r="A799" s="16" t="s">
        <v>14673</v>
      </c>
      <c r="B799" s="24">
        <v>788.0</v>
      </c>
      <c r="C799" s="25" t="s">
        <v>14674</v>
      </c>
      <c r="D799" s="26" t="str">
        <f t="shared" si="41"/>
        <v/>
      </c>
      <c r="E799" s="27" t="str">
        <f t="shared" si="42"/>
        <v/>
      </c>
      <c r="F799" s="28" t="str">
        <f t="shared" ref="F799:G799" si="814">image("https://www.serebii.net/pokedex-bw/type/"&amp;lower(H799)&amp;".gif")</f>
        <v/>
      </c>
      <c r="G799" s="28" t="str">
        <f t="shared" si="814"/>
        <v/>
      </c>
      <c r="H799" s="29" t="s">
        <v>391</v>
      </c>
      <c r="I799" s="26" t="s">
        <v>980</v>
      </c>
      <c r="J799" s="26" t="s">
        <v>14650</v>
      </c>
      <c r="K799" s="26" t="s">
        <v>1231</v>
      </c>
      <c r="L799" s="26" t="s">
        <v>5298</v>
      </c>
      <c r="M799" s="26" t="s">
        <v>14675</v>
      </c>
      <c r="N799" s="26"/>
      <c r="O799" s="26" t="s">
        <v>6168</v>
      </c>
      <c r="P799" s="26" t="s">
        <v>456</v>
      </c>
      <c r="Q799" s="26" t="s">
        <v>4934</v>
      </c>
      <c r="R799" s="26" t="s">
        <v>184</v>
      </c>
      <c r="S799" s="26" t="s">
        <v>14516</v>
      </c>
      <c r="T799" s="26" t="s">
        <v>2174</v>
      </c>
      <c r="U799" s="26" t="s">
        <v>1198</v>
      </c>
      <c r="V799" s="26" t="s">
        <v>1199</v>
      </c>
      <c r="W799" s="26" t="s">
        <v>2967</v>
      </c>
      <c r="X799" s="26" t="s">
        <v>497</v>
      </c>
      <c r="Y799" s="26">
        <v>70.0</v>
      </c>
      <c r="Z799" s="26">
        <v>75.0</v>
      </c>
      <c r="AA799" s="26">
        <v>115.0</v>
      </c>
      <c r="AB799" s="26">
        <v>95.0</v>
      </c>
      <c r="AC799" s="26">
        <v>130.0</v>
      </c>
      <c r="AD799" s="26">
        <v>85.0</v>
      </c>
      <c r="AE799" s="30">
        <f t="shared" si="37"/>
        <v>570</v>
      </c>
      <c r="AF799" s="26"/>
      <c r="AG799" s="26"/>
      <c r="AH799" s="26"/>
      <c r="AI799" s="26"/>
      <c r="AJ799" s="26"/>
      <c r="AK799" s="26"/>
      <c r="AL799" s="26"/>
      <c r="AM799" s="26"/>
      <c r="AN799" s="26"/>
      <c r="AO799" s="26"/>
      <c r="AP799" s="26"/>
      <c r="AQ799" s="26"/>
      <c r="AR799" s="26"/>
      <c r="AS799" s="26"/>
      <c r="AT799" s="26"/>
      <c r="AU799" s="26"/>
      <c r="AV799" s="26"/>
      <c r="AW799" s="26"/>
      <c r="AX799" s="26"/>
      <c r="AY799" s="26"/>
      <c r="AZ799" s="26"/>
      <c r="BA799" s="26"/>
      <c r="BB799" s="26"/>
      <c r="BC799" s="26"/>
      <c r="BD799" s="26"/>
      <c r="BE799" s="26" t="s">
        <v>9167</v>
      </c>
      <c r="BF799" s="26" t="s">
        <v>9167</v>
      </c>
      <c r="BG799" s="26" t="s">
        <v>12975</v>
      </c>
      <c r="BH799" s="26" t="s">
        <v>12975</v>
      </c>
      <c r="BI799" s="26"/>
      <c r="BJ799" s="26"/>
      <c r="BK799" s="26"/>
      <c r="BL799" s="26"/>
      <c r="BM799" s="26"/>
      <c r="BN799" s="26"/>
      <c r="BO799" s="26"/>
      <c r="BP799" s="26"/>
      <c r="BQ799" s="26"/>
      <c r="BR799" s="26"/>
      <c r="BS799" s="26"/>
      <c r="BT799" s="26"/>
      <c r="BU799" s="26"/>
      <c r="BV799" s="26"/>
      <c r="BW799" s="31"/>
      <c r="BX799" s="31"/>
      <c r="BY799" s="31"/>
      <c r="BZ799" s="31"/>
      <c r="CA799" s="31"/>
      <c r="CB799" s="31"/>
      <c r="CC799" s="31"/>
      <c r="CD799" s="31"/>
      <c r="CE799" s="31"/>
      <c r="CF799" s="31"/>
      <c r="CG799" s="31"/>
      <c r="CH799" s="31"/>
      <c r="CI799" s="31"/>
      <c r="CJ799" s="31"/>
      <c r="CK799" s="31"/>
      <c r="CL799" s="31"/>
      <c r="CM799" s="31"/>
      <c r="CN799" s="31"/>
      <c r="CO799" s="31"/>
      <c r="CP799" s="31"/>
      <c r="CQ799" s="31"/>
      <c r="CR799" s="31"/>
      <c r="CS799" s="31"/>
      <c r="CT799" s="31"/>
      <c r="CU799" s="31" t="s">
        <v>14676</v>
      </c>
      <c r="CV799" s="31" t="s">
        <v>14677</v>
      </c>
      <c r="CW799" s="31" t="s">
        <v>14678</v>
      </c>
      <c r="CX799" s="31" t="s">
        <v>14679</v>
      </c>
      <c r="CY799" s="31"/>
      <c r="CZ799" s="31"/>
      <c r="DA799" s="31"/>
      <c r="DB799" s="31"/>
      <c r="DC799" s="31"/>
      <c r="DD799" s="31"/>
      <c r="DE799" s="31"/>
      <c r="DF799" s="31"/>
      <c r="DG799" s="31"/>
      <c r="DH799" s="31"/>
      <c r="DI799" s="31"/>
      <c r="DJ799" s="31"/>
      <c r="DK799" s="31"/>
      <c r="DL799" s="31"/>
      <c r="DM799" s="31"/>
      <c r="DN799" s="31"/>
      <c r="DO799" s="31"/>
      <c r="DP799" s="31"/>
      <c r="DQ799" s="31"/>
      <c r="DR799" s="31"/>
      <c r="DS799" s="31"/>
      <c r="DT799" s="31"/>
      <c r="DU799" s="31"/>
      <c r="DV799" s="31"/>
      <c r="DW799" s="31"/>
      <c r="DX799" s="31"/>
      <c r="DY799" s="31"/>
      <c r="DZ799" s="31"/>
      <c r="EA799" s="31"/>
      <c r="EB799" s="31"/>
      <c r="EC799" s="31"/>
      <c r="ED799" s="31"/>
      <c r="EE799" s="31"/>
      <c r="EF799" s="31"/>
      <c r="EG799" s="31"/>
      <c r="EH799" s="31"/>
      <c r="EI799" s="31"/>
      <c r="EJ799" s="31"/>
      <c r="EK799" s="31"/>
      <c r="EL799" s="31"/>
      <c r="EM799" s="31"/>
      <c r="EN799" s="31" t="s">
        <v>14680</v>
      </c>
      <c r="EO799" s="31" t="s">
        <v>14680</v>
      </c>
      <c r="EP799" s="31" t="s">
        <v>14680</v>
      </c>
      <c r="EQ799" s="31" t="s">
        <v>14680</v>
      </c>
      <c r="ER799" s="31" t="s">
        <v>218</v>
      </c>
      <c r="ES799" s="31" t="s">
        <v>218</v>
      </c>
      <c r="ET799" s="31" t="s">
        <v>213</v>
      </c>
      <c r="EU799" s="31" t="s">
        <v>213</v>
      </c>
      <c r="EV799" s="31"/>
      <c r="EW799" s="31"/>
      <c r="EX799" s="31" t="s">
        <v>218</v>
      </c>
      <c r="EY799" s="31" t="s">
        <v>218</v>
      </c>
      <c r="EZ799" s="31" t="s">
        <v>218</v>
      </c>
      <c r="FA799" s="31" t="s">
        <v>219</v>
      </c>
      <c r="FB799" s="31" t="s">
        <v>219</v>
      </c>
      <c r="FC799" s="31"/>
      <c r="FD799" s="31"/>
      <c r="FE799" s="31" t="s">
        <v>219</v>
      </c>
    </row>
    <row r="800" ht="90.75" customHeight="1">
      <c r="A800" s="16" t="s">
        <v>14681</v>
      </c>
      <c r="B800" s="24">
        <v>789.0</v>
      </c>
      <c r="C800" s="25" t="s">
        <v>14682</v>
      </c>
      <c r="D800" s="26" t="str">
        <f t="shared" si="41"/>
        <v/>
      </c>
      <c r="E800" s="27" t="str">
        <f t="shared" si="42"/>
        <v/>
      </c>
      <c r="F800" s="28" t="str">
        <f t="shared" ref="F800:G800" si="815">image("https://www.serebii.net/pokedex-bw/type/"&amp;lower(H800)&amp;".gif")</f>
        <v/>
      </c>
      <c r="G800" s="28" t="str">
        <f t="shared" si="815"/>
        <v/>
      </c>
      <c r="H800" s="29" t="s">
        <v>2333</v>
      </c>
      <c r="I800" s="26"/>
      <c r="J800" s="26" t="s">
        <v>14683</v>
      </c>
      <c r="K800" s="26" t="s">
        <v>1882</v>
      </c>
      <c r="L800" s="26" t="s">
        <v>3319</v>
      </c>
      <c r="M800" s="30" t="s">
        <v>1374</v>
      </c>
      <c r="N800" s="26"/>
      <c r="O800" s="26"/>
      <c r="P800" s="26" t="s">
        <v>492</v>
      </c>
      <c r="Q800" s="26" t="s">
        <v>183</v>
      </c>
      <c r="R800" s="26" t="s">
        <v>5098</v>
      </c>
      <c r="S800" s="26" t="s">
        <v>4456</v>
      </c>
      <c r="T800" s="26" t="s">
        <v>2174</v>
      </c>
      <c r="U800" s="26" t="s">
        <v>1198</v>
      </c>
      <c r="V800" s="26" t="s">
        <v>1199</v>
      </c>
      <c r="W800" s="26" t="s">
        <v>2967</v>
      </c>
      <c r="X800" s="26" t="s">
        <v>5100</v>
      </c>
      <c r="Y800" s="26">
        <v>43.0</v>
      </c>
      <c r="Z800" s="26">
        <v>29.0</v>
      </c>
      <c r="AA800" s="26">
        <v>31.0</v>
      </c>
      <c r="AB800" s="26">
        <v>29.0</v>
      </c>
      <c r="AC800" s="26">
        <v>31.0</v>
      </c>
      <c r="AD800" s="26">
        <v>37.0</v>
      </c>
      <c r="AE800" s="30">
        <f t="shared" si="37"/>
        <v>200</v>
      </c>
      <c r="AF800" s="26" t="s">
        <v>14684</v>
      </c>
      <c r="AG800" s="26"/>
      <c r="AH800" s="26"/>
      <c r="AI800" s="26"/>
      <c r="AJ800" s="26"/>
      <c r="AK800" s="26"/>
      <c r="AL800" s="26"/>
      <c r="AM800" s="26"/>
      <c r="AN800" s="26"/>
      <c r="AO800" s="26"/>
      <c r="AP800" s="26"/>
      <c r="AQ800" s="26"/>
      <c r="AR800" s="26"/>
      <c r="AS800" s="26"/>
      <c r="AT800" s="26"/>
      <c r="AU800" s="26"/>
      <c r="AV800" s="26"/>
      <c r="AW800" s="26"/>
      <c r="AX800" s="26"/>
      <c r="AY800" s="26"/>
      <c r="AZ800" s="26"/>
      <c r="BA800" s="26"/>
      <c r="BB800" s="26"/>
      <c r="BC800" s="26"/>
      <c r="BD800" s="26"/>
      <c r="BE800" s="26" t="s">
        <v>6789</v>
      </c>
      <c r="BF800" s="26" t="s">
        <v>6789</v>
      </c>
      <c r="BG800" s="26" t="s">
        <v>12988</v>
      </c>
      <c r="BH800" s="26" t="s">
        <v>12988</v>
      </c>
      <c r="BI800" s="26"/>
      <c r="BJ800" s="26"/>
      <c r="BK800" s="26"/>
      <c r="BL800" s="26"/>
      <c r="BM800" s="26"/>
      <c r="BN800" s="26"/>
      <c r="BO800" s="26"/>
      <c r="BP800" s="26"/>
      <c r="BQ800" s="26"/>
      <c r="BR800" s="26"/>
      <c r="BS800" s="26"/>
      <c r="BT800" s="26"/>
      <c r="BU800" s="26"/>
      <c r="BV800" s="26"/>
      <c r="BW800" s="31"/>
      <c r="BX800" s="31"/>
      <c r="BY800" s="31"/>
      <c r="BZ800" s="31"/>
      <c r="CA800" s="31"/>
      <c r="CB800" s="31"/>
      <c r="CC800" s="31"/>
      <c r="CD800" s="31"/>
      <c r="CE800" s="31"/>
      <c r="CF800" s="31"/>
      <c r="CG800" s="31"/>
      <c r="CH800" s="31"/>
      <c r="CI800" s="31"/>
      <c r="CJ800" s="31"/>
      <c r="CK800" s="31"/>
      <c r="CL800" s="31"/>
      <c r="CM800" s="31"/>
      <c r="CN800" s="31"/>
      <c r="CO800" s="31"/>
      <c r="CP800" s="31"/>
      <c r="CQ800" s="31"/>
      <c r="CR800" s="31"/>
      <c r="CS800" s="31"/>
      <c r="CT800" s="31"/>
      <c r="CU800" s="31" t="s">
        <v>14685</v>
      </c>
      <c r="CV800" s="31" t="s">
        <v>14686</v>
      </c>
      <c r="CW800" s="31" t="s">
        <v>14687</v>
      </c>
      <c r="CX800" s="31" t="s">
        <v>14688</v>
      </c>
      <c r="CY800" s="31"/>
      <c r="CZ800" s="31"/>
      <c r="DA800" s="31" t="s">
        <v>14689</v>
      </c>
      <c r="DB800" s="31" t="s">
        <v>14690</v>
      </c>
      <c r="DC800" s="31"/>
      <c r="DD800" s="31"/>
      <c r="DE800" s="31"/>
      <c r="DF800" s="31"/>
      <c r="DG800" s="31"/>
      <c r="DH800" s="31"/>
      <c r="DI800" s="31"/>
      <c r="DJ800" s="31"/>
      <c r="DK800" s="31"/>
      <c r="DL800" s="31"/>
      <c r="DM800" s="31"/>
      <c r="DN800" s="31"/>
      <c r="DO800" s="31"/>
      <c r="DP800" s="31"/>
      <c r="DQ800" s="31"/>
      <c r="DR800" s="31"/>
      <c r="DS800" s="31"/>
      <c r="DT800" s="31"/>
      <c r="DU800" s="31"/>
      <c r="DV800" s="31"/>
      <c r="DW800" s="31"/>
      <c r="DX800" s="31"/>
      <c r="DY800" s="31"/>
      <c r="DZ800" s="31"/>
      <c r="EA800" s="31"/>
      <c r="EB800" s="31"/>
      <c r="EC800" s="31"/>
      <c r="ED800" s="31"/>
      <c r="EE800" s="31"/>
      <c r="EF800" s="31"/>
      <c r="EG800" s="31"/>
      <c r="EH800" s="31"/>
      <c r="EI800" s="31"/>
      <c r="EJ800" s="31"/>
      <c r="EK800" s="31"/>
      <c r="EL800" s="31"/>
      <c r="EM800" s="31"/>
      <c r="EN800" s="31" t="s">
        <v>14691</v>
      </c>
      <c r="EO800" s="31" t="s">
        <v>14692</v>
      </c>
      <c r="EP800" s="31" t="s">
        <v>14691</v>
      </c>
      <c r="EQ800" s="31" t="s">
        <v>14692</v>
      </c>
      <c r="ER800" s="31" t="s">
        <v>218</v>
      </c>
      <c r="ES800" s="31" t="s">
        <v>218</v>
      </c>
      <c r="ET800" s="31" t="s">
        <v>213</v>
      </c>
      <c r="EU800" s="31" t="s">
        <v>213</v>
      </c>
      <c r="EV800" s="31"/>
      <c r="EW800" s="31"/>
      <c r="EX800" s="31" t="s">
        <v>218</v>
      </c>
      <c r="EY800" s="31" t="s">
        <v>218</v>
      </c>
      <c r="EZ800" s="31" t="s">
        <v>218</v>
      </c>
      <c r="FA800" s="31" t="s">
        <v>219</v>
      </c>
      <c r="FB800" s="31" t="s">
        <v>219</v>
      </c>
      <c r="FC800" s="31"/>
      <c r="FD800" s="31"/>
      <c r="FE800" s="31" t="s">
        <v>219</v>
      </c>
    </row>
    <row r="801" ht="90.75" customHeight="1">
      <c r="A801" s="16" t="s">
        <v>14693</v>
      </c>
      <c r="B801" s="24">
        <v>790.0</v>
      </c>
      <c r="C801" s="25" t="s">
        <v>14694</v>
      </c>
      <c r="D801" s="26" t="str">
        <f t="shared" si="41"/>
        <v/>
      </c>
      <c r="E801" s="27" t="str">
        <f t="shared" si="42"/>
        <v/>
      </c>
      <c r="F801" s="28" t="str">
        <f t="shared" ref="F801:G801" si="816">image("https://www.serebii.net/pokedex-bw/type/"&amp;lower(H801)&amp;".gif")</f>
        <v/>
      </c>
      <c r="G801" s="28" t="str">
        <f t="shared" si="816"/>
        <v/>
      </c>
      <c r="H801" s="29" t="s">
        <v>2333</v>
      </c>
      <c r="I801" s="26"/>
      <c r="J801" s="26" t="s">
        <v>14695</v>
      </c>
      <c r="K801" s="26" t="s">
        <v>12529</v>
      </c>
      <c r="L801" s="26" t="s">
        <v>14696</v>
      </c>
      <c r="M801" s="30" t="s">
        <v>2710</v>
      </c>
      <c r="N801" s="26"/>
      <c r="O801" s="26"/>
      <c r="P801" s="26" t="s">
        <v>428</v>
      </c>
      <c r="Q801" s="26" t="s">
        <v>183</v>
      </c>
      <c r="R801" s="26" t="s">
        <v>5098</v>
      </c>
      <c r="S801" s="26" t="s">
        <v>2379</v>
      </c>
      <c r="T801" s="26" t="s">
        <v>2174</v>
      </c>
      <c r="U801" s="26" t="s">
        <v>1198</v>
      </c>
      <c r="V801" s="26" t="s">
        <v>1199</v>
      </c>
      <c r="W801" s="26" t="s">
        <v>2967</v>
      </c>
      <c r="X801" s="26" t="s">
        <v>5100</v>
      </c>
      <c r="Y801" s="26">
        <v>43.0</v>
      </c>
      <c r="Z801" s="26">
        <v>29.0</v>
      </c>
      <c r="AA801" s="26">
        <v>131.0</v>
      </c>
      <c r="AB801" s="26">
        <v>29.0</v>
      </c>
      <c r="AC801" s="26">
        <v>131.0</v>
      </c>
      <c r="AD801" s="26">
        <v>37.0</v>
      </c>
      <c r="AE801" s="30">
        <f t="shared" si="37"/>
        <v>400</v>
      </c>
      <c r="AF801" s="26" t="s">
        <v>14684</v>
      </c>
      <c r="AG801" s="26"/>
      <c r="AH801" s="26"/>
      <c r="AI801" s="26"/>
      <c r="AJ801" s="26"/>
      <c r="AK801" s="26"/>
      <c r="AL801" s="26"/>
      <c r="AM801" s="26"/>
      <c r="AN801" s="26"/>
      <c r="AO801" s="26"/>
      <c r="AP801" s="26"/>
      <c r="AQ801" s="26"/>
      <c r="AR801" s="26"/>
      <c r="AS801" s="26"/>
      <c r="AT801" s="26"/>
      <c r="AU801" s="26"/>
      <c r="AV801" s="26"/>
      <c r="AW801" s="26"/>
      <c r="AX801" s="26"/>
      <c r="AY801" s="26"/>
      <c r="AZ801" s="26"/>
      <c r="BA801" s="26"/>
      <c r="BB801" s="26"/>
      <c r="BC801" s="26"/>
      <c r="BD801" s="26"/>
      <c r="BE801" s="26" t="s">
        <v>6805</v>
      </c>
      <c r="BF801" s="26" t="s">
        <v>6805</v>
      </c>
      <c r="BG801" s="26" t="s">
        <v>13001</v>
      </c>
      <c r="BH801" s="26" t="s">
        <v>13001</v>
      </c>
      <c r="BI801" s="26"/>
      <c r="BJ801" s="26"/>
      <c r="BK801" s="26"/>
      <c r="BL801" s="26"/>
      <c r="BM801" s="26"/>
      <c r="BN801" s="26"/>
      <c r="BO801" s="26"/>
      <c r="BP801" s="26"/>
      <c r="BQ801" s="26"/>
      <c r="BR801" s="26"/>
      <c r="BS801" s="26"/>
      <c r="BT801" s="26"/>
      <c r="BU801" s="26"/>
      <c r="BV801" s="26"/>
      <c r="BW801" s="31"/>
      <c r="BX801" s="31"/>
      <c r="BY801" s="31"/>
      <c r="BZ801" s="31"/>
      <c r="CA801" s="31"/>
      <c r="CB801" s="31"/>
      <c r="CC801" s="31"/>
      <c r="CD801" s="31"/>
      <c r="CE801" s="31"/>
      <c r="CF801" s="31"/>
      <c r="CG801" s="31"/>
      <c r="CH801" s="31"/>
      <c r="CI801" s="31"/>
      <c r="CJ801" s="31"/>
      <c r="CK801" s="31"/>
      <c r="CL801" s="31"/>
      <c r="CM801" s="31"/>
      <c r="CN801" s="31"/>
      <c r="CO801" s="31"/>
      <c r="CP801" s="31"/>
      <c r="CQ801" s="31"/>
      <c r="CR801" s="31"/>
      <c r="CS801" s="31"/>
      <c r="CT801" s="31"/>
      <c r="CU801" s="31" t="s">
        <v>14697</v>
      </c>
      <c r="CV801" s="31" t="s">
        <v>14698</v>
      </c>
      <c r="CW801" s="31" t="s">
        <v>14699</v>
      </c>
      <c r="CX801" s="31" t="s">
        <v>14700</v>
      </c>
      <c r="CY801" s="31"/>
      <c r="CZ801" s="31"/>
      <c r="DA801" s="31" t="s">
        <v>14701</v>
      </c>
      <c r="DB801" s="31" t="s">
        <v>14702</v>
      </c>
      <c r="DC801" s="31"/>
      <c r="DD801" s="31"/>
      <c r="DE801" s="31"/>
      <c r="DF801" s="31"/>
      <c r="DG801" s="31"/>
      <c r="DH801" s="31"/>
      <c r="DI801" s="31"/>
      <c r="DJ801" s="31"/>
      <c r="DK801" s="31"/>
      <c r="DL801" s="31"/>
      <c r="DM801" s="31"/>
      <c r="DN801" s="31"/>
      <c r="DO801" s="31"/>
      <c r="DP801" s="31"/>
      <c r="DQ801" s="31"/>
      <c r="DR801" s="31"/>
      <c r="DS801" s="31"/>
      <c r="DT801" s="31"/>
      <c r="DU801" s="31"/>
      <c r="DV801" s="31"/>
      <c r="DW801" s="31"/>
      <c r="DX801" s="31"/>
      <c r="DY801" s="31"/>
      <c r="DZ801" s="31"/>
      <c r="EA801" s="31"/>
      <c r="EB801" s="31"/>
      <c r="EC801" s="31"/>
      <c r="ED801" s="31"/>
      <c r="EE801" s="31"/>
      <c r="EF801" s="31"/>
      <c r="EG801" s="31"/>
      <c r="EH801" s="31"/>
      <c r="EI801" s="31"/>
      <c r="EJ801" s="31"/>
      <c r="EK801" s="31"/>
      <c r="EL801" s="31"/>
      <c r="EM801" s="31"/>
      <c r="EN801" s="31" t="s">
        <v>14703</v>
      </c>
      <c r="EO801" s="31" t="s">
        <v>14703</v>
      </c>
      <c r="EP801" s="31" t="s">
        <v>14703</v>
      </c>
      <c r="EQ801" s="31" t="s">
        <v>14703</v>
      </c>
      <c r="ER801" s="31" t="s">
        <v>218</v>
      </c>
      <c r="ES801" s="31" t="s">
        <v>218</v>
      </c>
      <c r="ET801" s="31" t="s">
        <v>213</v>
      </c>
      <c r="EU801" s="31" t="s">
        <v>213</v>
      </c>
      <c r="EV801" s="31"/>
      <c r="EW801" s="31"/>
      <c r="EX801" s="31" t="s">
        <v>218</v>
      </c>
      <c r="EY801" s="31" t="s">
        <v>218</v>
      </c>
      <c r="EZ801" s="31" t="s">
        <v>218</v>
      </c>
      <c r="FA801" s="31" t="s">
        <v>219</v>
      </c>
      <c r="FB801" s="31" t="s">
        <v>219</v>
      </c>
      <c r="FC801" s="31"/>
      <c r="FD801" s="31"/>
      <c r="FE801" s="31" t="s">
        <v>219</v>
      </c>
    </row>
    <row r="802" ht="90.75" customHeight="1">
      <c r="A802" s="16" t="s">
        <v>14704</v>
      </c>
      <c r="B802" s="24">
        <v>791.0</v>
      </c>
      <c r="C802" s="25" t="s">
        <v>14705</v>
      </c>
      <c r="D802" s="26" t="str">
        <f t="shared" si="41"/>
        <v/>
      </c>
      <c r="E802" s="27" t="str">
        <f t="shared" si="42"/>
        <v/>
      </c>
      <c r="F802" s="28" t="str">
        <f t="shared" ref="F802:G802" si="817">image("https://www.serebii.net/pokedex-bw/type/"&amp;lower(H802)&amp;".gif")</f>
        <v/>
      </c>
      <c r="G802" s="28" t="str">
        <f t="shared" si="817"/>
        <v/>
      </c>
      <c r="H802" s="29" t="s">
        <v>2333</v>
      </c>
      <c r="I802" s="26" t="s">
        <v>2962</v>
      </c>
      <c r="J802" s="26" t="s">
        <v>14706</v>
      </c>
      <c r="K802" s="26" t="s">
        <v>14707</v>
      </c>
      <c r="L802" s="26" t="s">
        <v>9573</v>
      </c>
      <c r="M802" s="30" t="s">
        <v>14708</v>
      </c>
      <c r="N802" s="26"/>
      <c r="O802" s="26"/>
      <c r="P802" s="26" t="s">
        <v>1300</v>
      </c>
      <c r="Q802" s="26" t="s">
        <v>183</v>
      </c>
      <c r="R802" s="26" t="s">
        <v>5098</v>
      </c>
      <c r="S802" s="26" t="s">
        <v>7206</v>
      </c>
      <c r="T802" s="26" t="s">
        <v>2174</v>
      </c>
      <c r="U802" s="26" t="s">
        <v>1198</v>
      </c>
      <c r="V802" s="26" t="s">
        <v>1199</v>
      </c>
      <c r="W802" s="26" t="s">
        <v>2967</v>
      </c>
      <c r="X802" s="26" t="s">
        <v>5100</v>
      </c>
      <c r="Y802" s="26">
        <v>137.0</v>
      </c>
      <c r="Z802" s="26">
        <v>137.0</v>
      </c>
      <c r="AA802" s="26">
        <v>107.0</v>
      </c>
      <c r="AB802" s="26">
        <v>113.0</v>
      </c>
      <c r="AC802" s="26">
        <v>89.0</v>
      </c>
      <c r="AD802" s="26">
        <v>97.0</v>
      </c>
      <c r="AE802" s="30">
        <f t="shared" si="37"/>
        <v>680</v>
      </c>
      <c r="AF802" s="26" t="s">
        <v>14684</v>
      </c>
      <c r="AG802" s="26"/>
      <c r="AH802" s="26"/>
      <c r="AI802" s="26"/>
      <c r="AJ802" s="26"/>
      <c r="AK802" s="26"/>
      <c r="AL802" s="26"/>
      <c r="AM802" s="26"/>
      <c r="AN802" s="26"/>
      <c r="AO802" s="26"/>
      <c r="AP802" s="26"/>
      <c r="AQ802" s="26"/>
      <c r="AR802" s="26"/>
      <c r="AS802" s="26"/>
      <c r="AT802" s="26"/>
      <c r="AU802" s="26"/>
      <c r="AV802" s="26"/>
      <c r="AW802" s="26"/>
      <c r="AX802" s="26"/>
      <c r="AY802" s="26"/>
      <c r="AZ802" s="26"/>
      <c r="BA802" s="26"/>
      <c r="BB802" s="26"/>
      <c r="BC802" s="26"/>
      <c r="BD802" s="26"/>
      <c r="BE802" s="26" t="s">
        <v>10790</v>
      </c>
      <c r="BF802" s="26" t="s">
        <v>10790</v>
      </c>
      <c r="BG802" s="26" t="s">
        <v>13699</v>
      </c>
      <c r="BH802" s="26" t="s">
        <v>13699</v>
      </c>
      <c r="BI802" s="26"/>
      <c r="BJ802" s="26"/>
      <c r="BK802" s="26"/>
      <c r="BL802" s="26"/>
      <c r="BM802" s="26"/>
      <c r="BN802" s="26"/>
      <c r="BO802" s="26"/>
      <c r="BP802" s="26"/>
      <c r="BQ802" s="26"/>
      <c r="BR802" s="26"/>
      <c r="BS802" s="26"/>
      <c r="BT802" s="26"/>
      <c r="BU802" s="26"/>
      <c r="BV802" s="26"/>
      <c r="BW802" s="31"/>
      <c r="BX802" s="31"/>
      <c r="BY802" s="31"/>
      <c r="BZ802" s="31"/>
      <c r="CA802" s="31"/>
      <c r="CB802" s="31"/>
      <c r="CC802" s="31"/>
      <c r="CD802" s="31"/>
      <c r="CE802" s="31"/>
      <c r="CF802" s="31"/>
      <c r="CG802" s="31"/>
      <c r="CH802" s="31"/>
      <c r="CI802" s="31"/>
      <c r="CJ802" s="31"/>
      <c r="CK802" s="31"/>
      <c r="CL802" s="31"/>
      <c r="CM802" s="31"/>
      <c r="CN802" s="31"/>
      <c r="CO802" s="31"/>
      <c r="CP802" s="31"/>
      <c r="CQ802" s="31"/>
      <c r="CR802" s="31"/>
      <c r="CS802" s="31"/>
      <c r="CT802" s="31"/>
      <c r="CU802" s="31" t="s">
        <v>14709</v>
      </c>
      <c r="CV802" s="31" t="s">
        <v>14710</v>
      </c>
      <c r="CW802" s="31" t="s">
        <v>14711</v>
      </c>
      <c r="CX802" s="31" t="s">
        <v>14712</v>
      </c>
      <c r="CY802" s="31"/>
      <c r="CZ802" s="31"/>
      <c r="DA802" s="31" t="s">
        <v>14713</v>
      </c>
      <c r="DB802" s="31" t="s">
        <v>14714</v>
      </c>
      <c r="DC802" s="31"/>
      <c r="DD802" s="31"/>
      <c r="DE802" s="31"/>
      <c r="DF802" s="31"/>
      <c r="DG802" s="31"/>
      <c r="DH802" s="31"/>
      <c r="DI802" s="31"/>
      <c r="DJ802" s="31"/>
      <c r="DK802" s="31"/>
      <c r="DL802" s="31"/>
      <c r="DM802" s="31"/>
      <c r="DN802" s="31"/>
      <c r="DO802" s="31"/>
      <c r="DP802" s="31"/>
      <c r="DQ802" s="31"/>
      <c r="DR802" s="31"/>
      <c r="DS802" s="31"/>
      <c r="DT802" s="31"/>
      <c r="DU802" s="31"/>
      <c r="DV802" s="31"/>
      <c r="DW802" s="31"/>
      <c r="DX802" s="31"/>
      <c r="DY802" s="31"/>
      <c r="DZ802" s="31"/>
      <c r="EA802" s="31"/>
      <c r="EB802" s="31"/>
      <c r="EC802" s="31"/>
      <c r="ED802" s="31"/>
      <c r="EE802" s="31"/>
      <c r="EF802" s="31"/>
      <c r="EG802" s="31"/>
      <c r="EH802" s="31"/>
      <c r="EI802" s="31"/>
      <c r="EJ802" s="31"/>
      <c r="EK802" s="31"/>
      <c r="EL802" s="31"/>
      <c r="EM802" s="31"/>
      <c r="EN802" s="31" t="s">
        <v>14715</v>
      </c>
      <c r="EO802" s="31" t="s">
        <v>213</v>
      </c>
      <c r="EP802" s="31" t="s">
        <v>14716</v>
      </c>
      <c r="EQ802" s="31" t="s">
        <v>213</v>
      </c>
      <c r="ER802" s="31" t="s">
        <v>218</v>
      </c>
      <c r="ES802" s="31" t="s">
        <v>218</v>
      </c>
      <c r="ET802" s="31" t="s">
        <v>213</v>
      </c>
      <c r="EU802" s="31" t="s">
        <v>213</v>
      </c>
      <c r="EV802" s="31"/>
      <c r="EW802" s="31"/>
      <c r="EX802" s="31" t="s">
        <v>218</v>
      </c>
      <c r="EY802" s="31" t="s">
        <v>218</v>
      </c>
      <c r="EZ802" s="31" t="s">
        <v>218</v>
      </c>
      <c r="FA802" s="31" t="s">
        <v>219</v>
      </c>
      <c r="FB802" s="31" t="s">
        <v>219</v>
      </c>
      <c r="FC802" s="31"/>
      <c r="FD802" s="31"/>
      <c r="FE802" s="31" t="s">
        <v>219</v>
      </c>
    </row>
    <row r="803" ht="90.75" customHeight="1">
      <c r="A803" s="16" t="s">
        <v>14717</v>
      </c>
      <c r="B803" s="24">
        <v>792.0</v>
      </c>
      <c r="C803" s="25" t="s">
        <v>14718</v>
      </c>
      <c r="D803" s="26" t="str">
        <f t="shared" si="41"/>
        <v/>
      </c>
      <c r="E803" s="27" t="str">
        <f t="shared" si="42"/>
        <v/>
      </c>
      <c r="F803" s="28" t="str">
        <f t="shared" ref="F803:G803" si="818">image("https://www.serebii.net/pokedex-bw/type/"&amp;lower(H803)&amp;".gif")</f>
        <v/>
      </c>
      <c r="G803" s="28" t="str">
        <f t="shared" si="818"/>
        <v/>
      </c>
      <c r="H803" s="29" t="s">
        <v>2333</v>
      </c>
      <c r="I803" s="26" t="s">
        <v>3317</v>
      </c>
      <c r="J803" s="26" t="s">
        <v>14719</v>
      </c>
      <c r="K803" s="26" t="s">
        <v>5037</v>
      </c>
      <c r="L803" s="26" t="s">
        <v>3174</v>
      </c>
      <c r="M803" s="30" t="s">
        <v>14720</v>
      </c>
      <c r="N803" s="26"/>
      <c r="O803" s="26"/>
      <c r="P803" s="26" t="s">
        <v>351</v>
      </c>
      <c r="Q803" s="26" t="s">
        <v>183</v>
      </c>
      <c r="R803" s="26" t="s">
        <v>5098</v>
      </c>
      <c r="S803" s="26" t="s">
        <v>7206</v>
      </c>
      <c r="T803" s="26" t="s">
        <v>2174</v>
      </c>
      <c r="U803" s="26" t="s">
        <v>1198</v>
      </c>
      <c r="V803" s="26" t="s">
        <v>1199</v>
      </c>
      <c r="W803" s="26" t="s">
        <v>2967</v>
      </c>
      <c r="X803" s="26" t="s">
        <v>5100</v>
      </c>
      <c r="Y803" s="26">
        <v>137.0</v>
      </c>
      <c r="Z803" s="26">
        <v>113.0</v>
      </c>
      <c r="AA803" s="26">
        <v>89.0</v>
      </c>
      <c r="AB803" s="26">
        <v>137.0</v>
      </c>
      <c r="AC803" s="26">
        <v>107.0</v>
      </c>
      <c r="AD803" s="26">
        <v>97.0</v>
      </c>
      <c r="AE803" s="30">
        <f t="shared" si="37"/>
        <v>680</v>
      </c>
      <c r="AF803" s="26" t="s">
        <v>14684</v>
      </c>
      <c r="AG803" s="26"/>
      <c r="AH803" s="26"/>
      <c r="AI803" s="26"/>
      <c r="AJ803" s="26"/>
      <c r="AK803" s="26"/>
      <c r="AL803" s="26"/>
      <c r="AM803" s="26"/>
      <c r="AN803" s="26"/>
      <c r="AO803" s="26"/>
      <c r="AP803" s="26"/>
      <c r="AQ803" s="26"/>
      <c r="AR803" s="26"/>
      <c r="AS803" s="26"/>
      <c r="AT803" s="26"/>
      <c r="AU803" s="26"/>
      <c r="AV803" s="26"/>
      <c r="AW803" s="26"/>
      <c r="AX803" s="26"/>
      <c r="AY803" s="26"/>
      <c r="AZ803" s="26"/>
      <c r="BA803" s="26"/>
      <c r="BB803" s="26"/>
      <c r="BC803" s="26"/>
      <c r="BD803" s="26"/>
      <c r="BE803" s="26" t="s">
        <v>6477</v>
      </c>
      <c r="BF803" s="26" t="s">
        <v>6477</v>
      </c>
      <c r="BG803" s="26" t="s">
        <v>13716</v>
      </c>
      <c r="BH803" s="26" t="s">
        <v>13716</v>
      </c>
      <c r="BI803" s="26"/>
      <c r="BJ803" s="26"/>
      <c r="BK803" s="26"/>
      <c r="BL803" s="26"/>
      <c r="BM803" s="26"/>
      <c r="BN803" s="26"/>
      <c r="BO803" s="26"/>
      <c r="BP803" s="26"/>
      <c r="BQ803" s="26"/>
      <c r="BR803" s="26"/>
      <c r="BS803" s="26"/>
      <c r="BT803" s="26"/>
      <c r="BU803" s="26"/>
      <c r="BV803" s="26"/>
      <c r="BW803" s="31"/>
      <c r="BX803" s="31"/>
      <c r="BY803" s="31"/>
      <c r="BZ803" s="31"/>
      <c r="CA803" s="31"/>
      <c r="CB803" s="31"/>
      <c r="CC803" s="31"/>
      <c r="CD803" s="31"/>
      <c r="CE803" s="31"/>
      <c r="CF803" s="31"/>
      <c r="CG803" s="31"/>
      <c r="CH803" s="31"/>
      <c r="CI803" s="31"/>
      <c r="CJ803" s="31"/>
      <c r="CK803" s="31"/>
      <c r="CL803" s="31"/>
      <c r="CM803" s="31"/>
      <c r="CN803" s="31"/>
      <c r="CO803" s="31"/>
      <c r="CP803" s="31"/>
      <c r="CQ803" s="31"/>
      <c r="CR803" s="31"/>
      <c r="CS803" s="31"/>
      <c r="CT803" s="31"/>
      <c r="CU803" s="31" t="s">
        <v>14721</v>
      </c>
      <c r="CV803" s="31" t="s">
        <v>14722</v>
      </c>
      <c r="CW803" s="31" t="s">
        <v>14723</v>
      </c>
      <c r="CX803" s="31" t="s">
        <v>14724</v>
      </c>
      <c r="CY803" s="31"/>
      <c r="CZ803" s="31"/>
      <c r="DA803" s="31" t="s">
        <v>14725</v>
      </c>
      <c r="DB803" s="31" t="s">
        <v>14726</v>
      </c>
      <c r="DC803" s="31"/>
      <c r="DD803" s="31"/>
      <c r="DE803" s="31"/>
      <c r="DF803" s="31"/>
      <c r="DG803" s="31"/>
      <c r="DH803" s="31"/>
      <c r="DI803" s="31"/>
      <c r="DJ803" s="31"/>
      <c r="DK803" s="31"/>
      <c r="DL803" s="31"/>
      <c r="DM803" s="31"/>
      <c r="DN803" s="31"/>
      <c r="DO803" s="31"/>
      <c r="DP803" s="31"/>
      <c r="DQ803" s="31"/>
      <c r="DR803" s="31"/>
      <c r="DS803" s="31"/>
      <c r="DT803" s="31"/>
      <c r="DU803" s="31"/>
      <c r="DV803" s="31"/>
      <c r="DW803" s="31"/>
      <c r="DX803" s="31"/>
      <c r="DY803" s="31"/>
      <c r="DZ803" s="31"/>
      <c r="EA803" s="31"/>
      <c r="EB803" s="31"/>
      <c r="EC803" s="31"/>
      <c r="ED803" s="31"/>
      <c r="EE803" s="31"/>
      <c r="EF803" s="31"/>
      <c r="EG803" s="31"/>
      <c r="EH803" s="31"/>
      <c r="EI803" s="31"/>
      <c r="EJ803" s="31"/>
      <c r="EK803" s="31"/>
      <c r="EL803" s="31"/>
      <c r="EM803" s="31"/>
      <c r="EN803" s="31" t="s">
        <v>213</v>
      </c>
      <c r="EO803" s="31" t="s">
        <v>14727</v>
      </c>
      <c r="EP803" s="31" t="s">
        <v>213</v>
      </c>
      <c r="EQ803" s="31" t="s">
        <v>14716</v>
      </c>
      <c r="ER803" s="31" t="s">
        <v>218</v>
      </c>
      <c r="ES803" s="31" t="s">
        <v>218</v>
      </c>
      <c r="ET803" s="31" t="s">
        <v>213</v>
      </c>
      <c r="EU803" s="31" t="s">
        <v>213</v>
      </c>
      <c r="EV803" s="31"/>
      <c r="EW803" s="31"/>
      <c r="EX803" s="31" t="s">
        <v>218</v>
      </c>
      <c r="EY803" s="31" t="s">
        <v>218</v>
      </c>
      <c r="EZ803" s="31" t="s">
        <v>218</v>
      </c>
      <c r="FA803" s="31" t="s">
        <v>219</v>
      </c>
      <c r="FB803" s="31" t="s">
        <v>219</v>
      </c>
      <c r="FC803" s="31"/>
      <c r="FD803" s="31"/>
      <c r="FE803" s="31" t="s">
        <v>219</v>
      </c>
    </row>
    <row r="804" ht="90.75" customHeight="1">
      <c r="A804" s="16" t="s">
        <v>14728</v>
      </c>
      <c r="B804" s="24">
        <v>793.0</v>
      </c>
      <c r="C804" s="25" t="s">
        <v>14729</v>
      </c>
      <c r="D804" s="26" t="str">
        <f t="shared" si="41"/>
        <v/>
      </c>
      <c r="E804" s="27" t="str">
        <f t="shared" si="42"/>
        <v/>
      </c>
      <c r="F804" s="28" t="str">
        <f t="shared" ref="F804:G804" si="819">image("https://www.serebii.net/pokedex-bw/type/"&amp;lower(H804)&amp;".gif")</f>
        <v/>
      </c>
      <c r="G804" s="28" t="str">
        <f t="shared" si="819"/>
        <v/>
      </c>
      <c r="H804" s="29" t="s">
        <v>2707</v>
      </c>
      <c r="I804" s="26" t="s">
        <v>176</v>
      </c>
      <c r="J804" s="26" t="s">
        <v>14730</v>
      </c>
      <c r="K804" s="26" t="s">
        <v>876</v>
      </c>
      <c r="L804" s="26" t="s">
        <v>11393</v>
      </c>
      <c r="M804" s="30" t="s">
        <v>14731</v>
      </c>
      <c r="N804" s="26"/>
      <c r="O804" s="26"/>
      <c r="P804" s="26" t="s">
        <v>456</v>
      </c>
      <c r="Q804" s="26" t="s">
        <v>183</v>
      </c>
      <c r="R804" s="26" t="s">
        <v>5098</v>
      </c>
      <c r="S804" s="26" t="s">
        <v>14516</v>
      </c>
      <c r="T804" s="26" t="s">
        <v>2174</v>
      </c>
      <c r="U804" s="26" t="s">
        <v>1198</v>
      </c>
      <c r="V804" s="26" t="s">
        <v>1199</v>
      </c>
      <c r="W804" s="26" t="s">
        <v>2967</v>
      </c>
      <c r="X804" s="26" t="s">
        <v>5100</v>
      </c>
      <c r="Y804" s="26">
        <v>109.0</v>
      </c>
      <c r="Z804" s="26">
        <v>53.0</v>
      </c>
      <c r="AA804" s="26">
        <v>47.0</v>
      </c>
      <c r="AB804" s="26">
        <v>127.0</v>
      </c>
      <c r="AC804" s="26">
        <v>131.0</v>
      </c>
      <c r="AD804" s="26">
        <v>103.0</v>
      </c>
      <c r="AE804" s="30">
        <f t="shared" si="37"/>
        <v>570</v>
      </c>
      <c r="AF804" s="26"/>
      <c r="AG804" s="26"/>
      <c r="AH804" s="26"/>
      <c r="AI804" s="26"/>
      <c r="AJ804" s="26"/>
      <c r="AK804" s="26"/>
      <c r="AL804" s="26"/>
      <c r="AM804" s="26"/>
      <c r="AN804" s="26"/>
      <c r="AO804" s="26"/>
      <c r="AP804" s="26"/>
      <c r="AQ804" s="26"/>
      <c r="AR804" s="26"/>
      <c r="AS804" s="26"/>
      <c r="AT804" s="26"/>
      <c r="AU804" s="26"/>
      <c r="AV804" s="26"/>
      <c r="AW804" s="26"/>
      <c r="AX804" s="26"/>
      <c r="AY804" s="26"/>
      <c r="AZ804" s="26"/>
      <c r="BA804" s="26"/>
      <c r="BB804" s="26"/>
      <c r="BC804" s="26"/>
      <c r="BD804" s="26"/>
      <c r="BE804" s="26" t="s">
        <v>7164</v>
      </c>
      <c r="BF804" s="26" t="s">
        <v>7164</v>
      </c>
      <c r="BG804" s="26" t="s">
        <v>14629</v>
      </c>
      <c r="BH804" s="26" t="s">
        <v>14629</v>
      </c>
      <c r="BI804" s="26"/>
      <c r="BJ804" s="26"/>
      <c r="BK804" s="26"/>
      <c r="BL804" s="26"/>
      <c r="BM804" s="26"/>
      <c r="BN804" s="26"/>
      <c r="BO804" s="26"/>
      <c r="BP804" s="26"/>
      <c r="BQ804" s="26"/>
      <c r="BR804" s="26"/>
      <c r="BS804" s="26"/>
      <c r="BT804" s="26"/>
      <c r="BU804" s="26"/>
      <c r="BV804" s="26"/>
      <c r="BW804" s="31"/>
      <c r="BX804" s="31"/>
      <c r="BY804" s="31"/>
      <c r="BZ804" s="31"/>
      <c r="CA804" s="31"/>
      <c r="CB804" s="31"/>
      <c r="CC804" s="31"/>
      <c r="CD804" s="31"/>
      <c r="CE804" s="31"/>
      <c r="CF804" s="31"/>
      <c r="CG804" s="31"/>
      <c r="CH804" s="31"/>
      <c r="CI804" s="31"/>
      <c r="CJ804" s="31"/>
      <c r="CK804" s="31"/>
      <c r="CL804" s="31"/>
      <c r="CM804" s="31"/>
      <c r="CN804" s="31"/>
      <c r="CO804" s="31"/>
      <c r="CP804" s="31"/>
      <c r="CQ804" s="31"/>
      <c r="CR804" s="31"/>
      <c r="CS804" s="31"/>
      <c r="CT804" s="31"/>
      <c r="CU804" s="31" t="s">
        <v>14732</v>
      </c>
      <c r="CV804" s="31" t="s">
        <v>14733</v>
      </c>
      <c r="CW804" s="31" t="s">
        <v>14734</v>
      </c>
      <c r="CX804" s="31" t="s">
        <v>14735</v>
      </c>
      <c r="CY804" s="31"/>
      <c r="CZ804" s="31"/>
      <c r="DA804" s="31"/>
      <c r="DB804" s="31"/>
      <c r="DC804" s="31"/>
      <c r="DD804" s="31"/>
      <c r="DE804" s="31"/>
      <c r="DF804" s="31"/>
      <c r="DG804" s="31"/>
      <c r="DH804" s="31"/>
      <c r="DI804" s="31"/>
      <c r="DJ804" s="31"/>
      <c r="DK804" s="31"/>
      <c r="DL804" s="31"/>
      <c r="DM804" s="31"/>
      <c r="DN804" s="31"/>
      <c r="DO804" s="31"/>
      <c r="DP804" s="31"/>
      <c r="DQ804" s="31"/>
      <c r="DR804" s="31"/>
      <c r="DS804" s="31"/>
      <c r="DT804" s="31"/>
      <c r="DU804" s="31"/>
      <c r="DV804" s="31"/>
      <c r="DW804" s="31"/>
      <c r="DX804" s="31"/>
      <c r="DY804" s="31"/>
      <c r="DZ804" s="31"/>
      <c r="EA804" s="31"/>
      <c r="EB804" s="31"/>
      <c r="EC804" s="31"/>
      <c r="ED804" s="31"/>
      <c r="EE804" s="31"/>
      <c r="EF804" s="31"/>
      <c r="EG804" s="31"/>
      <c r="EH804" s="31"/>
      <c r="EI804" s="31"/>
      <c r="EJ804" s="31"/>
      <c r="EK804" s="31"/>
      <c r="EL804" s="31"/>
      <c r="EM804" s="31"/>
      <c r="EN804" s="31" t="s">
        <v>14736</v>
      </c>
      <c r="EO804" s="31" t="s">
        <v>14736</v>
      </c>
      <c r="EP804" s="31" t="s">
        <v>14737</v>
      </c>
      <c r="EQ804" s="31" t="s">
        <v>14737</v>
      </c>
      <c r="ER804" s="31" t="s">
        <v>218</v>
      </c>
      <c r="ES804" s="31" t="s">
        <v>218</v>
      </c>
      <c r="ET804" s="31" t="s">
        <v>213</v>
      </c>
      <c r="EU804" s="31" t="s">
        <v>213</v>
      </c>
      <c r="EV804" s="31"/>
      <c r="EW804" s="31"/>
      <c r="EX804" s="31" t="s">
        <v>218</v>
      </c>
      <c r="EY804" s="31" t="s">
        <v>218</v>
      </c>
      <c r="EZ804" s="31" t="s">
        <v>218</v>
      </c>
      <c r="FA804" s="31" t="s">
        <v>219</v>
      </c>
      <c r="FB804" s="31" t="s">
        <v>219</v>
      </c>
      <c r="FC804" s="31"/>
      <c r="FD804" s="31"/>
      <c r="FE804" s="31" t="s">
        <v>219</v>
      </c>
    </row>
    <row r="805" ht="90.75" customHeight="1">
      <c r="A805" s="16" t="s">
        <v>14738</v>
      </c>
      <c r="B805" s="24">
        <v>794.0</v>
      </c>
      <c r="C805" s="25" t="s">
        <v>14739</v>
      </c>
      <c r="D805" s="26" t="str">
        <f t="shared" si="41"/>
        <v/>
      </c>
      <c r="E805" s="27" t="str">
        <f t="shared" si="42"/>
        <v/>
      </c>
      <c r="F805" s="28" t="str">
        <f t="shared" ref="F805:G805" si="820">image("https://www.serebii.net/pokedex-bw/type/"&amp;lower(H805)&amp;".gif")</f>
        <v/>
      </c>
      <c r="G805" s="28" t="str">
        <f t="shared" si="820"/>
        <v/>
      </c>
      <c r="H805" s="29" t="s">
        <v>486</v>
      </c>
      <c r="I805" s="26" t="s">
        <v>2112</v>
      </c>
      <c r="J805" s="26" t="s">
        <v>14740</v>
      </c>
      <c r="K805" s="26" t="s">
        <v>10960</v>
      </c>
      <c r="L805" s="26" t="s">
        <v>14741</v>
      </c>
      <c r="M805" s="30" t="s">
        <v>14731</v>
      </c>
      <c r="N805" s="26"/>
      <c r="O805" s="26"/>
      <c r="P805" s="26" t="s">
        <v>14742</v>
      </c>
      <c r="Q805" s="26" t="s">
        <v>183</v>
      </c>
      <c r="R805" s="26" t="s">
        <v>5098</v>
      </c>
      <c r="S805" s="26" t="s">
        <v>14516</v>
      </c>
      <c r="T805" s="26" t="s">
        <v>2174</v>
      </c>
      <c r="U805" s="26" t="s">
        <v>1198</v>
      </c>
      <c r="V805" s="26" t="s">
        <v>1199</v>
      </c>
      <c r="W805" s="26" t="s">
        <v>2967</v>
      </c>
      <c r="X805" s="26" t="s">
        <v>5100</v>
      </c>
      <c r="Y805" s="26">
        <v>107.0</v>
      </c>
      <c r="Z805" s="26">
        <v>139.0</v>
      </c>
      <c r="AA805" s="26">
        <v>139.0</v>
      </c>
      <c r="AB805" s="26">
        <v>53.0</v>
      </c>
      <c r="AC805" s="26">
        <v>53.0</v>
      </c>
      <c r="AD805" s="26">
        <v>79.0</v>
      </c>
      <c r="AE805" s="30">
        <f t="shared" si="37"/>
        <v>570</v>
      </c>
      <c r="AF805" s="26"/>
      <c r="AG805" s="26"/>
      <c r="AH805" s="26"/>
      <c r="AI805" s="26"/>
      <c r="AJ805" s="26"/>
      <c r="AK805" s="26"/>
      <c r="AL805" s="26"/>
      <c r="AM805" s="26"/>
      <c r="AN805" s="26"/>
      <c r="AO805" s="26"/>
      <c r="AP805" s="26"/>
      <c r="AQ805" s="26"/>
      <c r="AR805" s="26"/>
      <c r="AS805" s="26"/>
      <c r="AT805" s="26"/>
      <c r="AU805" s="26"/>
      <c r="AV805" s="26"/>
      <c r="AW805" s="26"/>
      <c r="AX805" s="26"/>
      <c r="AY805" s="26"/>
      <c r="AZ805" s="26"/>
      <c r="BA805" s="26"/>
      <c r="BB805" s="26"/>
      <c r="BC805" s="26"/>
      <c r="BD805" s="26"/>
      <c r="BE805" s="26" t="s">
        <v>7186</v>
      </c>
      <c r="BF805" s="26" t="s">
        <v>7186</v>
      </c>
      <c r="BG805" s="26" t="s">
        <v>14639</v>
      </c>
      <c r="BH805" s="26" t="s">
        <v>14639</v>
      </c>
      <c r="BI805" s="26"/>
      <c r="BJ805" s="26"/>
      <c r="BK805" s="26"/>
      <c r="BL805" s="26"/>
      <c r="BM805" s="26"/>
      <c r="BN805" s="26"/>
      <c r="BO805" s="26"/>
      <c r="BP805" s="26"/>
      <c r="BQ805" s="26"/>
      <c r="BR805" s="26"/>
      <c r="BS805" s="26"/>
      <c r="BT805" s="26"/>
      <c r="BU805" s="26"/>
      <c r="BV805" s="26"/>
      <c r="BW805" s="31"/>
      <c r="BX805" s="31"/>
      <c r="BY805" s="31"/>
      <c r="BZ805" s="31"/>
      <c r="CA805" s="31"/>
      <c r="CB805" s="31"/>
      <c r="CC805" s="31"/>
      <c r="CD805" s="31"/>
      <c r="CE805" s="31"/>
      <c r="CF805" s="31"/>
      <c r="CG805" s="31"/>
      <c r="CH805" s="31"/>
      <c r="CI805" s="31"/>
      <c r="CJ805" s="31"/>
      <c r="CK805" s="31"/>
      <c r="CL805" s="31"/>
      <c r="CM805" s="31"/>
      <c r="CN805" s="31"/>
      <c r="CO805" s="31"/>
      <c r="CP805" s="31"/>
      <c r="CQ805" s="31"/>
      <c r="CR805" s="31"/>
      <c r="CS805" s="31"/>
      <c r="CT805" s="31"/>
      <c r="CU805" s="31" t="s">
        <v>14743</v>
      </c>
      <c r="CV805" s="31" t="s">
        <v>14744</v>
      </c>
      <c r="CW805" s="31" t="s">
        <v>14745</v>
      </c>
      <c r="CX805" s="31" t="s">
        <v>14746</v>
      </c>
      <c r="CY805" s="31"/>
      <c r="CZ805" s="31"/>
      <c r="DA805" s="31"/>
      <c r="DB805" s="31"/>
      <c r="DC805" s="31"/>
      <c r="DD805" s="31"/>
      <c r="DE805" s="31"/>
      <c r="DF805" s="31"/>
      <c r="DG805" s="31"/>
      <c r="DH805" s="31"/>
      <c r="DI805" s="31"/>
      <c r="DJ805" s="31"/>
      <c r="DK805" s="31"/>
      <c r="DL805" s="31"/>
      <c r="DM805" s="31"/>
      <c r="DN805" s="31"/>
      <c r="DO805" s="31"/>
      <c r="DP805" s="31"/>
      <c r="DQ805" s="31"/>
      <c r="DR805" s="31"/>
      <c r="DS805" s="31"/>
      <c r="DT805" s="31"/>
      <c r="DU805" s="31"/>
      <c r="DV805" s="31"/>
      <c r="DW805" s="31"/>
      <c r="DX805" s="31"/>
      <c r="DY805" s="31"/>
      <c r="DZ805" s="31"/>
      <c r="EA805" s="31"/>
      <c r="EB805" s="31"/>
      <c r="EC805" s="31"/>
      <c r="ED805" s="31"/>
      <c r="EE805" s="31"/>
      <c r="EF805" s="31"/>
      <c r="EG805" s="31"/>
      <c r="EH805" s="31"/>
      <c r="EI805" s="31"/>
      <c r="EJ805" s="31"/>
      <c r="EK805" s="31"/>
      <c r="EL805" s="31"/>
      <c r="EM805" s="31"/>
      <c r="EN805" s="31" t="s">
        <v>13327</v>
      </c>
      <c r="EO805" s="31" t="s">
        <v>213</v>
      </c>
      <c r="EP805" s="31" t="s">
        <v>14737</v>
      </c>
      <c r="EQ805" s="31" t="s">
        <v>213</v>
      </c>
      <c r="ER805" s="31" t="s">
        <v>218</v>
      </c>
      <c r="ES805" s="31" t="s">
        <v>218</v>
      </c>
      <c r="ET805" s="31" t="s">
        <v>213</v>
      </c>
      <c r="EU805" s="31" t="s">
        <v>213</v>
      </c>
      <c r="EV805" s="31"/>
      <c r="EW805" s="31"/>
      <c r="EX805" s="31" t="s">
        <v>218</v>
      </c>
      <c r="EY805" s="31" t="s">
        <v>218</v>
      </c>
      <c r="EZ805" s="31" t="s">
        <v>218</v>
      </c>
      <c r="FA805" s="31" t="s">
        <v>219</v>
      </c>
      <c r="FB805" s="31" t="s">
        <v>219</v>
      </c>
      <c r="FC805" s="31"/>
      <c r="FD805" s="31"/>
      <c r="FE805" s="31" t="s">
        <v>219</v>
      </c>
    </row>
    <row r="806" ht="90.75" customHeight="1">
      <c r="A806" s="16" t="s">
        <v>14747</v>
      </c>
      <c r="B806" s="24">
        <v>795.0</v>
      </c>
      <c r="C806" s="25" t="s">
        <v>14748</v>
      </c>
      <c r="D806" s="26" t="str">
        <f t="shared" si="41"/>
        <v/>
      </c>
      <c r="E806" s="27" t="str">
        <f t="shared" si="42"/>
        <v/>
      </c>
      <c r="F806" s="28" t="str">
        <f t="shared" ref="F806:G806" si="821">image("https://www.serebii.net/pokedex-bw/type/"&amp;lower(H806)&amp;".gif")</f>
        <v/>
      </c>
      <c r="G806" s="28" t="str">
        <f t="shared" si="821"/>
        <v/>
      </c>
      <c r="H806" s="29" t="s">
        <v>486</v>
      </c>
      <c r="I806" s="26" t="s">
        <v>2112</v>
      </c>
      <c r="J806" s="26" t="s">
        <v>14749</v>
      </c>
      <c r="K806" s="26" t="s">
        <v>3108</v>
      </c>
      <c r="L806" s="26" t="s">
        <v>4072</v>
      </c>
      <c r="M806" s="30" t="s">
        <v>14731</v>
      </c>
      <c r="N806" s="26"/>
      <c r="O806" s="26"/>
      <c r="P806" s="26" t="s">
        <v>745</v>
      </c>
      <c r="Q806" s="26" t="s">
        <v>183</v>
      </c>
      <c r="R806" s="26" t="s">
        <v>5098</v>
      </c>
      <c r="S806" s="26" t="s">
        <v>14516</v>
      </c>
      <c r="T806" s="26" t="s">
        <v>2174</v>
      </c>
      <c r="U806" s="26" t="s">
        <v>1198</v>
      </c>
      <c r="V806" s="26" t="s">
        <v>1199</v>
      </c>
      <c r="W806" s="26" t="s">
        <v>2967</v>
      </c>
      <c r="X806" s="26" t="s">
        <v>5100</v>
      </c>
      <c r="Y806" s="26">
        <v>71.0</v>
      </c>
      <c r="Z806" s="26">
        <v>137.0</v>
      </c>
      <c r="AA806" s="26">
        <v>37.0</v>
      </c>
      <c r="AB806" s="26">
        <v>137.0</v>
      </c>
      <c r="AC806" s="26">
        <v>37.0</v>
      </c>
      <c r="AD806" s="26">
        <v>151.0</v>
      </c>
      <c r="AE806" s="30">
        <f t="shared" si="37"/>
        <v>570</v>
      </c>
      <c r="AF806" s="26"/>
      <c r="AG806" s="26"/>
      <c r="AH806" s="26"/>
      <c r="AI806" s="26"/>
      <c r="AJ806" s="26"/>
      <c r="AK806" s="26"/>
      <c r="AL806" s="26"/>
      <c r="AM806" s="26"/>
      <c r="AN806" s="26"/>
      <c r="AO806" s="26"/>
      <c r="AP806" s="26"/>
      <c r="AQ806" s="26"/>
      <c r="AR806" s="26"/>
      <c r="AS806" s="26"/>
      <c r="AT806" s="26"/>
      <c r="AU806" s="26"/>
      <c r="AV806" s="26"/>
      <c r="AW806" s="26"/>
      <c r="AX806" s="26"/>
      <c r="AY806" s="26"/>
      <c r="AZ806" s="26"/>
      <c r="BA806" s="26"/>
      <c r="BB806" s="26"/>
      <c r="BC806" s="26"/>
      <c r="BD806" s="26"/>
      <c r="BE806" s="26" t="s">
        <v>6988</v>
      </c>
      <c r="BF806" s="26" t="s">
        <v>6988</v>
      </c>
      <c r="BG806" s="26" t="s">
        <v>14750</v>
      </c>
      <c r="BH806" s="26" t="s">
        <v>14750</v>
      </c>
      <c r="BI806" s="26"/>
      <c r="BJ806" s="26"/>
      <c r="BK806" s="26"/>
      <c r="BL806" s="26"/>
      <c r="BM806" s="26"/>
      <c r="BN806" s="26"/>
      <c r="BO806" s="26"/>
      <c r="BP806" s="26"/>
      <c r="BQ806" s="26"/>
      <c r="BR806" s="26"/>
      <c r="BS806" s="26"/>
      <c r="BT806" s="26"/>
      <c r="BU806" s="26"/>
      <c r="BV806" s="26"/>
      <c r="BW806" s="31"/>
      <c r="BX806" s="31"/>
      <c r="BY806" s="31"/>
      <c r="BZ806" s="31"/>
      <c r="CA806" s="31"/>
      <c r="CB806" s="31"/>
      <c r="CC806" s="31"/>
      <c r="CD806" s="31"/>
      <c r="CE806" s="31"/>
      <c r="CF806" s="31"/>
      <c r="CG806" s="31"/>
      <c r="CH806" s="31"/>
      <c r="CI806" s="31"/>
      <c r="CJ806" s="31"/>
      <c r="CK806" s="31"/>
      <c r="CL806" s="31"/>
      <c r="CM806" s="31"/>
      <c r="CN806" s="31"/>
      <c r="CO806" s="31"/>
      <c r="CP806" s="31"/>
      <c r="CQ806" s="31"/>
      <c r="CR806" s="31"/>
      <c r="CS806" s="31"/>
      <c r="CT806" s="31"/>
      <c r="CU806" s="31" t="s">
        <v>14751</v>
      </c>
      <c r="CV806" s="31" t="s">
        <v>14752</v>
      </c>
      <c r="CW806" s="31" t="s">
        <v>14753</v>
      </c>
      <c r="CX806" s="31" t="s">
        <v>14745</v>
      </c>
      <c r="CY806" s="31"/>
      <c r="CZ806" s="31"/>
      <c r="DA806" s="31"/>
      <c r="DB806" s="31"/>
      <c r="DC806" s="31"/>
      <c r="DD806" s="31"/>
      <c r="DE806" s="31"/>
      <c r="DF806" s="31"/>
      <c r="DG806" s="31"/>
      <c r="DH806" s="31"/>
      <c r="DI806" s="31"/>
      <c r="DJ806" s="31"/>
      <c r="DK806" s="31"/>
      <c r="DL806" s="31"/>
      <c r="DM806" s="31"/>
      <c r="DN806" s="31"/>
      <c r="DO806" s="31"/>
      <c r="DP806" s="31"/>
      <c r="DQ806" s="31"/>
      <c r="DR806" s="31"/>
      <c r="DS806" s="31"/>
      <c r="DT806" s="31"/>
      <c r="DU806" s="31"/>
      <c r="DV806" s="31"/>
      <c r="DW806" s="31"/>
      <c r="DX806" s="31"/>
      <c r="DY806" s="31"/>
      <c r="DZ806" s="31"/>
      <c r="EA806" s="31"/>
      <c r="EB806" s="31"/>
      <c r="EC806" s="31"/>
      <c r="ED806" s="31"/>
      <c r="EE806" s="31"/>
      <c r="EF806" s="31"/>
      <c r="EG806" s="31"/>
      <c r="EH806" s="31"/>
      <c r="EI806" s="31"/>
      <c r="EJ806" s="31"/>
      <c r="EK806" s="31"/>
      <c r="EL806" s="31"/>
      <c r="EM806" s="31"/>
      <c r="EN806" s="31" t="s">
        <v>213</v>
      </c>
      <c r="EO806" s="31" t="s">
        <v>14754</v>
      </c>
      <c r="EP806" s="31" t="s">
        <v>213</v>
      </c>
      <c r="EQ806" s="31" t="s">
        <v>14737</v>
      </c>
      <c r="ER806" s="31" t="s">
        <v>218</v>
      </c>
      <c r="ES806" s="31" t="s">
        <v>218</v>
      </c>
      <c r="ET806" s="31" t="s">
        <v>213</v>
      </c>
      <c r="EU806" s="31" t="s">
        <v>213</v>
      </c>
      <c r="EV806" s="31"/>
      <c r="EW806" s="31"/>
      <c r="EX806" s="31" t="s">
        <v>218</v>
      </c>
      <c r="EY806" s="31" t="s">
        <v>218</v>
      </c>
      <c r="EZ806" s="31" t="s">
        <v>218</v>
      </c>
      <c r="FA806" s="31" t="s">
        <v>219</v>
      </c>
      <c r="FB806" s="31" t="s">
        <v>219</v>
      </c>
      <c r="FC806" s="31"/>
      <c r="FD806" s="31"/>
      <c r="FE806" s="31" t="s">
        <v>219</v>
      </c>
    </row>
    <row r="807" ht="90.75" customHeight="1">
      <c r="A807" s="16" t="s">
        <v>14755</v>
      </c>
      <c r="B807" s="24">
        <v>796.0</v>
      </c>
      <c r="C807" s="25" t="s">
        <v>14756</v>
      </c>
      <c r="D807" s="26" t="str">
        <f t="shared" si="41"/>
        <v/>
      </c>
      <c r="E807" s="27" t="str">
        <f t="shared" si="42"/>
        <v/>
      </c>
      <c r="F807" s="28" t="str">
        <f t="shared" ref="F807:G807" si="822">image("https://www.serebii.net/pokedex-bw/type/"&amp;lower(H807)&amp;".gif")</f>
        <v/>
      </c>
      <c r="G807" s="28" t="str">
        <f t="shared" si="822"/>
        <v/>
      </c>
      <c r="H807" s="29" t="s">
        <v>973</v>
      </c>
      <c r="I807" s="26"/>
      <c r="J807" s="26" t="s">
        <v>14757</v>
      </c>
      <c r="K807" s="26" t="s">
        <v>7219</v>
      </c>
      <c r="L807" s="26" t="s">
        <v>248</v>
      </c>
      <c r="M807" s="30" t="s">
        <v>14731</v>
      </c>
      <c r="N807" s="26"/>
      <c r="O807" s="26"/>
      <c r="P807" s="26" t="s">
        <v>351</v>
      </c>
      <c r="Q807" s="26" t="s">
        <v>183</v>
      </c>
      <c r="R807" s="26" t="s">
        <v>5098</v>
      </c>
      <c r="S807" s="26" t="s">
        <v>14516</v>
      </c>
      <c r="T807" s="26" t="s">
        <v>2174</v>
      </c>
      <c r="U807" s="26" t="s">
        <v>1198</v>
      </c>
      <c r="V807" s="26" t="s">
        <v>1199</v>
      </c>
      <c r="W807" s="26" t="s">
        <v>2967</v>
      </c>
      <c r="X807" s="26" t="s">
        <v>5100</v>
      </c>
      <c r="Y807" s="26">
        <v>83.0</v>
      </c>
      <c r="Z807" s="26">
        <v>89.0</v>
      </c>
      <c r="AA807" s="26">
        <v>71.0</v>
      </c>
      <c r="AB807" s="26">
        <v>173.0</v>
      </c>
      <c r="AC807" s="26">
        <v>71.0</v>
      </c>
      <c r="AD807" s="26">
        <v>83.0</v>
      </c>
      <c r="AE807" s="30">
        <f t="shared" si="37"/>
        <v>570</v>
      </c>
      <c r="AF807" s="26"/>
      <c r="AG807" s="26"/>
      <c r="AH807" s="26"/>
      <c r="AI807" s="26"/>
      <c r="AJ807" s="26"/>
      <c r="AK807" s="26"/>
      <c r="AL807" s="26"/>
      <c r="AM807" s="26"/>
      <c r="AN807" s="26"/>
      <c r="AO807" s="26"/>
      <c r="AP807" s="26"/>
      <c r="AQ807" s="26"/>
      <c r="AR807" s="26"/>
      <c r="AS807" s="26"/>
      <c r="AT807" s="26"/>
      <c r="AU807" s="26"/>
      <c r="AV807" s="26"/>
      <c r="AW807" s="26"/>
      <c r="AX807" s="26"/>
      <c r="AY807" s="26"/>
      <c r="AZ807" s="26"/>
      <c r="BA807" s="26"/>
      <c r="BB807" s="26"/>
      <c r="BC807" s="26"/>
      <c r="BD807" s="26"/>
      <c r="BE807" s="26" t="s">
        <v>4332</v>
      </c>
      <c r="BF807" s="26" t="s">
        <v>4332</v>
      </c>
      <c r="BG807" s="26" t="s">
        <v>14758</v>
      </c>
      <c r="BH807" s="26" t="s">
        <v>14758</v>
      </c>
      <c r="BI807" s="26"/>
      <c r="BJ807" s="26"/>
      <c r="BK807" s="26"/>
      <c r="BL807" s="26"/>
      <c r="BM807" s="26"/>
      <c r="BN807" s="26"/>
      <c r="BO807" s="26"/>
      <c r="BP807" s="26"/>
      <c r="BQ807" s="26"/>
      <c r="BR807" s="26"/>
      <c r="BS807" s="26"/>
      <c r="BT807" s="26"/>
      <c r="BU807" s="26"/>
      <c r="BV807" s="26"/>
      <c r="BW807" s="31"/>
      <c r="BX807" s="31"/>
      <c r="BY807" s="31"/>
      <c r="BZ807" s="31"/>
      <c r="CA807" s="31"/>
      <c r="CB807" s="31"/>
      <c r="CC807" s="31"/>
      <c r="CD807" s="31"/>
      <c r="CE807" s="31"/>
      <c r="CF807" s="31"/>
      <c r="CG807" s="31"/>
      <c r="CH807" s="31"/>
      <c r="CI807" s="31"/>
      <c r="CJ807" s="31"/>
      <c r="CK807" s="31"/>
      <c r="CL807" s="31"/>
      <c r="CM807" s="31"/>
      <c r="CN807" s="31"/>
      <c r="CO807" s="31"/>
      <c r="CP807" s="31"/>
      <c r="CQ807" s="31"/>
      <c r="CR807" s="31"/>
      <c r="CS807" s="31"/>
      <c r="CT807" s="31"/>
      <c r="CU807" s="31" t="s">
        <v>14759</v>
      </c>
      <c r="CV807" s="31" t="s">
        <v>14760</v>
      </c>
      <c r="CW807" s="31" t="s">
        <v>14745</v>
      </c>
      <c r="CX807" s="31" t="s">
        <v>14761</v>
      </c>
      <c r="CY807" s="31"/>
      <c r="CZ807" s="31"/>
      <c r="DA807" s="31"/>
      <c r="DB807" s="31"/>
      <c r="DC807" s="31"/>
      <c r="DD807" s="31"/>
      <c r="DE807" s="31"/>
      <c r="DF807" s="31"/>
      <c r="DG807" s="31"/>
      <c r="DH807" s="31"/>
      <c r="DI807" s="31"/>
      <c r="DJ807" s="31"/>
      <c r="DK807" s="31"/>
      <c r="DL807" s="31"/>
      <c r="DM807" s="31"/>
      <c r="DN807" s="31"/>
      <c r="DO807" s="31"/>
      <c r="DP807" s="31"/>
      <c r="DQ807" s="31"/>
      <c r="DR807" s="31"/>
      <c r="DS807" s="31"/>
      <c r="DT807" s="31"/>
      <c r="DU807" s="31"/>
      <c r="DV807" s="31"/>
      <c r="DW807" s="31"/>
      <c r="DX807" s="31"/>
      <c r="DY807" s="31"/>
      <c r="DZ807" s="31"/>
      <c r="EA807" s="31"/>
      <c r="EB807" s="31"/>
      <c r="EC807" s="31"/>
      <c r="ED807" s="31"/>
      <c r="EE807" s="31"/>
      <c r="EF807" s="31"/>
      <c r="EG807" s="31"/>
      <c r="EH807" s="31"/>
      <c r="EI807" s="31"/>
      <c r="EJ807" s="31"/>
      <c r="EK807" s="31"/>
      <c r="EL807" s="31"/>
      <c r="EM807" s="31"/>
      <c r="EN807" s="31" t="s">
        <v>14762</v>
      </c>
      <c r="EO807" s="31" t="s">
        <v>14762</v>
      </c>
      <c r="EP807" s="31" t="s">
        <v>14737</v>
      </c>
      <c r="EQ807" s="31" t="s">
        <v>14737</v>
      </c>
      <c r="ER807" s="31" t="s">
        <v>218</v>
      </c>
      <c r="ES807" s="31" t="s">
        <v>218</v>
      </c>
      <c r="ET807" s="31" t="s">
        <v>213</v>
      </c>
      <c r="EU807" s="31" t="s">
        <v>213</v>
      </c>
      <c r="EV807" s="31"/>
      <c r="EW807" s="31"/>
      <c r="EX807" s="31" t="s">
        <v>218</v>
      </c>
      <c r="EY807" s="31" t="s">
        <v>218</v>
      </c>
      <c r="EZ807" s="31" t="s">
        <v>218</v>
      </c>
      <c r="FA807" s="31" t="s">
        <v>219</v>
      </c>
      <c r="FB807" s="31" t="s">
        <v>219</v>
      </c>
      <c r="FC807" s="31"/>
      <c r="FD807" s="31"/>
      <c r="FE807" s="31" t="s">
        <v>219</v>
      </c>
    </row>
    <row r="808" ht="90.75" customHeight="1">
      <c r="A808" s="16" t="s">
        <v>14763</v>
      </c>
      <c r="B808" s="24">
        <v>797.0</v>
      </c>
      <c r="C808" s="25" t="s">
        <v>14764</v>
      </c>
      <c r="D808" s="26" t="str">
        <f t="shared" si="41"/>
        <v/>
      </c>
      <c r="E808" s="27" t="str">
        <f t="shared" si="42"/>
        <v/>
      </c>
      <c r="F808" s="28" t="str">
        <f t="shared" ref="F808:G808" si="823">image("https://www.serebii.net/pokedex-bw/type/"&amp;lower(H808)&amp;".gif")</f>
        <v/>
      </c>
      <c r="G808" s="28" t="str">
        <f t="shared" si="823"/>
        <v/>
      </c>
      <c r="H808" s="29" t="s">
        <v>2962</v>
      </c>
      <c r="I808" s="26" t="s">
        <v>348</v>
      </c>
      <c r="J808" s="26" t="s">
        <v>14765</v>
      </c>
      <c r="K808" s="26" t="s">
        <v>6304</v>
      </c>
      <c r="L808" s="26" t="s">
        <v>14696</v>
      </c>
      <c r="M808" s="30" t="s">
        <v>14731</v>
      </c>
      <c r="N808" s="26"/>
      <c r="O808" s="26"/>
      <c r="P808" s="26" t="s">
        <v>14766</v>
      </c>
      <c r="Q808" s="26" t="s">
        <v>183</v>
      </c>
      <c r="R808" s="26" t="s">
        <v>5098</v>
      </c>
      <c r="S808" s="26" t="s">
        <v>14516</v>
      </c>
      <c r="T808" s="26" t="s">
        <v>2174</v>
      </c>
      <c r="U808" s="26" t="s">
        <v>1198</v>
      </c>
      <c r="V808" s="26" t="s">
        <v>1199</v>
      </c>
      <c r="W808" s="26" t="s">
        <v>2967</v>
      </c>
      <c r="X808" s="26" t="s">
        <v>5100</v>
      </c>
      <c r="Y808" s="26">
        <v>97.0</v>
      </c>
      <c r="Z808" s="26">
        <v>101.0</v>
      </c>
      <c r="AA808" s="26">
        <v>103.0</v>
      </c>
      <c r="AB808" s="26">
        <v>107.0</v>
      </c>
      <c r="AC808" s="26">
        <v>101.0</v>
      </c>
      <c r="AD808" s="26">
        <v>61.0</v>
      </c>
      <c r="AE808" s="30">
        <f t="shared" si="37"/>
        <v>570</v>
      </c>
      <c r="AF808" s="26"/>
      <c r="AG808" s="26"/>
      <c r="AH808" s="26"/>
      <c r="AI808" s="26"/>
      <c r="AJ808" s="26"/>
      <c r="AK808" s="26"/>
      <c r="AL808" s="26"/>
      <c r="AM808" s="26"/>
      <c r="AN808" s="26"/>
      <c r="AO808" s="26"/>
      <c r="AP808" s="26"/>
      <c r="AQ808" s="26"/>
      <c r="AR808" s="26"/>
      <c r="AS808" s="26"/>
      <c r="AT808" s="26"/>
      <c r="AU808" s="26"/>
      <c r="AV808" s="26"/>
      <c r="AW808" s="26"/>
      <c r="AX808" s="26"/>
      <c r="AY808" s="26"/>
      <c r="AZ808" s="26"/>
      <c r="BA808" s="26"/>
      <c r="BB808" s="26"/>
      <c r="BC808" s="26"/>
      <c r="BD808" s="26"/>
      <c r="BE808" s="26" t="s">
        <v>8121</v>
      </c>
      <c r="BF808" s="26" t="s">
        <v>8121</v>
      </c>
      <c r="BG808" s="26" t="s">
        <v>14767</v>
      </c>
      <c r="BH808" s="26" t="s">
        <v>14767</v>
      </c>
      <c r="BI808" s="26"/>
      <c r="BJ808" s="26"/>
      <c r="BK808" s="26"/>
      <c r="BL808" s="26"/>
      <c r="BM808" s="26"/>
      <c r="BN808" s="26"/>
      <c r="BO808" s="26"/>
      <c r="BP808" s="26"/>
      <c r="BQ808" s="26"/>
      <c r="BR808" s="26"/>
      <c r="BS808" s="26"/>
      <c r="BT808" s="26"/>
      <c r="BU808" s="26"/>
      <c r="BV808" s="26"/>
      <c r="BW808" s="31"/>
      <c r="BX808" s="31"/>
      <c r="BY808" s="31"/>
      <c r="BZ808" s="31"/>
      <c r="CA808" s="31"/>
      <c r="CB808" s="31"/>
      <c r="CC808" s="31"/>
      <c r="CD808" s="31"/>
      <c r="CE808" s="31"/>
      <c r="CF808" s="31"/>
      <c r="CG808" s="31"/>
      <c r="CH808" s="31"/>
      <c r="CI808" s="31"/>
      <c r="CJ808" s="31"/>
      <c r="CK808" s="31"/>
      <c r="CL808" s="31"/>
      <c r="CM808" s="31"/>
      <c r="CN808" s="31"/>
      <c r="CO808" s="31"/>
      <c r="CP808" s="31"/>
      <c r="CQ808" s="31"/>
      <c r="CR808" s="31"/>
      <c r="CS808" s="31"/>
      <c r="CT808" s="31"/>
      <c r="CU808" s="31" t="s">
        <v>14768</v>
      </c>
      <c r="CV808" s="31" t="s">
        <v>14769</v>
      </c>
      <c r="CW808" s="31" t="s">
        <v>14770</v>
      </c>
      <c r="CX808" s="31" t="s">
        <v>14745</v>
      </c>
      <c r="CY808" s="31"/>
      <c r="CZ808" s="31"/>
      <c r="DA808" s="31"/>
      <c r="DB808" s="31"/>
      <c r="DC808" s="31"/>
      <c r="DD808" s="31"/>
      <c r="DE808" s="31"/>
      <c r="DF808" s="31"/>
      <c r="DG808" s="31"/>
      <c r="DH808" s="31"/>
      <c r="DI808" s="31"/>
      <c r="DJ808" s="31"/>
      <c r="DK808" s="31"/>
      <c r="DL808" s="31"/>
      <c r="DM808" s="31"/>
      <c r="DN808" s="31"/>
      <c r="DO808" s="31"/>
      <c r="DP808" s="31"/>
      <c r="DQ808" s="31"/>
      <c r="DR808" s="31"/>
      <c r="DS808" s="31"/>
      <c r="DT808" s="31"/>
      <c r="DU808" s="31"/>
      <c r="DV808" s="31"/>
      <c r="DW808" s="31"/>
      <c r="DX808" s="31"/>
      <c r="DY808" s="31"/>
      <c r="DZ808" s="31"/>
      <c r="EA808" s="31"/>
      <c r="EB808" s="31"/>
      <c r="EC808" s="31"/>
      <c r="ED808" s="31"/>
      <c r="EE808" s="31"/>
      <c r="EF808" s="31"/>
      <c r="EG808" s="31"/>
      <c r="EH808" s="31"/>
      <c r="EI808" s="31"/>
      <c r="EJ808" s="31"/>
      <c r="EK808" s="31"/>
      <c r="EL808" s="31"/>
      <c r="EM808" s="31"/>
      <c r="EN808" s="31" t="s">
        <v>213</v>
      </c>
      <c r="EO808" s="31" t="s">
        <v>14771</v>
      </c>
      <c r="EP808" s="31" t="s">
        <v>213</v>
      </c>
      <c r="EQ808" s="31" t="s">
        <v>14737</v>
      </c>
      <c r="ER808" s="31" t="s">
        <v>218</v>
      </c>
      <c r="ES808" s="31" t="s">
        <v>218</v>
      </c>
      <c r="ET808" s="31" t="s">
        <v>213</v>
      </c>
      <c r="EU808" s="31" t="s">
        <v>213</v>
      </c>
      <c r="EV808" s="31"/>
      <c r="EW808" s="31"/>
      <c r="EX808" s="31" t="s">
        <v>218</v>
      </c>
      <c r="EY808" s="31" t="s">
        <v>218</v>
      </c>
      <c r="EZ808" s="31" t="s">
        <v>218</v>
      </c>
      <c r="FA808" s="31" t="s">
        <v>219</v>
      </c>
      <c r="FB808" s="31" t="s">
        <v>219</v>
      </c>
      <c r="FC808" s="31"/>
      <c r="FD808" s="31"/>
      <c r="FE808" s="31" t="s">
        <v>219</v>
      </c>
    </row>
    <row r="809" ht="90.75" customHeight="1">
      <c r="A809" s="16" t="s">
        <v>14772</v>
      </c>
      <c r="B809" s="24">
        <v>798.0</v>
      </c>
      <c r="C809" s="25" t="s">
        <v>14773</v>
      </c>
      <c r="D809" s="26" t="str">
        <f t="shared" si="41"/>
        <v/>
      </c>
      <c r="E809" s="27" t="str">
        <f t="shared" si="42"/>
        <v/>
      </c>
      <c r="F809" s="28" t="str">
        <f t="shared" ref="F809:G809" si="824">image("https://www.serebii.net/pokedex-bw/type/"&amp;lower(H809)&amp;".gif")</f>
        <v/>
      </c>
      <c r="G809" s="28" t="str">
        <f t="shared" si="824"/>
        <v/>
      </c>
      <c r="H809" s="29" t="s">
        <v>175</v>
      </c>
      <c r="I809" s="26" t="s">
        <v>2962</v>
      </c>
      <c r="J809" s="26" t="s">
        <v>14774</v>
      </c>
      <c r="K809" s="26" t="s">
        <v>488</v>
      </c>
      <c r="L809" s="26" t="s">
        <v>3319</v>
      </c>
      <c r="M809" s="30" t="s">
        <v>14731</v>
      </c>
      <c r="N809" s="26"/>
      <c r="O809" s="26"/>
      <c r="P809" s="26" t="s">
        <v>1300</v>
      </c>
      <c r="Q809" s="26" t="s">
        <v>183</v>
      </c>
      <c r="R809" s="26" t="s">
        <v>5098</v>
      </c>
      <c r="S809" s="26" t="s">
        <v>14516</v>
      </c>
      <c r="T809" s="26" t="s">
        <v>2174</v>
      </c>
      <c r="U809" s="26" t="s">
        <v>1198</v>
      </c>
      <c r="V809" s="26" t="s">
        <v>1199</v>
      </c>
      <c r="W809" s="26" t="s">
        <v>2967</v>
      </c>
      <c r="X809" s="26" t="s">
        <v>5100</v>
      </c>
      <c r="Y809" s="26">
        <v>59.0</v>
      </c>
      <c r="Z809" s="26">
        <v>181.0</v>
      </c>
      <c r="AA809" s="26">
        <v>131.0</v>
      </c>
      <c r="AB809" s="26">
        <v>59.0</v>
      </c>
      <c r="AC809" s="26">
        <v>31.0</v>
      </c>
      <c r="AD809" s="26">
        <v>109.0</v>
      </c>
      <c r="AE809" s="30">
        <f t="shared" si="37"/>
        <v>570</v>
      </c>
      <c r="AF809" s="26"/>
      <c r="AG809" s="26"/>
      <c r="AH809" s="26"/>
      <c r="AI809" s="26"/>
      <c r="AJ809" s="26"/>
      <c r="AK809" s="26"/>
      <c r="AL809" s="26"/>
      <c r="AM809" s="26"/>
      <c r="AN809" s="26"/>
      <c r="AO809" s="26"/>
      <c r="AP809" s="26"/>
      <c r="AQ809" s="26"/>
      <c r="AR809" s="26"/>
      <c r="AS809" s="26"/>
      <c r="AT809" s="26"/>
      <c r="AU809" s="26"/>
      <c r="AV809" s="26"/>
      <c r="AW809" s="26"/>
      <c r="AX809" s="26"/>
      <c r="AY809" s="26"/>
      <c r="AZ809" s="26"/>
      <c r="BA809" s="26"/>
      <c r="BB809" s="26"/>
      <c r="BC809" s="26"/>
      <c r="BD809" s="26"/>
      <c r="BE809" s="26" t="s">
        <v>2713</v>
      </c>
      <c r="BF809" s="26" t="s">
        <v>2713</v>
      </c>
      <c r="BG809" s="26" t="s">
        <v>14775</v>
      </c>
      <c r="BH809" s="26" t="s">
        <v>14775</v>
      </c>
      <c r="BI809" s="26"/>
      <c r="BJ809" s="26"/>
      <c r="BK809" s="26"/>
      <c r="BL809" s="26"/>
      <c r="BM809" s="26"/>
      <c r="BN809" s="26"/>
      <c r="BO809" s="26"/>
      <c r="BP809" s="26"/>
      <c r="BQ809" s="26"/>
      <c r="BR809" s="26"/>
      <c r="BS809" s="26"/>
      <c r="BT809" s="26"/>
      <c r="BU809" s="26"/>
      <c r="BV809" s="26"/>
      <c r="BW809" s="31"/>
      <c r="BX809" s="31"/>
      <c r="BY809" s="31"/>
      <c r="BZ809" s="31"/>
      <c r="CA809" s="31"/>
      <c r="CB809" s="31"/>
      <c r="CC809" s="31"/>
      <c r="CD809" s="31"/>
      <c r="CE809" s="31"/>
      <c r="CF809" s="31"/>
      <c r="CG809" s="31"/>
      <c r="CH809" s="31"/>
      <c r="CI809" s="31"/>
      <c r="CJ809" s="31"/>
      <c r="CK809" s="31"/>
      <c r="CL809" s="31"/>
      <c r="CM809" s="31"/>
      <c r="CN809" s="31"/>
      <c r="CO809" s="31"/>
      <c r="CP809" s="31"/>
      <c r="CQ809" s="31"/>
      <c r="CR809" s="31"/>
      <c r="CS809" s="31"/>
      <c r="CT809" s="31"/>
      <c r="CU809" s="31" t="s">
        <v>14776</v>
      </c>
      <c r="CV809" s="31" t="s">
        <v>14777</v>
      </c>
      <c r="CW809" s="31" t="s">
        <v>14778</v>
      </c>
      <c r="CX809" s="31" t="s">
        <v>14745</v>
      </c>
      <c r="CY809" s="31"/>
      <c r="CZ809" s="31"/>
      <c r="DA809" s="31"/>
      <c r="DB809" s="31"/>
      <c r="DC809" s="31"/>
      <c r="DD809" s="31"/>
      <c r="DE809" s="31"/>
      <c r="DF809" s="31"/>
      <c r="DG809" s="31"/>
      <c r="DH809" s="31"/>
      <c r="DI809" s="31"/>
      <c r="DJ809" s="31"/>
      <c r="DK809" s="31"/>
      <c r="DL809" s="31"/>
      <c r="DM809" s="31"/>
      <c r="DN809" s="31"/>
      <c r="DO809" s="31"/>
      <c r="DP809" s="31"/>
      <c r="DQ809" s="31"/>
      <c r="DR809" s="31"/>
      <c r="DS809" s="31"/>
      <c r="DT809" s="31"/>
      <c r="DU809" s="31"/>
      <c r="DV809" s="31"/>
      <c r="DW809" s="31"/>
      <c r="DX809" s="31"/>
      <c r="DY809" s="31"/>
      <c r="DZ809" s="31"/>
      <c r="EA809" s="31"/>
      <c r="EB809" s="31"/>
      <c r="EC809" s="31"/>
      <c r="ED809" s="31"/>
      <c r="EE809" s="31"/>
      <c r="EF809" s="31"/>
      <c r="EG809" s="31"/>
      <c r="EH809" s="31"/>
      <c r="EI809" s="31"/>
      <c r="EJ809" s="31"/>
      <c r="EK809" s="31"/>
      <c r="EL809" s="31"/>
      <c r="EM809" s="31"/>
      <c r="EN809" s="31" t="s">
        <v>14779</v>
      </c>
      <c r="EO809" s="31" t="s">
        <v>213</v>
      </c>
      <c r="EP809" s="31" t="s">
        <v>14737</v>
      </c>
      <c r="EQ809" s="31" t="s">
        <v>213</v>
      </c>
      <c r="ER809" s="31" t="s">
        <v>218</v>
      </c>
      <c r="ES809" s="31" t="s">
        <v>218</v>
      </c>
      <c r="ET809" s="31" t="s">
        <v>213</v>
      </c>
      <c r="EU809" s="31" t="s">
        <v>213</v>
      </c>
      <c r="EV809" s="31"/>
      <c r="EW809" s="31"/>
      <c r="EX809" s="31" t="s">
        <v>218</v>
      </c>
      <c r="EY809" s="31" t="s">
        <v>218</v>
      </c>
      <c r="EZ809" s="31" t="s">
        <v>218</v>
      </c>
      <c r="FA809" s="31" t="s">
        <v>219</v>
      </c>
      <c r="FB809" s="31" t="s">
        <v>219</v>
      </c>
      <c r="FC809" s="31"/>
      <c r="FD809" s="31"/>
      <c r="FE809" s="31" t="s">
        <v>219</v>
      </c>
    </row>
    <row r="810" ht="90.75" customHeight="1">
      <c r="A810" s="16" t="s">
        <v>14780</v>
      </c>
      <c r="B810" s="24">
        <v>799.0</v>
      </c>
      <c r="C810" s="25" t="s">
        <v>14781</v>
      </c>
      <c r="D810" s="26" t="str">
        <f t="shared" si="41"/>
        <v/>
      </c>
      <c r="E810" s="27" t="str">
        <f t="shared" si="42"/>
        <v/>
      </c>
      <c r="F810" s="28" t="str">
        <f t="shared" ref="F810:G810" si="825">image("https://www.serebii.net/pokedex-bw/type/"&amp;lower(H810)&amp;".gif")</f>
        <v/>
      </c>
      <c r="G810" s="28" t="str">
        <f t="shared" si="825"/>
        <v/>
      </c>
      <c r="H810" s="29" t="s">
        <v>6037</v>
      </c>
      <c r="I810" s="26" t="s">
        <v>299</v>
      </c>
      <c r="J810" s="26" t="s">
        <v>14782</v>
      </c>
      <c r="K810" s="26" t="s">
        <v>14783</v>
      </c>
      <c r="L810" s="26" t="s">
        <v>14784</v>
      </c>
      <c r="M810" s="30" t="s">
        <v>14731</v>
      </c>
      <c r="N810" s="26"/>
      <c r="O810" s="26"/>
      <c r="P810" s="26" t="s">
        <v>1234</v>
      </c>
      <c r="Q810" s="26" t="s">
        <v>183</v>
      </c>
      <c r="R810" s="26" t="s">
        <v>5098</v>
      </c>
      <c r="S810" s="26" t="s">
        <v>14516</v>
      </c>
      <c r="T810" s="26" t="s">
        <v>2174</v>
      </c>
      <c r="U810" s="26" t="s">
        <v>1198</v>
      </c>
      <c r="V810" s="26" t="s">
        <v>1199</v>
      </c>
      <c r="W810" s="26" t="s">
        <v>2967</v>
      </c>
      <c r="X810" s="26" t="s">
        <v>5100</v>
      </c>
      <c r="Y810" s="26">
        <v>223.0</v>
      </c>
      <c r="Z810" s="26">
        <v>101.0</v>
      </c>
      <c r="AA810" s="26">
        <v>53.0</v>
      </c>
      <c r="AB810" s="26">
        <v>97.0</v>
      </c>
      <c r="AC810" s="26">
        <v>53.0</v>
      </c>
      <c r="AD810" s="26">
        <v>43.0</v>
      </c>
      <c r="AE810" s="30">
        <f t="shared" si="37"/>
        <v>570</v>
      </c>
      <c r="AF810" s="26"/>
      <c r="AG810" s="26"/>
      <c r="AH810" s="26"/>
      <c r="AI810" s="26"/>
      <c r="AJ810" s="26"/>
      <c r="AK810" s="26"/>
      <c r="AL810" s="26"/>
      <c r="AM810" s="26"/>
      <c r="AN810" s="26"/>
      <c r="AO810" s="26"/>
      <c r="AP810" s="26"/>
      <c r="AQ810" s="26"/>
      <c r="AR810" s="26"/>
      <c r="AS810" s="26"/>
      <c r="AT810" s="26"/>
      <c r="AU810" s="26"/>
      <c r="AV810" s="26"/>
      <c r="AW810" s="26"/>
      <c r="AX810" s="26"/>
      <c r="AY810" s="26"/>
      <c r="AZ810" s="26"/>
      <c r="BA810" s="26"/>
      <c r="BB810" s="26"/>
      <c r="BC810" s="26"/>
      <c r="BD810" s="26"/>
      <c r="BE810" s="26" t="s">
        <v>2756</v>
      </c>
      <c r="BF810" s="26" t="s">
        <v>2756</v>
      </c>
      <c r="BG810" s="26" t="s">
        <v>14785</v>
      </c>
      <c r="BH810" s="26" t="s">
        <v>14785</v>
      </c>
      <c r="BI810" s="26"/>
      <c r="BJ810" s="26"/>
      <c r="BK810" s="26"/>
      <c r="BL810" s="26"/>
      <c r="BM810" s="26"/>
      <c r="BN810" s="26"/>
      <c r="BO810" s="26"/>
      <c r="BP810" s="26"/>
      <c r="BQ810" s="26"/>
      <c r="BR810" s="26"/>
      <c r="BS810" s="26"/>
      <c r="BT810" s="26"/>
      <c r="BU810" s="26"/>
      <c r="BV810" s="26"/>
      <c r="BW810" s="31"/>
      <c r="BX810" s="31"/>
      <c r="BY810" s="31"/>
      <c r="BZ810" s="31"/>
      <c r="CA810" s="31"/>
      <c r="CB810" s="31"/>
      <c r="CC810" s="31"/>
      <c r="CD810" s="31"/>
      <c r="CE810" s="31"/>
      <c r="CF810" s="31"/>
      <c r="CG810" s="31"/>
      <c r="CH810" s="31"/>
      <c r="CI810" s="31"/>
      <c r="CJ810" s="31"/>
      <c r="CK810" s="31"/>
      <c r="CL810" s="31"/>
      <c r="CM810" s="31"/>
      <c r="CN810" s="31"/>
      <c r="CO810" s="31"/>
      <c r="CP810" s="31"/>
      <c r="CQ810" s="31"/>
      <c r="CR810" s="31"/>
      <c r="CS810" s="31"/>
      <c r="CT810" s="31"/>
      <c r="CU810" s="31" t="s">
        <v>14786</v>
      </c>
      <c r="CV810" s="31" t="s">
        <v>14787</v>
      </c>
      <c r="CW810" s="31" t="s">
        <v>14745</v>
      </c>
      <c r="CX810" s="31" t="s">
        <v>14788</v>
      </c>
      <c r="CY810" s="31"/>
      <c r="CZ810" s="31"/>
      <c r="DA810" s="31"/>
      <c r="DB810" s="31"/>
      <c r="DC810" s="31"/>
      <c r="DD810" s="31"/>
      <c r="DE810" s="31"/>
      <c r="DF810" s="31"/>
      <c r="DG810" s="31"/>
      <c r="DH810" s="31"/>
      <c r="DI810" s="31"/>
      <c r="DJ810" s="31"/>
      <c r="DK810" s="31"/>
      <c r="DL810" s="31"/>
      <c r="DM810" s="31"/>
      <c r="DN810" s="31"/>
      <c r="DO810" s="31"/>
      <c r="DP810" s="31"/>
      <c r="DQ810" s="31"/>
      <c r="DR810" s="31"/>
      <c r="DS810" s="31"/>
      <c r="DT810" s="31"/>
      <c r="DU810" s="31"/>
      <c r="DV810" s="31"/>
      <c r="DW810" s="31"/>
      <c r="DX810" s="31"/>
      <c r="DY810" s="31"/>
      <c r="DZ810" s="31"/>
      <c r="EA810" s="31"/>
      <c r="EB810" s="31"/>
      <c r="EC810" s="31"/>
      <c r="ED810" s="31"/>
      <c r="EE810" s="31"/>
      <c r="EF810" s="31"/>
      <c r="EG810" s="31"/>
      <c r="EH810" s="31"/>
      <c r="EI810" s="31"/>
      <c r="EJ810" s="31"/>
      <c r="EK810" s="31"/>
      <c r="EL810" s="31"/>
      <c r="EM810" s="31"/>
      <c r="EN810" s="31" t="s">
        <v>5450</v>
      </c>
      <c r="EO810" s="31" t="s">
        <v>5450</v>
      </c>
      <c r="EP810" s="31" t="s">
        <v>14737</v>
      </c>
      <c r="EQ810" s="31" t="s">
        <v>14737</v>
      </c>
      <c r="ER810" s="31" t="s">
        <v>218</v>
      </c>
      <c r="ES810" s="31" t="s">
        <v>218</v>
      </c>
      <c r="ET810" s="31" t="s">
        <v>213</v>
      </c>
      <c r="EU810" s="31" t="s">
        <v>213</v>
      </c>
      <c r="EV810" s="31"/>
      <c r="EW810" s="31"/>
      <c r="EX810" s="31" t="s">
        <v>218</v>
      </c>
      <c r="EY810" s="31" t="s">
        <v>218</v>
      </c>
      <c r="EZ810" s="31" t="s">
        <v>218</v>
      </c>
      <c r="FA810" s="31" t="s">
        <v>219</v>
      </c>
      <c r="FB810" s="31" t="s">
        <v>219</v>
      </c>
      <c r="FC810" s="31"/>
      <c r="FD810" s="31"/>
      <c r="FE810" s="31" t="s">
        <v>219</v>
      </c>
    </row>
    <row r="811" ht="90.75" customHeight="1">
      <c r="A811" s="16" t="s">
        <v>14789</v>
      </c>
      <c r="B811" s="24">
        <v>800.0</v>
      </c>
      <c r="C811" s="25" t="s">
        <v>14790</v>
      </c>
      <c r="D811" s="26" t="str">
        <f t="shared" si="41"/>
        <v/>
      </c>
      <c r="E811" s="27" t="str">
        <f t="shared" si="42"/>
        <v/>
      </c>
      <c r="F811" s="28" t="str">
        <f t="shared" ref="F811:G811" si="826">image("https://www.serebii.net/pokedex-bw/type/"&amp;lower(H811)&amp;".gif")</f>
        <v/>
      </c>
      <c r="G811" s="28" t="str">
        <f t="shared" si="826"/>
        <v/>
      </c>
      <c r="H811" s="29" t="s">
        <v>2333</v>
      </c>
      <c r="I811" s="26"/>
      <c r="J811" s="26" t="s">
        <v>14791</v>
      </c>
      <c r="K811" s="26" t="s">
        <v>10960</v>
      </c>
      <c r="L811" s="26" t="s">
        <v>9573</v>
      </c>
      <c r="M811" s="30" t="s">
        <v>14792</v>
      </c>
      <c r="N811" s="26"/>
      <c r="O811" s="26"/>
      <c r="P811" s="26" t="s">
        <v>14793</v>
      </c>
      <c r="Q811" s="26" t="s">
        <v>493</v>
      </c>
      <c r="R811" s="26" t="s">
        <v>5098</v>
      </c>
      <c r="S811" s="26" t="s">
        <v>7234</v>
      </c>
      <c r="T811" s="26" t="s">
        <v>2174</v>
      </c>
      <c r="U811" s="26" t="s">
        <v>1198</v>
      </c>
      <c r="V811" s="26" t="s">
        <v>1199</v>
      </c>
      <c r="W811" s="26" t="s">
        <v>2967</v>
      </c>
      <c r="X811" s="26" t="s">
        <v>5100</v>
      </c>
      <c r="Y811" s="26">
        <v>97.0</v>
      </c>
      <c r="Z811" s="26">
        <v>107.0</v>
      </c>
      <c r="AA811" s="26">
        <v>101.0</v>
      </c>
      <c r="AB811" s="26">
        <v>127.0</v>
      </c>
      <c r="AC811" s="26">
        <v>89.0</v>
      </c>
      <c r="AD811" s="26">
        <v>79.0</v>
      </c>
      <c r="AE811" s="30">
        <f t="shared" si="37"/>
        <v>600</v>
      </c>
      <c r="AF811" s="26"/>
      <c r="AG811" s="26"/>
      <c r="AH811" s="26"/>
      <c r="AI811" s="26"/>
      <c r="AJ811" s="26"/>
      <c r="AK811" s="26"/>
      <c r="AL811" s="26"/>
      <c r="AM811" s="26"/>
      <c r="AN811" s="26"/>
      <c r="AO811" s="26"/>
      <c r="AP811" s="26"/>
      <c r="AQ811" s="26"/>
      <c r="AR811" s="26"/>
      <c r="AS811" s="26"/>
      <c r="AT811" s="26"/>
      <c r="AU811" s="26"/>
      <c r="AV811" s="26"/>
      <c r="AW811" s="26"/>
      <c r="AX811" s="26"/>
      <c r="AY811" s="26"/>
      <c r="AZ811" s="26"/>
      <c r="BA811" s="26"/>
      <c r="BB811" s="26"/>
      <c r="BC811" s="26"/>
      <c r="BD811" s="26"/>
      <c r="BE811" s="26" t="s">
        <v>2797</v>
      </c>
      <c r="BF811" s="26" t="s">
        <v>2797</v>
      </c>
      <c r="BG811" s="26" t="s">
        <v>14794</v>
      </c>
      <c r="BH811" s="26" t="s">
        <v>14794</v>
      </c>
      <c r="BI811" s="26"/>
      <c r="BJ811" s="26"/>
      <c r="BK811" s="26"/>
      <c r="BL811" s="26"/>
      <c r="BM811" s="26"/>
      <c r="BN811" s="26"/>
      <c r="BO811" s="26"/>
      <c r="BP811" s="26"/>
      <c r="BQ811" s="26"/>
      <c r="BR811" s="26"/>
      <c r="BS811" s="26"/>
      <c r="BT811" s="26"/>
      <c r="BU811" s="26"/>
      <c r="BV811" s="26"/>
      <c r="BW811" s="31"/>
      <c r="BX811" s="31"/>
      <c r="BY811" s="31"/>
      <c r="BZ811" s="31"/>
      <c r="CA811" s="31"/>
      <c r="CB811" s="31"/>
      <c r="CC811" s="31"/>
      <c r="CD811" s="31"/>
      <c r="CE811" s="31"/>
      <c r="CF811" s="31"/>
      <c r="CG811" s="31"/>
      <c r="CH811" s="31"/>
      <c r="CI811" s="31"/>
      <c r="CJ811" s="31"/>
      <c r="CK811" s="31"/>
      <c r="CL811" s="31"/>
      <c r="CM811" s="31"/>
      <c r="CN811" s="31"/>
      <c r="CO811" s="31"/>
      <c r="CP811" s="31"/>
      <c r="CQ811" s="31"/>
      <c r="CR811" s="31"/>
      <c r="CS811" s="31"/>
      <c r="CT811" s="31"/>
      <c r="CU811" s="31" t="s">
        <v>14795</v>
      </c>
      <c r="CV811" s="31" t="s">
        <v>14796</v>
      </c>
      <c r="CW811" s="31" t="s">
        <v>14797</v>
      </c>
      <c r="CX811" s="31" t="s">
        <v>14798</v>
      </c>
      <c r="CY811" s="31"/>
      <c r="CZ811" s="31"/>
      <c r="DA811" s="31" t="s">
        <v>14799</v>
      </c>
      <c r="DB811" s="31" t="s">
        <v>14800</v>
      </c>
      <c r="DC811" s="31"/>
      <c r="DD811" s="31"/>
      <c r="DE811" s="31"/>
      <c r="DF811" s="31"/>
      <c r="DG811" s="31"/>
      <c r="DH811" s="31"/>
      <c r="DI811" s="31"/>
      <c r="DJ811" s="31"/>
      <c r="DK811" s="31"/>
      <c r="DL811" s="31"/>
      <c r="DM811" s="31"/>
      <c r="DN811" s="31"/>
      <c r="DO811" s="31"/>
      <c r="DP811" s="31"/>
      <c r="DQ811" s="31"/>
      <c r="DR811" s="31"/>
      <c r="DS811" s="31"/>
      <c r="DT811" s="31"/>
      <c r="DU811" s="31"/>
      <c r="DV811" s="31"/>
      <c r="DW811" s="31"/>
      <c r="DX811" s="31"/>
      <c r="DY811" s="31"/>
      <c r="DZ811" s="31"/>
      <c r="EA811" s="31"/>
      <c r="EB811" s="31"/>
      <c r="EC811" s="31"/>
      <c r="ED811" s="31"/>
      <c r="EE811" s="31"/>
      <c r="EF811" s="31"/>
      <c r="EG811" s="31"/>
      <c r="EH811" s="31"/>
      <c r="EI811" s="31"/>
      <c r="EJ811" s="31"/>
      <c r="EK811" s="31"/>
      <c r="EL811" s="31"/>
      <c r="EM811" s="31"/>
      <c r="EN811" s="31" t="s">
        <v>2482</v>
      </c>
      <c r="EO811" s="31" t="s">
        <v>2482</v>
      </c>
      <c r="EP811" s="31" t="s">
        <v>6497</v>
      </c>
      <c r="EQ811" s="31" t="s">
        <v>6497</v>
      </c>
      <c r="ER811" s="31" t="s">
        <v>218</v>
      </c>
      <c r="ES811" s="31" t="s">
        <v>218</v>
      </c>
      <c r="ET811" s="31" t="s">
        <v>213</v>
      </c>
      <c r="EU811" s="31" t="s">
        <v>213</v>
      </c>
      <c r="EV811" s="31"/>
      <c r="EW811" s="31"/>
      <c r="EX811" s="31" t="s">
        <v>218</v>
      </c>
      <c r="EY811" s="31" t="s">
        <v>218</v>
      </c>
      <c r="EZ811" s="31" t="s">
        <v>218</v>
      </c>
      <c r="FA811" s="31" t="s">
        <v>219</v>
      </c>
      <c r="FB811" s="31" t="s">
        <v>219</v>
      </c>
      <c r="FC811" s="31"/>
      <c r="FD811" s="31"/>
      <c r="FE811" s="31" t="s">
        <v>219</v>
      </c>
    </row>
    <row r="812" ht="90.75" customHeight="1">
      <c r="A812" s="16" t="s">
        <v>14801</v>
      </c>
      <c r="B812" s="24">
        <v>801.0</v>
      </c>
      <c r="C812" s="25" t="s">
        <v>14802</v>
      </c>
      <c r="D812" s="26" t="str">
        <f t="shared" si="41"/>
        <v/>
      </c>
      <c r="E812" s="27" t="str">
        <f t="shared" si="42"/>
        <v/>
      </c>
      <c r="F812" s="28" t="str">
        <f t="shared" ref="F812:G812" si="827">image("https://www.serebii.net/pokedex-bw/type/"&amp;lower(H812)&amp;".gif")</f>
        <v/>
      </c>
      <c r="G812" s="28" t="str">
        <f t="shared" si="827"/>
        <v/>
      </c>
      <c r="H812" s="29" t="s">
        <v>2962</v>
      </c>
      <c r="I812" s="26" t="s">
        <v>980</v>
      </c>
      <c r="J812" s="26" t="s">
        <v>14803</v>
      </c>
      <c r="K812" s="26" t="s">
        <v>222</v>
      </c>
      <c r="L812" s="26" t="s">
        <v>12617</v>
      </c>
      <c r="M812" s="30" t="s">
        <v>14804</v>
      </c>
      <c r="N812" s="26"/>
      <c r="O812" s="26"/>
      <c r="P812" s="26" t="s">
        <v>351</v>
      </c>
      <c r="Q812" s="26" t="s">
        <v>4934</v>
      </c>
      <c r="R812" s="26" t="s">
        <v>5098</v>
      </c>
      <c r="S812" s="26" t="s">
        <v>5067</v>
      </c>
      <c r="T812" s="26" t="s">
        <v>2174</v>
      </c>
      <c r="U812" s="26" t="s">
        <v>1198</v>
      </c>
      <c r="V812" s="26" t="s">
        <v>1199</v>
      </c>
      <c r="W812" s="26" t="s">
        <v>2967</v>
      </c>
      <c r="X812" s="26" t="s">
        <v>5100</v>
      </c>
      <c r="Y812" s="26">
        <v>80.0</v>
      </c>
      <c r="Z812" s="26">
        <v>95.0</v>
      </c>
      <c r="AA812" s="26">
        <v>115.0</v>
      </c>
      <c r="AB812" s="26">
        <v>130.0</v>
      </c>
      <c r="AC812" s="26">
        <v>115.0</v>
      </c>
      <c r="AD812" s="26">
        <v>65.0</v>
      </c>
      <c r="AE812" s="30">
        <f t="shared" si="37"/>
        <v>600</v>
      </c>
      <c r="AF812" s="26"/>
      <c r="AG812" s="26"/>
      <c r="AH812" s="26"/>
      <c r="AI812" s="26"/>
      <c r="AJ812" s="26"/>
      <c r="AK812" s="26"/>
      <c r="AL812" s="26"/>
      <c r="AM812" s="26"/>
      <c r="AN812" s="26"/>
      <c r="AO812" s="26"/>
      <c r="AP812" s="26"/>
      <c r="AQ812" s="26"/>
      <c r="AR812" s="26"/>
      <c r="AS812" s="26"/>
      <c r="AT812" s="26"/>
      <c r="AU812" s="26"/>
      <c r="AV812" s="26"/>
      <c r="AW812" s="26"/>
      <c r="AX812" s="26"/>
      <c r="AY812" s="26"/>
      <c r="AZ812" s="26"/>
      <c r="BA812" s="26"/>
      <c r="BB812" s="26"/>
      <c r="BC812" s="26"/>
      <c r="BD812" s="26"/>
      <c r="BE812" s="26" t="s">
        <v>11974</v>
      </c>
      <c r="BF812" s="26" t="s">
        <v>11974</v>
      </c>
      <c r="BG812" s="26" t="s">
        <v>14805</v>
      </c>
      <c r="BH812" s="26" t="s">
        <v>14805</v>
      </c>
      <c r="BI812" s="26"/>
      <c r="BJ812" s="26"/>
      <c r="BK812" s="26"/>
      <c r="BL812" s="26"/>
      <c r="BM812" s="26"/>
      <c r="BN812" s="26"/>
      <c r="BO812" s="26"/>
      <c r="BP812" s="26"/>
      <c r="BQ812" s="26"/>
      <c r="BR812" s="26"/>
      <c r="BS812" s="26"/>
      <c r="BT812" s="26"/>
      <c r="BU812" s="26"/>
      <c r="BV812" s="26"/>
      <c r="BW812" s="31"/>
      <c r="BX812" s="31"/>
      <c r="BY812" s="31"/>
      <c r="BZ812" s="31"/>
      <c r="CA812" s="31"/>
      <c r="CB812" s="31"/>
      <c r="CC812" s="31"/>
      <c r="CD812" s="31"/>
      <c r="CE812" s="31"/>
      <c r="CF812" s="31"/>
      <c r="CG812" s="31"/>
      <c r="CH812" s="31"/>
      <c r="CI812" s="31"/>
      <c r="CJ812" s="31"/>
      <c r="CK812" s="31"/>
      <c r="CL812" s="31"/>
      <c r="CM812" s="31"/>
      <c r="CN812" s="31"/>
      <c r="CO812" s="31"/>
      <c r="CP812" s="31"/>
      <c r="CQ812" s="31"/>
      <c r="CR812" s="31"/>
      <c r="CS812" s="31"/>
      <c r="CT812" s="31"/>
      <c r="CU812" s="31" t="s">
        <v>14806</v>
      </c>
      <c r="CV812" s="31" t="s">
        <v>14807</v>
      </c>
      <c r="CW812" s="31" t="s">
        <v>14808</v>
      </c>
      <c r="CX812" s="31" t="s">
        <v>14809</v>
      </c>
      <c r="CY812" s="31"/>
      <c r="CZ812" s="31"/>
      <c r="DA812" s="31"/>
      <c r="DB812" s="31"/>
      <c r="DC812" s="31"/>
      <c r="DD812" s="31"/>
      <c r="DE812" s="31"/>
      <c r="DF812" s="31"/>
      <c r="DG812" s="31"/>
      <c r="DH812" s="31"/>
      <c r="DI812" s="31"/>
      <c r="DJ812" s="31"/>
      <c r="DK812" s="31"/>
      <c r="DL812" s="31"/>
      <c r="DM812" s="31"/>
      <c r="DN812" s="31"/>
      <c r="DO812" s="31"/>
      <c r="DP812" s="31"/>
      <c r="DQ812" s="31"/>
      <c r="DR812" s="31"/>
      <c r="DS812" s="31"/>
      <c r="DT812" s="31"/>
      <c r="DU812" s="31"/>
      <c r="DV812" s="31"/>
      <c r="DW812" s="31"/>
      <c r="DX812" s="31"/>
      <c r="DY812" s="31"/>
      <c r="DZ812" s="31"/>
      <c r="EA812" s="31"/>
      <c r="EB812" s="31"/>
      <c r="EC812" s="31"/>
      <c r="ED812" s="31"/>
      <c r="EE812" s="31"/>
      <c r="EF812" s="31"/>
      <c r="EG812" s="31"/>
      <c r="EH812" s="31"/>
      <c r="EI812" s="31"/>
      <c r="EJ812" s="31"/>
      <c r="EK812" s="31"/>
      <c r="EL812" s="31"/>
      <c r="EM812" s="31"/>
      <c r="EN812" s="31" t="s">
        <v>213</v>
      </c>
      <c r="EO812" s="31" t="s">
        <v>213</v>
      </c>
      <c r="EP812" s="31" t="s">
        <v>213</v>
      </c>
      <c r="EQ812" s="31" t="s">
        <v>213</v>
      </c>
      <c r="ER812" s="31" t="s">
        <v>218</v>
      </c>
      <c r="ES812" s="31" t="s">
        <v>218</v>
      </c>
      <c r="ET812" s="31" t="s">
        <v>213</v>
      </c>
      <c r="EU812" s="31" t="s">
        <v>213</v>
      </c>
      <c r="EV812" s="31"/>
      <c r="EW812" s="31"/>
      <c r="EX812" s="31" t="s">
        <v>218</v>
      </c>
      <c r="EY812" s="31" t="s">
        <v>218</v>
      </c>
      <c r="EZ812" s="31" t="s">
        <v>218</v>
      </c>
      <c r="FA812" s="31" t="s">
        <v>219</v>
      </c>
      <c r="FB812" s="31" t="s">
        <v>219</v>
      </c>
      <c r="FC812" s="31"/>
      <c r="FD812" s="31"/>
      <c r="FE812" s="31" t="s">
        <v>219</v>
      </c>
    </row>
    <row r="813" ht="90.75" customHeight="1">
      <c r="A813" s="16" t="s">
        <v>14810</v>
      </c>
      <c r="B813" s="24">
        <v>802.0</v>
      </c>
      <c r="C813" s="25" t="s">
        <v>14811</v>
      </c>
      <c r="D813" s="26" t="str">
        <f t="shared" si="41"/>
        <v/>
      </c>
      <c r="E813" s="27" t="str">
        <f t="shared" si="42"/>
        <v/>
      </c>
      <c r="F813" s="28" t="str">
        <f t="shared" ref="F813:G813" si="828">image("https://www.serebii.net/pokedex-bw/type/"&amp;lower(H813)&amp;".gif")</f>
        <v/>
      </c>
      <c r="G813" s="28" t="str">
        <f t="shared" si="828"/>
        <v/>
      </c>
      <c r="H813" s="29" t="s">
        <v>2112</v>
      </c>
      <c r="I813" s="26" t="s">
        <v>3317</v>
      </c>
      <c r="J813" s="26" t="s">
        <v>14812</v>
      </c>
      <c r="K813" s="26" t="s">
        <v>178</v>
      </c>
      <c r="L813" s="26" t="s">
        <v>14324</v>
      </c>
      <c r="M813" s="30" t="s">
        <v>1953</v>
      </c>
      <c r="N813" s="26"/>
      <c r="O813" s="26"/>
      <c r="P813" s="26" t="s">
        <v>14813</v>
      </c>
      <c r="Q813" s="26" t="s">
        <v>4934</v>
      </c>
      <c r="R813" s="26" t="s">
        <v>5098</v>
      </c>
      <c r="S813" s="26" t="s">
        <v>7234</v>
      </c>
      <c r="T813" s="26" t="s">
        <v>2174</v>
      </c>
      <c r="U813" s="26" t="s">
        <v>1198</v>
      </c>
      <c r="V813" s="26" t="s">
        <v>1199</v>
      </c>
      <c r="W813" s="26" t="s">
        <v>2967</v>
      </c>
      <c r="X813" s="26" t="s">
        <v>5100</v>
      </c>
      <c r="Y813" s="26">
        <v>90.0</v>
      </c>
      <c r="Z813" s="26">
        <v>125.0</v>
      </c>
      <c r="AA813" s="26">
        <v>80.0</v>
      </c>
      <c r="AB813" s="26">
        <v>90.0</v>
      </c>
      <c r="AC813" s="26">
        <v>90.0</v>
      </c>
      <c r="AD813" s="26">
        <v>125.0</v>
      </c>
      <c r="AE813" s="30">
        <f t="shared" si="37"/>
        <v>600</v>
      </c>
      <c r="AF813" s="26"/>
      <c r="AG813" s="26"/>
      <c r="AH813" s="26"/>
      <c r="AI813" s="26"/>
      <c r="AJ813" s="26"/>
      <c r="AK813" s="26"/>
      <c r="AL813" s="26"/>
      <c r="AM813" s="26"/>
      <c r="AN813" s="26"/>
      <c r="AO813" s="26"/>
      <c r="AP813" s="26"/>
      <c r="AQ813" s="26"/>
      <c r="AR813" s="26"/>
      <c r="AS813" s="26"/>
      <c r="AT813" s="26"/>
      <c r="AU813" s="26"/>
      <c r="AV813" s="26"/>
      <c r="AW813" s="26"/>
      <c r="AX813" s="26"/>
      <c r="AY813" s="26"/>
      <c r="AZ813" s="26"/>
      <c r="BA813" s="26"/>
      <c r="BB813" s="26"/>
      <c r="BC813" s="26"/>
      <c r="BD813" s="26"/>
      <c r="BE813" s="26" t="s">
        <v>10580</v>
      </c>
      <c r="BF813" s="26" t="s">
        <v>10580</v>
      </c>
      <c r="BG813" s="26" t="s">
        <v>14814</v>
      </c>
      <c r="BH813" s="26" t="s">
        <v>14814</v>
      </c>
      <c r="BI813" s="26"/>
      <c r="BJ813" s="26"/>
      <c r="BK813" s="26"/>
      <c r="BL813" s="26"/>
      <c r="BM813" s="26"/>
      <c r="BN813" s="26"/>
      <c r="BO813" s="26"/>
      <c r="BP813" s="26"/>
      <c r="BQ813" s="26"/>
      <c r="BR813" s="26"/>
      <c r="BS813" s="26"/>
      <c r="BT813" s="26"/>
      <c r="BU813" s="26"/>
      <c r="BV813" s="26"/>
      <c r="BW813" s="31"/>
      <c r="BX813" s="31"/>
      <c r="BY813" s="31"/>
      <c r="BZ813" s="31"/>
      <c r="CA813" s="31"/>
      <c r="CB813" s="31"/>
      <c r="CC813" s="31"/>
      <c r="CD813" s="31"/>
      <c r="CE813" s="31"/>
      <c r="CF813" s="31"/>
      <c r="CG813" s="31"/>
      <c r="CH813" s="31"/>
      <c r="CI813" s="31"/>
      <c r="CJ813" s="31"/>
      <c r="CK813" s="31"/>
      <c r="CL813" s="31"/>
      <c r="CM813" s="31"/>
      <c r="CN813" s="31"/>
      <c r="CO813" s="31"/>
      <c r="CP813" s="31"/>
      <c r="CQ813" s="31"/>
      <c r="CR813" s="31"/>
      <c r="CS813" s="31"/>
      <c r="CT813" s="31"/>
      <c r="CU813" s="31" t="s">
        <v>14815</v>
      </c>
      <c r="CV813" s="31" t="s">
        <v>14816</v>
      </c>
      <c r="CW813" s="31" t="s">
        <v>14817</v>
      </c>
      <c r="CX813" s="31" t="s">
        <v>14818</v>
      </c>
      <c r="CY813" s="31"/>
      <c r="CZ813" s="31"/>
      <c r="DA813" s="31" t="s">
        <v>14819</v>
      </c>
      <c r="DB813" s="31" t="s">
        <v>14820</v>
      </c>
      <c r="DC813" s="31"/>
      <c r="DD813" s="31"/>
      <c r="DE813" s="31"/>
      <c r="DF813" s="31"/>
      <c r="DG813" s="31"/>
      <c r="DH813" s="31"/>
      <c r="DI813" s="31"/>
      <c r="DJ813" s="31"/>
      <c r="DK813" s="31"/>
      <c r="DL813" s="31"/>
      <c r="DM813" s="31"/>
      <c r="DN813" s="31"/>
      <c r="DO813" s="31"/>
      <c r="DP813" s="31"/>
      <c r="DQ813" s="31"/>
      <c r="DR813" s="31"/>
      <c r="DS813" s="31"/>
      <c r="DT813" s="31"/>
      <c r="DU813" s="31"/>
      <c r="DV813" s="31"/>
      <c r="DW813" s="31"/>
      <c r="DX813" s="31"/>
      <c r="DY813" s="31"/>
      <c r="DZ813" s="31"/>
      <c r="EA813" s="31"/>
      <c r="EB813" s="31"/>
      <c r="EC813" s="31"/>
      <c r="ED813" s="31"/>
      <c r="EE813" s="31"/>
      <c r="EF813" s="31"/>
      <c r="EG813" s="31"/>
      <c r="EH813" s="31"/>
      <c r="EI813" s="31"/>
      <c r="EJ813" s="31"/>
      <c r="EK813" s="31"/>
      <c r="EL813" s="31"/>
      <c r="EM813" s="31"/>
      <c r="EN813" s="31" t="s">
        <v>213</v>
      </c>
      <c r="EO813" s="31" t="s">
        <v>213</v>
      </c>
      <c r="EP813" s="31" t="s">
        <v>213</v>
      </c>
      <c r="EQ813" s="31" t="s">
        <v>213</v>
      </c>
      <c r="ER813" s="31" t="s">
        <v>218</v>
      </c>
      <c r="ES813" s="31" t="s">
        <v>218</v>
      </c>
      <c r="ET813" s="31" t="s">
        <v>213</v>
      </c>
      <c r="EU813" s="31" t="s">
        <v>213</v>
      </c>
      <c r="EV813" s="31"/>
      <c r="EW813" s="31"/>
      <c r="EX813" s="31" t="s">
        <v>218</v>
      </c>
      <c r="EY813" s="31" t="s">
        <v>218</v>
      </c>
      <c r="EZ813" s="31" t="s">
        <v>218</v>
      </c>
      <c r="FA813" s="31" t="s">
        <v>219</v>
      </c>
      <c r="FB813" s="31" t="s">
        <v>219</v>
      </c>
      <c r="FC813" s="31"/>
      <c r="FD813" s="31"/>
      <c r="FE813" s="31" t="s">
        <v>219</v>
      </c>
    </row>
    <row r="814" ht="90.75" customHeight="1">
      <c r="A814" s="16" t="s">
        <v>14821</v>
      </c>
      <c r="B814" s="24">
        <v>803.0</v>
      </c>
      <c r="C814" s="25" t="s">
        <v>14822</v>
      </c>
      <c r="D814" s="26" t="str">
        <f t="shared" si="41"/>
        <v/>
      </c>
      <c r="E814" s="27" t="str">
        <f t="shared" si="42"/>
        <v/>
      </c>
      <c r="F814" s="28" t="str">
        <f t="shared" ref="F814:G814" si="829">image("https://www.serebii.net/pokedex-bw/type/"&amp;lower(H814)&amp;".gif")</f>
        <v/>
      </c>
      <c r="G814" s="28" t="str">
        <f t="shared" si="829"/>
        <v/>
      </c>
      <c r="H814" s="29" t="s">
        <v>176</v>
      </c>
      <c r="I814" s="26"/>
      <c r="J814" s="26" t="s">
        <v>1157</v>
      </c>
      <c r="K814" s="26" t="s">
        <v>293</v>
      </c>
      <c r="L814" s="26" t="s">
        <v>683</v>
      </c>
      <c r="M814" s="30" t="s">
        <v>14731</v>
      </c>
      <c r="N814" s="26"/>
      <c r="O814" s="26"/>
      <c r="P814" s="26" t="s">
        <v>297</v>
      </c>
      <c r="Q814" s="26" t="s">
        <v>183</v>
      </c>
      <c r="R814" s="26" t="s">
        <v>5098</v>
      </c>
      <c r="S814" s="26" t="s">
        <v>4506</v>
      </c>
      <c r="T814" s="26" t="s">
        <v>2174</v>
      </c>
      <c r="U814" s="26" t="s">
        <v>1198</v>
      </c>
      <c r="V814" s="26" t="s">
        <v>1199</v>
      </c>
      <c r="W814" s="26" t="s">
        <v>2967</v>
      </c>
      <c r="X814" s="26" t="s">
        <v>5100</v>
      </c>
      <c r="Y814" s="26">
        <v>67.0</v>
      </c>
      <c r="Z814" s="26">
        <v>73.0</v>
      </c>
      <c r="AA814" s="26">
        <v>67.0</v>
      </c>
      <c r="AB814" s="26">
        <v>73.0</v>
      </c>
      <c r="AC814" s="26">
        <v>67.0</v>
      </c>
      <c r="AD814" s="26">
        <v>73.0</v>
      </c>
      <c r="AE814" s="30">
        <f t="shared" si="37"/>
        <v>420</v>
      </c>
      <c r="AF814" s="26" t="s">
        <v>14823</v>
      </c>
      <c r="AG814" s="26"/>
      <c r="AH814" s="26"/>
      <c r="AI814" s="26"/>
      <c r="AJ814" s="26"/>
      <c r="AK814" s="26"/>
      <c r="AL814" s="26"/>
      <c r="AM814" s="26"/>
      <c r="AN814" s="26"/>
      <c r="AO814" s="26"/>
      <c r="AP814" s="26"/>
      <c r="AQ814" s="26"/>
      <c r="AR814" s="26"/>
      <c r="AS814" s="26"/>
      <c r="AT814" s="26"/>
      <c r="AU814" s="26"/>
      <c r="AV814" s="26"/>
      <c r="AW814" s="26"/>
      <c r="AX814" s="26"/>
      <c r="AY814" s="26"/>
      <c r="AZ814" s="26"/>
      <c r="BA814" s="26"/>
      <c r="BB814" s="26"/>
      <c r="BC814" s="26"/>
      <c r="BD814" s="26"/>
      <c r="BE814" s="26"/>
      <c r="BF814" s="26"/>
      <c r="BG814" s="26"/>
      <c r="BH814" s="26"/>
      <c r="BI814" s="26"/>
      <c r="BJ814" s="26"/>
      <c r="BK814" s="26"/>
      <c r="BL814" s="26"/>
      <c r="BM814" s="26"/>
      <c r="BN814" s="26"/>
      <c r="BO814" s="26"/>
      <c r="BP814" s="26"/>
      <c r="BQ814" s="26"/>
      <c r="BR814" s="26"/>
      <c r="BS814" s="26"/>
      <c r="BT814" s="26"/>
      <c r="BU814" s="26"/>
      <c r="BV814" s="26"/>
      <c r="BW814" s="31"/>
      <c r="BX814" s="31"/>
      <c r="BY814" s="31"/>
      <c r="BZ814" s="31"/>
      <c r="CA814" s="31"/>
      <c r="CB814" s="31"/>
      <c r="CC814" s="31"/>
      <c r="CD814" s="31"/>
      <c r="CE814" s="31"/>
      <c r="CF814" s="31"/>
      <c r="CG814" s="31"/>
      <c r="CH814" s="31"/>
      <c r="CI814" s="31"/>
      <c r="CJ814" s="31"/>
      <c r="CK814" s="31"/>
      <c r="CL814" s="31"/>
      <c r="CM814" s="31"/>
      <c r="CN814" s="31"/>
      <c r="CO814" s="31"/>
      <c r="CP814" s="31"/>
      <c r="CQ814" s="31"/>
      <c r="CR814" s="31"/>
      <c r="CS814" s="31"/>
      <c r="CT814" s="31"/>
      <c r="CU814" s="31"/>
      <c r="CV814" s="31"/>
      <c r="CW814" s="31" t="s">
        <v>14824</v>
      </c>
      <c r="CX814" s="31" t="s">
        <v>14825</v>
      </c>
      <c r="CY814" s="31"/>
      <c r="CZ814" s="31"/>
      <c r="DA814" s="31"/>
      <c r="DB814" s="31"/>
      <c r="DC814" s="31"/>
      <c r="DD814" s="31"/>
      <c r="DE814" s="31"/>
      <c r="DF814" s="31"/>
      <c r="DG814" s="31"/>
      <c r="DH814" s="31"/>
      <c r="DI814" s="31"/>
      <c r="DJ814" s="31"/>
      <c r="DK814" s="31"/>
      <c r="DL814" s="31"/>
      <c r="DM814" s="31"/>
      <c r="DN814" s="31"/>
      <c r="DO814" s="31"/>
      <c r="DP814" s="31"/>
      <c r="DQ814" s="31"/>
      <c r="DR814" s="31"/>
      <c r="DS814" s="31"/>
      <c r="DT814" s="31"/>
      <c r="DU814" s="31"/>
      <c r="DV814" s="31"/>
      <c r="DW814" s="31"/>
      <c r="DX814" s="31"/>
      <c r="DY814" s="31"/>
      <c r="DZ814" s="31"/>
      <c r="EA814" s="31"/>
      <c r="EB814" s="31"/>
      <c r="EC814" s="31"/>
      <c r="ED814" s="31"/>
      <c r="EE814" s="31"/>
      <c r="EF814" s="31"/>
      <c r="EG814" s="31"/>
      <c r="EH814" s="31"/>
      <c r="EI814" s="31"/>
      <c r="EJ814" s="31"/>
      <c r="EK814" s="31"/>
      <c r="EL814" s="31"/>
      <c r="EM814" s="31"/>
      <c r="EN814" s="31"/>
      <c r="EO814" s="31"/>
      <c r="EP814" s="31" t="s">
        <v>14826</v>
      </c>
      <c r="EQ814" s="31" t="s">
        <v>14826</v>
      </c>
      <c r="ER814" s="31" t="s">
        <v>218</v>
      </c>
      <c r="ES814" s="31" t="s">
        <v>218</v>
      </c>
      <c r="ET814" s="31" t="s">
        <v>213</v>
      </c>
      <c r="EU814" s="31" t="s">
        <v>213</v>
      </c>
      <c r="EV814" s="31"/>
      <c r="EW814" s="31"/>
      <c r="EX814" s="31" t="s">
        <v>218</v>
      </c>
      <c r="EY814" s="31" t="s">
        <v>218</v>
      </c>
      <c r="EZ814" s="31" t="s">
        <v>218</v>
      </c>
      <c r="FA814" s="31" t="s">
        <v>219</v>
      </c>
      <c r="FB814" s="31" t="s">
        <v>219</v>
      </c>
      <c r="FC814" s="31"/>
      <c r="FD814" s="31"/>
      <c r="FE814" s="31" t="s">
        <v>219</v>
      </c>
    </row>
    <row r="815" ht="90.75" customHeight="1">
      <c r="A815" s="16" t="s">
        <v>14827</v>
      </c>
      <c r="B815" s="24">
        <v>804.0</v>
      </c>
      <c r="C815" s="25" t="s">
        <v>14828</v>
      </c>
      <c r="D815" s="26" t="str">
        <f t="shared" si="41"/>
        <v/>
      </c>
      <c r="E815" s="27" t="str">
        <f t="shared" si="42"/>
        <v/>
      </c>
      <c r="F815" s="28" t="str">
        <f t="shared" ref="F815:G815" si="830">image("https://www.serebii.net/pokedex-bw/type/"&amp;lower(H815)&amp;".gif")</f>
        <v/>
      </c>
      <c r="G815" s="28" t="str">
        <f t="shared" si="830"/>
        <v/>
      </c>
      <c r="H815" s="29" t="s">
        <v>176</v>
      </c>
      <c r="I815" s="26" t="s">
        <v>299</v>
      </c>
      <c r="J815" s="26" t="s">
        <v>1157</v>
      </c>
      <c r="K815" s="26" t="s">
        <v>14829</v>
      </c>
      <c r="L815" s="26" t="s">
        <v>11402</v>
      </c>
      <c r="M815" s="30" t="s">
        <v>14731</v>
      </c>
      <c r="N815" s="26"/>
      <c r="O815" s="26"/>
      <c r="P815" s="26" t="s">
        <v>351</v>
      </c>
      <c r="Q815" s="26" t="s">
        <v>183</v>
      </c>
      <c r="R815" s="26" t="s">
        <v>5098</v>
      </c>
      <c r="S815" s="26" t="s">
        <v>1033</v>
      </c>
      <c r="T815" s="26" t="s">
        <v>2174</v>
      </c>
      <c r="U815" s="26" t="s">
        <v>1198</v>
      </c>
      <c r="V815" s="26" t="s">
        <v>1199</v>
      </c>
      <c r="W815" s="26" t="s">
        <v>2967</v>
      </c>
      <c r="X815" s="26" t="s">
        <v>5100</v>
      </c>
      <c r="Y815" s="26">
        <v>73.0</v>
      </c>
      <c r="Z815" s="26">
        <v>73.0</v>
      </c>
      <c r="AA815" s="26">
        <v>73.0</v>
      </c>
      <c r="AB815" s="26">
        <v>127.0</v>
      </c>
      <c r="AC815" s="26">
        <v>73.0</v>
      </c>
      <c r="AD815" s="26">
        <v>121.0</v>
      </c>
      <c r="AE815" s="30">
        <f t="shared" si="37"/>
        <v>540</v>
      </c>
      <c r="AF815" s="26" t="s">
        <v>14823</v>
      </c>
      <c r="AG815" s="26"/>
      <c r="AH815" s="26"/>
      <c r="AI815" s="26"/>
      <c r="AJ815" s="26"/>
      <c r="AK815" s="26"/>
      <c r="AL815" s="26"/>
      <c r="AM815" s="26"/>
      <c r="AN815" s="26"/>
      <c r="AO815" s="26"/>
      <c r="AP815" s="26"/>
      <c r="AQ815" s="26"/>
      <c r="AR815" s="26"/>
      <c r="AS815" s="26"/>
      <c r="AT815" s="26"/>
      <c r="AU815" s="26"/>
      <c r="AV815" s="26"/>
      <c r="AW815" s="26"/>
      <c r="AX815" s="26"/>
      <c r="AY815" s="26"/>
      <c r="AZ815" s="26"/>
      <c r="BA815" s="26"/>
      <c r="BB815" s="26"/>
      <c r="BC815" s="26"/>
      <c r="BD815" s="26"/>
      <c r="BE815" s="26"/>
      <c r="BF815" s="26"/>
      <c r="BG815" s="26"/>
      <c r="BH815" s="26"/>
      <c r="BI815" s="26"/>
      <c r="BJ815" s="26"/>
      <c r="BK815" s="26"/>
      <c r="BL815" s="26"/>
      <c r="BM815" s="26"/>
      <c r="BN815" s="26"/>
      <c r="BO815" s="26"/>
      <c r="BP815" s="26"/>
      <c r="BQ815" s="26"/>
      <c r="BR815" s="26"/>
      <c r="BS815" s="26"/>
      <c r="BT815" s="26"/>
      <c r="BU815" s="26"/>
      <c r="BV815" s="26"/>
      <c r="BW815" s="31"/>
      <c r="BX815" s="31"/>
      <c r="BY815" s="31"/>
      <c r="BZ815" s="31"/>
      <c r="CA815" s="31"/>
      <c r="CB815" s="31"/>
      <c r="CC815" s="31"/>
      <c r="CD815" s="31"/>
      <c r="CE815" s="31"/>
      <c r="CF815" s="31"/>
      <c r="CG815" s="31"/>
      <c r="CH815" s="31"/>
      <c r="CI815" s="31"/>
      <c r="CJ815" s="31"/>
      <c r="CK815" s="31"/>
      <c r="CL815" s="31"/>
      <c r="CM815" s="31"/>
      <c r="CN815" s="31"/>
      <c r="CO815" s="31"/>
      <c r="CP815" s="31"/>
      <c r="CQ815" s="31"/>
      <c r="CR815" s="31"/>
      <c r="CS815" s="31"/>
      <c r="CT815" s="31"/>
      <c r="CU815" s="31"/>
      <c r="CV815" s="31"/>
      <c r="CW815" s="31" t="s">
        <v>14830</v>
      </c>
      <c r="CX815" s="31" t="s">
        <v>14831</v>
      </c>
      <c r="CY815" s="31"/>
      <c r="CZ815" s="31"/>
      <c r="DA815" s="31"/>
      <c r="DB815" s="31"/>
      <c r="DC815" s="31"/>
      <c r="DD815" s="31"/>
      <c r="DE815" s="31"/>
      <c r="DF815" s="31"/>
      <c r="DG815" s="31"/>
      <c r="DH815" s="31"/>
      <c r="DI815" s="31"/>
      <c r="DJ815" s="31"/>
      <c r="DK815" s="31"/>
      <c r="DL815" s="31"/>
      <c r="DM815" s="31"/>
      <c r="DN815" s="31"/>
      <c r="DO815" s="31"/>
      <c r="DP815" s="31"/>
      <c r="DQ815" s="31"/>
      <c r="DR815" s="31"/>
      <c r="DS815" s="31"/>
      <c r="DT815" s="31"/>
      <c r="DU815" s="31"/>
      <c r="DV815" s="31"/>
      <c r="DW815" s="31"/>
      <c r="DX815" s="31"/>
      <c r="DY815" s="31"/>
      <c r="DZ815" s="31"/>
      <c r="EA815" s="31"/>
      <c r="EB815" s="31"/>
      <c r="EC815" s="31"/>
      <c r="ED815" s="31"/>
      <c r="EE815" s="31"/>
      <c r="EF815" s="31"/>
      <c r="EG815" s="31"/>
      <c r="EH815" s="31"/>
      <c r="EI815" s="31"/>
      <c r="EJ815" s="31"/>
      <c r="EK815" s="31"/>
      <c r="EL815" s="31"/>
      <c r="EM815" s="31"/>
      <c r="EN815" s="31"/>
      <c r="EO815" s="31"/>
      <c r="EP815" s="31" t="s">
        <v>14832</v>
      </c>
      <c r="EQ815" s="31" t="s">
        <v>14832</v>
      </c>
      <c r="ER815" s="31" t="s">
        <v>218</v>
      </c>
      <c r="ES815" s="31" t="s">
        <v>218</v>
      </c>
      <c r="ET815" s="31" t="s">
        <v>213</v>
      </c>
      <c r="EU815" s="31" t="s">
        <v>213</v>
      </c>
      <c r="EV815" s="31"/>
      <c r="EW815" s="31"/>
      <c r="EX815" s="31" t="s">
        <v>218</v>
      </c>
      <c r="EY815" s="31" t="s">
        <v>218</v>
      </c>
      <c r="EZ815" s="31" t="s">
        <v>218</v>
      </c>
      <c r="FA815" s="31" t="s">
        <v>219</v>
      </c>
      <c r="FB815" s="31" t="s">
        <v>219</v>
      </c>
      <c r="FC815" s="31"/>
      <c r="FD815" s="31"/>
      <c r="FE815" s="31" t="s">
        <v>219</v>
      </c>
    </row>
    <row r="816" ht="90.75" customHeight="1">
      <c r="A816" s="16" t="s">
        <v>14833</v>
      </c>
      <c r="B816" s="24">
        <v>805.0</v>
      </c>
      <c r="C816" s="25" t="s">
        <v>14834</v>
      </c>
      <c r="D816" s="26" t="str">
        <f t="shared" si="41"/>
        <v/>
      </c>
      <c r="E816" s="27" t="str">
        <f t="shared" si="42"/>
        <v/>
      </c>
      <c r="F816" s="28" t="str">
        <f t="shared" ref="F816:G816" si="831">image("https://www.serebii.net/pokedex-bw/type/"&amp;lower(H816)&amp;".gif")</f>
        <v/>
      </c>
      <c r="G816" s="28" t="str">
        <f t="shared" si="831"/>
        <v/>
      </c>
      <c r="H816" s="29" t="s">
        <v>2707</v>
      </c>
      <c r="I816" s="26" t="s">
        <v>2962</v>
      </c>
      <c r="J816" s="26" t="s">
        <v>14835</v>
      </c>
      <c r="K816" s="26" t="s">
        <v>14783</v>
      </c>
      <c r="L816" s="26" t="s">
        <v>14836</v>
      </c>
      <c r="M816" s="30" t="s">
        <v>14731</v>
      </c>
      <c r="N816" s="26"/>
      <c r="O816" s="26"/>
      <c r="P816" s="26" t="s">
        <v>2307</v>
      </c>
      <c r="Q816" s="26" t="s">
        <v>3944</v>
      </c>
      <c r="R816" s="26" t="s">
        <v>5098</v>
      </c>
      <c r="S816" s="26" t="s">
        <v>14516</v>
      </c>
      <c r="T816" s="26" t="s">
        <v>2174</v>
      </c>
      <c r="U816" s="26" t="s">
        <v>1198</v>
      </c>
      <c r="V816" s="26" t="s">
        <v>1199</v>
      </c>
      <c r="W816" s="26" t="s">
        <v>2967</v>
      </c>
      <c r="X816" s="26" t="s">
        <v>5100</v>
      </c>
      <c r="Y816" s="26">
        <v>61.0</v>
      </c>
      <c r="Z816" s="26">
        <v>131.0</v>
      </c>
      <c r="AA816" s="26">
        <v>211.0</v>
      </c>
      <c r="AB816" s="26">
        <v>53.0</v>
      </c>
      <c r="AC816" s="26">
        <v>101.0</v>
      </c>
      <c r="AD816" s="26">
        <v>13.0</v>
      </c>
      <c r="AE816" s="30">
        <f t="shared" si="37"/>
        <v>570</v>
      </c>
      <c r="AF816" s="26"/>
      <c r="AG816" s="26"/>
      <c r="AH816" s="26"/>
      <c r="AI816" s="26"/>
      <c r="AJ816" s="26"/>
      <c r="AK816" s="26"/>
      <c r="AL816" s="26"/>
      <c r="AM816" s="26"/>
      <c r="AN816" s="26"/>
      <c r="AO816" s="26"/>
      <c r="AP816" s="26"/>
      <c r="AQ816" s="26"/>
      <c r="AR816" s="26"/>
      <c r="AS816" s="26"/>
      <c r="AT816" s="26"/>
      <c r="AU816" s="26"/>
      <c r="AV816" s="26"/>
      <c r="AW816" s="26"/>
      <c r="AX816" s="26"/>
      <c r="AY816" s="26"/>
      <c r="AZ816" s="26"/>
      <c r="BA816" s="26"/>
      <c r="BB816" s="26"/>
      <c r="BC816" s="26"/>
      <c r="BD816" s="26"/>
      <c r="BE816" s="26"/>
      <c r="BF816" s="26"/>
      <c r="BG816" s="26"/>
      <c r="BH816" s="26"/>
      <c r="BI816" s="26"/>
      <c r="BJ816" s="26"/>
      <c r="BK816" s="26"/>
      <c r="BL816" s="26"/>
      <c r="BM816" s="26"/>
      <c r="BN816" s="26"/>
      <c r="BO816" s="26"/>
      <c r="BP816" s="26"/>
      <c r="BQ816" s="26"/>
      <c r="BR816" s="26"/>
      <c r="BS816" s="26"/>
      <c r="BT816" s="26"/>
      <c r="BU816" s="26"/>
      <c r="BV816" s="26"/>
      <c r="BW816" s="31"/>
      <c r="BX816" s="31"/>
      <c r="BY816" s="31"/>
      <c r="BZ816" s="31"/>
      <c r="CA816" s="31"/>
      <c r="CB816" s="31"/>
      <c r="CC816" s="31"/>
      <c r="CD816" s="31"/>
      <c r="CE816" s="31"/>
      <c r="CF816" s="31"/>
      <c r="CG816" s="31"/>
      <c r="CH816" s="31"/>
      <c r="CI816" s="31"/>
      <c r="CJ816" s="31"/>
      <c r="CK816" s="31"/>
      <c r="CL816" s="31"/>
      <c r="CM816" s="31"/>
      <c r="CN816" s="31"/>
      <c r="CO816" s="31"/>
      <c r="CP816" s="31"/>
      <c r="CQ816" s="31"/>
      <c r="CR816" s="31"/>
      <c r="CS816" s="31"/>
      <c r="CT816" s="31"/>
      <c r="CU816" s="31"/>
      <c r="CV816" s="31"/>
      <c r="CW816" s="31" t="s">
        <v>14837</v>
      </c>
      <c r="CX816" s="31" t="s">
        <v>14838</v>
      </c>
      <c r="CY816" s="31"/>
      <c r="CZ816" s="31"/>
      <c r="DA816" s="31"/>
      <c r="DB816" s="31"/>
      <c r="DC816" s="31"/>
      <c r="DD816" s="31"/>
      <c r="DE816" s="31"/>
      <c r="DF816" s="31"/>
      <c r="DG816" s="31"/>
      <c r="DH816" s="31"/>
      <c r="DI816" s="31"/>
      <c r="DJ816" s="31"/>
      <c r="DK816" s="31"/>
      <c r="DL816" s="31"/>
      <c r="DM816" s="31"/>
      <c r="DN816" s="31"/>
      <c r="DO816" s="31"/>
      <c r="DP816" s="31"/>
      <c r="DQ816" s="31"/>
      <c r="DR816" s="31"/>
      <c r="DS816" s="31"/>
      <c r="DT816" s="31"/>
      <c r="DU816" s="31"/>
      <c r="DV816" s="31"/>
      <c r="DW816" s="31"/>
      <c r="DX816" s="31"/>
      <c r="DY816" s="31"/>
      <c r="DZ816" s="31"/>
      <c r="EA816" s="31"/>
      <c r="EB816" s="31"/>
      <c r="EC816" s="31"/>
      <c r="ED816" s="31"/>
      <c r="EE816" s="31"/>
      <c r="EF816" s="31"/>
      <c r="EG816" s="31"/>
      <c r="EH816" s="31"/>
      <c r="EI816" s="31"/>
      <c r="EJ816" s="31"/>
      <c r="EK816" s="31"/>
      <c r="EL816" s="31"/>
      <c r="EM816" s="31"/>
      <c r="EN816" s="31"/>
      <c r="EO816" s="31"/>
      <c r="EP816" s="31" t="s">
        <v>213</v>
      </c>
      <c r="EQ816" s="31" t="s">
        <v>6469</v>
      </c>
      <c r="ER816" s="31" t="s">
        <v>218</v>
      </c>
      <c r="ES816" s="31" t="s">
        <v>218</v>
      </c>
      <c r="ET816" s="31" t="s">
        <v>213</v>
      </c>
      <c r="EU816" s="31" t="s">
        <v>213</v>
      </c>
      <c r="EV816" s="31"/>
      <c r="EW816" s="31"/>
      <c r="EX816" s="31" t="s">
        <v>218</v>
      </c>
      <c r="EY816" s="31" t="s">
        <v>218</v>
      </c>
      <c r="EZ816" s="31" t="s">
        <v>218</v>
      </c>
      <c r="FA816" s="31" t="s">
        <v>219</v>
      </c>
      <c r="FB816" s="31" t="s">
        <v>219</v>
      </c>
      <c r="FC816" s="31"/>
      <c r="FD816" s="31"/>
      <c r="FE816" s="31" t="s">
        <v>219</v>
      </c>
    </row>
    <row r="817" ht="90.75" customHeight="1">
      <c r="A817" s="16" t="s">
        <v>14839</v>
      </c>
      <c r="B817" s="24">
        <v>806.0</v>
      </c>
      <c r="C817" s="25" t="s">
        <v>14840</v>
      </c>
      <c r="D817" s="26" t="str">
        <f t="shared" si="41"/>
        <v/>
      </c>
      <c r="E817" s="27" t="str">
        <f t="shared" si="42"/>
        <v/>
      </c>
      <c r="F817" s="28" t="str">
        <f t="shared" ref="F817:G817" si="832">image("https://www.serebii.net/pokedex-bw/type/"&amp;lower(H817)&amp;".gif")</f>
        <v/>
      </c>
      <c r="G817" s="28" t="str">
        <f t="shared" si="832"/>
        <v/>
      </c>
      <c r="H817" s="29" t="s">
        <v>291</v>
      </c>
      <c r="I817" s="26" t="s">
        <v>3317</v>
      </c>
      <c r="J817" s="26" t="s">
        <v>14841</v>
      </c>
      <c r="K817" s="26" t="s">
        <v>3108</v>
      </c>
      <c r="L817" s="26" t="s">
        <v>223</v>
      </c>
      <c r="M817" s="30" t="s">
        <v>14731</v>
      </c>
      <c r="N817" s="26"/>
      <c r="O817" s="26"/>
      <c r="P817" s="26" t="s">
        <v>351</v>
      </c>
      <c r="Q817" s="26" t="s">
        <v>3944</v>
      </c>
      <c r="R817" s="26" t="s">
        <v>5098</v>
      </c>
      <c r="S817" s="26" t="s">
        <v>14516</v>
      </c>
      <c r="T817" s="26" t="s">
        <v>2174</v>
      </c>
      <c r="U817" s="26" t="s">
        <v>1198</v>
      </c>
      <c r="V817" s="26" t="s">
        <v>1199</v>
      </c>
      <c r="W817" s="26" t="s">
        <v>2967</v>
      </c>
      <c r="X817" s="26" t="s">
        <v>5100</v>
      </c>
      <c r="Y817" s="26">
        <v>53.0</v>
      </c>
      <c r="Z817" s="26">
        <v>127.0</v>
      </c>
      <c r="AA817" s="26">
        <v>53.0</v>
      </c>
      <c r="AB817" s="26">
        <v>151.0</v>
      </c>
      <c r="AC817" s="26">
        <v>79.0</v>
      </c>
      <c r="AD817" s="26">
        <v>107.0</v>
      </c>
      <c r="AE817" s="30">
        <f t="shared" si="37"/>
        <v>570</v>
      </c>
      <c r="AF817" s="26"/>
      <c r="AG817" s="26"/>
      <c r="AH817" s="26"/>
      <c r="AI817" s="26"/>
      <c r="AJ817" s="26"/>
      <c r="AK817" s="26"/>
      <c r="AL817" s="26"/>
      <c r="AM817" s="26"/>
      <c r="AN817" s="26"/>
      <c r="AO817" s="26"/>
      <c r="AP817" s="26"/>
      <c r="AQ817" s="26"/>
      <c r="AR817" s="26"/>
      <c r="AS817" s="26"/>
      <c r="AT817" s="26"/>
      <c r="AU817" s="26"/>
      <c r="AV817" s="26"/>
      <c r="AW817" s="26"/>
      <c r="AX817" s="26"/>
      <c r="AY817" s="26"/>
      <c r="AZ817" s="26"/>
      <c r="BA817" s="26"/>
      <c r="BB817" s="26"/>
      <c r="BC817" s="26"/>
      <c r="BD817" s="26"/>
      <c r="BE817" s="26"/>
      <c r="BF817" s="26"/>
      <c r="BG817" s="26"/>
      <c r="BH817" s="26"/>
      <c r="BI817" s="26"/>
      <c r="BJ817" s="26"/>
      <c r="BK817" s="26"/>
      <c r="BL817" s="26"/>
      <c r="BM817" s="26"/>
      <c r="BN817" s="26"/>
      <c r="BO817" s="26"/>
      <c r="BP817" s="26"/>
      <c r="BQ817" s="26"/>
      <c r="BR817" s="26"/>
      <c r="BS817" s="26"/>
      <c r="BT817" s="26"/>
      <c r="BU817" s="26"/>
      <c r="BV817" s="26"/>
      <c r="BW817" s="31"/>
      <c r="BX817" s="31"/>
      <c r="BY817" s="31"/>
      <c r="BZ817" s="31"/>
      <c r="CA817" s="31"/>
      <c r="CB817" s="31"/>
      <c r="CC817" s="31"/>
      <c r="CD817" s="31"/>
      <c r="CE817" s="31"/>
      <c r="CF817" s="31"/>
      <c r="CG817" s="31"/>
      <c r="CH817" s="31"/>
      <c r="CI817" s="31"/>
      <c r="CJ817" s="31"/>
      <c r="CK817" s="31"/>
      <c r="CL817" s="31"/>
      <c r="CM817" s="31"/>
      <c r="CN817" s="31"/>
      <c r="CO817" s="31"/>
      <c r="CP817" s="31"/>
      <c r="CQ817" s="31"/>
      <c r="CR817" s="31"/>
      <c r="CS817" s="31"/>
      <c r="CT817" s="31"/>
      <c r="CU817" s="31"/>
      <c r="CV817" s="31"/>
      <c r="CW817" s="31" t="s">
        <v>14842</v>
      </c>
      <c r="CX817" s="31" t="s">
        <v>14843</v>
      </c>
      <c r="CY817" s="31"/>
      <c r="CZ817" s="31"/>
      <c r="DA817" s="31"/>
      <c r="DB817" s="31"/>
      <c r="DC817" s="31"/>
      <c r="DD817" s="31"/>
      <c r="DE817" s="31"/>
      <c r="DF817" s="31"/>
      <c r="DG817" s="31"/>
      <c r="DH817" s="31"/>
      <c r="DI817" s="31"/>
      <c r="DJ817" s="31"/>
      <c r="DK817" s="31"/>
      <c r="DL817" s="31"/>
      <c r="DM817" s="31"/>
      <c r="DN817" s="31"/>
      <c r="DO817" s="31"/>
      <c r="DP817" s="31"/>
      <c r="DQ817" s="31"/>
      <c r="DR817" s="31"/>
      <c r="DS817" s="31"/>
      <c r="DT817" s="31"/>
      <c r="DU817" s="31"/>
      <c r="DV817" s="31"/>
      <c r="DW817" s="31"/>
      <c r="DX817" s="31"/>
      <c r="DY817" s="31"/>
      <c r="DZ817" s="31"/>
      <c r="EA817" s="31"/>
      <c r="EB817" s="31"/>
      <c r="EC817" s="31"/>
      <c r="ED817" s="31"/>
      <c r="EE817" s="31"/>
      <c r="EF817" s="31"/>
      <c r="EG817" s="31"/>
      <c r="EH817" s="31"/>
      <c r="EI817" s="31"/>
      <c r="EJ817" s="31"/>
      <c r="EK817" s="31"/>
      <c r="EL817" s="31"/>
      <c r="EM817" s="31"/>
      <c r="EN817" s="31"/>
      <c r="EO817" s="31"/>
      <c r="EP817" s="31" t="s">
        <v>6469</v>
      </c>
      <c r="EQ817" s="31" t="s">
        <v>213</v>
      </c>
      <c r="ER817" s="31" t="s">
        <v>218</v>
      </c>
      <c r="ES817" s="31" t="s">
        <v>218</v>
      </c>
      <c r="ET817" s="31" t="s">
        <v>213</v>
      </c>
      <c r="EU817" s="31" t="s">
        <v>213</v>
      </c>
      <c r="EV817" s="31"/>
      <c r="EW817" s="31"/>
      <c r="EX817" s="31" t="s">
        <v>218</v>
      </c>
      <c r="EY817" s="31" t="s">
        <v>218</v>
      </c>
      <c r="EZ817" s="31" t="s">
        <v>218</v>
      </c>
      <c r="FA817" s="31" t="s">
        <v>219</v>
      </c>
      <c r="FB817" s="31" t="s">
        <v>219</v>
      </c>
      <c r="FC817" s="31"/>
      <c r="FD817" s="31"/>
      <c r="FE817" s="31" t="s">
        <v>219</v>
      </c>
    </row>
    <row r="818" ht="90.75" customHeight="1">
      <c r="A818" s="16" t="s">
        <v>14844</v>
      </c>
      <c r="B818" s="24">
        <v>807.0</v>
      </c>
      <c r="C818" s="25" t="s">
        <v>14845</v>
      </c>
      <c r="D818" s="26" t="str">
        <f t="shared" si="41"/>
        <v/>
      </c>
      <c r="E818" s="27" t="str">
        <f t="shared" si="42"/>
        <v/>
      </c>
      <c r="F818" s="28" t="str">
        <f t="shared" ref="F818:G818" si="833">image("https://www.serebii.net/pokedex-bw/type/"&amp;lower(H818)&amp;".gif")</f>
        <v/>
      </c>
      <c r="G818" s="28" t="str">
        <f t="shared" si="833"/>
        <v/>
      </c>
      <c r="H818" s="29" t="s">
        <v>973</v>
      </c>
      <c r="I818" s="26"/>
      <c r="J818" s="26" t="s">
        <v>14846</v>
      </c>
      <c r="K818" s="26" t="s">
        <v>743</v>
      </c>
      <c r="L818" s="26" t="s">
        <v>4362</v>
      </c>
      <c r="M818" s="30" t="s">
        <v>4686</v>
      </c>
      <c r="N818" s="26"/>
      <c r="O818" s="26"/>
      <c r="P818" s="26" t="s">
        <v>745</v>
      </c>
      <c r="Q818" s="26" t="s">
        <v>4934</v>
      </c>
      <c r="R818" s="26" t="s">
        <v>5098</v>
      </c>
      <c r="S818" s="26" t="s">
        <v>7234</v>
      </c>
      <c r="T818" s="26" t="s">
        <v>2174</v>
      </c>
      <c r="U818" s="26" t="s">
        <v>1198</v>
      </c>
      <c r="V818" s="26" t="s">
        <v>1199</v>
      </c>
      <c r="W818" s="26" t="s">
        <v>2967</v>
      </c>
      <c r="X818" s="26" t="s">
        <v>5100</v>
      </c>
      <c r="Y818" s="26">
        <v>88.0</v>
      </c>
      <c r="Z818" s="26">
        <v>112.0</v>
      </c>
      <c r="AA818" s="26">
        <v>75.0</v>
      </c>
      <c r="AB818" s="26">
        <v>102.0</v>
      </c>
      <c r="AC818" s="26">
        <v>80.0</v>
      </c>
      <c r="AD818" s="26">
        <v>143.0</v>
      </c>
      <c r="AE818" s="30">
        <f t="shared" si="37"/>
        <v>600</v>
      </c>
      <c r="AF818" s="26"/>
      <c r="AG818" s="26"/>
      <c r="AH818" s="26"/>
      <c r="AI818" s="26"/>
      <c r="AJ818" s="26"/>
      <c r="AK818" s="26"/>
      <c r="AL818" s="26"/>
      <c r="AM818" s="26"/>
      <c r="AN818" s="26"/>
      <c r="AO818" s="26"/>
      <c r="AP818" s="26"/>
      <c r="AQ818" s="26"/>
      <c r="AR818" s="26"/>
      <c r="AS818" s="26"/>
      <c r="AT818" s="26"/>
      <c r="AU818" s="26"/>
      <c r="AV818" s="26"/>
      <c r="AW818" s="26"/>
      <c r="AX818" s="26"/>
      <c r="AY818" s="26"/>
      <c r="AZ818" s="26"/>
      <c r="BA818" s="26"/>
      <c r="BB818" s="26"/>
      <c r="BC818" s="26"/>
      <c r="BD818" s="26"/>
      <c r="BE818" s="26"/>
      <c r="BF818" s="26"/>
      <c r="BG818" s="26"/>
      <c r="BH818" s="26"/>
      <c r="BI818" s="26"/>
      <c r="BJ818" s="26"/>
      <c r="BK818" s="26"/>
      <c r="BL818" s="26"/>
      <c r="BM818" s="26"/>
      <c r="BN818" s="26"/>
      <c r="BO818" s="26"/>
      <c r="BP818" s="26"/>
      <c r="BQ818" s="26"/>
      <c r="BR818" s="26"/>
      <c r="BS818" s="26"/>
      <c r="BT818" s="26"/>
      <c r="BU818" s="26"/>
      <c r="BV818" s="26"/>
      <c r="BW818" s="31"/>
      <c r="BX818" s="31"/>
      <c r="BY818" s="31"/>
      <c r="BZ818" s="31"/>
      <c r="CA818" s="31"/>
      <c r="CB818" s="31"/>
      <c r="CC818" s="31"/>
      <c r="CD818" s="31"/>
      <c r="CE818" s="31"/>
      <c r="CF818" s="31"/>
      <c r="CG818" s="31"/>
      <c r="CH818" s="31"/>
      <c r="CI818" s="31"/>
      <c r="CJ818" s="31"/>
      <c r="CK818" s="31"/>
      <c r="CL818" s="31"/>
      <c r="CM818" s="31"/>
      <c r="CN818" s="31"/>
      <c r="CO818" s="31"/>
      <c r="CP818" s="31"/>
      <c r="CQ818" s="31"/>
      <c r="CR818" s="31"/>
      <c r="CS818" s="31"/>
      <c r="CT818" s="31"/>
      <c r="CU818" s="31"/>
      <c r="CV818" s="31"/>
      <c r="CW818" s="31" t="s">
        <v>14847</v>
      </c>
      <c r="CX818" s="31" t="s">
        <v>14848</v>
      </c>
      <c r="CY818" s="31"/>
      <c r="CZ818" s="31"/>
      <c r="DA818" s="31" t="s">
        <v>14849</v>
      </c>
      <c r="DB818" s="31" t="s">
        <v>14850</v>
      </c>
      <c r="DC818" s="31"/>
      <c r="DD818" s="31"/>
      <c r="DE818" s="31"/>
      <c r="DF818" s="31"/>
      <c r="DG818" s="31"/>
      <c r="DH818" s="31"/>
      <c r="DI818" s="31"/>
      <c r="DJ818" s="31"/>
      <c r="DK818" s="31"/>
      <c r="DL818" s="31"/>
      <c r="DM818" s="31"/>
      <c r="DN818" s="31"/>
      <c r="DO818" s="31"/>
      <c r="DP818" s="31"/>
      <c r="DQ818" s="31"/>
      <c r="DR818" s="31"/>
      <c r="DS818" s="31"/>
      <c r="DT818" s="31"/>
      <c r="DU818" s="31"/>
      <c r="DV818" s="31"/>
      <c r="DW818" s="31"/>
      <c r="DX818" s="31"/>
      <c r="DY818" s="31"/>
      <c r="DZ818" s="31"/>
      <c r="EA818" s="31"/>
      <c r="EB818" s="31"/>
      <c r="EC818" s="31"/>
      <c r="ED818" s="31"/>
      <c r="EE818" s="31"/>
      <c r="EF818" s="31"/>
      <c r="EG818" s="31"/>
      <c r="EH818" s="31"/>
      <c r="EI818" s="31"/>
      <c r="EJ818" s="31"/>
      <c r="EK818" s="31"/>
      <c r="EL818" s="31"/>
      <c r="EM818" s="31"/>
      <c r="EN818" s="31"/>
      <c r="EO818" s="31"/>
      <c r="EP818" s="31" t="s">
        <v>213</v>
      </c>
      <c r="EQ818" s="31" t="s">
        <v>213</v>
      </c>
      <c r="ER818" s="31" t="s">
        <v>218</v>
      </c>
      <c r="ES818" s="31" t="s">
        <v>218</v>
      </c>
      <c r="ET818" s="31" t="s">
        <v>213</v>
      </c>
      <c r="EU818" s="31" t="s">
        <v>213</v>
      </c>
      <c r="EV818" s="31"/>
      <c r="EW818" s="31"/>
      <c r="EX818" s="31" t="s">
        <v>218</v>
      </c>
      <c r="EY818" s="31" t="s">
        <v>218</v>
      </c>
      <c r="EZ818" s="31" t="s">
        <v>218</v>
      </c>
      <c r="FA818" s="31" t="s">
        <v>219</v>
      </c>
      <c r="FB818" s="31" t="s">
        <v>219</v>
      </c>
      <c r="FC818" s="31"/>
      <c r="FD818" s="31"/>
      <c r="FE818" s="31" t="s">
        <v>219</v>
      </c>
    </row>
    <row r="819" ht="90.75" customHeight="1">
      <c r="A819" s="16" t="s">
        <v>14851</v>
      </c>
      <c r="B819" s="24">
        <v>808.0</v>
      </c>
      <c r="C819" s="25" t="s">
        <v>14852</v>
      </c>
      <c r="D819" s="26" t="str">
        <f t="shared" si="41"/>
        <v/>
      </c>
      <c r="E819" s="27" t="str">
        <f t="shared" si="42"/>
        <v/>
      </c>
      <c r="F819" s="28" t="str">
        <f t="shared" ref="F819:G819" si="834">image("https://www.serebii.net/pokedex-bw/type/"&amp;lower(H819)&amp;".gif")</f>
        <v/>
      </c>
      <c r="G819" s="28" t="str">
        <f t="shared" si="834"/>
        <v/>
      </c>
      <c r="H819" s="29" t="s">
        <v>2962</v>
      </c>
      <c r="I819" s="26"/>
      <c r="J819" s="26" t="s">
        <v>14853</v>
      </c>
      <c r="K819" s="26" t="s">
        <v>1882</v>
      </c>
      <c r="L819" s="26" t="s">
        <v>4039</v>
      </c>
      <c r="M819" s="30" t="s">
        <v>2964</v>
      </c>
      <c r="N819" s="26"/>
      <c r="O819" s="26"/>
      <c r="P819" s="26" t="s">
        <v>913</v>
      </c>
      <c r="Q819" s="26" t="s">
        <v>4934</v>
      </c>
      <c r="R819" s="26" t="s">
        <v>5098</v>
      </c>
      <c r="S819" s="26" t="s">
        <v>12428</v>
      </c>
      <c r="T819" s="26" t="s">
        <v>2174</v>
      </c>
      <c r="U819" s="26" t="s">
        <v>1198</v>
      </c>
      <c r="V819" s="26" t="s">
        <v>1199</v>
      </c>
      <c r="W819" s="26" t="s">
        <v>2967</v>
      </c>
      <c r="X819" s="26" t="s">
        <v>5100</v>
      </c>
      <c r="Y819" s="26">
        <v>46.0</v>
      </c>
      <c r="Z819" s="26">
        <v>65.0</v>
      </c>
      <c r="AA819" s="26">
        <v>65.0</v>
      </c>
      <c r="AB819" s="26">
        <v>55.0</v>
      </c>
      <c r="AC819" s="26">
        <v>35.0</v>
      </c>
      <c r="AD819" s="26">
        <v>34.0</v>
      </c>
      <c r="AE819" s="30">
        <f t="shared" si="37"/>
        <v>300</v>
      </c>
      <c r="AF819" s="26" t="s">
        <v>14854</v>
      </c>
      <c r="AG819" s="26"/>
      <c r="AH819" s="26"/>
      <c r="AI819" s="26"/>
      <c r="AJ819" s="26"/>
      <c r="AK819" s="26"/>
      <c r="AL819" s="26"/>
      <c r="AM819" s="26"/>
      <c r="AN819" s="26"/>
      <c r="AO819" s="26"/>
      <c r="AP819" s="26"/>
      <c r="AQ819" s="26"/>
      <c r="AR819" s="26"/>
      <c r="AS819" s="26"/>
      <c r="AT819" s="26"/>
      <c r="AU819" s="26"/>
      <c r="AV819" s="26"/>
      <c r="AW819" s="26"/>
      <c r="AX819" s="26"/>
      <c r="AY819" s="26"/>
      <c r="AZ819" s="26"/>
      <c r="BA819" s="26"/>
      <c r="BB819" s="26"/>
      <c r="BC819" s="26"/>
      <c r="BD819" s="26"/>
      <c r="BE819" s="26"/>
      <c r="BF819" s="26"/>
      <c r="BG819" s="26"/>
      <c r="BH819" s="26"/>
      <c r="BI819" s="26"/>
      <c r="BJ819" s="26"/>
      <c r="BK819" s="26"/>
      <c r="BL819" s="26"/>
      <c r="BM819" s="26"/>
      <c r="BN819" s="26"/>
      <c r="BO819" s="26"/>
      <c r="BP819" s="26"/>
      <c r="BQ819" s="26"/>
      <c r="BR819" s="26"/>
      <c r="BS819" s="26"/>
      <c r="BT819" s="26"/>
      <c r="BU819" s="26"/>
      <c r="BV819" s="26"/>
      <c r="BW819" s="31"/>
      <c r="BX819" s="31"/>
      <c r="BY819" s="31"/>
      <c r="BZ819" s="31"/>
      <c r="CA819" s="31"/>
      <c r="CB819" s="31"/>
      <c r="CC819" s="31"/>
      <c r="CD819" s="31"/>
      <c r="CE819" s="31"/>
      <c r="CF819" s="31"/>
      <c r="CG819" s="31"/>
      <c r="CH819" s="31"/>
      <c r="CI819" s="31"/>
      <c r="CJ819" s="31"/>
      <c r="CK819" s="31"/>
      <c r="CL819" s="31"/>
      <c r="CM819" s="31"/>
      <c r="CN819" s="31"/>
      <c r="CO819" s="31"/>
      <c r="CP819" s="31"/>
      <c r="CQ819" s="31"/>
      <c r="CR819" s="31"/>
      <c r="CS819" s="31"/>
      <c r="CT819" s="31"/>
      <c r="CU819" s="31"/>
      <c r="CV819" s="31"/>
      <c r="CW819" s="31"/>
      <c r="CX819" s="31"/>
      <c r="CY819" s="31" t="s">
        <v>14855</v>
      </c>
      <c r="CZ819" s="31" t="s">
        <v>14855</v>
      </c>
      <c r="DA819" s="31" t="s">
        <v>14856</v>
      </c>
      <c r="DB819" s="31" t="s">
        <v>14857</v>
      </c>
      <c r="DC819" s="31"/>
      <c r="DD819" s="31"/>
      <c r="DE819" s="31"/>
      <c r="DF819" s="31"/>
      <c r="DG819" s="31"/>
      <c r="DH819" s="31"/>
      <c r="DI819" s="31"/>
      <c r="DJ819" s="31"/>
      <c r="DK819" s="31"/>
      <c r="DL819" s="31"/>
      <c r="DM819" s="31"/>
      <c r="DN819" s="31"/>
      <c r="DO819" s="31"/>
      <c r="DP819" s="31"/>
      <c r="DQ819" s="31"/>
      <c r="DR819" s="31"/>
      <c r="DS819" s="31"/>
      <c r="DT819" s="31"/>
      <c r="DU819" s="31"/>
      <c r="DV819" s="31"/>
      <c r="DW819" s="31"/>
      <c r="DX819" s="31"/>
      <c r="DY819" s="31"/>
      <c r="DZ819" s="31"/>
      <c r="EA819" s="31"/>
      <c r="EB819" s="31"/>
      <c r="EC819" s="31"/>
      <c r="ED819" s="31"/>
      <c r="EE819" s="31"/>
      <c r="EF819" s="31"/>
      <c r="EG819" s="31"/>
      <c r="EH819" s="31"/>
      <c r="EI819" s="31"/>
      <c r="EJ819" s="31"/>
      <c r="EK819" s="31"/>
      <c r="EL819" s="31"/>
      <c r="EM819" s="31"/>
      <c r="EN819" s="31"/>
      <c r="EO819" s="31"/>
      <c r="EP819" s="31"/>
      <c r="EQ819" s="31"/>
      <c r="ER819" s="31" t="s">
        <v>213</v>
      </c>
      <c r="ES819" s="31" t="s">
        <v>213</v>
      </c>
      <c r="ET819" s="31" t="s">
        <v>213</v>
      </c>
      <c r="EU819" s="31" t="s">
        <v>213</v>
      </c>
      <c r="EV819" s="31"/>
      <c r="EW819" s="31"/>
      <c r="EX819" s="31" t="s">
        <v>218</v>
      </c>
      <c r="EY819" s="31" t="s">
        <v>218</v>
      </c>
      <c r="EZ819" s="31" t="s">
        <v>218</v>
      </c>
      <c r="FA819" s="31" t="s">
        <v>219</v>
      </c>
      <c r="FB819" s="31" t="s">
        <v>219</v>
      </c>
      <c r="FC819" s="31"/>
      <c r="FD819" s="31"/>
      <c r="FE819" s="31" t="s">
        <v>219</v>
      </c>
    </row>
    <row r="820" ht="90.75" customHeight="1">
      <c r="A820" s="16" t="s">
        <v>14858</v>
      </c>
      <c r="B820" s="24">
        <v>809.0</v>
      </c>
      <c r="C820" s="25" t="s">
        <v>14859</v>
      </c>
      <c r="D820" s="26" t="str">
        <f t="shared" si="41"/>
        <v/>
      </c>
      <c r="E820" s="27" t="str">
        <f t="shared" si="42"/>
        <v/>
      </c>
      <c r="F820" s="28" t="str">
        <f t="shared" ref="F820:G820" si="835">image("https://www.serebii.net/pokedex-bw/type/"&amp;lower(H820)&amp;".gif")</f>
        <v/>
      </c>
      <c r="G820" s="28" t="str">
        <f t="shared" si="835"/>
        <v/>
      </c>
      <c r="H820" s="29" t="s">
        <v>2962</v>
      </c>
      <c r="I820" s="26"/>
      <c r="J820" s="26" t="s">
        <v>14853</v>
      </c>
      <c r="K820" s="26" t="s">
        <v>4543</v>
      </c>
      <c r="L820" s="26" t="s">
        <v>14860</v>
      </c>
      <c r="M820" s="30" t="s">
        <v>14861</v>
      </c>
      <c r="N820" s="26"/>
      <c r="O820" s="26"/>
      <c r="P820" s="26" t="s">
        <v>1300</v>
      </c>
      <c r="Q820" s="26" t="s">
        <v>4934</v>
      </c>
      <c r="R820" s="26" t="s">
        <v>5098</v>
      </c>
      <c r="S820" s="26" t="s">
        <v>5067</v>
      </c>
      <c r="T820" s="26" t="s">
        <v>2174</v>
      </c>
      <c r="U820" s="26" t="s">
        <v>1198</v>
      </c>
      <c r="V820" s="26" t="s">
        <v>1199</v>
      </c>
      <c r="W820" s="26" t="s">
        <v>2967</v>
      </c>
      <c r="X820" s="26" t="s">
        <v>5100</v>
      </c>
      <c r="Y820" s="26">
        <v>135.0</v>
      </c>
      <c r="Z820" s="26">
        <v>143.0</v>
      </c>
      <c r="AA820" s="26">
        <v>143.0</v>
      </c>
      <c r="AB820" s="26">
        <v>80.0</v>
      </c>
      <c r="AC820" s="26">
        <v>65.0</v>
      </c>
      <c r="AD820" s="26">
        <v>34.0</v>
      </c>
      <c r="AE820" s="30">
        <f t="shared" si="37"/>
        <v>600</v>
      </c>
      <c r="AF820" s="26" t="s">
        <v>14854</v>
      </c>
      <c r="AG820" s="26"/>
      <c r="AH820" s="26"/>
      <c r="AI820" s="26"/>
      <c r="AJ820" s="26"/>
      <c r="AK820" s="26"/>
      <c r="AL820" s="26"/>
      <c r="AM820" s="26"/>
      <c r="AN820" s="26"/>
      <c r="AO820" s="26"/>
      <c r="AP820" s="26"/>
      <c r="AQ820" s="26"/>
      <c r="AR820" s="26"/>
      <c r="AS820" s="26"/>
      <c r="AT820" s="26"/>
      <c r="AU820" s="26"/>
      <c r="AV820" s="26"/>
      <c r="AW820" s="26"/>
      <c r="AX820" s="26"/>
      <c r="AY820" s="26"/>
      <c r="AZ820" s="26"/>
      <c r="BA820" s="26"/>
      <c r="BB820" s="26"/>
      <c r="BC820" s="26"/>
      <c r="BD820" s="26"/>
      <c r="BE820" s="26"/>
      <c r="BF820" s="26"/>
      <c r="BG820" s="26"/>
      <c r="BH820" s="26"/>
      <c r="BI820" s="26"/>
      <c r="BJ820" s="26"/>
      <c r="BK820" s="26"/>
      <c r="BL820" s="26"/>
      <c r="BM820" s="26"/>
      <c r="BN820" s="26"/>
      <c r="BO820" s="26"/>
      <c r="BP820" s="26"/>
      <c r="BQ820" s="26"/>
      <c r="BR820" s="26"/>
      <c r="BS820" s="26"/>
      <c r="BT820" s="26"/>
      <c r="BU820" s="26"/>
      <c r="BV820" s="26"/>
      <c r="BW820" s="31"/>
      <c r="BX820" s="31"/>
      <c r="BY820" s="31"/>
      <c r="BZ820" s="31"/>
      <c r="CA820" s="31"/>
      <c r="CB820" s="31"/>
      <c r="CC820" s="31"/>
      <c r="CD820" s="31"/>
      <c r="CE820" s="31"/>
      <c r="CF820" s="31"/>
      <c r="CG820" s="31"/>
      <c r="CH820" s="31"/>
      <c r="CI820" s="31"/>
      <c r="CJ820" s="31"/>
      <c r="CK820" s="31"/>
      <c r="CL820" s="31"/>
      <c r="CM820" s="31"/>
      <c r="CN820" s="31"/>
      <c r="CO820" s="31"/>
      <c r="CP820" s="31"/>
      <c r="CQ820" s="31"/>
      <c r="CR820" s="31"/>
      <c r="CS820" s="31"/>
      <c r="CT820" s="31"/>
      <c r="CU820" s="31"/>
      <c r="CV820" s="31"/>
      <c r="CW820" s="31"/>
      <c r="CX820" s="31"/>
      <c r="CY820" s="31" t="s">
        <v>14862</v>
      </c>
      <c r="CZ820" s="31" t="s">
        <v>14862</v>
      </c>
      <c r="DA820" s="31" t="s">
        <v>14863</v>
      </c>
      <c r="DB820" s="31" t="s">
        <v>14864</v>
      </c>
      <c r="DC820" s="31"/>
      <c r="DD820" s="31"/>
      <c r="DE820" s="31"/>
      <c r="DF820" s="31"/>
      <c r="DG820" s="31"/>
      <c r="DH820" s="31"/>
      <c r="DI820" s="31"/>
      <c r="DJ820" s="31"/>
      <c r="DK820" s="31"/>
      <c r="DL820" s="31"/>
      <c r="DM820" s="31"/>
      <c r="DN820" s="31"/>
      <c r="DO820" s="31"/>
      <c r="DP820" s="31"/>
      <c r="DQ820" s="31"/>
      <c r="DR820" s="31"/>
      <c r="DS820" s="31"/>
      <c r="DT820" s="31"/>
      <c r="DU820" s="31"/>
      <c r="DV820" s="31"/>
      <c r="DW820" s="31"/>
      <c r="DX820" s="31"/>
      <c r="DY820" s="31"/>
      <c r="DZ820" s="31"/>
      <c r="EA820" s="31"/>
      <c r="EB820" s="31"/>
      <c r="EC820" s="31"/>
      <c r="ED820" s="31"/>
      <c r="EE820" s="31"/>
      <c r="EF820" s="31"/>
      <c r="EG820" s="31"/>
      <c r="EH820" s="31"/>
      <c r="EI820" s="31"/>
      <c r="EJ820" s="31"/>
      <c r="EK820" s="31"/>
      <c r="EL820" s="31"/>
      <c r="EM820" s="31"/>
      <c r="EN820" s="31"/>
      <c r="EO820" s="31"/>
      <c r="EP820" s="31"/>
      <c r="EQ820" s="31"/>
      <c r="ER820" s="31" t="s">
        <v>213</v>
      </c>
      <c r="ES820" s="31" t="s">
        <v>213</v>
      </c>
      <c r="ET820" s="31" t="s">
        <v>213</v>
      </c>
      <c r="EU820" s="31" t="s">
        <v>213</v>
      </c>
      <c r="EV820" s="31"/>
      <c r="EW820" s="31"/>
      <c r="EX820" s="31" t="s">
        <v>218</v>
      </c>
      <c r="EY820" s="31" t="s">
        <v>218</v>
      </c>
      <c r="EZ820" s="31" t="s">
        <v>218</v>
      </c>
      <c r="FA820" s="31" t="s">
        <v>219</v>
      </c>
      <c r="FB820" s="31" t="s">
        <v>219</v>
      </c>
      <c r="FC820" s="31"/>
      <c r="FD820" s="31"/>
      <c r="FE820" s="31" t="s">
        <v>219</v>
      </c>
    </row>
    <row r="821" ht="90.75" customHeight="1">
      <c r="A821" s="16" t="s">
        <v>14865</v>
      </c>
      <c r="B821" s="24">
        <v>810.0</v>
      </c>
      <c r="C821" s="25" t="s">
        <v>14866</v>
      </c>
      <c r="D821" s="26" t="str">
        <f t="shared" si="41"/>
        <v/>
      </c>
      <c r="E821" s="27" t="str">
        <f t="shared" si="42"/>
        <v/>
      </c>
      <c r="F821" s="28" t="str">
        <f t="shared" ref="F821:G821" si="836">image("https://www.serebii.net/pokedex-bw/type/"&amp;lower(H821)&amp;".gif")</f>
        <v/>
      </c>
      <c r="G821" s="28" t="str">
        <f t="shared" si="836"/>
        <v/>
      </c>
      <c r="H821" s="29" t="s">
        <v>175</v>
      </c>
      <c r="I821" s="26"/>
      <c r="J821" s="26" t="s">
        <v>9763</v>
      </c>
      <c r="K821" s="26" t="s">
        <v>488</v>
      </c>
      <c r="L821" s="26" t="s">
        <v>6147</v>
      </c>
      <c r="M821" s="26" t="s">
        <v>180</v>
      </c>
      <c r="N821" s="26"/>
      <c r="O821" s="26" t="s">
        <v>14667</v>
      </c>
      <c r="P821" s="26" t="s">
        <v>913</v>
      </c>
      <c r="Q821" s="26" t="s">
        <v>183</v>
      </c>
      <c r="R821" s="26" t="s">
        <v>184</v>
      </c>
      <c r="S821" s="26" t="s">
        <v>298</v>
      </c>
      <c r="T821" s="26" t="s">
        <v>186</v>
      </c>
      <c r="U821" s="26" t="s">
        <v>915</v>
      </c>
      <c r="V821" s="26" t="s">
        <v>175</v>
      </c>
      <c r="W821" s="26" t="s">
        <v>188</v>
      </c>
      <c r="X821" s="26" t="s">
        <v>189</v>
      </c>
      <c r="Y821" s="26">
        <v>50.0</v>
      </c>
      <c r="Z821" s="26">
        <v>65.0</v>
      </c>
      <c r="AA821" s="26">
        <v>50.0</v>
      </c>
      <c r="AB821" s="26">
        <v>40.0</v>
      </c>
      <c r="AC821" s="26">
        <v>40.0</v>
      </c>
      <c r="AD821" s="26">
        <v>65.0</v>
      </c>
      <c r="AE821" s="30">
        <f t="shared" si="37"/>
        <v>310</v>
      </c>
      <c r="AF821" s="26" t="s">
        <v>14867</v>
      </c>
      <c r="AG821" s="26"/>
      <c r="AH821" s="26"/>
      <c r="AI821" s="26"/>
      <c r="AJ821" s="26"/>
      <c r="AK821" s="26"/>
      <c r="AL821" s="26"/>
      <c r="AM821" s="26"/>
      <c r="AN821" s="26"/>
      <c r="AO821" s="26"/>
      <c r="AP821" s="26"/>
      <c r="AQ821" s="26"/>
      <c r="AR821" s="26"/>
      <c r="AS821" s="26"/>
      <c r="AT821" s="26"/>
      <c r="AU821" s="26"/>
      <c r="AV821" s="26"/>
      <c r="AW821" s="26"/>
      <c r="AX821" s="26"/>
      <c r="AY821" s="26"/>
      <c r="AZ821" s="26"/>
      <c r="BA821" s="26"/>
      <c r="BB821" s="26"/>
      <c r="BC821" s="26"/>
      <c r="BD821" s="26"/>
      <c r="BE821" s="26"/>
      <c r="BF821" s="26"/>
      <c r="BG821" s="26"/>
      <c r="BH821" s="26"/>
      <c r="BI821" s="26"/>
      <c r="BJ821" s="26"/>
      <c r="BK821" s="26" t="s">
        <v>191</v>
      </c>
      <c r="BL821" s="26" t="s">
        <v>191</v>
      </c>
      <c r="BM821" s="26"/>
      <c r="BN821" s="26"/>
      <c r="BO821" s="26"/>
      <c r="BP821" s="26"/>
      <c r="BQ821" s="26"/>
      <c r="BR821" s="26"/>
      <c r="BS821" s="26"/>
      <c r="BT821" s="26"/>
      <c r="BU821" s="26" t="s">
        <v>227</v>
      </c>
      <c r="BV821" s="26"/>
      <c r="BW821" s="31"/>
      <c r="BX821" s="31"/>
      <c r="BY821" s="31"/>
      <c r="BZ821" s="31"/>
      <c r="CA821" s="31"/>
      <c r="CB821" s="31"/>
      <c r="CC821" s="31"/>
      <c r="CD821" s="31"/>
      <c r="CE821" s="31"/>
      <c r="CF821" s="31"/>
      <c r="CG821" s="31"/>
      <c r="CH821" s="31"/>
      <c r="CI821" s="31"/>
      <c r="CJ821" s="31"/>
      <c r="CK821" s="31"/>
      <c r="CL821" s="31"/>
      <c r="CM821" s="31"/>
      <c r="CN821" s="31"/>
      <c r="CO821" s="31"/>
      <c r="CP821" s="31"/>
      <c r="CQ821" s="31"/>
      <c r="CR821" s="31"/>
      <c r="CS821" s="31"/>
      <c r="CT821" s="31"/>
      <c r="CU821" s="31"/>
      <c r="CV821" s="31"/>
      <c r="CW821" s="31"/>
      <c r="CX821" s="31"/>
      <c r="CY821" s="31"/>
      <c r="CZ821" s="31"/>
      <c r="DA821" s="31" t="s">
        <v>14868</v>
      </c>
      <c r="DB821" s="31" t="s">
        <v>14869</v>
      </c>
      <c r="DC821" s="31"/>
      <c r="DD821" s="31"/>
      <c r="DE821" s="31"/>
      <c r="DF821" s="31"/>
      <c r="DG821" s="31"/>
      <c r="DH821" s="31"/>
      <c r="DI821" s="31"/>
      <c r="DJ821" s="31"/>
      <c r="DK821" s="31"/>
      <c r="DL821" s="31"/>
      <c r="DM821" s="31"/>
      <c r="DN821" s="31"/>
      <c r="DO821" s="31"/>
      <c r="DP821" s="31"/>
      <c r="DQ821" s="31"/>
      <c r="DR821" s="31"/>
      <c r="DS821" s="31"/>
      <c r="DT821" s="31"/>
      <c r="DU821" s="31"/>
      <c r="DV821" s="31"/>
      <c r="DW821" s="31"/>
      <c r="DX821" s="31"/>
      <c r="DY821" s="31"/>
      <c r="DZ821" s="31"/>
      <c r="EA821" s="31"/>
      <c r="EB821" s="31"/>
      <c r="EC821" s="31"/>
      <c r="ED821" s="31"/>
      <c r="EE821" s="31"/>
      <c r="EF821" s="31"/>
      <c r="EG821" s="31"/>
      <c r="EH821" s="31"/>
      <c r="EI821" s="31"/>
      <c r="EJ821" s="31"/>
      <c r="EK821" s="31"/>
      <c r="EL821" s="31"/>
      <c r="EM821" s="31"/>
      <c r="EN821" s="31"/>
      <c r="EO821" s="31"/>
      <c r="EP821" s="31"/>
      <c r="EQ821" s="31"/>
      <c r="ER821" s="31"/>
      <c r="ES821" s="31"/>
      <c r="ET821" s="31" t="s">
        <v>213</v>
      </c>
      <c r="EU821" s="31" t="s">
        <v>213</v>
      </c>
      <c r="EV821" s="31"/>
      <c r="EW821" s="31"/>
      <c r="EX821" s="31" t="s">
        <v>218</v>
      </c>
      <c r="EY821" s="31" t="s">
        <v>218</v>
      </c>
      <c r="EZ821" s="31" t="s">
        <v>218</v>
      </c>
      <c r="FA821" s="31" t="s">
        <v>219</v>
      </c>
      <c r="FB821" s="31" t="s">
        <v>219</v>
      </c>
      <c r="FC821" s="31"/>
      <c r="FD821" s="31"/>
      <c r="FE821" s="31" t="s">
        <v>219</v>
      </c>
    </row>
    <row r="822" ht="90.75" customHeight="1">
      <c r="A822" s="16" t="s">
        <v>14870</v>
      </c>
      <c r="B822" s="24">
        <v>811.0</v>
      </c>
      <c r="C822" s="25" t="s">
        <v>14871</v>
      </c>
      <c r="D822" s="26" t="str">
        <f t="shared" si="41"/>
        <v/>
      </c>
      <c r="E822" s="27" t="str">
        <f t="shared" si="42"/>
        <v/>
      </c>
      <c r="F822" s="28" t="str">
        <f t="shared" ref="F822:G822" si="837">image("https://www.serebii.net/pokedex-bw/type/"&amp;lower(H822)&amp;".gif")</f>
        <v/>
      </c>
      <c r="G822" s="28" t="str">
        <f t="shared" si="837"/>
        <v/>
      </c>
      <c r="H822" s="29" t="s">
        <v>175</v>
      </c>
      <c r="I822" s="26"/>
      <c r="J822" s="26" t="s">
        <v>14872</v>
      </c>
      <c r="K822" s="26" t="s">
        <v>178</v>
      </c>
      <c r="L822" s="26" t="s">
        <v>6255</v>
      </c>
      <c r="M822" s="26" t="s">
        <v>180</v>
      </c>
      <c r="N822" s="26"/>
      <c r="O822" s="26" t="s">
        <v>14667</v>
      </c>
      <c r="P822" s="26" t="s">
        <v>946</v>
      </c>
      <c r="Q822" s="26" t="s">
        <v>183</v>
      </c>
      <c r="R822" s="26" t="s">
        <v>184</v>
      </c>
      <c r="S822" s="26" t="s">
        <v>5039</v>
      </c>
      <c r="T822" s="26" t="s">
        <v>186</v>
      </c>
      <c r="U822" s="26" t="s">
        <v>915</v>
      </c>
      <c r="V822" s="26" t="s">
        <v>175</v>
      </c>
      <c r="W822" s="26" t="s">
        <v>188</v>
      </c>
      <c r="X822" s="26" t="s">
        <v>189</v>
      </c>
      <c r="Y822" s="26">
        <v>70.0</v>
      </c>
      <c r="Z822" s="26">
        <v>85.0</v>
      </c>
      <c r="AA822" s="26">
        <v>70.0</v>
      </c>
      <c r="AB822" s="26">
        <v>55.0</v>
      </c>
      <c r="AC822" s="26">
        <v>60.0</v>
      </c>
      <c r="AD822" s="26">
        <v>80.0</v>
      </c>
      <c r="AE822" s="30">
        <f t="shared" si="37"/>
        <v>420</v>
      </c>
      <c r="AF822" s="26" t="s">
        <v>14867</v>
      </c>
      <c r="AG822" s="26"/>
      <c r="AH822" s="26"/>
      <c r="AI822" s="26"/>
      <c r="AJ822" s="26"/>
      <c r="AK822" s="26"/>
      <c r="AL822" s="26"/>
      <c r="AM822" s="26"/>
      <c r="AN822" s="26"/>
      <c r="AO822" s="26"/>
      <c r="AP822" s="26"/>
      <c r="AQ822" s="26"/>
      <c r="AR822" s="26"/>
      <c r="AS822" s="26"/>
      <c r="AT822" s="26"/>
      <c r="AU822" s="26"/>
      <c r="AV822" s="26"/>
      <c r="AW822" s="26"/>
      <c r="AX822" s="26"/>
      <c r="AY822" s="26"/>
      <c r="AZ822" s="26"/>
      <c r="BA822" s="26"/>
      <c r="BB822" s="26"/>
      <c r="BC822" s="26"/>
      <c r="BD822" s="26"/>
      <c r="BE822" s="26"/>
      <c r="BF822" s="26"/>
      <c r="BG822" s="26"/>
      <c r="BH822" s="26"/>
      <c r="BI822" s="26"/>
      <c r="BJ822" s="26"/>
      <c r="BK822" s="26" t="s">
        <v>226</v>
      </c>
      <c r="BL822" s="26" t="s">
        <v>226</v>
      </c>
      <c r="BM822" s="26"/>
      <c r="BN822" s="26"/>
      <c r="BO822" s="26"/>
      <c r="BP822" s="26"/>
      <c r="BQ822" s="26"/>
      <c r="BR822" s="26"/>
      <c r="BS822" s="26"/>
      <c r="BT822" s="26"/>
      <c r="BU822" s="26" t="s">
        <v>252</v>
      </c>
      <c r="BV822" s="26"/>
      <c r="BW822" s="31"/>
      <c r="BX822" s="31"/>
      <c r="BY822" s="31"/>
      <c r="BZ822" s="31"/>
      <c r="CA822" s="31"/>
      <c r="CB822" s="31"/>
      <c r="CC822" s="31"/>
      <c r="CD822" s="31"/>
      <c r="CE822" s="31"/>
      <c r="CF822" s="31"/>
      <c r="CG822" s="31"/>
      <c r="CH822" s="31"/>
      <c r="CI822" s="31"/>
      <c r="CJ822" s="31"/>
      <c r="CK822" s="31"/>
      <c r="CL822" s="31"/>
      <c r="CM822" s="31"/>
      <c r="CN822" s="31"/>
      <c r="CO822" s="31"/>
      <c r="CP822" s="31"/>
      <c r="CQ822" s="31"/>
      <c r="CR822" s="31"/>
      <c r="CS822" s="31"/>
      <c r="CT822" s="31"/>
      <c r="CU822" s="31"/>
      <c r="CV822" s="31"/>
      <c r="CW822" s="31"/>
      <c r="CX822" s="31"/>
      <c r="CY822" s="31"/>
      <c r="CZ822" s="31"/>
      <c r="DA822" s="31" t="s">
        <v>14873</v>
      </c>
      <c r="DB822" s="31" t="s">
        <v>14874</v>
      </c>
      <c r="DC822" s="31"/>
      <c r="DD822" s="31"/>
      <c r="DE822" s="31"/>
      <c r="DF822" s="31"/>
      <c r="DG822" s="31"/>
      <c r="DH822" s="31"/>
      <c r="DI822" s="31"/>
      <c r="DJ822" s="31"/>
      <c r="DK822" s="31"/>
      <c r="DL822" s="31"/>
      <c r="DM822" s="31"/>
      <c r="DN822" s="31"/>
      <c r="DO822" s="31"/>
      <c r="DP822" s="31"/>
      <c r="DQ822" s="31"/>
      <c r="DR822" s="31"/>
      <c r="DS822" s="31"/>
      <c r="DT822" s="31"/>
      <c r="DU822" s="31"/>
      <c r="DV822" s="31"/>
      <c r="DW822" s="31"/>
      <c r="DX822" s="31"/>
      <c r="DY822" s="31"/>
      <c r="DZ822" s="31"/>
      <c r="EA822" s="31"/>
      <c r="EB822" s="31"/>
      <c r="EC822" s="31"/>
      <c r="ED822" s="31"/>
      <c r="EE822" s="31"/>
      <c r="EF822" s="31"/>
      <c r="EG822" s="31"/>
      <c r="EH822" s="31"/>
      <c r="EI822" s="31"/>
      <c r="EJ822" s="31"/>
      <c r="EK822" s="31"/>
      <c r="EL822" s="31"/>
      <c r="EM822" s="31"/>
      <c r="EN822" s="31"/>
      <c r="EO822" s="31"/>
      <c r="EP822" s="31"/>
      <c r="EQ822" s="31"/>
      <c r="ER822" s="31"/>
      <c r="ES822" s="31"/>
      <c r="ET822" s="31" t="s">
        <v>213</v>
      </c>
      <c r="EU822" s="31" t="s">
        <v>213</v>
      </c>
      <c r="EV822" s="31"/>
      <c r="EW822" s="31"/>
      <c r="EX822" s="31" t="s">
        <v>218</v>
      </c>
      <c r="EY822" s="31" t="s">
        <v>218</v>
      </c>
      <c r="EZ822" s="31" t="s">
        <v>218</v>
      </c>
      <c r="FA822" s="31" t="s">
        <v>219</v>
      </c>
      <c r="FB822" s="31" t="s">
        <v>219</v>
      </c>
      <c r="FC822" s="31"/>
      <c r="FD822" s="31"/>
      <c r="FE822" s="31" t="s">
        <v>219</v>
      </c>
    </row>
    <row r="823" ht="90.75" customHeight="1">
      <c r="A823" s="16" t="s">
        <v>14875</v>
      </c>
      <c r="B823" s="24">
        <v>812.0</v>
      </c>
      <c r="C823" s="25" t="s">
        <v>14876</v>
      </c>
      <c r="D823" s="26" t="str">
        <f t="shared" si="41"/>
        <v/>
      </c>
      <c r="E823" s="27" t="str">
        <f t="shared" si="42"/>
        <v/>
      </c>
      <c r="F823" s="28" t="str">
        <f t="shared" ref="F823:G823" si="838">image("https://www.serebii.net/pokedex-bw/type/"&amp;lower(H823)&amp;".gif")</f>
        <v/>
      </c>
      <c r="G823" s="28" t="str">
        <f t="shared" si="838"/>
        <v/>
      </c>
      <c r="H823" s="29" t="s">
        <v>175</v>
      </c>
      <c r="I823" s="26"/>
      <c r="J823" s="26" t="s">
        <v>14877</v>
      </c>
      <c r="K823" s="26" t="s">
        <v>4902</v>
      </c>
      <c r="L823" s="26" t="s">
        <v>3137</v>
      </c>
      <c r="M823" s="26" t="s">
        <v>180</v>
      </c>
      <c r="N823" s="26"/>
      <c r="O823" s="26" t="s">
        <v>14667</v>
      </c>
      <c r="P823" s="26" t="s">
        <v>1300</v>
      </c>
      <c r="Q823" s="26" t="s">
        <v>183</v>
      </c>
      <c r="R823" s="26" t="s">
        <v>184</v>
      </c>
      <c r="S823" s="26" t="s">
        <v>13161</v>
      </c>
      <c r="T823" s="26" t="s">
        <v>186</v>
      </c>
      <c r="U823" s="26" t="s">
        <v>915</v>
      </c>
      <c r="V823" s="26" t="s">
        <v>175</v>
      </c>
      <c r="W823" s="26" t="s">
        <v>188</v>
      </c>
      <c r="X823" s="26" t="s">
        <v>189</v>
      </c>
      <c r="Y823" s="26">
        <v>100.0</v>
      </c>
      <c r="Z823" s="26">
        <v>125.0</v>
      </c>
      <c r="AA823" s="26">
        <v>90.0</v>
      </c>
      <c r="AB823" s="26">
        <v>60.0</v>
      </c>
      <c r="AC823" s="26">
        <v>70.0</v>
      </c>
      <c r="AD823" s="26">
        <v>85.0</v>
      </c>
      <c r="AE823" s="30">
        <f t="shared" si="37"/>
        <v>530</v>
      </c>
      <c r="AF823" s="26" t="s">
        <v>14867</v>
      </c>
      <c r="AG823" s="26"/>
      <c r="AH823" s="26"/>
      <c r="AI823" s="26"/>
      <c r="AJ823" s="26"/>
      <c r="AK823" s="26"/>
      <c r="AL823" s="26"/>
      <c r="AM823" s="26"/>
      <c r="AN823" s="26"/>
      <c r="AO823" s="26"/>
      <c r="AP823" s="26"/>
      <c r="AQ823" s="26"/>
      <c r="AR823" s="26"/>
      <c r="AS823" s="26"/>
      <c r="AT823" s="26"/>
      <c r="AU823" s="26"/>
      <c r="AV823" s="26"/>
      <c r="AW823" s="26"/>
      <c r="AX823" s="26"/>
      <c r="AY823" s="26"/>
      <c r="AZ823" s="26"/>
      <c r="BA823" s="26"/>
      <c r="BB823" s="26"/>
      <c r="BC823" s="26"/>
      <c r="BD823" s="26"/>
      <c r="BE823" s="26"/>
      <c r="BF823" s="26"/>
      <c r="BG823" s="26"/>
      <c r="BH823" s="26"/>
      <c r="BI823" s="26"/>
      <c r="BJ823" s="26"/>
      <c r="BK823" s="26" t="s">
        <v>251</v>
      </c>
      <c r="BL823" s="26" t="s">
        <v>251</v>
      </c>
      <c r="BM823" s="26"/>
      <c r="BN823" s="26"/>
      <c r="BO823" s="26"/>
      <c r="BP823" s="26"/>
      <c r="BQ823" s="26"/>
      <c r="BR823" s="26"/>
      <c r="BS823" s="26"/>
      <c r="BT823" s="26"/>
      <c r="BU823" s="26" t="s">
        <v>279</v>
      </c>
      <c r="BV823" s="26"/>
      <c r="BW823" s="31"/>
      <c r="BX823" s="31"/>
      <c r="BY823" s="31"/>
      <c r="BZ823" s="31"/>
      <c r="CA823" s="31"/>
      <c r="CB823" s="31"/>
      <c r="CC823" s="31"/>
      <c r="CD823" s="31"/>
      <c r="CE823" s="31"/>
      <c r="CF823" s="31"/>
      <c r="CG823" s="31"/>
      <c r="CH823" s="31"/>
      <c r="CI823" s="31"/>
      <c r="CJ823" s="31"/>
      <c r="CK823" s="31"/>
      <c r="CL823" s="31"/>
      <c r="CM823" s="31"/>
      <c r="CN823" s="31"/>
      <c r="CO823" s="31"/>
      <c r="CP823" s="31"/>
      <c r="CQ823" s="31"/>
      <c r="CR823" s="31"/>
      <c r="CS823" s="31"/>
      <c r="CT823" s="31"/>
      <c r="CU823" s="31"/>
      <c r="CV823" s="31"/>
      <c r="CW823" s="31"/>
      <c r="CX823" s="31"/>
      <c r="CY823" s="31"/>
      <c r="CZ823" s="31"/>
      <c r="DA823" s="31" t="s">
        <v>14878</v>
      </c>
      <c r="DB823" s="31" t="s">
        <v>14879</v>
      </c>
      <c r="DC823" s="31"/>
      <c r="DD823" s="31"/>
      <c r="DE823" s="31"/>
      <c r="DF823" s="31"/>
      <c r="DG823" s="31"/>
      <c r="DH823" s="31"/>
      <c r="DI823" s="31"/>
      <c r="DJ823" s="31"/>
      <c r="DK823" s="31"/>
      <c r="DL823" s="31"/>
      <c r="DM823" s="31"/>
      <c r="DN823" s="31"/>
      <c r="DO823" s="31"/>
      <c r="DP823" s="31"/>
      <c r="DQ823" s="31"/>
      <c r="DR823" s="31"/>
      <c r="DS823" s="31"/>
      <c r="DT823" s="31"/>
      <c r="DU823" s="31"/>
      <c r="DV823" s="31"/>
      <c r="DW823" s="31"/>
      <c r="DX823" s="31"/>
      <c r="DY823" s="31"/>
      <c r="DZ823" s="31"/>
      <c r="EA823" s="31"/>
      <c r="EB823" s="31"/>
      <c r="EC823" s="31"/>
      <c r="ED823" s="31"/>
      <c r="EE823" s="31"/>
      <c r="EF823" s="31"/>
      <c r="EG823" s="31"/>
      <c r="EH823" s="31"/>
      <c r="EI823" s="31"/>
      <c r="EJ823" s="31"/>
      <c r="EK823" s="31"/>
      <c r="EL823" s="31"/>
      <c r="EM823" s="31"/>
      <c r="EN823" s="31"/>
      <c r="EO823" s="31"/>
      <c r="EP823" s="31"/>
      <c r="EQ823" s="31"/>
      <c r="ER823" s="31"/>
      <c r="ES823" s="31"/>
      <c r="ET823" s="31" t="s">
        <v>213</v>
      </c>
      <c r="EU823" s="31" t="s">
        <v>213</v>
      </c>
      <c r="EV823" s="31"/>
      <c r="EW823" s="31"/>
      <c r="EX823" s="31" t="s">
        <v>218</v>
      </c>
      <c r="EY823" s="31" t="s">
        <v>218</v>
      </c>
      <c r="EZ823" s="31" t="s">
        <v>218</v>
      </c>
      <c r="FA823" s="31" t="s">
        <v>219</v>
      </c>
      <c r="FB823" s="31" t="s">
        <v>219</v>
      </c>
      <c r="FC823" s="31"/>
      <c r="FD823" s="31"/>
      <c r="FE823" s="31" t="s">
        <v>219</v>
      </c>
    </row>
    <row r="824" ht="90.75" customHeight="1">
      <c r="A824" s="16" t="s">
        <v>14880</v>
      </c>
      <c r="B824" s="24">
        <v>813.0</v>
      </c>
      <c r="C824" s="25" t="s">
        <v>14881</v>
      </c>
      <c r="D824" s="26" t="str">
        <f t="shared" si="41"/>
        <v/>
      </c>
      <c r="E824" s="27" t="str">
        <f t="shared" si="42"/>
        <v/>
      </c>
      <c r="F824" s="28" t="str">
        <f t="shared" ref="F824:G824" si="839">image("https://www.serebii.net/pokedex-bw/type/"&amp;lower(H824)&amp;".gif")</f>
        <v/>
      </c>
      <c r="G824" s="28" t="str">
        <f t="shared" si="839"/>
        <v/>
      </c>
      <c r="H824" s="29" t="s">
        <v>291</v>
      </c>
      <c r="I824" s="26"/>
      <c r="J824" s="26" t="s">
        <v>10323</v>
      </c>
      <c r="K824" s="26" t="s">
        <v>488</v>
      </c>
      <c r="L824" s="26" t="s">
        <v>7821</v>
      </c>
      <c r="M824" s="26" t="s">
        <v>295</v>
      </c>
      <c r="N824" s="26"/>
      <c r="O824" s="26" t="s">
        <v>14882</v>
      </c>
      <c r="P824" s="26" t="s">
        <v>297</v>
      </c>
      <c r="Q824" s="26" t="s">
        <v>183</v>
      </c>
      <c r="R824" s="26" t="s">
        <v>184</v>
      </c>
      <c r="S824" s="26" t="s">
        <v>298</v>
      </c>
      <c r="T824" s="26" t="s">
        <v>186</v>
      </c>
      <c r="U824" s="26" t="s">
        <v>915</v>
      </c>
      <c r="V824" s="26" t="s">
        <v>7718</v>
      </c>
      <c r="W824" s="26" t="s">
        <v>188</v>
      </c>
      <c r="X824" s="26" t="s">
        <v>189</v>
      </c>
      <c r="Y824" s="26">
        <v>50.0</v>
      </c>
      <c r="Z824" s="26">
        <v>71.0</v>
      </c>
      <c r="AA824" s="26">
        <v>40.0</v>
      </c>
      <c r="AB824" s="26">
        <v>40.0</v>
      </c>
      <c r="AC824" s="26">
        <v>40.0</v>
      </c>
      <c r="AD824" s="26">
        <v>69.0</v>
      </c>
      <c r="AE824" s="30">
        <f t="shared" si="37"/>
        <v>310</v>
      </c>
      <c r="AF824" s="26" t="s">
        <v>14883</v>
      </c>
      <c r="AG824" s="26"/>
      <c r="AH824" s="26"/>
      <c r="AI824" s="26"/>
      <c r="AJ824" s="26"/>
      <c r="AK824" s="26"/>
      <c r="AL824" s="26"/>
      <c r="AM824" s="26"/>
      <c r="AN824" s="26"/>
      <c r="AO824" s="26"/>
      <c r="AP824" s="26"/>
      <c r="AQ824" s="26"/>
      <c r="AR824" s="26"/>
      <c r="AS824" s="26"/>
      <c r="AT824" s="26"/>
      <c r="AU824" s="26"/>
      <c r="AV824" s="26"/>
      <c r="AW824" s="26"/>
      <c r="AX824" s="26"/>
      <c r="AY824" s="26"/>
      <c r="AZ824" s="26"/>
      <c r="BA824" s="26"/>
      <c r="BB824" s="26"/>
      <c r="BC824" s="26"/>
      <c r="BD824" s="26"/>
      <c r="BE824" s="26"/>
      <c r="BF824" s="26"/>
      <c r="BG824" s="26"/>
      <c r="BH824" s="26"/>
      <c r="BI824" s="26"/>
      <c r="BJ824" s="26"/>
      <c r="BK824" s="26" t="s">
        <v>278</v>
      </c>
      <c r="BL824" s="26" t="s">
        <v>278</v>
      </c>
      <c r="BM824" s="26"/>
      <c r="BN824" s="26"/>
      <c r="BO824" s="26"/>
      <c r="BP824" s="26"/>
      <c r="BQ824" s="26"/>
      <c r="BR824" s="26"/>
      <c r="BS824" s="26"/>
      <c r="BT824" s="26"/>
      <c r="BU824" s="26" t="s">
        <v>326</v>
      </c>
      <c r="BV824" s="26"/>
      <c r="BW824" s="31"/>
      <c r="BX824" s="31"/>
      <c r="BY824" s="31"/>
      <c r="BZ824" s="31"/>
      <c r="CA824" s="31"/>
      <c r="CB824" s="31"/>
      <c r="CC824" s="31"/>
      <c r="CD824" s="31"/>
      <c r="CE824" s="31"/>
      <c r="CF824" s="31"/>
      <c r="CG824" s="31"/>
      <c r="CH824" s="31"/>
      <c r="CI824" s="31"/>
      <c r="CJ824" s="31"/>
      <c r="CK824" s="31"/>
      <c r="CL824" s="31"/>
      <c r="CM824" s="31"/>
      <c r="CN824" s="31"/>
      <c r="CO824" s="31"/>
      <c r="CP824" s="31"/>
      <c r="CQ824" s="31"/>
      <c r="CR824" s="31"/>
      <c r="CS824" s="31"/>
      <c r="CT824" s="31"/>
      <c r="CU824" s="31"/>
      <c r="CV824" s="31"/>
      <c r="CW824" s="31"/>
      <c r="CX824" s="31"/>
      <c r="CY824" s="31"/>
      <c r="CZ824" s="31"/>
      <c r="DA824" s="31" t="s">
        <v>14884</v>
      </c>
      <c r="DB824" s="31" t="s">
        <v>14885</v>
      </c>
      <c r="DC824" s="31"/>
      <c r="DD824" s="31"/>
      <c r="DE824" s="31"/>
      <c r="DF824" s="31"/>
      <c r="DG824" s="31"/>
      <c r="DH824" s="31"/>
      <c r="DI824" s="31"/>
      <c r="DJ824" s="31"/>
      <c r="DK824" s="31"/>
      <c r="DL824" s="31"/>
      <c r="DM824" s="31"/>
      <c r="DN824" s="31"/>
      <c r="DO824" s="31"/>
      <c r="DP824" s="31"/>
      <c r="DQ824" s="31"/>
      <c r="DR824" s="31"/>
      <c r="DS824" s="31"/>
      <c r="DT824" s="31"/>
      <c r="DU824" s="31"/>
      <c r="DV824" s="31"/>
      <c r="DW824" s="31"/>
      <c r="DX824" s="31"/>
      <c r="DY824" s="31"/>
      <c r="DZ824" s="31"/>
      <c r="EA824" s="31"/>
      <c r="EB824" s="31"/>
      <c r="EC824" s="31"/>
      <c r="ED824" s="31"/>
      <c r="EE824" s="31"/>
      <c r="EF824" s="31"/>
      <c r="EG824" s="31"/>
      <c r="EH824" s="31"/>
      <c r="EI824" s="31"/>
      <c r="EJ824" s="31"/>
      <c r="EK824" s="31"/>
      <c r="EL824" s="31"/>
      <c r="EM824" s="31"/>
      <c r="EN824" s="31"/>
      <c r="EO824" s="31"/>
      <c r="EP824" s="31"/>
      <c r="EQ824" s="31"/>
      <c r="ER824" s="31"/>
      <c r="ES824" s="31"/>
      <c r="ET824" s="31" t="s">
        <v>213</v>
      </c>
      <c r="EU824" s="31" t="s">
        <v>213</v>
      </c>
      <c r="EV824" s="31"/>
      <c r="EW824" s="31"/>
      <c r="EX824" s="31" t="s">
        <v>218</v>
      </c>
      <c r="EY824" s="31" t="s">
        <v>218</v>
      </c>
      <c r="EZ824" s="31" t="s">
        <v>218</v>
      </c>
      <c r="FA824" s="31" t="s">
        <v>219</v>
      </c>
      <c r="FB824" s="31" t="s">
        <v>219</v>
      </c>
      <c r="FC824" s="31"/>
      <c r="FD824" s="31"/>
      <c r="FE824" s="31" t="s">
        <v>219</v>
      </c>
    </row>
    <row r="825" ht="90.75" customHeight="1">
      <c r="A825" s="16" t="s">
        <v>14886</v>
      </c>
      <c r="B825" s="24">
        <v>814.0</v>
      </c>
      <c r="C825" s="25" t="s">
        <v>14887</v>
      </c>
      <c r="D825" s="26" t="str">
        <f t="shared" si="41"/>
        <v/>
      </c>
      <c r="E825" s="27" t="str">
        <f t="shared" si="42"/>
        <v/>
      </c>
      <c r="F825" s="28" t="str">
        <f t="shared" ref="F825:G825" si="840">image("https://www.serebii.net/pokedex-bw/type/"&amp;lower(H825)&amp;".gif")</f>
        <v/>
      </c>
      <c r="G825" s="28" t="str">
        <f t="shared" si="840"/>
        <v/>
      </c>
      <c r="H825" s="29" t="s">
        <v>291</v>
      </c>
      <c r="I825" s="26"/>
      <c r="J825" s="26" t="s">
        <v>10323</v>
      </c>
      <c r="K825" s="26" t="s">
        <v>293</v>
      </c>
      <c r="L825" s="26" t="s">
        <v>394</v>
      </c>
      <c r="M825" s="26" t="s">
        <v>295</v>
      </c>
      <c r="N825" s="26"/>
      <c r="O825" s="26" t="s">
        <v>14882</v>
      </c>
      <c r="P825" s="26" t="s">
        <v>716</v>
      </c>
      <c r="Q825" s="26" t="s">
        <v>183</v>
      </c>
      <c r="R825" s="26" t="s">
        <v>184</v>
      </c>
      <c r="S825" s="26" t="s">
        <v>5039</v>
      </c>
      <c r="T825" s="26" t="s">
        <v>186</v>
      </c>
      <c r="U825" s="26" t="s">
        <v>915</v>
      </c>
      <c r="V825" s="26" t="s">
        <v>7718</v>
      </c>
      <c r="W825" s="26" t="s">
        <v>188</v>
      </c>
      <c r="X825" s="26" t="s">
        <v>189</v>
      </c>
      <c r="Y825" s="26">
        <v>65.0</v>
      </c>
      <c r="Z825" s="26">
        <v>86.0</v>
      </c>
      <c r="AA825" s="26">
        <v>60.0</v>
      </c>
      <c r="AB825" s="26">
        <v>55.0</v>
      </c>
      <c r="AC825" s="26">
        <v>60.0</v>
      </c>
      <c r="AD825" s="26">
        <v>94.0</v>
      </c>
      <c r="AE825" s="30">
        <f t="shared" si="37"/>
        <v>420</v>
      </c>
      <c r="AF825" s="26" t="s">
        <v>14883</v>
      </c>
      <c r="AG825" s="26"/>
      <c r="AH825" s="26"/>
      <c r="AI825" s="26"/>
      <c r="AJ825" s="26"/>
      <c r="AK825" s="26"/>
      <c r="AL825" s="26"/>
      <c r="AM825" s="26"/>
      <c r="AN825" s="26"/>
      <c r="AO825" s="26"/>
      <c r="AP825" s="26"/>
      <c r="AQ825" s="26"/>
      <c r="AR825" s="26"/>
      <c r="AS825" s="26"/>
      <c r="AT825" s="26"/>
      <c r="AU825" s="26"/>
      <c r="AV825" s="26"/>
      <c r="AW825" s="26"/>
      <c r="AX825" s="26"/>
      <c r="AY825" s="26"/>
      <c r="AZ825" s="26"/>
      <c r="BA825" s="26"/>
      <c r="BB825" s="26"/>
      <c r="BC825" s="26"/>
      <c r="BD825" s="26"/>
      <c r="BE825" s="26"/>
      <c r="BF825" s="26"/>
      <c r="BG825" s="26"/>
      <c r="BH825" s="26"/>
      <c r="BI825" s="26"/>
      <c r="BJ825" s="26"/>
      <c r="BK825" s="26" t="s">
        <v>325</v>
      </c>
      <c r="BL825" s="26" t="s">
        <v>325</v>
      </c>
      <c r="BM825" s="26"/>
      <c r="BN825" s="26"/>
      <c r="BO825" s="26"/>
      <c r="BP825" s="26"/>
      <c r="BQ825" s="26"/>
      <c r="BR825" s="26"/>
      <c r="BS825" s="26"/>
      <c r="BT825" s="26"/>
      <c r="BU825" s="26" t="s">
        <v>193</v>
      </c>
      <c r="BV825" s="26"/>
      <c r="BW825" s="31"/>
      <c r="BX825" s="31"/>
      <c r="BY825" s="31"/>
      <c r="BZ825" s="31"/>
      <c r="CA825" s="31"/>
      <c r="CB825" s="31"/>
      <c r="CC825" s="31"/>
      <c r="CD825" s="31"/>
      <c r="CE825" s="31"/>
      <c r="CF825" s="31"/>
      <c r="CG825" s="31"/>
      <c r="CH825" s="31"/>
      <c r="CI825" s="31"/>
      <c r="CJ825" s="31"/>
      <c r="CK825" s="31"/>
      <c r="CL825" s="31"/>
      <c r="CM825" s="31"/>
      <c r="CN825" s="31"/>
      <c r="CO825" s="31"/>
      <c r="CP825" s="31"/>
      <c r="CQ825" s="31"/>
      <c r="CR825" s="31"/>
      <c r="CS825" s="31"/>
      <c r="CT825" s="31"/>
      <c r="CU825" s="31"/>
      <c r="CV825" s="31"/>
      <c r="CW825" s="31"/>
      <c r="CX825" s="31"/>
      <c r="CY825" s="31"/>
      <c r="CZ825" s="31"/>
      <c r="DA825" s="31" t="s">
        <v>14888</v>
      </c>
      <c r="DB825" s="31" t="s">
        <v>14889</v>
      </c>
      <c r="DC825" s="31"/>
      <c r="DD825" s="31"/>
      <c r="DE825" s="31"/>
      <c r="DF825" s="31"/>
      <c r="DG825" s="31"/>
      <c r="DH825" s="31"/>
      <c r="DI825" s="31"/>
      <c r="DJ825" s="31"/>
      <c r="DK825" s="31"/>
      <c r="DL825" s="31"/>
      <c r="DM825" s="31"/>
      <c r="DN825" s="31"/>
      <c r="DO825" s="31"/>
      <c r="DP825" s="31"/>
      <c r="DQ825" s="31"/>
      <c r="DR825" s="31"/>
      <c r="DS825" s="31"/>
      <c r="DT825" s="31"/>
      <c r="DU825" s="31"/>
      <c r="DV825" s="31"/>
      <c r="DW825" s="31"/>
      <c r="DX825" s="31"/>
      <c r="DY825" s="31"/>
      <c r="DZ825" s="31"/>
      <c r="EA825" s="31"/>
      <c r="EB825" s="31"/>
      <c r="EC825" s="31"/>
      <c r="ED825" s="31"/>
      <c r="EE825" s="31"/>
      <c r="EF825" s="31"/>
      <c r="EG825" s="31"/>
      <c r="EH825" s="31"/>
      <c r="EI825" s="31"/>
      <c r="EJ825" s="31"/>
      <c r="EK825" s="31"/>
      <c r="EL825" s="31"/>
      <c r="EM825" s="31"/>
      <c r="EN825" s="31"/>
      <c r="EO825" s="31"/>
      <c r="EP825" s="31"/>
      <c r="EQ825" s="31"/>
      <c r="ER825" s="31"/>
      <c r="ES825" s="31"/>
      <c r="ET825" s="31" t="s">
        <v>213</v>
      </c>
      <c r="EU825" s="31" t="s">
        <v>213</v>
      </c>
      <c r="EV825" s="31"/>
      <c r="EW825" s="31"/>
      <c r="EX825" s="31" t="s">
        <v>218</v>
      </c>
      <c r="EY825" s="31" t="s">
        <v>218</v>
      </c>
      <c r="EZ825" s="31" t="s">
        <v>218</v>
      </c>
      <c r="FA825" s="31" t="s">
        <v>219</v>
      </c>
      <c r="FB825" s="31" t="s">
        <v>219</v>
      </c>
      <c r="FC825" s="31"/>
      <c r="FD825" s="31"/>
      <c r="FE825" s="31" t="s">
        <v>219</v>
      </c>
    </row>
    <row r="826" ht="90.75" customHeight="1">
      <c r="A826" s="16" t="s">
        <v>14890</v>
      </c>
      <c r="B826" s="24">
        <v>815.0</v>
      </c>
      <c r="C826" s="25" t="s">
        <v>14891</v>
      </c>
      <c r="D826" s="26" t="str">
        <f t="shared" si="41"/>
        <v/>
      </c>
      <c r="E826" s="27" t="str">
        <f t="shared" si="42"/>
        <v/>
      </c>
      <c r="F826" s="28" t="str">
        <f t="shared" ref="F826:G826" si="841">image("https://www.serebii.net/pokedex-bw/type/"&amp;lower(H826)&amp;".gif")</f>
        <v/>
      </c>
      <c r="G826" s="28" t="str">
        <f t="shared" si="841"/>
        <v/>
      </c>
      <c r="H826" s="29" t="s">
        <v>291</v>
      </c>
      <c r="I826" s="26"/>
      <c r="J826" s="26" t="s">
        <v>14892</v>
      </c>
      <c r="K826" s="26" t="s">
        <v>675</v>
      </c>
      <c r="L826" s="26" t="s">
        <v>12456</v>
      </c>
      <c r="M826" s="26" t="s">
        <v>295</v>
      </c>
      <c r="N826" s="26"/>
      <c r="O826" s="26" t="s">
        <v>14882</v>
      </c>
      <c r="P826" s="26" t="s">
        <v>745</v>
      </c>
      <c r="Q826" s="26" t="s">
        <v>183</v>
      </c>
      <c r="R826" s="26" t="s">
        <v>184</v>
      </c>
      <c r="S826" s="26" t="s">
        <v>13161</v>
      </c>
      <c r="T826" s="26" t="s">
        <v>186</v>
      </c>
      <c r="U826" s="26" t="s">
        <v>915</v>
      </c>
      <c r="V826" s="26" t="s">
        <v>7718</v>
      </c>
      <c r="W826" s="26" t="s">
        <v>188</v>
      </c>
      <c r="X826" s="26" t="s">
        <v>189</v>
      </c>
      <c r="Y826" s="26">
        <v>80.0</v>
      </c>
      <c r="Z826" s="26">
        <v>116.0</v>
      </c>
      <c r="AA826" s="26">
        <v>75.0</v>
      </c>
      <c r="AB826" s="26">
        <v>65.0</v>
      </c>
      <c r="AC826" s="26">
        <v>75.0</v>
      </c>
      <c r="AD826" s="26">
        <v>119.0</v>
      </c>
      <c r="AE826" s="30">
        <f t="shared" si="37"/>
        <v>530</v>
      </c>
      <c r="AF826" s="26" t="s">
        <v>14883</v>
      </c>
      <c r="AG826" s="26"/>
      <c r="AH826" s="26"/>
      <c r="AI826" s="26"/>
      <c r="AJ826" s="26"/>
      <c r="AK826" s="26"/>
      <c r="AL826" s="26"/>
      <c r="AM826" s="26"/>
      <c r="AN826" s="26"/>
      <c r="AO826" s="26"/>
      <c r="AP826" s="26"/>
      <c r="AQ826" s="26"/>
      <c r="AR826" s="26"/>
      <c r="AS826" s="26"/>
      <c r="AT826" s="26"/>
      <c r="AU826" s="26"/>
      <c r="AV826" s="26"/>
      <c r="AW826" s="26"/>
      <c r="AX826" s="26"/>
      <c r="AY826" s="26"/>
      <c r="AZ826" s="26"/>
      <c r="BA826" s="26"/>
      <c r="BB826" s="26"/>
      <c r="BC826" s="26"/>
      <c r="BD826" s="26"/>
      <c r="BE826" s="26"/>
      <c r="BF826" s="26"/>
      <c r="BG826" s="26"/>
      <c r="BH826" s="26"/>
      <c r="BI826" s="26"/>
      <c r="BJ826" s="26"/>
      <c r="BK826" s="26" t="s">
        <v>353</v>
      </c>
      <c r="BL826" s="26" t="s">
        <v>353</v>
      </c>
      <c r="BM826" s="26"/>
      <c r="BN826" s="26"/>
      <c r="BO826" s="26"/>
      <c r="BP826" s="26"/>
      <c r="BQ826" s="26"/>
      <c r="BR826" s="26"/>
      <c r="BS826" s="26"/>
      <c r="BT826" s="26"/>
      <c r="BU826" s="26" t="s">
        <v>228</v>
      </c>
      <c r="BV826" s="26"/>
      <c r="BW826" s="31"/>
      <c r="BX826" s="31"/>
      <c r="BY826" s="31"/>
      <c r="BZ826" s="31"/>
      <c r="CA826" s="31"/>
      <c r="CB826" s="31"/>
      <c r="CC826" s="31"/>
      <c r="CD826" s="31"/>
      <c r="CE826" s="31"/>
      <c r="CF826" s="31"/>
      <c r="CG826" s="31"/>
      <c r="CH826" s="31"/>
      <c r="CI826" s="31"/>
      <c r="CJ826" s="31"/>
      <c r="CK826" s="31"/>
      <c r="CL826" s="31"/>
      <c r="CM826" s="31"/>
      <c r="CN826" s="31"/>
      <c r="CO826" s="31"/>
      <c r="CP826" s="31"/>
      <c r="CQ826" s="31"/>
      <c r="CR826" s="31"/>
      <c r="CS826" s="31"/>
      <c r="CT826" s="31"/>
      <c r="CU826" s="31"/>
      <c r="CV826" s="31"/>
      <c r="CW826" s="31"/>
      <c r="CX826" s="31"/>
      <c r="CY826" s="31"/>
      <c r="CZ826" s="31"/>
      <c r="DA826" s="31" t="s">
        <v>14893</v>
      </c>
      <c r="DB826" s="31" t="s">
        <v>14894</v>
      </c>
      <c r="DC826" s="31"/>
      <c r="DD826" s="31"/>
      <c r="DE826" s="31"/>
      <c r="DF826" s="31"/>
      <c r="DG826" s="31"/>
      <c r="DH826" s="31"/>
      <c r="DI826" s="31"/>
      <c r="DJ826" s="31"/>
      <c r="DK826" s="31"/>
      <c r="DL826" s="31"/>
      <c r="DM826" s="31"/>
      <c r="DN826" s="31"/>
      <c r="DO826" s="31"/>
      <c r="DP826" s="31"/>
      <c r="DQ826" s="31"/>
      <c r="DR826" s="31"/>
      <c r="DS826" s="31"/>
      <c r="DT826" s="31"/>
      <c r="DU826" s="31"/>
      <c r="DV826" s="31"/>
      <c r="DW826" s="31"/>
      <c r="DX826" s="31"/>
      <c r="DY826" s="31"/>
      <c r="DZ826" s="31"/>
      <c r="EA826" s="31"/>
      <c r="EB826" s="31"/>
      <c r="EC826" s="31"/>
      <c r="ED826" s="31"/>
      <c r="EE826" s="31"/>
      <c r="EF826" s="31"/>
      <c r="EG826" s="31"/>
      <c r="EH826" s="31"/>
      <c r="EI826" s="31"/>
      <c r="EJ826" s="31"/>
      <c r="EK826" s="31"/>
      <c r="EL826" s="31"/>
      <c r="EM826" s="31"/>
      <c r="EN826" s="31"/>
      <c r="EO826" s="31"/>
      <c r="EP826" s="31"/>
      <c r="EQ826" s="31"/>
      <c r="ER826" s="31"/>
      <c r="ES826" s="31"/>
      <c r="ET826" s="31" t="s">
        <v>213</v>
      </c>
      <c r="EU826" s="31" t="s">
        <v>213</v>
      </c>
      <c r="EV826" s="31"/>
      <c r="EW826" s="31"/>
      <c r="EX826" s="31" t="s">
        <v>218</v>
      </c>
      <c r="EY826" s="31" t="s">
        <v>218</v>
      </c>
      <c r="EZ826" s="31" t="s">
        <v>218</v>
      </c>
      <c r="FA826" s="31" t="s">
        <v>219</v>
      </c>
      <c r="FB826" s="31" t="s">
        <v>219</v>
      </c>
      <c r="FC826" s="31"/>
      <c r="FD826" s="31"/>
      <c r="FE826" s="31" t="s">
        <v>219</v>
      </c>
    </row>
    <row r="827" ht="90.75" customHeight="1">
      <c r="A827" s="16" t="s">
        <v>14895</v>
      </c>
      <c r="B827" s="24">
        <v>816.0</v>
      </c>
      <c r="C827" s="25" t="s">
        <v>14896</v>
      </c>
      <c r="D827" s="26" t="str">
        <f t="shared" si="41"/>
        <v/>
      </c>
      <c r="E827" s="27" t="str">
        <f t="shared" si="42"/>
        <v/>
      </c>
      <c r="F827" s="28" t="str">
        <f t="shared" ref="F827:G827" si="842">image("https://www.serebii.net/pokedex-bw/type/"&amp;lower(H827)&amp;".gif")</f>
        <v/>
      </c>
      <c r="G827" s="28" t="str">
        <f t="shared" si="842"/>
        <v/>
      </c>
      <c r="H827" s="29" t="s">
        <v>391</v>
      </c>
      <c r="I827" s="26"/>
      <c r="J827" s="26" t="s">
        <v>14897</v>
      </c>
      <c r="K827" s="26" t="s">
        <v>488</v>
      </c>
      <c r="L827" s="26" t="s">
        <v>2556</v>
      </c>
      <c r="M827" s="26" t="s">
        <v>395</v>
      </c>
      <c r="N827" s="26"/>
      <c r="O827" s="26" t="s">
        <v>655</v>
      </c>
      <c r="P827" s="26" t="s">
        <v>1454</v>
      </c>
      <c r="Q827" s="26" t="s">
        <v>183</v>
      </c>
      <c r="R827" s="26" t="s">
        <v>184</v>
      </c>
      <c r="S827" s="26" t="s">
        <v>298</v>
      </c>
      <c r="T827" s="26" t="s">
        <v>186</v>
      </c>
      <c r="U827" s="26" t="s">
        <v>915</v>
      </c>
      <c r="V827" s="26" t="s">
        <v>399</v>
      </c>
      <c r="W827" s="26" t="s">
        <v>188</v>
      </c>
      <c r="X827" s="26" t="s">
        <v>189</v>
      </c>
      <c r="Y827" s="26">
        <v>50.0</v>
      </c>
      <c r="Z827" s="26">
        <v>40.0</v>
      </c>
      <c r="AA827" s="26">
        <v>40.0</v>
      </c>
      <c r="AB827" s="26">
        <v>70.0</v>
      </c>
      <c r="AC827" s="26">
        <v>40.0</v>
      </c>
      <c r="AD827" s="26">
        <v>70.0</v>
      </c>
      <c r="AE827" s="30">
        <f t="shared" si="37"/>
        <v>310</v>
      </c>
      <c r="AF827" s="26" t="s">
        <v>14898</v>
      </c>
      <c r="AG827" s="26"/>
      <c r="AH827" s="26"/>
      <c r="AI827" s="26"/>
      <c r="AJ827" s="26"/>
      <c r="AK827" s="26"/>
      <c r="AL827" s="26"/>
      <c r="AM827" s="26"/>
      <c r="AN827" s="26"/>
      <c r="AO827" s="26"/>
      <c r="AP827" s="26"/>
      <c r="AQ827" s="26"/>
      <c r="AR827" s="26"/>
      <c r="AS827" s="26"/>
      <c r="AT827" s="26"/>
      <c r="AU827" s="26"/>
      <c r="AV827" s="26"/>
      <c r="AW827" s="26"/>
      <c r="AX827" s="26"/>
      <c r="AY827" s="26"/>
      <c r="AZ827" s="26"/>
      <c r="BA827" s="26"/>
      <c r="BB827" s="26"/>
      <c r="BC827" s="26"/>
      <c r="BD827" s="26"/>
      <c r="BE827" s="26"/>
      <c r="BF827" s="26"/>
      <c r="BG827" s="26"/>
      <c r="BH827" s="26"/>
      <c r="BI827" s="26"/>
      <c r="BJ827" s="26"/>
      <c r="BK827" s="26" t="s">
        <v>401</v>
      </c>
      <c r="BL827" s="26" t="s">
        <v>401</v>
      </c>
      <c r="BM827" s="26"/>
      <c r="BN827" s="26"/>
      <c r="BO827" s="26"/>
      <c r="BP827" s="26"/>
      <c r="BQ827" s="26"/>
      <c r="BR827" s="26"/>
      <c r="BS827" s="26"/>
      <c r="BT827" s="26"/>
      <c r="BU827" s="26" t="s">
        <v>253</v>
      </c>
      <c r="BV827" s="26"/>
      <c r="BW827" s="31"/>
      <c r="BX827" s="31"/>
      <c r="BY827" s="31"/>
      <c r="BZ827" s="31"/>
      <c r="CA827" s="31"/>
      <c r="CB827" s="31"/>
      <c r="CC827" s="31"/>
      <c r="CD827" s="31"/>
      <c r="CE827" s="31"/>
      <c r="CF827" s="31"/>
      <c r="CG827" s="31"/>
      <c r="CH827" s="31"/>
      <c r="CI827" s="31"/>
      <c r="CJ827" s="31"/>
      <c r="CK827" s="31"/>
      <c r="CL827" s="31"/>
      <c r="CM827" s="31"/>
      <c r="CN827" s="31"/>
      <c r="CO827" s="31"/>
      <c r="CP827" s="31"/>
      <c r="CQ827" s="31"/>
      <c r="CR827" s="31"/>
      <c r="CS827" s="31"/>
      <c r="CT827" s="31"/>
      <c r="CU827" s="31"/>
      <c r="CV827" s="31"/>
      <c r="CW827" s="31"/>
      <c r="CX827" s="31"/>
      <c r="CY827" s="31"/>
      <c r="CZ827" s="31"/>
      <c r="DA827" s="31" t="s">
        <v>14899</v>
      </c>
      <c r="DB827" s="31" t="s">
        <v>14900</v>
      </c>
      <c r="DC827" s="31"/>
      <c r="DD827" s="31"/>
      <c r="DE827" s="31"/>
      <c r="DF827" s="31"/>
      <c r="DG827" s="31"/>
      <c r="DH827" s="31"/>
      <c r="DI827" s="31"/>
      <c r="DJ827" s="31"/>
      <c r="DK827" s="31"/>
      <c r="DL827" s="31"/>
      <c r="DM827" s="31"/>
      <c r="DN827" s="31"/>
      <c r="DO827" s="31"/>
      <c r="DP827" s="31"/>
      <c r="DQ827" s="31"/>
      <c r="DR827" s="31"/>
      <c r="DS827" s="31"/>
      <c r="DT827" s="31"/>
      <c r="DU827" s="31"/>
      <c r="DV827" s="31"/>
      <c r="DW827" s="31"/>
      <c r="DX827" s="31"/>
      <c r="DY827" s="31"/>
      <c r="DZ827" s="31"/>
      <c r="EA827" s="31"/>
      <c r="EB827" s="31"/>
      <c r="EC827" s="31"/>
      <c r="ED827" s="31"/>
      <c r="EE827" s="31"/>
      <c r="EF827" s="31"/>
      <c r="EG827" s="31"/>
      <c r="EH827" s="31"/>
      <c r="EI827" s="31"/>
      <c r="EJ827" s="31"/>
      <c r="EK827" s="31"/>
      <c r="EL827" s="31"/>
      <c r="EM827" s="31"/>
      <c r="EN827" s="31"/>
      <c r="EO827" s="31"/>
      <c r="EP827" s="31"/>
      <c r="EQ827" s="31"/>
      <c r="ER827" s="31"/>
      <c r="ES827" s="31"/>
      <c r="ET827" s="31" t="s">
        <v>213</v>
      </c>
      <c r="EU827" s="31" t="s">
        <v>213</v>
      </c>
      <c r="EV827" s="31"/>
      <c r="EW827" s="31"/>
      <c r="EX827" s="31" t="s">
        <v>218</v>
      </c>
      <c r="EY827" s="31" t="s">
        <v>218</v>
      </c>
      <c r="EZ827" s="31" t="s">
        <v>218</v>
      </c>
      <c r="FA827" s="31" t="s">
        <v>219</v>
      </c>
      <c r="FB827" s="31" t="s">
        <v>219</v>
      </c>
      <c r="FC827" s="31"/>
      <c r="FD827" s="31"/>
      <c r="FE827" s="31" t="s">
        <v>219</v>
      </c>
    </row>
    <row r="828" ht="90.75" customHeight="1">
      <c r="A828" s="16" t="s">
        <v>14901</v>
      </c>
      <c r="B828" s="24">
        <v>817.0</v>
      </c>
      <c r="C828" s="25" t="s">
        <v>14902</v>
      </c>
      <c r="D828" s="26" t="str">
        <f t="shared" si="41"/>
        <v/>
      </c>
      <c r="E828" s="27" t="str">
        <f t="shared" si="42"/>
        <v/>
      </c>
      <c r="F828" s="28" t="str">
        <f t="shared" ref="F828:G828" si="843">image("https://www.serebii.net/pokedex-bw/type/"&amp;lower(H828)&amp;".gif")</f>
        <v/>
      </c>
      <c r="G828" s="28" t="str">
        <f t="shared" si="843"/>
        <v/>
      </c>
      <c r="H828" s="29" t="s">
        <v>391</v>
      </c>
      <c r="I828" s="26"/>
      <c r="J828" s="26" t="s">
        <v>14903</v>
      </c>
      <c r="K828" s="26" t="s">
        <v>178</v>
      </c>
      <c r="L828" s="26" t="s">
        <v>4830</v>
      </c>
      <c r="M828" s="26" t="s">
        <v>395</v>
      </c>
      <c r="N828" s="26"/>
      <c r="O828" s="26" t="s">
        <v>655</v>
      </c>
      <c r="P828" s="26" t="s">
        <v>1707</v>
      </c>
      <c r="Q828" s="26" t="s">
        <v>183</v>
      </c>
      <c r="R828" s="26" t="s">
        <v>184</v>
      </c>
      <c r="S828" s="26" t="s">
        <v>5039</v>
      </c>
      <c r="T828" s="26" t="s">
        <v>186</v>
      </c>
      <c r="U828" s="26" t="s">
        <v>915</v>
      </c>
      <c r="V828" s="26" t="s">
        <v>399</v>
      </c>
      <c r="W828" s="26" t="s">
        <v>188</v>
      </c>
      <c r="X828" s="26" t="s">
        <v>189</v>
      </c>
      <c r="Y828" s="26">
        <v>65.0</v>
      </c>
      <c r="Z828" s="26">
        <v>60.0</v>
      </c>
      <c r="AA828" s="26">
        <v>55.0</v>
      </c>
      <c r="AB828" s="26">
        <v>95.0</v>
      </c>
      <c r="AC828" s="26">
        <v>55.0</v>
      </c>
      <c r="AD828" s="26">
        <v>90.0</v>
      </c>
      <c r="AE828" s="30">
        <f t="shared" si="37"/>
        <v>420</v>
      </c>
      <c r="AF828" s="26" t="s">
        <v>14898</v>
      </c>
      <c r="AG828" s="26"/>
      <c r="AH828" s="26"/>
      <c r="AI828" s="26"/>
      <c r="AJ828" s="26"/>
      <c r="AK828" s="26"/>
      <c r="AL828" s="26"/>
      <c r="AM828" s="26"/>
      <c r="AN828" s="26"/>
      <c r="AO828" s="26"/>
      <c r="AP828" s="26"/>
      <c r="AQ828" s="26"/>
      <c r="AR828" s="26"/>
      <c r="AS828" s="26"/>
      <c r="AT828" s="26"/>
      <c r="AU828" s="26"/>
      <c r="AV828" s="26"/>
      <c r="AW828" s="26"/>
      <c r="AX828" s="26"/>
      <c r="AY828" s="26"/>
      <c r="AZ828" s="26"/>
      <c r="BA828" s="26"/>
      <c r="BB828" s="26"/>
      <c r="BC828" s="26"/>
      <c r="BD828" s="26"/>
      <c r="BE828" s="26"/>
      <c r="BF828" s="26"/>
      <c r="BG828" s="26"/>
      <c r="BH828" s="26"/>
      <c r="BI828" s="26"/>
      <c r="BJ828" s="26"/>
      <c r="BK828" s="26" t="s">
        <v>429</v>
      </c>
      <c r="BL828" s="26" t="s">
        <v>429</v>
      </c>
      <c r="BM828" s="26"/>
      <c r="BN828" s="26"/>
      <c r="BO828" s="26"/>
      <c r="BP828" s="26"/>
      <c r="BQ828" s="26"/>
      <c r="BR828" s="26"/>
      <c r="BS828" s="26"/>
      <c r="BT828" s="26"/>
      <c r="BU828" s="26" t="s">
        <v>280</v>
      </c>
      <c r="BV828" s="26"/>
      <c r="BW828" s="31"/>
      <c r="BX828" s="31"/>
      <c r="BY828" s="31"/>
      <c r="BZ828" s="31"/>
      <c r="CA828" s="31"/>
      <c r="CB828" s="31"/>
      <c r="CC828" s="31"/>
      <c r="CD828" s="31"/>
      <c r="CE828" s="31"/>
      <c r="CF828" s="31"/>
      <c r="CG828" s="31"/>
      <c r="CH828" s="31"/>
      <c r="CI828" s="31"/>
      <c r="CJ828" s="31"/>
      <c r="CK828" s="31"/>
      <c r="CL828" s="31"/>
      <c r="CM828" s="31"/>
      <c r="CN828" s="31"/>
      <c r="CO828" s="31"/>
      <c r="CP828" s="31"/>
      <c r="CQ828" s="31"/>
      <c r="CR828" s="31"/>
      <c r="CS828" s="31"/>
      <c r="CT828" s="31"/>
      <c r="CU828" s="31"/>
      <c r="CV828" s="31"/>
      <c r="CW828" s="31"/>
      <c r="CX828" s="31"/>
      <c r="CY828" s="31"/>
      <c r="CZ828" s="31"/>
      <c r="DA828" s="31" t="s">
        <v>14904</v>
      </c>
      <c r="DB828" s="31" t="s">
        <v>14905</v>
      </c>
      <c r="DC828" s="31"/>
      <c r="DD828" s="31"/>
      <c r="DE828" s="31"/>
      <c r="DF828" s="31"/>
      <c r="DG828" s="31"/>
      <c r="DH828" s="31"/>
      <c r="DI828" s="31"/>
      <c r="DJ828" s="31"/>
      <c r="DK828" s="31"/>
      <c r="DL828" s="31"/>
      <c r="DM828" s="31"/>
      <c r="DN828" s="31"/>
      <c r="DO828" s="31"/>
      <c r="DP828" s="31"/>
      <c r="DQ828" s="31"/>
      <c r="DR828" s="31"/>
      <c r="DS828" s="31"/>
      <c r="DT828" s="31"/>
      <c r="DU828" s="31"/>
      <c r="DV828" s="31"/>
      <c r="DW828" s="31"/>
      <c r="DX828" s="31"/>
      <c r="DY828" s="31"/>
      <c r="DZ828" s="31"/>
      <c r="EA828" s="31"/>
      <c r="EB828" s="31"/>
      <c r="EC828" s="31"/>
      <c r="ED828" s="31"/>
      <c r="EE828" s="31"/>
      <c r="EF828" s="31"/>
      <c r="EG828" s="31"/>
      <c r="EH828" s="31"/>
      <c r="EI828" s="31"/>
      <c r="EJ828" s="31"/>
      <c r="EK828" s="31"/>
      <c r="EL828" s="31"/>
      <c r="EM828" s="31"/>
      <c r="EN828" s="31"/>
      <c r="EO828" s="31"/>
      <c r="EP828" s="31"/>
      <c r="EQ828" s="31"/>
      <c r="ER828" s="31"/>
      <c r="ES828" s="31"/>
      <c r="ET828" s="31" t="s">
        <v>213</v>
      </c>
      <c r="EU828" s="31" t="s">
        <v>213</v>
      </c>
      <c r="EV828" s="31"/>
      <c r="EW828" s="31"/>
      <c r="EX828" s="31" t="s">
        <v>218</v>
      </c>
      <c r="EY828" s="31" t="s">
        <v>218</v>
      </c>
      <c r="EZ828" s="31" t="s">
        <v>218</v>
      </c>
      <c r="FA828" s="31" t="s">
        <v>219</v>
      </c>
      <c r="FB828" s="31" t="s">
        <v>219</v>
      </c>
      <c r="FC828" s="31"/>
      <c r="FD828" s="31"/>
      <c r="FE828" s="31" t="s">
        <v>219</v>
      </c>
    </row>
    <row r="829" ht="90.75" customHeight="1">
      <c r="A829" s="16" t="s">
        <v>14906</v>
      </c>
      <c r="B829" s="24">
        <v>818.0</v>
      </c>
      <c r="C829" s="25" t="s">
        <v>14907</v>
      </c>
      <c r="D829" s="26" t="str">
        <f t="shared" si="41"/>
        <v/>
      </c>
      <c r="E829" s="27" t="str">
        <f t="shared" si="42"/>
        <v/>
      </c>
      <c r="F829" s="28" t="str">
        <f t="shared" ref="F829:G829" si="844">image("https://www.serebii.net/pokedex-bw/type/"&amp;lower(H829)&amp;".gif")</f>
        <v/>
      </c>
      <c r="G829" s="28" t="str">
        <f t="shared" si="844"/>
        <v/>
      </c>
      <c r="H829" s="29" t="s">
        <v>391</v>
      </c>
      <c r="I829" s="26"/>
      <c r="J829" s="26" t="s">
        <v>14908</v>
      </c>
      <c r="K829" s="26" t="s">
        <v>2210</v>
      </c>
      <c r="L829" s="26" t="s">
        <v>14909</v>
      </c>
      <c r="M829" s="26" t="s">
        <v>395</v>
      </c>
      <c r="N829" s="26"/>
      <c r="O829" s="26" t="s">
        <v>655</v>
      </c>
      <c r="P829" s="26" t="s">
        <v>745</v>
      </c>
      <c r="Q829" s="26" t="s">
        <v>183</v>
      </c>
      <c r="R829" s="26" t="s">
        <v>184</v>
      </c>
      <c r="S829" s="26" t="s">
        <v>13161</v>
      </c>
      <c r="T829" s="26" t="s">
        <v>186</v>
      </c>
      <c r="U829" s="26" t="s">
        <v>915</v>
      </c>
      <c r="V829" s="26" t="s">
        <v>399</v>
      </c>
      <c r="W829" s="26" t="s">
        <v>188</v>
      </c>
      <c r="X829" s="26" t="s">
        <v>189</v>
      </c>
      <c r="Y829" s="26">
        <v>70.0</v>
      </c>
      <c r="Z829" s="26">
        <v>85.0</v>
      </c>
      <c r="AA829" s="26">
        <v>65.0</v>
      </c>
      <c r="AB829" s="26">
        <v>125.0</v>
      </c>
      <c r="AC829" s="26">
        <v>65.0</v>
      </c>
      <c r="AD829" s="26">
        <v>120.0</v>
      </c>
      <c r="AE829" s="30">
        <f t="shared" si="37"/>
        <v>530</v>
      </c>
      <c r="AF829" s="26" t="s">
        <v>14898</v>
      </c>
      <c r="AG829" s="26"/>
      <c r="AH829" s="26"/>
      <c r="AI829" s="26"/>
      <c r="AJ829" s="26"/>
      <c r="AK829" s="26"/>
      <c r="AL829" s="26"/>
      <c r="AM829" s="26"/>
      <c r="AN829" s="26"/>
      <c r="AO829" s="26"/>
      <c r="AP829" s="26"/>
      <c r="AQ829" s="26"/>
      <c r="AR829" s="26"/>
      <c r="AS829" s="26"/>
      <c r="AT829" s="26"/>
      <c r="AU829" s="26"/>
      <c r="AV829" s="26"/>
      <c r="AW829" s="26"/>
      <c r="AX829" s="26"/>
      <c r="AY829" s="26"/>
      <c r="AZ829" s="26"/>
      <c r="BA829" s="26"/>
      <c r="BB829" s="26"/>
      <c r="BC829" s="26"/>
      <c r="BD829" s="26"/>
      <c r="BE829" s="26"/>
      <c r="BF829" s="26"/>
      <c r="BG829" s="26"/>
      <c r="BH829" s="26"/>
      <c r="BI829" s="26"/>
      <c r="BJ829" s="26"/>
      <c r="BK829" s="26" t="s">
        <v>458</v>
      </c>
      <c r="BL829" s="26" t="s">
        <v>458</v>
      </c>
      <c r="BM829" s="26"/>
      <c r="BN829" s="26"/>
      <c r="BO829" s="26"/>
      <c r="BP829" s="26"/>
      <c r="BQ829" s="26"/>
      <c r="BR829" s="26"/>
      <c r="BS829" s="26"/>
      <c r="BT829" s="26"/>
      <c r="BU829" s="26" t="s">
        <v>327</v>
      </c>
      <c r="BV829" s="26"/>
      <c r="BW829" s="31"/>
      <c r="BX829" s="31"/>
      <c r="BY829" s="31"/>
      <c r="BZ829" s="31"/>
      <c r="CA829" s="31"/>
      <c r="CB829" s="31"/>
      <c r="CC829" s="31"/>
      <c r="CD829" s="31"/>
      <c r="CE829" s="31"/>
      <c r="CF829" s="31"/>
      <c r="CG829" s="31"/>
      <c r="CH829" s="31"/>
      <c r="CI829" s="31"/>
      <c r="CJ829" s="31"/>
      <c r="CK829" s="31"/>
      <c r="CL829" s="31"/>
      <c r="CM829" s="31"/>
      <c r="CN829" s="31"/>
      <c r="CO829" s="31"/>
      <c r="CP829" s="31"/>
      <c r="CQ829" s="31"/>
      <c r="CR829" s="31"/>
      <c r="CS829" s="31"/>
      <c r="CT829" s="31"/>
      <c r="CU829" s="31"/>
      <c r="CV829" s="31"/>
      <c r="CW829" s="31"/>
      <c r="CX829" s="31"/>
      <c r="CY829" s="31"/>
      <c r="CZ829" s="31"/>
      <c r="DA829" s="31" t="s">
        <v>14910</v>
      </c>
      <c r="DB829" s="31" t="s">
        <v>14911</v>
      </c>
      <c r="DC829" s="31"/>
      <c r="DD829" s="31"/>
      <c r="DE829" s="31"/>
      <c r="DF829" s="31"/>
      <c r="DG829" s="31"/>
      <c r="DH829" s="31"/>
      <c r="DI829" s="31"/>
      <c r="DJ829" s="31"/>
      <c r="DK829" s="31"/>
      <c r="DL829" s="31"/>
      <c r="DM829" s="31"/>
      <c r="DN829" s="31"/>
      <c r="DO829" s="31"/>
      <c r="DP829" s="31"/>
      <c r="DQ829" s="31"/>
      <c r="DR829" s="31"/>
      <c r="DS829" s="31"/>
      <c r="DT829" s="31"/>
      <c r="DU829" s="31"/>
      <c r="DV829" s="31"/>
      <c r="DW829" s="31"/>
      <c r="DX829" s="31"/>
      <c r="DY829" s="31"/>
      <c r="DZ829" s="31"/>
      <c r="EA829" s="31"/>
      <c r="EB829" s="31"/>
      <c r="EC829" s="31"/>
      <c r="ED829" s="31"/>
      <c r="EE829" s="31"/>
      <c r="EF829" s="31"/>
      <c r="EG829" s="31"/>
      <c r="EH829" s="31"/>
      <c r="EI829" s="31"/>
      <c r="EJ829" s="31"/>
      <c r="EK829" s="31"/>
      <c r="EL829" s="31"/>
      <c r="EM829" s="31"/>
      <c r="EN829" s="31"/>
      <c r="EO829" s="31"/>
      <c r="EP829" s="31"/>
      <c r="EQ829" s="31"/>
      <c r="ER829" s="31"/>
      <c r="ES829" s="31"/>
      <c r="ET829" s="31" t="s">
        <v>213</v>
      </c>
      <c r="EU829" s="31" t="s">
        <v>213</v>
      </c>
      <c r="EV829" s="31"/>
      <c r="EW829" s="31"/>
      <c r="EX829" s="31" t="s">
        <v>218</v>
      </c>
      <c r="EY829" s="31" t="s">
        <v>218</v>
      </c>
      <c r="EZ829" s="31" t="s">
        <v>218</v>
      </c>
      <c r="FA829" s="31" t="s">
        <v>219</v>
      </c>
      <c r="FB829" s="31" t="s">
        <v>219</v>
      </c>
      <c r="FC829" s="31"/>
      <c r="FD829" s="31"/>
      <c r="FE829" s="31" t="s">
        <v>219</v>
      </c>
    </row>
    <row r="830" ht="90.75" customHeight="1">
      <c r="A830" s="16" t="s">
        <v>14912</v>
      </c>
      <c r="B830" s="24">
        <v>819.0</v>
      </c>
      <c r="C830" s="25" t="s">
        <v>14913</v>
      </c>
      <c r="D830" s="26" t="str">
        <f t="shared" si="41"/>
        <v/>
      </c>
      <c r="E830" s="27" t="str">
        <f t="shared" si="42"/>
        <v/>
      </c>
      <c r="F830" s="28" t="str">
        <f t="shared" ref="F830:G830" si="845">image("https://www.serebii.net/pokedex-bw/type/"&amp;lower(H830)&amp;".gif")</f>
        <v/>
      </c>
      <c r="G830" s="28" t="str">
        <f t="shared" si="845"/>
        <v/>
      </c>
      <c r="H830" s="29" t="s">
        <v>681</v>
      </c>
      <c r="I830" s="26"/>
      <c r="J830" s="26" t="s">
        <v>14914</v>
      </c>
      <c r="K830" s="26" t="s">
        <v>488</v>
      </c>
      <c r="L830" s="26" t="s">
        <v>3628</v>
      </c>
      <c r="M830" s="26" t="s">
        <v>13205</v>
      </c>
      <c r="N830" s="26"/>
      <c r="O830" s="26" t="s">
        <v>2557</v>
      </c>
      <c r="P830" s="26" t="s">
        <v>492</v>
      </c>
      <c r="Q830" s="26" t="s">
        <v>493</v>
      </c>
      <c r="R830" s="26" t="s">
        <v>184</v>
      </c>
      <c r="S830" s="26" t="s">
        <v>1162</v>
      </c>
      <c r="T830" s="26" t="s">
        <v>495</v>
      </c>
      <c r="U830" s="26" t="s">
        <v>769</v>
      </c>
      <c r="V830" s="26" t="s">
        <v>770</v>
      </c>
      <c r="W830" s="26" t="s">
        <v>496</v>
      </c>
      <c r="X830" s="26" t="s">
        <v>189</v>
      </c>
      <c r="Y830" s="26">
        <v>70.0</v>
      </c>
      <c r="Z830" s="26">
        <v>55.0</v>
      </c>
      <c r="AA830" s="26">
        <v>55.0</v>
      </c>
      <c r="AB830" s="26">
        <v>35.0</v>
      </c>
      <c r="AC830" s="26">
        <v>35.0</v>
      </c>
      <c r="AD830" s="26">
        <v>25.0</v>
      </c>
      <c r="AE830" s="30">
        <f t="shared" si="37"/>
        <v>275</v>
      </c>
      <c r="AF830" s="26" t="s">
        <v>14915</v>
      </c>
      <c r="AG830" s="26"/>
      <c r="AH830" s="26"/>
      <c r="AI830" s="26"/>
      <c r="AJ830" s="26"/>
      <c r="AK830" s="26"/>
      <c r="AL830" s="26"/>
      <c r="AM830" s="26"/>
      <c r="AN830" s="26"/>
      <c r="AO830" s="26"/>
      <c r="AP830" s="26"/>
      <c r="AQ830" s="26"/>
      <c r="AR830" s="26"/>
      <c r="AS830" s="26"/>
      <c r="AT830" s="26"/>
      <c r="AU830" s="26"/>
      <c r="AV830" s="26"/>
      <c r="AW830" s="26"/>
      <c r="AX830" s="26"/>
      <c r="AY830" s="26"/>
      <c r="AZ830" s="26"/>
      <c r="BA830" s="26"/>
      <c r="BB830" s="26"/>
      <c r="BC830" s="26"/>
      <c r="BD830" s="26"/>
      <c r="BE830" s="26"/>
      <c r="BF830" s="26"/>
      <c r="BG830" s="26"/>
      <c r="BH830" s="26"/>
      <c r="BI830" s="26"/>
      <c r="BJ830" s="26"/>
      <c r="BK830" s="26" t="s">
        <v>500</v>
      </c>
      <c r="BL830" s="26" t="s">
        <v>500</v>
      </c>
      <c r="BM830" s="26" t="s">
        <v>458</v>
      </c>
      <c r="BN830" s="26" t="s">
        <v>325</v>
      </c>
      <c r="BO830" s="26"/>
      <c r="BP830" s="26"/>
      <c r="BQ830" s="26"/>
      <c r="BR830" s="26" t="s">
        <v>657</v>
      </c>
      <c r="BS830" s="26" t="s">
        <v>657</v>
      </c>
      <c r="BT830" s="26" t="s">
        <v>432</v>
      </c>
      <c r="BU830" s="26"/>
      <c r="BV830" s="26"/>
      <c r="BW830" s="31"/>
      <c r="BX830" s="31"/>
      <c r="BY830" s="31"/>
      <c r="BZ830" s="31"/>
      <c r="CA830" s="31"/>
      <c r="CB830" s="31"/>
      <c r="CC830" s="31"/>
      <c r="CD830" s="31"/>
      <c r="CE830" s="31"/>
      <c r="CF830" s="31"/>
      <c r="CG830" s="31"/>
      <c r="CH830" s="31"/>
      <c r="CI830" s="31"/>
      <c r="CJ830" s="31"/>
      <c r="CK830" s="31"/>
      <c r="CL830" s="31"/>
      <c r="CM830" s="31"/>
      <c r="CN830" s="31"/>
      <c r="CO830" s="31"/>
      <c r="CP830" s="31"/>
      <c r="CQ830" s="31"/>
      <c r="CR830" s="31"/>
      <c r="CS830" s="31"/>
      <c r="CT830" s="31"/>
      <c r="CU830" s="31"/>
      <c r="CV830" s="31"/>
      <c r="CW830" s="31"/>
      <c r="CX830" s="31"/>
      <c r="CY830" s="31"/>
      <c r="CZ830" s="31"/>
      <c r="DA830" s="31" t="s">
        <v>14916</v>
      </c>
      <c r="DB830" s="31" t="s">
        <v>14917</v>
      </c>
      <c r="DC830" s="31"/>
      <c r="DD830" s="31"/>
      <c r="DE830" s="31"/>
      <c r="DF830" s="31"/>
      <c r="DG830" s="31"/>
      <c r="DH830" s="31" t="s">
        <v>14918</v>
      </c>
      <c r="DI830" s="31" t="s">
        <v>14919</v>
      </c>
      <c r="DJ830" s="31"/>
      <c r="DK830" s="31"/>
      <c r="DL830" s="31"/>
      <c r="DM830" s="31"/>
      <c r="DN830" s="31"/>
      <c r="DO830" s="31"/>
      <c r="DP830" s="31"/>
      <c r="DQ830" s="31"/>
      <c r="DR830" s="31"/>
      <c r="DS830" s="31"/>
      <c r="DT830" s="31"/>
      <c r="DU830" s="31"/>
      <c r="DV830" s="31"/>
      <c r="DW830" s="31"/>
      <c r="DX830" s="31"/>
      <c r="DY830" s="31"/>
      <c r="DZ830" s="31"/>
      <c r="EA830" s="31"/>
      <c r="EB830" s="31"/>
      <c r="EC830" s="31"/>
      <c r="ED830" s="31"/>
      <c r="EE830" s="31"/>
      <c r="EF830" s="31"/>
      <c r="EG830" s="31"/>
      <c r="EH830" s="31"/>
      <c r="EI830" s="31"/>
      <c r="EJ830" s="31"/>
      <c r="EK830" s="31"/>
      <c r="EL830" s="31"/>
      <c r="EM830" s="31"/>
      <c r="EN830" s="31"/>
      <c r="EO830" s="31"/>
      <c r="EP830" s="31"/>
      <c r="EQ830" s="31"/>
      <c r="ER830" s="31"/>
      <c r="ES830" s="31"/>
      <c r="ET830" s="31" t="s">
        <v>14920</v>
      </c>
      <c r="EU830" s="31" t="s">
        <v>14920</v>
      </c>
      <c r="EV830" s="31"/>
      <c r="EW830" s="31"/>
      <c r="EX830" s="31" t="s">
        <v>218</v>
      </c>
      <c r="EY830" s="31" t="s">
        <v>218</v>
      </c>
      <c r="EZ830" s="31" t="s">
        <v>218</v>
      </c>
      <c r="FA830" s="31" t="s">
        <v>14921</v>
      </c>
      <c r="FB830" s="31" t="s">
        <v>14921</v>
      </c>
      <c r="FC830" s="31"/>
      <c r="FD830" s="31"/>
      <c r="FE830" s="31" t="s">
        <v>219</v>
      </c>
    </row>
    <row r="831" ht="90.75" customHeight="1">
      <c r="A831" s="16" t="s">
        <v>14922</v>
      </c>
      <c r="B831" s="24">
        <v>820.0</v>
      </c>
      <c r="C831" s="25" t="s">
        <v>14923</v>
      </c>
      <c r="D831" s="26" t="str">
        <f t="shared" si="41"/>
        <v/>
      </c>
      <c r="E831" s="27" t="str">
        <f t="shared" si="42"/>
        <v/>
      </c>
      <c r="F831" s="28" t="str">
        <f t="shared" ref="F831:G831" si="846">image("https://www.serebii.net/pokedex-bw/type/"&amp;lower(H831)&amp;".gif")</f>
        <v/>
      </c>
      <c r="G831" s="28" t="str">
        <f t="shared" si="846"/>
        <v/>
      </c>
      <c r="H831" s="29" t="s">
        <v>681</v>
      </c>
      <c r="I831" s="26"/>
      <c r="J831" s="26" t="s">
        <v>14924</v>
      </c>
      <c r="K831" s="26" t="s">
        <v>293</v>
      </c>
      <c r="L831" s="26" t="s">
        <v>975</v>
      </c>
      <c r="M831" s="26" t="s">
        <v>13205</v>
      </c>
      <c r="N831" s="26"/>
      <c r="O831" s="26" t="s">
        <v>2557</v>
      </c>
      <c r="P831" s="26" t="s">
        <v>1196</v>
      </c>
      <c r="Q831" s="26" t="s">
        <v>878</v>
      </c>
      <c r="R831" s="26" t="s">
        <v>184</v>
      </c>
      <c r="S831" s="26" t="s">
        <v>4236</v>
      </c>
      <c r="T831" s="26" t="s">
        <v>495</v>
      </c>
      <c r="U831" s="26" t="s">
        <v>769</v>
      </c>
      <c r="V831" s="26" t="s">
        <v>770</v>
      </c>
      <c r="W831" s="26" t="s">
        <v>496</v>
      </c>
      <c r="X831" s="26" t="s">
        <v>189</v>
      </c>
      <c r="Y831" s="26">
        <v>120.0</v>
      </c>
      <c r="Z831" s="26">
        <v>95.0</v>
      </c>
      <c r="AA831" s="26">
        <v>95.0</v>
      </c>
      <c r="AB831" s="26">
        <v>55.0</v>
      </c>
      <c r="AC831" s="26">
        <v>75.0</v>
      </c>
      <c r="AD831" s="26">
        <v>20.0</v>
      </c>
      <c r="AE831" s="30">
        <f t="shared" si="37"/>
        <v>460</v>
      </c>
      <c r="AF831" s="26" t="s">
        <v>14915</v>
      </c>
      <c r="AG831" s="26"/>
      <c r="AH831" s="26"/>
      <c r="AI831" s="26"/>
      <c r="AJ831" s="26"/>
      <c r="AK831" s="26"/>
      <c r="AL831" s="26"/>
      <c r="AM831" s="26"/>
      <c r="AN831" s="26"/>
      <c r="AO831" s="26"/>
      <c r="AP831" s="26"/>
      <c r="AQ831" s="26"/>
      <c r="AR831" s="26"/>
      <c r="AS831" s="26"/>
      <c r="AT831" s="26"/>
      <c r="AU831" s="26"/>
      <c r="AV831" s="26"/>
      <c r="AW831" s="26"/>
      <c r="AX831" s="26"/>
      <c r="AY831" s="26"/>
      <c r="AZ831" s="26"/>
      <c r="BA831" s="26"/>
      <c r="BB831" s="26"/>
      <c r="BC831" s="26"/>
      <c r="BD831" s="26"/>
      <c r="BE831" s="26"/>
      <c r="BF831" s="26"/>
      <c r="BG831" s="26"/>
      <c r="BH831" s="26"/>
      <c r="BI831" s="26"/>
      <c r="BJ831" s="26"/>
      <c r="BK831" s="26" t="s">
        <v>547</v>
      </c>
      <c r="BL831" s="26" t="s">
        <v>547</v>
      </c>
      <c r="BM831" s="26" t="s">
        <v>499</v>
      </c>
      <c r="BN831" s="26" t="s">
        <v>353</v>
      </c>
      <c r="BO831" s="26"/>
      <c r="BP831" s="26"/>
      <c r="BQ831" s="26"/>
      <c r="BR831" s="26" t="s">
        <v>1200</v>
      </c>
      <c r="BS831" s="26" t="s">
        <v>1200</v>
      </c>
      <c r="BT831" s="26" t="s">
        <v>461</v>
      </c>
      <c r="BU831" s="26"/>
      <c r="BV831" s="26"/>
      <c r="BW831" s="31"/>
      <c r="BX831" s="31"/>
      <c r="BY831" s="31"/>
      <c r="BZ831" s="31"/>
      <c r="CA831" s="31"/>
      <c r="CB831" s="31"/>
      <c r="CC831" s="31"/>
      <c r="CD831" s="31"/>
      <c r="CE831" s="31"/>
      <c r="CF831" s="31"/>
      <c r="CG831" s="31"/>
      <c r="CH831" s="31"/>
      <c r="CI831" s="31"/>
      <c r="CJ831" s="31"/>
      <c r="CK831" s="31"/>
      <c r="CL831" s="31"/>
      <c r="CM831" s="31"/>
      <c r="CN831" s="31"/>
      <c r="CO831" s="31"/>
      <c r="CP831" s="31"/>
      <c r="CQ831" s="31"/>
      <c r="CR831" s="31"/>
      <c r="CS831" s="31"/>
      <c r="CT831" s="31"/>
      <c r="CU831" s="31"/>
      <c r="CV831" s="31"/>
      <c r="CW831" s="31"/>
      <c r="CX831" s="31"/>
      <c r="CY831" s="31"/>
      <c r="CZ831" s="31"/>
      <c r="DA831" s="31" t="s">
        <v>14925</v>
      </c>
      <c r="DB831" s="31" t="s">
        <v>14926</v>
      </c>
      <c r="DC831" s="31"/>
      <c r="DD831" s="31"/>
      <c r="DE831" s="31"/>
      <c r="DF831" s="31"/>
      <c r="DG831" s="31"/>
      <c r="DH831" s="31" t="s">
        <v>14927</v>
      </c>
      <c r="DI831" s="31" t="s">
        <v>14928</v>
      </c>
      <c r="DJ831" s="31"/>
      <c r="DK831" s="31"/>
      <c r="DL831" s="31"/>
      <c r="DM831" s="31"/>
      <c r="DN831" s="31"/>
      <c r="DO831" s="31"/>
      <c r="DP831" s="31"/>
      <c r="DQ831" s="31"/>
      <c r="DR831" s="31"/>
      <c r="DS831" s="31"/>
      <c r="DT831" s="31"/>
      <c r="DU831" s="31"/>
      <c r="DV831" s="31"/>
      <c r="DW831" s="31"/>
      <c r="DX831" s="31"/>
      <c r="DY831" s="31"/>
      <c r="DZ831" s="31"/>
      <c r="EA831" s="31"/>
      <c r="EB831" s="31"/>
      <c r="EC831" s="31"/>
      <c r="ED831" s="31"/>
      <c r="EE831" s="31"/>
      <c r="EF831" s="31"/>
      <c r="EG831" s="31"/>
      <c r="EH831" s="31"/>
      <c r="EI831" s="31"/>
      <c r="EJ831" s="31"/>
      <c r="EK831" s="31"/>
      <c r="EL831" s="31"/>
      <c r="EM831" s="31"/>
      <c r="EN831" s="31"/>
      <c r="EO831" s="31"/>
      <c r="EP831" s="31"/>
      <c r="EQ831" s="31"/>
      <c r="ER831" s="31"/>
      <c r="ES831" s="31"/>
      <c r="ET831" s="31" t="s">
        <v>14929</v>
      </c>
      <c r="EU831" s="31" t="s">
        <v>14929</v>
      </c>
      <c r="EV831" s="31"/>
      <c r="EW831" s="31"/>
      <c r="EX831" s="31" t="s">
        <v>218</v>
      </c>
      <c r="EY831" s="31" t="s">
        <v>218</v>
      </c>
      <c r="EZ831" s="31" t="s">
        <v>218</v>
      </c>
      <c r="FA831" s="31" t="s">
        <v>14921</v>
      </c>
      <c r="FB831" s="31" t="s">
        <v>14921</v>
      </c>
      <c r="FC831" s="31"/>
      <c r="FD831" s="31"/>
      <c r="FE831" s="31" t="s">
        <v>219</v>
      </c>
    </row>
    <row r="832" ht="90.75" customHeight="1">
      <c r="A832" s="16" t="s">
        <v>14930</v>
      </c>
      <c r="B832" s="24">
        <v>821.0</v>
      </c>
      <c r="C832" s="25" t="s">
        <v>14931</v>
      </c>
      <c r="D832" s="26" t="str">
        <f t="shared" si="41"/>
        <v/>
      </c>
      <c r="E832" s="27" t="str">
        <f t="shared" si="42"/>
        <v/>
      </c>
      <c r="F832" s="28" t="str">
        <f t="shared" ref="F832:G832" si="847">image("https://www.serebii.net/pokedex-bw/type/"&amp;lower(H832)&amp;".gif")</f>
        <v/>
      </c>
      <c r="G832" s="28" t="str">
        <f t="shared" si="847"/>
        <v/>
      </c>
      <c r="H832" s="29" t="s">
        <v>348</v>
      </c>
      <c r="I832" s="26"/>
      <c r="J832" s="26" t="s">
        <v>682</v>
      </c>
      <c r="K832" s="26" t="s">
        <v>1882</v>
      </c>
      <c r="L832" s="26" t="s">
        <v>683</v>
      </c>
      <c r="M832" s="26" t="s">
        <v>684</v>
      </c>
      <c r="N832" s="26" t="s">
        <v>912</v>
      </c>
      <c r="O832" s="26" t="s">
        <v>686</v>
      </c>
      <c r="P832" s="26" t="s">
        <v>297</v>
      </c>
      <c r="Q832" s="26" t="s">
        <v>493</v>
      </c>
      <c r="R832" s="26" t="s">
        <v>184</v>
      </c>
      <c r="S832" s="26" t="s">
        <v>1574</v>
      </c>
      <c r="T832" s="26" t="s">
        <v>186</v>
      </c>
      <c r="U832" s="26" t="s">
        <v>769</v>
      </c>
      <c r="V832" s="26" t="s">
        <v>846</v>
      </c>
      <c r="W832" s="26" t="s">
        <v>496</v>
      </c>
      <c r="X832" s="26" t="s">
        <v>497</v>
      </c>
      <c r="Y832" s="26">
        <v>38.0</v>
      </c>
      <c r="Z832" s="26">
        <v>47.0</v>
      </c>
      <c r="AA832" s="26">
        <v>35.0</v>
      </c>
      <c r="AB832" s="26">
        <v>33.0</v>
      </c>
      <c r="AC832" s="26">
        <v>35.0</v>
      </c>
      <c r="AD832" s="26">
        <v>57.0</v>
      </c>
      <c r="AE832" s="30">
        <f t="shared" si="37"/>
        <v>245</v>
      </c>
      <c r="AF832" s="26" t="s">
        <v>14932</v>
      </c>
      <c r="AG832" s="26"/>
      <c r="AH832" s="26"/>
      <c r="AI832" s="26"/>
      <c r="AJ832" s="26"/>
      <c r="AK832" s="26"/>
      <c r="AL832" s="26"/>
      <c r="AM832" s="26"/>
      <c r="AN832" s="26"/>
      <c r="AO832" s="26"/>
      <c r="AP832" s="26"/>
      <c r="AQ832" s="26"/>
      <c r="AR832" s="26"/>
      <c r="AS832" s="26"/>
      <c r="AT832" s="26"/>
      <c r="AU832" s="26"/>
      <c r="AV832" s="26"/>
      <c r="AW832" s="26"/>
      <c r="AX832" s="26"/>
      <c r="AY832" s="26"/>
      <c r="AZ832" s="26"/>
      <c r="BA832" s="26"/>
      <c r="BB832" s="26"/>
      <c r="BC832" s="26"/>
      <c r="BD832" s="26"/>
      <c r="BE832" s="26"/>
      <c r="BF832" s="26"/>
      <c r="BG832" s="26"/>
      <c r="BH832" s="26"/>
      <c r="BI832" s="26"/>
      <c r="BJ832" s="26"/>
      <c r="BK832" s="26" t="s">
        <v>690</v>
      </c>
      <c r="BL832" s="26" t="s">
        <v>690</v>
      </c>
      <c r="BM832" s="26"/>
      <c r="BN832" s="26" t="s">
        <v>985</v>
      </c>
      <c r="BO832" s="26"/>
      <c r="BP832" s="26"/>
      <c r="BQ832" s="26"/>
      <c r="BR832" s="26" t="s">
        <v>1540</v>
      </c>
      <c r="BS832" s="26" t="s">
        <v>1540</v>
      </c>
      <c r="BT832" s="26"/>
      <c r="BU832" s="26"/>
      <c r="BV832" s="26"/>
      <c r="BW832" s="31"/>
      <c r="BX832" s="31"/>
      <c r="BY832" s="31"/>
      <c r="BZ832" s="31"/>
      <c r="CA832" s="31"/>
      <c r="CB832" s="31"/>
      <c r="CC832" s="31"/>
      <c r="CD832" s="31"/>
      <c r="CE832" s="31"/>
      <c r="CF832" s="31"/>
      <c r="CG832" s="31"/>
      <c r="CH832" s="31"/>
      <c r="CI832" s="31"/>
      <c r="CJ832" s="31"/>
      <c r="CK832" s="31"/>
      <c r="CL832" s="31"/>
      <c r="CM832" s="31"/>
      <c r="CN832" s="31"/>
      <c r="CO832" s="31"/>
      <c r="CP832" s="31"/>
      <c r="CQ832" s="31"/>
      <c r="CR832" s="31"/>
      <c r="CS832" s="31"/>
      <c r="CT832" s="31"/>
      <c r="CU832" s="31"/>
      <c r="CV832" s="31"/>
      <c r="CW832" s="31"/>
      <c r="CX832" s="31"/>
      <c r="CY832" s="31"/>
      <c r="CZ832" s="31"/>
      <c r="DA832" s="31" t="s">
        <v>14933</v>
      </c>
      <c r="DB832" s="31" t="s">
        <v>14934</v>
      </c>
      <c r="DC832" s="31"/>
      <c r="DD832" s="31"/>
      <c r="DE832" s="31"/>
      <c r="DF832" s="31"/>
      <c r="DG832" s="31"/>
      <c r="DH832" s="31" t="s">
        <v>14935</v>
      </c>
      <c r="DI832" s="31" t="s">
        <v>14936</v>
      </c>
      <c r="DJ832" s="31"/>
      <c r="DK832" s="31"/>
      <c r="DL832" s="31"/>
      <c r="DM832" s="31"/>
      <c r="DN832" s="31"/>
      <c r="DO832" s="31"/>
      <c r="DP832" s="31"/>
      <c r="DQ832" s="31"/>
      <c r="DR832" s="31"/>
      <c r="DS832" s="31"/>
      <c r="DT832" s="31"/>
      <c r="DU832" s="31"/>
      <c r="DV832" s="31"/>
      <c r="DW832" s="31"/>
      <c r="DX832" s="31"/>
      <c r="DY832" s="31"/>
      <c r="DZ832" s="31"/>
      <c r="EA832" s="31"/>
      <c r="EB832" s="31"/>
      <c r="EC832" s="31"/>
      <c r="ED832" s="31"/>
      <c r="EE832" s="31"/>
      <c r="EF832" s="31"/>
      <c r="EG832" s="31"/>
      <c r="EH832" s="31"/>
      <c r="EI832" s="31"/>
      <c r="EJ832" s="31"/>
      <c r="EK832" s="31"/>
      <c r="EL832" s="31"/>
      <c r="EM832" s="31"/>
      <c r="EN832" s="31"/>
      <c r="EO832" s="31"/>
      <c r="EP832" s="31"/>
      <c r="EQ832" s="31"/>
      <c r="ER832" s="31"/>
      <c r="ES832" s="31"/>
      <c r="ET832" s="31" t="s">
        <v>14937</v>
      </c>
      <c r="EU832" s="31" t="s">
        <v>14937</v>
      </c>
      <c r="EV832" s="31"/>
      <c r="EW832" s="31"/>
      <c r="EX832" s="31" t="s">
        <v>218</v>
      </c>
      <c r="EY832" s="31" t="s">
        <v>218</v>
      </c>
      <c r="EZ832" s="31" t="s">
        <v>218</v>
      </c>
      <c r="FA832" s="31" t="s">
        <v>14938</v>
      </c>
      <c r="FB832" s="31" t="s">
        <v>14938</v>
      </c>
      <c r="FC832" s="31"/>
      <c r="FD832" s="31"/>
      <c r="FE832" s="31" t="s">
        <v>219</v>
      </c>
    </row>
    <row r="833" ht="90.75" customHeight="1">
      <c r="A833" s="16" t="s">
        <v>14939</v>
      </c>
      <c r="B833" s="24">
        <v>822.0</v>
      </c>
      <c r="C833" s="25" t="s">
        <v>14940</v>
      </c>
      <c r="D833" s="26" t="str">
        <f t="shared" si="41"/>
        <v/>
      </c>
      <c r="E833" s="27" t="str">
        <f t="shared" si="42"/>
        <v/>
      </c>
      <c r="F833" s="28" t="str">
        <f t="shared" ref="F833:G833" si="848">image("https://www.serebii.net/pokedex-bw/type/"&amp;lower(H833)&amp;".gif")</f>
        <v/>
      </c>
      <c r="G833" s="28" t="str">
        <f t="shared" si="848"/>
        <v/>
      </c>
      <c r="H833" s="29" t="s">
        <v>348</v>
      </c>
      <c r="I833" s="26"/>
      <c r="J833" s="26" t="s">
        <v>14941</v>
      </c>
      <c r="K833" s="26" t="s">
        <v>1031</v>
      </c>
      <c r="L833" s="26" t="s">
        <v>6708</v>
      </c>
      <c r="M833" s="26" t="s">
        <v>684</v>
      </c>
      <c r="N833" s="26" t="s">
        <v>912</v>
      </c>
      <c r="O833" s="26" t="s">
        <v>686</v>
      </c>
      <c r="P833" s="26" t="s">
        <v>716</v>
      </c>
      <c r="Q833" s="26" t="s">
        <v>544</v>
      </c>
      <c r="R833" s="26" t="s">
        <v>184</v>
      </c>
      <c r="S833" s="26" t="s">
        <v>1197</v>
      </c>
      <c r="T833" s="26" t="s">
        <v>186</v>
      </c>
      <c r="U833" s="26" t="s">
        <v>769</v>
      </c>
      <c r="V833" s="26" t="s">
        <v>846</v>
      </c>
      <c r="W833" s="26" t="s">
        <v>496</v>
      </c>
      <c r="X833" s="26" t="s">
        <v>497</v>
      </c>
      <c r="Y833" s="26">
        <v>68.0</v>
      </c>
      <c r="Z833" s="26">
        <v>67.0</v>
      </c>
      <c r="AA833" s="26">
        <v>55.0</v>
      </c>
      <c r="AB833" s="26">
        <v>43.0</v>
      </c>
      <c r="AC833" s="26">
        <v>55.0</v>
      </c>
      <c r="AD833" s="26">
        <v>77.0</v>
      </c>
      <c r="AE833" s="30">
        <f t="shared" si="37"/>
        <v>365</v>
      </c>
      <c r="AF833" s="26" t="s">
        <v>14932</v>
      </c>
      <c r="AG833" s="26"/>
      <c r="AH833" s="26"/>
      <c r="AI833" s="26"/>
      <c r="AJ833" s="26"/>
      <c r="AK833" s="26"/>
      <c r="AL833" s="26"/>
      <c r="AM833" s="26"/>
      <c r="AN833" s="26"/>
      <c r="AO833" s="26"/>
      <c r="AP833" s="26"/>
      <c r="AQ833" s="26"/>
      <c r="AR833" s="26"/>
      <c r="AS833" s="26"/>
      <c r="AT833" s="26"/>
      <c r="AU833" s="26"/>
      <c r="AV833" s="26"/>
      <c r="AW833" s="26"/>
      <c r="AX833" s="26"/>
      <c r="AY833" s="26"/>
      <c r="AZ833" s="26"/>
      <c r="BA833" s="26"/>
      <c r="BB833" s="26"/>
      <c r="BC833" s="26"/>
      <c r="BD833" s="26"/>
      <c r="BE833" s="26"/>
      <c r="BF833" s="26"/>
      <c r="BG833" s="26"/>
      <c r="BH833" s="26"/>
      <c r="BI833" s="26"/>
      <c r="BJ833" s="26"/>
      <c r="BK833" s="26" t="s">
        <v>718</v>
      </c>
      <c r="BL833" s="26" t="s">
        <v>718</v>
      </c>
      <c r="BM833" s="26"/>
      <c r="BN833" s="26" t="s">
        <v>196</v>
      </c>
      <c r="BO833" s="26"/>
      <c r="BP833" s="26"/>
      <c r="BQ833" s="26"/>
      <c r="BR833" s="26" t="s">
        <v>1333</v>
      </c>
      <c r="BS833" s="26" t="s">
        <v>1333</v>
      </c>
      <c r="BT833" s="26"/>
      <c r="BU833" s="26"/>
      <c r="BV833" s="26"/>
      <c r="BW833" s="31"/>
      <c r="BX833" s="31"/>
      <c r="BY833" s="31"/>
      <c r="BZ833" s="31"/>
      <c r="CA833" s="31"/>
      <c r="CB833" s="31"/>
      <c r="CC833" s="31"/>
      <c r="CD833" s="31"/>
      <c r="CE833" s="31"/>
      <c r="CF833" s="31"/>
      <c r="CG833" s="31"/>
      <c r="CH833" s="31"/>
      <c r="CI833" s="31"/>
      <c r="CJ833" s="31"/>
      <c r="CK833" s="31"/>
      <c r="CL833" s="31"/>
      <c r="CM833" s="31"/>
      <c r="CN833" s="31"/>
      <c r="CO833" s="31"/>
      <c r="CP833" s="31"/>
      <c r="CQ833" s="31"/>
      <c r="CR833" s="31"/>
      <c r="CS833" s="31"/>
      <c r="CT833" s="31"/>
      <c r="CU833" s="31"/>
      <c r="CV833" s="31"/>
      <c r="CW833" s="31"/>
      <c r="CX833" s="31"/>
      <c r="CY833" s="31"/>
      <c r="CZ833" s="31"/>
      <c r="DA833" s="31" t="s">
        <v>14942</v>
      </c>
      <c r="DB833" s="31" t="s">
        <v>14943</v>
      </c>
      <c r="DC833" s="31"/>
      <c r="DD833" s="31"/>
      <c r="DE833" s="31"/>
      <c r="DF833" s="31"/>
      <c r="DG833" s="31"/>
      <c r="DH833" s="31" t="s">
        <v>14944</v>
      </c>
      <c r="DI833" s="31" t="s">
        <v>14945</v>
      </c>
      <c r="DJ833" s="31"/>
      <c r="DK833" s="31"/>
      <c r="DL833" s="31"/>
      <c r="DM833" s="31"/>
      <c r="DN833" s="31"/>
      <c r="DO833" s="31"/>
      <c r="DP833" s="31"/>
      <c r="DQ833" s="31"/>
      <c r="DR833" s="31"/>
      <c r="DS833" s="31"/>
      <c r="DT833" s="31"/>
      <c r="DU833" s="31"/>
      <c r="DV833" s="31"/>
      <c r="DW833" s="31"/>
      <c r="DX833" s="31"/>
      <c r="DY833" s="31"/>
      <c r="DZ833" s="31"/>
      <c r="EA833" s="31"/>
      <c r="EB833" s="31"/>
      <c r="EC833" s="31"/>
      <c r="ED833" s="31"/>
      <c r="EE833" s="31"/>
      <c r="EF833" s="31"/>
      <c r="EG833" s="31"/>
      <c r="EH833" s="31"/>
      <c r="EI833" s="31"/>
      <c r="EJ833" s="31"/>
      <c r="EK833" s="31"/>
      <c r="EL833" s="31"/>
      <c r="EM833" s="31"/>
      <c r="EN833" s="31"/>
      <c r="EO833" s="31"/>
      <c r="EP833" s="31"/>
      <c r="EQ833" s="31"/>
      <c r="ER833" s="31"/>
      <c r="ES833" s="31"/>
      <c r="ET833" s="31" t="s">
        <v>14946</v>
      </c>
      <c r="EU833" s="31" t="s">
        <v>14946</v>
      </c>
      <c r="EV833" s="31"/>
      <c r="EW833" s="31"/>
      <c r="EX833" s="31" t="s">
        <v>218</v>
      </c>
      <c r="EY833" s="31" t="s">
        <v>218</v>
      </c>
      <c r="EZ833" s="31" t="s">
        <v>218</v>
      </c>
      <c r="FA833" s="31" t="s">
        <v>14947</v>
      </c>
      <c r="FB833" s="31" t="s">
        <v>14947</v>
      </c>
      <c r="FC833" s="31"/>
      <c r="FD833" s="31"/>
      <c r="FE833" s="31" t="s">
        <v>219</v>
      </c>
    </row>
    <row r="834" ht="90.75" customHeight="1">
      <c r="A834" s="16" t="s">
        <v>14948</v>
      </c>
      <c r="B834" s="24">
        <v>823.0</v>
      </c>
      <c r="C834" s="25" t="s">
        <v>14949</v>
      </c>
      <c r="D834" s="26" t="str">
        <f t="shared" si="41"/>
        <v/>
      </c>
      <c r="E834" s="27" t="str">
        <f t="shared" si="42"/>
        <v/>
      </c>
      <c r="F834" s="28" t="str">
        <f t="shared" ref="F834:G834" si="849">image("https://www.serebii.net/pokedex-bw/type/"&amp;lower(H834)&amp;".gif")</f>
        <v/>
      </c>
      <c r="G834" s="28" t="str">
        <f t="shared" si="849"/>
        <v/>
      </c>
      <c r="H834" s="29" t="s">
        <v>348</v>
      </c>
      <c r="I834" s="26" t="s">
        <v>2962</v>
      </c>
      <c r="J834" s="26" t="s">
        <v>14941</v>
      </c>
      <c r="K834" s="26" t="s">
        <v>4014</v>
      </c>
      <c r="L834" s="26" t="s">
        <v>5427</v>
      </c>
      <c r="M834" s="26" t="s">
        <v>4875</v>
      </c>
      <c r="N834" s="26" t="s">
        <v>912</v>
      </c>
      <c r="O834" s="26" t="s">
        <v>14950</v>
      </c>
      <c r="P834" s="26" t="s">
        <v>2307</v>
      </c>
      <c r="Q834" s="26" t="s">
        <v>183</v>
      </c>
      <c r="R834" s="26" t="s">
        <v>184</v>
      </c>
      <c r="S834" s="26" t="s">
        <v>14951</v>
      </c>
      <c r="T834" s="26" t="s">
        <v>186</v>
      </c>
      <c r="U834" s="26" t="s">
        <v>769</v>
      </c>
      <c r="V834" s="26" t="s">
        <v>846</v>
      </c>
      <c r="W834" s="26" t="s">
        <v>496</v>
      </c>
      <c r="X834" s="26" t="s">
        <v>497</v>
      </c>
      <c r="Y834" s="26">
        <v>98.0</v>
      </c>
      <c r="Z834" s="26">
        <v>87.0</v>
      </c>
      <c r="AA834" s="26">
        <v>105.0</v>
      </c>
      <c r="AB834" s="26">
        <v>53.0</v>
      </c>
      <c r="AC834" s="26">
        <v>85.0</v>
      </c>
      <c r="AD834" s="26">
        <v>67.0</v>
      </c>
      <c r="AE834" s="30">
        <f t="shared" si="37"/>
        <v>495</v>
      </c>
      <c r="AF834" s="26" t="s">
        <v>14932</v>
      </c>
      <c r="AG834" s="26"/>
      <c r="AH834" s="26"/>
      <c r="AI834" s="26"/>
      <c r="AJ834" s="26"/>
      <c r="AK834" s="26"/>
      <c r="AL834" s="26"/>
      <c r="AM834" s="26"/>
      <c r="AN834" s="26"/>
      <c r="AO834" s="26"/>
      <c r="AP834" s="26"/>
      <c r="AQ834" s="26"/>
      <c r="AR834" s="26"/>
      <c r="AS834" s="26"/>
      <c r="AT834" s="26"/>
      <c r="AU834" s="26"/>
      <c r="AV834" s="26"/>
      <c r="AW834" s="26"/>
      <c r="AX834" s="26"/>
      <c r="AY834" s="26"/>
      <c r="AZ834" s="26"/>
      <c r="BA834" s="26"/>
      <c r="BB834" s="26"/>
      <c r="BC834" s="26"/>
      <c r="BD834" s="26"/>
      <c r="BE834" s="26"/>
      <c r="BF834" s="26"/>
      <c r="BG834" s="26"/>
      <c r="BH834" s="26"/>
      <c r="BI834" s="26"/>
      <c r="BJ834" s="26"/>
      <c r="BK834" s="26" t="s">
        <v>501</v>
      </c>
      <c r="BL834" s="26" t="s">
        <v>501</v>
      </c>
      <c r="BM834" s="26"/>
      <c r="BN834" s="26" t="s">
        <v>231</v>
      </c>
      <c r="BO834" s="26"/>
      <c r="BP834" s="26"/>
      <c r="BQ834" s="26"/>
      <c r="BR834" s="26" t="s">
        <v>1377</v>
      </c>
      <c r="BS834" s="26" t="s">
        <v>1377</v>
      </c>
      <c r="BT834" s="26"/>
      <c r="BU834" s="26"/>
      <c r="BV834" s="26"/>
      <c r="BW834" s="31"/>
      <c r="BX834" s="31"/>
      <c r="BY834" s="31"/>
      <c r="BZ834" s="31"/>
      <c r="CA834" s="31"/>
      <c r="CB834" s="31"/>
      <c r="CC834" s="31"/>
      <c r="CD834" s="31"/>
      <c r="CE834" s="31"/>
      <c r="CF834" s="31"/>
      <c r="CG834" s="31"/>
      <c r="CH834" s="31"/>
      <c r="CI834" s="31"/>
      <c r="CJ834" s="31"/>
      <c r="CK834" s="31"/>
      <c r="CL834" s="31"/>
      <c r="CM834" s="31"/>
      <c r="CN834" s="31"/>
      <c r="CO834" s="31"/>
      <c r="CP834" s="31"/>
      <c r="CQ834" s="31"/>
      <c r="CR834" s="31"/>
      <c r="CS834" s="31"/>
      <c r="CT834" s="31"/>
      <c r="CU834" s="31"/>
      <c r="CV834" s="31"/>
      <c r="CW834" s="31"/>
      <c r="CX834" s="31"/>
      <c r="CY834" s="31"/>
      <c r="CZ834" s="31"/>
      <c r="DA834" s="31" t="s">
        <v>14952</v>
      </c>
      <c r="DB834" s="31" t="s">
        <v>14953</v>
      </c>
      <c r="DC834" s="31"/>
      <c r="DD834" s="31"/>
      <c r="DE834" s="31"/>
      <c r="DF834" s="31"/>
      <c r="DG834" s="31"/>
      <c r="DH834" s="31" t="s">
        <v>14954</v>
      </c>
      <c r="DI834" s="31" t="s">
        <v>14955</v>
      </c>
      <c r="DJ834" s="31"/>
      <c r="DK834" s="31"/>
      <c r="DL834" s="31"/>
      <c r="DM834" s="31"/>
      <c r="DN834" s="31"/>
      <c r="DO834" s="31"/>
      <c r="DP834" s="31"/>
      <c r="DQ834" s="31"/>
      <c r="DR834" s="31"/>
      <c r="DS834" s="31"/>
      <c r="DT834" s="31"/>
      <c r="DU834" s="31"/>
      <c r="DV834" s="31"/>
      <c r="DW834" s="31"/>
      <c r="DX834" s="31"/>
      <c r="DY834" s="31"/>
      <c r="DZ834" s="31"/>
      <c r="EA834" s="31"/>
      <c r="EB834" s="31"/>
      <c r="EC834" s="31"/>
      <c r="ED834" s="31"/>
      <c r="EE834" s="31"/>
      <c r="EF834" s="31"/>
      <c r="EG834" s="31"/>
      <c r="EH834" s="31"/>
      <c r="EI834" s="31"/>
      <c r="EJ834" s="31"/>
      <c r="EK834" s="31"/>
      <c r="EL834" s="31"/>
      <c r="EM834" s="31"/>
      <c r="EN834" s="31"/>
      <c r="EO834" s="31"/>
      <c r="EP834" s="31"/>
      <c r="EQ834" s="31"/>
      <c r="ER834" s="31"/>
      <c r="ES834" s="31"/>
      <c r="ET834" s="31" t="s">
        <v>14956</v>
      </c>
      <c r="EU834" s="31" t="s">
        <v>14956</v>
      </c>
      <c r="EV834" s="31"/>
      <c r="EW834" s="31"/>
      <c r="EX834" s="31" t="s">
        <v>218</v>
      </c>
      <c r="EY834" s="31" t="s">
        <v>218</v>
      </c>
      <c r="EZ834" s="31" t="s">
        <v>218</v>
      </c>
      <c r="FA834" s="31" t="s">
        <v>13041</v>
      </c>
      <c r="FB834" s="31" t="s">
        <v>13041</v>
      </c>
      <c r="FC834" s="31"/>
      <c r="FD834" s="31"/>
      <c r="FE834" s="31" t="s">
        <v>219</v>
      </c>
    </row>
    <row r="835" ht="90.75" customHeight="1">
      <c r="A835" s="16" t="s">
        <v>14957</v>
      </c>
      <c r="B835" s="24">
        <v>824.0</v>
      </c>
      <c r="C835" s="25" t="s">
        <v>14958</v>
      </c>
      <c r="D835" s="26" t="str">
        <f t="shared" si="41"/>
        <v/>
      </c>
      <c r="E835" s="27" t="str">
        <f t="shared" si="42"/>
        <v/>
      </c>
      <c r="F835" s="28" t="str">
        <f t="shared" ref="F835:G835" si="850">image("https://www.serebii.net/pokedex-bw/type/"&amp;lower(H835)&amp;".gif")</f>
        <v/>
      </c>
      <c r="G835" s="28" t="str">
        <f t="shared" si="850"/>
        <v/>
      </c>
      <c r="H835" s="29" t="s">
        <v>486</v>
      </c>
      <c r="I835" s="26"/>
      <c r="J835" s="26" t="s">
        <v>14049</v>
      </c>
      <c r="K835" s="26" t="s">
        <v>974</v>
      </c>
      <c r="L835" s="26" t="s">
        <v>4039</v>
      </c>
      <c r="M835" s="26" t="s">
        <v>654</v>
      </c>
      <c r="N835" s="26" t="s">
        <v>580</v>
      </c>
      <c r="O835" s="26" t="s">
        <v>6168</v>
      </c>
      <c r="P835" s="26" t="s">
        <v>1825</v>
      </c>
      <c r="Q835" s="26" t="s">
        <v>493</v>
      </c>
      <c r="R835" s="26" t="s">
        <v>184</v>
      </c>
      <c r="S835" s="26" t="s">
        <v>5921</v>
      </c>
      <c r="T835" s="26" t="s">
        <v>495</v>
      </c>
      <c r="U835" s="26" t="s">
        <v>1827</v>
      </c>
      <c r="V835" s="26" t="s">
        <v>1828</v>
      </c>
      <c r="W835" s="26" t="s">
        <v>496</v>
      </c>
      <c r="X835" s="26" t="s">
        <v>497</v>
      </c>
      <c r="Y835" s="26">
        <v>25.0</v>
      </c>
      <c r="Z835" s="26">
        <v>20.0</v>
      </c>
      <c r="AA835" s="26">
        <v>20.0</v>
      </c>
      <c r="AB835" s="26">
        <v>25.0</v>
      </c>
      <c r="AC835" s="26">
        <v>45.0</v>
      </c>
      <c r="AD835" s="26">
        <v>45.0</v>
      </c>
      <c r="AE835" s="30">
        <f t="shared" si="37"/>
        <v>180</v>
      </c>
      <c r="AF835" s="26" t="s">
        <v>14959</v>
      </c>
      <c r="AG835" s="26"/>
      <c r="AH835" s="26"/>
      <c r="AI835" s="26"/>
      <c r="AJ835" s="26"/>
      <c r="AK835" s="26"/>
      <c r="AL835" s="26"/>
      <c r="AM835" s="26"/>
      <c r="AN835" s="26"/>
      <c r="AO835" s="26"/>
      <c r="AP835" s="26"/>
      <c r="AQ835" s="26"/>
      <c r="AR835" s="26"/>
      <c r="AS835" s="26"/>
      <c r="AT835" s="26"/>
      <c r="AU835" s="26"/>
      <c r="AV835" s="26"/>
      <c r="AW835" s="26"/>
      <c r="AX835" s="26"/>
      <c r="AY835" s="26"/>
      <c r="AZ835" s="26"/>
      <c r="BA835" s="26"/>
      <c r="BB835" s="26"/>
      <c r="BC835" s="26"/>
      <c r="BD835" s="26"/>
      <c r="BE835" s="26"/>
      <c r="BF835" s="26"/>
      <c r="BG835" s="26"/>
      <c r="BH835" s="26"/>
      <c r="BI835" s="26"/>
      <c r="BJ835" s="26"/>
      <c r="BK835" s="26" t="s">
        <v>499</v>
      </c>
      <c r="BL835" s="26" t="s">
        <v>499</v>
      </c>
      <c r="BM835" s="26" t="s">
        <v>549</v>
      </c>
      <c r="BN835" s="26"/>
      <c r="BO835" s="26"/>
      <c r="BP835" s="26"/>
      <c r="BQ835" s="26"/>
      <c r="BR835" s="26"/>
      <c r="BS835" s="26"/>
      <c r="BT835" s="26"/>
      <c r="BU835" s="26"/>
      <c r="BV835" s="26"/>
      <c r="BW835" s="31"/>
      <c r="BX835" s="31"/>
      <c r="BY835" s="31"/>
      <c r="BZ835" s="31"/>
      <c r="CA835" s="31"/>
      <c r="CB835" s="31"/>
      <c r="CC835" s="31"/>
      <c r="CD835" s="31"/>
      <c r="CE835" s="31"/>
      <c r="CF835" s="31"/>
      <c r="CG835" s="31"/>
      <c r="CH835" s="31"/>
      <c r="CI835" s="31"/>
      <c r="CJ835" s="31"/>
      <c r="CK835" s="31"/>
      <c r="CL835" s="31"/>
      <c r="CM835" s="31"/>
      <c r="CN835" s="31"/>
      <c r="CO835" s="31"/>
      <c r="CP835" s="31"/>
      <c r="CQ835" s="31"/>
      <c r="CR835" s="31"/>
      <c r="CS835" s="31"/>
      <c r="CT835" s="31"/>
      <c r="CU835" s="31"/>
      <c r="CV835" s="31"/>
      <c r="CW835" s="31"/>
      <c r="CX835" s="31"/>
      <c r="CY835" s="31"/>
      <c r="CZ835" s="31"/>
      <c r="DA835" s="31" t="s">
        <v>14960</v>
      </c>
      <c r="DB835" s="31" t="s">
        <v>14961</v>
      </c>
      <c r="DC835" s="31"/>
      <c r="DD835" s="31"/>
      <c r="DE835" s="31"/>
      <c r="DF835" s="31"/>
      <c r="DG835" s="31"/>
      <c r="DH835" s="31"/>
      <c r="DI835" s="31"/>
      <c r="DJ835" s="31"/>
      <c r="DK835" s="31"/>
      <c r="DL835" s="31"/>
      <c r="DM835" s="31"/>
      <c r="DN835" s="31"/>
      <c r="DO835" s="31"/>
      <c r="DP835" s="31"/>
      <c r="DQ835" s="31"/>
      <c r="DR835" s="31"/>
      <c r="DS835" s="31"/>
      <c r="DT835" s="31"/>
      <c r="DU835" s="31"/>
      <c r="DV835" s="31"/>
      <c r="DW835" s="31"/>
      <c r="DX835" s="31"/>
      <c r="DY835" s="31"/>
      <c r="DZ835" s="31"/>
      <c r="EA835" s="31"/>
      <c r="EB835" s="31"/>
      <c r="EC835" s="31"/>
      <c r="ED835" s="31"/>
      <c r="EE835" s="31"/>
      <c r="EF835" s="31"/>
      <c r="EG835" s="31"/>
      <c r="EH835" s="31"/>
      <c r="EI835" s="31"/>
      <c r="EJ835" s="31"/>
      <c r="EK835" s="31"/>
      <c r="EL835" s="31"/>
      <c r="EM835" s="31"/>
      <c r="EN835" s="31"/>
      <c r="EO835" s="31"/>
      <c r="EP835" s="31"/>
      <c r="EQ835" s="31"/>
      <c r="ER835" s="31"/>
      <c r="ES835" s="31"/>
      <c r="ET835" s="31" t="s">
        <v>14962</v>
      </c>
      <c r="EU835" s="31" t="s">
        <v>14962</v>
      </c>
      <c r="EV835" s="31"/>
      <c r="EW835" s="31"/>
      <c r="EX835" s="31" t="s">
        <v>218</v>
      </c>
      <c r="EY835" s="31" t="s">
        <v>218</v>
      </c>
      <c r="EZ835" s="31" t="s">
        <v>218</v>
      </c>
      <c r="FA835" s="31" t="s">
        <v>219</v>
      </c>
      <c r="FB835" s="31" t="s">
        <v>219</v>
      </c>
      <c r="FC835" s="31"/>
      <c r="FD835" s="31"/>
      <c r="FE835" s="31" t="s">
        <v>219</v>
      </c>
    </row>
    <row r="836" ht="90.75" customHeight="1">
      <c r="A836" s="16" t="s">
        <v>14963</v>
      </c>
      <c r="B836" s="24">
        <v>825.0</v>
      </c>
      <c r="C836" s="25" t="s">
        <v>14964</v>
      </c>
      <c r="D836" s="26" t="str">
        <f t="shared" si="41"/>
        <v/>
      </c>
      <c r="E836" s="27" t="str">
        <f t="shared" si="42"/>
        <v/>
      </c>
      <c r="F836" s="28" t="str">
        <f t="shared" ref="F836:G836" si="851">image("https://www.serebii.net/pokedex-bw/type/"&amp;lower(H836)&amp;".gif")</f>
        <v/>
      </c>
      <c r="G836" s="28" t="str">
        <f t="shared" si="851"/>
        <v/>
      </c>
      <c r="H836" s="29" t="s">
        <v>486</v>
      </c>
      <c r="I836" s="26" t="s">
        <v>2333</v>
      </c>
      <c r="J836" s="26" t="s">
        <v>14965</v>
      </c>
      <c r="K836" s="26" t="s">
        <v>974</v>
      </c>
      <c r="L836" s="26" t="s">
        <v>1277</v>
      </c>
      <c r="M836" s="26" t="s">
        <v>654</v>
      </c>
      <c r="N836" s="26" t="s">
        <v>580</v>
      </c>
      <c r="O836" s="26" t="s">
        <v>6168</v>
      </c>
      <c r="P836" s="26" t="s">
        <v>2669</v>
      </c>
      <c r="Q836" s="26" t="s">
        <v>544</v>
      </c>
      <c r="R836" s="26" t="s">
        <v>184</v>
      </c>
      <c r="S836" s="26" t="s">
        <v>14966</v>
      </c>
      <c r="T836" s="26" t="s">
        <v>495</v>
      </c>
      <c r="U836" s="26" t="s">
        <v>1827</v>
      </c>
      <c r="V836" s="26" t="s">
        <v>1828</v>
      </c>
      <c r="W836" s="26" t="s">
        <v>496</v>
      </c>
      <c r="X836" s="26" t="s">
        <v>497</v>
      </c>
      <c r="Y836" s="26">
        <v>50.0</v>
      </c>
      <c r="Z836" s="26">
        <v>35.0</v>
      </c>
      <c r="AA836" s="26">
        <v>80.0</v>
      </c>
      <c r="AB836" s="26">
        <v>50.0</v>
      </c>
      <c r="AC836" s="26">
        <v>90.0</v>
      </c>
      <c r="AD836" s="26">
        <v>30.0</v>
      </c>
      <c r="AE836" s="30">
        <f t="shared" si="37"/>
        <v>335</v>
      </c>
      <c r="AF836" s="26" t="s">
        <v>14959</v>
      </c>
      <c r="AG836" s="26"/>
      <c r="AH836" s="26"/>
      <c r="AI836" s="26"/>
      <c r="AJ836" s="26"/>
      <c r="AK836" s="26"/>
      <c r="AL836" s="26"/>
      <c r="AM836" s="26"/>
      <c r="AN836" s="26"/>
      <c r="AO836" s="26"/>
      <c r="AP836" s="26"/>
      <c r="AQ836" s="26"/>
      <c r="AR836" s="26"/>
      <c r="AS836" s="26"/>
      <c r="AT836" s="26"/>
      <c r="AU836" s="26"/>
      <c r="AV836" s="26"/>
      <c r="AW836" s="26"/>
      <c r="AX836" s="26"/>
      <c r="AY836" s="26"/>
      <c r="AZ836" s="26"/>
      <c r="BA836" s="26"/>
      <c r="BB836" s="26"/>
      <c r="BC836" s="26"/>
      <c r="BD836" s="26"/>
      <c r="BE836" s="26"/>
      <c r="BF836" s="26"/>
      <c r="BG836" s="26"/>
      <c r="BH836" s="26"/>
      <c r="BI836" s="26"/>
      <c r="BJ836" s="26"/>
      <c r="BK836" s="26" t="s">
        <v>546</v>
      </c>
      <c r="BL836" s="26" t="s">
        <v>546</v>
      </c>
      <c r="BM836" s="26" t="s">
        <v>586</v>
      </c>
      <c r="BN836" s="26"/>
      <c r="BO836" s="26"/>
      <c r="BP836" s="26"/>
      <c r="BQ836" s="26"/>
      <c r="BR836" s="26"/>
      <c r="BS836" s="26"/>
      <c r="BT836" s="26"/>
      <c r="BU836" s="26"/>
      <c r="BV836" s="26"/>
      <c r="BW836" s="31"/>
      <c r="BX836" s="31"/>
      <c r="BY836" s="31"/>
      <c r="BZ836" s="31"/>
      <c r="CA836" s="31"/>
      <c r="CB836" s="31"/>
      <c r="CC836" s="31"/>
      <c r="CD836" s="31"/>
      <c r="CE836" s="31"/>
      <c r="CF836" s="31"/>
      <c r="CG836" s="31"/>
      <c r="CH836" s="31"/>
      <c r="CI836" s="31"/>
      <c r="CJ836" s="31"/>
      <c r="CK836" s="31"/>
      <c r="CL836" s="31"/>
      <c r="CM836" s="31"/>
      <c r="CN836" s="31"/>
      <c r="CO836" s="31"/>
      <c r="CP836" s="31"/>
      <c r="CQ836" s="31"/>
      <c r="CR836" s="31"/>
      <c r="CS836" s="31"/>
      <c r="CT836" s="31"/>
      <c r="CU836" s="31"/>
      <c r="CV836" s="31"/>
      <c r="CW836" s="31"/>
      <c r="CX836" s="31"/>
      <c r="CY836" s="31"/>
      <c r="CZ836" s="31"/>
      <c r="DA836" s="31" t="s">
        <v>14967</v>
      </c>
      <c r="DB836" s="31" t="s">
        <v>14968</v>
      </c>
      <c r="DC836" s="31"/>
      <c r="DD836" s="31"/>
      <c r="DE836" s="31"/>
      <c r="DF836" s="31"/>
      <c r="DG836" s="31"/>
      <c r="DH836" s="31"/>
      <c r="DI836" s="31"/>
      <c r="DJ836" s="31"/>
      <c r="DK836" s="31"/>
      <c r="DL836" s="31"/>
      <c r="DM836" s="31"/>
      <c r="DN836" s="31"/>
      <c r="DO836" s="31"/>
      <c r="DP836" s="31"/>
      <c r="DQ836" s="31"/>
      <c r="DR836" s="31"/>
      <c r="DS836" s="31"/>
      <c r="DT836" s="31"/>
      <c r="DU836" s="31"/>
      <c r="DV836" s="31"/>
      <c r="DW836" s="31"/>
      <c r="DX836" s="31"/>
      <c r="DY836" s="31"/>
      <c r="DZ836" s="31"/>
      <c r="EA836" s="31"/>
      <c r="EB836" s="31"/>
      <c r="EC836" s="31"/>
      <c r="ED836" s="31"/>
      <c r="EE836" s="31"/>
      <c r="EF836" s="31"/>
      <c r="EG836" s="31"/>
      <c r="EH836" s="31"/>
      <c r="EI836" s="31"/>
      <c r="EJ836" s="31"/>
      <c r="EK836" s="31"/>
      <c r="EL836" s="31"/>
      <c r="EM836" s="31"/>
      <c r="EN836" s="31"/>
      <c r="EO836" s="31"/>
      <c r="EP836" s="31"/>
      <c r="EQ836" s="31"/>
      <c r="ER836" s="31"/>
      <c r="ES836" s="31"/>
      <c r="ET836" s="31" t="s">
        <v>14969</v>
      </c>
      <c r="EU836" s="31" t="s">
        <v>14969</v>
      </c>
      <c r="EV836" s="31"/>
      <c r="EW836" s="31"/>
      <c r="EX836" s="31" t="s">
        <v>218</v>
      </c>
      <c r="EY836" s="31" t="s">
        <v>218</v>
      </c>
      <c r="EZ836" s="31" t="s">
        <v>218</v>
      </c>
      <c r="FA836" s="31" t="s">
        <v>219</v>
      </c>
      <c r="FB836" s="31" t="s">
        <v>219</v>
      </c>
      <c r="FC836" s="31"/>
      <c r="FD836" s="31"/>
      <c r="FE836" s="31" t="s">
        <v>219</v>
      </c>
    </row>
    <row r="837" ht="90.75" customHeight="1">
      <c r="A837" s="16" t="s">
        <v>14970</v>
      </c>
      <c r="B837" s="24">
        <v>826.0</v>
      </c>
      <c r="C837" s="25" t="s">
        <v>14971</v>
      </c>
      <c r="D837" s="26" t="str">
        <f t="shared" si="41"/>
        <v/>
      </c>
      <c r="E837" s="27" t="str">
        <f t="shared" si="42"/>
        <v/>
      </c>
      <c r="F837" s="28" t="str">
        <f t="shared" ref="F837:G837" si="852">image("https://www.serebii.net/pokedex-bw/type/"&amp;lower(H837)&amp;".gif")</f>
        <v/>
      </c>
      <c r="G837" s="28" t="str">
        <f t="shared" si="852"/>
        <v/>
      </c>
      <c r="H837" s="29" t="s">
        <v>486</v>
      </c>
      <c r="I837" s="26" t="s">
        <v>2333</v>
      </c>
      <c r="J837" s="26" t="s">
        <v>14972</v>
      </c>
      <c r="K837" s="26" t="s">
        <v>974</v>
      </c>
      <c r="L837" s="26" t="s">
        <v>5324</v>
      </c>
      <c r="M837" s="26" t="s">
        <v>654</v>
      </c>
      <c r="N837" s="26" t="s">
        <v>1537</v>
      </c>
      <c r="O837" s="26" t="s">
        <v>6168</v>
      </c>
      <c r="P837" s="26" t="s">
        <v>456</v>
      </c>
      <c r="Q837" s="26" t="s">
        <v>183</v>
      </c>
      <c r="R837" s="26" t="s">
        <v>184</v>
      </c>
      <c r="S837" s="26" t="s">
        <v>14973</v>
      </c>
      <c r="T837" s="26" t="s">
        <v>495</v>
      </c>
      <c r="U837" s="26" t="s">
        <v>1827</v>
      </c>
      <c r="V837" s="26" t="s">
        <v>1828</v>
      </c>
      <c r="W837" s="26" t="s">
        <v>496</v>
      </c>
      <c r="X837" s="26" t="s">
        <v>497</v>
      </c>
      <c r="Y837" s="26">
        <v>60.0</v>
      </c>
      <c r="Z837" s="26">
        <v>45.0</v>
      </c>
      <c r="AA837" s="26">
        <v>110.0</v>
      </c>
      <c r="AB837" s="26">
        <v>80.0</v>
      </c>
      <c r="AC837" s="26">
        <v>120.0</v>
      </c>
      <c r="AD837" s="26">
        <v>90.0</v>
      </c>
      <c r="AE837" s="30">
        <f t="shared" si="37"/>
        <v>505</v>
      </c>
      <c r="AF837" s="26" t="s">
        <v>14959</v>
      </c>
      <c r="AG837" s="26"/>
      <c r="AH837" s="26"/>
      <c r="AI837" s="26"/>
      <c r="AJ837" s="26"/>
      <c r="AK837" s="26"/>
      <c r="AL837" s="26"/>
      <c r="AM837" s="26"/>
      <c r="AN837" s="26"/>
      <c r="AO837" s="26"/>
      <c r="AP837" s="26"/>
      <c r="AQ837" s="26"/>
      <c r="AR837" s="26"/>
      <c r="AS837" s="26"/>
      <c r="AT837" s="26"/>
      <c r="AU837" s="26"/>
      <c r="AV837" s="26"/>
      <c r="AW837" s="26"/>
      <c r="AX837" s="26"/>
      <c r="AY837" s="26"/>
      <c r="AZ837" s="26"/>
      <c r="BA837" s="26"/>
      <c r="BB837" s="26"/>
      <c r="BC837" s="26"/>
      <c r="BD837" s="26"/>
      <c r="BE837" s="26"/>
      <c r="BF837" s="26"/>
      <c r="BG837" s="26"/>
      <c r="BH837" s="26"/>
      <c r="BI837" s="26"/>
      <c r="BJ837" s="26"/>
      <c r="BK837" s="26" t="s">
        <v>583</v>
      </c>
      <c r="BL837" s="26" t="s">
        <v>583</v>
      </c>
      <c r="BM837" s="26" t="s">
        <v>689</v>
      </c>
      <c r="BN837" s="26"/>
      <c r="BO837" s="26"/>
      <c r="BP837" s="26"/>
      <c r="BQ837" s="26"/>
      <c r="BR837" s="26"/>
      <c r="BS837" s="26"/>
      <c r="BT837" s="26"/>
      <c r="BU837" s="26"/>
      <c r="BV837" s="26"/>
      <c r="BW837" s="31"/>
      <c r="BX837" s="31"/>
      <c r="BY837" s="31"/>
      <c r="BZ837" s="31"/>
      <c r="CA837" s="31"/>
      <c r="CB837" s="31"/>
      <c r="CC837" s="31"/>
      <c r="CD837" s="31"/>
      <c r="CE837" s="31"/>
      <c r="CF837" s="31"/>
      <c r="CG837" s="31"/>
      <c r="CH837" s="31"/>
      <c r="CI837" s="31"/>
      <c r="CJ837" s="31"/>
      <c r="CK837" s="31"/>
      <c r="CL837" s="31"/>
      <c r="CM837" s="31"/>
      <c r="CN837" s="31"/>
      <c r="CO837" s="31"/>
      <c r="CP837" s="31"/>
      <c r="CQ837" s="31"/>
      <c r="CR837" s="31"/>
      <c r="CS837" s="31"/>
      <c r="CT837" s="31"/>
      <c r="CU837" s="31"/>
      <c r="CV837" s="31"/>
      <c r="CW837" s="31"/>
      <c r="CX837" s="31"/>
      <c r="CY837" s="31"/>
      <c r="CZ837" s="31"/>
      <c r="DA837" s="31" t="s">
        <v>14974</v>
      </c>
      <c r="DB837" s="31" t="s">
        <v>14975</v>
      </c>
      <c r="DC837" s="31"/>
      <c r="DD837" s="31"/>
      <c r="DE837" s="31"/>
      <c r="DF837" s="31"/>
      <c r="DG837" s="31"/>
      <c r="DH837" s="31"/>
      <c r="DI837" s="31"/>
      <c r="DJ837" s="31"/>
      <c r="DK837" s="31"/>
      <c r="DL837" s="31"/>
      <c r="DM837" s="31"/>
      <c r="DN837" s="31"/>
      <c r="DO837" s="31"/>
      <c r="DP837" s="31"/>
      <c r="DQ837" s="31"/>
      <c r="DR837" s="31"/>
      <c r="DS837" s="31"/>
      <c r="DT837" s="31"/>
      <c r="DU837" s="31"/>
      <c r="DV837" s="31"/>
      <c r="DW837" s="31"/>
      <c r="DX837" s="31"/>
      <c r="DY837" s="31"/>
      <c r="DZ837" s="31"/>
      <c r="EA837" s="31"/>
      <c r="EB837" s="31"/>
      <c r="EC837" s="31"/>
      <c r="ED837" s="31"/>
      <c r="EE837" s="31"/>
      <c r="EF837" s="31"/>
      <c r="EG837" s="31"/>
      <c r="EH837" s="31"/>
      <c r="EI837" s="31"/>
      <c r="EJ837" s="31"/>
      <c r="EK837" s="31"/>
      <c r="EL837" s="31"/>
      <c r="EM837" s="31"/>
      <c r="EN837" s="31"/>
      <c r="EO837" s="31"/>
      <c r="EP837" s="31"/>
      <c r="EQ837" s="31"/>
      <c r="ER837" s="31"/>
      <c r="ES837" s="31"/>
      <c r="ET837" s="31" t="s">
        <v>3877</v>
      </c>
      <c r="EU837" s="31" t="s">
        <v>3877</v>
      </c>
      <c r="EV837" s="31"/>
      <c r="EW837" s="31"/>
      <c r="EX837" s="31" t="s">
        <v>218</v>
      </c>
      <c r="EY837" s="31" t="s">
        <v>218</v>
      </c>
      <c r="EZ837" s="31" t="s">
        <v>218</v>
      </c>
      <c r="FA837" s="31" t="s">
        <v>219</v>
      </c>
      <c r="FB837" s="31" t="s">
        <v>219</v>
      </c>
      <c r="FC837" s="31"/>
      <c r="FD837" s="31"/>
      <c r="FE837" s="31" t="s">
        <v>219</v>
      </c>
    </row>
    <row r="838" ht="90.75" customHeight="1">
      <c r="A838" s="16" t="s">
        <v>14976</v>
      </c>
      <c r="B838" s="24">
        <v>827.0</v>
      </c>
      <c r="C838" s="25" t="s">
        <v>14977</v>
      </c>
      <c r="D838" s="26" t="str">
        <f t="shared" si="41"/>
        <v/>
      </c>
      <c r="E838" s="27" t="str">
        <f t="shared" si="42"/>
        <v/>
      </c>
      <c r="F838" s="28" t="str">
        <f t="shared" ref="F838:G838" si="853">image("https://www.serebii.net/pokedex-bw/type/"&amp;lower(H838)&amp;".gif")</f>
        <v/>
      </c>
      <c r="G838" s="28" t="str">
        <f t="shared" si="853"/>
        <v/>
      </c>
      <c r="H838" s="29" t="s">
        <v>6037</v>
      </c>
      <c r="I838" s="26"/>
      <c r="J838" s="26" t="s">
        <v>1410</v>
      </c>
      <c r="K838" s="26" t="s">
        <v>293</v>
      </c>
      <c r="L838" s="26" t="s">
        <v>14978</v>
      </c>
      <c r="M838" s="26" t="s">
        <v>491</v>
      </c>
      <c r="N838" s="26" t="s">
        <v>3755</v>
      </c>
      <c r="O838" s="26" t="s">
        <v>14028</v>
      </c>
      <c r="P838" s="26" t="s">
        <v>1825</v>
      </c>
      <c r="Q838" s="26" t="s">
        <v>493</v>
      </c>
      <c r="R838" s="26" t="s">
        <v>184</v>
      </c>
      <c r="S838" s="26" t="s">
        <v>1574</v>
      </c>
      <c r="T838" s="26" t="s">
        <v>1328</v>
      </c>
      <c r="U838" s="26" t="s">
        <v>769</v>
      </c>
      <c r="V838" s="26" t="s">
        <v>770</v>
      </c>
      <c r="W838" s="26" t="s">
        <v>496</v>
      </c>
      <c r="X838" s="26" t="s">
        <v>497</v>
      </c>
      <c r="Y838" s="26">
        <v>40.0</v>
      </c>
      <c r="Z838" s="26">
        <v>28.0</v>
      </c>
      <c r="AA838" s="26">
        <v>28.0</v>
      </c>
      <c r="AB838" s="26">
        <v>47.0</v>
      </c>
      <c r="AC838" s="26">
        <v>52.0</v>
      </c>
      <c r="AD838" s="26">
        <v>50.0</v>
      </c>
      <c r="AE838" s="30">
        <f t="shared" si="37"/>
        <v>245</v>
      </c>
      <c r="AF838" s="26" t="s">
        <v>14979</v>
      </c>
      <c r="AG838" s="26"/>
      <c r="AH838" s="26"/>
      <c r="AI838" s="26"/>
      <c r="AJ838" s="26"/>
      <c r="AK838" s="26"/>
      <c r="AL838" s="26"/>
      <c r="AM838" s="26"/>
      <c r="AN838" s="26"/>
      <c r="AO838" s="26"/>
      <c r="AP838" s="26"/>
      <c r="AQ838" s="26"/>
      <c r="AR838" s="26"/>
      <c r="AS838" s="26"/>
      <c r="AT838" s="26"/>
      <c r="AU838" s="26"/>
      <c r="AV838" s="26"/>
      <c r="AW838" s="26"/>
      <c r="AX838" s="26"/>
      <c r="AY838" s="26"/>
      <c r="AZ838" s="26"/>
      <c r="BA838" s="26"/>
      <c r="BB838" s="26"/>
      <c r="BC838" s="26"/>
      <c r="BD838" s="26"/>
      <c r="BE838" s="26"/>
      <c r="BF838" s="26"/>
      <c r="BG838" s="26"/>
      <c r="BH838" s="26"/>
      <c r="BI838" s="26"/>
      <c r="BJ838" s="26"/>
      <c r="BK838" s="26"/>
      <c r="BL838" s="26"/>
      <c r="BM838" s="26"/>
      <c r="BN838" s="26"/>
      <c r="BO838" s="26"/>
      <c r="BP838" s="26"/>
      <c r="BQ838" s="26"/>
      <c r="BR838" s="26"/>
      <c r="BS838" s="26"/>
      <c r="BT838" s="26"/>
      <c r="BU838" s="26"/>
      <c r="BV838" s="26"/>
      <c r="BW838" s="31"/>
      <c r="BX838" s="31"/>
      <c r="BY838" s="31"/>
      <c r="BZ838" s="31"/>
      <c r="CA838" s="31"/>
      <c r="CB838" s="31"/>
      <c r="CC838" s="31"/>
      <c r="CD838" s="31"/>
      <c r="CE838" s="31"/>
      <c r="CF838" s="31"/>
      <c r="CG838" s="31"/>
      <c r="CH838" s="31"/>
      <c r="CI838" s="31"/>
      <c r="CJ838" s="31"/>
      <c r="CK838" s="31"/>
      <c r="CL838" s="31"/>
      <c r="CM838" s="31"/>
      <c r="CN838" s="31"/>
      <c r="CO838" s="31"/>
      <c r="CP838" s="31"/>
      <c r="CQ838" s="31"/>
      <c r="CR838" s="31"/>
      <c r="CS838" s="31"/>
      <c r="CT838" s="31"/>
      <c r="CU838" s="31"/>
      <c r="CV838" s="31"/>
      <c r="CW838" s="31"/>
      <c r="CX838" s="31"/>
      <c r="CY838" s="31"/>
      <c r="CZ838" s="31"/>
      <c r="DA838" s="31" t="s">
        <v>14980</v>
      </c>
      <c r="DB838" s="31" t="s">
        <v>14981</v>
      </c>
      <c r="DC838" s="31"/>
      <c r="DD838" s="31"/>
      <c r="DE838" s="31"/>
      <c r="DF838" s="31"/>
      <c r="DG838" s="31"/>
      <c r="DH838" s="31"/>
      <c r="DI838" s="31"/>
      <c r="DJ838" s="31"/>
      <c r="DK838" s="31"/>
      <c r="DL838" s="31"/>
      <c r="DM838" s="31"/>
      <c r="DN838" s="31"/>
      <c r="DO838" s="31"/>
      <c r="DP838" s="31"/>
      <c r="DQ838" s="31"/>
      <c r="DR838" s="31"/>
      <c r="DS838" s="31"/>
      <c r="DT838" s="31"/>
      <c r="DU838" s="31"/>
      <c r="DV838" s="31"/>
      <c r="DW838" s="31"/>
      <c r="DX838" s="31"/>
      <c r="DY838" s="31"/>
      <c r="DZ838" s="31"/>
      <c r="EA838" s="31"/>
      <c r="EB838" s="31"/>
      <c r="EC838" s="31"/>
      <c r="ED838" s="31"/>
      <c r="EE838" s="31"/>
      <c r="EF838" s="31"/>
      <c r="EG838" s="31"/>
      <c r="EH838" s="31"/>
      <c r="EI838" s="31"/>
      <c r="EJ838" s="31"/>
      <c r="EK838" s="31"/>
      <c r="EL838" s="31"/>
      <c r="EM838" s="31"/>
      <c r="EN838" s="31"/>
      <c r="EO838" s="31"/>
      <c r="EP838" s="31"/>
      <c r="EQ838" s="31"/>
      <c r="ER838" s="31"/>
      <c r="ES838" s="31"/>
      <c r="ET838" s="31" t="s">
        <v>14982</v>
      </c>
      <c r="EU838" s="31" t="s">
        <v>14982</v>
      </c>
      <c r="EV838" s="31"/>
      <c r="EW838" s="31"/>
      <c r="EX838" s="31" t="s">
        <v>218</v>
      </c>
      <c r="EY838" s="31" t="s">
        <v>218</v>
      </c>
      <c r="EZ838" s="31" t="s">
        <v>218</v>
      </c>
      <c r="FA838" s="31" t="s">
        <v>219</v>
      </c>
      <c r="FB838" s="31" t="s">
        <v>219</v>
      </c>
      <c r="FC838" s="31"/>
      <c r="FD838" s="31"/>
      <c r="FE838" s="31" t="s">
        <v>219</v>
      </c>
    </row>
    <row r="839" ht="90.75" customHeight="1">
      <c r="A839" s="16" t="s">
        <v>14983</v>
      </c>
      <c r="B839" s="24">
        <v>828.0</v>
      </c>
      <c r="C839" s="25" t="s">
        <v>14984</v>
      </c>
      <c r="D839" s="26" t="str">
        <f t="shared" si="41"/>
        <v/>
      </c>
      <c r="E839" s="27" t="str">
        <f t="shared" si="42"/>
        <v/>
      </c>
      <c r="F839" s="28" t="str">
        <f t="shared" ref="F839:G839" si="854">image("https://www.serebii.net/pokedex-bw/type/"&amp;lower(H839)&amp;".gif")</f>
        <v/>
      </c>
      <c r="G839" s="28" t="str">
        <f t="shared" si="854"/>
        <v/>
      </c>
      <c r="H839" s="29" t="s">
        <v>6037</v>
      </c>
      <c r="I839" s="26"/>
      <c r="J839" s="26" t="s">
        <v>1410</v>
      </c>
      <c r="K839" s="26" t="s">
        <v>876</v>
      </c>
      <c r="L839" s="26" t="s">
        <v>1453</v>
      </c>
      <c r="M839" s="26" t="s">
        <v>491</v>
      </c>
      <c r="N839" s="26" t="s">
        <v>3755</v>
      </c>
      <c r="O839" s="26" t="s">
        <v>14028</v>
      </c>
      <c r="P839" s="26" t="s">
        <v>2669</v>
      </c>
      <c r="Q839" s="26" t="s">
        <v>810</v>
      </c>
      <c r="R839" s="26" t="s">
        <v>184</v>
      </c>
      <c r="S839" s="26" t="s">
        <v>1624</v>
      </c>
      <c r="T839" s="26" t="s">
        <v>1328</v>
      </c>
      <c r="U839" s="26" t="s">
        <v>769</v>
      </c>
      <c r="V839" s="26" t="s">
        <v>770</v>
      </c>
      <c r="W839" s="26" t="s">
        <v>496</v>
      </c>
      <c r="X839" s="26" t="s">
        <v>497</v>
      </c>
      <c r="Y839" s="26">
        <v>70.0</v>
      </c>
      <c r="Z839" s="26">
        <v>58.0</v>
      </c>
      <c r="AA839" s="26">
        <v>58.0</v>
      </c>
      <c r="AB839" s="26">
        <v>87.0</v>
      </c>
      <c r="AC839" s="26">
        <v>92.0</v>
      </c>
      <c r="AD839" s="26">
        <v>90.0</v>
      </c>
      <c r="AE839" s="30">
        <f t="shared" si="37"/>
        <v>455</v>
      </c>
      <c r="AF839" s="26" t="s">
        <v>14979</v>
      </c>
      <c r="AG839" s="26"/>
      <c r="AH839" s="26"/>
      <c r="AI839" s="26"/>
      <c r="AJ839" s="26"/>
      <c r="AK839" s="26"/>
      <c r="AL839" s="26"/>
      <c r="AM839" s="26"/>
      <c r="AN839" s="26"/>
      <c r="AO839" s="26"/>
      <c r="AP839" s="26"/>
      <c r="AQ839" s="26"/>
      <c r="AR839" s="26"/>
      <c r="AS839" s="26"/>
      <c r="AT839" s="26"/>
      <c r="AU839" s="26"/>
      <c r="AV839" s="26"/>
      <c r="AW839" s="26"/>
      <c r="AX839" s="26"/>
      <c r="AY839" s="26"/>
      <c r="AZ839" s="26"/>
      <c r="BA839" s="26"/>
      <c r="BB839" s="26"/>
      <c r="BC839" s="26"/>
      <c r="BD839" s="26"/>
      <c r="BE839" s="26"/>
      <c r="BF839" s="26"/>
      <c r="BG839" s="26"/>
      <c r="BH839" s="26"/>
      <c r="BI839" s="26"/>
      <c r="BJ839" s="26"/>
      <c r="BK839" s="26"/>
      <c r="BL839" s="26"/>
      <c r="BM839" s="26"/>
      <c r="BN839" s="26"/>
      <c r="BO839" s="26"/>
      <c r="BP839" s="26"/>
      <c r="BQ839" s="26"/>
      <c r="BR839" s="26"/>
      <c r="BS839" s="26"/>
      <c r="BT839" s="26"/>
      <c r="BU839" s="26"/>
      <c r="BV839" s="26"/>
      <c r="BW839" s="31"/>
      <c r="BX839" s="31"/>
      <c r="BY839" s="31"/>
      <c r="BZ839" s="31"/>
      <c r="CA839" s="31"/>
      <c r="CB839" s="31"/>
      <c r="CC839" s="31"/>
      <c r="CD839" s="31"/>
      <c r="CE839" s="31"/>
      <c r="CF839" s="31"/>
      <c r="CG839" s="31"/>
      <c r="CH839" s="31"/>
      <c r="CI839" s="31"/>
      <c r="CJ839" s="31"/>
      <c r="CK839" s="31"/>
      <c r="CL839" s="31"/>
      <c r="CM839" s="31"/>
      <c r="CN839" s="31"/>
      <c r="CO839" s="31"/>
      <c r="CP839" s="31"/>
      <c r="CQ839" s="31"/>
      <c r="CR839" s="31"/>
      <c r="CS839" s="31"/>
      <c r="CT839" s="31"/>
      <c r="CU839" s="31"/>
      <c r="CV839" s="31"/>
      <c r="CW839" s="31"/>
      <c r="CX839" s="31"/>
      <c r="CY839" s="31"/>
      <c r="CZ839" s="31"/>
      <c r="DA839" s="31" t="s">
        <v>14985</v>
      </c>
      <c r="DB839" s="31" t="s">
        <v>14986</v>
      </c>
      <c r="DC839" s="31"/>
      <c r="DD839" s="31"/>
      <c r="DE839" s="31"/>
      <c r="DF839" s="31"/>
      <c r="DG839" s="31"/>
      <c r="DH839" s="31"/>
      <c r="DI839" s="31"/>
      <c r="DJ839" s="31"/>
      <c r="DK839" s="31"/>
      <c r="DL839" s="31"/>
      <c r="DM839" s="31"/>
      <c r="DN839" s="31"/>
      <c r="DO839" s="31"/>
      <c r="DP839" s="31"/>
      <c r="DQ839" s="31"/>
      <c r="DR839" s="31"/>
      <c r="DS839" s="31"/>
      <c r="DT839" s="31"/>
      <c r="DU839" s="31"/>
      <c r="DV839" s="31"/>
      <c r="DW839" s="31"/>
      <c r="DX839" s="31"/>
      <c r="DY839" s="31"/>
      <c r="DZ839" s="31"/>
      <c r="EA839" s="31"/>
      <c r="EB839" s="31"/>
      <c r="EC839" s="31"/>
      <c r="ED839" s="31"/>
      <c r="EE839" s="31"/>
      <c r="EF839" s="31"/>
      <c r="EG839" s="31"/>
      <c r="EH839" s="31"/>
      <c r="EI839" s="31"/>
      <c r="EJ839" s="31"/>
      <c r="EK839" s="31"/>
      <c r="EL839" s="31"/>
      <c r="EM839" s="31"/>
      <c r="EN839" s="31"/>
      <c r="EO839" s="31"/>
      <c r="EP839" s="31"/>
      <c r="EQ839" s="31"/>
      <c r="ER839" s="31"/>
      <c r="ES839" s="31"/>
      <c r="ET839" s="31" t="s">
        <v>14987</v>
      </c>
      <c r="EU839" s="31" t="s">
        <v>14987</v>
      </c>
      <c r="EV839" s="31"/>
      <c r="EW839" s="31"/>
      <c r="EX839" s="31" t="s">
        <v>218</v>
      </c>
      <c r="EY839" s="31" t="s">
        <v>218</v>
      </c>
      <c r="EZ839" s="31" t="s">
        <v>218</v>
      </c>
      <c r="FA839" s="31" t="s">
        <v>219</v>
      </c>
      <c r="FB839" s="31" t="s">
        <v>219</v>
      </c>
      <c r="FC839" s="31"/>
      <c r="FD839" s="31"/>
      <c r="FE839" s="31" t="s">
        <v>219</v>
      </c>
    </row>
    <row r="840" ht="90.75" customHeight="1">
      <c r="A840" s="16" t="s">
        <v>14988</v>
      </c>
      <c r="B840" s="24">
        <v>829.0</v>
      </c>
      <c r="C840" s="25" t="s">
        <v>14989</v>
      </c>
      <c r="D840" s="26" t="str">
        <f t="shared" si="41"/>
        <v/>
      </c>
      <c r="E840" s="27" t="str">
        <f t="shared" si="42"/>
        <v/>
      </c>
      <c r="F840" s="28" t="str">
        <f t="shared" ref="F840:G840" si="855">image("https://www.serebii.net/pokedex-bw/type/"&amp;lower(H840)&amp;".gif")</f>
        <v/>
      </c>
      <c r="G840" s="28" t="str">
        <f t="shared" si="855"/>
        <v/>
      </c>
      <c r="H840" s="29" t="s">
        <v>175</v>
      </c>
      <c r="I840" s="26"/>
      <c r="J840" s="26" t="s">
        <v>11946</v>
      </c>
      <c r="K840" s="26" t="s">
        <v>974</v>
      </c>
      <c r="L840" s="26" t="s">
        <v>9903</v>
      </c>
      <c r="M840" s="26" t="s">
        <v>14990</v>
      </c>
      <c r="N840" s="26" t="s">
        <v>2893</v>
      </c>
      <c r="O840" s="26" t="s">
        <v>1740</v>
      </c>
      <c r="P840" s="26" t="s">
        <v>1825</v>
      </c>
      <c r="Q840" s="26" t="s">
        <v>978</v>
      </c>
      <c r="R840" s="26" t="s">
        <v>184</v>
      </c>
      <c r="S840" s="26" t="s">
        <v>687</v>
      </c>
      <c r="T840" s="26" t="s">
        <v>495</v>
      </c>
      <c r="U840" s="26" t="s">
        <v>1672</v>
      </c>
      <c r="V840" s="26" t="s">
        <v>1673</v>
      </c>
      <c r="W840" s="26" t="s">
        <v>496</v>
      </c>
      <c r="X840" s="26" t="s">
        <v>189</v>
      </c>
      <c r="Y840" s="26">
        <v>40.0</v>
      </c>
      <c r="Z840" s="26">
        <v>40.0</v>
      </c>
      <c r="AA840" s="26">
        <v>60.0</v>
      </c>
      <c r="AB840" s="26">
        <v>40.0</v>
      </c>
      <c r="AC840" s="26">
        <v>60.0</v>
      </c>
      <c r="AD840" s="26">
        <v>10.0</v>
      </c>
      <c r="AE840" s="30">
        <f t="shared" si="37"/>
        <v>250</v>
      </c>
      <c r="AF840" s="26" t="s">
        <v>14991</v>
      </c>
      <c r="AG840" s="26"/>
      <c r="AH840" s="26"/>
      <c r="AI840" s="26"/>
      <c r="AJ840" s="26"/>
      <c r="AK840" s="26"/>
      <c r="AL840" s="26"/>
      <c r="AM840" s="26"/>
      <c r="AN840" s="26"/>
      <c r="AO840" s="26"/>
      <c r="AP840" s="26"/>
      <c r="AQ840" s="26"/>
      <c r="AR840" s="26"/>
      <c r="AS840" s="26"/>
      <c r="AT840" s="26"/>
      <c r="AU840" s="26"/>
      <c r="AV840" s="26"/>
      <c r="AW840" s="26"/>
      <c r="AX840" s="26"/>
      <c r="AY840" s="26"/>
      <c r="AZ840" s="26"/>
      <c r="BA840" s="26"/>
      <c r="BB840" s="26"/>
      <c r="BC840" s="26"/>
      <c r="BD840" s="26"/>
      <c r="BE840" s="26"/>
      <c r="BF840" s="26"/>
      <c r="BG840" s="26"/>
      <c r="BH840" s="26"/>
      <c r="BI840" s="26"/>
      <c r="BJ840" s="26"/>
      <c r="BK840" s="26" t="s">
        <v>1456</v>
      </c>
      <c r="BL840" s="26" t="s">
        <v>1456</v>
      </c>
      <c r="BM840" s="26"/>
      <c r="BN840" s="26" t="s">
        <v>256</v>
      </c>
      <c r="BO840" s="26"/>
      <c r="BP840" s="26"/>
      <c r="BQ840" s="26"/>
      <c r="BR840" s="26"/>
      <c r="BS840" s="26"/>
      <c r="BT840" s="26"/>
      <c r="BU840" s="26"/>
      <c r="BV840" s="26"/>
      <c r="BW840" s="31"/>
      <c r="BX840" s="31"/>
      <c r="BY840" s="31"/>
      <c r="BZ840" s="31"/>
      <c r="CA840" s="31"/>
      <c r="CB840" s="31"/>
      <c r="CC840" s="31"/>
      <c r="CD840" s="31"/>
      <c r="CE840" s="31"/>
      <c r="CF840" s="31"/>
      <c r="CG840" s="31"/>
      <c r="CH840" s="31"/>
      <c r="CI840" s="31"/>
      <c r="CJ840" s="31"/>
      <c r="CK840" s="31"/>
      <c r="CL840" s="31"/>
      <c r="CM840" s="31"/>
      <c r="CN840" s="31"/>
      <c r="CO840" s="31"/>
      <c r="CP840" s="31"/>
      <c r="CQ840" s="31"/>
      <c r="CR840" s="31"/>
      <c r="CS840" s="31"/>
      <c r="CT840" s="31"/>
      <c r="CU840" s="31"/>
      <c r="CV840" s="31"/>
      <c r="CW840" s="31"/>
      <c r="CX840" s="31"/>
      <c r="CY840" s="31"/>
      <c r="CZ840" s="31"/>
      <c r="DA840" s="31" t="s">
        <v>14992</v>
      </c>
      <c r="DB840" s="31" t="s">
        <v>14993</v>
      </c>
      <c r="DC840" s="31"/>
      <c r="DD840" s="31"/>
      <c r="DE840" s="31"/>
      <c r="DF840" s="31"/>
      <c r="DG840" s="31"/>
      <c r="DH840" s="31"/>
      <c r="DI840" s="31"/>
      <c r="DJ840" s="31"/>
      <c r="DK840" s="31"/>
      <c r="DL840" s="31"/>
      <c r="DM840" s="31"/>
      <c r="DN840" s="31"/>
      <c r="DO840" s="31"/>
      <c r="DP840" s="31"/>
      <c r="DQ840" s="31"/>
      <c r="DR840" s="31"/>
      <c r="DS840" s="31"/>
      <c r="DT840" s="31"/>
      <c r="DU840" s="31"/>
      <c r="DV840" s="31"/>
      <c r="DW840" s="31"/>
      <c r="DX840" s="31"/>
      <c r="DY840" s="31"/>
      <c r="DZ840" s="31"/>
      <c r="EA840" s="31"/>
      <c r="EB840" s="31"/>
      <c r="EC840" s="31"/>
      <c r="ED840" s="31"/>
      <c r="EE840" s="31"/>
      <c r="EF840" s="31"/>
      <c r="EG840" s="31"/>
      <c r="EH840" s="31"/>
      <c r="EI840" s="31"/>
      <c r="EJ840" s="31"/>
      <c r="EK840" s="31"/>
      <c r="EL840" s="31"/>
      <c r="EM840" s="31"/>
      <c r="EN840" s="31"/>
      <c r="EO840" s="31"/>
      <c r="EP840" s="31"/>
      <c r="EQ840" s="31"/>
      <c r="ER840" s="31"/>
      <c r="ES840" s="31"/>
      <c r="ET840" s="31" t="s">
        <v>14994</v>
      </c>
      <c r="EU840" s="31" t="s">
        <v>14994</v>
      </c>
      <c r="EV840" s="31"/>
      <c r="EW840" s="31"/>
      <c r="EX840" s="31" t="s">
        <v>218</v>
      </c>
      <c r="EY840" s="31" t="s">
        <v>218</v>
      </c>
      <c r="EZ840" s="31" t="s">
        <v>218</v>
      </c>
      <c r="FA840" s="31" t="s">
        <v>219</v>
      </c>
      <c r="FB840" s="31" t="s">
        <v>219</v>
      </c>
      <c r="FC840" s="31"/>
      <c r="FD840" s="31"/>
      <c r="FE840" s="31" t="s">
        <v>219</v>
      </c>
    </row>
    <row r="841" ht="90.75" customHeight="1">
      <c r="A841" s="16" t="s">
        <v>14995</v>
      </c>
      <c r="B841" s="24">
        <v>830.0</v>
      </c>
      <c r="C841" s="25" t="s">
        <v>14996</v>
      </c>
      <c r="D841" s="26" t="str">
        <f t="shared" si="41"/>
        <v/>
      </c>
      <c r="E841" s="27" t="str">
        <f t="shared" si="42"/>
        <v/>
      </c>
      <c r="F841" s="28" t="str">
        <f t="shared" ref="F841:G841" si="856">image("https://www.serebii.net/pokedex-bw/type/"&amp;lower(H841)&amp;".gif")</f>
        <v/>
      </c>
      <c r="G841" s="28" t="str">
        <f t="shared" si="856"/>
        <v/>
      </c>
      <c r="H841" s="29" t="s">
        <v>175</v>
      </c>
      <c r="I841" s="26"/>
      <c r="J841" s="26" t="s">
        <v>14997</v>
      </c>
      <c r="K841" s="26" t="s">
        <v>393</v>
      </c>
      <c r="L841" s="26" t="s">
        <v>3628</v>
      </c>
      <c r="M841" s="26" t="s">
        <v>14990</v>
      </c>
      <c r="N841" s="26" t="s">
        <v>2893</v>
      </c>
      <c r="O841" s="26" t="s">
        <v>1740</v>
      </c>
      <c r="P841" s="26" t="s">
        <v>2669</v>
      </c>
      <c r="Q841" s="26" t="s">
        <v>1032</v>
      </c>
      <c r="R841" s="26" t="s">
        <v>184</v>
      </c>
      <c r="S841" s="26" t="s">
        <v>4236</v>
      </c>
      <c r="T841" s="26" t="s">
        <v>495</v>
      </c>
      <c r="U841" s="26" t="s">
        <v>1672</v>
      </c>
      <c r="V841" s="26" t="s">
        <v>1673</v>
      </c>
      <c r="W841" s="26" t="s">
        <v>496</v>
      </c>
      <c r="X841" s="26" t="s">
        <v>189</v>
      </c>
      <c r="Y841" s="26">
        <v>60.0</v>
      </c>
      <c r="Z841" s="26">
        <v>50.0</v>
      </c>
      <c r="AA841" s="26">
        <v>90.0</v>
      </c>
      <c r="AB841" s="26">
        <v>80.0</v>
      </c>
      <c r="AC841" s="26">
        <v>120.0</v>
      </c>
      <c r="AD841" s="26">
        <v>60.0</v>
      </c>
      <c r="AE841" s="30">
        <f t="shared" si="37"/>
        <v>460</v>
      </c>
      <c r="AF841" s="26" t="s">
        <v>14991</v>
      </c>
      <c r="AG841" s="26"/>
      <c r="AH841" s="26"/>
      <c r="AI841" s="26"/>
      <c r="AJ841" s="26"/>
      <c r="AK841" s="26"/>
      <c r="AL841" s="26"/>
      <c r="AM841" s="26"/>
      <c r="AN841" s="26"/>
      <c r="AO841" s="26"/>
      <c r="AP841" s="26"/>
      <c r="AQ841" s="26"/>
      <c r="AR841" s="26"/>
      <c r="AS841" s="26"/>
      <c r="AT841" s="26"/>
      <c r="AU841" s="26"/>
      <c r="AV841" s="26"/>
      <c r="AW841" s="26"/>
      <c r="AX841" s="26"/>
      <c r="AY841" s="26"/>
      <c r="AZ841" s="26"/>
      <c r="BA841" s="26"/>
      <c r="BB841" s="26"/>
      <c r="BC841" s="26"/>
      <c r="BD841" s="26"/>
      <c r="BE841" s="26"/>
      <c r="BF841" s="26"/>
      <c r="BG841" s="26"/>
      <c r="BH841" s="26"/>
      <c r="BI841" s="26"/>
      <c r="BJ841" s="26"/>
      <c r="BK841" s="26" t="s">
        <v>1414</v>
      </c>
      <c r="BL841" s="26" t="s">
        <v>1414</v>
      </c>
      <c r="BM841" s="26"/>
      <c r="BN841" s="26" t="s">
        <v>283</v>
      </c>
      <c r="BO841" s="26"/>
      <c r="BP841" s="26"/>
      <c r="BQ841" s="26"/>
      <c r="BR841" s="26"/>
      <c r="BS841" s="26"/>
      <c r="BT841" s="26"/>
      <c r="BU841" s="26"/>
      <c r="BV841" s="26"/>
      <c r="BW841" s="31"/>
      <c r="BX841" s="31"/>
      <c r="BY841" s="31"/>
      <c r="BZ841" s="31"/>
      <c r="CA841" s="31"/>
      <c r="CB841" s="31"/>
      <c r="CC841" s="31"/>
      <c r="CD841" s="31"/>
      <c r="CE841" s="31"/>
      <c r="CF841" s="31"/>
      <c r="CG841" s="31"/>
      <c r="CH841" s="31"/>
      <c r="CI841" s="31"/>
      <c r="CJ841" s="31"/>
      <c r="CK841" s="31"/>
      <c r="CL841" s="31"/>
      <c r="CM841" s="31"/>
      <c r="CN841" s="31"/>
      <c r="CO841" s="31"/>
      <c r="CP841" s="31"/>
      <c r="CQ841" s="31"/>
      <c r="CR841" s="31"/>
      <c r="CS841" s="31"/>
      <c r="CT841" s="31"/>
      <c r="CU841" s="31"/>
      <c r="CV841" s="31"/>
      <c r="CW841" s="31"/>
      <c r="CX841" s="31"/>
      <c r="CY841" s="31"/>
      <c r="CZ841" s="31"/>
      <c r="DA841" s="31" t="s">
        <v>14998</v>
      </c>
      <c r="DB841" s="31" t="s">
        <v>14999</v>
      </c>
      <c r="DC841" s="31"/>
      <c r="DD841" s="31"/>
      <c r="DE841" s="31"/>
      <c r="DF841" s="31"/>
      <c r="DG841" s="31"/>
      <c r="DH841" s="31"/>
      <c r="DI841" s="31"/>
      <c r="DJ841" s="31"/>
      <c r="DK841" s="31"/>
      <c r="DL841" s="31"/>
      <c r="DM841" s="31"/>
      <c r="DN841" s="31"/>
      <c r="DO841" s="31"/>
      <c r="DP841" s="31"/>
      <c r="DQ841" s="31"/>
      <c r="DR841" s="31"/>
      <c r="DS841" s="31"/>
      <c r="DT841" s="31"/>
      <c r="DU841" s="31"/>
      <c r="DV841" s="31"/>
      <c r="DW841" s="31"/>
      <c r="DX841" s="31"/>
      <c r="DY841" s="31"/>
      <c r="DZ841" s="31"/>
      <c r="EA841" s="31"/>
      <c r="EB841" s="31"/>
      <c r="EC841" s="31"/>
      <c r="ED841" s="31"/>
      <c r="EE841" s="31"/>
      <c r="EF841" s="31"/>
      <c r="EG841" s="31"/>
      <c r="EH841" s="31"/>
      <c r="EI841" s="31"/>
      <c r="EJ841" s="31"/>
      <c r="EK841" s="31"/>
      <c r="EL841" s="31"/>
      <c r="EM841" s="31"/>
      <c r="EN841" s="31"/>
      <c r="EO841" s="31"/>
      <c r="EP841" s="31"/>
      <c r="EQ841" s="31"/>
      <c r="ER841" s="31"/>
      <c r="ES841" s="31"/>
      <c r="ET841" s="31" t="s">
        <v>15000</v>
      </c>
      <c r="EU841" s="31" t="s">
        <v>15000</v>
      </c>
      <c r="EV841" s="31"/>
      <c r="EW841" s="31"/>
      <c r="EX841" s="31" t="s">
        <v>218</v>
      </c>
      <c r="EY841" s="31" t="s">
        <v>218</v>
      </c>
      <c r="EZ841" s="31" t="s">
        <v>218</v>
      </c>
      <c r="FA841" s="31" t="s">
        <v>219</v>
      </c>
      <c r="FB841" s="31" t="s">
        <v>219</v>
      </c>
      <c r="FC841" s="31"/>
      <c r="FD841" s="31"/>
      <c r="FE841" s="31" t="s">
        <v>219</v>
      </c>
    </row>
    <row r="842" ht="90.75" customHeight="1">
      <c r="A842" s="16" t="s">
        <v>15001</v>
      </c>
      <c r="B842" s="24">
        <v>831.0</v>
      </c>
      <c r="C842" s="25" t="s">
        <v>15002</v>
      </c>
      <c r="D842" s="26" t="str">
        <f t="shared" si="41"/>
        <v/>
      </c>
      <c r="E842" s="27" t="str">
        <f t="shared" si="42"/>
        <v/>
      </c>
      <c r="F842" s="28" t="str">
        <f t="shared" ref="F842:G842" si="857">image("https://www.serebii.net/pokedex-bw/type/"&amp;lower(H842)&amp;".gif")</f>
        <v/>
      </c>
      <c r="G842" s="28" t="str">
        <f t="shared" si="857"/>
        <v/>
      </c>
      <c r="H842" s="29" t="s">
        <v>681</v>
      </c>
      <c r="I842" s="26"/>
      <c r="J842" s="26" t="s">
        <v>15003</v>
      </c>
      <c r="K842" s="26" t="s">
        <v>293</v>
      </c>
      <c r="L842" s="26" t="s">
        <v>975</v>
      </c>
      <c r="M842" s="26" t="s">
        <v>14340</v>
      </c>
      <c r="N842" s="26" t="s">
        <v>491</v>
      </c>
      <c r="O842" s="26" t="s">
        <v>13147</v>
      </c>
      <c r="P842" s="26" t="s">
        <v>397</v>
      </c>
      <c r="Q842" s="26" t="s">
        <v>493</v>
      </c>
      <c r="R842" s="26" t="s">
        <v>184</v>
      </c>
      <c r="S842" s="26" t="s">
        <v>717</v>
      </c>
      <c r="T842" s="26" t="s">
        <v>495</v>
      </c>
      <c r="U842" s="26" t="s">
        <v>769</v>
      </c>
      <c r="V842" s="26" t="s">
        <v>770</v>
      </c>
      <c r="W842" s="26" t="s">
        <v>496</v>
      </c>
      <c r="X842" s="26" t="s">
        <v>497</v>
      </c>
      <c r="Y842" s="26">
        <v>42.0</v>
      </c>
      <c r="Z842" s="26">
        <v>40.0</v>
      </c>
      <c r="AA842" s="26">
        <v>55.0</v>
      </c>
      <c r="AB842" s="26">
        <v>40.0</v>
      </c>
      <c r="AC842" s="26">
        <v>45.0</v>
      </c>
      <c r="AD842" s="26">
        <v>48.0</v>
      </c>
      <c r="AE842" s="30">
        <f t="shared" si="37"/>
        <v>270</v>
      </c>
      <c r="AF842" s="26" t="s">
        <v>15004</v>
      </c>
      <c r="AG842" s="26"/>
      <c r="AH842" s="26"/>
      <c r="AI842" s="26"/>
      <c r="AJ842" s="26"/>
      <c r="AK842" s="26"/>
      <c r="AL842" s="26"/>
      <c r="AM842" s="26"/>
      <c r="AN842" s="26"/>
      <c r="AO842" s="26"/>
      <c r="AP842" s="26"/>
      <c r="AQ842" s="26"/>
      <c r="AR842" s="26"/>
      <c r="AS842" s="26"/>
      <c r="AT842" s="26"/>
      <c r="AU842" s="26"/>
      <c r="AV842" s="26"/>
      <c r="AW842" s="26"/>
      <c r="AX842" s="26"/>
      <c r="AY842" s="26"/>
      <c r="AZ842" s="26"/>
      <c r="BA842" s="26"/>
      <c r="BB842" s="26"/>
      <c r="BC842" s="26"/>
      <c r="BD842" s="26"/>
      <c r="BE842" s="26"/>
      <c r="BF842" s="26"/>
      <c r="BG842" s="26"/>
      <c r="BH842" s="26"/>
      <c r="BI842" s="26"/>
      <c r="BJ842" s="26"/>
      <c r="BK842" s="26" t="s">
        <v>1301</v>
      </c>
      <c r="BL842" s="26" t="s">
        <v>1301</v>
      </c>
      <c r="BM842" s="26"/>
      <c r="BN842" s="26" t="s">
        <v>251</v>
      </c>
      <c r="BO842" s="26"/>
      <c r="BP842" s="26"/>
      <c r="BQ842" s="26"/>
      <c r="BR842" s="26"/>
      <c r="BS842" s="26"/>
      <c r="BT842" s="26"/>
      <c r="BU842" s="26"/>
      <c r="BV842" s="26"/>
      <c r="BW842" s="31"/>
      <c r="BX842" s="31"/>
      <c r="BY842" s="31"/>
      <c r="BZ842" s="31"/>
      <c r="CA842" s="31"/>
      <c r="CB842" s="31"/>
      <c r="CC842" s="31"/>
      <c r="CD842" s="31"/>
      <c r="CE842" s="31"/>
      <c r="CF842" s="31"/>
      <c r="CG842" s="31"/>
      <c r="CH842" s="31"/>
      <c r="CI842" s="31"/>
      <c r="CJ842" s="31"/>
      <c r="CK842" s="31"/>
      <c r="CL842" s="31"/>
      <c r="CM842" s="31"/>
      <c r="CN842" s="31"/>
      <c r="CO842" s="31"/>
      <c r="CP842" s="31"/>
      <c r="CQ842" s="31"/>
      <c r="CR842" s="31"/>
      <c r="CS842" s="31"/>
      <c r="CT842" s="31"/>
      <c r="CU842" s="31"/>
      <c r="CV842" s="31"/>
      <c r="CW842" s="31"/>
      <c r="CX842" s="31"/>
      <c r="CY842" s="31"/>
      <c r="CZ842" s="31"/>
      <c r="DA842" s="31" t="s">
        <v>15005</v>
      </c>
      <c r="DB842" s="31" t="s">
        <v>15006</v>
      </c>
      <c r="DC842" s="31"/>
      <c r="DD842" s="31"/>
      <c r="DE842" s="31"/>
      <c r="DF842" s="31"/>
      <c r="DG842" s="31"/>
      <c r="DH842" s="31"/>
      <c r="DI842" s="31"/>
      <c r="DJ842" s="31"/>
      <c r="DK842" s="31"/>
      <c r="DL842" s="31"/>
      <c r="DM842" s="31"/>
      <c r="DN842" s="31"/>
      <c r="DO842" s="31"/>
      <c r="DP842" s="31"/>
      <c r="DQ842" s="31"/>
      <c r="DR842" s="31"/>
      <c r="DS842" s="31"/>
      <c r="DT842" s="31"/>
      <c r="DU842" s="31"/>
      <c r="DV842" s="31"/>
      <c r="DW842" s="31"/>
      <c r="DX842" s="31"/>
      <c r="DY842" s="31"/>
      <c r="DZ842" s="31"/>
      <c r="EA842" s="31"/>
      <c r="EB842" s="31"/>
      <c r="EC842" s="31"/>
      <c r="ED842" s="31"/>
      <c r="EE842" s="31"/>
      <c r="EF842" s="31"/>
      <c r="EG842" s="31"/>
      <c r="EH842" s="31"/>
      <c r="EI842" s="31"/>
      <c r="EJ842" s="31"/>
      <c r="EK842" s="31"/>
      <c r="EL842" s="31"/>
      <c r="EM842" s="31"/>
      <c r="EN842" s="31"/>
      <c r="EO842" s="31"/>
      <c r="EP842" s="31"/>
      <c r="EQ842" s="31"/>
      <c r="ER842" s="31"/>
      <c r="ES842" s="31"/>
      <c r="ET842" s="31" t="s">
        <v>15007</v>
      </c>
      <c r="EU842" s="31" t="s">
        <v>15007</v>
      </c>
      <c r="EV842" s="31"/>
      <c r="EW842" s="31"/>
      <c r="EX842" s="31" t="s">
        <v>218</v>
      </c>
      <c r="EY842" s="31" t="s">
        <v>218</v>
      </c>
      <c r="EZ842" s="31" t="s">
        <v>218</v>
      </c>
      <c r="FA842" s="31" t="s">
        <v>219</v>
      </c>
      <c r="FB842" s="31" t="s">
        <v>219</v>
      </c>
      <c r="FC842" s="31"/>
      <c r="FD842" s="31"/>
      <c r="FE842" s="31" t="s">
        <v>219</v>
      </c>
    </row>
    <row r="843" ht="90.75" customHeight="1">
      <c r="A843" s="16" t="s">
        <v>15008</v>
      </c>
      <c r="B843" s="24">
        <v>832.0</v>
      </c>
      <c r="C843" s="25" t="s">
        <v>15009</v>
      </c>
      <c r="D843" s="26" t="str">
        <f t="shared" si="41"/>
        <v/>
      </c>
      <c r="E843" s="27" t="str">
        <f t="shared" si="42"/>
        <v/>
      </c>
      <c r="F843" s="28" t="str">
        <f t="shared" ref="F843:G843" si="858">image("https://www.serebii.net/pokedex-bw/type/"&amp;lower(H843)&amp;".gif")</f>
        <v/>
      </c>
      <c r="G843" s="28" t="str">
        <f t="shared" si="858"/>
        <v/>
      </c>
      <c r="H843" s="29" t="s">
        <v>681</v>
      </c>
      <c r="I843" s="26"/>
      <c r="J843" s="26" t="s">
        <v>15003</v>
      </c>
      <c r="K843" s="26" t="s">
        <v>1231</v>
      </c>
      <c r="L843" s="26" t="s">
        <v>15010</v>
      </c>
      <c r="M843" s="26" t="s">
        <v>14340</v>
      </c>
      <c r="N843" s="26" t="s">
        <v>2447</v>
      </c>
      <c r="O843" s="26" t="s">
        <v>13147</v>
      </c>
      <c r="P843" s="26" t="s">
        <v>543</v>
      </c>
      <c r="Q843" s="26" t="s">
        <v>810</v>
      </c>
      <c r="R843" s="26" t="s">
        <v>184</v>
      </c>
      <c r="S843" s="26" t="s">
        <v>2928</v>
      </c>
      <c r="T843" s="26" t="s">
        <v>495</v>
      </c>
      <c r="U843" s="26" t="s">
        <v>769</v>
      </c>
      <c r="V843" s="26" t="s">
        <v>770</v>
      </c>
      <c r="W843" s="26" t="s">
        <v>496</v>
      </c>
      <c r="X843" s="26" t="s">
        <v>497</v>
      </c>
      <c r="Y843" s="26">
        <v>72.0</v>
      </c>
      <c r="Z843" s="26">
        <v>80.0</v>
      </c>
      <c r="AA843" s="26">
        <v>100.0</v>
      </c>
      <c r="AB843" s="26">
        <v>60.0</v>
      </c>
      <c r="AC843" s="26">
        <v>90.0</v>
      </c>
      <c r="AD843" s="26">
        <v>88.0</v>
      </c>
      <c r="AE843" s="30">
        <f t="shared" si="37"/>
        <v>490</v>
      </c>
      <c r="AF843" s="26" t="s">
        <v>15004</v>
      </c>
      <c r="AG843" s="26"/>
      <c r="AH843" s="26"/>
      <c r="AI843" s="26"/>
      <c r="AJ843" s="26"/>
      <c r="AK843" s="26"/>
      <c r="AL843" s="26"/>
      <c r="AM843" s="26"/>
      <c r="AN843" s="26"/>
      <c r="AO843" s="26"/>
      <c r="AP843" s="26"/>
      <c r="AQ843" s="26"/>
      <c r="AR843" s="26"/>
      <c r="AS843" s="26"/>
      <c r="AT843" s="26"/>
      <c r="AU843" s="26"/>
      <c r="AV843" s="26"/>
      <c r="AW843" s="26"/>
      <c r="AX843" s="26"/>
      <c r="AY843" s="26"/>
      <c r="AZ843" s="26"/>
      <c r="BA843" s="26"/>
      <c r="BB843" s="26"/>
      <c r="BC843" s="26"/>
      <c r="BD843" s="26"/>
      <c r="BE843" s="26"/>
      <c r="BF843" s="26"/>
      <c r="BG843" s="26"/>
      <c r="BH843" s="26"/>
      <c r="BI843" s="26"/>
      <c r="BJ843" s="26"/>
      <c r="BK843" s="26" t="s">
        <v>1332</v>
      </c>
      <c r="BL843" s="26" t="s">
        <v>1332</v>
      </c>
      <c r="BM843" s="26"/>
      <c r="BN843" s="26" t="s">
        <v>278</v>
      </c>
      <c r="BO843" s="26"/>
      <c r="BP843" s="26"/>
      <c r="BQ843" s="26"/>
      <c r="BR843" s="26"/>
      <c r="BS843" s="26"/>
      <c r="BT843" s="26"/>
      <c r="BU843" s="26"/>
      <c r="BV843" s="26"/>
      <c r="BW843" s="31"/>
      <c r="BX843" s="31"/>
      <c r="BY843" s="31"/>
      <c r="BZ843" s="31"/>
      <c r="CA843" s="31"/>
      <c r="CB843" s="31"/>
      <c r="CC843" s="31"/>
      <c r="CD843" s="31"/>
      <c r="CE843" s="31"/>
      <c r="CF843" s="31"/>
      <c r="CG843" s="31"/>
      <c r="CH843" s="31"/>
      <c r="CI843" s="31"/>
      <c r="CJ843" s="31"/>
      <c r="CK843" s="31"/>
      <c r="CL843" s="31"/>
      <c r="CM843" s="31"/>
      <c r="CN843" s="31"/>
      <c r="CO843" s="31"/>
      <c r="CP843" s="31"/>
      <c r="CQ843" s="31"/>
      <c r="CR843" s="31"/>
      <c r="CS843" s="31"/>
      <c r="CT843" s="31"/>
      <c r="CU843" s="31"/>
      <c r="CV843" s="31"/>
      <c r="CW843" s="31"/>
      <c r="CX843" s="31"/>
      <c r="CY843" s="31"/>
      <c r="CZ843" s="31"/>
      <c r="DA843" s="31" t="s">
        <v>15011</v>
      </c>
      <c r="DB843" s="31" t="s">
        <v>15012</v>
      </c>
      <c r="DC843" s="31"/>
      <c r="DD843" s="31"/>
      <c r="DE843" s="31"/>
      <c r="DF843" s="31"/>
      <c r="DG843" s="31"/>
      <c r="DH843" s="31"/>
      <c r="DI843" s="31"/>
      <c r="DJ843" s="31"/>
      <c r="DK843" s="31"/>
      <c r="DL843" s="31"/>
      <c r="DM843" s="31"/>
      <c r="DN843" s="31"/>
      <c r="DO843" s="31"/>
      <c r="DP843" s="31"/>
      <c r="DQ843" s="31"/>
      <c r="DR843" s="31"/>
      <c r="DS843" s="31"/>
      <c r="DT843" s="31"/>
      <c r="DU843" s="31"/>
      <c r="DV843" s="31"/>
      <c r="DW843" s="31"/>
      <c r="DX843" s="31"/>
      <c r="DY843" s="31"/>
      <c r="DZ843" s="31"/>
      <c r="EA843" s="31"/>
      <c r="EB843" s="31"/>
      <c r="EC843" s="31"/>
      <c r="ED843" s="31"/>
      <c r="EE843" s="31"/>
      <c r="EF843" s="31"/>
      <c r="EG843" s="31"/>
      <c r="EH843" s="31"/>
      <c r="EI843" s="31"/>
      <c r="EJ843" s="31"/>
      <c r="EK843" s="31"/>
      <c r="EL843" s="31"/>
      <c r="EM843" s="31"/>
      <c r="EN843" s="31"/>
      <c r="EO843" s="31"/>
      <c r="EP843" s="31"/>
      <c r="EQ843" s="31"/>
      <c r="ER843" s="31"/>
      <c r="ES843" s="31"/>
      <c r="ET843" s="31" t="s">
        <v>15013</v>
      </c>
      <c r="EU843" s="31" t="s">
        <v>15013</v>
      </c>
      <c r="EV843" s="31"/>
      <c r="EW843" s="31"/>
      <c r="EX843" s="31" t="s">
        <v>218</v>
      </c>
      <c r="EY843" s="31" t="s">
        <v>218</v>
      </c>
      <c r="EZ843" s="31" t="s">
        <v>218</v>
      </c>
      <c r="FA843" s="31" t="s">
        <v>219</v>
      </c>
      <c r="FB843" s="31" t="s">
        <v>219</v>
      </c>
      <c r="FC843" s="31"/>
      <c r="FD843" s="31"/>
      <c r="FE843" s="31" t="s">
        <v>219</v>
      </c>
    </row>
    <row r="844" ht="90.75" customHeight="1">
      <c r="A844" s="16" t="s">
        <v>15014</v>
      </c>
      <c r="B844" s="24">
        <v>833.0</v>
      </c>
      <c r="C844" s="25" t="s">
        <v>15015</v>
      </c>
      <c r="D844" s="26" t="str">
        <f t="shared" si="41"/>
        <v/>
      </c>
      <c r="E844" s="27" t="str">
        <f t="shared" si="42"/>
        <v/>
      </c>
      <c r="F844" s="28" t="str">
        <f t="shared" ref="F844:G844" si="859">image("https://www.serebii.net/pokedex-bw/type/"&amp;lower(H844)&amp;".gif")</f>
        <v/>
      </c>
      <c r="G844" s="28" t="str">
        <f t="shared" si="859"/>
        <v/>
      </c>
      <c r="H844" s="29" t="s">
        <v>391</v>
      </c>
      <c r="I844" s="26"/>
      <c r="J844" s="26" t="s">
        <v>15016</v>
      </c>
      <c r="K844" s="26" t="s">
        <v>488</v>
      </c>
      <c r="L844" s="26" t="s">
        <v>294</v>
      </c>
      <c r="M844" s="26" t="s">
        <v>13598</v>
      </c>
      <c r="N844" s="26" t="s">
        <v>3261</v>
      </c>
      <c r="O844" s="26" t="s">
        <v>2025</v>
      </c>
      <c r="P844" s="26" t="s">
        <v>913</v>
      </c>
      <c r="Q844" s="26" t="s">
        <v>493</v>
      </c>
      <c r="R844" s="26" t="s">
        <v>184</v>
      </c>
      <c r="S844" s="26" t="s">
        <v>1762</v>
      </c>
      <c r="T844" s="26" t="s">
        <v>495</v>
      </c>
      <c r="U844" s="26" t="s">
        <v>187</v>
      </c>
      <c r="V844" s="26" t="s">
        <v>399</v>
      </c>
      <c r="W844" s="26" t="s">
        <v>496</v>
      </c>
      <c r="X844" s="26" t="s">
        <v>189</v>
      </c>
      <c r="Y844" s="26">
        <v>50.0</v>
      </c>
      <c r="Z844" s="26">
        <v>64.0</v>
      </c>
      <c r="AA844" s="26">
        <v>50.0</v>
      </c>
      <c r="AB844" s="26">
        <v>38.0</v>
      </c>
      <c r="AC844" s="26">
        <v>38.0</v>
      </c>
      <c r="AD844" s="26">
        <v>44.0</v>
      </c>
      <c r="AE844" s="30">
        <f t="shared" si="37"/>
        <v>284</v>
      </c>
      <c r="AF844" s="26" t="s">
        <v>15017</v>
      </c>
      <c r="AG844" s="26"/>
      <c r="AH844" s="26"/>
      <c r="AI844" s="26"/>
      <c r="AJ844" s="26"/>
      <c r="AK844" s="26"/>
      <c r="AL844" s="26"/>
      <c r="AM844" s="26"/>
      <c r="AN844" s="26"/>
      <c r="AO844" s="26"/>
      <c r="AP844" s="26"/>
      <c r="AQ844" s="26"/>
      <c r="AR844" s="26"/>
      <c r="AS844" s="26"/>
      <c r="AT844" s="26"/>
      <c r="AU844" s="26"/>
      <c r="AV844" s="26"/>
      <c r="AW844" s="26"/>
      <c r="AX844" s="26"/>
      <c r="AY844" s="26"/>
      <c r="AZ844" s="26"/>
      <c r="BA844" s="26"/>
      <c r="BB844" s="26"/>
      <c r="BC844" s="26"/>
      <c r="BD844" s="26"/>
      <c r="BE844" s="26"/>
      <c r="BF844" s="26"/>
      <c r="BG844" s="26"/>
      <c r="BH844" s="26"/>
      <c r="BI844" s="26"/>
      <c r="BJ844" s="26"/>
      <c r="BK844" s="26" t="s">
        <v>1377</v>
      </c>
      <c r="BL844" s="26" t="s">
        <v>1377</v>
      </c>
      <c r="BM844" s="26" t="s">
        <v>988</v>
      </c>
      <c r="BN844" s="26"/>
      <c r="BO844" s="26"/>
      <c r="BP844" s="26"/>
      <c r="BQ844" s="26"/>
      <c r="BR844" s="26" t="s">
        <v>1038</v>
      </c>
      <c r="BS844" s="26" t="s">
        <v>1038</v>
      </c>
      <c r="BT844" s="26" t="s">
        <v>2280</v>
      </c>
      <c r="BU844" s="26"/>
      <c r="BV844" s="26"/>
      <c r="BW844" s="31"/>
      <c r="BX844" s="31"/>
      <c r="BY844" s="31"/>
      <c r="BZ844" s="31"/>
      <c r="CA844" s="31"/>
      <c r="CB844" s="31"/>
      <c r="CC844" s="31"/>
      <c r="CD844" s="31"/>
      <c r="CE844" s="31"/>
      <c r="CF844" s="31"/>
      <c r="CG844" s="31"/>
      <c r="CH844" s="31"/>
      <c r="CI844" s="31"/>
      <c r="CJ844" s="31"/>
      <c r="CK844" s="31"/>
      <c r="CL844" s="31"/>
      <c r="CM844" s="31"/>
      <c r="CN844" s="31"/>
      <c r="CO844" s="31"/>
      <c r="CP844" s="31"/>
      <c r="CQ844" s="31"/>
      <c r="CR844" s="31"/>
      <c r="CS844" s="31"/>
      <c r="CT844" s="31"/>
      <c r="CU844" s="31"/>
      <c r="CV844" s="31"/>
      <c r="CW844" s="31"/>
      <c r="CX844" s="31"/>
      <c r="CY844" s="31"/>
      <c r="CZ844" s="31"/>
      <c r="DA844" s="31" t="s">
        <v>15018</v>
      </c>
      <c r="DB844" s="31" t="s">
        <v>15019</v>
      </c>
      <c r="DC844" s="31"/>
      <c r="DD844" s="31"/>
      <c r="DE844" s="31"/>
      <c r="DF844" s="31"/>
      <c r="DG844" s="31"/>
      <c r="DH844" s="31" t="s">
        <v>15020</v>
      </c>
      <c r="DI844" s="31" t="s">
        <v>15021</v>
      </c>
      <c r="DJ844" s="31"/>
      <c r="DK844" s="31"/>
      <c r="DL844" s="31"/>
      <c r="DM844" s="31"/>
      <c r="DN844" s="31"/>
      <c r="DO844" s="31"/>
      <c r="DP844" s="31"/>
      <c r="DQ844" s="31"/>
      <c r="DR844" s="31"/>
      <c r="DS844" s="31"/>
      <c r="DT844" s="31"/>
      <c r="DU844" s="31"/>
      <c r="DV844" s="31"/>
      <c r="DW844" s="31"/>
      <c r="DX844" s="31"/>
      <c r="DY844" s="31"/>
      <c r="DZ844" s="31"/>
      <c r="EA844" s="31"/>
      <c r="EB844" s="31"/>
      <c r="EC844" s="31"/>
      <c r="ED844" s="31"/>
      <c r="EE844" s="31"/>
      <c r="EF844" s="31"/>
      <c r="EG844" s="31"/>
      <c r="EH844" s="31"/>
      <c r="EI844" s="31"/>
      <c r="EJ844" s="31"/>
      <c r="EK844" s="31"/>
      <c r="EL844" s="31"/>
      <c r="EM844" s="31"/>
      <c r="EN844" s="31"/>
      <c r="EO844" s="31"/>
      <c r="EP844" s="31"/>
      <c r="EQ844" s="31"/>
      <c r="ER844" s="31"/>
      <c r="ES844" s="31"/>
      <c r="ET844" s="31" t="s">
        <v>15022</v>
      </c>
      <c r="EU844" s="31" t="s">
        <v>15022</v>
      </c>
      <c r="EV844" s="31"/>
      <c r="EW844" s="31"/>
      <c r="EX844" s="31" t="s">
        <v>218</v>
      </c>
      <c r="EY844" s="31" t="s">
        <v>218</v>
      </c>
      <c r="EZ844" s="31" t="s">
        <v>218</v>
      </c>
      <c r="FA844" s="31" t="s">
        <v>2067</v>
      </c>
      <c r="FB844" s="31" t="s">
        <v>2067</v>
      </c>
      <c r="FC844" s="31"/>
      <c r="FD844" s="31"/>
      <c r="FE844" s="31" t="s">
        <v>219</v>
      </c>
    </row>
    <row r="845" ht="90.75" customHeight="1">
      <c r="A845" s="16" t="s">
        <v>15023</v>
      </c>
      <c r="B845" s="24">
        <v>834.0</v>
      </c>
      <c r="C845" s="25" t="s">
        <v>15024</v>
      </c>
      <c r="D845" s="26" t="str">
        <f t="shared" si="41"/>
        <v/>
      </c>
      <c r="E845" s="27" t="str">
        <f t="shared" si="42"/>
        <v/>
      </c>
      <c r="F845" s="28" t="str">
        <f t="shared" ref="F845:G845" si="860">image("https://www.serebii.net/pokedex-bw/type/"&amp;lower(H845)&amp;".gif")</f>
        <v/>
      </c>
      <c r="G845" s="28" t="str">
        <f t="shared" si="860"/>
        <v/>
      </c>
      <c r="H845" s="29" t="s">
        <v>391</v>
      </c>
      <c r="I845" s="26" t="s">
        <v>2707</v>
      </c>
      <c r="J845" s="26" t="s">
        <v>7363</v>
      </c>
      <c r="K845" s="26" t="s">
        <v>222</v>
      </c>
      <c r="L845" s="26" t="s">
        <v>15025</v>
      </c>
      <c r="M845" s="26" t="s">
        <v>13598</v>
      </c>
      <c r="N845" s="26" t="s">
        <v>3261</v>
      </c>
      <c r="O845" s="26" t="s">
        <v>2025</v>
      </c>
      <c r="P845" s="26" t="s">
        <v>946</v>
      </c>
      <c r="Q845" s="26" t="s">
        <v>1032</v>
      </c>
      <c r="R845" s="26" t="s">
        <v>184</v>
      </c>
      <c r="S845" s="26" t="s">
        <v>3913</v>
      </c>
      <c r="T845" s="26" t="s">
        <v>495</v>
      </c>
      <c r="U845" s="26" t="s">
        <v>187</v>
      </c>
      <c r="V845" s="26" t="s">
        <v>399</v>
      </c>
      <c r="W845" s="26" t="s">
        <v>496</v>
      </c>
      <c r="X845" s="26" t="s">
        <v>189</v>
      </c>
      <c r="Y845" s="26">
        <v>90.0</v>
      </c>
      <c r="Z845" s="26">
        <v>115.0</v>
      </c>
      <c r="AA845" s="26">
        <v>90.0</v>
      </c>
      <c r="AB845" s="26">
        <v>48.0</v>
      </c>
      <c r="AC845" s="26">
        <v>68.0</v>
      </c>
      <c r="AD845" s="26">
        <v>74.0</v>
      </c>
      <c r="AE845" s="30">
        <f t="shared" si="37"/>
        <v>485</v>
      </c>
      <c r="AF845" s="26" t="s">
        <v>15017</v>
      </c>
      <c r="AG845" s="26"/>
      <c r="AH845" s="26"/>
      <c r="AI845" s="26"/>
      <c r="AJ845" s="26"/>
      <c r="AK845" s="26"/>
      <c r="AL845" s="26"/>
      <c r="AM845" s="26"/>
      <c r="AN845" s="26"/>
      <c r="AO845" s="26"/>
      <c r="AP845" s="26"/>
      <c r="AQ845" s="26"/>
      <c r="AR845" s="26"/>
      <c r="AS845" s="26"/>
      <c r="AT845" s="26"/>
      <c r="AU845" s="26"/>
      <c r="AV845" s="26"/>
      <c r="AW845" s="26"/>
      <c r="AX845" s="26"/>
      <c r="AY845" s="26"/>
      <c r="AZ845" s="26"/>
      <c r="BA845" s="26"/>
      <c r="BB845" s="26"/>
      <c r="BC845" s="26"/>
      <c r="BD845" s="26"/>
      <c r="BE845" s="26"/>
      <c r="BF845" s="26"/>
      <c r="BG845" s="26"/>
      <c r="BH845" s="26"/>
      <c r="BI845" s="26"/>
      <c r="BJ845" s="26"/>
      <c r="BK845" s="26" t="s">
        <v>1675</v>
      </c>
      <c r="BL845" s="26" t="s">
        <v>1675</v>
      </c>
      <c r="BM845" s="26" t="s">
        <v>1038</v>
      </c>
      <c r="BN845" s="26"/>
      <c r="BO845" s="26"/>
      <c r="BP845" s="26"/>
      <c r="BQ845" s="26"/>
      <c r="BR845" s="26" t="s">
        <v>2177</v>
      </c>
      <c r="BS845" s="26" t="s">
        <v>2177</v>
      </c>
      <c r="BT845" s="26" t="s">
        <v>1992</v>
      </c>
      <c r="BU845" s="26"/>
      <c r="BV845" s="26"/>
      <c r="BW845" s="31"/>
      <c r="BX845" s="31"/>
      <c r="BY845" s="31"/>
      <c r="BZ845" s="31"/>
      <c r="CA845" s="31"/>
      <c r="CB845" s="31"/>
      <c r="CC845" s="31"/>
      <c r="CD845" s="31"/>
      <c r="CE845" s="31"/>
      <c r="CF845" s="31"/>
      <c r="CG845" s="31"/>
      <c r="CH845" s="31"/>
      <c r="CI845" s="31"/>
      <c r="CJ845" s="31"/>
      <c r="CK845" s="31"/>
      <c r="CL845" s="31"/>
      <c r="CM845" s="31"/>
      <c r="CN845" s="31"/>
      <c r="CO845" s="31"/>
      <c r="CP845" s="31"/>
      <c r="CQ845" s="31"/>
      <c r="CR845" s="31"/>
      <c r="CS845" s="31"/>
      <c r="CT845" s="31"/>
      <c r="CU845" s="31"/>
      <c r="CV845" s="31"/>
      <c r="CW845" s="31"/>
      <c r="CX845" s="31"/>
      <c r="CY845" s="31"/>
      <c r="CZ845" s="31"/>
      <c r="DA845" s="31" t="s">
        <v>15026</v>
      </c>
      <c r="DB845" s="31" t="s">
        <v>15027</v>
      </c>
      <c r="DC845" s="31"/>
      <c r="DD845" s="31"/>
      <c r="DE845" s="31"/>
      <c r="DF845" s="31"/>
      <c r="DG845" s="31"/>
      <c r="DH845" s="31" t="s">
        <v>15028</v>
      </c>
      <c r="DI845" s="31" t="s">
        <v>15029</v>
      </c>
      <c r="DJ845" s="31"/>
      <c r="DK845" s="31"/>
      <c r="DL845" s="31"/>
      <c r="DM845" s="31"/>
      <c r="DN845" s="31"/>
      <c r="DO845" s="31"/>
      <c r="DP845" s="31"/>
      <c r="DQ845" s="31"/>
      <c r="DR845" s="31"/>
      <c r="DS845" s="31"/>
      <c r="DT845" s="31"/>
      <c r="DU845" s="31"/>
      <c r="DV845" s="31"/>
      <c r="DW845" s="31"/>
      <c r="DX845" s="31"/>
      <c r="DY845" s="31"/>
      <c r="DZ845" s="31"/>
      <c r="EA845" s="31"/>
      <c r="EB845" s="31"/>
      <c r="EC845" s="31"/>
      <c r="ED845" s="31"/>
      <c r="EE845" s="31"/>
      <c r="EF845" s="31"/>
      <c r="EG845" s="31"/>
      <c r="EH845" s="31"/>
      <c r="EI845" s="31"/>
      <c r="EJ845" s="31"/>
      <c r="EK845" s="31"/>
      <c r="EL845" s="31"/>
      <c r="EM845" s="31"/>
      <c r="EN845" s="31"/>
      <c r="EO845" s="31"/>
      <c r="EP845" s="31"/>
      <c r="EQ845" s="31"/>
      <c r="ER845" s="31"/>
      <c r="ES845" s="31"/>
      <c r="ET845" s="31" t="s">
        <v>15030</v>
      </c>
      <c r="EU845" s="31" t="s">
        <v>15030</v>
      </c>
      <c r="EV845" s="31"/>
      <c r="EW845" s="31"/>
      <c r="EX845" s="31" t="s">
        <v>218</v>
      </c>
      <c r="EY845" s="31" t="s">
        <v>218</v>
      </c>
      <c r="EZ845" s="31" t="s">
        <v>218</v>
      </c>
      <c r="FA845" s="31" t="s">
        <v>2067</v>
      </c>
      <c r="FB845" s="31" t="s">
        <v>2067</v>
      </c>
      <c r="FC845" s="31"/>
      <c r="FD845" s="31"/>
      <c r="FE845" s="31" t="s">
        <v>219</v>
      </c>
    </row>
    <row r="846" ht="90.75" customHeight="1">
      <c r="A846" s="16" t="s">
        <v>15031</v>
      </c>
      <c r="B846" s="24">
        <v>835.0</v>
      </c>
      <c r="C846" s="25" t="s">
        <v>15032</v>
      </c>
      <c r="D846" s="26" t="str">
        <f t="shared" si="41"/>
        <v/>
      </c>
      <c r="E846" s="27" t="str">
        <f t="shared" si="42"/>
        <v/>
      </c>
      <c r="F846" s="28" t="str">
        <f t="shared" ref="F846:G846" si="861">image("https://www.serebii.net/pokedex-bw/type/"&amp;lower(H846)&amp;".gif")</f>
        <v/>
      </c>
      <c r="G846" s="28" t="str">
        <f t="shared" si="861"/>
        <v/>
      </c>
      <c r="H846" s="29" t="s">
        <v>973</v>
      </c>
      <c r="I846" s="26"/>
      <c r="J846" s="26" t="s">
        <v>2171</v>
      </c>
      <c r="K846" s="26" t="s">
        <v>488</v>
      </c>
      <c r="L846" s="26" t="s">
        <v>11563</v>
      </c>
      <c r="M846" s="26" t="s">
        <v>15033</v>
      </c>
      <c r="N846" s="26"/>
      <c r="O846" s="26" t="s">
        <v>4455</v>
      </c>
      <c r="P846" s="26" t="s">
        <v>492</v>
      </c>
      <c r="Q846" s="26" t="s">
        <v>493</v>
      </c>
      <c r="R846" s="26" t="s">
        <v>184</v>
      </c>
      <c r="S846" s="26" t="s">
        <v>7626</v>
      </c>
      <c r="T846" s="26" t="s">
        <v>1328</v>
      </c>
      <c r="U846" s="26" t="s">
        <v>769</v>
      </c>
      <c r="V846" s="26" t="s">
        <v>770</v>
      </c>
      <c r="W846" s="26" t="s">
        <v>496</v>
      </c>
      <c r="X846" s="26" t="s">
        <v>189</v>
      </c>
      <c r="Y846" s="26">
        <v>59.0</v>
      </c>
      <c r="Z846" s="26">
        <v>45.0</v>
      </c>
      <c r="AA846" s="26">
        <v>50.0</v>
      </c>
      <c r="AB846" s="26">
        <v>40.0</v>
      </c>
      <c r="AC846" s="26">
        <v>50.0</v>
      </c>
      <c r="AD846" s="26">
        <v>26.0</v>
      </c>
      <c r="AE846" s="30">
        <f t="shared" si="37"/>
        <v>270</v>
      </c>
      <c r="AF846" s="26" t="s">
        <v>15034</v>
      </c>
      <c r="AG846" s="26"/>
      <c r="AH846" s="26"/>
      <c r="AI846" s="26"/>
      <c r="AJ846" s="26"/>
      <c r="AK846" s="26"/>
      <c r="AL846" s="26"/>
      <c r="AM846" s="26"/>
      <c r="AN846" s="26"/>
      <c r="AO846" s="26"/>
      <c r="AP846" s="26"/>
      <c r="AQ846" s="26"/>
      <c r="AR846" s="26"/>
      <c r="AS846" s="26"/>
      <c r="AT846" s="26"/>
      <c r="AU846" s="26"/>
      <c r="AV846" s="26"/>
      <c r="AW846" s="26"/>
      <c r="AX846" s="26"/>
      <c r="AY846" s="26"/>
      <c r="AZ846" s="26"/>
      <c r="BA846" s="26"/>
      <c r="BB846" s="26"/>
      <c r="BC846" s="26"/>
      <c r="BD846" s="26"/>
      <c r="BE846" s="26"/>
      <c r="BF846" s="26"/>
      <c r="BG846" s="26"/>
      <c r="BH846" s="26"/>
      <c r="BI846" s="26"/>
      <c r="BJ846" s="26"/>
      <c r="BK846" s="26" t="s">
        <v>1764</v>
      </c>
      <c r="BL846" s="26" t="s">
        <v>1764</v>
      </c>
      <c r="BM846" s="26"/>
      <c r="BN846" s="26" t="s">
        <v>434</v>
      </c>
      <c r="BO846" s="26"/>
      <c r="BP846" s="26"/>
      <c r="BQ846" s="26"/>
      <c r="BR846" s="26"/>
      <c r="BS846" s="26"/>
      <c r="BT846" s="26"/>
      <c r="BU846" s="26"/>
      <c r="BV846" s="26"/>
      <c r="BW846" s="31"/>
      <c r="BX846" s="31"/>
      <c r="BY846" s="31"/>
      <c r="BZ846" s="31"/>
      <c r="CA846" s="31"/>
      <c r="CB846" s="31"/>
      <c r="CC846" s="31"/>
      <c r="CD846" s="31"/>
      <c r="CE846" s="31"/>
      <c r="CF846" s="31"/>
      <c r="CG846" s="31"/>
      <c r="CH846" s="31"/>
      <c r="CI846" s="31"/>
      <c r="CJ846" s="31"/>
      <c r="CK846" s="31"/>
      <c r="CL846" s="31"/>
      <c r="CM846" s="31"/>
      <c r="CN846" s="31"/>
      <c r="CO846" s="31"/>
      <c r="CP846" s="31"/>
      <c r="CQ846" s="31"/>
      <c r="CR846" s="31"/>
      <c r="CS846" s="31"/>
      <c r="CT846" s="31"/>
      <c r="CU846" s="31"/>
      <c r="CV846" s="31"/>
      <c r="CW846" s="31"/>
      <c r="CX846" s="31"/>
      <c r="CY846" s="31"/>
      <c r="CZ846" s="31"/>
      <c r="DA846" s="31" t="s">
        <v>15035</v>
      </c>
      <c r="DB846" s="31" t="s">
        <v>15036</v>
      </c>
      <c r="DC846" s="31"/>
      <c r="DD846" s="31"/>
      <c r="DE846" s="31"/>
      <c r="DF846" s="31"/>
      <c r="DG846" s="31"/>
      <c r="DH846" s="31"/>
      <c r="DI846" s="31"/>
      <c r="DJ846" s="31"/>
      <c r="DK846" s="31"/>
      <c r="DL846" s="31"/>
      <c r="DM846" s="31"/>
      <c r="DN846" s="31"/>
      <c r="DO846" s="31"/>
      <c r="DP846" s="31"/>
      <c r="DQ846" s="31"/>
      <c r="DR846" s="31"/>
      <c r="DS846" s="31"/>
      <c r="DT846" s="31"/>
      <c r="DU846" s="31"/>
      <c r="DV846" s="31"/>
      <c r="DW846" s="31"/>
      <c r="DX846" s="31"/>
      <c r="DY846" s="31"/>
      <c r="DZ846" s="31"/>
      <c r="EA846" s="31"/>
      <c r="EB846" s="31"/>
      <c r="EC846" s="31"/>
      <c r="ED846" s="31"/>
      <c r="EE846" s="31"/>
      <c r="EF846" s="31"/>
      <c r="EG846" s="31"/>
      <c r="EH846" s="31"/>
      <c r="EI846" s="31"/>
      <c r="EJ846" s="31"/>
      <c r="EK846" s="31"/>
      <c r="EL846" s="31"/>
      <c r="EM846" s="31"/>
      <c r="EN846" s="31"/>
      <c r="EO846" s="31"/>
      <c r="EP846" s="31"/>
      <c r="EQ846" s="31"/>
      <c r="ER846" s="31"/>
      <c r="ES846" s="31"/>
      <c r="ET846" s="31" t="s">
        <v>15037</v>
      </c>
      <c r="EU846" s="31" t="s">
        <v>15037</v>
      </c>
      <c r="EV846" s="31"/>
      <c r="EW846" s="31"/>
      <c r="EX846" s="31" t="s">
        <v>218</v>
      </c>
      <c r="EY846" s="31" t="s">
        <v>218</v>
      </c>
      <c r="EZ846" s="31" t="s">
        <v>218</v>
      </c>
      <c r="FA846" s="31" t="s">
        <v>219</v>
      </c>
      <c r="FB846" s="31" t="s">
        <v>219</v>
      </c>
      <c r="FC846" s="31"/>
      <c r="FD846" s="31"/>
      <c r="FE846" s="31" t="s">
        <v>219</v>
      </c>
    </row>
    <row r="847" ht="90.75" customHeight="1">
      <c r="A847" s="16" t="s">
        <v>15038</v>
      </c>
      <c r="B847" s="24">
        <v>836.0</v>
      </c>
      <c r="C847" s="25" t="s">
        <v>15039</v>
      </c>
      <c r="D847" s="26" t="str">
        <f t="shared" si="41"/>
        <v/>
      </c>
      <c r="E847" s="27" t="str">
        <f t="shared" si="42"/>
        <v/>
      </c>
      <c r="F847" s="28" t="str">
        <f t="shared" ref="F847:G847" si="862">image("https://www.serebii.net/pokedex-bw/type/"&amp;lower(H847)&amp;".gif")</f>
        <v/>
      </c>
      <c r="G847" s="28" t="str">
        <f t="shared" si="862"/>
        <v/>
      </c>
      <c r="H847" s="29" t="s">
        <v>973</v>
      </c>
      <c r="I847" s="26"/>
      <c r="J847" s="26" t="s">
        <v>15040</v>
      </c>
      <c r="K847" s="26" t="s">
        <v>222</v>
      </c>
      <c r="L847" s="26" t="s">
        <v>10904</v>
      </c>
      <c r="M847" s="26" t="s">
        <v>13598</v>
      </c>
      <c r="N847" s="26"/>
      <c r="O847" s="26" t="s">
        <v>1494</v>
      </c>
      <c r="P847" s="26" t="s">
        <v>716</v>
      </c>
      <c r="Q847" s="26" t="s">
        <v>183</v>
      </c>
      <c r="R847" s="26" t="s">
        <v>184</v>
      </c>
      <c r="S847" s="26" t="s">
        <v>2928</v>
      </c>
      <c r="T847" s="26" t="s">
        <v>1328</v>
      </c>
      <c r="U847" s="26" t="s">
        <v>769</v>
      </c>
      <c r="V847" s="26" t="s">
        <v>770</v>
      </c>
      <c r="W847" s="26" t="s">
        <v>496</v>
      </c>
      <c r="X847" s="26" t="s">
        <v>189</v>
      </c>
      <c r="Y847" s="26">
        <v>69.0</v>
      </c>
      <c r="Z847" s="26">
        <v>90.0</v>
      </c>
      <c r="AA847" s="26">
        <v>60.0</v>
      </c>
      <c r="AB847" s="26">
        <v>90.0</v>
      </c>
      <c r="AC847" s="26">
        <v>60.0</v>
      </c>
      <c r="AD847" s="26">
        <v>121.0</v>
      </c>
      <c r="AE847" s="30">
        <f t="shared" si="37"/>
        <v>490</v>
      </c>
      <c r="AF847" s="26" t="s">
        <v>15034</v>
      </c>
      <c r="AG847" s="26"/>
      <c r="AH847" s="26"/>
      <c r="AI847" s="26"/>
      <c r="AJ847" s="26"/>
      <c r="AK847" s="26"/>
      <c r="AL847" s="26"/>
      <c r="AM847" s="26"/>
      <c r="AN847" s="26"/>
      <c r="AO847" s="26"/>
      <c r="AP847" s="26"/>
      <c r="AQ847" s="26"/>
      <c r="AR847" s="26"/>
      <c r="AS847" s="26"/>
      <c r="AT847" s="26"/>
      <c r="AU847" s="26"/>
      <c r="AV847" s="26"/>
      <c r="AW847" s="26"/>
      <c r="AX847" s="26"/>
      <c r="AY847" s="26"/>
      <c r="AZ847" s="26"/>
      <c r="BA847" s="26"/>
      <c r="BB847" s="26"/>
      <c r="BC847" s="26"/>
      <c r="BD847" s="26"/>
      <c r="BE847" s="26"/>
      <c r="BF847" s="26"/>
      <c r="BG847" s="26"/>
      <c r="BH847" s="26"/>
      <c r="BI847" s="26"/>
      <c r="BJ847" s="26"/>
      <c r="BK847" s="26" t="s">
        <v>1795</v>
      </c>
      <c r="BL847" s="26" t="s">
        <v>1795</v>
      </c>
      <c r="BM847" s="26"/>
      <c r="BN847" s="26" t="s">
        <v>463</v>
      </c>
      <c r="BO847" s="26"/>
      <c r="BP847" s="26"/>
      <c r="BQ847" s="26"/>
      <c r="BR847" s="26"/>
      <c r="BS847" s="26"/>
      <c r="BT847" s="26"/>
      <c r="BU847" s="26"/>
      <c r="BV847" s="26"/>
      <c r="BW847" s="31"/>
      <c r="BX847" s="31"/>
      <c r="BY847" s="31"/>
      <c r="BZ847" s="31"/>
      <c r="CA847" s="31"/>
      <c r="CB847" s="31"/>
      <c r="CC847" s="31"/>
      <c r="CD847" s="31"/>
      <c r="CE847" s="31"/>
      <c r="CF847" s="31"/>
      <c r="CG847" s="31"/>
      <c r="CH847" s="31"/>
      <c r="CI847" s="31"/>
      <c r="CJ847" s="31"/>
      <c r="CK847" s="31"/>
      <c r="CL847" s="31"/>
      <c r="CM847" s="31"/>
      <c r="CN847" s="31"/>
      <c r="CO847" s="31"/>
      <c r="CP847" s="31"/>
      <c r="CQ847" s="31"/>
      <c r="CR847" s="31"/>
      <c r="CS847" s="31"/>
      <c r="CT847" s="31"/>
      <c r="CU847" s="31"/>
      <c r="CV847" s="31"/>
      <c r="CW847" s="31"/>
      <c r="CX847" s="31"/>
      <c r="CY847" s="31"/>
      <c r="CZ847" s="31"/>
      <c r="DA847" s="31" t="s">
        <v>15041</v>
      </c>
      <c r="DB847" s="31" t="s">
        <v>15042</v>
      </c>
      <c r="DC847" s="31"/>
      <c r="DD847" s="31"/>
      <c r="DE847" s="31"/>
      <c r="DF847" s="31"/>
      <c r="DG847" s="31"/>
      <c r="DH847" s="31"/>
      <c r="DI847" s="31"/>
      <c r="DJ847" s="31"/>
      <c r="DK847" s="31"/>
      <c r="DL847" s="31"/>
      <c r="DM847" s="31"/>
      <c r="DN847" s="31"/>
      <c r="DO847" s="31"/>
      <c r="DP847" s="31"/>
      <c r="DQ847" s="31"/>
      <c r="DR847" s="31"/>
      <c r="DS847" s="31"/>
      <c r="DT847" s="31"/>
      <c r="DU847" s="31"/>
      <c r="DV847" s="31"/>
      <c r="DW847" s="31"/>
      <c r="DX847" s="31"/>
      <c r="DY847" s="31"/>
      <c r="DZ847" s="31"/>
      <c r="EA847" s="31"/>
      <c r="EB847" s="31"/>
      <c r="EC847" s="31"/>
      <c r="ED847" s="31"/>
      <c r="EE847" s="31"/>
      <c r="EF847" s="31"/>
      <c r="EG847" s="31"/>
      <c r="EH847" s="31"/>
      <c r="EI847" s="31"/>
      <c r="EJ847" s="31"/>
      <c r="EK847" s="31"/>
      <c r="EL847" s="31"/>
      <c r="EM847" s="31"/>
      <c r="EN847" s="31"/>
      <c r="EO847" s="31"/>
      <c r="EP847" s="31"/>
      <c r="EQ847" s="31"/>
      <c r="ER847" s="31"/>
      <c r="ES847" s="31"/>
      <c r="ET847" s="31" t="s">
        <v>15043</v>
      </c>
      <c r="EU847" s="31" t="s">
        <v>15043</v>
      </c>
      <c r="EV847" s="31"/>
      <c r="EW847" s="31"/>
      <c r="EX847" s="31" t="s">
        <v>218</v>
      </c>
      <c r="EY847" s="31" t="s">
        <v>218</v>
      </c>
      <c r="EZ847" s="31" t="s">
        <v>218</v>
      </c>
      <c r="FA847" s="31" t="s">
        <v>219</v>
      </c>
      <c r="FB847" s="31" t="s">
        <v>219</v>
      </c>
      <c r="FC847" s="31"/>
      <c r="FD847" s="31"/>
      <c r="FE847" s="31" t="s">
        <v>219</v>
      </c>
    </row>
    <row r="848" ht="90.75" customHeight="1">
      <c r="A848" s="16" t="s">
        <v>15044</v>
      </c>
      <c r="B848" s="24">
        <v>837.0</v>
      </c>
      <c r="C848" s="25" t="s">
        <v>15045</v>
      </c>
      <c r="D848" s="26" t="str">
        <f t="shared" si="41"/>
        <v/>
      </c>
      <c r="E848" s="27" t="str">
        <f t="shared" si="42"/>
        <v/>
      </c>
      <c r="F848" s="28" t="str">
        <f t="shared" ref="F848:G848" si="863">image("https://www.serebii.net/pokedex-bw/type/"&amp;lower(H848)&amp;".gif")</f>
        <v/>
      </c>
      <c r="G848" s="28" t="str">
        <f t="shared" si="863"/>
        <v/>
      </c>
      <c r="H848" s="29" t="s">
        <v>2707</v>
      </c>
      <c r="I848" s="26"/>
      <c r="J848" s="26" t="s">
        <v>8519</v>
      </c>
      <c r="K848" s="26" t="s">
        <v>488</v>
      </c>
      <c r="L848" s="26" t="s">
        <v>1072</v>
      </c>
      <c r="M848" s="26" t="s">
        <v>15046</v>
      </c>
      <c r="N848" s="26" t="s">
        <v>10466</v>
      </c>
      <c r="O848" s="26" t="s">
        <v>1411</v>
      </c>
      <c r="P848" s="26" t="s">
        <v>397</v>
      </c>
      <c r="Q848" s="26" t="s">
        <v>493</v>
      </c>
      <c r="R848" s="26" t="s">
        <v>184</v>
      </c>
      <c r="S848" s="26" t="s">
        <v>7948</v>
      </c>
      <c r="T848" s="26" t="s">
        <v>186</v>
      </c>
      <c r="U848" s="26" t="s">
        <v>2711</v>
      </c>
      <c r="V848" s="26" t="s">
        <v>770</v>
      </c>
      <c r="W848" s="26" t="s">
        <v>496</v>
      </c>
      <c r="X848" s="26" t="s">
        <v>497</v>
      </c>
      <c r="Y848" s="26">
        <v>30.0</v>
      </c>
      <c r="Z848" s="26">
        <v>40.0</v>
      </c>
      <c r="AA848" s="26">
        <v>50.0</v>
      </c>
      <c r="AB848" s="26">
        <v>40.0</v>
      </c>
      <c r="AC848" s="26">
        <v>50.0</v>
      </c>
      <c r="AD848" s="26">
        <v>30.0</v>
      </c>
      <c r="AE848" s="30">
        <f t="shared" si="37"/>
        <v>240</v>
      </c>
      <c r="AF848" s="26" t="s">
        <v>15047</v>
      </c>
      <c r="AG848" s="26"/>
      <c r="AH848" s="26"/>
      <c r="AI848" s="26"/>
      <c r="AJ848" s="26"/>
      <c r="AK848" s="26"/>
      <c r="AL848" s="26"/>
      <c r="AM848" s="26"/>
      <c r="AN848" s="26"/>
      <c r="AO848" s="26"/>
      <c r="AP848" s="26"/>
      <c r="AQ848" s="26"/>
      <c r="AR848" s="26"/>
      <c r="AS848" s="26"/>
      <c r="AT848" s="26"/>
      <c r="AU848" s="26"/>
      <c r="AV848" s="26"/>
      <c r="AW848" s="26"/>
      <c r="AX848" s="26"/>
      <c r="AY848" s="26"/>
      <c r="AZ848" s="26"/>
      <c r="BA848" s="26"/>
      <c r="BB848" s="26"/>
      <c r="BC848" s="26"/>
      <c r="BD848" s="26"/>
      <c r="BE848" s="26"/>
      <c r="BF848" s="26"/>
      <c r="BG848" s="26"/>
      <c r="BH848" s="26"/>
      <c r="BI848" s="26"/>
      <c r="BJ848" s="26"/>
      <c r="BK848" s="26" t="s">
        <v>1459</v>
      </c>
      <c r="BL848" s="26" t="s">
        <v>1459</v>
      </c>
      <c r="BM848" s="26"/>
      <c r="BN848" s="26" t="s">
        <v>3141</v>
      </c>
      <c r="BO848" s="26"/>
      <c r="BP848" s="26"/>
      <c r="BQ848" s="26"/>
      <c r="BR848" s="26" t="s">
        <v>1676</v>
      </c>
      <c r="BS848" s="26" t="s">
        <v>1676</v>
      </c>
      <c r="BT848" s="26"/>
      <c r="BU848" s="26"/>
      <c r="BV848" s="26"/>
      <c r="BW848" s="31"/>
      <c r="BX848" s="31"/>
      <c r="BY848" s="31"/>
      <c r="BZ848" s="31"/>
      <c r="CA848" s="31"/>
      <c r="CB848" s="31"/>
      <c r="CC848" s="31"/>
      <c r="CD848" s="31"/>
      <c r="CE848" s="31"/>
      <c r="CF848" s="31"/>
      <c r="CG848" s="31"/>
      <c r="CH848" s="31"/>
      <c r="CI848" s="31"/>
      <c r="CJ848" s="31"/>
      <c r="CK848" s="31"/>
      <c r="CL848" s="31"/>
      <c r="CM848" s="31"/>
      <c r="CN848" s="31"/>
      <c r="CO848" s="31"/>
      <c r="CP848" s="31"/>
      <c r="CQ848" s="31"/>
      <c r="CR848" s="31"/>
      <c r="CS848" s="31"/>
      <c r="CT848" s="31"/>
      <c r="CU848" s="31"/>
      <c r="CV848" s="31"/>
      <c r="CW848" s="31"/>
      <c r="CX848" s="31"/>
      <c r="CY848" s="31"/>
      <c r="CZ848" s="31"/>
      <c r="DA848" s="31" t="s">
        <v>15048</v>
      </c>
      <c r="DB848" s="31" t="s">
        <v>15049</v>
      </c>
      <c r="DC848" s="31"/>
      <c r="DD848" s="31"/>
      <c r="DE848" s="31"/>
      <c r="DF848" s="31"/>
      <c r="DG848" s="31"/>
      <c r="DH848" s="31" t="s">
        <v>15050</v>
      </c>
      <c r="DI848" s="31" t="s">
        <v>15051</v>
      </c>
      <c r="DJ848" s="31"/>
      <c r="DK848" s="31"/>
      <c r="DL848" s="31"/>
      <c r="DM848" s="31"/>
      <c r="DN848" s="31"/>
      <c r="DO848" s="31"/>
      <c r="DP848" s="31"/>
      <c r="DQ848" s="31"/>
      <c r="DR848" s="31"/>
      <c r="DS848" s="31"/>
      <c r="DT848" s="31"/>
      <c r="DU848" s="31"/>
      <c r="DV848" s="31"/>
      <c r="DW848" s="31"/>
      <c r="DX848" s="31"/>
      <c r="DY848" s="31"/>
      <c r="DZ848" s="31"/>
      <c r="EA848" s="31"/>
      <c r="EB848" s="31"/>
      <c r="EC848" s="31"/>
      <c r="ED848" s="31"/>
      <c r="EE848" s="31"/>
      <c r="EF848" s="31"/>
      <c r="EG848" s="31"/>
      <c r="EH848" s="31"/>
      <c r="EI848" s="31"/>
      <c r="EJ848" s="31"/>
      <c r="EK848" s="31"/>
      <c r="EL848" s="31"/>
      <c r="EM848" s="31"/>
      <c r="EN848" s="31"/>
      <c r="EO848" s="31"/>
      <c r="EP848" s="31"/>
      <c r="EQ848" s="31"/>
      <c r="ER848" s="31"/>
      <c r="ES848" s="31"/>
      <c r="ET848" s="31" t="s">
        <v>15052</v>
      </c>
      <c r="EU848" s="31" t="s">
        <v>15052</v>
      </c>
      <c r="EV848" s="31"/>
      <c r="EW848" s="31"/>
      <c r="EX848" s="31" t="s">
        <v>218</v>
      </c>
      <c r="EY848" s="31" t="s">
        <v>218</v>
      </c>
      <c r="EZ848" s="31" t="s">
        <v>218</v>
      </c>
      <c r="FA848" s="31" t="s">
        <v>8539</v>
      </c>
      <c r="FB848" s="31" t="s">
        <v>8539</v>
      </c>
      <c r="FC848" s="31"/>
      <c r="FD848" s="31"/>
      <c r="FE848" s="31" t="s">
        <v>219</v>
      </c>
    </row>
    <row r="849" ht="90.75" customHeight="1">
      <c r="A849" s="16" t="s">
        <v>15053</v>
      </c>
      <c r="B849" s="24">
        <v>838.0</v>
      </c>
      <c r="C849" s="25" t="s">
        <v>15054</v>
      </c>
      <c r="D849" s="26" t="str">
        <f t="shared" si="41"/>
        <v/>
      </c>
      <c r="E849" s="27" t="str">
        <f t="shared" si="42"/>
        <v/>
      </c>
      <c r="F849" s="28" t="str">
        <f t="shared" ref="F849:G849" si="864">image("https://www.serebii.net/pokedex-bw/type/"&amp;lower(H849)&amp;".gif")</f>
        <v/>
      </c>
      <c r="G849" s="28" t="str">
        <f t="shared" si="864"/>
        <v/>
      </c>
      <c r="H849" s="29" t="s">
        <v>2707</v>
      </c>
      <c r="I849" s="26" t="s">
        <v>291</v>
      </c>
      <c r="J849" s="26" t="s">
        <v>8519</v>
      </c>
      <c r="K849" s="26" t="s">
        <v>322</v>
      </c>
      <c r="L849" s="26" t="s">
        <v>15055</v>
      </c>
      <c r="M849" s="26" t="s">
        <v>15046</v>
      </c>
      <c r="N849" s="26" t="s">
        <v>2826</v>
      </c>
      <c r="O849" s="26" t="s">
        <v>1411</v>
      </c>
      <c r="P849" s="26" t="s">
        <v>543</v>
      </c>
      <c r="Q849" s="26" t="s">
        <v>544</v>
      </c>
      <c r="R849" s="26" t="s">
        <v>184</v>
      </c>
      <c r="S849" s="26" t="s">
        <v>5791</v>
      </c>
      <c r="T849" s="26" t="s">
        <v>186</v>
      </c>
      <c r="U849" s="26" t="s">
        <v>2711</v>
      </c>
      <c r="V849" s="26" t="s">
        <v>770</v>
      </c>
      <c r="W849" s="26" t="s">
        <v>496</v>
      </c>
      <c r="X849" s="26" t="s">
        <v>497</v>
      </c>
      <c r="Y849" s="26">
        <v>80.0</v>
      </c>
      <c r="Z849" s="26">
        <v>60.0</v>
      </c>
      <c r="AA849" s="26">
        <v>90.0</v>
      </c>
      <c r="AB849" s="26">
        <v>60.0</v>
      </c>
      <c r="AC849" s="26">
        <v>70.0</v>
      </c>
      <c r="AD849" s="26">
        <v>50.0</v>
      </c>
      <c r="AE849" s="30">
        <f t="shared" si="37"/>
        <v>410</v>
      </c>
      <c r="AF849" s="26" t="s">
        <v>15047</v>
      </c>
      <c r="AG849" s="26"/>
      <c r="AH849" s="26"/>
      <c r="AI849" s="26"/>
      <c r="AJ849" s="26"/>
      <c r="AK849" s="26"/>
      <c r="AL849" s="26"/>
      <c r="AM849" s="26"/>
      <c r="AN849" s="26"/>
      <c r="AO849" s="26"/>
      <c r="AP849" s="26"/>
      <c r="AQ849" s="26"/>
      <c r="AR849" s="26"/>
      <c r="AS849" s="26"/>
      <c r="AT849" s="26"/>
      <c r="AU849" s="26"/>
      <c r="AV849" s="26"/>
      <c r="AW849" s="26"/>
      <c r="AX849" s="26"/>
      <c r="AY849" s="26"/>
      <c r="AZ849" s="26"/>
      <c r="BA849" s="26"/>
      <c r="BB849" s="26"/>
      <c r="BC849" s="26"/>
      <c r="BD849" s="26"/>
      <c r="BE849" s="26"/>
      <c r="BF849" s="26"/>
      <c r="BG849" s="26"/>
      <c r="BH849" s="26"/>
      <c r="BI849" s="26"/>
      <c r="BJ849" s="26"/>
      <c r="BK849" s="26" t="s">
        <v>2626</v>
      </c>
      <c r="BL849" s="26" t="s">
        <v>2626</v>
      </c>
      <c r="BM849" s="26"/>
      <c r="BN849" s="26" t="s">
        <v>2970</v>
      </c>
      <c r="BO849" s="26"/>
      <c r="BP849" s="26"/>
      <c r="BQ849" s="26"/>
      <c r="BR849" s="26" t="s">
        <v>1709</v>
      </c>
      <c r="BS849" s="26" t="s">
        <v>1709</v>
      </c>
      <c r="BT849" s="26"/>
      <c r="BU849" s="26"/>
      <c r="BV849" s="26"/>
      <c r="BW849" s="31"/>
      <c r="BX849" s="31"/>
      <c r="BY849" s="31"/>
      <c r="BZ849" s="31"/>
      <c r="CA849" s="31"/>
      <c r="CB849" s="31"/>
      <c r="CC849" s="31"/>
      <c r="CD849" s="31"/>
      <c r="CE849" s="31"/>
      <c r="CF849" s="31"/>
      <c r="CG849" s="31"/>
      <c r="CH849" s="31"/>
      <c r="CI849" s="31"/>
      <c r="CJ849" s="31"/>
      <c r="CK849" s="31"/>
      <c r="CL849" s="31"/>
      <c r="CM849" s="31"/>
      <c r="CN849" s="31"/>
      <c r="CO849" s="31"/>
      <c r="CP849" s="31"/>
      <c r="CQ849" s="31"/>
      <c r="CR849" s="31"/>
      <c r="CS849" s="31"/>
      <c r="CT849" s="31"/>
      <c r="CU849" s="31"/>
      <c r="CV849" s="31"/>
      <c r="CW849" s="31"/>
      <c r="CX849" s="31"/>
      <c r="CY849" s="31"/>
      <c r="CZ849" s="31"/>
      <c r="DA849" s="31" t="s">
        <v>15056</v>
      </c>
      <c r="DB849" s="31" t="s">
        <v>15057</v>
      </c>
      <c r="DC849" s="31"/>
      <c r="DD849" s="31"/>
      <c r="DE849" s="31"/>
      <c r="DF849" s="31"/>
      <c r="DG849" s="31"/>
      <c r="DH849" s="31" t="s">
        <v>15058</v>
      </c>
      <c r="DI849" s="31" t="s">
        <v>15059</v>
      </c>
      <c r="DJ849" s="31"/>
      <c r="DK849" s="31"/>
      <c r="DL849" s="31"/>
      <c r="DM849" s="31"/>
      <c r="DN849" s="31"/>
      <c r="DO849" s="31"/>
      <c r="DP849" s="31"/>
      <c r="DQ849" s="31"/>
      <c r="DR849" s="31"/>
      <c r="DS849" s="31"/>
      <c r="DT849" s="31"/>
      <c r="DU849" s="31"/>
      <c r="DV849" s="31"/>
      <c r="DW849" s="31"/>
      <c r="DX849" s="31"/>
      <c r="DY849" s="31"/>
      <c r="DZ849" s="31"/>
      <c r="EA849" s="31"/>
      <c r="EB849" s="31"/>
      <c r="EC849" s="31"/>
      <c r="ED849" s="31"/>
      <c r="EE849" s="31"/>
      <c r="EF849" s="31"/>
      <c r="EG849" s="31"/>
      <c r="EH849" s="31"/>
      <c r="EI849" s="31"/>
      <c r="EJ849" s="31"/>
      <c r="EK849" s="31"/>
      <c r="EL849" s="31"/>
      <c r="EM849" s="31"/>
      <c r="EN849" s="31"/>
      <c r="EO849" s="31"/>
      <c r="EP849" s="31"/>
      <c r="EQ849" s="31"/>
      <c r="ER849" s="31"/>
      <c r="ES849" s="31"/>
      <c r="ET849" s="31" t="s">
        <v>15060</v>
      </c>
      <c r="EU849" s="31" t="s">
        <v>15060</v>
      </c>
      <c r="EV849" s="31"/>
      <c r="EW849" s="31"/>
      <c r="EX849" s="31" t="s">
        <v>218</v>
      </c>
      <c r="EY849" s="31" t="s">
        <v>218</v>
      </c>
      <c r="EZ849" s="31" t="s">
        <v>218</v>
      </c>
      <c r="FA849" s="31" t="s">
        <v>8539</v>
      </c>
      <c r="FB849" s="31" t="s">
        <v>8539</v>
      </c>
      <c r="FC849" s="31"/>
      <c r="FD849" s="31"/>
      <c r="FE849" s="31" t="s">
        <v>219</v>
      </c>
    </row>
    <row r="850" ht="90.75" customHeight="1">
      <c r="A850" s="16" t="s">
        <v>15061</v>
      </c>
      <c r="B850" s="24">
        <v>839.0</v>
      </c>
      <c r="C850" s="25" t="s">
        <v>15062</v>
      </c>
      <c r="D850" s="26" t="str">
        <f t="shared" si="41"/>
        <v/>
      </c>
      <c r="E850" s="27" t="str">
        <f t="shared" si="42"/>
        <v/>
      </c>
      <c r="F850" s="28" t="str">
        <f t="shared" ref="F850:G850" si="865">image("https://www.serebii.net/pokedex-bw/type/"&amp;lower(H850)&amp;".gif")</f>
        <v/>
      </c>
      <c r="G850" s="28" t="str">
        <f t="shared" si="865"/>
        <v/>
      </c>
      <c r="H850" s="29" t="s">
        <v>2707</v>
      </c>
      <c r="I850" s="26" t="s">
        <v>291</v>
      </c>
      <c r="J850" s="26" t="s">
        <v>8519</v>
      </c>
      <c r="K850" s="26" t="s">
        <v>12840</v>
      </c>
      <c r="L850" s="26" t="s">
        <v>15063</v>
      </c>
      <c r="M850" s="26" t="s">
        <v>15046</v>
      </c>
      <c r="N850" s="26" t="s">
        <v>2826</v>
      </c>
      <c r="O850" s="26" t="s">
        <v>1411</v>
      </c>
      <c r="P850" s="26" t="s">
        <v>2307</v>
      </c>
      <c r="Q850" s="26" t="s">
        <v>183</v>
      </c>
      <c r="R850" s="26" t="s">
        <v>184</v>
      </c>
      <c r="S850" s="26" t="s">
        <v>5700</v>
      </c>
      <c r="T850" s="26" t="s">
        <v>186</v>
      </c>
      <c r="U850" s="26" t="s">
        <v>2711</v>
      </c>
      <c r="V850" s="26" t="s">
        <v>770</v>
      </c>
      <c r="W850" s="26" t="s">
        <v>496</v>
      </c>
      <c r="X850" s="26" t="s">
        <v>497</v>
      </c>
      <c r="Y850" s="26">
        <v>110.0</v>
      </c>
      <c r="Z850" s="26">
        <v>80.0</v>
      </c>
      <c r="AA850" s="26">
        <v>120.0</v>
      </c>
      <c r="AB850" s="26">
        <v>80.0</v>
      </c>
      <c r="AC850" s="26">
        <v>90.0</v>
      </c>
      <c r="AD850" s="26">
        <v>30.0</v>
      </c>
      <c r="AE850" s="30">
        <f t="shared" si="37"/>
        <v>510</v>
      </c>
      <c r="AF850" s="26" t="s">
        <v>15047</v>
      </c>
      <c r="AG850" s="26"/>
      <c r="AH850" s="26"/>
      <c r="AI850" s="26"/>
      <c r="AJ850" s="26"/>
      <c r="AK850" s="26"/>
      <c r="AL850" s="26"/>
      <c r="AM850" s="26"/>
      <c r="AN850" s="26"/>
      <c r="AO850" s="26"/>
      <c r="AP850" s="26"/>
      <c r="AQ850" s="26"/>
      <c r="AR850" s="26"/>
      <c r="AS850" s="26"/>
      <c r="AT850" s="26"/>
      <c r="AU850" s="26"/>
      <c r="AV850" s="26"/>
      <c r="AW850" s="26"/>
      <c r="AX850" s="26"/>
      <c r="AY850" s="26"/>
      <c r="AZ850" s="26"/>
      <c r="BA850" s="26"/>
      <c r="BB850" s="26"/>
      <c r="BC850" s="26"/>
      <c r="BD850" s="26"/>
      <c r="BE850" s="26"/>
      <c r="BF850" s="26"/>
      <c r="BG850" s="26"/>
      <c r="BH850" s="26"/>
      <c r="BI850" s="26"/>
      <c r="BJ850" s="26"/>
      <c r="BK850" s="26" t="s">
        <v>985</v>
      </c>
      <c r="BL850" s="26" t="s">
        <v>985</v>
      </c>
      <c r="BM850" s="26"/>
      <c r="BN850" s="26" t="s">
        <v>2969</v>
      </c>
      <c r="BO850" s="26"/>
      <c r="BP850" s="26"/>
      <c r="BQ850" s="26"/>
      <c r="BR850" s="26" t="s">
        <v>1742</v>
      </c>
      <c r="BS850" s="26" t="s">
        <v>1742</v>
      </c>
      <c r="BT850" s="26"/>
      <c r="BU850" s="26"/>
      <c r="BV850" s="26"/>
      <c r="BW850" s="31"/>
      <c r="BX850" s="31"/>
      <c r="BY850" s="31"/>
      <c r="BZ850" s="31"/>
      <c r="CA850" s="31"/>
      <c r="CB850" s="31"/>
      <c r="CC850" s="31"/>
      <c r="CD850" s="31"/>
      <c r="CE850" s="31"/>
      <c r="CF850" s="31"/>
      <c r="CG850" s="31"/>
      <c r="CH850" s="31"/>
      <c r="CI850" s="31"/>
      <c r="CJ850" s="31"/>
      <c r="CK850" s="31"/>
      <c r="CL850" s="31"/>
      <c r="CM850" s="31"/>
      <c r="CN850" s="31"/>
      <c r="CO850" s="31"/>
      <c r="CP850" s="31"/>
      <c r="CQ850" s="31"/>
      <c r="CR850" s="31"/>
      <c r="CS850" s="31"/>
      <c r="CT850" s="31"/>
      <c r="CU850" s="31"/>
      <c r="CV850" s="31"/>
      <c r="CW850" s="31"/>
      <c r="CX850" s="31"/>
      <c r="CY850" s="31"/>
      <c r="CZ850" s="31"/>
      <c r="DA850" s="31" t="s">
        <v>15064</v>
      </c>
      <c r="DB850" s="31" t="s">
        <v>15065</v>
      </c>
      <c r="DC850" s="31"/>
      <c r="DD850" s="31"/>
      <c r="DE850" s="31"/>
      <c r="DF850" s="31"/>
      <c r="DG850" s="31"/>
      <c r="DH850" s="31" t="s">
        <v>15066</v>
      </c>
      <c r="DI850" s="31" t="s">
        <v>15067</v>
      </c>
      <c r="DJ850" s="31"/>
      <c r="DK850" s="31"/>
      <c r="DL850" s="31"/>
      <c r="DM850" s="31"/>
      <c r="DN850" s="31"/>
      <c r="DO850" s="31"/>
      <c r="DP850" s="31"/>
      <c r="DQ850" s="31"/>
      <c r="DR850" s="31"/>
      <c r="DS850" s="31"/>
      <c r="DT850" s="31"/>
      <c r="DU850" s="31"/>
      <c r="DV850" s="31"/>
      <c r="DW850" s="31"/>
      <c r="DX850" s="31"/>
      <c r="DY850" s="31"/>
      <c r="DZ850" s="31"/>
      <c r="EA850" s="31"/>
      <c r="EB850" s="31"/>
      <c r="EC850" s="31"/>
      <c r="ED850" s="31"/>
      <c r="EE850" s="31"/>
      <c r="EF850" s="31"/>
      <c r="EG850" s="31"/>
      <c r="EH850" s="31"/>
      <c r="EI850" s="31"/>
      <c r="EJ850" s="31"/>
      <c r="EK850" s="31"/>
      <c r="EL850" s="31"/>
      <c r="EM850" s="31"/>
      <c r="EN850" s="31"/>
      <c r="EO850" s="31"/>
      <c r="EP850" s="31"/>
      <c r="EQ850" s="31"/>
      <c r="ER850" s="31"/>
      <c r="ES850" s="31"/>
      <c r="ET850" s="31" t="s">
        <v>7776</v>
      </c>
      <c r="EU850" s="31" t="s">
        <v>7776</v>
      </c>
      <c r="EV850" s="31"/>
      <c r="EW850" s="31"/>
      <c r="EX850" s="31" t="s">
        <v>218</v>
      </c>
      <c r="EY850" s="31" t="s">
        <v>218</v>
      </c>
      <c r="EZ850" s="31" t="s">
        <v>218</v>
      </c>
      <c r="FA850" s="31" t="s">
        <v>219</v>
      </c>
      <c r="FB850" s="31" t="s">
        <v>219</v>
      </c>
      <c r="FC850" s="31"/>
      <c r="FD850" s="31"/>
      <c r="FE850" s="31" t="s">
        <v>219</v>
      </c>
    </row>
    <row r="851" ht="90.75" customHeight="1">
      <c r="A851" s="16" t="s">
        <v>15068</v>
      </c>
      <c r="B851" s="24">
        <v>840.0</v>
      </c>
      <c r="C851" s="25" t="s">
        <v>15069</v>
      </c>
      <c r="D851" s="26" t="str">
        <f t="shared" si="41"/>
        <v/>
      </c>
      <c r="E851" s="27" t="str">
        <f t="shared" si="42"/>
        <v/>
      </c>
      <c r="F851" s="28" t="str">
        <f t="shared" ref="F851:G851" si="866">image("https://www.serebii.net/pokedex-bw/type/"&amp;lower(H851)&amp;".gif")</f>
        <v/>
      </c>
      <c r="G851" s="28" t="str">
        <f t="shared" si="866"/>
        <v/>
      </c>
      <c r="H851" s="29" t="s">
        <v>175</v>
      </c>
      <c r="I851" s="26" t="s">
        <v>299</v>
      </c>
      <c r="J851" s="26" t="s">
        <v>15070</v>
      </c>
      <c r="K851" s="26" t="s">
        <v>1882</v>
      </c>
      <c r="L851" s="26" t="s">
        <v>5842</v>
      </c>
      <c r="M851" s="26" t="s">
        <v>15071</v>
      </c>
      <c r="N851" s="26" t="s">
        <v>2557</v>
      </c>
      <c r="O851" s="26" t="s">
        <v>13147</v>
      </c>
      <c r="P851" s="26" t="s">
        <v>397</v>
      </c>
      <c r="Q851" s="26" t="s">
        <v>493</v>
      </c>
      <c r="R851" s="26" t="s">
        <v>184</v>
      </c>
      <c r="S851" s="26" t="s">
        <v>845</v>
      </c>
      <c r="T851" s="26" t="s">
        <v>7901</v>
      </c>
      <c r="U851" s="26" t="s">
        <v>299</v>
      </c>
      <c r="V851" s="26" t="s">
        <v>175</v>
      </c>
      <c r="W851" s="26" t="s">
        <v>496</v>
      </c>
      <c r="X851" s="26" t="s">
        <v>189</v>
      </c>
      <c r="Y851" s="26">
        <v>40.0</v>
      </c>
      <c r="Z851" s="26">
        <v>40.0</v>
      </c>
      <c r="AA851" s="26">
        <v>80.0</v>
      </c>
      <c r="AB851" s="26">
        <v>40.0</v>
      </c>
      <c r="AC851" s="26">
        <v>40.0</v>
      </c>
      <c r="AD851" s="26">
        <v>20.0</v>
      </c>
      <c r="AE851" s="30">
        <f t="shared" si="37"/>
        <v>260</v>
      </c>
      <c r="AF851" s="26" t="s">
        <v>15072</v>
      </c>
      <c r="AG851" s="26"/>
      <c r="AH851" s="26"/>
      <c r="AI851" s="26"/>
      <c r="AJ851" s="26"/>
      <c r="AK851" s="26"/>
      <c r="AL851" s="26"/>
      <c r="AM851" s="26"/>
      <c r="AN851" s="26"/>
      <c r="AO851" s="26"/>
      <c r="AP851" s="26"/>
      <c r="AQ851" s="26"/>
      <c r="AR851" s="26"/>
      <c r="AS851" s="26"/>
      <c r="AT851" s="26"/>
      <c r="AU851" s="26"/>
      <c r="AV851" s="26"/>
      <c r="AW851" s="26"/>
      <c r="AX851" s="26"/>
      <c r="AY851" s="26"/>
      <c r="AZ851" s="26"/>
      <c r="BA851" s="26"/>
      <c r="BB851" s="26"/>
      <c r="BC851" s="26"/>
      <c r="BD851" s="26"/>
      <c r="BE851" s="26"/>
      <c r="BF851" s="26"/>
      <c r="BG851" s="26"/>
      <c r="BH851" s="26"/>
      <c r="BI851" s="26"/>
      <c r="BJ851" s="26"/>
      <c r="BK851" s="26" t="s">
        <v>3111</v>
      </c>
      <c r="BL851" s="26" t="s">
        <v>3111</v>
      </c>
      <c r="BM851" s="26" t="s">
        <v>585</v>
      </c>
      <c r="BN851" s="26"/>
      <c r="BO851" s="26"/>
      <c r="BP851" s="26"/>
      <c r="BQ851" s="26"/>
      <c r="BR851" s="26" t="s">
        <v>1279</v>
      </c>
      <c r="BS851" s="26" t="s">
        <v>1279</v>
      </c>
      <c r="BT851" s="26" t="s">
        <v>1036</v>
      </c>
      <c r="BU851" s="26"/>
      <c r="BV851" s="26"/>
      <c r="BW851" s="31"/>
      <c r="BX851" s="31"/>
      <c r="BY851" s="31"/>
      <c r="BZ851" s="31"/>
      <c r="CA851" s="31"/>
      <c r="CB851" s="31"/>
      <c r="CC851" s="31"/>
      <c r="CD851" s="31"/>
      <c r="CE851" s="31"/>
      <c r="CF851" s="31"/>
      <c r="CG851" s="31"/>
      <c r="CH851" s="31"/>
      <c r="CI851" s="31"/>
      <c r="CJ851" s="31"/>
      <c r="CK851" s="31"/>
      <c r="CL851" s="31"/>
      <c r="CM851" s="31"/>
      <c r="CN851" s="31"/>
      <c r="CO851" s="31"/>
      <c r="CP851" s="31"/>
      <c r="CQ851" s="31"/>
      <c r="CR851" s="31"/>
      <c r="CS851" s="31"/>
      <c r="CT851" s="31"/>
      <c r="CU851" s="31"/>
      <c r="CV851" s="31"/>
      <c r="CW851" s="31"/>
      <c r="CX851" s="31"/>
      <c r="CY851" s="31"/>
      <c r="CZ851" s="31"/>
      <c r="DA851" s="31" t="s">
        <v>15073</v>
      </c>
      <c r="DB851" s="31" t="s">
        <v>15074</v>
      </c>
      <c r="DC851" s="31"/>
      <c r="DD851" s="31"/>
      <c r="DE851" s="31"/>
      <c r="DF851" s="31"/>
      <c r="DG851" s="31"/>
      <c r="DH851" s="31" t="s">
        <v>15075</v>
      </c>
      <c r="DI851" s="31" t="s">
        <v>15076</v>
      </c>
      <c r="DJ851" s="31"/>
      <c r="DK851" s="31"/>
      <c r="DL851" s="31"/>
      <c r="DM851" s="31"/>
      <c r="DN851" s="31"/>
      <c r="DO851" s="31"/>
      <c r="DP851" s="31"/>
      <c r="DQ851" s="31"/>
      <c r="DR851" s="31"/>
      <c r="DS851" s="31"/>
      <c r="DT851" s="31"/>
      <c r="DU851" s="31"/>
      <c r="DV851" s="31"/>
      <c r="DW851" s="31"/>
      <c r="DX851" s="31"/>
      <c r="DY851" s="31"/>
      <c r="DZ851" s="31"/>
      <c r="EA851" s="31"/>
      <c r="EB851" s="31"/>
      <c r="EC851" s="31"/>
      <c r="ED851" s="31"/>
      <c r="EE851" s="31"/>
      <c r="EF851" s="31"/>
      <c r="EG851" s="31"/>
      <c r="EH851" s="31"/>
      <c r="EI851" s="31"/>
      <c r="EJ851" s="31"/>
      <c r="EK851" s="31"/>
      <c r="EL851" s="31"/>
      <c r="EM851" s="31"/>
      <c r="EN851" s="31"/>
      <c r="EO851" s="31"/>
      <c r="EP851" s="31"/>
      <c r="EQ851" s="31"/>
      <c r="ER851" s="31"/>
      <c r="ES851" s="31"/>
      <c r="ET851" s="31" t="s">
        <v>15077</v>
      </c>
      <c r="EU851" s="31" t="s">
        <v>15077</v>
      </c>
      <c r="EV851" s="31"/>
      <c r="EW851" s="31"/>
      <c r="EX851" s="31" t="s">
        <v>218</v>
      </c>
      <c r="EY851" s="31" t="s">
        <v>218</v>
      </c>
      <c r="EZ851" s="31" t="s">
        <v>218</v>
      </c>
      <c r="FA851" s="31" t="s">
        <v>4708</v>
      </c>
      <c r="FB851" s="31" t="s">
        <v>4708</v>
      </c>
      <c r="FC851" s="31"/>
      <c r="FD851" s="31"/>
      <c r="FE851" s="31" t="s">
        <v>219</v>
      </c>
    </row>
    <row r="852" ht="90.75" customHeight="1">
      <c r="A852" s="16" t="s">
        <v>15078</v>
      </c>
      <c r="B852" s="24">
        <v>841.0</v>
      </c>
      <c r="C852" s="25" t="s">
        <v>15079</v>
      </c>
      <c r="D852" s="26" t="str">
        <f t="shared" si="41"/>
        <v/>
      </c>
      <c r="E852" s="27" t="str">
        <f t="shared" si="42"/>
        <v/>
      </c>
      <c r="F852" s="28" t="str">
        <f t="shared" ref="F852:G852" si="867">image("https://www.serebii.net/pokedex-bw/type/"&amp;lower(H852)&amp;".gif")</f>
        <v/>
      </c>
      <c r="G852" s="28" t="str">
        <f t="shared" si="867"/>
        <v/>
      </c>
      <c r="H852" s="29" t="s">
        <v>175</v>
      </c>
      <c r="I852" s="26" t="s">
        <v>299</v>
      </c>
      <c r="J852" s="26" t="s">
        <v>15080</v>
      </c>
      <c r="K852" s="26" t="s">
        <v>488</v>
      </c>
      <c r="L852" s="26" t="s">
        <v>3826</v>
      </c>
      <c r="M852" s="26" t="s">
        <v>15071</v>
      </c>
      <c r="N852" s="26" t="s">
        <v>2557</v>
      </c>
      <c r="O852" s="26" t="s">
        <v>767</v>
      </c>
      <c r="P852" s="26" t="s">
        <v>946</v>
      </c>
      <c r="Q852" s="26" t="s">
        <v>183</v>
      </c>
      <c r="R852" s="26" t="s">
        <v>184</v>
      </c>
      <c r="S852" s="26" t="s">
        <v>3913</v>
      </c>
      <c r="T852" s="26" t="s">
        <v>7901</v>
      </c>
      <c r="U852" s="26" t="s">
        <v>299</v>
      </c>
      <c r="V852" s="26" t="s">
        <v>175</v>
      </c>
      <c r="W852" s="26" t="s">
        <v>496</v>
      </c>
      <c r="X852" s="26" t="s">
        <v>189</v>
      </c>
      <c r="Y852" s="26">
        <v>70.0</v>
      </c>
      <c r="Z852" s="26">
        <v>110.0</v>
      </c>
      <c r="AA852" s="26">
        <v>80.0</v>
      </c>
      <c r="AB852" s="26">
        <v>95.0</v>
      </c>
      <c r="AC852" s="26">
        <v>60.0</v>
      </c>
      <c r="AD852" s="26">
        <v>70.0</v>
      </c>
      <c r="AE852" s="30">
        <f t="shared" si="37"/>
        <v>485</v>
      </c>
      <c r="AF852" s="26" t="s">
        <v>15072</v>
      </c>
      <c r="AG852" s="26"/>
      <c r="AH852" s="26"/>
      <c r="AI852" s="26"/>
      <c r="AJ852" s="26"/>
      <c r="AK852" s="26"/>
      <c r="AL852" s="26"/>
      <c r="AM852" s="26"/>
      <c r="AN852" s="26"/>
      <c r="AO852" s="26"/>
      <c r="AP852" s="26"/>
      <c r="AQ852" s="26"/>
      <c r="AR852" s="26"/>
      <c r="AS852" s="26"/>
      <c r="AT852" s="26"/>
      <c r="AU852" s="26"/>
      <c r="AV852" s="26"/>
      <c r="AW852" s="26"/>
      <c r="AX852" s="26"/>
      <c r="AY852" s="26"/>
      <c r="AZ852" s="26"/>
      <c r="BA852" s="26"/>
      <c r="BB852" s="26"/>
      <c r="BC852" s="26"/>
      <c r="BD852" s="26"/>
      <c r="BE852" s="26"/>
      <c r="BF852" s="26"/>
      <c r="BG852" s="26"/>
      <c r="BH852" s="26"/>
      <c r="BI852" s="26"/>
      <c r="BJ852" s="26"/>
      <c r="BK852" s="26" t="s">
        <v>2829</v>
      </c>
      <c r="BL852" s="26" t="s">
        <v>2829</v>
      </c>
      <c r="BM852" s="26" t="s">
        <v>658</v>
      </c>
      <c r="BN852" s="26"/>
      <c r="BO852" s="26"/>
      <c r="BP852" s="26"/>
      <c r="BQ852" s="26"/>
      <c r="BR852" s="26" t="s">
        <v>848</v>
      </c>
      <c r="BS852" s="26" t="s">
        <v>848</v>
      </c>
      <c r="BT852" s="26" t="s">
        <v>1301</v>
      </c>
      <c r="BU852" s="26"/>
      <c r="BV852" s="26"/>
      <c r="BW852" s="31"/>
      <c r="BX852" s="31"/>
      <c r="BY852" s="31"/>
      <c r="BZ852" s="31"/>
      <c r="CA852" s="31"/>
      <c r="CB852" s="31"/>
      <c r="CC852" s="31"/>
      <c r="CD852" s="31"/>
      <c r="CE852" s="31"/>
      <c r="CF852" s="31"/>
      <c r="CG852" s="31"/>
      <c r="CH852" s="31"/>
      <c r="CI852" s="31"/>
      <c r="CJ852" s="31"/>
      <c r="CK852" s="31"/>
      <c r="CL852" s="31"/>
      <c r="CM852" s="31"/>
      <c r="CN852" s="31"/>
      <c r="CO852" s="31"/>
      <c r="CP852" s="31"/>
      <c r="CQ852" s="31"/>
      <c r="CR852" s="31"/>
      <c r="CS852" s="31"/>
      <c r="CT852" s="31"/>
      <c r="CU852" s="31"/>
      <c r="CV852" s="31"/>
      <c r="CW852" s="31"/>
      <c r="CX852" s="31"/>
      <c r="CY852" s="31"/>
      <c r="CZ852" s="31"/>
      <c r="DA852" s="31" t="s">
        <v>15081</v>
      </c>
      <c r="DB852" s="31" t="s">
        <v>15082</v>
      </c>
      <c r="DC852" s="31"/>
      <c r="DD852" s="31"/>
      <c r="DE852" s="31"/>
      <c r="DF852" s="31"/>
      <c r="DG852" s="31"/>
      <c r="DH852" s="31" t="s">
        <v>15083</v>
      </c>
      <c r="DI852" s="31" t="s">
        <v>15084</v>
      </c>
      <c r="DJ852" s="31"/>
      <c r="DK852" s="31"/>
      <c r="DL852" s="31"/>
      <c r="DM852" s="31"/>
      <c r="DN852" s="31"/>
      <c r="DO852" s="31"/>
      <c r="DP852" s="31"/>
      <c r="DQ852" s="31"/>
      <c r="DR852" s="31"/>
      <c r="DS852" s="31"/>
      <c r="DT852" s="31"/>
      <c r="DU852" s="31"/>
      <c r="DV852" s="31"/>
      <c r="DW852" s="31"/>
      <c r="DX852" s="31"/>
      <c r="DY852" s="31"/>
      <c r="DZ852" s="31"/>
      <c r="EA852" s="31"/>
      <c r="EB852" s="31"/>
      <c r="EC852" s="31"/>
      <c r="ED852" s="31"/>
      <c r="EE852" s="31"/>
      <c r="EF852" s="31"/>
      <c r="EG852" s="31"/>
      <c r="EH852" s="31"/>
      <c r="EI852" s="31"/>
      <c r="EJ852" s="31"/>
      <c r="EK852" s="31"/>
      <c r="EL852" s="31"/>
      <c r="EM852" s="31"/>
      <c r="EN852" s="31"/>
      <c r="EO852" s="31"/>
      <c r="EP852" s="31"/>
      <c r="EQ852" s="31"/>
      <c r="ER852" s="31"/>
      <c r="ES852" s="31"/>
      <c r="ET852" s="31" t="s">
        <v>15085</v>
      </c>
      <c r="EU852" s="31" t="s">
        <v>15086</v>
      </c>
      <c r="EV852" s="31"/>
      <c r="EW852" s="31"/>
      <c r="EX852" s="31" t="s">
        <v>218</v>
      </c>
      <c r="EY852" s="31" t="s">
        <v>218</v>
      </c>
      <c r="EZ852" s="31" t="s">
        <v>218</v>
      </c>
      <c r="FA852" s="31" t="s">
        <v>219</v>
      </c>
      <c r="FB852" s="31" t="s">
        <v>219</v>
      </c>
      <c r="FC852" s="31"/>
      <c r="FD852" s="31"/>
      <c r="FE852" s="31" t="s">
        <v>219</v>
      </c>
    </row>
    <row r="853" ht="90.75" customHeight="1">
      <c r="A853" s="16" t="s">
        <v>15087</v>
      </c>
      <c r="B853" s="24">
        <v>842.0</v>
      </c>
      <c r="C853" s="25" t="s">
        <v>15088</v>
      </c>
      <c r="D853" s="26" t="str">
        <f t="shared" si="41"/>
        <v/>
      </c>
      <c r="E853" s="27" t="str">
        <f t="shared" si="42"/>
        <v/>
      </c>
      <c r="F853" s="28" t="str">
        <f t="shared" ref="F853:G853" si="868">image("https://www.serebii.net/pokedex-bw/type/"&amp;lower(H853)&amp;".gif")</f>
        <v/>
      </c>
      <c r="G853" s="28" t="str">
        <f t="shared" si="868"/>
        <v/>
      </c>
      <c r="H853" s="29" t="s">
        <v>175</v>
      </c>
      <c r="I853" s="26" t="s">
        <v>299</v>
      </c>
      <c r="J853" s="26" t="s">
        <v>15089</v>
      </c>
      <c r="K853" s="26" t="s">
        <v>974</v>
      </c>
      <c r="L853" s="26" t="s">
        <v>223</v>
      </c>
      <c r="M853" s="26" t="s">
        <v>15071</v>
      </c>
      <c r="N853" s="26" t="s">
        <v>2557</v>
      </c>
      <c r="O853" s="26" t="s">
        <v>272</v>
      </c>
      <c r="P853" s="26" t="s">
        <v>1196</v>
      </c>
      <c r="Q853" s="26" t="s">
        <v>183</v>
      </c>
      <c r="R853" s="26" t="s">
        <v>184</v>
      </c>
      <c r="S853" s="26" t="s">
        <v>3913</v>
      </c>
      <c r="T853" s="26" t="s">
        <v>7901</v>
      </c>
      <c r="U853" s="26" t="s">
        <v>299</v>
      </c>
      <c r="V853" s="26" t="s">
        <v>175</v>
      </c>
      <c r="W853" s="26" t="s">
        <v>496</v>
      </c>
      <c r="X853" s="26" t="s">
        <v>189</v>
      </c>
      <c r="Y853" s="26">
        <v>110.0</v>
      </c>
      <c r="Z853" s="26">
        <v>85.0</v>
      </c>
      <c r="AA853" s="26">
        <v>80.0</v>
      </c>
      <c r="AB853" s="26">
        <v>100.0</v>
      </c>
      <c r="AC853" s="26">
        <v>80.0</v>
      </c>
      <c r="AD853" s="26">
        <v>30.0</v>
      </c>
      <c r="AE853" s="30">
        <f t="shared" si="37"/>
        <v>485</v>
      </c>
      <c r="AF853" s="26" t="s">
        <v>15072</v>
      </c>
      <c r="AG853" s="26"/>
      <c r="AH853" s="26"/>
      <c r="AI853" s="26"/>
      <c r="AJ853" s="26"/>
      <c r="AK853" s="26"/>
      <c r="AL853" s="26"/>
      <c r="AM853" s="26"/>
      <c r="AN853" s="26"/>
      <c r="AO853" s="26"/>
      <c r="AP853" s="26"/>
      <c r="AQ853" s="26"/>
      <c r="AR853" s="26"/>
      <c r="AS853" s="26"/>
      <c r="AT853" s="26"/>
      <c r="AU853" s="26"/>
      <c r="AV853" s="26"/>
      <c r="AW853" s="26"/>
      <c r="AX853" s="26"/>
      <c r="AY853" s="26"/>
      <c r="AZ853" s="26"/>
      <c r="BA853" s="26"/>
      <c r="BB853" s="26"/>
      <c r="BC853" s="26"/>
      <c r="BD853" s="26"/>
      <c r="BE853" s="26"/>
      <c r="BF853" s="26"/>
      <c r="BG853" s="26"/>
      <c r="BH853" s="26"/>
      <c r="BI853" s="26"/>
      <c r="BJ853" s="26"/>
      <c r="BK853" s="26" t="s">
        <v>2864</v>
      </c>
      <c r="BL853" s="26" t="s">
        <v>2864</v>
      </c>
      <c r="BM853" s="26" t="s">
        <v>690</v>
      </c>
      <c r="BN853" s="26"/>
      <c r="BO853" s="26"/>
      <c r="BP853" s="26"/>
      <c r="BQ853" s="26"/>
      <c r="BR853" s="26" t="s">
        <v>880</v>
      </c>
      <c r="BS853" s="26" t="s">
        <v>880</v>
      </c>
      <c r="BT853" s="26" t="s">
        <v>1332</v>
      </c>
      <c r="BU853" s="26"/>
      <c r="BV853" s="26"/>
      <c r="BW853" s="31"/>
      <c r="BX853" s="31"/>
      <c r="BY853" s="31"/>
      <c r="BZ853" s="31"/>
      <c r="CA853" s="31"/>
      <c r="CB853" s="31"/>
      <c r="CC853" s="31"/>
      <c r="CD853" s="31"/>
      <c r="CE853" s="31"/>
      <c r="CF853" s="31"/>
      <c r="CG853" s="31"/>
      <c r="CH853" s="31"/>
      <c r="CI853" s="31"/>
      <c r="CJ853" s="31"/>
      <c r="CK853" s="31"/>
      <c r="CL853" s="31"/>
      <c r="CM853" s="31"/>
      <c r="CN853" s="31"/>
      <c r="CO853" s="31"/>
      <c r="CP853" s="31"/>
      <c r="CQ853" s="31"/>
      <c r="CR853" s="31"/>
      <c r="CS853" s="31"/>
      <c r="CT853" s="31"/>
      <c r="CU853" s="31"/>
      <c r="CV853" s="31"/>
      <c r="CW853" s="31"/>
      <c r="CX853" s="31"/>
      <c r="CY853" s="31"/>
      <c r="CZ853" s="31"/>
      <c r="DA853" s="31" t="s">
        <v>15090</v>
      </c>
      <c r="DB853" s="31" t="s">
        <v>15091</v>
      </c>
      <c r="DC853" s="31"/>
      <c r="DD853" s="31"/>
      <c r="DE853" s="31"/>
      <c r="DF853" s="31"/>
      <c r="DG853" s="31"/>
      <c r="DH853" s="31" t="s">
        <v>15092</v>
      </c>
      <c r="DI853" s="31" t="s">
        <v>15093</v>
      </c>
      <c r="DJ853" s="31"/>
      <c r="DK853" s="31"/>
      <c r="DL853" s="31"/>
      <c r="DM853" s="31"/>
      <c r="DN853" s="31"/>
      <c r="DO853" s="31"/>
      <c r="DP853" s="31"/>
      <c r="DQ853" s="31"/>
      <c r="DR853" s="31"/>
      <c r="DS853" s="31"/>
      <c r="DT853" s="31"/>
      <c r="DU853" s="31"/>
      <c r="DV853" s="31"/>
      <c r="DW853" s="31"/>
      <c r="DX853" s="31"/>
      <c r="DY853" s="31"/>
      <c r="DZ853" s="31"/>
      <c r="EA853" s="31"/>
      <c r="EB853" s="31"/>
      <c r="EC853" s="31"/>
      <c r="ED853" s="31"/>
      <c r="EE853" s="31"/>
      <c r="EF853" s="31"/>
      <c r="EG853" s="31"/>
      <c r="EH853" s="31"/>
      <c r="EI853" s="31"/>
      <c r="EJ853" s="31"/>
      <c r="EK853" s="31"/>
      <c r="EL853" s="31"/>
      <c r="EM853" s="31"/>
      <c r="EN853" s="31"/>
      <c r="EO853" s="31"/>
      <c r="EP853" s="31"/>
      <c r="EQ853" s="31"/>
      <c r="ER853" s="31"/>
      <c r="ES853" s="31"/>
      <c r="ET853" s="31" t="s">
        <v>15086</v>
      </c>
      <c r="EU853" s="31" t="s">
        <v>15085</v>
      </c>
      <c r="EV853" s="31"/>
      <c r="EW853" s="31"/>
      <c r="EX853" s="31" t="s">
        <v>218</v>
      </c>
      <c r="EY853" s="31" t="s">
        <v>218</v>
      </c>
      <c r="EZ853" s="31" t="s">
        <v>218</v>
      </c>
      <c r="FA853" s="31" t="s">
        <v>219</v>
      </c>
      <c r="FB853" s="31" t="s">
        <v>219</v>
      </c>
      <c r="FC853" s="31"/>
      <c r="FD853" s="31"/>
      <c r="FE853" s="31" t="s">
        <v>219</v>
      </c>
    </row>
    <row r="854" ht="90.75" customHeight="1">
      <c r="A854" s="16" t="s">
        <v>15094</v>
      </c>
      <c r="B854" s="24">
        <v>843.0</v>
      </c>
      <c r="C854" s="25" t="s">
        <v>15095</v>
      </c>
      <c r="D854" s="26" t="str">
        <f t="shared" si="41"/>
        <v/>
      </c>
      <c r="E854" s="27" t="str">
        <f t="shared" si="42"/>
        <v/>
      </c>
      <c r="F854" s="28" t="str">
        <f t="shared" ref="F854:G854" si="869">image("https://www.serebii.net/pokedex-bw/type/"&amp;lower(H854)&amp;".gif")</f>
        <v/>
      </c>
      <c r="G854" s="28" t="str">
        <f t="shared" si="869"/>
        <v/>
      </c>
      <c r="H854" s="29" t="s">
        <v>1071</v>
      </c>
      <c r="I854" s="26"/>
      <c r="J854" s="26" t="s">
        <v>15096</v>
      </c>
      <c r="K854" s="26" t="s">
        <v>4014</v>
      </c>
      <c r="L854" s="26" t="s">
        <v>7326</v>
      </c>
      <c r="M854" s="26" t="s">
        <v>15097</v>
      </c>
      <c r="N854" s="26" t="s">
        <v>541</v>
      </c>
      <c r="O854" s="26" t="s">
        <v>1073</v>
      </c>
      <c r="P854" s="26" t="s">
        <v>397</v>
      </c>
      <c r="Q854" s="26" t="s">
        <v>493</v>
      </c>
      <c r="R854" s="26" t="s">
        <v>184</v>
      </c>
      <c r="S854" s="26" t="s">
        <v>398</v>
      </c>
      <c r="T854" s="26" t="s">
        <v>495</v>
      </c>
      <c r="U854" s="26" t="s">
        <v>299</v>
      </c>
      <c r="V854" s="26" t="s">
        <v>915</v>
      </c>
      <c r="W854" s="26" t="s">
        <v>496</v>
      </c>
      <c r="X854" s="26" t="s">
        <v>189</v>
      </c>
      <c r="Y854" s="26">
        <v>52.0</v>
      </c>
      <c r="Z854" s="26">
        <v>57.0</v>
      </c>
      <c r="AA854" s="26">
        <v>75.0</v>
      </c>
      <c r="AB854" s="26">
        <v>35.0</v>
      </c>
      <c r="AC854" s="26">
        <v>50.0</v>
      </c>
      <c r="AD854" s="26">
        <v>46.0</v>
      </c>
      <c r="AE854" s="30">
        <f t="shared" si="37"/>
        <v>315</v>
      </c>
      <c r="AF854" s="26" t="s">
        <v>15098</v>
      </c>
      <c r="AG854" s="26"/>
      <c r="AH854" s="26"/>
      <c r="AI854" s="26"/>
      <c r="AJ854" s="26"/>
      <c r="AK854" s="26"/>
      <c r="AL854" s="26"/>
      <c r="AM854" s="26"/>
      <c r="AN854" s="26"/>
      <c r="AO854" s="26"/>
      <c r="AP854" s="26"/>
      <c r="AQ854" s="26"/>
      <c r="AR854" s="26"/>
      <c r="AS854" s="26"/>
      <c r="AT854" s="26"/>
      <c r="AU854" s="26"/>
      <c r="AV854" s="26"/>
      <c r="AW854" s="26"/>
      <c r="AX854" s="26"/>
      <c r="AY854" s="26"/>
      <c r="AZ854" s="26"/>
      <c r="BA854" s="26"/>
      <c r="BB854" s="26"/>
      <c r="BC854" s="26"/>
      <c r="BD854" s="26"/>
      <c r="BE854" s="26"/>
      <c r="BF854" s="26"/>
      <c r="BG854" s="26"/>
      <c r="BH854" s="26"/>
      <c r="BI854" s="26"/>
      <c r="BJ854" s="26"/>
      <c r="BK854" s="26" t="s">
        <v>12828</v>
      </c>
      <c r="BL854" s="26" t="s">
        <v>12828</v>
      </c>
      <c r="BM854" s="26" t="s">
        <v>4395</v>
      </c>
      <c r="BN854" s="26"/>
      <c r="BO854" s="26"/>
      <c r="BP854" s="26"/>
      <c r="BQ854" s="26"/>
      <c r="BR854" s="26" t="s">
        <v>3664</v>
      </c>
      <c r="BS854" s="26" t="s">
        <v>3664</v>
      </c>
      <c r="BT854" s="26"/>
      <c r="BU854" s="26"/>
      <c r="BV854" s="26"/>
      <c r="BW854" s="31"/>
      <c r="BX854" s="31"/>
      <c r="BY854" s="31"/>
      <c r="BZ854" s="31"/>
      <c r="CA854" s="31"/>
      <c r="CB854" s="31"/>
      <c r="CC854" s="31"/>
      <c r="CD854" s="31"/>
      <c r="CE854" s="31"/>
      <c r="CF854" s="31"/>
      <c r="CG854" s="31"/>
      <c r="CH854" s="31"/>
      <c r="CI854" s="31"/>
      <c r="CJ854" s="31"/>
      <c r="CK854" s="31"/>
      <c r="CL854" s="31"/>
      <c r="CM854" s="31"/>
      <c r="CN854" s="31"/>
      <c r="CO854" s="31"/>
      <c r="CP854" s="31"/>
      <c r="CQ854" s="31"/>
      <c r="CR854" s="31"/>
      <c r="CS854" s="31"/>
      <c r="CT854" s="31"/>
      <c r="CU854" s="31"/>
      <c r="CV854" s="31"/>
      <c r="CW854" s="31"/>
      <c r="CX854" s="31"/>
      <c r="CY854" s="31"/>
      <c r="CZ854" s="31"/>
      <c r="DA854" s="31" t="s">
        <v>15099</v>
      </c>
      <c r="DB854" s="31" t="s">
        <v>15100</v>
      </c>
      <c r="DC854" s="31"/>
      <c r="DD854" s="31"/>
      <c r="DE854" s="31"/>
      <c r="DF854" s="31"/>
      <c r="DG854" s="31"/>
      <c r="DH854" s="31" t="s">
        <v>15101</v>
      </c>
      <c r="DI854" s="31" t="s">
        <v>15102</v>
      </c>
      <c r="DJ854" s="31"/>
      <c r="DK854" s="31"/>
      <c r="DL854" s="31"/>
      <c r="DM854" s="31"/>
      <c r="DN854" s="31"/>
      <c r="DO854" s="31"/>
      <c r="DP854" s="31"/>
      <c r="DQ854" s="31"/>
      <c r="DR854" s="31"/>
      <c r="DS854" s="31"/>
      <c r="DT854" s="31"/>
      <c r="DU854" s="31"/>
      <c r="DV854" s="31"/>
      <c r="DW854" s="31"/>
      <c r="DX854" s="31"/>
      <c r="DY854" s="31"/>
      <c r="DZ854" s="31"/>
      <c r="EA854" s="31"/>
      <c r="EB854" s="31"/>
      <c r="EC854" s="31"/>
      <c r="ED854" s="31"/>
      <c r="EE854" s="31"/>
      <c r="EF854" s="31"/>
      <c r="EG854" s="31"/>
      <c r="EH854" s="31"/>
      <c r="EI854" s="31"/>
      <c r="EJ854" s="31"/>
      <c r="EK854" s="31"/>
      <c r="EL854" s="31"/>
      <c r="EM854" s="31"/>
      <c r="EN854" s="31"/>
      <c r="EO854" s="31"/>
      <c r="EP854" s="31"/>
      <c r="EQ854" s="31"/>
      <c r="ER854" s="31"/>
      <c r="ES854" s="31"/>
      <c r="ET854" s="31" t="s">
        <v>15103</v>
      </c>
      <c r="EU854" s="31" t="s">
        <v>15103</v>
      </c>
      <c r="EV854" s="31"/>
      <c r="EW854" s="31"/>
      <c r="EX854" s="31" t="s">
        <v>218</v>
      </c>
      <c r="EY854" s="31" t="s">
        <v>218</v>
      </c>
      <c r="EZ854" s="31" t="s">
        <v>218</v>
      </c>
      <c r="FA854" s="31" t="s">
        <v>15104</v>
      </c>
      <c r="FB854" s="31" t="s">
        <v>15104</v>
      </c>
      <c r="FC854" s="31"/>
      <c r="FD854" s="31"/>
      <c r="FE854" s="31" t="s">
        <v>219</v>
      </c>
    </row>
    <row r="855" ht="90.75" customHeight="1">
      <c r="A855" s="16" t="s">
        <v>15105</v>
      </c>
      <c r="B855" s="24">
        <v>844.0</v>
      </c>
      <c r="C855" s="25" t="s">
        <v>15106</v>
      </c>
      <c r="D855" s="26" t="str">
        <f t="shared" si="41"/>
        <v/>
      </c>
      <c r="E855" s="27" t="str">
        <f t="shared" si="42"/>
        <v/>
      </c>
      <c r="F855" s="28" t="str">
        <f t="shared" ref="F855:G855" si="870">image("https://www.serebii.net/pokedex-bw/type/"&amp;lower(H855)&amp;".gif")</f>
        <v/>
      </c>
      <c r="G855" s="28" t="str">
        <f t="shared" si="870"/>
        <v/>
      </c>
      <c r="H855" s="29" t="s">
        <v>1071</v>
      </c>
      <c r="I855" s="26"/>
      <c r="J855" s="26" t="s">
        <v>15096</v>
      </c>
      <c r="K855" s="26" t="s">
        <v>7219</v>
      </c>
      <c r="L855" s="26" t="s">
        <v>3795</v>
      </c>
      <c r="M855" s="26" t="s">
        <v>15097</v>
      </c>
      <c r="N855" s="26" t="s">
        <v>541</v>
      </c>
      <c r="O855" s="26" t="s">
        <v>1073</v>
      </c>
      <c r="P855" s="26" t="s">
        <v>543</v>
      </c>
      <c r="Q855" s="26" t="s">
        <v>544</v>
      </c>
      <c r="R855" s="26" t="s">
        <v>184</v>
      </c>
      <c r="S855" s="26" t="s">
        <v>6306</v>
      </c>
      <c r="T855" s="26" t="s">
        <v>495</v>
      </c>
      <c r="U855" s="26" t="s">
        <v>299</v>
      </c>
      <c r="V855" s="26" t="s">
        <v>915</v>
      </c>
      <c r="W855" s="26" t="s">
        <v>496</v>
      </c>
      <c r="X855" s="26" t="s">
        <v>189</v>
      </c>
      <c r="Y855" s="26">
        <v>72.0</v>
      </c>
      <c r="Z855" s="26">
        <v>107.0</v>
      </c>
      <c r="AA855" s="26">
        <v>125.0</v>
      </c>
      <c r="AB855" s="26">
        <v>65.0</v>
      </c>
      <c r="AC855" s="26">
        <v>70.0</v>
      </c>
      <c r="AD855" s="26">
        <v>71.0</v>
      </c>
      <c r="AE855" s="30">
        <f t="shared" si="37"/>
        <v>510</v>
      </c>
      <c r="AF855" s="26" t="s">
        <v>15098</v>
      </c>
      <c r="AG855" s="26"/>
      <c r="AH855" s="26"/>
      <c r="AI855" s="26"/>
      <c r="AJ855" s="26"/>
      <c r="AK855" s="26"/>
      <c r="AL855" s="26"/>
      <c r="AM855" s="26"/>
      <c r="AN855" s="26"/>
      <c r="AO855" s="26"/>
      <c r="AP855" s="26"/>
      <c r="AQ855" s="26"/>
      <c r="AR855" s="26"/>
      <c r="AS855" s="26"/>
      <c r="AT855" s="26"/>
      <c r="AU855" s="26"/>
      <c r="AV855" s="26"/>
      <c r="AW855" s="26"/>
      <c r="AX855" s="26"/>
      <c r="AY855" s="26"/>
      <c r="AZ855" s="26"/>
      <c r="BA855" s="26"/>
      <c r="BB855" s="26"/>
      <c r="BC855" s="26"/>
      <c r="BD855" s="26"/>
      <c r="BE855" s="26"/>
      <c r="BF855" s="26"/>
      <c r="BG855" s="26"/>
      <c r="BH855" s="26"/>
      <c r="BI855" s="26"/>
      <c r="BJ855" s="26"/>
      <c r="BK855" s="26" t="s">
        <v>12842</v>
      </c>
      <c r="BL855" s="26" t="s">
        <v>12842</v>
      </c>
      <c r="BM855" s="26" t="s">
        <v>4365</v>
      </c>
      <c r="BN855" s="26"/>
      <c r="BO855" s="26"/>
      <c r="BP855" s="26"/>
      <c r="BQ855" s="26"/>
      <c r="BR855" s="26" t="s">
        <v>4586</v>
      </c>
      <c r="BS855" s="26" t="s">
        <v>4586</v>
      </c>
      <c r="BT855" s="26"/>
      <c r="BU855" s="26"/>
      <c r="BV855" s="26"/>
      <c r="BW855" s="31"/>
      <c r="BX855" s="31"/>
      <c r="BY855" s="31"/>
      <c r="BZ855" s="31"/>
      <c r="CA855" s="31"/>
      <c r="CB855" s="31"/>
      <c r="CC855" s="31"/>
      <c r="CD855" s="31"/>
      <c r="CE855" s="31"/>
      <c r="CF855" s="31"/>
      <c r="CG855" s="31"/>
      <c r="CH855" s="31"/>
      <c r="CI855" s="31"/>
      <c r="CJ855" s="31"/>
      <c r="CK855" s="31"/>
      <c r="CL855" s="31"/>
      <c r="CM855" s="31"/>
      <c r="CN855" s="31"/>
      <c r="CO855" s="31"/>
      <c r="CP855" s="31"/>
      <c r="CQ855" s="31"/>
      <c r="CR855" s="31"/>
      <c r="CS855" s="31"/>
      <c r="CT855" s="31"/>
      <c r="CU855" s="31"/>
      <c r="CV855" s="31"/>
      <c r="CW855" s="31"/>
      <c r="CX855" s="31"/>
      <c r="CY855" s="31"/>
      <c r="CZ855" s="31"/>
      <c r="DA855" s="31" t="s">
        <v>15107</v>
      </c>
      <c r="DB855" s="31" t="s">
        <v>15108</v>
      </c>
      <c r="DC855" s="31"/>
      <c r="DD855" s="31"/>
      <c r="DE855" s="31"/>
      <c r="DF855" s="31"/>
      <c r="DG855" s="31"/>
      <c r="DH855" s="31" t="s">
        <v>15109</v>
      </c>
      <c r="DI855" s="31" t="s">
        <v>15110</v>
      </c>
      <c r="DJ855" s="31"/>
      <c r="DK855" s="31"/>
      <c r="DL855" s="31"/>
      <c r="DM855" s="31"/>
      <c r="DN855" s="31"/>
      <c r="DO855" s="31"/>
      <c r="DP855" s="31"/>
      <c r="DQ855" s="31"/>
      <c r="DR855" s="31"/>
      <c r="DS855" s="31"/>
      <c r="DT855" s="31"/>
      <c r="DU855" s="31"/>
      <c r="DV855" s="31"/>
      <c r="DW855" s="31"/>
      <c r="DX855" s="31"/>
      <c r="DY855" s="31"/>
      <c r="DZ855" s="31"/>
      <c r="EA855" s="31"/>
      <c r="EB855" s="31"/>
      <c r="EC855" s="31"/>
      <c r="ED855" s="31"/>
      <c r="EE855" s="31"/>
      <c r="EF855" s="31"/>
      <c r="EG855" s="31"/>
      <c r="EH855" s="31"/>
      <c r="EI855" s="31"/>
      <c r="EJ855" s="31"/>
      <c r="EK855" s="31"/>
      <c r="EL855" s="31"/>
      <c r="EM855" s="31"/>
      <c r="EN855" s="31"/>
      <c r="EO855" s="31"/>
      <c r="EP855" s="31"/>
      <c r="EQ855" s="31"/>
      <c r="ER855" s="31"/>
      <c r="ES855" s="31"/>
      <c r="ET855" s="31" t="s">
        <v>10769</v>
      </c>
      <c r="EU855" s="31" t="s">
        <v>10769</v>
      </c>
      <c r="EV855" s="31"/>
      <c r="EW855" s="31"/>
      <c r="EX855" s="31" t="s">
        <v>218</v>
      </c>
      <c r="EY855" s="31" t="s">
        <v>218</v>
      </c>
      <c r="EZ855" s="31" t="s">
        <v>218</v>
      </c>
      <c r="FA855" s="31" t="s">
        <v>15104</v>
      </c>
      <c r="FB855" s="31" t="s">
        <v>15104</v>
      </c>
      <c r="FC855" s="31"/>
      <c r="FD855" s="31"/>
      <c r="FE855" s="31" t="s">
        <v>219</v>
      </c>
    </row>
    <row r="856" ht="90.75" customHeight="1">
      <c r="A856" s="16" t="s">
        <v>15111</v>
      </c>
      <c r="B856" s="24">
        <v>845.0</v>
      </c>
      <c r="C856" s="25" t="s">
        <v>15112</v>
      </c>
      <c r="D856" s="26" t="str">
        <f t="shared" si="41"/>
        <v/>
      </c>
      <c r="E856" s="27" t="str">
        <f t="shared" si="42"/>
        <v/>
      </c>
      <c r="F856" s="28" t="str">
        <f t="shared" ref="F856:G856" si="871">image("https://www.serebii.net/pokedex-bw/type/"&amp;lower(H856)&amp;".gif")</f>
        <v/>
      </c>
      <c r="G856" s="28" t="str">
        <f t="shared" si="871"/>
        <v/>
      </c>
      <c r="H856" s="29" t="s">
        <v>348</v>
      </c>
      <c r="I856" s="26" t="s">
        <v>391</v>
      </c>
      <c r="J856" s="26" t="s">
        <v>15113</v>
      </c>
      <c r="K856" s="26" t="s">
        <v>1031</v>
      </c>
      <c r="L856" s="26" t="s">
        <v>11646</v>
      </c>
      <c r="M856" s="30" t="s">
        <v>15114</v>
      </c>
      <c r="N856" s="26"/>
      <c r="O856" s="26"/>
      <c r="P856" s="26" t="s">
        <v>2669</v>
      </c>
      <c r="Q856" s="26" t="s">
        <v>183</v>
      </c>
      <c r="R856" s="26" t="s">
        <v>184</v>
      </c>
      <c r="S856" s="26" t="s">
        <v>3175</v>
      </c>
      <c r="T856" s="26" t="s">
        <v>495</v>
      </c>
      <c r="U856" s="26" t="s">
        <v>348</v>
      </c>
      <c r="V856" s="26" t="s">
        <v>399</v>
      </c>
      <c r="W856" s="26" t="s">
        <v>496</v>
      </c>
      <c r="X856" s="26" t="s">
        <v>189</v>
      </c>
      <c r="Y856" s="26">
        <v>70.0</v>
      </c>
      <c r="Z856" s="26">
        <v>85.0</v>
      </c>
      <c r="AA856" s="26">
        <v>55.0</v>
      </c>
      <c r="AB856" s="26">
        <v>85.0</v>
      </c>
      <c r="AC856" s="26">
        <v>95.0</v>
      </c>
      <c r="AD856" s="26">
        <v>85.0</v>
      </c>
      <c r="AE856" s="30">
        <f t="shared" si="37"/>
        <v>475</v>
      </c>
      <c r="AF856" s="26"/>
      <c r="AG856" s="26"/>
      <c r="AH856" s="26"/>
      <c r="AI856" s="26"/>
      <c r="AJ856" s="26"/>
      <c r="AK856" s="26"/>
      <c r="AL856" s="26"/>
      <c r="AM856" s="26"/>
      <c r="AN856" s="26"/>
      <c r="AO856" s="26"/>
      <c r="AP856" s="26"/>
      <c r="AQ856" s="26"/>
      <c r="AR856" s="26"/>
      <c r="AS856" s="26"/>
      <c r="AT856" s="26"/>
      <c r="AU856" s="26"/>
      <c r="AV856" s="26"/>
      <c r="AW856" s="26"/>
      <c r="AX856" s="26"/>
      <c r="AY856" s="26"/>
      <c r="AZ856" s="26"/>
      <c r="BA856" s="26"/>
      <c r="BB856" s="26"/>
      <c r="BC856" s="26"/>
      <c r="BD856" s="26"/>
      <c r="BE856" s="26"/>
      <c r="BF856" s="26"/>
      <c r="BG856" s="26"/>
      <c r="BH856" s="26"/>
      <c r="BI856" s="26"/>
      <c r="BJ856" s="26"/>
      <c r="BK856" s="26" t="s">
        <v>10629</v>
      </c>
      <c r="BL856" s="26" t="s">
        <v>10629</v>
      </c>
      <c r="BM856" s="26" t="s">
        <v>1742</v>
      </c>
      <c r="BN856" s="26"/>
      <c r="BO856" s="26"/>
      <c r="BP856" s="26"/>
      <c r="BQ856" s="26"/>
      <c r="BR856" s="26"/>
      <c r="BS856" s="26"/>
      <c r="BT856" s="26" t="s">
        <v>4074</v>
      </c>
      <c r="BU856" s="26"/>
      <c r="BV856" s="26"/>
      <c r="BW856" s="31"/>
      <c r="BX856" s="31"/>
      <c r="BY856" s="31"/>
      <c r="BZ856" s="31"/>
      <c r="CA856" s="31"/>
      <c r="CB856" s="31"/>
      <c r="CC856" s="31"/>
      <c r="CD856" s="31"/>
      <c r="CE856" s="31"/>
      <c r="CF856" s="31"/>
      <c r="CG856" s="31"/>
      <c r="CH856" s="31"/>
      <c r="CI856" s="31"/>
      <c r="CJ856" s="31"/>
      <c r="CK856" s="31"/>
      <c r="CL856" s="31"/>
      <c r="CM856" s="31"/>
      <c r="CN856" s="31"/>
      <c r="CO856" s="31"/>
      <c r="CP856" s="31"/>
      <c r="CQ856" s="31"/>
      <c r="CR856" s="31"/>
      <c r="CS856" s="31"/>
      <c r="CT856" s="31"/>
      <c r="CU856" s="31"/>
      <c r="CV856" s="31"/>
      <c r="CW856" s="31"/>
      <c r="CX856" s="31"/>
      <c r="CY856" s="31"/>
      <c r="CZ856" s="31"/>
      <c r="DA856" s="31" t="s">
        <v>15115</v>
      </c>
      <c r="DB856" s="31" t="s">
        <v>15116</v>
      </c>
      <c r="DC856" s="31"/>
      <c r="DD856" s="31"/>
      <c r="DE856" s="31"/>
      <c r="DF856" s="31"/>
      <c r="DG856" s="31"/>
      <c r="DH856" s="31"/>
      <c r="DI856" s="31"/>
      <c r="DJ856" s="31"/>
      <c r="DK856" s="31"/>
      <c r="DL856" s="31"/>
      <c r="DM856" s="31"/>
      <c r="DN856" s="31"/>
      <c r="DO856" s="31"/>
      <c r="DP856" s="31"/>
      <c r="DQ856" s="31"/>
      <c r="DR856" s="31"/>
      <c r="DS856" s="31"/>
      <c r="DT856" s="31"/>
      <c r="DU856" s="31"/>
      <c r="DV856" s="31"/>
      <c r="DW856" s="31"/>
      <c r="DX856" s="31"/>
      <c r="DY856" s="31"/>
      <c r="DZ856" s="31"/>
      <c r="EA856" s="31"/>
      <c r="EB856" s="31"/>
      <c r="EC856" s="31"/>
      <c r="ED856" s="31"/>
      <c r="EE856" s="31"/>
      <c r="EF856" s="31"/>
      <c r="EG856" s="31"/>
      <c r="EH856" s="31"/>
      <c r="EI856" s="31"/>
      <c r="EJ856" s="31"/>
      <c r="EK856" s="31"/>
      <c r="EL856" s="31"/>
      <c r="EM856" s="31"/>
      <c r="EN856" s="31"/>
      <c r="EO856" s="31"/>
      <c r="EP856" s="31"/>
      <c r="EQ856" s="31"/>
      <c r="ER856" s="31"/>
      <c r="ES856" s="31"/>
      <c r="ET856" s="31" t="s">
        <v>15117</v>
      </c>
      <c r="EU856" s="31" t="s">
        <v>15117</v>
      </c>
      <c r="EV856" s="31"/>
      <c r="EW856" s="31"/>
      <c r="EX856" s="31" t="s">
        <v>218</v>
      </c>
      <c r="EY856" s="31" t="s">
        <v>218</v>
      </c>
      <c r="EZ856" s="31" t="s">
        <v>218</v>
      </c>
      <c r="FA856" s="31" t="s">
        <v>219</v>
      </c>
      <c r="FB856" s="31" t="s">
        <v>219</v>
      </c>
      <c r="FC856" s="31"/>
      <c r="FD856" s="31"/>
      <c r="FE856" s="31" t="s">
        <v>219</v>
      </c>
    </row>
    <row r="857" ht="90.75" customHeight="1">
      <c r="A857" s="16" t="s">
        <v>15118</v>
      </c>
      <c r="B857" s="24">
        <v>846.0</v>
      </c>
      <c r="C857" s="25" t="s">
        <v>15119</v>
      </c>
      <c r="D857" s="26" t="str">
        <f t="shared" si="41"/>
        <v/>
      </c>
      <c r="E857" s="27" t="str">
        <f t="shared" si="42"/>
        <v/>
      </c>
      <c r="F857" s="28" t="str">
        <f t="shared" ref="F857:G857" si="872">image("https://www.serebii.net/pokedex-bw/type/"&amp;lower(H857)&amp;".gif")</f>
        <v/>
      </c>
      <c r="G857" s="28" t="str">
        <f t="shared" si="872"/>
        <v/>
      </c>
      <c r="H857" s="29" t="s">
        <v>391</v>
      </c>
      <c r="I857" s="26"/>
      <c r="J857" s="26" t="s">
        <v>15120</v>
      </c>
      <c r="K857" s="26" t="s">
        <v>393</v>
      </c>
      <c r="L857" s="26" t="s">
        <v>3826</v>
      </c>
      <c r="M857" s="26" t="s">
        <v>2025</v>
      </c>
      <c r="N857" s="26"/>
      <c r="O857" s="26" t="s">
        <v>15121</v>
      </c>
      <c r="P857" s="26" t="s">
        <v>297</v>
      </c>
      <c r="Q857" s="26" t="s">
        <v>493</v>
      </c>
      <c r="R857" s="26" t="s">
        <v>184</v>
      </c>
      <c r="S857" s="26" t="s">
        <v>5661</v>
      </c>
      <c r="T857" s="26" t="s">
        <v>2174</v>
      </c>
      <c r="U857" s="26" t="s">
        <v>2244</v>
      </c>
      <c r="V857" s="26" t="s">
        <v>1329</v>
      </c>
      <c r="W857" s="26" t="s">
        <v>496</v>
      </c>
      <c r="X857" s="26" t="s">
        <v>189</v>
      </c>
      <c r="Y857" s="26">
        <v>41.0</v>
      </c>
      <c r="Z857" s="26">
        <v>63.0</v>
      </c>
      <c r="AA857" s="26">
        <v>40.0</v>
      </c>
      <c r="AB857" s="26">
        <v>40.0</v>
      </c>
      <c r="AC857" s="26">
        <v>30.0</v>
      </c>
      <c r="AD857" s="26">
        <v>66.0</v>
      </c>
      <c r="AE857" s="30">
        <f t="shared" si="37"/>
        <v>280</v>
      </c>
      <c r="AF857" s="26" t="s">
        <v>15122</v>
      </c>
      <c r="AG857" s="26"/>
      <c r="AH857" s="26"/>
      <c r="AI857" s="26"/>
      <c r="AJ857" s="26"/>
      <c r="AK857" s="26"/>
      <c r="AL857" s="26"/>
      <c r="AM857" s="26"/>
      <c r="AN857" s="26"/>
      <c r="AO857" s="26"/>
      <c r="AP857" s="26"/>
      <c r="AQ857" s="26"/>
      <c r="AR857" s="26"/>
      <c r="AS857" s="26"/>
      <c r="AT857" s="26"/>
      <c r="AU857" s="26"/>
      <c r="AV857" s="26"/>
      <c r="AW857" s="26"/>
      <c r="AX857" s="26"/>
      <c r="AY857" s="26"/>
      <c r="AZ857" s="26"/>
      <c r="BA857" s="26"/>
      <c r="BB857" s="26"/>
      <c r="BC857" s="26"/>
      <c r="BD857" s="26"/>
      <c r="BE857" s="26"/>
      <c r="BF857" s="26"/>
      <c r="BG857" s="26"/>
      <c r="BH857" s="26"/>
      <c r="BI857" s="26"/>
      <c r="BJ857" s="26"/>
      <c r="BK857" s="26" t="s">
        <v>1766</v>
      </c>
      <c r="BL857" s="26" t="s">
        <v>1766</v>
      </c>
      <c r="BM857" s="26" t="s">
        <v>1201</v>
      </c>
      <c r="BN857" s="26"/>
      <c r="BO857" s="26"/>
      <c r="BP857" s="26"/>
      <c r="BQ857" s="26"/>
      <c r="BR857" s="26" t="s">
        <v>1545</v>
      </c>
      <c r="BS857" s="26" t="s">
        <v>1545</v>
      </c>
      <c r="BT857" s="26" t="s">
        <v>1379</v>
      </c>
      <c r="BU857" s="26"/>
      <c r="BV857" s="26"/>
      <c r="BW857" s="31"/>
      <c r="BX857" s="31"/>
      <c r="BY857" s="31"/>
      <c r="BZ857" s="31"/>
      <c r="CA857" s="31"/>
      <c r="CB857" s="31"/>
      <c r="CC857" s="31"/>
      <c r="CD857" s="31"/>
      <c r="CE857" s="31"/>
      <c r="CF857" s="31"/>
      <c r="CG857" s="31"/>
      <c r="CH857" s="31"/>
      <c r="CI857" s="31"/>
      <c r="CJ857" s="31"/>
      <c r="CK857" s="31"/>
      <c r="CL857" s="31"/>
      <c r="CM857" s="31"/>
      <c r="CN857" s="31"/>
      <c r="CO857" s="31"/>
      <c r="CP857" s="31"/>
      <c r="CQ857" s="31"/>
      <c r="CR857" s="31"/>
      <c r="CS857" s="31"/>
      <c r="CT857" s="31"/>
      <c r="CU857" s="31"/>
      <c r="CV857" s="31"/>
      <c r="CW857" s="31"/>
      <c r="CX857" s="31"/>
      <c r="CY857" s="31"/>
      <c r="CZ857" s="31"/>
      <c r="DA857" s="31" t="s">
        <v>15123</v>
      </c>
      <c r="DB857" s="31" t="s">
        <v>15124</v>
      </c>
      <c r="DC857" s="31"/>
      <c r="DD857" s="31"/>
      <c r="DE857" s="31"/>
      <c r="DF857" s="31"/>
      <c r="DG857" s="31"/>
      <c r="DH857" s="31" t="s">
        <v>15125</v>
      </c>
      <c r="DI857" s="31" t="s">
        <v>15126</v>
      </c>
      <c r="DJ857" s="31"/>
      <c r="DK857" s="31"/>
      <c r="DL857" s="31"/>
      <c r="DM857" s="31"/>
      <c r="DN857" s="31"/>
      <c r="DO857" s="31"/>
      <c r="DP857" s="31"/>
      <c r="DQ857" s="31"/>
      <c r="DR857" s="31"/>
      <c r="DS857" s="31"/>
      <c r="DT857" s="31"/>
      <c r="DU857" s="31"/>
      <c r="DV857" s="31"/>
      <c r="DW857" s="31"/>
      <c r="DX857" s="31"/>
      <c r="DY857" s="31"/>
      <c r="DZ857" s="31"/>
      <c r="EA857" s="31"/>
      <c r="EB857" s="31"/>
      <c r="EC857" s="31"/>
      <c r="ED857" s="31"/>
      <c r="EE857" s="31"/>
      <c r="EF857" s="31"/>
      <c r="EG857" s="31"/>
      <c r="EH857" s="31"/>
      <c r="EI857" s="31"/>
      <c r="EJ857" s="31"/>
      <c r="EK857" s="31"/>
      <c r="EL857" s="31"/>
      <c r="EM857" s="31"/>
      <c r="EN857" s="31"/>
      <c r="EO857" s="31"/>
      <c r="EP857" s="31"/>
      <c r="EQ857" s="31"/>
      <c r="ER857" s="31"/>
      <c r="ES857" s="31"/>
      <c r="ET857" s="31" t="s">
        <v>15127</v>
      </c>
      <c r="EU857" s="31" t="s">
        <v>15127</v>
      </c>
      <c r="EV857" s="31"/>
      <c r="EW857" s="31"/>
      <c r="EX857" s="31" t="s">
        <v>218</v>
      </c>
      <c r="EY857" s="31" t="s">
        <v>218</v>
      </c>
      <c r="EZ857" s="31" t="s">
        <v>218</v>
      </c>
      <c r="FA857" s="31" t="s">
        <v>10178</v>
      </c>
      <c r="FB857" s="31" t="s">
        <v>10178</v>
      </c>
      <c r="FC857" s="31"/>
      <c r="FD857" s="31"/>
      <c r="FE857" s="31" t="s">
        <v>219</v>
      </c>
    </row>
    <row r="858" ht="90.75" customHeight="1">
      <c r="A858" s="16" t="s">
        <v>15128</v>
      </c>
      <c r="B858" s="24">
        <v>847.0</v>
      </c>
      <c r="C858" s="25" t="s">
        <v>15129</v>
      </c>
      <c r="D858" s="26" t="str">
        <f t="shared" si="41"/>
        <v/>
      </c>
      <c r="E858" s="27" t="str">
        <f t="shared" si="42"/>
        <v/>
      </c>
      <c r="F858" s="28" t="str">
        <f t="shared" ref="F858:G858" si="873">image("https://www.serebii.net/pokedex-bw/type/"&amp;lower(H858)&amp;".gif")</f>
        <v/>
      </c>
      <c r="G858" s="28" t="str">
        <f t="shared" si="873"/>
        <v/>
      </c>
      <c r="H858" s="29" t="s">
        <v>391</v>
      </c>
      <c r="I858" s="26"/>
      <c r="J858" s="26" t="s">
        <v>15130</v>
      </c>
      <c r="K858" s="26" t="s">
        <v>1231</v>
      </c>
      <c r="L858" s="26" t="s">
        <v>715</v>
      </c>
      <c r="M858" s="26" t="s">
        <v>2025</v>
      </c>
      <c r="N858" s="26"/>
      <c r="O858" s="26" t="s">
        <v>15121</v>
      </c>
      <c r="P858" s="26" t="s">
        <v>716</v>
      </c>
      <c r="Q858" s="26" t="s">
        <v>2670</v>
      </c>
      <c r="R858" s="26" t="s">
        <v>184</v>
      </c>
      <c r="S858" s="26" t="s">
        <v>2928</v>
      </c>
      <c r="T858" s="26" t="s">
        <v>2174</v>
      </c>
      <c r="U858" s="26" t="s">
        <v>2244</v>
      </c>
      <c r="V858" s="26" t="s">
        <v>1329</v>
      </c>
      <c r="W858" s="26" t="s">
        <v>496</v>
      </c>
      <c r="X858" s="26" t="s">
        <v>189</v>
      </c>
      <c r="Y858" s="26">
        <v>61.0</v>
      </c>
      <c r="Z858" s="26">
        <v>123.0</v>
      </c>
      <c r="AA858" s="26">
        <v>60.0</v>
      </c>
      <c r="AB858" s="26">
        <v>60.0</v>
      </c>
      <c r="AC858" s="26">
        <v>50.0</v>
      </c>
      <c r="AD858" s="26">
        <v>136.0</v>
      </c>
      <c r="AE858" s="30">
        <f t="shared" si="37"/>
        <v>490</v>
      </c>
      <c r="AF858" s="26" t="s">
        <v>15122</v>
      </c>
      <c r="AG858" s="26"/>
      <c r="AH858" s="26"/>
      <c r="AI858" s="26"/>
      <c r="AJ858" s="26"/>
      <c r="AK858" s="26"/>
      <c r="AL858" s="26"/>
      <c r="AM858" s="26"/>
      <c r="AN858" s="26"/>
      <c r="AO858" s="26"/>
      <c r="AP858" s="26"/>
      <c r="AQ858" s="26"/>
      <c r="AR858" s="26"/>
      <c r="AS858" s="26"/>
      <c r="AT858" s="26"/>
      <c r="AU858" s="26"/>
      <c r="AV858" s="26"/>
      <c r="AW858" s="26"/>
      <c r="AX858" s="26"/>
      <c r="AY858" s="26"/>
      <c r="AZ858" s="26"/>
      <c r="BA858" s="26"/>
      <c r="BB858" s="26"/>
      <c r="BC858" s="26"/>
      <c r="BD858" s="26"/>
      <c r="BE858" s="26"/>
      <c r="BF858" s="26"/>
      <c r="BG858" s="26"/>
      <c r="BH858" s="26"/>
      <c r="BI858" s="26"/>
      <c r="BJ858" s="26"/>
      <c r="BK858" s="26" t="s">
        <v>1796</v>
      </c>
      <c r="BL858" s="26" t="s">
        <v>1796</v>
      </c>
      <c r="BM858" s="26" t="s">
        <v>1080</v>
      </c>
      <c r="BN858" s="26"/>
      <c r="BO858" s="26"/>
      <c r="BP858" s="26"/>
      <c r="BQ858" s="26"/>
      <c r="BR858" s="26" t="s">
        <v>1991</v>
      </c>
      <c r="BS858" s="26" t="s">
        <v>1991</v>
      </c>
      <c r="BT858" s="26" t="s">
        <v>1676</v>
      </c>
      <c r="BU858" s="26"/>
      <c r="BV858" s="26"/>
      <c r="BW858" s="31"/>
      <c r="BX858" s="31"/>
      <c r="BY858" s="31"/>
      <c r="BZ858" s="31"/>
      <c r="CA858" s="31"/>
      <c r="CB858" s="31"/>
      <c r="CC858" s="31"/>
      <c r="CD858" s="31"/>
      <c r="CE858" s="31"/>
      <c r="CF858" s="31"/>
      <c r="CG858" s="31"/>
      <c r="CH858" s="31"/>
      <c r="CI858" s="31"/>
      <c r="CJ858" s="31"/>
      <c r="CK858" s="31"/>
      <c r="CL858" s="31"/>
      <c r="CM858" s="31"/>
      <c r="CN858" s="31"/>
      <c r="CO858" s="31"/>
      <c r="CP858" s="31"/>
      <c r="CQ858" s="31"/>
      <c r="CR858" s="31"/>
      <c r="CS858" s="31"/>
      <c r="CT858" s="31"/>
      <c r="CU858" s="31"/>
      <c r="CV858" s="31"/>
      <c r="CW858" s="31"/>
      <c r="CX858" s="31"/>
      <c r="CY858" s="31"/>
      <c r="CZ858" s="31"/>
      <c r="DA858" s="31" t="s">
        <v>15131</v>
      </c>
      <c r="DB858" s="31" t="s">
        <v>15132</v>
      </c>
      <c r="DC858" s="31"/>
      <c r="DD858" s="31"/>
      <c r="DE858" s="31"/>
      <c r="DF858" s="31"/>
      <c r="DG858" s="31"/>
      <c r="DH858" s="31" t="s">
        <v>15133</v>
      </c>
      <c r="DI858" s="31" t="s">
        <v>15134</v>
      </c>
      <c r="DJ858" s="31"/>
      <c r="DK858" s="31"/>
      <c r="DL858" s="31"/>
      <c r="DM858" s="31"/>
      <c r="DN858" s="31"/>
      <c r="DO858" s="31"/>
      <c r="DP858" s="31"/>
      <c r="DQ858" s="31"/>
      <c r="DR858" s="31"/>
      <c r="DS858" s="31"/>
      <c r="DT858" s="31"/>
      <c r="DU858" s="31"/>
      <c r="DV858" s="31"/>
      <c r="DW858" s="31"/>
      <c r="DX858" s="31"/>
      <c r="DY858" s="31"/>
      <c r="DZ858" s="31"/>
      <c r="EA858" s="31"/>
      <c r="EB858" s="31"/>
      <c r="EC858" s="31"/>
      <c r="ED858" s="31"/>
      <c r="EE858" s="31"/>
      <c r="EF858" s="31"/>
      <c r="EG858" s="31"/>
      <c r="EH858" s="31"/>
      <c r="EI858" s="31"/>
      <c r="EJ858" s="31"/>
      <c r="EK858" s="31"/>
      <c r="EL858" s="31"/>
      <c r="EM858" s="31"/>
      <c r="EN858" s="31"/>
      <c r="EO858" s="31"/>
      <c r="EP858" s="31"/>
      <c r="EQ858" s="31"/>
      <c r="ER858" s="31"/>
      <c r="ES858" s="31"/>
      <c r="ET858" s="31" t="s">
        <v>15135</v>
      </c>
      <c r="EU858" s="31" t="s">
        <v>15135</v>
      </c>
      <c r="EV858" s="31"/>
      <c r="EW858" s="31"/>
      <c r="EX858" s="31" t="s">
        <v>218</v>
      </c>
      <c r="EY858" s="31" t="s">
        <v>218</v>
      </c>
      <c r="EZ858" s="31" t="s">
        <v>218</v>
      </c>
      <c r="FA858" s="31" t="s">
        <v>10178</v>
      </c>
      <c r="FB858" s="31" t="s">
        <v>10178</v>
      </c>
      <c r="FC858" s="31"/>
      <c r="FD858" s="31"/>
      <c r="FE858" s="31" t="s">
        <v>219</v>
      </c>
    </row>
    <row r="859" ht="90.75" customHeight="1">
      <c r="A859" s="16" t="s">
        <v>15136</v>
      </c>
      <c r="B859" s="24">
        <v>848.0</v>
      </c>
      <c r="C859" s="25" t="s">
        <v>15137</v>
      </c>
      <c r="D859" s="26" t="str">
        <f t="shared" si="41"/>
        <v/>
      </c>
      <c r="E859" s="27" t="str">
        <f t="shared" si="42"/>
        <v/>
      </c>
      <c r="F859" s="28" t="str">
        <f t="shared" ref="F859:G859" si="874">image("https://www.serebii.net/pokedex-bw/type/"&amp;lower(H859)&amp;".gif")</f>
        <v/>
      </c>
      <c r="G859" s="28" t="str">
        <f t="shared" si="874"/>
        <v/>
      </c>
      <c r="H859" s="29" t="s">
        <v>973</v>
      </c>
      <c r="I859" s="26" t="s">
        <v>176</v>
      </c>
      <c r="J859" s="26" t="s">
        <v>15138</v>
      </c>
      <c r="K859" s="26" t="s">
        <v>974</v>
      </c>
      <c r="L859" s="26" t="s">
        <v>8086</v>
      </c>
      <c r="M859" s="26" t="s">
        <v>4455</v>
      </c>
      <c r="N859" s="26" t="s">
        <v>976</v>
      </c>
      <c r="O859" s="26" t="s">
        <v>10324</v>
      </c>
      <c r="P859" s="26" t="s">
        <v>182</v>
      </c>
      <c r="Q859" s="26" t="s">
        <v>1032</v>
      </c>
      <c r="R859" s="26" t="s">
        <v>184</v>
      </c>
      <c r="S859" s="26" t="s">
        <v>7948</v>
      </c>
      <c r="T859" s="26" t="s">
        <v>186</v>
      </c>
      <c r="U859" s="26" t="s">
        <v>1198</v>
      </c>
      <c r="V859" s="26" t="s">
        <v>1199</v>
      </c>
      <c r="W859" s="26" t="s">
        <v>496</v>
      </c>
      <c r="X859" s="26" t="s">
        <v>3426</v>
      </c>
      <c r="Y859" s="26">
        <v>40.0</v>
      </c>
      <c r="Z859" s="26">
        <v>38.0</v>
      </c>
      <c r="AA859" s="26">
        <v>35.0</v>
      </c>
      <c r="AB859" s="26">
        <v>54.0</v>
      </c>
      <c r="AC859" s="26">
        <v>35.0</v>
      </c>
      <c r="AD859" s="26">
        <v>40.0</v>
      </c>
      <c r="AE859" s="30">
        <f t="shared" si="37"/>
        <v>242</v>
      </c>
      <c r="AF859" s="26" t="s">
        <v>15139</v>
      </c>
      <c r="AG859" s="26"/>
      <c r="AH859" s="26"/>
      <c r="AI859" s="26"/>
      <c r="AJ859" s="26"/>
      <c r="AK859" s="26"/>
      <c r="AL859" s="26"/>
      <c r="AM859" s="26"/>
      <c r="AN859" s="26"/>
      <c r="AO859" s="26"/>
      <c r="AP859" s="26"/>
      <c r="AQ859" s="26"/>
      <c r="AR859" s="26"/>
      <c r="AS859" s="26"/>
      <c r="AT859" s="26"/>
      <c r="AU859" s="26"/>
      <c r="AV859" s="26"/>
      <c r="AW859" s="26"/>
      <c r="AX859" s="26"/>
      <c r="AY859" s="26"/>
      <c r="AZ859" s="26"/>
      <c r="BA859" s="26"/>
      <c r="BB859" s="26"/>
      <c r="BC859" s="26"/>
      <c r="BD859" s="26"/>
      <c r="BE859" s="26"/>
      <c r="BF859" s="26"/>
      <c r="BG859" s="26"/>
      <c r="BH859" s="26"/>
      <c r="BI859" s="26"/>
      <c r="BJ859" s="26"/>
      <c r="BK859" s="26" t="s">
        <v>8903</v>
      </c>
      <c r="BL859" s="26" t="s">
        <v>8903</v>
      </c>
      <c r="BM859" s="26"/>
      <c r="BN859" s="26"/>
      <c r="BO859" s="26"/>
      <c r="BP859" s="26"/>
      <c r="BQ859" s="26"/>
      <c r="BR859" s="26" t="s">
        <v>3725</v>
      </c>
      <c r="BS859" s="26" t="s">
        <v>3725</v>
      </c>
      <c r="BT859" s="26"/>
      <c r="BU859" s="26"/>
      <c r="BV859" s="26"/>
      <c r="BW859" s="31"/>
      <c r="BX859" s="31"/>
      <c r="BY859" s="31"/>
      <c r="BZ859" s="31"/>
      <c r="CA859" s="31"/>
      <c r="CB859" s="31"/>
      <c r="CC859" s="31"/>
      <c r="CD859" s="31"/>
      <c r="CE859" s="31"/>
      <c r="CF859" s="31"/>
      <c r="CG859" s="31"/>
      <c r="CH859" s="31"/>
      <c r="CI859" s="31"/>
      <c r="CJ859" s="31"/>
      <c r="CK859" s="31"/>
      <c r="CL859" s="31"/>
      <c r="CM859" s="31"/>
      <c r="CN859" s="31"/>
      <c r="CO859" s="31"/>
      <c r="CP859" s="31"/>
      <c r="CQ859" s="31"/>
      <c r="CR859" s="31"/>
      <c r="CS859" s="31"/>
      <c r="CT859" s="31"/>
      <c r="CU859" s="31"/>
      <c r="CV859" s="31"/>
      <c r="CW859" s="31"/>
      <c r="CX859" s="31"/>
      <c r="CY859" s="31"/>
      <c r="CZ859" s="31"/>
      <c r="DA859" s="31" t="s">
        <v>15140</v>
      </c>
      <c r="DB859" s="31" t="s">
        <v>15141</v>
      </c>
      <c r="DC859" s="31"/>
      <c r="DD859" s="31"/>
      <c r="DE859" s="31"/>
      <c r="DF859" s="31"/>
      <c r="DG859" s="31"/>
      <c r="DH859" s="31" t="s">
        <v>15142</v>
      </c>
      <c r="DI859" s="31" t="s">
        <v>15143</v>
      </c>
      <c r="DJ859" s="31"/>
      <c r="DK859" s="31"/>
      <c r="DL859" s="31"/>
      <c r="DM859" s="31"/>
      <c r="DN859" s="31"/>
      <c r="DO859" s="31"/>
      <c r="DP859" s="31"/>
      <c r="DQ859" s="31"/>
      <c r="DR859" s="31"/>
      <c r="DS859" s="31"/>
      <c r="DT859" s="31"/>
      <c r="DU859" s="31"/>
      <c r="DV859" s="31"/>
      <c r="DW859" s="31"/>
      <c r="DX859" s="31"/>
      <c r="DY859" s="31"/>
      <c r="DZ859" s="31"/>
      <c r="EA859" s="31"/>
      <c r="EB859" s="31"/>
      <c r="EC859" s="31"/>
      <c r="ED859" s="31"/>
      <c r="EE859" s="31"/>
      <c r="EF859" s="31"/>
      <c r="EG859" s="31"/>
      <c r="EH859" s="31"/>
      <c r="EI859" s="31"/>
      <c r="EJ859" s="31"/>
      <c r="EK859" s="31"/>
      <c r="EL859" s="31"/>
      <c r="EM859" s="31"/>
      <c r="EN859" s="31"/>
      <c r="EO859" s="31"/>
      <c r="EP859" s="31"/>
      <c r="EQ859" s="31"/>
      <c r="ER859" s="31"/>
      <c r="ES859" s="31"/>
      <c r="ET859" s="31" t="s">
        <v>15144</v>
      </c>
      <c r="EU859" s="31" t="s">
        <v>15144</v>
      </c>
      <c r="EV859" s="31"/>
      <c r="EW859" s="31"/>
      <c r="EX859" s="31" t="s">
        <v>218</v>
      </c>
      <c r="EY859" s="31" t="s">
        <v>218</v>
      </c>
      <c r="EZ859" s="31" t="s">
        <v>218</v>
      </c>
      <c r="FA859" s="31" t="s">
        <v>15145</v>
      </c>
      <c r="FB859" s="31" t="s">
        <v>15145</v>
      </c>
      <c r="FC859" s="31"/>
      <c r="FD859" s="31"/>
      <c r="FE859" s="31" t="s">
        <v>219</v>
      </c>
    </row>
    <row r="860" ht="90.75" customHeight="1">
      <c r="A860" s="16" t="s">
        <v>15146</v>
      </c>
      <c r="B860" s="24">
        <v>849.0</v>
      </c>
      <c r="C860" s="25" t="s">
        <v>15147</v>
      </c>
      <c r="D860" s="26" t="str">
        <f t="shared" si="41"/>
        <v/>
      </c>
      <c r="E860" s="27" t="str">
        <f t="shared" si="42"/>
        <v/>
      </c>
      <c r="F860" s="28" t="str">
        <f t="shared" ref="F860:G860" si="875">image("https://www.serebii.net/pokedex-bw/type/"&amp;lower(H860)&amp;".gif")</f>
        <v/>
      </c>
      <c r="G860" s="28" t="str">
        <f t="shared" si="875"/>
        <v/>
      </c>
      <c r="H860" s="29" t="s">
        <v>973</v>
      </c>
      <c r="I860" s="26" t="s">
        <v>176</v>
      </c>
      <c r="J860" s="26" t="s">
        <v>15148</v>
      </c>
      <c r="K860" s="26" t="s">
        <v>454</v>
      </c>
      <c r="L860" s="26" t="s">
        <v>1373</v>
      </c>
      <c r="M860" s="26" t="s">
        <v>15149</v>
      </c>
      <c r="N860" s="26" t="s">
        <v>5660</v>
      </c>
      <c r="O860" s="26" t="s">
        <v>1953</v>
      </c>
      <c r="P860" s="26" t="s">
        <v>1707</v>
      </c>
      <c r="Q860" s="26" t="s">
        <v>183</v>
      </c>
      <c r="R860" s="26" t="s">
        <v>184</v>
      </c>
      <c r="S860" s="26" t="s">
        <v>15150</v>
      </c>
      <c r="T860" s="26" t="s">
        <v>186</v>
      </c>
      <c r="U860" s="26" t="s">
        <v>2337</v>
      </c>
      <c r="V860" s="26" t="s">
        <v>1828</v>
      </c>
      <c r="W860" s="26" t="s">
        <v>496</v>
      </c>
      <c r="X860" s="26" t="s">
        <v>3426</v>
      </c>
      <c r="Y860" s="26">
        <v>75.0</v>
      </c>
      <c r="Z860" s="26">
        <v>98.0</v>
      </c>
      <c r="AA860" s="26">
        <v>70.0</v>
      </c>
      <c r="AB860" s="26">
        <v>114.0</v>
      </c>
      <c r="AC860" s="26">
        <v>70.0</v>
      </c>
      <c r="AD860" s="26">
        <v>75.0</v>
      </c>
      <c r="AE860" s="30">
        <f t="shared" si="37"/>
        <v>502</v>
      </c>
      <c r="AF860" s="26" t="s">
        <v>15139</v>
      </c>
      <c r="AG860" s="26"/>
      <c r="AH860" s="26"/>
      <c r="AI860" s="26"/>
      <c r="AJ860" s="26"/>
      <c r="AK860" s="26"/>
      <c r="AL860" s="26"/>
      <c r="AM860" s="26"/>
      <c r="AN860" s="26"/>
      <c r="AO860" s="26"/>
      <c r="AP860" s="26"/>
      <c r="AQ860" s="26"/>
      <c r="AR860" s="26"/>
      <c r="AS860" s="26"/>
      <c r="AT860" s="26"/>
      <c r="AU860" s="26"/>
      <c r="AV860" s="26"/>
      <c r="AW860" s="26"/>
      <c r="AX860" s="26"/>
      <c r="AY860" s="26"/>
      <c r="AZ860" s="26"/>
      <c r="BA860" s="26"/>
      <c r="BB860" s="26"/>
      <c r="BC860" s="26"/>
      <c r="BD860" s="26"/>
      <c r="BE860" s="26"/>
      <c r="BF860" s="26"/>
      <c r="BG860" s="26"/>
      <c r="BH860" s="26"/>
      <c r="BI860" s="26"/>
      <c r="BJ860" s="26"/>
      <c r="BK860" s="26" t="s">
        <v>8922</v>
      </c>
      <c r="BL860" s="26" t="s">
        <v>8922</v>
      </c>
      <c r="BM860" s="26"/>
      <c r="BN860" s="26"/>
      <c r="BO860" s="26"/>
      <c r="BP860" s="26"/>
      <c r="BQ860" s="26"/>
      <c r="BR860" s="26" t="s">
        <v>3086</v>
      </c>
      <c r="BS860" s="26" t="s">
        <v>3086</v>
      </c>
      <c r="BT860" s="26"/>
      <c r="BU860" s="26"/>
      <c r="BV860" s="26"/>
      <c r="BW860" s="31"/>
      <c r="BX860" s="31"/>
      <c r="BY860" s="31"/>
      <c r="BZ860" s="31"/>
      <c r="CA860" s="31"/>
      <c r="CB860" s="31"/>
      <c r="CC860" s="31"/>
      <c r="CD860" s="31"/>
      <c r="CE860" s="31"/>
      <c r="CF860" s="31"/>
      <c r="CG860" s="31"/>
      <c r="CH860" s="31"/>
      <c r="CI860" s="31"/>
      <c r="CJ860" s="31"/>
      <c r="CK860" s="31"/>
      <c r="CL860" s="31"/>
      <c r="CM860" s="31"/>
      <c r="CN860" s="31"/>
      <c r="CO860" s="31"/>
      <c r="CP860" s="31"/>
      <c r="CQ860" s="31"/>
      <c r="CR860" s="31"/>
      <c r="CS860" s="31"/>
      <c r="CT860" s="31"/>
      <c r="CU860" s="31"/>
      <c r="CV860" s="31"/>
      <c r="CW860" s="31"/>
      <c r="CX860" s="31"/>
      <c r="CY860" s="31"/>
      <c r="CZ860" s="31"/>
      <c r="DA860" s="31" t="s">
        <v>15151</v>
      </c>
      <c r="DB860" s="31" t="s">
        <v>15152</v>
      </c>
      <c r="DC860" s="31"/>
      <c r="DD860" s="31"/>
      <c r="DE860" s="31"/>
      <c r="DF860" s="31"/>
      <c r="DG860" s="31"/>
      <c r="DH860" s="31" t="s">
        <v>15153</v>
      </c>
      <c r="DI860" s="31" t="s">
        <v>15154</v>
      </c>
      <c r="DJ860" s="31"/>
      <c r="DK860" s="31"/>
      <c r="DL860" s="31"/>
      <c r="DM860" s="31"/>
      <c r="DN860" s="31"/>
      <c r="DO860" s="31"/>
      <c r="DP860" s="31"/>
      <c r="DQ860" s="31"/>
      <c r="DR860" s="31"/>
      <c r="DS860" s="31"/>
      <c r="DT860" s="31"/>
      <c r="DU860" s="31"/>
      <c r="DV860" s="31"/>
      <c r="DW860" s="31"/>
      <c r="DX860" s="31"/>
      <c r="DY860" s="31"/>
      <c r="DZ860" s="31"/>
      <c r="EA860" s="31"/>
      <c r="EB860" s="31"/>
      <c r="EC860" s="31"/>
      <c r="ED860" s="31"/>
      <c r="EE860" s="31"/>
      <c r="EF860" s="31"/>
      <c r="EG860" s="31"/>
      <c r="EH860" s="31"/>
      <c r="EI860" s="31"/>
      <c r="EJ860" s="31"/>
      <c r="EK860" s="31"/>
      <c r="EL860" s="31"/>
      <c r="EM860" s="31"/>
      <c r="EN860" s="31"/>
      <c r="EO860" s="31"/>
      <c r="EP860" s="31"/>
      <c r="EQ860" s="31"/>
      <c r="ER860" s="31"/>
      <c r="ES860" s="31"/>
      <c r="ET860" s="31" t="s">
        <v>15155</v>
      </c>
      <c r="EU860" s="31" t="s">
        <v>15155</v>
      </c>
      <c r="EV860" s="31"/>
      <c r="EW860" s="31"/>
      <c r="EX860" s="31" t="s">
        <v>218</v>
      </c>
      <c r="EY860" s="31" t="s">
        <v>218</v>
      </c>
      <c r="EZ860" s="31" t="s">
        <v>218</v>
      </c>
      <c r="FA860" s="31" t="s">
        <v>15145</v>
      </c>
      <c r="FB860" s="31" t="s">
        <v>15145</v>
      </c>
      <c r="FC860" s="31"/>
      <c r="FD860" s="31"/>
      <c r="FE860" s="31" t="s">
        <v>219</v>
      </c>
    </row>
    <row r="861" ht="90.75" customHeight="1">
      <c r="A861" s="16" t="s">
        <v>15156</v>
      </c>
      <c r="B861" s="24">
        <v>850.0</v>
      </c>
      <c r="C861" s="25" t="s">
        <v>15157</v>
      </c>
      <c r="D861" s="26" t="str">
        <f t="shared" si="41"/>
        <v/>
      </c>
      <c r="E861" s="27" t="str">
        <f t="shared" si="42"/>
        <v/>
      </c>
      <c r="F861" s="28" t="str">
        <f t="shared" ref="F861:G861" si="876">image("https://www.serebii.net/pokedex-bw/type/"&amp;lower(H861)&amp;".gif")</f>
        <v/>
      </c>
      <c r="G861" s="28" t="str">
        <f t="shared" si="876"/>
        <v/>
      </c>
      <c r="H861" s="29" t="s">
        <v>291</v>
      </c>
      <c r="I861" s="26" t="s">
        <v>486</v>
      </c>
      <c r="J861" s="26" t="s">
        <v>15158</v>
      </c>
      <c r="K861" s="26" t="s">
        <v>178</v>
      </c>
      <c r="L861" s="26" t="s">
        <v>3826</v>
      </c>
      <c r="M861" s="26" t="s">
        <v>1411</v>
      </c>
      <c r="N861" s="26" t="s">
        <v>8521</v>
      </c>
      <c r="O861" s="26" t="s">
        <v>2826</v>
      </c>
      <c r="P861" s="26" t="s">
        <v>913</v>
      </c>
      <c r="Q861" s="26" t="s">
        <v>978</v>
      </c>
      <c r="R861" s="26" t="s">
        <v>184</v>
      </c>
      <c r="S861" s="26" t="s">
        <v>1826</v>
      </c>
      <c r="T861" s="26" t="s">
        <v>495</v>
      </c>
      <c r="U861" s="26" t="s">
        <v>1827</v>
      </c>
      <c r="V861" s="26" t="s">
        <v>1828</v>
      </c>
      <c r="W861" s="26" t="s">
        <v>496</v>
      </c>
      <c r="X861" s="26" t="s">
        <v>189</v>
      </c>
      <c r="Y861" s="26">
        <v>50.0</v>
      </c>
      <c r="Z861" s="26">
        <v>65.0</v>
      </c>
      <c r="AA861" s="26">
        <v>45.0</v>
      </c>
      <c r="AB861" s="26">
        <v>50.0</v>
      </c>
      <c r="AC861" s="26">
        <v>50.0</v>
      </c>
      <c r="AD861" s="26">
        <v>45.0</v>
      </c>
      <c r="AE861" s="30">
        <f t="shared" si="37"/>
        <v>305</v>
      </c>
      <c r="AF861" s="26" t="s">
        <v>15159</v>
      </c>
      <c r="AG861" s="26"/>
      <c r="AH861" s="26"/>
      <c r="AI861" s="26"/>
      <c r="AJ861" s="26"/>
      <c r="AK861" s="26"/>
      <c r="AL861" s="26"/>
      <c r="AM861" s="26"/>
      <c r="AN861" s="26"/>
      <c r="AO861" s="26"/>
      <c r="AP861" s="26"/>
      <c r="AQ861" s="26"/>
      <c r="AR861" s="26"/>
      <c r="AS861" s="26"/>
      <c r="AT861" s="26"/>
      <c r="AU861" s="26"/>
      <c r="AV861" s="26"/>
      <c r="AW861" s="26"/>
      <c r="AX861" s="26"/>
      <c r="AY861" s="26"/>
      <c r="AZ861" s="26"/>
      <c r="BA861" s="26"/>
      <c r="BB861" s="26"/>
      <c r="BC861" s="26"/>
      <c r="BD861" s="26"/>
      <c r="BE861" s="26"/>
      <c r="BF861" s="26"/>
      <c r="BG861" s="26"/>
      <c r="BH861" s="26"/>
      <c r="BI861" s="26"/>
      <c r="BJ861" s="26"/>
      <c r="BK861" s="26" t="s">
        <v>2072</v>
      </c>
      <c r="BL861" s="26" t="s">
        <v>2072</v>
      </c>
      <c r="BM861" s="26"/>
      <c r="BN861" s="26" t="s">
        <v>1278</v>
      </c>
      <c r="BO861" s="26"/>
      <c r="BP861" s="26"/>
      <c r="BQ861" s="26"/>
      <c r="BR861" s="26"/>
      <c r="BS861" s="26"/>
      <c r="BT861" s="26"/>
      <c r="BU861" s="26"/>
      <c r="BV861" s="26"/>
      <c r="BW861" s="31"/>
      <c r="BX861" s="31"/>
      <c r="BY861" s="31"/>
      <c r="BZ861" s="31"/>
      <c r="CA861" s="31"/>
      <c r="CB861" s="31"/>
      <c r="CC861" s="31"/>
      <c r="CD861" s="31"/>
      <c r="CE861" s="31"/>
      <c r="CF861" s="31"/>
      <c r="CG861" s="31"/>
      <c r="CH861" s="31"/>
      <c r="CI861" s="31"/>
      <c r="CJ861" s="31"/>
      <c r="CK861" s="31"/>
      <c r="CL861" s="31"/>
      <c r="CM861" s="31"/>
      <c r="CN861" s="31"/>
      <c r="CO861" s="31"/>
      <c r="CP861" s="31"/>
      <c r="CQ861" s="31"/>
      <c r="CR861" s="31"/>
      <c r="CS861" s="31"/>
      <c r="CT861" s="31"/>
      <c r="CU861" s="31"/>
      <c r="CV861" s="31"/>
      <c r="CW861" s="31"/>
      <c r="CX861" s="31"/>
      <c r="CY861" s="31"/>
      <c r="CZ861" s="31"/>
      <c r="DA861" s="31" t="s">
        <v>15160</v>
      </c>
      <c r="DB861" s="31" t="s">
        <v>15161</v>
      </c>
      <c r="DC861" s="31"/>
      <c r="DD861" s="31"/>
      <c r="DE861" s="31"/>
      <c r="DF861" s="31"/>
      <c r="DG861" s="31"/>
      <c r="DH861" s="31"/>
      <c r="DI861" s="31"/>
      <c r="DJ861" s="31"/>
      <c r="DK861" s="31"/>
      <c r="DL861" s="31"/>
      <c r="DM861" s="31"/>
      <c r="DN861" s="31"/>
      <c r="DO861" s="31"/>
      <c r="DP861" s="31"/>
      <c r="DQ861" s="31"/>
      <c r="DR861" s="31"/>
      <c r="DS861" s="31"/>
      <c r="DT861" s="31"/>
      <c r="DU861" s="31"/>
      <c r="DV861" s="31"/>
      <c r="DW861" s="31"/>
      <c r="DX861" s="31"/>
      <c r="DY861" s="31"/>
      <c r="DZ861" s="31"/>
      <c r="EA861" s="31"/>
      <c r="EB861" s="31"/>
      <c r="EC861" s="31"/>
      <c r="ED861" s="31"/>
      <c r="EE861" s="31"/>
      <c r="EF861" s="31"/>
      <c r="EG861" s="31"/>
      <c r="EH861" s="31"/>
      <c r="EI861" s="31"/>
      <c r="EJ861" s="31"/>
      <c r="EK861" s="31"/>
      <c r="EL861" s="31"/>
      <c r="EM861" s="31"/>
      <c r="EN861" s="31"/>
      <c r="EO861" s="31"/>
      <c r="EP861" s="31"/>
      <c r="EQ861" s="31"/>
      <c r="ER861" s="31"/>
      <c r="ES861" s="31"/>
      <c r="ET861" s="31" t="s">
        <v>15162</v>
      </c>
      <c r="EU861" s="31" t="s">
        <v>15162</v>
      </c>
      <c r="EV861" s="31"/>
      <c r="EW861" s="31"/>
      <c r="EX861" s="31" t="s">
        <v>218</v>
      </c>
      <c r="EY861" s="31" t="s">
        <v>218</v>
      </c>
      <c r="EZ861" s="31" t="s">
        <v>218</v>
      </c>
      <c r="FA861" s="31" t="s">
        <v>219</v>
      </c>
      <c r="FB861" s="31" t="s">
        <v>219</v>
      </c>
      <c r="FC861" s="31"/>
      <c r="FD861" s="31"/>
      <c r="FE861" s="31" t="s">
        <v>219</v>
      </c>
    </row>
    <row r="862" ht="90.75" customHeight="1">
      <c r="A862" s="16" t="s">
        <v>15163</v>
      </c>
      <c r="B862" s="24">
        <v>851.0</v>
      </c>
      <c r="C862" s="25" t="s">
        <v>15164</v>
      </c>
      <c r="D862" s="26" t="str">
        <f t="shared" si="41"/>
        <v/>
      </c>
      <c r="E862" s="27" t="str">
        <f t="shared" si="42"/>
        <v/>
      </c>
      <c r="F862" s="28" t="str">
        <f t="shared" ref="F862:G862" si="877">image("https://www.serebii.net/pokedex-bw/type/"&amp;lower(H862)&amp;".gif")</f>
        <v/>
      </c>
      <c r="G862" s="28" t="str">
        <f t="shared" si="877"/>
        <v/>
      </c>
      <c r="H862" s="29" t="s">
        <v>291</v>
      </c>
      <c r="I862" s="26" t="s">
        <v>486</v>
      </c>
      <c r="J862" s="26" t="s">
        <v>15158</v>
      </c>
      <c r="K862" s="26" t="s">
        <v>13114</v>
      </c>
      <c r="L862" s="26" t="s">
        <v>3174</v>
      </c>
      <c r="M862" s="26" t="s">
        <v>1411</v>
      </c>
      <c r="N862" s="26" t="s">
        <v>8521</v>
      </c>
      <c r="O862" s="26" t="s">
        <v>2826</v>
      </c>
      <c r="P862" s="26" t="s">
        <v>946</v>
      </c>
      <c r="Q862" s="26" t="s">
        <v>1032</v>
      </c>
      <c r="R862" s="26" t="s">
        <v>184</v>
      </c>
      <c r="S862" s="26" t="s">
        <v>3296</v>
      </c>
      <c r="T862" s="26" t="s">
        <v>495</v>
      </c>
      <c r="U862" s="26" t="s">
        <v>1827</v>
      </c>
      <c r="V862" s="26" t="s">
        <v>1828</v>
      </c>
      <c r="W862" s="26" t="s">
        <v>496</v>
      </c>
      <c r="X862" s="26" t="s">
        <v>189</v>
      </c>
      <c r="Y862" s="26">
        <v>100.0</v>
      </c>
      <c r="Z862" s="26">
        <v>115.0</v>
      </c>
      <c r="AA862" s="26">
        <v>65.0</v>
      </c>
      <c r="AB862" s="26">
        <v>90.0</v>
      </c>
      <c r="AC862" s="26">
        <v>90.0</v>
      </c>
      <c r="AD862" s="26">
        <v>65.0</v>
      </c>
      <c r="AE862" s="30">
        <f t="shared" si="37"/>
        <v>525</v>
      </c>
      <c r="AF862" s="26" t="s">
        <v>15159</v>
      </c>
      <c r="AG862" s="26"/>
      <c r="AH862" s="26"/>
      <c r="AI862" s="26"/>
      <c r="AJ862" s="26"/>
      <c r="AK862" s="26"/>
      <c r="AL862" s="26"/>
      <c r="AM862" s="26"/>
      <c r="AN862" s="26"/>
      <c r="AO862" s="26"/>
      <c r="AP862" s="26"/>
      <c r="AQ862" s="26"/>
      <c r="AR862" s="26"/>
      <c r="AS862" s="26"/>
      <c r="AT862" s="26"/>
      <c r="AU862" s="26"/>
      <c r="AV862" s="26"/>
      <c r="AW862" s="26"/>
      <c r="AX862" s="26"/>
      <c r="AY862" s="26"/>
      <c r="AZ862" s="26"/>
      <c r="BA862" s="26"/>
      <c r="BB862" s="26"/>
      <c r="BC862" s="26"/>
      <c r="BD862" s="26"/>
      <c r="BE862" s="26"/>
      <c r="BF862" s="26"/>
      <c r="BG862" s="26"/>
      <c r="BH862" s="26"/>
      <c r="BI862" s="26"/>
      <c r="BJ862" s="26"/>
      <c r="BK862" s="26" t="s">
        <v>1416</v>
      </c>
      <c r="BL862" s="26" t="s">
        <v>1416</v>
      </c>
      <c r="BM862" s="26"/>
      <c r="BN862" s="26" t="s">
        <v>1302</v>
      </c>
      <c r="BO862" s="26"/>
      <c r="BP862" s="26"/>
      <c r="BQ862" s="26"/>
      <c r="BR862" s="26"/>
      <c r="BS862" s="26"/>
      <c r="BT862" s="26"/>
      <c r="BU862" s="26"/>
      <c r="BV862" s="26"/>
      <c r="BW862" s="31"/>
      <c r="BX862" s="31"/>
      <c r="BY862" s="31"/>
      <c r="BZ862" s="31"/>
      <c r="CA862" s="31"/>
      <c r="CB862" s="31"/>
      <c r="CC862" s="31"/>
      <c r="CD862" s="31"/>
      <c r="CE862" s="31"/>
      <c r="CF862" s="31"/>
      <c r="CG862" s="31"/>
      <c r="CH862" s="31"/>
      <c r="CI862" s="31"/>
      <c r="CJ862" s="31"/>
      <c r="CK862" s="31"/>
      <c r="CL862" s="31"/>
      <c r="CM862" s="31"/>
      <c r="CN862" s="31"/>
      <c r="CO862" s="31"/>
      <c r="CP862" s="31"/>
      <c r="CQ862" s="31"/>
      <c r="CR862" s="31"/>
      <c r="CS862" s="31"/>
      <c r="CT862" s="31"/>
      <c r="CU862" s="31"/>
      <c r="CV862" s="31"/>
      <c r="CW862" s="31"/>
      <c r="CX862" s="31"/>
      <c r="CY862" s="31"/>
      <c r="CZ862" s="31"/>
      <c r="DA862" s="31" t="s">
        <v>15165</v>
      </c>
      <c r="DB862" s="31" t="s">
        <v>15166</v>
      </c>
      <c r="DC862" s="31"/>
      <c r="DD862" s="31"/>
      <c r="DE862" s="31"/>
      <c r="DF862" s="31"/>
      <c r="DG862" s="31"/>
      <c r="DH862" s="31"/>
      <c r="DI862" s="31"/>
      <c r="DJ862" s="31"/>
      <c r="DK862" s="31"/>
      <c r="DL862" s="31"/>
      <c r="DM862" s="31"/>
      <c r="DN862" s="31"/>
      <c r="DO862" s="31"/>
      <c r="DP862" s="31"/>
      <c r="DQ862" s="31"/>
      <c r="DR862" s="31"/>
      <c r="DS862" s="31"/>
      <c r="DT862" s="31"/>
      <c r="DU862" s="31"/>
      <c r="DV862" s="31"/>
      <c r="DW862" s="31"/>
      <c r="DX862" s="31"/>
      <c r="DY862" s="31"/>
      <c r="DZ862" s="31"/>
      <c r="EA862" s="31"/>
      <c r="EB862" s="31"/>
      <c r="EC862" s="31"/>
      <c r="ED862" s="31"/>
      <c r="EE862" s="31"/>
      <c r="EF862" s="31"/>
      <c r="EG862" s="31"/>
      <c r="EH862" s="31"/>
      <c r="EI862" s="31"/>
      <c r="EJ862" s="31"/>
      <c r="EK862" s="31"/>
      <c r="EL862" s="31"/>
      <c r="EM862" s="31"/>
      <c r="EN862" s="31"/>
      <c r="EO862" s="31"/>
      <c r="EP862" s="31"/>
      <c r="EQ862" s="31"/>
      <c r="ER862" s="31"/>
      <c r="ES862" s="31"/>
      <c r="ET862" s="31" t="s">
        <v>12174</v>
      </c>
      <c r="EU862" s="31" t="s">
        <v>12174</v>
      </c>
      <c r="EV862" s="31"/>
      <c r="EW862" s="31"/>
      <c r="EX862" s="31" t="s">
        <v>218</v>
      </c>
      <c r="EY862" s="31" t="s">
        <v>218</v>
      </c>
      <c r="EZ862" s="31" t="s">
        <v>218</v>
      </c>
      <c r="FA862" s="31" t="s">
        <v>219</v>
      </c>
      <c r="FB862" s="31" t="s">
        <v>219</v>
      </c>
      <c r="FC862" s="31"/>
      <c r="FD862" s="31"/>
      <c r="FE862" s="31" t="s">
        <v>219</v>
      </c>
    </row>
    <row r="863" ht="90.75" customHeight="1">
      <c r="A863" s="16" t="s">
        <v>15167</v>
      </c>
      <c r="B863" s="24">
        <v>852.0</v>
      </c>
      <c r="C863" s="25" t="s">
        <v>15168</v>
      </c>
      <c r="D863" s="26" t="str">
        <f t="shared" si="41"/>
        <v/>
      </c>
      <c r="E863" s="27" t="str">
        <f t="shared" si="42"/>
        <v/>
      </c>
      <c r="F863" s="28" t="str">
        <f t="shared" ref="F863:G863" si="878">image("https://www.serebii.net/pokedex-bw/type/"&amp;lower(H863)&amp;".gif")</f>
        <v/>
      </c>
      <c r="G863" s="28" t="str">
        <f t="shared" si="878"/>
        <v/>
      </c>
      <c r="H863" s="29" t="s">
        <v>2112</v>
      </c>
      <c r="I863" s="26"/>
      <c r="J863" s="26" t="s">
        <v>15169</v>
      </c>
      <c r="K863" s="26" t="s">
        <v>293</v>
      </c>
      <c r="L863" s="26" t="s">
        <v>2556</v>
      </c>
      <c r="M863" s="26" t="s">
        <v>1989</v>
      </c>
      <c r="N863" s="26"/>
      <c r="O863" s="26" t="s">
        <v>1953</v>
      </c>
      <c r="P863" s="26" t="s">
        <v>913</v>
      </c>
      <c r="Q863" s="26" t="s">
        <v>2448</v>
      </c>
      <c r="R863" s="26" t="s">
        <v>184</v>
      </c>
      <c r="S863" s="26" t="s">
        <v>298</v>
      </c>
      <c r="T863" s="26" t="s">
        <v>186</v>
      </c>
      <c r="U863" s="26" t="s">
        <v>7718</v>
      </c>
      <c r="V863" s="26" t="s">
        <v>399</v>
      </c>
      <c r="W863" s="26" t="s">
        <v>496</v>
      </c>
      <c r="X863" s="26" t="s">
        <v>3426</v>
      </c>
      <c r="Y863" s="26">
        <v>50.0</v>
      </c>
      <c r="Z863" s="26">
        <v>68.0</v>
      </c>
      <c r="AA863" s="26">
        <v>60.0</v>
      </c>
      <c r="AB863" s="26">
        <v>50.0</v>
      </c>
      <c r="AC863" s="26">
        <v>50.0</v>
      </c>
      <c r="AD863" s="26">
        <v>32.0</v>
      </c>
      <c r="AE863" s="30">
        <f t="shared" si="37"/>
        <v>310</v>
      </c>
      <c r="AF863" s="26" t="s">
        <v>15170</v>
      </c>
      <c r="AG863" s="26"/>
      <c r="AH863" s="26"/>
      <c r="AI863" s="26"/>
      <c r="AJ863" s="26"/>
      <c r="AK863" s="26"/>
      <c r="AL863" s="26"/>
      <c r="AM863" s="26"/>
      <c r="AN863" s="26"/>
      <c r="AO863" s="26"/>
      <c r="AP863" s="26"/>
      <c r="AQ863" s="26"/>
      <c r="AR863" s="26"/>
      <c r="AS863" s="26"/>
      <c r="AT863" s="26"/>
      <c r="AU863" s="26"/>
      <c r="AV863" s="26"/>
      <c r="AW863" s="26"/>
      <c r="AX863" s="26"/>
      <c r="AY863" s="26"/>
      <c r="AZ863" s="26"/>
      <c r="BA863" s="26"/>
      <c r="BB863" s="26"/>
      <c r="BC863" s="26"/>
      <c r="BD863" s="26"/>
      <c r="BE863" s="26"/>
      <c r="BF863" s="26"/>
      <c r="BG863" s="26"/>
      <c r="BH863" s="26"/>
      <c r="BI863" s="26"/>
      <c r="BJ863" s="26"/>
      <c r="BK863" s="26" t="s">
        <v>8437</v>
      </c>
      <c r="BL863" s="26" t="s">
        <v>8437</v>
      </c>
      <c r="BM863" s="26" t="s">
        <v>2178</v>
      </c>
      <c r="BN863" s="26"/>
      <c r="BO863" s="26"/>
      <c r="BP863" s="26"/>
      <c r="BQ863" s="26"/>
      <c r="BR863" s="26"/>
      <c r="BS863" s="26"/>
      <c r="BT863" s="26"/>
      <c r="BU863" s="26"/>
      <c r="BV863" s="26"/>
      <c r="BW863" s="31"/>
      <c r="BX863" s="31"/>
      <c r="BY863" s="31"/>
      <c r="BZ863" s="31"/>
      <c r="CA863" s="31"/>
      <c r="CB863" s="31"/>
      <c r="CC863" s="31"/>
      <c r="CD863" s="31"/>
      <c r="CE863" s="31"/>
      <c r="CF863" s="31"/>
      <c r="CG863" s="31"/>
      <c r="CH863" s="31"/>
      <c r="CI863" s="31"/>
      <c r="CJ863" s="31"/>
      <c r="CK863" s="31"/>
      <c r="CL863" s="31"/>
      <c r="CM863" s="31"/>
      <c r="CN863" s="31"/>
      <c r="CO863" s="31"/>
      <c r="CP863" s="31"/>
      <c r="CQ863" s="31"/>
      <c r="CR863" s="31"/>
      <c r="CS863" s="31"/>
      <c r="CT863" s="31"/>
      <c r="CU863" s="31"/>
      <c r="CV863" s="31"/>
      <c r="CW863" s="31"/>
      <c r="CX863" s="31"/>
      <c r="CY863" s="31"/>
      <c r="CZ863" s="31"/>
      <c r="DA863" s="31" t="s">
        <v>15171</v>
      </c>
      <c r="DB863" s="31" t="s">
        <v>15172</v>
      </c>
      <c r="DC863" s="31"/>
      <c r="DD863" s="31"/>
      <c r="DE863" s="31"/>
      <c r="DF863" s="31"/>
      <c r="DG863" s="31"/>
      <c r="DH863" s="31"/>
      <c r="DI863" s="31"/>
      <c r="DJ863" s="31"/>
      <c r="DK863" s="31"/>
      <c r="DL863" s="31"/>
      <c r="DM863" s="31"/>
      <c r="DN863" s="31"/>
      <c r="DO863" s="31"/>
      <c r="DP863" s="31"/>
      <c r="DQ863" s="31"/>
      <c r="DR863" s="31"/>
      <c r="DS863" s="31"/>
      <c r="DT863" s="31"/>
      <c r="DU863" s="31"/>
      <c r="DV863" s="31"/>
      <c r="DW863" s="31"/>
      <c r="DX863" s="31"/>
      <c r="DY863" s="31"/>
      <c r="DZ863" s="31"/>
      <c r="EA863" s="31"/>
      <c r="EB863" s="31"/>
      <c r="EC863" s="31"/>
      <c r="ED863" s="31"/>
      <c r="EE863" s="31"/>
      <c r="EF863" s="31"/>
      <c r="EG863" s="31"/>
      <c r="EH863" s="31"/>
      <c r="EI863" s="31"/>
      <c r="EJ863" s="31"/>
      <c r="EK863" s="31"/>
      <c r="EL863" s="31"/>
      <c r="EM863" s="31"/>
      <c r="EN863" s="31"/>
      <c r="EO863" s="31"/>
      <c r="EP863" s="31"/>
      <c r="EQ863" s="31"/>
      <c r="ER863" s="31"/>
      <c r="ES863" s="31"/>
      <c r="ET863" s="31" t="s">
        <v>15173</v>
      </c>
      <c r="EU863" s="31" t="s">
        <v>15173</v>
      </c>
      <c r="EV863" s="31"/>
      <c r="EW863" s="31"/>
      <c r="EX863" s="31" t="s">
        <v>218</v>
      </c>
      <c r="EY863" s="31" t="s">
        <v>218</v>
      </c>
      <c r="EZ863" s="31" t="s">
        <v>218</v>
      </c>
      <c r="FA863" s="31" t="s">
        <v>219</v>
      </c>
      <c r="FB863" s="31" t="s">
        <v>219</v>
      </c>
      <c r="FC863" s="31"/>
      <c r="FD863" s="31"/>
      <c r="FE863" s="31" t="s">
        <v>219</v>
      </c>
    </row>
    <row r="864" ht="90.75" customHeight="1">
      <c r="A864" s="16" t="s">
        <v>15174</v>
      </c>
      <c r="B864" s="24">
        <v>853.0</v>
      </c>
      <c r="C864" s="25" t="s">
        <v>15175</v>
      </c>
      <c r="D864" s="26" t="str">
        <f t="shared" si="41"/>
        <v/>
      </c>
      <c r="E864" s="27" t="str">
        <f t="shared" si="42"/>
        <v/>
      </c>
      <c r="F864" s="28" t="str">
        <f t="shared" ref="F864:G864" si="879">image("https://www.serebii.net/pokedex-bw/type/"&amp;lower(H864)&amp;".gif")</f>
        <v/>
      </c>
      <c r="G864" s="28" t="str">
        <f t="shared" si="879"/>
        <v/>
      </c>
      <c r="H864" s="29" t="s">
        <v>2112</v>
      </c>
      <c r="I864" s="26"/>
      <c r="J864" s="26" t="s">
        <v>15169</v>
      </c>
      <c r="K864" s="26" t="s">
        <v>454</v>
      </c>
      <c r="L864" s="26" t="s">
        <v>4135</v>
      </c>
      <c r="M864" s="26" t="s">
        <v>1989</v>
      </c>
      <c r="N864" s="26"/>
      <c r="O864" s="26" t="s">
        <v>1953</v>
      </c>
      <c r="P864" s="26" t="s">
        <v>946</v>
      </c>
      <c r="Q864" s="26" t="s">
        <v>183</v>
      </c>
      <c r="R864" s="26" t="s">
        <v>184</v>
      </c>
      <c r="S864" s="26" t="s">
        <v>6684</v>
      </c>
      <c r="T864" s="26" t="s">
        <v>186</v>
      </c>
      <c r="U864" s="26" t="s">
        <v>7718</v>
      </c>
      <c r="V864" s="26" t="s">
        <v>399</v>
      </c>
      <c r="W864" s="26" t="s">
        <v>496</v>
      </c>
      <c r="X864" s="26" t="s">
        <v>3426</v>
      </c>
      <c r="Y864" s="26">
        <v>80.0</v>
      </c>
      <c r="Z864" s="26">
        <v>118.0</v>
      </c>
      <c r="AA864" s="26">
        <v>90.0</v>
      </c>
      <c r="AB864" s="26">
        <v>70.0</v>
      </c>
      <c r="AC864" s="26">
        <v>80.0</v>
      </c>
      <c r="AD864" s="26">
        <v>42.0</v>
      </c>
      <c r="AE864" s="30">
        <f t="shared" si="37"/>
        <v>480</v>
      </c>
      <c r="AF864" s="26" t="s">
        <v>15170</v>
      </c>
      <c r="AG864" s="26"/>
      <c r="AH864" s="26"/>
      <c r="AI864" s="26"/>
      <c r="AJ864" s="26"/>
      <c r="AK864" s="26"/>
      <c r="AL864" s="26"/>
      <c r="AM864" s="26"/>
      <c r="AN864" s="26"/>
      <c r="AO864" s="26"/>
      <c r="AP864" s="26"/>
      <c r="AQ864" s="26"/>
      <c r="AR864" s="26"/>
      <c r="AS864" s="26"/>
      <c r="AT864" s="26"/>
      <c r="AU864" s="26"/>
      <c r="AV864" s="26"/>
      <c r="AW864" s="26"/>
      <c r="AX864" s="26"/>
      <c r="AY864" s="26"/>
      <c r="AZ864" s="26"/>
      <c r="BA864" s="26"/>
      <c r="BB864" s="26"/>
      <c r="BC864" s="26"/>
      <c r="BD864" s="26"/>
      <c r="BE864" s="26"/>
      <c r="BF864" s="26"/>
      <c r="BG864" s="26"/>
      <c r="BH864" s="26"/>
      <c r="BI864" s="26"/>
      <c r="BJ864" s="26"/>
      <c r="BK864" s="26" t="s">
        <v>8465</v>
      </c>
      <c r="BL864" s="26" t="s">
        <v>8465</v>
      </c>
      <c r="BM864" s="26" t="s">
        <v>2213</v>
      </c>
      <c r="BN864" s="26"/>
      <c r="BO864" s="26"/>
      <c r="BP864" s="26"/>
      <c r="BQ864" s="26"/>
      <c r="BR864" s="26"/>
      <c r="BS864" s="26"/>
      <c r="BT864" s="26"/>
      <c r="BU864" s="26"/>
      <c r="BV864" s="26"/>
      <c r="BW864" s="31"/>
      <c r="BX864" s="31"/>
      <c r="BY864" s="31"/>
      <c r="BZ864" s="31"/>
      <c r="CA864" s="31"/>
      <c r="CB864" s="31"/>
      <c r="CC864" s="31"/>
      <c r="CD864" s="31"/>
      <c r="CE864" s="31"/>
      <c r="CF864" s="31"/>
      <c r="CG864" s="31"/>
      <c r="CH864" s="31"/>
      <c r="CI864" s="31"/>
      <c r="CJ864" s="31"/>
      <c r="CK864" s="31"/>
      <c r="CL864" s="31"/>
      <c r="CM864" s="31"/>
      <c r="CN864" s="31"/>
      <c r="CO864" s="31"/>
      <c r="CP864" s="31"/>
      <c r="CQ864" s="31"/>
      <c r="CR864" s="31"/>
      <c r="CS864" s="31"/>
      <c r="CT864" s="31"/>
      <c r="CU864" s="31"/>
      <c r="CV864" s="31"/>
      <c r="CW864" s="31"/>
      <c r="CX864" s="31"/>
      <c r="CY864" s="31"/>
      <c r="CZ864" s="31"/>
      <c r="DA864" s="31" t="s">
        <v>15176</v>
      </c>
      <c r="DB864" s="31" t="s">
        <v>15177</v>
      </c>
      <c r="DC864" s="31"/>
      <c r="DD864" s="31"/>
      <c r="DE864" s="31"/>
      <c r="DF864" s="31"/>
      <c r="DG864" s="31"/>
      <c r="DH864" s="31"/>
      <c r="DI864" s="31"/>
      <c r="DJ864" s="31"/>
      <c r="DK864" s="31"/>
      <c r="DL864" s="31"/>
      <c r="DM864" s="31"/>
      <c r="DN864" s="31"/>
      <c r="DO864" s="31"/>
      <c r="DP864" s="31"/>
      <c r="DQ864" s="31"/>
      <c r="DR864" s="31"/>
      <c r="DS864" s="31"/>
      <c r="DT864" s="31"/>
      <c r="DU864" s="31"/>
      <c r="DV864" s="31"/>
      <c r="DW864" s="31"/>
      <c r="DX864" s="31"/>
      <c r="DY864" s="31"/>
      <c r="DZ864" s="31"/>
      <c r="EA864" s="31"/>
      <c r="EB864" s="31"/>
      <c r="EC864" s="31"/>
      <c r="ED864" s="31"/>
      <c r="EE864" s="31"/>
      <c r="EF864" s="31"/>
      <c r="EG864" s="31"/>
      <c r="EH864" s="31"/>
      <c r="EI864" s="31"/>
      <c r="EJ864" s="31"/>
      <c r="EK864" s="31"/>
      <c r="EL864" s="31"/>
      <c r="EM864" s="31"/>
      <c r="EN864" s="31"/>
      <c r="EO864" s="31"/>
      <c r="EP864" s="31"/>
      <c r="EQ864" s="31"/>
      <c r="ER864" s="31"/>
      <c r="ES864" s="31"/>
      <c r="ET864" s="31" t="s">
        <v>15178</v>
      </c>
      <c r="EU864" s="31" t="s">
        <v>15178</v>
      </c>
      <c r="EV864" s="31"/>
      <c r="EW864" s="31"/>
      <c r="EX864" s="31" t="s">
        <v>218</v>
      </c>
      <c r="EY864" s="31" t="s">
        <v>218</v>
      </c>
      <c r="EZ864" s="31" t="s">
        <v>218</v>
      </c>
      <c r="FA864" s="31" t="s">
        <v>219</v>
      </c>
      <c r="FB864" s="31" t="s">
        <v>219</v>
      </c>
      <c r="FC864" s="31"/>
      <c r="FD864" s="31"/>
      <c r="FE864" s="31" t="s">
        <v>219</v>
      </c>
    </row>
    <row r="865" ht="90.75" customHeight="1">
      <c r="A865" s="16" t="s">
        <v>15179</v>
      </c>
      <c r="B865" s="24">
        <v>854.0</v>
      </c>
      <c r="C865" s="25" t="s">
        <v>15180</v>
      </c>
      <c r="D865" s="26" t="str">
        <f t="shared" si="41"/>
        <v/>
      </c>
      <c r="E865" s="27" t="str">
        <f t="shared" si="42"/>
        <v/>
      </c>
      <c r="F865" s="28" t="str">
        <f t="shared" ref="F865:G865" si="880">image("https://www.serebii.net/pokedex-bw/type/"&amp;lower(H865)&amp;".gif")</f>
        <v/>
      </c>
      <c r="G865" s="28" t="str">
        <f t="shared" si="880"/>
        <v/>
      </c>
      <c r="H865" s="29" t="s">
        <v>3317</v>
      </c>
      <c r="I865" s="26"/>
      <c r="J865" s="26" t="s">
        <v>15181</v>
      </c>
      <c r="K865" s="26" t="s">
        <v>12529</v>
      </c>
      <c r="L865" s="26" t="s">
        <v>14120</v>
      </c>
      <c r="M865" s="26" t="s">
        <v>3424</v>
      </c>
      <c r="N865" s="26"/>
      <c r="O865" s="26" t="s">
        <v>3391</v>
      </c>
      <c r="P865" s="26" t="s">
        <v>182</v>
      </c>
      <c r="Q865" s="26" t="s">
        <v>544</v>
      </c>
      <c r="R865" s="26" t="s">
        <v>184</v>
      </c>
      <c r="S865" s="26" t="s">
        <v>298</v>
      </c>
      <c r="T865" s="26" t="s">
        <v>495</v>
      </c>
      <c r="U865" s="26" t="s">
        <v>7717</v>
      </c>
      <c r="V865" s="26" t="s">
        <v>9245</v>
      </c>
      <c r="W865" s="26" t="s">
        <v>2967</v>
      </c>
      <c r="X865" s="26" t="s">
        <v>189</v>
      </c>
      <c r="Y865" s="26">
        <v>40.0</v>
      </c>
      <c r="Z865" s="26">
        <v>45.0</v>
      </c>
      <c r="AA865" s="26">
        <v>45.0</v>
      </c>
      <c r="AB865" s="26">
        <v>74.0</v>
      </c>
      <c r="AC865" s="26">
        <v>54.0</v>
      </c>
      <c r="AD865" s="26">
        <v>50.0</v>
      </c>
      <c r="AE865" s="30">
        <f t="shared" si="37"/>
        <v>308</v>
      </c>
      <c r="AF865" s="26" t="s">
        <v>15182</v>
      </c>
      <c r="AG865" s="26"/>
      <c r="AH865" s="26"/>
      <c r="AI865" s="26"/>
      <c r="AJ865" s="26"/>
      <c r="AK865" s="26"/>
      <c r="AL865" s="26"/>
      <c r="AM865" s="26"/>
      <c r="AN865" s="26"/>
      <c r="AO865" s="26"/>
      <c r="AP865" s="26"/>
      <c r="AQ865" s="26"/>
      <c r="AR865" s="26"/>
      <c r="AS865" s="26"/>
      <c r="AT865" s="26"/>
      <c r="AU865" s="26"/>
      <c r="AV865" s="26"/>
      <c r="AW865" s="26"/>
      <c r="AX865" s="26"/>
      <c r="AY865" s="26"/>
      <c r="AZ865" s="26"/>
      <c r="BA865" s="26"/>
      <c r="BB865" s="26"/>
      <c r="BC865" s="26"/>
      <c r="BD865" s="26"/>
      <c r="BE865" s="26"/>
      <c r="BF865" s="26"/>
      <c r="BG865" s="26"/>
      <c r="BH865" s="26"/>
      <c r="BI865" s="26"/>
      <c r="BJ865" s="26"/>
      <c r="BK865" s="26" t="s">
        <v>12078</v>
      </c>
      <c r="BL865" s="26" t="s">
        <v>12078</v>
      </c>
      <c r="BM865" s="26"/>
      <c r="BN865" s="26" t="s">
        <v>1888</v>
      </c>
      <c r="BO865" s="26"/>
      <c r="BP865" s="26"/>
      <c r="BQ865" s="26"/>
      <c r="BR865" s="26" t="s">
        <v>402</v>
      </c>
      <c r="BS865" s="26" t="s">
        <v>402</v>
      </c>
      <c r="BT865" s="26"/>
      <c r="BU865" s="26" t="s">
        <v>1414</v>
      </c>
      <c r="BV865" s="26"/>
      <c r="BW865" s="31"/>
      <c r="BX865" s="31"/>
      <c r="BY865" s="31"/>
      <c r="BZ865" s="31"/>
      <c r="CA865" s="31"/>
      <c r="CB865" s="31"/>
      <c r="CC865" s="31"/>
      <c r="CD865" s="31"/>
      <c r="CE865" s="31"/>
      <c r="CF865" s="31"/>
      <c r="CG865" s="31"/>
      <c r="CH865" s="31"/>
      <c r="CI865" s="31"/>
      <c r="CJ865" s="31"/>
      <c r="CK865" s="31"/>
      <c r="CL865" s="31"/>
      <c r="CM865" s="31"/>
      <c r="CN865" s="31"/>
      <c r="CO865" s="31"/>
      <c r="CP865" s="31"/>
      <c r="CQ865" s="31"/>
      <c r="CR865" s="31"/>
      <c r="CS865" s="31"/>
      <c r="CT865" s="31"/>
      <c r="CU865" s="31"/>
      <c r="CV865" s="31"/>
      <c r="CW865" s="31"/>
      <c r="CX865" s="31"/>
      <c r="CY865" s="31"/>
      <c r="CZ865" s="31"/>
      <c r="DA865" s="31" t="s">
        <v>15183</v>
      </c>
      <c r="DB865" s="31" t="s">
        <v>15184</v>
      </c>
      <c r="DC865" s="31"/>
      <c r="DD865" s="31"/>
      <c r="DE865" s="31"/>
      <c r="DF865" s="31"/>
      <c r="DG865" s="31"/>
      <c r="DH865" s="31" t="s">
        <v>15185</v>
      </c>
      <c r="DI865" s="31" t="s">
        <v>15186</v>
      </c>
      <c r="DJ865" s="31"/>
      <c r="DK865" s="31"/>
      <c r="DL865" s="31"/>
      <c r="DM865" s="31"/>
      <c r="DN865" s="31"/>
      <c r="DO865" s="31"/>
      <c r="DP865" s="31"/>
      <c r="DQ865" s="31"/>
      <c r="DR865" s="31"/>
      <c r="DS865" s="31"/>
      <c r="DT865" s="31"/>
      <c r="DU865" s="31"/>
      <c r="DV865" s="31"/>
      <c r="DW865" s="31"/>
      <c r="DX865" s="31"/>
      <c r="DY865" s="31"/>
      <c r="DZ865" s="31"/>
      <c r="EA865" s="31"/>
      <c r="EB865" s="31"/>
      <c r="EC865" s="31"/>
      <c r="ED865" s="31"/>
      <c r="EE865" s="31"/>
      <c r="EF865" s="31"/>
      <c r="EG865" s="31"/>
      <c r="EH865" s="31"/>
      <c r="EI865" s="31"/>
      <c r="EJ865" s="31"/>
      <c r="EK865" s="31"/>
      <c r="EL865" s="31"/>
      <c r="EM865" s="31"/>
      <c r="EN865" s="31"/>
      <c r="EO865" s="31"/>
      <c r="EP865" s="31"/>
      <c r="EQ865" s="31"/>
      <c r="ER865" s="31"/>
      <c r="ES865" s="31"/>
      <c r="ET865" s="31" t="s">
        <v>2857</v>
      </c>
      <c r="EU865" s="31" t="s">
        <v>2857</v>
      </c>
      <c r="EV865" s="31"/>
      <c r="EW865" s="31"/>
      <c r="EX865" s="31" t="s">
        <v>218</v>
      </c>
      <c r="EY865" s="31" t="s">
        <v>218</v>
      </c>
      <c r="EZ865" s="31" t="s">
        <v>218</v>
      </c>
      <c r="FA865" s="31" t="s">
        <v>12289</v>
      </c>
      <c r="FB865" s="31" t="s">
        <v>12289</v>
      </c>
      <c r="FC865" s="31"/>
      <c r="FD865" s="31"/>
      <c r="FE865" s="31" t="s">
        <v>219</v>
      </c>
    </row>
    <row r="866" ht="90.75" customHeight="1">
      <c r="A866" s="16" t="s">
        <v>15187</v>
      </c>
      <c r="B866" s="24">
        <v>855.0</v>
      </c>
      <c r="C866" s="25" t="s">
        <v>15188</v>
      </c>
      <c r="D866" s="26" t="str">
        <f t="shared" si="41"/>
        <v/>
      </c>
      <c r="E866" s="27" t="str">
        <f t="shared" si="42"/>
        <v/>
      </c>
      <c r="F866" s="28" t="str">
        <f t="shared" ref="F866:G866" si="881">image("https://www.serebii.net/pokedex-bw/type/"&amp;lower(H866)&amp;".gif")</f>
        <v/>
      </c>
      <c r="G866" s="28" t="str">
        <f t="shared" si="881"/>
        <v/>
      </c>
      <c r="H866" s="29" t="s">
        <v>3317</v>
      </c>
      <c r="I866" s="26"/>
      <c r="J866" s="26" t="s">
        <v>15181</v>
      </c>
      <c r="K866" s="26" t="s">
        <v>1882</v>
      </c>
      <c r="L866" s="26" t="s">
        <v>15189</v>
      </c>
      <c r="M866" s="26" t="s">
        <v>3424</v>
      </c>
      <c r="N866" s="26"/>
      <c r="O866" s="26" t="s">
        <v>3391</v>
      </c>
      <c r="P866" s="26" t="s">
        <v>1707</v>
      </c>
      <c r="Q866" s="26" t="s">
        <v>2670</v>
      </c>
      <c r="R866" s="26" t="s">
        <v>184</v>
      </c>
      <c r="S866" s="26" t="s">
        <v>582</v>
      </c>
      <c r="T866" s="26" t="s">
        <v>495</v>
      </c>
      <c r="U866" s="26" t="s">
        <v>7717</v>
      </c>
      <c r="V866" s="26" t="s">
        <v>9245</v>
      </c>
      <c r="W866" s="26" t="s">
        <v>2967</v>
      </c>
      <c r="X866" s="26" t="s">
        <v>189</v>
      </c>
      <c r="Y866" s="26">
        <v>60.0</v>
      </c>
      <c r="Z866" s="26">
        <v>65.0</v>
      </c>
      <c r="AA866" s="26">
        <v>65.0</v>
      </c>
      <c r="AB866" s="26">
        <v>134.0</v>
      </c>
      <c r="AC866" s="26">
        <v>114.0</v>
      </c>
      <c r="AD866" s="26">
        <v>70.0</v>
      </c>
      <c r="AE866" s="30">
        <f t="shared" si="37"/>
        <v>508</v>
      </c>
      <c r="AF866" s="26" t="s">
        <v>15182</v>
      </c>
      <c r="AG866" s="26"/>
      <c r="AH866" s="26"/>
      <c r="AI866" s="26"/>
      <c r="AJ866" s="26"/>
      <c r="AK866" s="26"/>
      <c r="AL866" s="26"/>
      <c r="AM866" s="26"/>
      <c r="AN866" s="26"/>
      <c r="AO866" s="26"/>
      <c r="AP866" s="26"/>
      <c r="AQ866" s="26"/>
      <c r="AR866" s="26"/>
      <c r="AS866" s="26"/>
      <c r="AT866" s="26"/>
      <c r="AU866" s="26"/>
      <c r="AV866" s="26"/>
      <c r="AW866" s="26"/>
      <c r="AX866" s="26"/>
      <c r="AY866" s="26"/>
      <c r="AZ866" s="26"/>
      <c r="BA866" s="26"/>
      <c r="BB866" s="26"/>
      <c r="BC866" s="26"/>
      <c r="BD866" s="26"/>
      <c r="BE866" s="26"/>
      <c r="BF866" s="26"/>
      <c r="BG866" s="26"/>
      <c r="BH866" s="26"/>
      <c r="BI866" s="26"/>
      <c r="BJ866" s="26"/>
      <c r="BK866" s="26" t="s">
        <v>12093</v>
      </c>
      <c r="BL866" s="26" t="s">
        <v>12093</v>
      </c>
      <c r="BM866" s="26"/>
      <c r="BN866" s="26" t="s">
        <v>1922</v>
      </c>
      <c r="BO866" s="26"/>
      <c r="BP866" s="26"/>
      <c r="BQ866" s="26"/>
      <c r="BR866" s="26" t="s">
        <v>430</v>
      </c>
      <c r="BS866" s="26" t="s">
        <v>430</v>
      </c>
      <c r="BT866" s="26"/>
      <c r="BU866" s="26" t="s">
        <v>1457</v>
      </c>
      <c r="BV866" s="26"/>
      <c r="BW866" s="31"/>
      <c r="BX866" s="31"/>
      <c r="BY866" s="31"/>
      <c r="BZ866" s="31"/>
      <c r="CA866" s="31"/>
      <c r="CB866" s="31"/>
      <c r="CC866" s="31"/>
      <c r="CD866" s="31"/>
      <c r="CE866" s="31"/>
      <c r="CF866" s="31"/>
      <c r="CG866" s="31"/>
      <c r="CH866" s="31"/>
      <c r="CI866" s="31"/>
      <c r="CJ866" s="31"/>
      <c r="CK866" s="31"/>
      <c r="CL866" s="31"/>
      <c r="CM866" s="31"/>
      <c r="CN866" s="31"/>
      <c r="CO866" s="31"/>
      <c r="CP866" s="31"/>
      <c r="CQ866" s="31"/>
      <c r="CR866" s="31"/>
      <c r="CS866" s="31"/>
      <c r="CT866" s="31"/>
      <c r="CU866" s="31"/>
      <c r="CV866" s="31"/>
      <c r="CW866" s="31"/>
      <c r="CX866" s="31"/>
      <c r="CY866" s="31"/>
      <c r="CZ866" s="31"/>
      <c r="DA866" s="31" t="s">
        <v>15190</v>
      </c>
      <c r="DB866" s="31" t="s">
        <v>15191</v>
      </c>
      <c r="DC866" s="31"/>
      <c r="DD866" s="31"/>
      <c r="DE866" s="31"/>
      <c r="DF866" s="31"/>
      <c r="DG866" s="31"/>
      <c r="DH866" s="31" t="s">
        <v>15192</v>
      </c>
      <c r="DI866" s="31" t="s">
        <v>15193</v>
      </c>
      <c r="DJ866" s="31"/>
      <c r="DK866" s="31"/>
      <c r="DL866" s="31"/>
      <c r="DM866" s="31"/>
      <c r="DN866" s="31"/>
      <c r="DO866" s="31"/>
      <c r="DP866" s="31"/>
      <c r="DQ866" s="31"/>
      <c r="DR866" s="31"/>
      <c r="DS866" s="31"/>
      <c r="DT866" s="31"/>
      <c r="DU866" s="31"/>
      <c r="DV866" s="31"/>
      <c r="DW866" s="31"/>
      <c r="DX866" s="31"/>
      <c r="DY866" s="31"/>
      <c r="DZ866" s="31"/>
      <c r="EA866" s="31"/>
      <c r="EB866" s="31"/>
      <c r="EC866" s="31"/>
      <c r="ED866" s="31"/>
      <c r="EE866" s="31"/>
      <c r="EF866" s="31"/>
      <c r="EG866" s="31"/>
      <c r="EH866" s="31"/>
      <c r="EI866" s="31"/>
      <c r="EJ866" s="31"/>
      <c r="EK866" s="31"/>
      <c r="EL866" s="31"/>
      <c r="EM866" s="31"/>
      <c r="EN866" s="31"/>
      <c r="EO866" s="31"/>
      <c r="EP866" s="31"/>
      <c r="EQ866" s="31"/>
      <c r="ER866" s="31"/>
      <c r="ES866" s="31"/>
      <c r="ET866" s="31" t="s">
        <v>15194</v>
      </c>
      <c r="EU866" s="31" t="s">
        <v>15194</v>
      </c>
      <c r="EV866" s="31"/>
      <c r="EW866" s="31"/>
      <c r="EX866" s="31" t="s">
        <v>218</v>
      </c>
      <c r="EY866" s="31" t="s">
        <v>218</v>
      </c>
      <c r="EZ866" s="31" t="s">
        <v>218</v>
      </c>
      <c r="FA866" s="31" t="s">
        <v>219</v>
      </c>
      <c r="FB866" s="31" t="s">
        <v>219</v>
      </c>
      <c r="FC866" s="31"/>
      <c r="FD866" s="31"/>
      <c r="FE866" s="31" t="s">
        <v>219</v>
      </c>
    </row>
    <row r="867" ht="90.75" customHeight="1">
      <c r="A867" s="16" t="s">
        <v>15195</v>
      </c>
      <c r="B867" s="24">
        <v>856.0</v>
      </c>
      <c r="C867" s="25" t="s">
        <v>15196</v>
      </c>
      <c r="D867" s="26" t="str">
        <f t="shared" si="41"/>
        <v/>
      </c>
      <c r="E867" s="27" t="str">
        <f t="shared" si="42"/>
        <v/>
      </c>
      <c r="F867" s="28" t="str">
        <f t="shared" ref="F867:G867" si="882">image("https://www.serebii.net/pokedex-bw/type/"&amp;lower(H867)&amp;".gif")</f>
        <v/>
      </c>
      <c r="G867" s="28" t="str">
        <f t="shared" si="882"/>
        <v/>
      </c>
      <c r="H867" s="29" t="s">
        <v>2333</v>
      </c>
      <c r="I867" s="26"/>
      <c r="J867" s="26" t="s">
        <v>15197</v>
      </c>
      <c r="K867" s="26" t="s">
        <v>974</v>
      </c>
      <c r="L867" s="26" t="s">
        <v>10073</v>
      </c>
      <c r="M867" s="26" t="s">
        <v>3943</v>
      </c>
      <c r="N867" s="26" t="s">
        <v>4620</v>
      </c>
      <c r="O867" s="26" t="s">
        <v>5617</v>
      </c>
      <c r="P867" s="26" t="s">
        <v>182</v>
      </c>
      <c r="Q867" s="26" t="s">
        <v>1161</v>
      </c>
      <c r="R867" s="26" t="s">
        <v>184</v>
      </c>
      <c r="S867" s="26" t="s">
        <v>1886</v>
      </c>
      <c r="T867" s="26" t="s">
        <v>2174</v>
      </c>
      <c r="U867" s="26" t="s">
        <v>769</v>
      </c>
      <c r="V867" s="26" t="s">
        <v>1329</v>
      </c>
      <c r="W867" s="26" t="s">
        <v>1163</v>
      </c>
      <c r="X867" s="26" t="s">
        <v>189</v>
      </c>
      <c r="Y867" s="26">
        <v>42.0</v>
      </c>
      <c r="Z867" s="26">
        <v>30.0</v>
      </c>
      <c r="AA867" s="26">
        <v>45.0</v>
      </c>
      <c r="AB867" s="26">
        <v>56.0</v>
      </c>
      <c r="AC867" s="26">
        <v>53.0</v>
      </c>
      <c r="AD867" s="26">
        <v>39.0</v>
      </c>
      <c r="AE867" s="30">
        <f t="shared" si="37"/>
        <v>265</v>
      </c>
      <c r="AF867" s="26" t="s">
        <v>15198</v>
      </c>
      <c r="AG867" s="26"/>
      <c r="AH867" s="26"/>
      <c r="AI867" s="26"/>
      <c r="AJ867" s="26"/>
      <c r="AK867" s="26"/>
      <c r="AL867" s="26"/>
      <c r="AM867" s="26"/>
      <c r="AN867" s="26"/>
      <c r="AO867" s="26"/>
      <c r="AP867" s="26"/>
      <c r="AQ867" s="26"/>
      <c r="AR867" s="26"/>
      <c r="AS867" s="26"/>
      <c r="AT867" s="26"/>
      <c r="AU867" s="26"/>
      <c r="AV867" s="26"/>
      <c r="AW867" s="26"/>
      <c r="AX867" s="26"/>
      <c r="AY867" s="26"/>
      <c r="AZ867" s="26"/>
      <c r="BA867" s="26"/>
      <c r="BB867" s="26"/>
      <c r="BC867" s="26"/>
      <c r="BD867" s="26"/>
      <c r="BE867" s="26"/>
      <c r="BF867" s="26"/>
      <c r="BG867" s="26"/>
      <c r="BH867" s="26"/>
      <c r="BI867" s="26"/>
      <c r="BJ867" s="26"/>
      <c r="BK867" s="26" t="s">
        <v>4961</v>
      </c>
      <c r="BL867" s="26" t="s">
        <v>4961</v>
      </c>
      <c r="BM867" s="26"/>
      <c r="BN867" s="26" t="s">
        <v>1540</v>
      </c>
      <c r="BO867" s="26"/>
      <c r="BP867" s="26"/>
      <c r="BQ867" s="26"/>
      <c r="BR867" s="26" t="s">
        <v>1500</v>
      </c>
      <c r="BS867" s="26" t="s">
        <v>1500</v>
      </c>
      <c r="BT867" s="26" t="s">
        <v>1709</v>
      </c>
      <c r="BU867" s="26"/>
      <c r="BV867" s="26"/>
      <c r="BW867" s="31"/>
      <c r="BX867" s="31"/>
      <c r="BY867" s="31"/>
      <c r="BZ867" s="31"/>
      <c r="CA867" s="31"/>
      <c r="CB867" s="31"/>
      <c r="CC867" s="31"/>
      <c r="CD867" s="31"/>
      <c r="CE867" s="31"/>
      <c r="CF867" s="31"/>
      <c r="CG867" s="31"/>
      <c r="CH867" s="31"/>
      <c r="CI867" s="31"/>
      <c r="CJ867" s="31"/>
      <c r="CK867" s="31"/>
      <c r="CL867" s="31"/>
      <c r="CM867" s="31"/>
      <c r="CN867" s="31"/>
      <c r="CO867" s="31"/>
      <c r="CP867" s="31"/>
      <c r="CQ867" s="31"/>
      <c r="CR867" s="31"/>
      <c r="CS867" s="31"/>
      <c r="CT867" s="31"/>
      <c r="CU867" s="31"/>
      <c r="CV867" s="31"/>
      <c r="CW867" s="31"/>
      <c r="CX867" s="31"/>
      <c r="CY867" s="31"/>
      <c r="CZ867" s="31"/>
      <c r="DA867" s="31" t="s">
        <v>15199</v>
      </c>
      <c r="DB867" s="31" t="s">
        <v>15200</v>
      </c>
      <c r="DC867" s="31"/>
      <c r="DD867" s="31"/>
      <c r="DE867" s="31"/>
      <c r="DF867" s="31"/>
      <c r="DG867" s="31"/>
      <c r="DH867" s="31" t="s">
        <v>15201</v>
      </c>
      <c r="DI867" s="31" t="s">
        <v>15202</v>
      </c>
      <c r="DJ867" s="31"/>
      <c r="DK867" s="31"/>
      <c r="DL867" s="31"/>
      <c r="DM867" s="31"/>
      <c r="DN867" s="31"/>
      <c r="DO867" s="31"/>
      <c r="DP867" s="31"/>
      <c r="DQ867" s="31"/>
      <c r="DR867" s="31"/>
      <c r="DS867" s="31"/>
      <c r="DT867" s="31"/>
      <c r="DU867" s="31"/>
      <c r="DV867" s="31"/>
      <c r="DW867" s="31"/>
      <c r="DX867" s="31"/>
      <c r="DY867" s="31"/>
      <c r="DZ867" s="31"/>
      <c r="EA867" s="31"/>
      <c r="EB867" s="31"/>
      <c r="EC867" s="31"/>
      <c r="ED867" s="31"/>
      <c r="EE867" s="31"/>
      <c r="EF867" s="31"/>
      <c r="EG867" s="31"/>
      <c r="EH867" s="31"/>
      <c r="EI867" s="31"/>
      <c r="EJ867" s="31"/>
      <c r="EK867" s="31"/>
      <c r="EL867" s="31"/>
      <c r="EM867" s="31"/>
      <c r="EN867" s="31"/>
      <c r="EO867" s="31"/>
      <c r="EP867" s="31"/>
      <c r="EQ867" s="31"/>
      <c r="ER867" s="31"/>
      <c r="ES867" s="31"/>
      <c r="ET867" s="31" t="s">
        <v>15203</v>
      </c>
      <c r="EU867" s="31" t="s">
        <v>15203</v>
      </c>
      <c r="EV867" s="31"/>
      <c r="EW867" s="31"/>
      <c r="EX867" s="31" t="s">
        <v>218</v>
      </c>
      <c r="EY867" s="31" t="s">
        <v>218</v>
      </c>
      <c r="EZ867" s="31" t="s">
        <v>218</v>
      </c>
      <c r="FA867" s="31" t="s">
        <v>5993</v>
      </c>
      <c r="FB867" s="31" t="s">
        <v>5993</v>
      </c>
      <c r="FC867" s="31"/>
      <c r="FD867" s="31"/>
      <c r="FE867" s="31" t="s">
        <v>219</v>
      </c>
    </row>
    <row r="868" ht="90.75" customHeight="1">
      <c r="A868" s="16" t="s">
        <v>15204</v>
      </c>
      <c r="B868" s="24">
        <v>857.0</v>
      </c>
      <c r="C868" s="25" t="s">
        <v>15205</v>
      </c>
      <c r="D868" s="26" t="str">
        <f t="shared" si="41"/>
        <v/>
      </c>
      <c r="E868" s="27" t="str">
        <f t="shared" si="42"/>
        <v/>
      </c>
      <c r="F868" s="28" t="str">
        <f t="shared" ref="F868:G868" si="883">image("https://www.serebii.net/pokedex-bw/type/"&amp;lower(H868)&amp;".gif")</f>
        <v/>
      </c>
      <c r="G868" s="28" t="str">
        <f t="shared" si="883"/>
        <v/>
      </c>
      <c r="H868" s="29" t="s">
        <v>2333</v>
      </c>
      <c r="I868" s="26"/>
      <c r="J868" s="26" t="s">
        <v>15206</v>
      </c>
      <c r="K868" s="26" t="s">
        <v>293</v>
      </c>
      <c r="L868" s="26" t="s">
        <v>14308</v>
      </c>
      <c r="M868" s="26" t="s">
        <v>3943</v>
      </c>
      <c r="N868" s="26" t="s">
        <v>4620</v>
      </c>
      <c r="O868" s="26" t="s">
        <v>5617</v>
      </c>
      <c r="P868" s="26" t="s">
        <v>1707</v>
      </c>
      <c r="Q868" s="26" t="s">
        <v>544</v>
      </c>
      <c r="R868" s="26" t="s">
        <v>184</v>
      </c>
      <c r="S868" s="26" t="s">
        <v>11474</v>
      </c>
      <c r="T868" s="26" t="s">
        <v>2174</v>
      </c>
      <c r="U868" s="26" t="s">
        <v>769</v>
      </c>
      <c r="V868" s="26" t="s">
        <v>1329</v>
      </c>
      <c r="W868" s="26" t="s">
        <v>1163</v>
      </c>
      <c r="X868" s="26" t="s">
        <v>189</v>
      </c>
      <c r="Y868" s="26">
        <v>57.0</v>
      </c>
      <c r="Z868" s="26">
        <v>40.0</v>
      </c>
      <c r="AA868" s="26">
        <v>65.0</v>
      </c>
      <c r="AB868" s="26">
        <v>86.0</v>
      </c>
      <c r="AC868" s="26">
        <v>73.0</v>
      </c>
      <c r="AD868" s="26">
        <v>49.0</v>
      </c>
      <c r="AE868" s="30">
        <f t="shared" si="37"/>
        <v>370</v>
      </c>
      <c r="AF868" s="26" t="s">
        <v>15198</v>
      </c>
      <c r="AG868" s="26"/>
      <c r="AH868" s="26"/>
      <c r="AI868" s="26"/>
      <c r="AJ868" s="26"/>
      <c r="AK868" s="26"/>
      <c r="AL868" s="26"/>
      <c r="AM868" s="26"/>
      <c r="AN868" s="26"/>
      <c r="AO868" s="26"/>
      <c r="AP868" s="26"/>
      <c r="AQ868" s="26"/>
      <c r="AR868" s="26"/>
      <c r="AS868" s="26"/>
      <c r="AT868" s="26"/>
      <c r="AU868" s="26"/>
      <c r="AV868" s="26"/>
      <c r="AW868" s="26"/>
      <c r="AX868" s="26"/>
      <c r="AY868" s="26"/>
      <c r="AZ868" s="26"/>
      <c r="BA868" s="26"/>
      <c r="BB868" s="26"/>
      <c r="BC868" s="26"/>
      <c r="BD868" s="26"/>
      <c r="BE868" s="26"/>
      <c r="BF868" s="26"/>
      <c r="BG868" s="26"/>
      <c r="BH868" s="26"/>
      <c r="BI868" s="26"/>
      <c r="BJ868" s="26"/>
      <c r="BK868" s="26" t="s">
        <v>4547</v>
      </c>
      <c r="BL868" s="26" t="s">
        <v>4547</v>
      </c>
      <c r="BM868" s="26"/>
      <c r="BN868" s="26" t="s">
        <v>1333</v>
      </c>
      <c r="BO868" s="26"/>
      <c r="BP868" s="26"/>
      <c r="BQ868" s="26"/>
      <c r="BR868" s="26" t="s">
        <v>1542</v>
      </c>
      <c r="BS868" s="26" t="s">
        <v>1542</v>
      </c>
      <c r="BT868" s="26" t="s">
        <v>1742</v>
      </c>
      <c r="BU868" s="26"/>
      <c r="BV868" s="26"/>
      <c r="BW868" s="31"/>
      <c r="BX868" s="31"/>
      <c r="BY868" s="31"/>
      <c r="BZ868" s="31"/>
      <c r="CA868" s="31"/>
      <c r="CB868" s="31"/>
      <c r="CC868" s="31"/>
      <c r="CD868" s="31"/>
      <c r="CE868" s="31"/>
      <c r="CF868" s="31"/>
      <c r="CG868" s="31"/>
      <c r="CH868" s="31"/>
      <c r="CI868" s="31"/>
      <c r="CJ868" s="31"/>
      <c r="CK868" s="31"/>
      <c r="CL868" s="31"/>
      <c r="CM868" s="31"/>
      <c r="CN868" s="31"/>
      <c r="CO868" s="31"/>
      <c r="CP868" s="31"/>
      <c r="CQ868" s="31"/>
      <c r="CR868" s="31"/>
      <c r="CS868" s="31"/>
      <c r="CT868" s="31"/>
      <c r="CU868" s="31"/>
      <c r="CV868" s="31"/>
      <c r="CW868" s="31"/>
      <c r="CX868" s="31"/>
      <c r="CY868" s="31"/>
      <c r="CZ868" s="31"/>
      <c r="DA868" s="31" t="s">
        <v>15207</v>
      </c>
      <c r="DB868" s="31" t="s">
        <v>15208</v>
      </c>
      <c r="DC868" s="31"/>
      <c r="DD868" s="31"/>
      <c r="DE868" s="31"/>
      <c r="DF868" s="31"/>
      <c r="DG868" s="31"/>
      <c r="DH868" s="31" t="s">
        <v>15209</v>
      </c>
      <c r="DI868" s="31" t="s">
        <v>15210</v>
      </c>
      <c r="DJ868" s="31"/>
      <c r="DK868" s="31"/>
      <c r="DL868" s="31"/>
      <c r="DM868" s="31"/>
      <c r="DN868" s="31"/>
      <c r="DO868" s="31"/>
      <c r="DP868" s="31"/>
      <c r="DQ868" s="31"/>
      <c r="DR868" s="31"/>
      <c r="DS868" s="31"/>
      <c r="DT868" s="31"/>
      <c r="DU868" s="31"/>
      <c r="DV868" s="31"/>
      <c r="DW868" s="31"/>
      <c r="DX868" s="31"/>
      <c r="DY868" s="31"/>
      <c r="DZ868" s="31"/>
      <c r="EA868" s="31"/>
      <c r="EB868" s="31"/>
      <c r="EC868" s="31"/>
      <c r="ED868" s="31"/>
      <c r="EE868" s="31"/>
      <c r="EF868" s="31"/>
      <c r="EG868" s="31"/>
      <c r="EH868" s="31"/>
      <c r="EI868" s="31"/>
      <c r="EJ868" s="31"/>
      <c r="EK868" s="31"/>
      <c r="EL868" s="31"/>
      <c r="EM868" s="31"/>
      <c r="EN868" s="31"/>
      <c r="EO868" s="31"/>
      <c r="EP868" s="31"/>
      <c r="EQ868" s="31"/>
      <c r="ER868" s="31"/>
      <c r="ES868" s="31"/>
      <c r="ET868" s="31" t="s">
        <v>15211</v>
      </c>
      <c r="EU868" s="31" t="s">
        <v>15211</v>
      </c>
      <c r="EV868" s="31"/>
      <c r="EW868" s="31"/>
      <c r="EX868" s="31" t="s">
        <v>218</v>
      </c>
      <c r="EY868" s="31" t="s">
        <v>218</v>
      </c>
      <c r="EZ868" s="31" t="s">
        <v>218</v>
      </c>
      <c r="FA868" s="31" t="s">
        <v>5993</v>
      </c>
      <c r="FB868" s="31" t="s">
        <v>5993</v>
      </c>
      <c r="FC868" s="31"/>
      <c r="FD868" s="31"/>
      <c r="FE868" s="31" t="s">
        <v>219</v>
      </c>
    </row>
    <row r="869" ht="90.75" customHeight="1">
      <c r="A869" s="16" t="s">
        <v>15212</v>
      </c>
      <c r="B869" s="24">
        <v>858.0</v>
      </c>
      <c r="C869" s="25" t="s">
        <v>15213</v>
      </c>
      <c r="D869" s="26" t="str">
        <f t="shared" si="41"/>
        <v/>
      </c>
      <c r="E869" s="27" t="str">
        <f t="shared" si="42"/>
        <v/>
      </c>
      <c r="F869" s="28" t="str">
        <f t="shared" ref="F869:G869" si="884">image("https://www.serebii.net/pokedex-bw/type/"&amp;lower(H869)&amp;".gif")</f>
        <v/>
      </c>
      <c r="G869" s="28" t="str">
        <f t="shared" si="884"/>
        <v/>
      </c>
      <c r="H869" s="29" t="s">
        <v>2333</v>
      </c>
      <c r="I869" s="26" t="s">
        <v>980</v>
      </c>
      <c r="J869" s="26" t="s">
        <v>15214</v>
      </c>
      <c r="K869" s="26" t="s">
        <v>4902</v>
      </c>
      <c r="L869" s="26" t="s">
        <v>15215</v>
      </c>
      <c r="M869" s="26" t="s">
        <v>3943</v>
      </c>
      <c r="N869" s="26" t="s">
        <v>4620</v>
      </c>
      <c r="O869" s="26" t="s">
        <v>5617</v>
      </c>
      <c r="P869" s="26" t="s">
        <v>351</v>
      </c>
      <c r="Q869" s="26" t="s">
        <v>183</v>
      </c>
      <c r="R869" s="26" t="s">
        <v>184</v>
      </c>
      <c r="S869" s="26" t="s">
        <v>5700</v>
      </c>
      <c r="T869" s="26" t="s">
        <v>2174</v>
      </c>
      <c r="U869" s="26" t="s">
        <v>769</v>
      </c>
      <c r="V869" s="26" t="s">
        <v>1329</v>
      </c>
      <c r="W869" s="26" t="s">
        <v>1163</v>
      </c>
      <c r="X869" s="26" t="s">
        <v>189</v>
      </c>
      <c r="Y869" s="26">
        <v>57.0</v>
      </c>
      <c r="Z869" s="26">
        <v>90.0</v>
      </c>
      <c r="AA869" s="26">
        <v>95.0</v>
      </c>
      <c r="AB869" s="26">
        <v>136.0</v>
      </c>
      <c r="AC869" s="26">
        <v>103.0</v>
      </c>
      <c r="AD869" s="26">
        <v>29.0</v>
      </c>
      <c r="AE869" s="30">
        <f t="shared" si="37"/>
        <v>510</v>
      </c>
      <c r="AF869" s="26" t="s">
        <v>15198</v>
      </c>
      <c r="AG869" s="26"/>
      <c r="AH869" s="26"/>
      <c r="AI869" s="26"/>
      <c r="AJ869" s="26"/>
      <c r="AK869" s="26"/>
      <c r="AL869" s="26"/>
      <c r="AM869" s="26"/>
      <c r="AN869" s="26"/>
      <c r="AO869" s="26"/>
      <c r="AP869" s="26"/>
      <c r="AQ869" s="26"/>
      <c r="AR869" s="26"/>
      <c r="AS869" s="26"/>
      <c r="AT869" s="26"/>
      <c r="AU869" s="26"/>
      <c r="AV869" s="26"/>
      <c r="AW869" s="26"/>
      <c r="AX869" s="26"/>
      <c r="AY869" s="26"/>
      <c r="AZ869" s="26"/>
      <c r="BA869" s="26"/>
      <c r="BB869" s="26"/>
      <c r="BC869" s="26"/>
      <c r="BD869" s="26"/>
      <c r="BE869" s="26"/>
      <c r="BF869" s="26"/>
      <c r="BG869" s="26"/>
      <c r="BH869" s="26"/>
      <c r="BI869" s="26"/>
      <c r="BJ869" s="26"/>
      <c r="BK869" s="26" t="s">
        <v>5068</v>
      </c>
      <c r="BL869" s="26" t="s">
        <v>5068</v>
      </c>
      <c r="BM869" s="26"/>
      <c r="BN869" s="26" t="s">
        <v>1377</v>
      </c>
      <c r="BO869" s="26"/>
      <c r="BP869" s="26"/>
      <c r="BQ869" s="26"/>
      <c r="BR869" s="26" t="s">
        <v>3797</v>
      </c>
      <c r="BS869" s="26" t="s">
        <v>3797</v>
      </c>
      <c r="BT869" s="26" t="s">
        <v>2146</v>
      </c>
      <c r="BU869" s="26"/>
      <c r="BV869" s="26"/>
      <c r="BW869" s="31"/>
      <c r="BX869" s="31"/>
      <c r="BY869" s="31"/>
      <c r="BZ869" s="31"/>
      <c r="CA869" s="31"/>
      <c r="CB869" s="31"/>
      <c r="CC869" s="31"/>
      <c r="CD869" s="31"/>
      <c r="CE869" s="31"/>
      <c r="CF869" s="31"/>
      <c r="CG869" s="31"/>
      <c r="CH869" s="31"/>
      <c r="CI869" s="31"/>
      <c r="CJ869" s="31"/>
      <c r="CK869" s="31"/>
      <c r="CL869" s="31"/>
      <c r="CM869" s="31"/>
      <c r="CN869" s="31"/>
      <c r="CO869" s="31"/>
      <c r="CP869" s="31"/>
      <c r="CQ869" s="31"/>
      <c r="CR869" s="31"/>
      <c r="CS869" s="31"/>
      <c r="CT869" s="31"/>
      <c r="CU869" s="31"/>
      <c r="CV869" s="31"/>
      <c r="CW869" s="31"/>
      <c r="CX869" s="31"/>
      <c r="CY869" s="31"/>
      <c r="CZ869" s="31"/>
      <c r="DA869" s="31" t="s">
        <v>15216</v>
      </c>
      <c r="DB869" s="31" t="s">
        <v>15217</v>
      </c>
      <c r="DC869" s="31"/>
      <c r="DD869" s="31"/>
      <c r="DE869" s="31"/>
      <c r="DF869" s="31"/>
      <c r="DG869" s="31"/>
      <c r="DH869" s="31" t="s">
        <v>15218</v>
      </c>
      <c r="DI869" s="31" t="s">
        <v>15219</v>
      </c>
      <c r="DJ869" s="31"/>
      <c r="DK869" s="31"/>
      <c r="DL869" s="31"/>
      <c r="DM869" s="31"/>
      <c r="DN869" s="31"/>
      <c r="DO869" s="31"/>
      <c r="DP869" s="31"/>
      <c r="DQ869" s="31"/>
      <c r="DR869" s="31"/>
      <c r="DS869" s="31"/>
      <c r="DT869" s="31"/>
      <c r="DU869" s="31"/>
      <c r="DV869" s="31"/>
      <c r="DW869" s="31"/>
      <c r="DX869" s="31"/>
      <c r="DY869" s="31"/>
      <c r="DZ869" s="31"/>
      <c r="EA869" s="31"/>
      <c r="EB869" s="31"/>
      <c r="EC869" s="31"/>
      <c r="ED869" s="31"/>
      <c r="EE869" s="31"/>
      <c r="EF869" s="31"/>
      <c r="EG869" s="31"/>
      <c r="EH869" s="31"/>
      <c r="EI869" s="31"/>
      <c r="EJ869" s="31"/>
      <c r="EK869" s="31"/>
      <c r="EL869" s="31"/>
      <c r="EM869" s="31"/>
      <c r="EN869" s="31"/>
      <c r="EO869" s="31"/>
      <c r="EP869" s="31"/>
      <c r="EQ869" s="31"/>
      <c r="ER869" s="31"/>
      <c r="ES869" s="31"/>
      <c r="ET869" s="31" t="s">
        <v>1488</v>
      </c>
      <c r="EU869" s="31" t="s">
        <v>1488</v>
      </c>
      <c r="EV869" s="31"/>
      <c r="EW869" s="31"/>
      <c r="EX869" s="31" t="s">
        <v>218</v>
      </c>
      <c r="EY869" s="31" t="s">
        <v>218</v>
      </c>
      <c r="EZ869" s="31" t="s">
        <v>218</v>
      </c>
      <c r="FA869" s="31" t="s">
        <v>219</v>
      </c>
      <c r="FB869" s="31" t="s">
        <v>219</v>
      </c>
      <c r="FC869" s="31"/>
      <c r="FD869" s="31"/>
      <c r="FE869" s="31" t="s">
        <v>219</v>
      </c>
    </row>
    <row r="870" ht="90.75" customHeight="1">
      <c r="A870" s="16" t="s">
        <v>15220</v>
      </c>
      <c r="B870" s="24">
        <v>859.0</v>
      </c>
      <c r="C870" s="25" t="s">
        <v>15221</v>
      </c>
      <c r="D870" s="26" t="str">
        <f t="shared" si="41"/>
        <v/>
      </c>
      <c r="E870" s="27" t="str">
        <f t="shared" si="42"/>
        <v/>
      </c>
      <c r="F870" s="28" t="str">
        <f t="shared" ref="F870:G870" si="885">image("https://www.serebii.net/pokedex-bw/type/"&amp;lower(H870)&amp;".gif")</f>
        <v/>
      </c>
      <c r="G870" s="28" t="str">
        <f t="shared" si="885"/>
        <v/>
      </c>
      <c r="H870" s="29" t="s">
        <v>6037</v>
      </c>
      <c r="I870" s="26" t="s">
        <v>980</v>
      </c>
      <c r="J870" s="26" t="s">
        <v>7591</v>
      </c>
      <c r="K870" s="26" t="s">
        <v>974</v>
      </c>
      <c r="L870" s="26" t="s">
        <v>1493</v>
      </c>
      <c r="M870" s="26" t="s">
        <v>6063</v>
      </c>
      <c r="N870" s="26" t="s">
        <v>1537</v>
      </c>
      <c r="O870" s="26" t="s">
        <v>6475</v>
      </c>
      <c r="P870" s="26" t="s">
        <v>182</v>
      </c>
      <c r="Q870" s="26" t="s">
        <v>493</v>
      </c>
      <c r="R870" s="26" t="s">
        <v>184</v>
      </c>
      <c r="S870" s="26" t="s">
        <v>1886</v>
      </c>
      <c r="T870" s="26" t="s">
        <v>495</v>
      </c>
      <c r="U870" s="26" t="s">
        <v>980</v>
      </c>
      <c r="V870" s="26" t="s">
        <v>7718</v>
      </c>
      <c r="W870" s="26" t="s">
        <v>1257</v>
      </c>
      <c r="X870" s="26" t="s">
        <v>189</v>
      </c>
      <c r="Y870" s="26">
        <v>45.0</v>
      </c>
      <c r="Z870" s="26">
        <v>45.0</v>
      </c>
      <c r="AA870" s="26">
        <v>30.0</v>
      </c>
      <c r="AB870" s="26">
        <v>55.0</v>
      </c>
      <c r="AC870" s="26">
        <v>40.0</v>
      </c>
      <c r="AD870" s="26">
        <v>50.0</v>
      </c>
      <c r="AE870" s="30">
        <f t="shared" si="37"/>
        <v>265</v>
      </c>
      <c r="AF870" s="26" t="s">
        <v>15222</v>
      </c>
      <c r="AG870" s="26"/>
      <c r="AH870" s="26"/>
      <c r="AI870" s="26"/>
      <c r="AJ870" s="26"/>
      <c r="AK870" s="26"/>
      <c r="AL870" s="26"/>
      <c r="AM870" s="26"/>
      <c r="AN870" s="26"/>
      <c r="AO870" s="26"/>
      <c r="AP870" s="26"/>
      <c r="AQ870" s="26"/>
      <c r="AR870" s="26"/>
      <c r="AS870" s="26"/>
      <c r="AT870" s="26"/>
      <c r="AU870" s="26"/>
      <c r="AV870" s="26"/>
      <c r="AW870" s="26"/>
      <c r="AX870" s="26"/>
      <c r="AY870" s="26"/>
      <c r="AZ870" s="26"/>
      <c r="BA870" s="26"/>
      <c r="BB870" s="26"/>
      <c r="BC870" s="26"/>
      <c r="BD870" s="26"/>
      <c r="BE870" s="26"/>
      <c r="BF870" s="26"/>
      <c r="BG870" s="26"/>
      <c r="BH870" s="26"/>
      <c r="BI870" s="26"/>
      <c r="BJ870" s="26"/>
      <c r="BK870" s="26" t="s">
        <v>430</v>
      </c>
      <c r="BL870" s="26" t="s">
        <v>430</v>
      </c>
      <c r="BM870" s="26"/>
      <c r="BN870" s="26" t="s">
        <v>918</v>
      </c>
      <c r="BO870" s="26"/>
      <c r="BP870" s="26"/>
      <c r="BQ870" s="26"/>
      <c r="BR870" s="26" t="s">
        <v>10743</v>
      </c>
      <c r="BS870" s="26" t="s">
        <v>10743</v>
      </c>
      <c r="BT870" s="26" t="s">
        <v>4042</v>
      </c>
      <c r="BU870" s="26"/>
      <c r="BV870" s="26"/>
      <c r="BW870" s="31"/>
      <c r="BX870" s="31"/>
      <c r="BY870" s="31"/>
      <c r="BZ870" s="31"/>
      <c r="CA870" s="31"/>
      <c r="CB870" s="31"/>
      <c r="CC870" s="31"/>
      <c r="CD870" s="31"/>
      <c r="CE870" s="31"/>
      <c r="CF870" s="31"/>
      <c r="CG870" s="31"/>
      <c r="CH870" s="31"/>
      <c r="CI870" s="31"/>
      <c r="CJ870" s="31"/>
      <c r="CK870" s="31"/>
      <c r="CL870" s="31"/>
      <c r="CM870" s="31"/>
      <c r="CN870" s="31"/>
      <c r="CO870" s="31"/>
      <c r="CP870" s="31"/>
      <c r="CQ870" s="31"/>
      <c r="CR870" s="31"/>
      <c r="CS870" s="31"/>
      <c r="CT870" s="31"/>
      <c r="CU870" s="31"/>
      <c r="CV870" s="31"/>
      <c r="CW870" s="31"/>
      <c r="CX870" s="31"/>
      <c r="CY870" s="31"/>
      <c r="CZ870" s="31"/>
      <c r="DA870" s="31" t="s">
        <v>15223</v>
      </c>
      <c r="DB870" s="31" t="s">
        <v>15224</v>
      </c>
      <c r="DC870" s="31"/>
      <c r="DD870" s="31"/>
      <c r="DE870" s="31"/>
      <c r="DF870" s="31"/>
      <c r="DG870" s="31"/>
      <c r="DH870" s="31" t="s">
        <v>15225</v>
      </c>
      <c r="DI870" s="31" t="s">
        <v>15226</v>
      </c>
      <c r="DJ870" s="31"/>
      <c r="DK870" s="31"/>
      <c r="DL870" s="31"/>
      <c r="DM870" s="31"/>
      <c r="DN870" s="31"/>
      <c r="DO870" s="31"/>
      <c r="DP870" s="31"/>
      <c r="DQ870" s="31"/>
      <c r="DR870" s="31"/>
      <c r="DS870" s="31"/>
      <c r="DT870" s="31"/>
      <c r="DU870" s="31"/>
      <c r="DV870" s="31"/>
      <c r="DW870" s="31"/>
      <c r="DX870" s="31"/>
      <c r="DY870" s="31"/>
      <c r="DZ870" s="31"/>
      <c r="EA870" s="31"/>
      <c r="EB870" s="31"/>
      <c r="EC870" s="31"/>
      <c r="ED870" s="31"/>
      <c r="EE870" s="31"/>
      <c r="EF870" s="31"/>
      <c r="EG870" s="31"/>
      <c r="EH870" s="31"/>
      <c r="EI870" s="31"/>
      <c r="EJ870" s="31"/>
      <c r="EK870" s="31"/>
      <c r="EL870" s="31"/>
      <c r="EM870" s="31"/>
      <c r="EN870" s="31"/>
      <c r="EO870" s="31"/>
      <c r="EP870" s="31"/>
      <c r="EQ870" s="31"/>
      <c r="ER870" s="31"/>
      <c r="ES870" s="31"/>
      <c r="ET870" s="31" t="s">
        <v>15227</v>
      </c>
      <c r="EU870" s="31" t="s">
        <v>15227</v>
      </c>
      <c r="EV870" s="31"/>
      <c r="EW870" s="31"/>
      <c r="EX870" s="31" t="s">
        <v>218</v>
      </c>
      <c r="EY870" s="31" t="s">
        <v>218</v>
      </c>
      <c r="EZ870" s="31" t="s">
        <v>218</v>
      </c>
      <c r="FA870" s="31" t="s">
        <v>15228</v>
      </c>
      <c r="FB870" s="31" t="s">
        <v>15228</v>
      </c>
      <c r="FC870" s="31"/>
      <c r="FD870" s="31"/>
      <c r="FE870" s="31" t="s">
        <v>219</v>
      </c>
    </row>
    <row r="871" ht="90.75" customHeight="1">
      <c r="A871" s="16" t="s">
        <v>15229</v>
      </c>
      <c r="B871" s="24">
        <v>860.0</v>
      </c>
      <c r="C871" s="25" t="s">
        <v>15230</v>
      </c>
      <c r="D871" s="26" t="str">
        <f t="shared" si="41"/>
        <v/>
      </c>
      <c r="E871" s="27" t="str">
        <f t="shared" si="42"/>
        <v/>
      </c>
      <c r="F871" s="28" t="str">
        <f t="shared" ref="F871:G871" si="886">image("https://www.serebii.net/pokedex-bw/type/"&amp;lower(H871)&amp;".gif")</f>
        <v/>
      </c>
      <c r="G871" s="28" t="str">
        <f t="shared" si="886"/>
        <v/>
      </c>
      <c r="H871" s="29" t="s">
        <v>6037</v>
      </c>
      <c r="I871" s="26" t="s">
        <v>980</v>
      </c>
      <c r="J871" s="26" t="s">
        <v>11503</v>
      </c>
      <c r="K871" s="26" t="s">
        <v>1031</v>
      </c>
      <c r="L871" s="26" t="s">
        <v>1855</v>
      </c>
      <c r="M871" s="26" t="s">
        <v>6063</v>
      </c>
      <c r="N871" s="26" t="s">
        <v>1537</v>
      </c>
      <c r="O871" s="26" t="s">
        <v>6475</v>
      </c>
      <c r="P871" s="26" t="s">
        <v>1707</v>
      </c>
      <c r="Q871" s="26" t="s">
        <v>544</v>
      </c>
      <c r="R871" s="26" t="s">
        <v>184</v>
      </c>
      <c r="S871" s="26" t="s">
        <v>11474</v>
      </c>
      <c r="T871" s="26" t="s">
        <v>495</v>
      </c>
      <c r="U871" s="26" t="s">
        <v>980</v>
      </c>
      <c r="V871" s="26" t="s">
        <v>7718</v>
      </c>
      <c r="W871" s="26" t="s">
        <v>1257</v>
      </c>
      <c r="X871" s="26" t="s">
        <v>189</v>
      </c>
      <c r="Y871" s="26">
        <v>65.0</v>
      </c>
      <c r="Z871" s="26">
        <v>60.0</v>
      </c>
      <c r="AA871" s="26">
        <v>45.0</v>
      </c>
      <c r="AB871" s="26">
        <v>75.0</v>
      </c>
      <c r="AC871" s="26">
        <v>55.0</v>
      </c>
      <c r="AD871" s="26">
        <v>70.0</v>
      </c>
      <c r="AE871" s="30">
        <f t="shared" si="37"/>
        <v>370</v>
      </c>
      <c r="AF871" s="26" t="s">
        <v>15222</v>
      </c>
      <c r="AG871" s="26"/>
      <c r="AH871" s="26"/>
      <c r="AI871" s="26"/>
      <c r="AJ871" s="26"/>
      <c r="AK871" s="26"/>
      <c r="AL871" s="26"/>
      <c r="AM871" s="26"/>
      <c r="AN871" s="26"/>
      <c r="AO871" s="26"/>
      <c r="AP871" s="26"/>
      <c r="AQ871" s="26"/>
      <c r="AR871" s="26"/>
      <c r="AS871" s="26"/>
      <c r="AT871" s="26"/>
      <c r="AU871" s="26"/>
      <c r="AV871" s="26"/>
      <c r="AW871" s="26"/>
      <c r="AX871" s="26"/>
      <c r="AY871" s="26"/>
      <c r="AZ871" s="26"/>
      <c r="BA871" s="26"/>
      <c r="BB871" s="26"/>
      <c r="BC871" s="26"/>
      <c r="BD871" s="26"/>
      <c r="BE871" s="26"/>
      <c r="BF871" s="26"/>
      <c r="BG871" s="26"/>
      <c r="BH871" s="26"/>
      <c r="BI871" s="26"/>
      <c r="BJ871" s="26"/>
      <c r="BK871" s="26" t="s">
        <v>459</v>
      </c>
      <c r="BL871" s="26" t="s">
        <v>459</v>
      </c>
      <c r="BM871" s="26"/>
      <c r="BN871" s="26" t="s">
        <v>949</v>
      </c>
      <c r="BO871" s="26"/>
      <c r="BP871" s="26"/>
      <c r="BQ871" s="26"/>
      <c r="BR871" s="26" t="s">
        <v>5956</v>
      </c>
      <c r="BS871" s="26" t="s">
        <v>5956</v>
      </c>
      <c r="BT871" s="26" t="s">
        <v>4075</v>
      </c>
      <c r="BU871" s="26"/>
      <c r="BV871" s="26"/>
      <c r="BW871" s="31"/>
      <c r="BX871" s="31"/>
      <c r="BY871" s="31"/>
      <c r="BZ871" s="31"/>
      <c r="CA871" s="31"/>
      <c r="CB871" s="31"/>
      <c r="CC871" s="31"/>
      <c r="CD871" s="31"/>
      <c r="CE871" s="31"/>
      <c r="CF871" s="31"/>
      <c r="CG871" s="31"/>
      <c r="CH871" s="31"/>
      <c r="CI871" s="31"/>
      <c r="CJ871" s="31"/>
      <c r="CK871" s="31"/>
      <c r="CL871" s="31"/>
      <c r="CM871" s="31"/>
      <c r="CN871" s="31"/>
      <c r="CO871" s="31"/>
      <c r="CP871" s="31"/>
      <c r="CQ871" s="31"/>
      <c r="CR871" s="31"/>
      <c r="CS871" s="31"/>
      <c r="CT871" s="31"/>
      <c r="CU871" s="31"/>
      <c r="CV871" s="31"/>
      <c r="CW871" s="31"/>
      <c r="CX871" s="31"/>
      <c r="CY871" s="31"/>
      <c r="CZ871" s="31"/>
      <c r="DA871" s="31" t="s">
        <v>15231</v>
      </c>
      <c r="DB871" s="31" t="s">
        <v>15232</v>
      </c>
      <c r="DC871" s="31"/>
      <c r="DD871" s="31"/>
      <c r="DE871" s="31"/>
      <c r="DF871" s="31"/>
      <c r="DG871" s="31"/>
      <c r="DH871" s="31" t="s">
        <v>15233</v>
      </c>
      <c r="DI871" s="31" t="s">
        <v>15234</v>
      </c>
      <c r="DJ871" s="31"/>
      <c r="DK871" s="31"/>
      <c r="DL871" s="31"/>
      <c r="DM871" s="31"/>
      <c r="DN871" s="31"/>
      <c r="DO871" s="31"/>
      <c r="DP871" s="31"/>
      <c r="DQ871" s="31"/>
      <c r="DR871" s="31"/>
      <c r="DS871" s="31"/>
      <c r="DT871" s="31"/>
      <c r="DU871" s="31"/>
      <c r="DV871" s="31"/>
      <c r="DW871" s="31"/>
      <c r="DX871" s="31"/>
      <c r="DY871" s="31"/>
      <c r="DZ871" s="31"/>
      <c r="EA871" s="31"/>
      <c r="EB871" s="31"/>
      <c r="EC871" s="31"/>
      <c r="ED871" s="31"/>
      <c r="EE871" s="31"/>
      <c r="EF871" s="31"/>
      <c r="EG871" s="31"/>
      <c r="EH871" s="31"/>
      <c r="EI871" s="31"/>
      <c r="EJ871" s="31"/>
      <c r="EK871" s="31"/>
      <c r="EL871" s="31"/>
      <c r="EM871" s="31"/>
      <c r="EN871" s="31"/>
      <c r="EO871" s="31"/>
      <c r="EP871" s="31"/>
      <c r="EQ871" s="31"/>
      <c r="ER871" s="31"/>
      <c r="ES871" s="31"/>
      <c r="ET871" s="31" t="s">
        <v>15235</v>
      </c>
      <c r="EU871" s="31" t="s">
        <v>15235</v>
      </c>
      <c r="EV871" s="31"/>
      <c r="EW871" s="31"/>
      <c r="EX871" s="31" t="s">
        <v>218</v>
      </c>
      <c r="EY871" s="31" t="s">
        <v>218</v>
      </c>
      <c r="EZ871" s="31" t="s">
        <v>218</v>
      </c>
      <c r="FA871" s="31" t="s">
        <v>15228</v>
      </c>
      <c r="FB871" s="31" t="s">
        <v>15228</v>
      </c>
      <c r="FC871" s="31"/>
      <c r="FD871" s="31"/>
      <c r="FE871" s="31" t="s">
        <v>219</v>
      </c>
    </row>
    <row r="872" ht="90.75" customHeight="1">
      <c r="A872" s="16" t="s">
        <v>15236</v>
      </c>
      <c r="B872" s="24">
        <v>861.0</v>
      </c>
      <c r="C872" s="25" t="s">
        <v>15237</v>
      </c>
      <c r="D872" s="26" t="str">
        <f t="shared" si="41"/>
        <v/>
      </c>
      <c r="E872" s="27" t="str">
        <f t="shared" si="42"/>
        <v/>
      </c>
      <c r="F872" s="28" t="str">
        <f t="shared" ref="F872:G872" si="887">image("https://www.serebii.net/pokedex-bw/type/"&amp;lower(H872)&amp;".gif")</f>
        <v/>
      </c>
      <c r="G872" s="28" t="str">
        <f t="shared" si="887"/>
        <v/>
      </c>
      <c r="H872" s="29" t="s">
        <v>6037</v>
      </c>
      <c r="I872" s="26" t="s">
        <v>980</v>
      </c>
      <c r="J872" s="26" t="s">
        <v>15238</v>
      </c>
      <c r="K872" s="26" t="s">
        <v>743</v>
      </c>
      <c r="L872" s="26" t="s">
        <v>11490</v>
      </c>
      <c r="M872" s="26" t="s">
        <v>6063</v>
      </c>
      <c r="N872" s="26" t="s">
        <v>1537</v>
      </c>
      <c r="O872" s="26" t="s">
        <v>6475</v>
      </c>
      <c r="P872" s="26" t="s">
        <v>1300</v>
      </c>
      <c r="Q872" s="26" t="s">
        <v>183</v>
      </c>
      <c r="R872" s="26" t="s">
        <v>184</v>
      </c>
      <c r="S872" s="26" t="s">
        <v>5700</v>
      </c>
      <c r="T872" s="26" t="s">
        <v>495</v>
      </c>
      <c r="U872" s="26" t="s">
        <v>980</v>
      </c>
      <c r="V872" s="26" t="s">
        <v>7718</v>
      </c>
      <c r="W872" s="26" t="s">
        <v>1257</v>
      </c>
      <c r="X872" s="26" t="s">
        <v>189</v>
      </c>
      <c r="Y872" s="26">
        <v>95.0</v>
      </c>
      <c r="Z872" s="26">
        <v>120.0</v>
      </c>
      <c r="AA872" s="26">
        <v>65.0</v>
      </c>
      <c r="AB872" s="26">
        <v>95.0</v>
      </c>
      <c r="AC872" s="26">
        <v>75.0</v>
      </c>
      <c r="AD872" s="26">
        <v>60.0</v>
      </c>
      <c r="AE872" s="30">
        <f t="shared" si="37"/>
        <v>510</v>
      </c>
      <c r="AF872" s="26" t="s">
        <v>15222</v>
      </c>
      <c r="AG872" s="26"/>
      <c r="AH872" s="26"/>
      <c r="AI872" s="26"/>
      <c r="AJ872" s="26"/>
      <c r="AK872" s="26"/>
      <c r="AL872" s="26"/>
      <c r="AM872" s="26"/>
      <c r="AN872" s="26"/>
      <c r="AO872" s="26"/>
      <c r="AP872" s="26"/>
      <c r="AQ872" s="26"/>
      <c r="AR872" s="26"/>
      <c r="AS872" s="26"/>
      <c r="AT872" s="26"/>
      <c r="AU872" s="26"/>
      <c r="AV872" s="26"/>
      <c r="AW872" s="26"/>
      <c r="AX872" s="26"/>
      <c r="AY872" s="26"/>
      <c r="AZ872" s="26"/>
      <c r="BA872" s="26"/>
      <c r="BB872" s="26"/>
      <c r="BC872" s="26"/>
      <c r="BD872" s="26"/>
      <c r="BE872" s="26"/>
      <c r="BF872" s="26"/>
      <c r="BG872" s="26"/>
      <c r="BH872" s="26"/>
      <c r="BI872" s="26"/>
      <c r="BJ872" s="26"/>
      <c r="BK872" s="26" t="s">
        <v>4938</v>
      </c>
      <c r="BL872" s="26" t="s">
        <v>4938</v>
      </c>
      <c r="BM872" s="26"/>
      <c r="BN872" s="26" t="s">
        <v>1498</v>
      </c>
      <c r="BO872" s="26"/>
      <c r="BP872" s="26"/>
      <c r="BQ872" s="26"/>
      <c r="BR872" s="26" t="s">
        <v>8522</v>
      </c>
      <c r="BS872" s="26" t="s">
        <v>8522</v>
      </c>
      <c r="BT872" s="26" t="s">
        <v>3573</v>
      </c>
      <c r="BU872" s="26"/>
      <c r="BV872" s="26"/>
      <c r="BW872" s="31"/>
      <c r="BX872" s="31"/>
      <c r="BY872" s="31"/>
      <c r="BZ872" s="31"/>
      <c r="CA872" s="31"/>
      <c r="CB872" s="31"/>
      <c r="CC872" s="31"/>
      <c r="CD872" s="31"/>
      <c r="CE872" s="31"/>
      <c r="CF872" s="31"/>
      <c r="CG872" s="31"/>
      <c r="CH872" s="31"/>
      <c r="CI872" s="31"/>
      <c r="CJ872" s="31"/>
      <c r="CK872" s="31"/>
      <c r="CL872" s="31"/>
      <c r="CM872" s="31"/>
      <c r="CN872" s="31"/>
      <c r="CO872" s="31"/>
      <c r="CP872" s="31"/>
      <c r="CQ872" s="31"/>
      <c r="CR872" s="31"/>
      <c r="CS872" s="31"/>
      <c r="CT872" s="31"/>
      <c r="CU872" s="31"/>
      <c r="CV872" s="31"/>
      <c r="CW872" s="31"/>
      <c r="CX872" s="31"/>
      <c r="CY872" s="31"/>
      <c r="CZ872" s="31"/>
      <c r="DA872" s="31" t="s">
        <v>15239</v>
      </c>
      <c r="DB872" s="31" t="s">
        <v>15240</v>
      </c>
      <c r="DC872" s="31"/>
      <c r="DD872" s="31"/>
      <c r="DE872" s="31"/>
      <c r="DF872" s="31"/>
      <c r="DG872" s="31"/>
      <c r="DH872" s="31" t="s">
        <v>15241</v>
      </c>
      <c r="DI872" s="31" t="s">
        <v>15242</v>
      </c>
      <c r="DJ872" s="31"/>
      <c r="DK872" s="31"/>
      <c r="DL872" s="31"/>
      <c r="DM872" s="31"/>
      <c r="DN872" s="31"/>
      <c r="DO872" s="31"/>
      <c r="DP872" s="31"/>
      <c r="DQ872" s="31"/>
      <c r="DR872" s="31"/>
      <c r="DS872" s="31"/>
      <c r="DT872" s="31"/>
      <c r="DU872" s="31"/>
      <c r="DV872" s="31"/>
      <c r="DW872" s="31"/>
      <c r="DX872" s="31"/>
      <c r="DY872" s="31"/>
      <c r="DZ872" s="31"/>
      <c r="EA872" s="31"/>
      <c r="EB872" s="31"/>
      <c r="EC872" s="31"/>
      <c r="ED872" s="31"/>
      <c r="EE872" s="31"/>
      <c r="EF872" s="31"/>
      <c r="EG872" s="31"/>
      <c r="EH872" s="31"/>
      <c r="EI872" s="31"/>
      <c r="EJ872" s="31"/>
      <c r="EK872" s="31"/>
      <c r="EL872" s="31"/>
      <c r="EM872" s="31"/>
      <c r="EN872" s="31"/>
      <c r="EO872" s="31"/>
      <c r="EP872" s="31"/>
      <c r="EQ872" s="31"/>
      <c r="ER872" s="31"/>
      <c r="ES872" s="31"/>
      <c r="ET872" s="31" t="s">
        <v>1488</v>
      </c>
      <c r="EU872" s="31" t="s">
        <v>1488</v>
      </c>
      <c r="EV872" s="31"/>
      <c r="EW872" s="31"/>
      <c r="EX872" s="31" t="s">
        <v>218</v>
      </c>
      <c r="EY872" s="31" t="s">
        <v>218</v>
      </c>
      <c r="EZ872" s="31" t="s">
        <v>218</v>
      </c>
      <c r="FA872" s="31" t="s">
        <v>219</v>
      </c>
      <c r="FB872" s="31" t="s">
        <v>219</v>
      </c>
      <c r="FC872" s="31"/>
      <c r="FD872" s="31"/>
      <c r="FE872" s="31" t="s">
        <v>219</v>
      </c>
    </row>
    <row r="873" ht="90.75" customHeight="1">
      <c r="A873" s="16" t="s">
        <v>15243</v>
      </c>
      <c r="B873" s="24">
        <v>862.0</v>
      </c>
      <c r="C873" s="25" t="s">
        <v>15244</v>
      </c>
      <c r="D873" s="26" t="str">
        <f t="shared" si="41"/>
        <v/>
      </c>
      <c r="E873" s="27" t="str">
        <f t="shared" si="42"/>
        <v/>
      </c>
      <c r="F873" s="28" t="str">
        <f t="shared" ref="F873:G873" si="888">image("https://www.serebii.net/pokedex-bw/type/"&amp;lower(H873)&amp;".gif")</f>
        <v/>
      </c>
      <c r="G873" s="28" t="str">
        <f t="shared" si="888"/>
        <v/>
      </c>
      <c r="H873" s="29" t="s">
        <v>6037</v>
      </c>
      <c r="I873" s="26" t="s">
        <v>681</v>
      </c>
      <c r="J873" s="26" t="s">
        <v>15245</v>
      </c>
      <c r="K873" s="26" t="s">
        <v>454</v>
      </c>
      <c r="L873" s="26" t="s">
        <v>13028</v>
      </c>
      <c r="M873" s="26" t="s">
        <v>3754</v>
      </c>
      <c r="N873" s="26" t="s">
        <v>766</v>
      </c>
      <c r="O873" s="26" t="s">
        <v>2117</v>
      </c>
      <c r="P873" s="26" t="s">
        <v>2307</v>
      </c>
      <c r="Q873" s="26" t="s">
        <v>183</v>
      </c>
      <c r="R873" s="26" t="s">
        <v>184</v>
      </c>
      <c r="S873" s="26" t="s">
        <v>12005</v>
      </c>
      <c r="T873" s="26" t="s">
        <v>495</v>
      </c>
      <c r="U873" s="26" t="s">
        <v>769</v>
      </c>
      <c r="V873" s="26" t="s">
        <v>770</v>
      </c>
      <c r="W873" s="26" t="s">
        <v>496</v>
      </c>
      <c r="X873" s="26" t="s">
        <v>497</v>
      </c>
      <c r="Y873" s="26">
        <v>93.0</v>
      </c>
      <c r="Z873" s="26">
        <v>90.0</v>
      </c>
      <c r="AA873" s="26">
        <v>101.0</v>
      </c>
      <c r="AB873" s="26">
        <v>60.0</v>
      </c>
      <c r="AC873" s="26">
        <v>81.0</v>
      </c>
      <c r="AD873" s="26">
        <v>95.0</v>
      </c>
      <c r="AE873" s="30">
        <f t="shared" si="37"/>
        <v>520</v>
      </c>
      <c r="AF873" s="26" t="s">
        <v>7398</v>
      </c>
      <c r="AG873" s="26"/>
      <c r="AH873" s="26"/>
      <c r="AI873" s="26"/>
      <c r="AJ873" s="26"/>
      <c r="AK873" s="26"/>
      <c r="AL873" s="26"/>
      <c r="AM873" s="26"/>
      <c r="AN873" s="26"/>
      <c r="AO873" s="26"/>
      <c r="AP873" s="26"/>
      <c r="AQ873" s="26"/>
      <c r="AR873" s="26"/>
      <c r="AS873" s="26"/>
      <c r="AT873" s="26"/>
      <c r="AU873" s="26"/>
      <c r="AV873" s="26"/>
      <c r="AW873" s="26"/>
      <c r="AX873" s="26"/>
      <c r="AY873" s="26"/>
      <c r="AZ873" s="26"/>
      <c r="BA873" s="26"/>
      <c r="BB873" s="26"/>
      <c r="BC873" s="26"/>
      <c r="BD873" s="26"/>
      <c r="BE873" s="26"/>
      <c r="BF873" s="26"/>
      <c r="BG873" s="26"/>
      <c r="BH873" s="26"/>
      <c r="BI873" s="26"/>
      <c r="BJ873" s="26"/>
      <c r="BK873" s="26" t="s">
        <v>1036</v>
      </c>
      <c r="BL873" s="26" t="s">
        <v>1036</v>
      </c>
      <c r="BM873" s="26"/>
      <c r="BN873" s="26" t="s">
        <v>461</v>
      </c>
      <c r="BO873" s="26"/>
      <c r="BP873" s="26"/>
      <c r="BQ873" s="26"/>
      <c r="BR873" s="26"/>
      <c r="BS873" s="26"/>
      <c r="BT873" s="26"/>
      <c r="BU873" s="26"/>
      <c r="BV873" s="26"/>
      <c r="BW873" s="31"/>
      <c r="BX873" s="31"/>
      <c r="BY873" s="31"/>
      <c r="BZ873" s="31"/>
      <c r="CA873" s="31"/>
      <c r="CB873" s="31"/>
      <c r="CC873" s="31"/>
      <c r="CD873" s="31"/>
      <c r="CE873" s="31"/>
      <c r="CF873" s="31"/>
      <c r="CG873" s="31"/>
      <c r="CH873" s="31"/>
      <c r="CI873" s="31"/>
      <c r="CJ873" s="31"/>
      <c r="CK873" s="31"/>
      <c r="CL873" s="31"/>
      <c r="CM873" s="31"/>
      <c r="CN873" s="31"/>
      <c r="CO873" s="31"/>
      <c r="CP873" s="31"/>
      <c r="CQ873" s="31"/>
      <c r="CR873" s="31"/>
      <c r="CS873" s="31"/>
      <c r="CT873" s="31"/>
      <c r="CU873" s="31"/>
      <c r="CV873" s="31"/>
      <c r="CW873" s="31"/>
      <c r="CX873" s="31"/>
      <c r="CY873" s="31"/>
      <c r="CZ873" s="31"/>
      <c r="DA873" s="31" t="s">
        <v>15246</v>
      </c>
      <c r="DB873" s="31" t="s">
        <v>15247</v>
      </c>
      <c r="DC873" s="31"/>
      <c r="DD873" s="31"/>
      <c r="DE873" s="31"/>
      <c r="DF873" s="31"/>
      <c r="DG873" s="31"/>
      <c r="DH873" s="31"/>
      <c r="DI873" s="31"/>
      <c r="DJ873" s="31"/>
      <c r="DK873" s="31"/>
      <c r="DL873" s="31"/>
      <c r="DM873" s="31"/>
      <c r="DN873" s="31"/>
      <c r="DO873" s="31"/>
      <c r="DP873" s="31"/>
      <c r="DQ873" s="31"/>
      <c r="DR873" s="31"/>
      <c r="DS873" s="31"/>
      <c r="DT873" s="31"/>
      <c r="DU873" s="31"/>
      <c r="DV873" s="31"/>
      <c r="DW873" s="31"/>
      <c r="DX873" s="31"/>
      <c r="DY873" s="31"/>
      <c r="DZ873" s="31"/>
      <c r="EA873" s="31"/>
      <c r="EB873" s="31"/>
      <c r="EC873" s="31"/>
      <c r="ED873" s="31"/>
      <c r="EE873" s="31"/>
      <c r="EF873" s="31"/>
      <c r="EG873" s="31"/>
      <c r="EH873" s="31"/>
      <c r="EI873" s="31"/>
      <c r="EJ873" s="31"/>
      <c r="EK873" s="31"/>
      <c r="EL873" s="31"/>
      <c r="EM873" s="31"/>
      <c r="EN873" s="31"/>
      <c r="EO873" s="31"/>
      <c r="EP873" s="31"/>
      <c r="EQ873" s="31"/>
      <c r="ER873" s="31"/>
      <c r="ES873" s="31"/>
      <c r="ET873" s="31" t="s">
        <v>1488</v>
      </c>
      <c r="EU873" s="31" t="s">
        <v>1488</v>
      </c>
      <c r="EV873" s="31"/>
      <c r="EW873" s="31"/>
      <c r="EX873" s="31" t="s">
        <v>218</v>
      </c>
      <c r="EY873" s="31" t="s">
        <v>218</v>
      </c>
      <c r="EZ873" s="31" t="s">
        <v>218</v>
      </c>
      <c r="FA873" s="31" t="s">
        <v>219</v>
      </c>
      <c r="FB873" s="31" t="s">
        <v>219</v>
      </c>
      <c r="FC873" s="31"/>
      <c r="FD873" s="31"/>
      <c r="FE873" s="31" t="s">
        <v>219</v>
      </c>
    </row>
    <row r="874" ht="90.75" customHeight="1">
      <c r="A874" s="16" t="s">
        <v>15248</v>
      </c>
      <c r="B874" s="24">
        <v>863.0</v>
      </c>
      <c r="C874" s="25" t="s">
        <v>15249</v>
      </c>
      <c r="D874" s="26" t="str">
        <f t="shared" si="41"/>
        <v/>
      </c>
      <c r="E874" s="27" t="str">
        <f t="shared" si="42"/>
        <v/>
      </c>
      <c r="F874" s="28" t="str">
        <f t="shared" ref="F874:G874" si="889">image("https://www.serebii.net/pokedex-bw/type/"&amp;lower(H874)&amp;".gif")</f>
        <v/>
      </c>
      <c r="G874" s="28" t="str">
        <f t="shared" si="889"/>
        <v/>
      </c>
      <c r="H874" s="29" t="s">
        <v>2962</v>
      </c>
      <c r="I874" s="26"/>
      <c r="J874" s="26" t="s">
        <v>15250</v>
      </c>
      <c r="K874" s="26" t="s">
        <v>1031</v>
      </c>
      <c r="L874" s="26" t="s">
        <v>2114</v>
      </c>
      <c r="M874" s="26" t="s">
        <v>3691</v>
      </c>
      <c r="N874" s="26" t="s">
        <v>380</v>
      </c>
      <c r="O874" s="26" t="s">
        <v>15251</v>
      </c>
      <c r="P874" s="26" t="s">
        <v>946</v>
      </c>
      <c r="Q874" s="26" t="s">
        <v>878</v>
      </c>
      <c r="R874" s="26" t="s">
        <v>184</v>
      </c>
      <c r="S874" s="26" t="s">
        <v>1990</v>
      </c>
      <c r="T874" s="26" t="s">
        <v>495</v>
      </c>
      <c r="U874" s="26" t="s">
        <v>769</v>
      </c>
      <c r="V874" s="26" t="s">
        <v>770</v>
      </c>
      <c r="W874" s="26" t="s">
        <v>496</v>
      </c>
      <c r="X874" s="26" t="s">
        <v>189</v>
      </c>
      <c r="Y874" s="26">
        <v>70.0</v>
      </c>
      <c r="Z874" s="26">
        <v>110.0</v>
      </c>
      <c r="AA874" s="26">
        <v>100.0</v>
      </c>
      <c r="AB874" s="26">
        <v>50.0</v>
      </c>
      <c r="AC874" s="26">
        <v>60.0</v>
      </c>
      <c r="AD874" s="26">
        <v>50.0</v>
      </c>
      <c r="AE874" s="30">
        <f t="shared" si="37"/>
        <v>440</v>
      </c>
      <c r="AF874" s="26" t="s">
        <v>1954</v>
      </c>
      <c r="AG874" s="26"/>
      <c r="AH874" s="26"/>
      <c r="AI874" s="26"/>
      <c r="AJ874" s="26"/>
      <c r="AK874" s="26"/>
      <c r="AL874" s="26"/>
      <c r="AM874" s="26"/>
      <c r="AN874" s="26"/>
      <c r="AO874" s="26"/>
      <c r="AP874" s="26"/>
      <c r="AQ874" s="26"/>
      <c r="AR874" s="26"/>
      <c r="AS874" s="26"/>
      <c r="AT874" s="26"/>
      <c r="AU874" s="26"/>
      <c r="AV874" s="26"/>
      <c r="AW874" s="26"/>
      <c r="AX874" s="26"/>
      <c r="AY874" s="26"/>
      <c r="AZ874" s="26"/>
      <c r="BA874" s="26"/>
      <c r="BB874" s="26"/>
      <c r="BC874" s="26"/>
      <c r="BD874" s="26"/>
      <c r="BE874" s="26"/>
      <c r="BF874" s="26"/>
      <c r="BG874" s="26"/>
      <c r="BH874" s="26"/>
      <c r="BI874" s="26"/>
      <c r="BJ874" s="26"/>
      <c r="BK874" s="26"/>
      <c r="BL874" s="26"/>
      <c r="BM874" s="26"/>
      <c r="BN874" s="26"/>
      <c r="BO874" s="26"/>
      <c r="BP874" s="26"/>
      <c r="BQ874" s="26"/>
      <c r="BR874" s="26"/>
      <c r="BS874" s="26"/>
      <c r="BT874" s="26"/>
      <c r="BU874" s="26"/>
      <c r="BV874" s="26"/>
      <c r="BW874" s="31"/>
      <c r="BX874" s="31"/>
      <c r="BY874" s="31"/>
      <c r="BZ874" s="31"/>
      <c r="CA874" s="31"/>
      <c r="CB874" s="31"/>
      <c r="CC874" s="31"/>
      <c r="CD874" s="31"/>
      <c r="CE874" s="31"/>
      <c r="CF874" s="31"/>
      <c r="CG874" s="31"/>
      <c r="CH874" s="31"/>
      <c r="CI874" s="31"/>
      <c r="CJ874" s="31"/>
      <c r="CK874" s="31"/>
      <c r="CL874" s="31"/>
      <c r="CM874" s="31"/>
      <c r="CN874" s="31"/>
      <c r="CO874" s="31"/>
      <c r="CP874" s="31"/>
      <c r="CQ874" s="31"/>
      <c r="CR874" s="31"/>
      <c r="CS874" s="31"/>
      <c r="CT874" s="31"/>
      <c r="CU874" s="31"/>
      <c r="CV874" s="31"/>
      <c r="CW874" s="31"/>
      <c r="CX874" s="31"/>
      <c r="CY874" s="31"/>
      <c r="CZ874" s="31"/>
      <c r="DA874" s="31" t="s">
        <v>15252</v>
      </c>
      <c r="DB874" s="31" t="s">
        <v>15253</v>
      </c>
      <c r="DC874" s="31"/>
      <c r="DD874" s="31"/>
      <c r="DE874" s="31"/>
      <c r="DF874" s="31"/>
      <c r="DG874" s="31"/>
      <c r="DH874" s="31"/>
      <c r="DI874" s="31"/>
      <c r="DJ874" s="31"/>
      <c r="DK874" s="31"/>
      <c r="DL874" s="31"/>
      <c r="DM874" s="31"/>
      <c r="DN874" s="31"/>
      <c r="DO874" s="31"/>
      <c r="DP874" s="31"/>
      <c r="DQ874" s="31"/>
      <c r="DR874" s="31"/>
      <c r="DS874" s="31"/>
      <c r="DT874" s="31"/>
      <c r="DU874" s="31"/>
      <c r="DV874" s="31"/>
      <c r="DW874" s="31"/>
      <c r="DX874" s="31"/>
      <c r="DY874" s="31"/>
      <c r="DZ874" s="31"/>
      <c r="EA874" s="31"/>
      <c r="EB874" s="31"/>
      <c r="EC874" s="31"/>
      <c r="ED874" s="31"/>
      <c r="EE874" s="31"/>
      <c r="EF874" s="31"/>
      <c r="EG874" s="31"/>
      <c r="EH874" s="31"/>
      <c r="EI874" s="31"/>
      <c r="EJ874" s="31"/>
      <c r="EK874" s="31"/>
      <c r="EL874" s="31"/>
      <c r="EM874" s="31"/>
      <c r="EN874" s="31"/>
      <c r="EO874" s="31"/>
      <c r="EP874" s="31"/>
      <c r="EQ874" s="31"/>
      <c r="ER874" s="31"/>
      <c r="ES874" s="31"/>
      <c r="ET874" s="31" t="s">
        <v>15254</v>
      </c>
      <c r="EU874" s="31" t="s">
        <v>15254</v>
      </c>
      <c r="EV874" s="31"/>
      <c r="EW874" s="31"/>
      <c r="EX874" s="31" t="s">
        <v>218</v>
      </c>
      <c r="EY874" s="31" t="s">
        <v>218</v>
      </c>
      <c r="EZ874" s="31" t="s">
        <v>218</v>
      </c>
      <c r="FA874" s="31" t="s">
        <v>219</v>
      </c>
      <c r="FB874" s="31" t="s">
        <v>219</v>
      </c>
      <c r="FC874" s="31"/>
      <c r="FD874" s="31"/>
      <c r="FE874" s="31" t="s">
        <v>219</v>
      </c>
    </row>
    <row r="875" ht="90.75" customHeight="1">
      <c r="A875" s="16" t="s">
        <v>15255</v>
      </c>
      <c r="B875" s="24">
        <v>864.0</v>
      </c>
      <c r="C875" s="25" t="s">
        <v>15256</v>
      </c>
      <c r="D875" s="26" t="str">
        <f t="shared" si="41"/>
        <v/>
      </c>
      <c r="E875" s="27" t="str">
        <f t="shared" si="42"/>
        <v/>
      </c>
      <c r="F875" s="28" t="str">
        <f t="shared" ref="F875:G875" si="890">image("https://www.serebii.net/pokedex-bw/type/"&amp;lower(H875)&amp;".gif")</f>
        <v/>
      </c>
      <c r="G875" s="28" t="str">
        <f t="shared" si="890"/>
        <v/>
      </c>
      <c r="H875" s="29" t="s">
        <v>3317</v>
      </c>
      <c r="I875" s="26"/>
      <c r="J875" s="26" t="s">
        <v>6620</v>
      </c>
      <c r="K875" s="26" t="s">
        <v>222</v>
      </c>
      <c r="L875" s="26" t="s">
        <v>15189</v>
      </c>
      <c r="M875" s="26" t="s">
        <v>3424</v>
      </c>
      <c r="N875" s="26"/>
      <c r="O875" s="26" t="s">
        <v>15257</v>
      </c>
      <c r="P875" s="26" t="s">
        <v>1707</v>
      </c>
      <c r="Q875" s="26" t="s">
        <v>3944</v>
      </c>
      <c r="R875" s="26" t="s">
        <v>184</v>
      </c>
      <c r="S875" s="26" t="s">
        <v>6306</v>
      </c>
      <c r="T875" s="26" t="s">
        <v>1328</v>
      </c>
      <c r="U875" s="26" t="s">
        <v>399</v>
      </c>
      <c r="V875" s="26" t="s">
        <v>4777</v>
      </c>
      <c r="W875" s="26" t="s">
        <v>1330</v>
      </c>
      <c r="X875" s="26" t="s">
        <v>189</v>
      </c>
      <c r="Y875" s="26">
        <v>60.0</v>
      </c>
      <c r="Z875" s="26">
        <v>95.0</v>
      </c>
      <c r="AA875" s="26">
        <v>50.0</v>
      </c>
      <c r="AB875" s="26">
        <v>145.0</v>
      </c>
      <c r="AC875" s="26">
        <v>130.0</v>
      </c>
      <c r="AD875" s="26">
        <v>30.0</v>
      </c>
      <c r="AE875" s="30">
        <f t="shared" si="37"/>
        <v>510</v>
      </c>
      <c r="AF875" s="26" t="s">
        <v>6621</v>
      </c>
      <c r="AG875" s="26"/>
      <c r="AH875" s="26"/>
      <c r="AI875" s="26"/>
      <c r="AJ875" s="26"/>
      <c r="AK875" s="26"/>
      <c r="AL875" s="26"/>
      <c r="AM875" s="26"/>
      <c r="AN875" s="26"/>
      <c r="AO875" s="26"/>
      <c r="AP875" s="26"/>
      <c r="AQ875" s="26"/>
      <c r="AR875" s="26"/>
      <c r="AS875" s="26"/>
      <c r="AT875" s="26"/>
      <c r="AU875" s="26"/>
      <c r="AV875" s="26"/>
      <c r="AW875" s="26"/>
      <c r="AX875" s="26"/>
      <c r="AY875" s="26"/>
      <c r="AZ875" s="26"/>
      <c r="BA875" s="26"/>
      <c r="BB875" s="26"/>
      <c r="BC875" s="26"/>
      <c r="BD875" s="26"/>
      <c r="BE875" s="26"/>
      <c r="BF875" s="26"/>
      <c r="BG875" s="26"/>
      <c r="BH875" s="26"/>
      <c r="BI875" s="26"/>
      <c r="BJ875" s="26"/>
      <c r="BK875" s="26"/>
      <c r="BL875" s="26"/>
      <c r="BM875" s="26"/>
      <c r="BN875" s="26"/>
      <c r="BO875" s="26"/>
      <c r="BP875" s="26"/>
      <c r="BQ875" s="26"/>
      <c r="BR875" s="26"/>
      <c r="BS875" s="26"/>
      <c r="BT875" s="26"/>
      <c r="BU875" s="26"/>
      <c r="BV875" s="26"/>
      <c r="BW875" s="31"/>
      <c r="BX875" s="31"/>
      <c r="BY875" s="31"/>
      <c r="BZ875" s="31"/>
      <c r="CA875" s="31"/>
      <c r="CB875" s="31"/>
      <c r="CC875" s="31"/>
      <c r="CD875" s="31"/>
      <c r="CE875" s="31"/>
      <c r="CF875" s="31"/>
      <c r="CG875" s="31"/>
      <c r="CH875" s="31"/>
      <c r="CI875" s="31"/>
      <c r="CJ875" s="31"/>
      <c r="CK875" s="31"/>
      <c r="CL875" s="31"/>
      <c r="CM875" s="31"/>
      <c r="CN875" s="31"/>
      <c r="CO875" s="31"/>
      <c r="CP875" s="31"/>
      <c r="CQ875" s="31"/>
      <c r="CR875" s="31"/>
      <c r="CS875" s="31"/>
      <c r="CT875" s="31"/>
      <c r="CU875" s="31"/>
      <c r="CV875" s="31"/>
      <c r="CW875" s="31"/>
      <c r="CX875" s="31"/>
      <c r="CY875" s="31"/>
      <c r="CZ875" s="31"/>
      <c r="DA875" s="31" t="s">
        <v>15258</v>
      </c>
      <c r="DB875" s="31" t="s">
        <v>15259</v>
      </c>
      <c r="DC875" s="31"/>
      <c r="DD875" s="31"/>
      <c r="DE875" s="31"/>
      <c r="DF875" s="31"/>
      <c r="DG875" s="31"/>
      <c r="DH875" s="31"/>
      <c r="DI875" s="31"/>
      <c r="DJ875" s="31"/>
      <c r="DK875" s="31"/>
      <c r="DL875" s="31"/>
      <c r="DM875" s="31"/>
      <c r="DN875" s="31"/>
      <c r="DO875" s="31"/>
      <c r="DP875" s="31"/>
      <c r="DQ875" s="31"/>
      <c r="DR875" s="31"/>
      <c r="DS875" s="31"/>
      <c r="DT875" s="31"/>
      <c r="DU875" s="31"/>
      <c r="DV875" s="31"/>
      <c r="DW875" s="31"/>
      <c r="DX875" s="31"/>
      <c r="DY875" s="31"/>
      <c r="DZ875" s="31"/>
      <c r="EA875" s="31"/>
      <c r="EB875" s="31"/>
      <c r="EC875" s="31"/>
      <c r="ED875" s="31"/>
      <c r="EE875" s="31"/>
      <c r="EF875" s="31"/>
      <c r="EG875" s="31"/>
      <c r="EH875" s="31"/>
      <c r="EI875" s="31"/>
      <c r="EJ875" s="31"/>
      <c r="EK875" s="31"/>
      <c r="EL875" s="31"/>
      <c r="EM875" s="31"/>
      <c r="EN875" s="31"/>
      <c r="EO875" s="31"/>
      <c r="EP875" s="31"/>
      <c r="EQ875" s="31"/>
      <c r="ER875" s="31"/>
      <c r="ES875" s="31"/>
      <c r="ET875" s="31" t="s">
        <v>213</v>
      </c>
      <c r="EU875" s="31" t="s">
        <v>15260</v>
      </c>
      <c r="EV875" s="31"/>
      <c r="EW875" s="31"/>
      <c r="EX875" s="31" t="s">
        <v>218</v>
      </c>
      <c r="EY875" s="31" t="s">
        <v>218</v>
      </c>
      <c r="EZ875" s="31" t="s">
        <v>218</v>
      </c>
      <c r="FA875" s="31" t="s">
        <v>219</v>
      </c>
      <c r="FB875" s="31" t="s">
        <v>219</v>
      </c>
      <c r="FC875" s="31"/>
      <c r="FD875" s="31"/>
      <c r="FE875" s="31" t="s">
        <v>219</v>
      </c>
    </row>
    <row r="876" ht="90.75" customHeight="1">
      <c r="A876" s="16" t="s">
        <v>15261</v>
      </c>
      <c r="B876" s="24">
        <v>865.0</v>
      </c>
      <c r="C876" s="25" t="s">
        <v>15262</v>
      </c>
      <c r="D876" s="26" t="str">
        <f t="shared" si="41"/>
        <v/>
      </c>
      <c r="E876" s="27" t="str">
        <f t="shared" si="42"/>
        <v/>
      </c>
      <c r="F876" s="28" t="str">
        <f t="shared" ref="F876:G876" si="891">image("https://www.serebii.net/pokedex-bw/type/"&amp;lower(H876)&amp;".gif")</f>
        <v/>
      </c>
      <c r="G876" s="28" t="str">
        <f t="shared" si="891"/>
        <v/>
      </c>
      <c r="H876" s="29" t="s">
        <v>2112</v>
      </c>
      <c r="I876" s="26"/>
      <c r="J876" s="26" t="s">
        <v>3051</v>
      </c>
      <c r="K876" s="26" t="s">
        <v>1031</v>
      </c>
      <c r="L876" s="26" t="s">
        <v>15263</v>
      </c>
      <c r="M876" s="26" t="s">
        <v>2447</v>
      </c>
      <c r="N876" s="26"/>
      <c r="O876" s="26" t="s">
        <v>4016</v>
      </c>
      <c r="P876" s="26" t="s">
        <v>946</v>
      </c>
      <c r="Q876" s="26" t="s">
        <v>183</v>
      </c>
      <c r="R876" s="26" t="s">
        <v>184</v>
      </c>
      <c r="S876" s="26" t="s">
        <v>1455</v>
      </c>
      <c r="T876" s="26" t="s">
        <v>495</v>
      </c>
      <c r="U876" s="26" t="s">
        <v>915</v>
      </c>
      <c r="V876" s="26" t="s">
        <v>348</v>
      </c>
      <c r="W876" s="26" t="s">
        <v>496</v>
      </c>
      <c r="X876" s="26" t="s">
        <v>189</v>
      </c>
      <c r="Y876" s="26">
        <v>62.0</v>
      </c>
      <c r="Z876" s="26">
        <v>135.0</v>
      </c>
      <c r="AA876" s="26">
        <v>95.0</v>
      </c>
      <c r="AB876" s="26">
        <v>68.0</v>
      </c>
      <c r="AC876" s="26">
        <v>82.0</v>
      </c>
      <c r="AD876" s="26">
        <v>65.0</v>
      </c>
      <c r="AE876" s="30">
        <f t="shared" si="37"/>
        <v>507</v>
      </c>
      <c r="AF876" s="26" t="s">
        <v>3054</v>
      </c>
      <c r="AG876" s="26"/>
      <c r="AH876" s="26"/>
      <c r="AI876" s="26"/>
      <c r="AJ876" s="26"/>
      <c r="AK876" s="26"/>
      <c r="AL876" s="26"/>
      <c r="AM876" s="26"/>
      <c r="AN876" s="26"/>
      <c r="AO876" s="26"/>
      <c r="AP876" s="26"/>
      <c r="AQ876" s="26"/>
      <c r="AR876" s="26"/>
      <c r="AS876" s="26"/>
      <c r="AT876" s="26"/>
      <c r="AU876" s="26"/>
      <c r="AV876" s="26"/>
      <c r="AW876" s="26"/>
      <c r="AX876" s="26"/>
      <c r="AY876" s="26"/>
      <c r="AZ876" s="26"/>
      <c r="BA876" s="26"/>
      <c r="BB876" s="26"/>
      <c r="BC876" s="26"/>
      <c r="BD876" s="26"/>
      <c r="BE876" s="26"/>
      <c r="BF876" s="26"/>
      <c r="BG876" s="26"/>
      <c r="BH876" s="26"/>
      <c r="BI876" s="26"/>
      <c r="BJ876" s="26"/>
      <c r="BK876" s="26"/>
      <c r="BL876" s="26"/>
      <c r="BM876" s="26"/>
      <c r="BN876" s="26"/>
      <c r="BO876" s="26"/>
      <c r="BP876" s="26"/>
      <c r="BQ876" s="26"/>
      <c r="BR876" s="26"/>
      <c r="BS876" s="26"/>
      <c r="BT876" s="26"/>
      <c r="BU876" s="26"/>
      <c r="BV876" s="26"/>
      <c r="BW876" s="31"/>
      <c r="BX876" s="31"/>
      <c r="BY876" s="31"/>
      <c r="BZ876" s="31"/>
      <c r="CA876" s="31"/>
      <c r="CB876" s="31"/>
      <c r="CC876" s="31"/>
      <c r="CD876" s="31"/>
      <c r="CE876" s="31"/>
      <c r="CF876" s="31"/>
      <c r="CG876" s="31"/>
      <c r="CH876" s="31"/>
      <c r="CI876" s="31"/>
      <c r="CJ876" s="31"/>
      <c r="CK876" s="31"/>
      <c r="CL876" s="31"/>
      <c r="CM876" s="31"/>
      <c r="CN876" s="31"/>
      <c r="CO876" s="31"/>
      <c r="CP876" s="31"/>
      <c r="CQ876" s="31"/>
      <c r="CR876" s="31"/>
      <c r="CS876" s="31"/>
      <c r="CT876" s="31"/>
      <c r="CU876" s="31"/>
      <c r="CV876" s="31"/>
      <c r="CW876" s="31"/>
      <c r="CX876" s="31"/>
      <c r="CY876" s="31"/>
      <c r="CZ876" s="31"/>
      <c r="DA876" s="31" t="s">
        <v>15264</v>
      </c>
      <c r="DB876" s="31" t="s">
        <v>15265</v>
      </c>
      <c r="DC876" s="31"/>
      <c r="DD876" s="31"/>
      <c r="DE876" s="31"/>
      <c r="DF876" s="31"/>
      <c r="DG876" s="31"/>
      <c r="DH876" s="31"/>
      <c r="DI876" s="31"/>
      <c r="DJ876" s="31"/>
      <c r="DK876" s="31"/>
      <c r="DL876" s="31"/>
      <c r="DM876" s="31"/>
      <c r="DN876" s="31"/>
      <c r="DO876" s="31"/>
      <c r="DP876" s="31"/>
      <c r="DQ876" s="31"/>
      <c r="DR876" s="31"/>
      <c r="DS876" s="31"/>
      <c r="DT876" s="31"/>
      <c r="DU876" s="31"/>
      <c r="DV876" s="31"/>
      <c r="DW876" s="31"/>
      <c r="DX876" s="31"/>
      <c r="DY876" s="31"/>
      <c r="DZ876" s="31"/>
      <c r="EA876" s="31"/>
      <c r="EB876" s="31"/>
      <c r="EC876" s="31"/>
      <c r="ED876" s="31"/>
      <c r="EE876" s="31"/>
      <c r="EF876" s="31"/>
      <c r="EG876" s="31"/>
      <c r="EH876" s="31"/>
      <c r="EI876" s="31"/>
      <c r="EJ876" s="31"/>
      <c r="EK876" s="31"/>
      <c r="EL876" s="31"/>
      <c r="EM876" s="31"/>
      <c r="EN876" s="31"/>
      <c r="EO876" s="31"/>
      <c r="EP876" s="31"/>
      <c r="EQ876" s="31"/>
      <c r="ER876" s="31"/>
      <c r="ES876" s="31"/>
      <c r="ET876" s="31" t="s">
        <v>15266</v>
      </c>
      <c r="EU876" s="31" t="s">
        <v>213</v>
      </c>
      <c r="EV876" s="31"/>
      <c r="EW876" s="31"/>
      <c r="EX876" s="31" t="s">
        <v>218</v>
      </c>
      <c r="EY876" s="31" t="s">
        <v>218</v>
      </c>
      <c r="EZ876" s="31" t="s">
        <v>218</v>
      </c>
      <c r="FA876" s="31" t="s">
        <v>219</v>
      </c>
      <c r="FB876" s="31" t="s">
        <v>219</v>
      </c>
      <c r="FC876" s="31"/>
      <c r="FD876" s="31"/>
      <c r="FE876" s="31" t="s">
        <v>219</v>
      </c>
    </row>
    <row r="877" ht="90.75" customHeight="1">
      <c r="A877" s="16" t="s">
        <v>15267</v>
      </c>
      <c r="B877" s="24">
        <v>866.0</v>
      </c>
      <c r="C877" s="25" t="s">
        <v>15268</v>
      </c>
      <c r="D877" s="26" t="str">
        <f t="shared" si="41"/>
        <v/>
      </c>
      <c r="E877" s="27" t="str">
        <f t="shared" si="42"/>
        <v/>
      </c>
      <c r="F877" s="28" t="str">
        <f t="shared" ref="F877:G877" si="892">image("https://www.serebii.net/pokedex-bw/type/"&amp;lower(H877)&amp;".gif")</f>
        <v/>
      </c>
      <c r="G877" s="28" t="str">
        <f t="shared" si="892"/>
        <v/>
      </c>
      <c r="H877" s="29" t="s">
        <v>3173</v>
      </c>
      <c r="I877" s="26" t="s">
        <v>2333</v>
      </c>
      <c r="J877" s="26" t="s">
        <v>15269</v>
      </c>
      <c r="K877" s="26" t="s">
        <v>743</v>
      </c>
      <c r="L877" s="26" t="s">
        <v>15270</v>
      </c>
      <c r="M877" s="26" t="s">
        <v>685</v>
      </c>
      <c r="N877" s="26" t="s">
        <v>15271</v>
      </c>
      <c r="O877" s="26" t="s">
        <v>3139</v>
      </c>
      <c r="P877" s="26" t="s">
        <v>351</v>
      </c>
      <c r="Q877" s="26" t="s">
        <v>183</v>
      </c>
      <c r="R877" s="26" t="s">
        <v>184</v>
      </c>
      <c r="S877" s="26" t="s">
        <v>4205</v>
      </c>
      <c r="T877" s="26" t="s">
        <v>495</v>
      </c>
      <c r="U877" s="26" t="s">
        <v>2337</v>
      </c>
      <c r="V877" s="26" t="s">
        <v>1828</v>
      </c>
      <c r="W877" s="26" t="s">
        <v>496</v>
      </c>
      <c r="X877" s="26" t="s">
        <v>3426</v>
      </c>
      <c r="Y877" s="26">
        <v>80.0</v>
      </c>
      <c r="Z877" s="26">
        <v>85.0</v>
      </c>
      <c r="AA877" s="26">
        <v>75.0</v>
      </c>
      <c r="AB877" s="26">
        <v>110.0</v>
      </c>
      <c r="AC877" s="26">
        <v>100.0</v>
      </c>
      <c r="AD877" s="26">
        <v>70.0</v>
      </c>
      <c r="AE877" s="30">
        <f t="shared" si="37"/>
        <v>520</v>
      </c>
      <c r="AF877" s="26" t="s">
        <v>4237</v>
      </c>
      <c r="AG877" s="26"/>
      <c r="AH877" s="26"/>
      <c r="AI877" s="26"/>
      <c r="AJ877" s="26"/>
      <c r="AK877" s="26"/>
      <c r="AL877" s="26"/>
      <c r="AM877" s="26"/>
      <c r="AN877" s="26"/>
      <c r="AO877" s="26"/>
      <c r="AP877" s="26"/>
      <c r="AQ877" s="26"/>
      <c r="AR877" s="26"/>
      <c r="AS877" s="26"/>
      <c r="AT877" s="26"/>
      <c r="AU877" s="26"/>
      <c r="AV877" s="26"/>
      <c r="AW877" s="26"/>
      <c r="AX877" s="26"/>
      <c r="AY877" s="26"/>
      <c r="AZ877" s="26"/>
      <c r="BA877" s="26"/>
      <c r="BB877" s="26"/>
      <c r="BC877" s="26"/>
      <c r="BD877" s="26"/>
      <c r="BE877" s="26"/>
      <c r="BF877" s="26"/>
      <c r="BG877" s="26"/>
      <c r="BH877" s="26"/>
      <c r="BI877" s="26"/>
      <c r="BJ877" s="26"/>
      <c r="BK877" s="26" t="s">
        <v>6397</v>
      </c>
      <c r="BL877" s="26" t="s">
        <v>6397</v>
      </c>
      <c r="BM877" s="26"/>
      <c r="BN877" s="26" t="s">
        <v>583</v>
      </c>
      <c r="BO877" s="26"/>
      <c r="BP877" s="26"/>
      <c r="BQ877" s="26"/>
      <c r="BR877" s="26"/>
      <c r="BS877" s="26"/>
      <c r="BT877" s="26"/>
      <c r="BU877" s="26"/>
      <c r="BV877" s="26"/>
      <c r="BW877" s="31"/>
      <c r="BX877" s="31"/>
      <c r="BY877" s="31"/>
      <c r="BZ877" s="31"/>
      <c r="CA877" s="31"/>
      <c r="CB877" s="31"/>
      <c r="CC877" s="31"/>
      <c r="CD877" s="31"/>
      <c r="CE877" s="31"/>
      <c r="CF877" s="31"/>
      <c r="CG877" s="31"/>
      <c r="CH877" s="31"/>
      <c r="CI877" s="31"/>
      <c r="CJ877" s="31"/>
      <c r="CK877" s="31"/>
      <c r="CL877" s="31"/>
      <c r="CM877" s="31"/>
      <c r="CN877" s="31"/>
      <c r="CO877" s="31"/>
      <c r="CP877" s="31"/>
      <c r="CQ877" s="31"/>
      <c r="CR877" s="31"/>
      <c r="CS877" s="31"/>
      <c r="CT877" s="31"/>
      <c r="CU877" s="31"/>
      <c r="CV877" s="31"/>
      <c r="CW877" s="31"/>
      <c r="CX877" s="31"/>
      <c r="CY877" s="31"/>
      <c r="CZ877" s="31"/>
      <c r="DA877" s="31" t="s">
        <v>15272</v>
      </c>
      <c r="DB877" s="31" t="s">
        <v>15273</v>
      </c>
      <c r="DC877" s="31"/>
      <c r="DD877" s="31"/>
      <c r="DE877" s="31"/>
      <c r="DF877" s="31"/>
      <c r="DG877" s="31"/>
      <c r="DH877" s="31"/>
      <c r="DI877" s="31"/>
      <c r="DJ877" s="31"/>
      <c r="DK877" s="31"/>
      <c r="DL877" s="31"/>
      <c r="DM877" s="31"/>
      <c r="DN877" s="31"/>
      <c r="DO877" s="31"/>
      <c r="DP877" s="31"/>
      <c r="DQ877" s="31"/>
      <c r="DR877" s="31"/>
      <c r="DS877" s="31"/>
      <c r="DT877" s="31"/>
      <c r="DU877" s="31"/>
      <c r="DV877" s="31"/>
      <c r="DW877" s="31"/>
      <c r="DX877" s="31"/>
      <c r="DY877" s="31"/>
      <c r="DZ877" s="31"/>
      <c r="EA877" s="31"/>
      <c r="EB877" s="31"/>
      <c r="EC877" s="31"/>
      <c r="ED877" s="31"/>
      <c r="EE877" s="31"/>
      <c r="EF877" s="31"/>
      <c r="EG877" s="31"/>
      <c r="EH877" s="31"/>
      <c r="EI877" s="31"/>
      <c r="EJ877" s="31"/>
      <c r="EK877" s="31"/>
      <c r="EL877" s="31"/>
      <c r="EM877" s="31"/>
      <c r="EN877" s="31"/>
      <c r="EO877" s="31"/>
      <c r="EP877" s="31"/>
      <c r="EQ877" s="31"/>
      <c r="ER877" s="31"/>
      <c r="ES877" s="31"/>
      <c r="ET877" s="31" t="s">
        <v>15274</v>
      </c>
      <c r="EU877" s="31" t="s">
        <v>15274</v>
      </c>
      <c r="EV877" s="31"/>
      <c r="EW877" s="31"/>
      <c r="EX877" s="31" t="s">
        <v>218</v>
      </c>
      <c r="EY877" s="31" t="s">
        <v>218</v>
      </c>
      <c r="EZ877" s="31" t="s">
        <v>218</v>
      </c>
      <c r="FA877" s="31" t="s">
        <v>219</v>
      </c>
      <c r="FB877" s="31" t="s">
        <v>219</v>
      </c>
      <c r="FC877" s="31"/>
      <c r="FD877" s="31"/>
      <c r="FE877" s="31" t="s">
        <v>219</v>
      </c>
    </row>
    <row r="878" ht="90.75" customHeight="1">
      <c r="A878" s="16" t="s">
        <v>15275</v>
      </c>
      <c r="B878" s="24">
        <v>867.0</v>
      </c>
      <c r="C878" s="25" t="s">
        <v>15276</v>
      </c>
      <c r="D878" s="26" t="str">
        <f t="shared" si="41"/>
        <v/>
      </c>
      <c r="E878" s="27" t="str">
        <f t="shared" si="42"/>
        <v/>
      </c>
      <c r="F878" s="28" t="str">
        <f t="shared" ref="F878:G878" si="893">image("https://www.serebii.net/pokedex-bw/type/"&amp;lower(H878)&amp;".gif")</f>
        <v/>
      </c>
      <c r="G878" s="28" t="str">
        <f t="shared" si="893"/>
        <v/>
      </c>
      <c r="H878" s="29" t="s">
        <v>1071</v>
      </c>
      <c r="I878" s="26" t="s">
        <v>3317</v>
      </c>
      <c r="J878" s="26" t="s">
        <v>15277</v>
      </c>
      <c r="K878" s="26" t="s">
        <v>454</v>
      </c>
      <c r="L878" s="26" t="s">
        <v>3600</v>
      </c>
      <c r="M878" s="30" t="s">
        <v>15278</v>
      </c>
      <c r="N878" s="26"/>
      <c r="O878" s="26"/>
      <c r="P878" s="26" t="s">
        <v>543</v>
      </c>
      <c r="Q878" s="26" t="s">
        <v>878</v>
      </c>
      <c r="R878" s="26" t="s">
        <v>184</v>
      </c>
      <c r="S878" s="26" t="s">
        <v>3491</v>
      </c>
      <c r="T878" s="26" t="s">
        <v>495</v>
      </c>
      <c r="U878" s="26" t="s">
        <v>7717</v>
      </c>
      <c r="V878" s="26" t="s">
        <v>9245</v>
      </c>
      <c r="W878" s="26" t="s">
        <v>496</v>
      </c>
      <c r="X878" s="26" t="s">
        <v>3426</v>
      </c>
      <c r="Y878" s="26">
        <v>58.0</v>
      </c>
      <c r="Z878" s="26">
        <v>95.0</v>
      </c>
      <c r="AA878" s="26">
        <v>145.0</v>
      </c>
      <c r="AB878" s="26">
        <v>50.0</v>
      </c>
      <c r="AC878" s="26">
        <v>105.0</v>
      </c>
      <c r="AD878" s="26">
        <v>30.0</v>
      </c>
      <c r="AE878" s="30">
        <f t="shared" si="37"/>
        <v>483</v>
      </c>
      <c r="AF878" s="26" t="s">
        <v>12116</v>
      </c>
      <c r="AG878" s="26"/>
      <c r="AH878" s="26"/>
      <c r="AI878" s="26"/>
      <c r="AJ878" s="26"/>
      <c r="AK878" s="26"/>
      <c r="AL878" s="26"/>
      <c r="AM878" s="26"/>
      <c r="AN878" s="26"/>
      <c r="AO878" s="26"/>
      <c r="AP878" s="26"/>
      <c r="AQ878" s="26"/>
      <c r="AR878" s="26"/>
      <c r="AS878" s="26"/>
      <c r="AT878" s="26"/>
      <c r="AU878" s="26"/>
      <c r="AV878" s="26"/>
      <c r="AW878" s="26"/>
      <c r="AX878" s="26"/>
      <c r="AY878" s="26"/>
      <c r="AZ878" s="26"/>
      <c r="BA878" s="26"/>
      <c r="BB878" s="26"/>
      <c r="BC878" s="26"/>
      <c r="BD878" s="26"/>
      <c r="BE878" s="26"/>
      <c r="BF878" s="26"/>
      <c r="BG878" s="26"/>
      <c r="BH878" s="26"/>
      <c r="BI878" s="26"/>
      <c r="BJ878" s="26"/>
      <c r="BK878" s="26"/>
      <c r="BL878" s="26"/>
      <c r="BM878" s="26"/>
      <c r="BN878" s="26"/>
      <c r="BO878" s="26"/>
      <c r="BP878" s="26"/>
      <c r="BQ878" s="26"/>
      <c r="BR878" s="26"/>
      <c r="BS878" s="26"/>
      <c r="BT878" s="26"/>
      <c r="BU878" s="26"/>
      <c r="BV878" s="26"/>
      <c r="BW878" s="31"/>
      <c r="BX878" s="31"/>
      <c r="BY878" s="31"/>
      <c r="BZ878" s="31"/>
      <c r="CA878" s="31"/>
      <c r="CB878" s="31"/>
      <c r="CC878" s="31"/>
      <c r="CD878" s="31"/>
      <c r="CE878" s="31"/>
      <c r="CF878" s="31"/>
      <c r="CG878" s="31"/>
      <c r="CH878" s="31"/>
      <c r="CI878" s="31"/>
      <c r="CJ878" s="31"/>
      <c r="CK878" s="31"/>
      <c r="CL878" s="31"/>
      <c r="CM878" s="31"/>
      <c r="CN878" s="31"/>
      <c r="CO878" s="31"/>
      <c r="CP878" s="31"/>
      <c r="CQ878" s="31"/>
      <c r="CR878" s="31"/>
      <c r="CS878" s="31"/>
      <c r="CT878" s="31"/>
      <c r="CU878" s="31"/>
      <c r="CV878" s="31"/>
      <c r="CW878" s="31"/>
      <c r="CX878" s="31"/>
      <c r="CY878" s="31"/>
      <c r="CZ878" s="31"/>
      <c r="DA878" s="31" t="s">
        <v>15279</v>
      </c>
      <c r="DB878" s="31" t="s">
        <v>15280</v>
      </c>
      <c r="DC878" s="31"/>
      <c r="DD878" s="31"/>
      <c r="DE878" s="31"/>
      <c r="DF878" s="31"/>
      <c r="DG878" s="31"/>
      <c r="DH878" s="31"/>
      <c r="DI878" s="31"/>
      <c r="DJ878" s="31"/>
      <c r="DK878" s="31"/>
      <c r="DL878" s="31"/>
      <c r="DM878" s="31"/>
      <c r="DN878" s="31"/>
      <c r="DO878" s="31"/>
      <c r="DP878" s="31"/>
      <c r="DQ878" s="31"/>
      <c r="DR878" s="31"/>
      <c r="DS878" s="31"/>
      <c r="DT878" s="31"/>
      <c r="DU878" s="31"/>
      <c r="DV878" s="31"/>
      <c r="DW878" s="31"/>
      <c r="DX878" s="31"/>
      <c r="DY878" s="31"/>
      <c r="DZ878" s="31"/>
      <c r="EA878" s="31"/>
      <c r="EB878" s="31"/>
      <c r="EC878" s="31"/>
      <c r="ED878" s="31"/>
      <c r="EE878" s="31"/>
      <c r="EF878" s="31"/>
      <c r="EG878" s="31"/>
      <c r="EH878" s="31"/>
      <c r="EI878" s="31"/>
      <c r="EJ878" s="31"/>
      <c r="EK878" s="31"/>
      <c r="EL878" s="31"/>
      <c r="EM878" s="31"/>
      <c r="EN878" s="31"/>
      <c r="EO878" s="31"/>
      <c r="EP878" s="31"/>
      <c r="EQ878" s="31"/>
      <c r="ER878" s="31"/>
      <c r="ES878" s="31"/>
      <c r="ET878" s="31" t="s">
        <v>12133</v>
      </c>
      <c r="EU878" s="31" t="s">
        <v>12133</v>
      </c>
      <c r="EV878" s="31"/>
      <c r="EW878" s="31"/>
      <c r="EX878" s="31" t="s">
        <v>218</v>
      </c>
      <c r="EY878" s="31" t="s">
        <v>218</v>
      </c>
      <c r="EZ878" s="31" t="s">
        <v>218</v>
      </c>
      <c r="FA878" s="31" t="s">
        <v>219</v>
      </c>
      <c r="FB878" s="31" t="s">
        <v>219</v>
      </c>
      <c r="FC878" s="31"/>
      <c r="FD878" s="31"/>
      <c r="FE878" s="31" t="s">
        <v>219</v>
      </c>
    </row>
    <row r="879" ht="90.75" customHeight="1">
      <c r="A879" s="16" t="s">
        <v>15281</v>
      </c>
      <c r="B879" s="24">
        <v>868.0</v>
      </c>
      <c r="C879" s="25" t="s">
        <v>15282</v>
      </c>
      <c r="D879" s="26" t="str">
        <f t="shared" si="41"/>
        <v/>
      </c>
      <c r="E879" s="27" t="str">
        <f t="shared" si="42"/>
        <v/>
      </c>
      <c r="F879" s="28" t="str">
        <f t="shared" ref="F879:G879" si="894">image("https://www.serebii.net/pokedex-bw/type/"&amp;lower(H879)&amp;".gif")</f>
        <v/>
      </c>
      <c r="G879" s="28" t="str">
        <f t="shared" si="894"/>
        <v/>
      </c>
      <c r="H879" s="29" t="s">
        <v>980</v>
      </c>
      <c r="I879" s="26"/>
      <c r="J879" s="26" t="s">
        <v>15283</v>
      </c>
      <c r="K879" s="26" t="s">
        <v>1882</v>
      </c>
      <c r="L879" s="26" t="s">
        <v>11178</v>
      </c>
      <c r="M879" s="26" t="s">
        <v>13463</v>
      </c>
      <c r="N879" s="26"/>
      <c r="O879" s="26" t="s">
        <v>13445</v>
      </c>
      <c r="P879" s="26" t="s">
        <v>1825</v>
      </c>
      <c r="Q879" s="26" t="s">
        <v>2336</v>
      </c>
      <c r="R879" s="26" t="s">
        <v>184</v>
      </c>
      <c r="S879" s="26" t="s">
        <v>7626</v>
      </c>
      <c r="T879" s="26" t="s">
        <v>495</v>
      </c>
      <c r="U879" s="26" t="s">
        <v>7717</v>
      </c>
      <c r="V879" s="26" t="s">
        <v>980</v>
      </c>
      <c r="W879" s="26" t="s">
        <v>1163</v>
      </c>
      <c r="X879" s="26" t="s">
        <v>189</v>
      </c>
      <c r="Y879" s="26">
        <v>45.0</v>
      </c>
      <c r="Z879" s="26">
        <v>40.0</v>
      </c>
      <c r="AA879" s="26">
        <v>40.0</v>
      </c>
      <c r="AB879" s="26">
        <v>50.0</v>
      </c>
      <c r="AC879" s="26">
        <v>61.0</v>
      </c>
      <c r="AD879" s="26">
        <v>34.0</v>
      </c>
      <c r="AE879" s="30">
        <f t="shared" si="37"/>
        <v>270</v>
      </c>
      <c r="AF879" s="26" t="s">
        <v>15284</v>
      </c>
      <c r="AG879" s="26"/>
      <c r="AH879" s="26"/>
      <c r="AI879" s="26"/>
      <c r="AJ879" s="26"/>
      <c r="AK879" s="26"/>
      <c r="AL879" s="26"/>
      <c r="AM879" s="26"/>
      <c r="AN879" s="26"/>
      <c r="AO879" s="26"/>
      <c r="AP879" s="26"/>
      <c r="AQ879" s="26"/>
      <c r="AR879" s="26"/>
      <c r="AS879" s="26"/>
      <c r="AT879" s="26"/>
      <c r="AU879" s="26"/>
      <c r="AV879" s="26"/>
      <c r="AW879" s="26"/>
      <c r="AX879" s="26"/>
      <c r="AY879" s="26"/>
      <c r="AZ879" s="26"/>
      <c r="BA879" s="26"/>
      <c r="BB879" s="26"/>
      <c r="BC879" s="26"/>
      <c r="BD879" s="26"/>
      <c r="BE879" s="26"/>
      <c r="BF879" s="26"/>
      <c r="BG879" s="26"/>
      <c r="BH879" s="26"/>
      <c r="BI879" s="26"/>
      <c r="BJ879" s="26"/>
      <c r="BK879" s="26" t="s">
        <v>4074</v>
      </c>
      <c r="BL879" s="26" t="s">
        <v>4074</v>
      </c>
      <c r="BM879" s="26"/>
      <c r="BN879" s="26"/>
      <c r="BO879" s="26"/>
      <c r="BP879" s="26"/>
      <c r="BQ879" s="26"/>
      <c r="BR879" s="26"/>
      <c r="BS879" s="26"/>
      <c r="BT879" s="26"/>
      <c r="BU879" s="26" t="s">
        <v>1377</v>
      </c>
      <c r="BV879" s="26"/>
      <c r="BW879" s="31"/>
      <c r="BX879" s="31"/>
      <c r="BY879" s="31"/>
      <c r="BZ879" s="31"/>
      <c r="CA879" s="31"/>
      <c r="CB879" s="31"/>
      <c r="CC879" s="31"/>
      <c r="CD879" s="31"/>
      <c r="CE879" s="31"/>
      <c r="CF879" s="31"/>
      <c r="CG879" s="31"/>
      <c r="CH879" s="31"/>
      <c r="CI879" s="31"/>
      <c r="CJ879" s="31"/>
      <c r="CK879" s="31"/>
      <c r="CL879" s="31"/>
      <c r="CM879" s="31"/>
      <c r="CN879" s="31"/>
      <c r="CO879" s="31"/>
      <c r="CP879" s="31"/>
      <c r="CQ879" s="31"/>
      <c r="CR879" s="31"/>
      <c r="CS879" s="31"/>
      <c r="CT879" s="31"/>
      <c r="CU879" s="31"/>
      <c r="CV879" s="31"/>
      <c r="CW879" s="31"/>
      <c r="CX879" s="31"/>
      <c r="CY879" s="31"/>
      <c r="CZ879" s="31"/>
      <c r="DA879" s="31" t="s">
        <v>15285</v>
      </c>
      <c r="DB879" s="31" t="s">
        <v>15286</v>
      </c>
      <c r="DC879" s="31"/>
      <c r="DD879" s="31"/>
      <c r="DE879" s="31"/>
      <c r="DF879" s="31"/>
      <c r="DG879" s="31"/>
      <c r="DH879" s="31"/>
      <c r="DI879" s="31"/>
      <c r="DJ879" s="31"/>
      <c r="DK879" s="31"/>
      <c r="DL879" s="31"/>
      <c r="DM879" s="31"/>
      <c r="DN879" s="31"/>
      <c r="DO879" s="31"/>
      <c r="DP879" s="31"/>
      <c r="DQ879" s="31"/>
      <c r="DR879" s="31"/>
      <c r="DS879" s="31"/>
      <c r="DT879" s="31"/>
      <c r="DU879" s="31"/>
      <c r="DV879" s="31"/>
      <c r="DW879" s="31"/>
      <c r="DX879" s="31"/>
      <c r="DY879" s="31"/>
      <c r="DZ879" s="31"/>
      <c r="EA879" s="31"/>
      <c r="EB879" s="31"/>
      <c r="EC879" s="31"/>
      <c r="ED879" s="31"/>
      <c r="EE879" s="31"/>
      <c r="EF879" s="31"/>
      <c r="EG879" s="31"/>
      <c r="EH879" s="31"/>
      <c r="EI879" s="31"/>
      <c r="EJ879" s="31"/>
      <c r="EK879" s="31"/>
      <c r="EL879" s="31"/>
      <c r="EM879" s="31"/>
      <c r="EN879" s="31"/>
      <c r="EO879" s="31"/>
      <c r="EP879" s="31"/>
      <c r="EQ879" s="31"/>
      <c r="ER879" s="31"/>
      <c r="ES879" s="31"/>
      <c r="ET879" s="31" t="s">
        <v>15287</v>
      </c>
      <c r="EU879" s="31" t="s">
        <v>15287</v>
      </c>
      <c r="EV879" s="31"/>
      <c r="EW879" s="31"/>
      <c r="EX879" s="31" t="s">
        <v>218</v>
      </c>
      <c r="EY879" s="31" t="s">
        <v>218</v>
      </c>
      <c r="EZ879" s="31" t="s">
        <v>218</v>
      </c>
      <c r="FA879" s="31" t="s">
        <v>219</v>
      </c>
      <c r="FB879" s="31" t="s">
        <v>219</v>
      </c>
      <c r="FC879" s="31"/>
      <c r="FD879" s="31"/>
      <c r="FE879" s="31" t="s">
        <v>219</v>
      </c>
    </row>
    <row r="880" ht="90.75" customHeight="1">
      <c r="A880" s="16" t="s">
        <v>15288</v>
      </c>
      <c r="B880" s="24">
        <v>869.0</v>
      </c>
      <c r="C880" s="25" t="s">
        <v>15289</v>
      </c>
      <c r="D880" s="26" t="str">
        <f t="shared" si="41"/>
        <v/>
      </c>
      <c r="E880" s="27" t="str">
        <f t="shared" si="42"/>
        <v/>
      </c>
      <c r="F880" s="28" t="str">
        <f t="shared" ref="F880:G880" si="895">image("https://www.serebii.net/pokedex-bw/type/"&amp;lower(H880)&amp;".gif")</f>
        <v/>
      </c>
      <c r="G880" s="28" t="str">
        <f t="shared" si="895"/>
        <v/>
      </c>
      <c r="H880" s="29" t="s">
        <v>980</v>
      </c>
      <c r="I880" s="26"/>
      <c r="J880" s="26" t="s">
        <v>15283</v>
      </c>
      <c r="K880" s="26" t="s">
        <v>488</v>
      </c>
      <c r="L880" s="26" t="s">
        <v>5842</v>
      </c>
      <c r="M880" s="26" t="s">
        <v>13463</v>
      </c>
      <c r="N880" s="26"/>
      <c r="O880" s="26" t="s">
        <v>13445</v>
      </c>
      <c r="P880" s="26" t="s">
        <v>2669</v>
      </c>
      <c r="Q880" s="26" t="s">
        <v>2378</v>
      </c>
      <c r="R880" s="26" t="s">
        <v>184</v>
      </c>
      <c r="S880" s="26" t="s">
        <v>4363</v>
      </c>
      <c r="T880" s="26" t="s">
        <v>495</v>
      </c>
      <c r="U880" s="26" t="s">
        <v>7717</v>
      </c>
      <c r="V880" s="26" t="s">
        <v>980</v>
      </c>
      <c r="W880" s="26" t="s">
        <v>1163</v>
      </c>
      <c r="X880" s="26" t="s">
        <v>189</v>
      </c>
      <c r="Y880" s="26">
        <v>65.0</v>
      </c>
      <c r="Z880" s="26">
        <v>60.0</v>
      </c>
      <c r="AA880" s="26">
        <v>75.0</v>
      </c>
      <c r="AB880" s="26">
        <v>110.0</v>
      </c>
      <c r="AC880" s="26">
        <v>121.0</v>
      </c>
      <c r="AD880" s="26">
        <v>64.0</v>
      </c>
      <c r="AE880" s="30">
        <f t="shared" si="37"/>
        <v>495</v>
      </c>
      <c r="AF880" s="26" t="s">
        <v>15284</v>
      </c>
      <c r="AG880" s="26"/>
      <c r="AH880" s="26"/>
      <c r="AI880" s="26"/>
      <c r="AJ880" s="26"/>
      <c r="AK880" s="26"/>
      <c r="AL880" s="26"/>
      <c r="AM880" s="26"/>
      <c r="AN880" s="26"/>
      <c r="AO880" s="26"/>
      <c r="AP880" s="26"/>
      <c r="AQ880" s="26"/>
      <c r="AR880" s="26"/>
      <c r="AS880" s="26"/>
      <c r="AT880" s="26"/>
      <c r="AU880" s="26"/>
      <c r="AV880" s="26"/>
      <c r="AW880" s="26"/>
      <c r="AX880" s="26"/>
      <c r="AY880" s="26"/>
      <c r="AZ880" s="26"/>
      <c r="BA880" s="26"/>
      <c r="BB880" s="26"/>
      <c r="BC880" s="26"/>
      <c r="BD880" s="26"/>
      <c r="BE880" s="26"/>
      <c r="BF880" s="26"/>
      <c r="BG880" s="26"/>
      <c r="BH880" s="26"/>
      <c r="BI880" s="26"/>
      <c r="BJ880" s="26"/>
      <c r="BK880" s="26" t="s">
        <v>3885</v>
      </c>
      <c r="BL880" s="26" t="s">
        <v>3885</v>
      </c>
      <c r="BM880" s="26"/>
      <c r="BN880" s="26"/>
      <c r="BO880" s="26"/>
      <c r="BP880" s="26"/>
      <c r="BQ880" s="26"/>
      <c r="BR880" s="26"/>
      <c r="BS880" s="26"/>
      <c r="BT880" s="26"/>
      <c r="BU880" s="26" t="s">
        <v>1675</v>
      </c>
      <c r="BV880" s="26"/>
      <c r="BW880" s="31"/>
      <c r="BX880" s="31"/>
      <c r="BY880" s="31"/>
      <c r="BZ880" s="31"/>
      <c r="CA880" s="31"/>
      <c r="CB880" s="31"/>
      <c r="CC880" s="31"/>
      <c r="CD880" s="31"/>
      <c r="CE880" s="31"/>
      <c r="CF880" s="31"/>
      <c r="CG880" s="31"/>
      <c r="CH880" s="31"/>
      <c r="CI880" s="31"/>
      <c r="CJ880" s="31"/>
      <c r="CK880" s="31"/>
      <c r="CL880" s="31"/>
      <c r="CM880" s="31"/>
      <c r="CN880" s="31"/>
      <c r="CO880" s="31"/>
      <c r="CP880" s="31"/>
      <c r="CQ880" s="31"/>
      <c r="CR880" s="31"/>
      <c r="CS880" s="31"/>
      <c r="CT880" s="31"/>
      <c r="CU880" s="31"/>
      <c r="CV880" s="31"/>
      <c r="CW880" s="31"/>
      <c r="CX880" s="31"/>
      <c r="CY880" s="31"/>
      <c r="CZ880" s="31"/>
      <c r="DA880" s="31" t="s">
        <v>15290</v>
      </c>
      <c r="DB880" s="31" t="s">
        <v>15291</v>
      </c>
      <c r="DC880" s="31"/>
      <c r="DD880" s="31"/>
      <c r="DE880" s="31"/>
      <c r="DF880" s="31"/>
      <c r="DG880" s="31"/>
      <c r="DH880" s="31"/>
      <c r="DI880" s="31"/>
      <c r="DJ880" s="31"/>
      <c r="DK880" s="31"/>
      <c r="DL880" s="31"/>
      <c r="DM880" s="31"/>
      <c r="DN880" s="31"/>
      <c r="DO880" s="31"/>
      <c r="DP880" s="31"/>
      <c r="DQ880" s="31"/>
      <c r="DR880" s="31"/>
      <c r="DS880" s="31"/>
      <c r="DT880" s="31"/>
      <c r="DU880" s="31"/>
      <c r="DV880" s="31"/>
      <c r="DW880" s="31"/>
      <c r="DX880" s="31"/>
      <c r="DY880" s="31"/>
      <c r="DZ880" s="31"/>
      <c r="EA880" s="31"/>
      <c r="EB880" s="31"/>
      <c r="EC880" s="31"/>
      <c r="ED880" s="31"/>
      <c r="EE880" s="31"/>
      <c r="EF880" s="31"/>
      <c r="EG880" s="31"/>
      <c r="EH880" s="31"/>
      <c r="EI880" s="31"/>
      <c r="EJ880" s="31"/>
      <c r="EK880" s="31"/>
      <c r="EL880" s="31"/>
      <c r="EM880" s="31"/>
      <c r="EN880" s="31"/>
      <c r="EO880" s="31"/>
      <c r="EP880" s="31"/>
      <c r="EQ880" s="31"/>
      <c r="ER880" s="31"/>
      <c r="ES880" s="31"/>
      <c r="ET880" s="31" t="s">
        <v>15292</v>
      </c>
      <c r="EU880" s="31" t="s">
        <v>15292</v>
      </c>
      <c r="EV880" s="31"/>
      <c r="EW880" s="31"/>
      <c r="EX880" s="31" t="s">
        <v>218</v>
      </c>
      <c r="EY880" s="31" t="s">
        <v>218</v>
      </c>
      <c r="EZ880" s="31" t="s">
        <v>218</v>
      </c>
      <c r="FA880" s="31" t="s">
        <v>219</v>
      </c>
      <c r="FB880" s="31" t="s">
        <v>219</v>
      </c>
      <c r="FC880" s="31"/>
      <c r="FD880" s="31"/>
      <c r="FE880" s="31" t="s">
        <v>219</v>
      </c>
    </row>
    <row r="881" ht="90.75" customHeight="1">
      <c r="A881" s="16" t="s">
        <v>15293</v>
      </c>
      <c r="B881" s="24">
        <v>870.0</v>
      </c>
      <c r="C881" s="25" t="s">
        <v>15294</v>
      </c>
      <c r="D881" s="26" t="str">
        <f t="shared" si="41"/>
        <v/>
      </c>
      <c r="E881" s="27" t="str">
        <f t="shared" si="42"/>
        <v/>
      </c>
      <c r="F881" s="28" t="str">
        <f t="shared" ref="F881:G881" si="896">image("https://www.serebii.net/pokedex-bw/type/"&amp;lower(H881)&amp;".gif")</f>
        <v/>
      </c>
      <c r="G881" s="28" t="str">
        <f t="shared" si="896"/>
        <v/>
      </c>
      <c r="H881" s="29" t="s">
        <v>2112</v>
      </c>
      <c r="I881" s="26"/>
      <c r="J881" s="26" t="s">
        <v>15295</v>
      </c>
      <c r="K881" s="26" t="s">
        <v>13114</v>
      </c>
      <c r="L881" s="26" t="s">
        <v>1299</v>
      </c>
      <c r="M881" s="26" t="s">
        <v>3691</v>
      </c>
      <c r="N881" s="26"/>
      <c r="O881" s="26" t="s">
        <v>2117</v>
      </c>
      <c r="P881" s="26" t="s">
        <v>656</v>
      </c>
      <c r="Q881" s="26" t="s">
        <v>183</v>
      </c>
      <c r="R881" s="26" t="s">
        <v>184</v>
      </c>
      <c r="S881" s="26" t="s">
        <v>3110</v>
      </c>
      <c r="T881" s="26" t="s">
        <v>495</v>
      </c>
      <c r="U881" s="26" t="s">
        <v>980</v>
      </c>
      <c r="V881" s="26" t="s">
        <v>9245</v>
      </c>
      <c r="W881" s="26" t="s">
        <v>2967</v>
      </c>
      <c r="X881" s="26" t="s">
        <v>3426</v>
      </c>
      <c r="Y881" s="26">
        <v>65.0</v>
      </c>
      <c r="Z881" s="26">
        <v>100.0</v>
      </c>
      <c r="AA881" s="26">
        <v>100.0</v>
      </c>
      <c r="AB881" s="26">
        <v>70.0</v>
      </c>
      <c r="AC881" s="26">
        <v>60.0</v>
      </c>
      <c r="AD881" s="26">
        <v>75.0</v>
      </c>
      <c r="AE881" s="30">
        <f t="shared" si="37"/>
        <v>470</v>
      </c>
      <c r="AF881" s="26"/>
      <c r="AG881" s="26"/>
      <c r="AH881" s="26"/>
      <c r="AI881" s="26"/>
      <c r="AJ881" s="26"/>
      <c r="AK881" s="26"/>
      <c r="AL881" s="26"/>
      <c r="AM881" s="26"/>
      <c r="AN881" s="26"/>
      <c r="AO881" s="26"/>
      <c r="AP881" s="26"/>
      <c r="AQ881" s="26"/>
      <c r="AR881" s="26"/>
      <c r="AS881" s="26"/>
      <c r="AT881" s="26"/>
      <c r="AU881" s="26"/>
      <c r="AV881" s="26"/>
      <c r="AW881" s="26"/>
      <c r="AX881" s="26"/>
      <c r="AY881" s="26"/>
      <c r="AZ881" s="26"/>
      <c r="BA881" s="26"/>
      <c r="BB881" s="26"/>
      <c r="BC881" s="26"/>
      <c r="BD881" s="26"/>
      <c r="BE881" s="26"/>
      <c r="BF881" s="26"/>
      <c r="BG881" s="26"/>
      <c r="BH881" s="26"/>
      <c r="BI881" s="26"/>
      <c r="BJ881" s="26"/>
      <c r="BK881" s="26" t="s">
        <v>8389</v>
      </c>
      <c r="BL881" s="26" t="s">
        <v>8389</v>
      </c>
      <c r="BM881" s="26"/>
      <c r="BN881" s="26"/>
      <c r="BO881" s="26"/>
      <c r="BP881" s="26"/>
      <c r="BQ881" s="26"/>
      <c r="BR881" s="26" t="s">
        <v>2797</v>
      </c>
      <c r="BS881" s="26" t="s">
        <v>2797</v>
      </c>
      <c r="BT881" s="26"/>
      <c r="BU881" s="26"/>
      <c r="BV881" s="26" t="s">
        <v>1380</v>
      </c>
      <c r="BW881" s="31"/>
      <c r="BX881" s="31"/>
      <c r="BY881" s="31"/>
      <c r="BZ881" s="31"/>
      <c r="CA881" s="31"/>
      <c r="CB881" s="31"/>
      <c r="CC881" s="31"/>
      <c r="CD881" s="31"/>
      <c r="CE881" s="31"/>
      <c r="CF881" s="31"/>
      <c r="CG881" s="31"/>
      <c r="CH881" s="31"/>
      <c r="CI881" s="31"/>
      <c r="CJ881" s="31"/>
      <c r="CK881" s="31"/>
      <c r="CL881" s="31"/>
      <c r="CM881" s="31"/>
      <c r="CN881" s="31"/>
      <c r="CO881" s="31"/>
      <c r="CP881" s="31"/>
      <c r="CQ881" s="31"/>
      <c r="CR881" s="31"/>
      <c r="CS881" s="31"/>
      <c r="CT881" s="31"/>
      <c r="CU881" s="31"/>
      <c r="CV881" s="31"/>
      <c r="CW881" s="31"/>
      <c r="CX881" s="31"/>
      <c r="CY881" s="31"/>
      <c r="CZ881" s="31"/>
      <c r="DA881" s="31" t="s">
        <v>15296</v>
      </c>
      <c r="DB881" s="31" t="s">
        <v>15297</v>
      </c>
      <c r="DC881" s="31"/>
      <c r="DD881" s="31"/>
      <c r="DE881" s="31"/>
      <c r="DF881" s="31"/>
      <c r="DG881" s="31"/>
      <c r="DH881" s="31" t="s">
        <v>15298</v>
      </c>
      <c r="DI881" s="31" t="s">
        <v>15299</v>
      </c>
      <c r="DJ881" s="31"/>
      <c r="DK881" s="31"/>
      <c r="DL881" s="31"/>
      <c r="DM881" s="31"/>
      <c r="DN881" s="31"/>
      <c r="DO881" s="31"/>
      <c r="DP881" s="31"/>
      <c r="DQ881" s="31"/>
      <c r="DR881" s="31"/>
      <c r="DS881" s="31"/>
      <c r="DT881" s="31"/>
      <c r="DU881" s="31"/>
      <c r="DV881" s="31"/>
      <c r="DW881" s="31"/>
      <c r="DX881" s="31"/>
      <c r="DY881" s="31"/>
      <c r="DZ881" s="31"/>
      <c r="EA881" s="31"/>
      <c r="EB881" s="31"/>
      <c r="EC881" s="31"/>
      <c r="ED881" s="31"/>
      <c r="EE881" s="31"/>
      <c r="EF881" s="31"/>
      <c r="EG881" s="31"/>
      <c r="EH881" s="31"/>
      <c r="EI881" s="31"/>
      <c r="EJ881" s="31"/>
      <c r="EK881" s="31"/>
      <c r="EL881" s="31"/>
      <c r="EM881" s="31"/>
      <c r="EN881" s="31"/>
      <c r="EO881" s="31"/>
      <c r="EP881" s="31"/>
      <c r="EQ881" s="31"/>
      <c r="ER881" s="31"/>
      <c r="ES881" s="31"/>
      <c r="ET881" s="31" t="s">
        <v>10769</v>
      </c>
      <c r="EU881" s="31" t="s">
        <v>10769</v>
      </c>
      <c r="EV881" s="31"/>
      <c r="EW881" s="31"/>
      <c r="EX881" s="31" t="s">
        <v>218</v>
      </c>
      <c r="EY881" s="31" t="s">
        <v>218</v>
      </c>
      <c r="EZ881" s="31" t="s">
        <v>218</v>
      </c>
      <c r="FA881" s="31" t="s">
        <v>15300</v>
      </c>
      <c r="FB881" s="31" t="s">
        <v>15300</v>
      </c>
      <c r="FC881" s="31"/>
      <c r="FD881" s="31"/>
      <c r="FE881" s="31" t="s">
        <v>219</v>
      </c>
    </row>
    <row r="882" ht="90.75" customHeight="1">
      <c r="A882" s="16" t="s">
        <v>15301</v>
      </c>
      <c r="B882" s="24">
        <v>871.0</v>
      </c>
      <c r="C882" s="25" t="s">
        <v>15302</v>
      </c>
      <c r="D882" s="26" t="str">
        <f t="shared" si="41"/>
        <v/>
      </c>
      <c r="E882" s="27" t="str">
        <f t="shared" si="42"/>
        <v/>
      </c>
      <c r="F882" s="28" t="str">
        <f t="shared" ref="F882:G882" si="897">image("https://www.serebii.net/pokedex-bw/type/"&amp;lower(H882)&amp;".gif")</f>
        <v/>
      </c>
      <c r="G882" s="28" t="str">
        <f t="shared" si="897"/>
        <v/>
      </c>
      <c r="H882" s="29" t="s">
        <v>973</v>
      </c>
      <c r="I882" s="26"/>
      <c r="J882" s="26" t="s">
        <v>15303</v>
      </c>
      <c r="K882" s="26" t="s">
        <v>488</v>
      </c>
      <c r="L882" s="26" t="s">
        <v>3826</v>
      </c>
      <c r="M882" s="26" t="s">
        <v>977</v>
      </c>
      <c r="N882" s="26"/>
      <c r="O882" s="26" t="s">
        <v>14651</v>
      </c>
      <c r="P882" s="26" t="s">
        <v>946</v>
      </c>
      <c r="Q882" s="26" t="s">
        <v>1032</v>
      </c>
      <c r="R882" s="26" t="s">
        <v>184</v>
      </c>
      <c r="S882" s="26" t="s">
        <v>14554</v>
      </c>
      <c r="T882" s="26" t="s">
        <v>495</v>
      </c>
      <c r="U882" s="26" t="s">
        <v>7717</v>
      </c>
      <c r="V882" s="26" t="s">
        <v>399</v>
      </c>
      <c r="W882" s="26" t="s">
        <v>496</v>
      </c>
      <c r="X882" s="26" t="s">
        <v>189</v>
      </c>
      <c r="Y882" s="26">
        <v>48.0</v>
      </c>
      <c r="Z882" s="26">
        <v>101.0</v>
      </c>
      <c r="AA882" s="26">
        <v>95.0</v>
      </c>
      <c r="AB882" s="26">
        <v>91.0</v>
      </c>
      <c r="AC882" s="26">
        <v>85.0</v>
      </c>
      <c r="AD882" s="26">
        <v>15.0</v>
      </c>
      <c r="AE882" s="30">
        <f t="shared" si="37"/>
        <v>435</v>
      </c>
      <c r="AF882" s="26"/>
      <c r="AG882" s="26"/>
      <c r="AH882" s="26"/>
      <c r="AI882" s="26"/>
      <c r="AJ882" s="26"/>
      <c r="AK882" s="26"/>
      <c r="AL882" s="26"/>
      <c r="AM882" s="26"/>
      <c r="AN882" s="26"/>
      <c r="AO882" s="26"/>
      <c r="AP882" s="26"/>
      <c r="AQ882" s="26"/>
      <c r="AR882" s="26"/>
      <c r="AS882" s="26"/>
      <c r="AT882" s="26"/>
      <c r="AU882" s="26"/>
      <c r="AV882" s="26"/>
      <c r="AW882" s="26"/>
      <c r="AX882" s="26"/>
      <c r="AY882" s="26"/>
      <c r="AZ882" s="26"/>
      <c r="BA882" s="26"/>
      <c r="BB882" s="26"/>
      <c r="BC882" s="26"/>
      <c r="BD882" s="26"/>
      <c r="BE882" s="26"/>
      <c r="BF882" s="26"/>
      <c r="BG882" s="26"/>
      <c r="BH882" s="26"/>
      <c r="BI882" s="26"/>
      <c r="BJ882" s="26"/>
      <c r="BK882" s="26" t="s">
        <v>4549</v>
      </c>
      <c r="BL882" s="26" t="s">
        <v>4549</v>
      </c>
      <c r="BM882" s="26" t="s">
        <v>1456</v>
      </c>
      <c r="BN882" s="26" t="s">
        <v>1462</v>
      </c>
      <c r="BO882" s="26"/>
      <c r="BP882" s="26"/>
      <c r="BQ882" s="26"/>
      <c r="BR882" s="26" t="s">
        <v>8596</v>
      </c>
      <c r="BS882" s="26" t="s">
        <v>8596</v>
      </c>
      <c r="BT882" s="26"/>
      <c r="BU882" s="26"/>
      <c r="BV882" s="26"/>
      <c r="BW882" s="31"/>
      <c r="BX882" s="31"/>
      <c r="BY882" s="31"/>
      <c r="BZ882" s="31"/>
      <c r="CA882" s="31"/>
      <c r="CB882" s="31"/>
      <c r="CC882" s="31"/>
      <c r="CD882" s="31"/>
      <c r="CE882" s="31"/>
      <c r="CF882" s="31"/>
      <c r="CG882" s="31"/>
      <c r="CH882" s="31"/>
      <c r="CI882" s="31"/>
      <c r="CJ882" s="31"/>
      <c r="CK882" s="31"/>
      <c r="CL882" s="31"/>
      <c r="CM882" s="31"/>
      <c r="CN882" s="31"/>
      <c r="CO882" s="31"/>
      <c r="CP882" s="31"/>
      <c r="CQ882" s="31"/>
      <c r="CR882" s="31"/>
      <c r="CS882" s="31"/>
      <c r="CT882" s="31"/>
      <c r="CU882" s="31"/>
      <c r="CV882" s="31"/>
      <c r="CW882" s="31"/>
      <c r="CX882" s="31"/>
      <c r="CY882" s="31"/>
      <c r="CZ882" s="31"/>
      <c r="DA882" s="31" t="s">
        <v>15304</v>
      </c>
      <c r="DB882" s="31" t="s">
        <v>15305</v>
      </c>
      <c r="DC882" s="31"/>
      <c r="DD882" s="31"/>
      <c r="DE882" s="31"/>
      <c r="DF882" s="31"/>
      <c r="DG882" s="31"/>
      <c r="DH882" s="31" t="s">
        <v>15306</v>
      </c>
      <c r="DI882" s="31" t="s">
        <v>15307</v>
      </c>
      <c r="DJ882" s="31"/>
      <c r="DK882" s="31"/>
      <c r="DL882" s="31"/>
      <c r="DM882" s="31"/>
      <c r="DN882" s="31"/>
      <c r="DO882" s="31"/>
      <c r="DP882" s="31"/>
      <c r="DQ882" s="31"/>
      <c r="DR882" s="31"/>
      <c r="DS882" s="31"/>
      <c r="DT882" s="31"/>
      <c r="DU882" s="31"/>
      <c r="DV882" s="31"/>
      <c r="DW882" s="31"/>
      <c r="DX882" s="31"/>
      <c r="DY882" s="31"/>
      <c r="DZ882" s="31"/>
      <c r="EA882" s="31"/>
      <c r="EB882" s="31"/>
      <c r="EC882" s="31"/>
      <c r="ED882" s="31"/>
      <c r="EE882" s="31"/>
      <c r="EF882" s="31"/>
      <c r="EG882" s="31"/>
      <c r="EH882" s="31"/>
      <c r="EI882" s="31"/>
      <c r="EJ882" s="31"/>
      <c r="EK882" s="31"/>
      <c r="EL882" s="31"/>
      <c r="EM882" s="31"/>
      <c r="EN882" s="31"/>
      <c r="EO882" s="31"/>
      <c r="EP882" s="31"/>
      <c r="EQ882" s="31"/>
      <c r="ER882" s="31"/>
      <c r="ES882" s="31"/>
      <c r="ET882" s="31" t="s">
        <v>15308</v>
      </c>
      <c r="EU882" s="31" t="s">
        <v>15308</v>
      </c>
      <c r="EV882" s="31"/>
      <c r="EW882" s="31"/>
      <c r="EX882" s="31" t="s">
        <v>218</v>
      </c>
      <c r="EY882" s="31" t="s">
        <v>218</v>
      </c>
      <c r="EZ882" s="31" t="s">
        <v>218</v>
      </c>
      <c r="FA882" s="31" t="s">
        <v>15309</v>
      </c>
      <c r="FB882" s="31" t="s">
        <v>15309</v>
      </c>
      <c r="FC882" s="31"/>
      <c r="FD882" s="31"/>
      <c r="FE882" s="31" t="s">
        <v>219</v>
      </c>
    </row>
    <row r="883" ht="90.75" customHeight="1">
      <c r="A883" s="16" t="s">
        <v>15310</v>
      </c>
      <c r="B883" s="24">
        <v>872.0</v>
      </c>
      <c r="C883" s="25" t="s">
        <v>15311</v>
      </c>
      <c r="D883" s="26" t="str">
        <f t="shared" si="41"/>
        <v/>
      </c>
      <c r="E883" s="27" t="str">
        <f t="shared" si="42"/>
        <v/>
      </c>
      <c r="F883" s="28" t="str">
        <f t="shared" ref="F883:G883" si="898">image("https://www.serebii.net/pokedex-bw/type/"&amp;lower(H883)&amp;".gif")</f>
        <v/>
      </c>
      <c r="G883" s="28" t="str">
        <f t="shared" si="898"/>
        <v/>
      </c>
      <c r="H883" s="29" t="s">
        <v>3173</v>
      </c>
      <c r="I883" s="26" t="s">
        <v>486</v>
      </c>
      <c r="J883" s="26" t="s">
        <v>487</v>
      </c>
      <c r="K883" s="26" t="s">
        <v>488</v>
      </c>
      <c r="L883" s="26" t="s">
        <v>15312</v>
      </c>
      <c r="M883" s="26" t="s">
        <v>490</v>
      </c>
      <c r="N883" s="26"/>
      <c r="O883" s="26" t="s">
        <v>15313</v>
      </c>
      <c r="P883" s="26" t="s">
        <v>182</v>
      </c>
      <c r="Q883" s="26" t="s">
        <v>978</v>
      </c>
      <c r="R883" s="26" t="s">
        <v>184</v>
      </c>
      <c r="S883" s="26" t="s">
        <v>15314</v>
      </c>
      <c r="T883" s="26" t="s">
        <v>495</v>
      </c>
      <c r="U883" s="26" t="s">
        <v>1827</v>
      </c>
      <c r="V883" s="26" t="s">
        <v>1828</v>
      </c>
      <c r="W883" s="26" t="s">
        <v>496</v>
      </c>
      <c r="X883" s="26" t="s">
        <v>189</v>
      </c>
      <c r="Y883" s="26">
        <v>30.0</v>
      </c>
      <c r="Z883" s="26">
        <v>25.0</v>
      </c>
      <c r="AA883" s="26">
        <v>35.0</v>
      </c>
      <c r="AB883" s="26">
        <v>45.0</v>
      </c>
      <c r="AC883" s="26">
        <v>30.0</v>
      </c>
      <c r="AD883" s="26">
        <v>20.0</v>
      </c>
      <c r="AE883" s="30">
        <f t="shared" si="37"/>
        <v>185</v>
      </c>
      <c r="AF883" s="26" t="s">
        <v>15315</v>
      </c>
      <c r="AG883" s="26"/>
      <c r="AH883" s="26"/>
      <c r="AI883" s="26"/>
      <c r="AJ883" s="26"/>
      <c r="AK883" s="26"/>
      <c r="AL883" s="26"/>
      <c r="AM883" s="26"/>
      <c r="AN883" s="26"/>
      <c r="AO883" s="26"/>
      <c r="AP883" s="26"/>
      <c r="AQ883" s="26"/>
      <c r="AR883" s="26"/>
      <c r="AS883" s="26"/>
      <c r="AT883" s="26"/>
      <c r="AU883" s="26"/>
      <c r="AV883" s="26"/>
      <c r="AW883" s="26"/>
      <c r="AX883" s="26"/>
      <c r="AY883" s="26"/>
      <c r="AZ883" s="26"/>
      <c r="BA883" s="26"/>
      <c r="BB883" s="26"/>
      <c r="BC883" s="26"/>
      <c r="BD883" s="26"/>
      <c r="BE883" s="26"/>
      <c r="BF883" s="26"/>
      <c r="BG883" s="26"/>
      <c r="BH883" s="26"/>
      <c r="BI883" s="26"/>
      <c r="BJ883" s="26"/>
      <c r="BK883" s="26" t="s">
        <v>5070</v>
      </c>
      <c r="BL883" s="26" t="s">
        <v>5070</v>
      </c>
      <c r="BM883" s="26"/>
      <c r="BN883" s="26" t="s">
        <v>191</v>
      </c>
      <c r="BO883" s="26"/>
      <c r="BP883" s="26"/>
      <c r="BQ883" s="26"/>
      <c r="BR883" s="26" t="s">
        <v>13567</v>
      </c>
      <c r="BS883" s="26" t="s">
        <v>13567</v>
      </c>
      <c r="BT883" s="26"/>
      <c r="BU883" s="26"/>
      <c r="BV883" s="26"/>
      <c r="BW883" s="31"/>
      <c r="BX883" s="31"/>
      <c r="BY883" s="31"/>
      <c r="BZ883" s="31"/>
      <c r="CA883" s="31"/>
      <c r="CB883" s="31"/>
      <c r="CC883" s="31"/>
      <c r="CD883" s="31"/>
      <c r="CE883" s="31"/>
      <c r="CF883" s="31"/>
      <c r="CG883" s="31"/>
      <c r="CH883" s="31"/>
      <c r="CI883" s="31"/>
      <c r="CJ883" s="31"/>
      <c r="CK883" s="31"/>
      <c r="CL883" s="31"/>
      <c r="CM883" s="31"/>
      <c r="CN883" s="31"/>
      <c r="CO883" s="31"/>
      <c r="CP883" s="31"/>
      <c r="CQ883" s="31"/>
      <c r="CR883" s="31"/>
      <c r="CS883" s="31"/>
      <c r="CT883" s="31"/>
      <c r="CU883" s="31"/>
      <c r="CV883" s="31"/>
      <c r="CW883" s="31"/>
      <c r="CX883" s="31"/>
      <c r="CY883" s="31"/>
      <c r="CZ883" s="31"/>
      <c r="DA883" s="31" t="s">
        <v>15316</v>
      </c>
      <c r="DB883" s="31" t="s">
        <v>15317</v>
      </c>
      <c r="DC883" s="31"/>
      <c r="DD883" s="31"/>
      <c r="DE883" s="31"/>
      <c r="DF883" s="31"/>
      <c r="DG883" s="31"/>
      <c r="DH883" s="31" t="s">
        <v>15318</v>
      </c>
      <c r="DI883" s="31" t="s">
        <v>15319</v>
      </c>
      <c r="DJ883" s="31"/>
      <c r="DK883" s="31"/>
      <c r="DL883" s="31"/>
      <c r="DM883" s="31"/>
      <c r="DN883" s="31"/>
      <c r="DO883" s="31"/>
      <c r="DP883" s="31"/>
      <c r="DQ883" s="31"/>
      <c r="DR883" s="31"/>
      <c r="DS883" s="31"/>
      <c r="DT883" s="31"/>
      <c r="DU883" s="31"/>
      <c r="DV883" s="31"/>
      <c r="DW883" s="31"/>
      <c r="DX883" s="31"/>
      <c r="DY883" s="31"/>
      <c r="DZ883" s="31"/>
      <c r="EA883" s="31"/>
      <c r="EB883" s="31"/>
      <c r="EC883" s="31"/>
      <c r="ED883" s="31"/>
      <c r="EE883" s="31"/>
      <c r="EF883" s="31"/>
      <c r="EG883" s="31"/>
      <c r="EH883" s="31"/>
      <c r="EI883" s="31"/>
      <c r="EJ883" s="31"/>
      <c r="EK883" s="31"/>
      <c r="EL883" s="31"/>
      <c r="EM883" s="31"/>
      <c r="EN883" s="31"/>
      <c r="EO883" s="31"/>
      <c r="EP883" s="31"/>
      <c r="EQ883" s="31"/>
      <c r="ER883" s="31"/>
      <c r="ES883" s="31"/>
      <c r="ET883" s="31" t="s">
        <v>15320</v>
      </c>
      <c r="EU883" s="31" t="s">
        <v>15320</v>
      </c>
      <c r="EV883" s="31"/>
      <c r="EW883" s="31"/>
      <c r="EX883" s="31" t="s">
        <v>218</v>
      </c>
      <c r="EY883" s="31" t="s">
        <v>218</v>
      </c>
      <c r="EZ883" s="31" t="s">
        <v>218</v>
      </c>
      <c r="FA883" s="31" t="s">
        <v>219</v>
      </c>
      <c r="FB883" s="31" t="s">
        <v>219</v>
      </c>
      <c r="FC883" s="31"/>
      <c r="FD883" s="31"/>
      <c r="FE883" s="31" t="s">
        <v>219</v>
      </c>
    </row>
    <row r="884" ht="90.75" customHeight="1">
      <c r="A884" s="16" t="s">
        <v>15321</v>
      </c>
      <c r="B884" s="24">
        <v>873.0</v>
      </c>
      <c r="C884" s="25" t="s">
        <v>15322</v>
      </c>
      <c r="D884" s="26" t="str">
        <f t="shared" si="41"/>
        <v/>
      </c>
      <c r="E884" s="27" t="str">
        <f t="shared" si="42"/>
        <v/>
      </c>
      <c r="F884" s="28" t="str">
        <f t="shared" ref="F884:G884" si="899">image("https://www.serebii.net/pokedex-bw/type/"&amp;lower(H884)&amp;".gif")</f>
        <v/>
      </c>
      <c r="G884" s="28" t="str">
        <f t="shared" si="899"/>
        <v/>
      </c>
      <c r="H884" s="29" t="s">
        <v>3173</v>
      </c>
      <c r="I884" s="26" t="s">
        <v>486</v>
      </c>
      <c r="J884" s="26" t="s">
        <v>15323</v>
      </c>
      <c r="K884" s="26" t="s">
        <v>1231</v>
      </c>
      <c r="L884" s="26" t="s">
        <v>9968</v>
      </c>
      <c r="M884" s="26" t="s">
        <v>490</v>
      </c>
      <c r="N884" s="26"/>
      <c r="O884" s="26" t="s">
        <v>15313</v>
      </c>
      <c r="P884" s="26" t="s">
        <v>1707</v>
      </c>
      <c r="Q884" s="26" t="s">
        <v>1032</v>
      </c>
      <c r="R884" s="26" t="s">
        <v>184</v>
      </c>
      <c r="S884" s="26" t="s">
        <v>3175</v>
      </c>
      <c r="T884" s="26" t="s">
        <v>495</v>
      </c>
      <c r="U884" s="26" t="s">
        <v>1827</v>
      </c>
      <c r="V884" s="26" t="s">
        <v>1828</v>
      </c>
      <c r="W884" s="26" t="s">
        <v>496</v>
      </c>
      <c r="X884" s="26" t="s">
        <v>189</v>
      </c>
      <c r="Y884" s="26">
        <v>70.0</v>
      </c>
      <c r="Z884" s="26">
        <v>65.0</v>
      </c>
      <c r="AA884" s="26">
        <v>60.0</v>
      </c>
      <c r="AB884" s="26">
        <v>125.0</v>
      </c>
      <c r="AC884" s="26">
        <v>90.0</v>
      </c>
      <c r="AD884" s="26">
        <v>65.0</v>
      </c>
      <c r="AE884" s="30">
        <f t="shared" si="37"/>
        <v>475</v>
      </c>
      <c r="AF884" s="26" t="s">
        <v>15315</v>
      </c>
      <c r="AG884" s="26"/>
      <c r="AH884" s="26"/>
      <c r="AI884" s="26"/>
      <c r="AJ884" s="26"/>
      <c r="AK884" s="26"/>
      <c r="AL884" s="26"/>
      <c r="AM884" s="26"/>
      <c r="AN884" s="26"/>
      <c r="AO884" s="26"/>
      <c r="AP884" s="26"/>
      <c r="AQ884" s="26"/>
      <c r="AR884" s="26"/>
      <c r="AS884" s="26"/>
      <c r="AT884" s="26"/>
      <c r="AU884" s="26"/>
      <c r="AV884" s="26"/>
      <c r="AW884" s="26"/>
      <c r="AX884" s="26"/>
      <c r="AY884" s="26"/>
      <c r="AZ884" s="26"/>
      <c r="BA884" s="26"/>
      <c r="BB884" s="26"/>
      <c r="BC884" s="26"/>
      <c r="BD884" s="26"/>
      <c r="BE884" s="26"/>
      <c r="BF884" s="26"/>
      <c r="BG884" s="26"/>
      <c r="BH884" s="26"/>
      <c r="BI884" s="26"/>
      <c r="BJ884" s="26"/>
      <c r="BK884" s="26" t="s">
        <v>13567</v>
      </c>
      <c r="BL884" s="26" t="s">
        <v>13567</v>
      </c>
      <c r="BM884" s="26"/>
      <c r="BN884" s="26" t="s">
        <v>226</v>
      </c>
      <c r="BO884" s="26"/>
      <c r="BP884" s="26"/>
      <c r="BQ884" s="26"/>
      <c r="BR884" s="26" t="s">
        <v>8437</v>
      </c>
      <c r="BS884" s="26" t="s">
        <v>8437</v>
      </c>
      <c r="BT884" s="26"/>
      <c r="BU884" s="26"/>
      <c r="BV884" s="26"/>
      <c r="BW884" s="31"/>
      <c r="BX884" s="31"/>
      <c r="BY884" s="31"/>
      <c r="BZ884" s="31"/>
      <c r="CA884" s="31"/>
      <c r="CB884" s="31"/>
      <c r="CC884" s="31"/>
      <c r="CD884" s="31"/>
      <c r="CE884" s="31"/>
      <c r="CF884" s="31"/>
      <c r="CG884" s="31"/>
      <c r="CH884" s="31"/>
      <c r="CI884" s="31"/>
      <c r="CJ884" s="31"/>
      <c r="CK884" s="31"/>
      <c r="CL884" s="31"/>
      <c r="CM884" s="31"/>
      <c r="CN884" s="31"/>
      <c r="CO884" s="31"/>
      <c r="CP884" s="31"/>
      <c r="CQ884" s="31"/>
      <c r="CR884" s="31"/>
      <c r="CS884" s="31"/>
      <c r="CT884" s="31"/>
      <c r="CU884" s="31"/>
      <c r="CV884" s="31"/>
      <c r="CW884" s="31"/>
      <c r="CX884" s="31"/>
      <c r="CY884" s="31"/>
      <c r="CZ884" s="31"/>
      <c r="DA884" s="31" t="s">
        <v>15324</v>
      </c>
      <c r="DB884" s="31" t="s">
        <v>15325</v>
      </c>
      <c r="DC884" s="31"/>
      <c r="DD884" s="31"/>
      <c r="DE884" s="31"/>
      <c r="DF884" s="31"/>
      <c r="DG884" s="31"/>
      <c r="DH884" s="31" t="s">
        <v>15326</v>
      </c>
      <c r="DI884" s="31" t="s">
        <v>15327</v>
      </c>
      <c r="DJ884" s="31"/>
      <c r="DK884" s="31"/>
      <c r="DL884" s="31"/>
      <c r="DM884" s="31"/>
      <c r="DN884" s="31"/>
      <c r="DO884" s="31"/>
      <c r="DP884" s="31"/>
      <c r="DQ884" s="31"/>
      <c r="DR884" s="31"/>
      <c r="DS884" s="31"/>
      <c r="DT884" s="31"/>
      <c r="DU884" s="31"/>
      <c r="DV884" s="31"/>
      <c r="DW884" s="31"/>
      <c r="DX884" s="31"/>
      <c r="DY884" s="31"/>
      <c r="DZ884" s="31"/>
      <c r="EA884" s="31"/>
      <c r="EB884" s="31"/>
      <c r="EC884" s="31"/>
      <c r="ED884" s="31"/>
      <c r="EE884" s="31"/>
      <c r="EF884" s="31"/>
      <c r="EG884" s="31"/>
      <c r="EH884" s="31"/>
      <c r="EI884" s="31"/>
      <c r="EJ884" s="31"/>
      <c r="EK884" s="31"/>
      <c r="EL884" s="31"/>
      <c r="EM884" s="31"/>
      <c r="EN884" s="31"/>
      <c r="EO884" s="31"/>
      <c r="EP884" s="31"/>
      <c r="EQ884" s="31"/>
      <c r="ER884" s="31"/>
      <c r="ES884" s="31"/>
      <c r="ET884" s="31" t="s">
        <v>15328</v>
      </c>
      <c r="EU884" s="31" t="s">
        <v>15328</v>
      </c>
      <c r="EV884" s="31"/>
      <c r="EW884" s="31"/>
      <c r="EX884" s="31" t="s">
        <v>218</v>
      </c>
      <c r="EY884" s="31" t="s">
        <v>218</v>
      </c>
      <c r="EZ884" s="31" t="s">
        <v>218</v>
      </c>
      <c r="FA884" s="31" t="s">
        <v>15329</v>
      </c>
      <c r="FB884" s="31" t="s">
        <v>15329</v>
      </c>
      <c r="FC884" s="31"/>
      <c r="FD884" s="31"/>
      <c r="FE884" s="31" t="s">
        <v>219</v>
      </c>
    </row>
    <row r="885" ht="90.75" customHeight="1">
      <c r="A885" s="16" t="s">
        <v>15330</v>
      </c>
      <c r="B885" s="24">
        <v>874.0</v>
      </c>
      <c r="C885" s="25" t="s">
        <v>15331</v>
      </c>
      <c r="D885" s="26" t="str">
        <f t="shared" si="41"/>
        <v/>
      </c>
      <c r="E885" s="27" t="str">
        <f t="shared" si="42"/>
        <v/>
      </c>
      <c r="F885" s="28" t="str">
        <f t="shared" ref="F885:G885" si="900">image("https://www.serebii.net/pokedex-bw/type/"&amp;lower(H885)&amp;".gif")</f>
        <v/>
      </c>
      <c r="G885" s="28" t="str">
        <f t="shared" si="900"/>
        <v/>
      </c>
      <c r="H885" s="29" t="s">
        <v>2707</v>
      </c>
      <c r="I885" s="26"/>
      <c r="J885" s="26" t="s">
        <v>15332</v>
      </c>
      <c r="K885" s="26" t="s">
        <v>4543</v>
      </c>
      <c r="L885" s="26" t="s">
        <v>15333</v>
      </c>
      <c r="M885" s="30" t="s">
        <v>15334</v>
      </c>
      <c r="N885" s="26"/>
      <c r="O885" s="26"/>
      <c r="P885" s="26" t="s">
        <v>543</v>
      </c>
      <c r="Q885" s="26" t="s">
        <v>2670</v>
      </c>
      <c r="R885" s="26" t="s">
        <v>184</v>
      </c>
      <c r="S885" s="26" t="s">
        <v>3110</v>
      </c>
      <c r="T885" s="26" t="s">
        <v>2174</v>
      </c>
      <c r="U885" s="26" t="s">
        <v>2711</v>
      </c>
      <c r="V885" s="26" t="s">
        <v>770</v>
      </c>
      <c r="W885" s="26" t="s">
        <v>496</v>
      </c>
      <c r="X885" s="26" t="s">
        <v>3426</v>
      </c>
      <c r="Y885" s="26">
        <v>100.0</v>
      </c>
      <c r="Z885" s="26">
        <v>125.0</v>
      </c>
      <c r="AA885" s="26">
        <v>135.0</v>
      </c>
      <c r="AB885" s="26">
        <v>20.0</v>
      </c>
      <c r="AC885" s="26">
        <v>20.0</v>
      </c>
      <c r="AD885" s="26">
        <v>70.0</v>
      </c>
      <c r="AE885" s="30">
        <f t="shared" si="37"/>
        <v>470</v>
      </c>
      <c r="AF885" s="26"/>
      <c r="AG885" s="26"/>
      <c r="AH885" s="26"/>
      <c r="AI885" s="26"/>
      <c r="AJ885" s="26"/>
      <c r="AK885" s="26"/>
      <c r="AL885" s="26"/>
      <c r="AM885" s="26"/>
      <c r="AN885" s="26"/>
      <c r="AO885" s="26"/>
      <c r="AP885" s="26"/>
      <c r="AQ885" s="26"/>
      <c r="AR885" s="26"/>
      <c r="AS885" s="26"/>
      <c r="AT885" s="26"/>
      <c r="AU885" s="26"/>
      <c r="AV885" s="26"/>
      <c r="AW885" s="26"/>
      <c r="AX885" s="26"/>
      <c r="AY885" s="26"/>
      <c r="AZ885" s="26"/>
      <c r="BA885" s="26"/>
      <c r="BB885" s="26"/>
      <c r="BC885" s="26"/>
      <c r="BD885" s="26"/>
      <c r="BE885" s="26"/>
      <c r="BF885" s="26"/>
      <c r="BG885" s="26"/>
      <c r="BH885" s="26"/>
      <c r="BI885" s="26"/>
      <c r="BJ885" s="26"/>
      <c r="BK885" s="26" t="s">
        <v>10261</v>
      </c>
      <c r="BL885" s="26" t="s">
        <v>10261</v>
      </c>
      <c r="BM885" s="26"/>
      <c r="BN885" s="26" t="s">
        <v>1334</v>
      </c>
      <c r="BO885" s="26"/>
      <c r="BP885" s="26"/>
      <c r="BQ885" s="26"/>
      <c r="BR885" s="26" t="s">
        <v>12505</v>
      </c>
      <c r="BS885" s="26" t="s">
        <v>12505</v>
      </c>
      <c r="BT885" s="26"/>
      <c r="BU885" s="26"/>
      <c r="BV885" s="26"/>
      <c r="BW885" s="31"/>
      <c r="BX885" s="31"/>
      <c r="BY885" s="31"/>
      <c r="BZ885" s="31"/>
      <c r="CA885" s="31"/>
      <c r="CB885" s="31"/>
      <c r="CC885" s="31"/>
      <c r="CD885" s="31"/>
      <c r="CE885" s="31"/>
      <c r="CF885" s="31"/>
      <c r="CG885" s="31"/>
      <c r="CH885" s="31"/>
      <c r="CI885" s="31"/>
      <c r="CJ885" s="31"/>
      <c r="CK885" s="31"/>
      <c r="CL885" s="31"/>
      <c r="CM885" s="31"/>
      <c r="CN885" s="31"/>
      <c r="CO885" s="31"/>
      <c r="CP885" s="31"/>
      <c r="CQ885" s="31"/>
      <c r="CR885" s="31"/>
      <c r="CS885" s="31"/>
      <c r="CT885" s="31"/>
      <c r="CU885" s="31"/>
      <c r="CV885" s="31"/>
      <c r="CW885" s="31"/>
      <c r="CX885" s="31"/>
      <c r="CY885" s="31"/>
      <c r="CZ885" s="31"/>
      <c r="DA885" s="31" t="s">
        <v>15335</v>
      </c>
      <c r="DB885" s="31" t="s">
        <v>15336</v>
      </c>
      <c r="DC885" s="31"/>
      <c r="DD885" s="31"/>
      <c r="DE885" s="31"/>
      <c r="DF885" s="31"/>
      <c r="DG885" s="31"/>
      <c r="DH885" s="31" t="s">
        <v>15337</v>
      </c>
      <c r="DI885" s="31" t="s">
        <v>15338</v>
      </c>
      <c r="DJ885" s="31"/>
      <c r="DK885" s="31"/>
      <c r="DL885" s="31"/>
      <c r="DM885" s="31"/>
      <c r="DN885" s="31"/>
      <c r="DO885" s="31"/>
      <c r="DP885" s="31"/>
      <c r="DQ885" s="31"/>
      <c r="DR885" s="31"/>
      <c r="DS885" s="31"/>
      <c r="DT885" s="31"/>
      <c r="DU885" s="31"/>
      <c r="DV885" s="31"/>
      <c r="DW885" s="31"/>
      <c r="DX885" s="31"/>
      <c r="DY885" s="31"/>
      <c r="DZ885" s="31"/>
      <c r="EA885" s="31"/>
      <c r="EB885" s="31"/>
      <c r="EC885" s="31"/>
      <c r="ED885" s="31"/>
      <c r="EE885" s="31"/>
      <c r="EF885" s="31"/>
      <c r="EG885" s="31"/>
      <c r="EH885" s="31"/>
      <c r="EI885" s="31"/>
      <c r="EJ885" s="31"/>
      <c r="EK885" s="31"/>
      <c r="EL885" s="31"/>
      <c r="EM885" s="31"/>
      <c r="EN885" s="31"/>
      <c r="EO885" s="31"/>
      <c r="EP885" s="31"/>
      <c r="EQ885" s="31"/>
      <c r="ER885" s="31"/>
      <c r="ES885" s="31"/>
      <c r="ET885" s="31" t="s">
        <v>15339</v>
      </c>
      <c r="EU885" s="31" t="s">
        <v>213</v>
      </c>
      <c r="EV885" s="31"/>
      <c r="EW885" s="31"/>
      <c r="EX885" s="31" t="s">
        <v>218</v>
      </c>
      <c r="EY885" s="31" t="s">
        <v>218</v>
      </c>
      <c r="EZ885" s="31" t="s">
        <v>218</v>
      </c>
      <c r="FA885" s="31" t="s">
        <v>8674</v>
      </c>
      <c r="FB885" s="31" t="s">
        <v>219</v>
      </c>
      <c r="FC885" s="31"/>
      <c r="FD885" s="31"/>
      <c r="FE885" s="31" t="s">
        <v>219</v>
      </c>
    </row>
    <row r="886" ht="90.75" customHeight="1">
      <c r="A886" s="16" t="s">
        <v>15340</v>
      </c>
      <c r="B886" s="24">
        <v>875.0</v>
      </c>
      <c r="C886" s="25" t="s">
        <v>15341</v>
      </c>
      <c r="D886" s="26" t="str">
        <f t="shared" si="41"/>
        <v/>
      </c>
      <c r="E886" s="27" t="str">
        <f t="shared" si="42"/>
        <v/>
      </c>
      <c r="F886" s="28" t="str">
        <f t="shared" ref="F886:G886" si="901">image("https://www.serebii.net/pokedex-bw/type/"&amp;lower(H886)&amp;".gif")</f>
        <v/>
      </c>
      <c r="G886" s="28" t="str">
        <f t="shared" si="901"/>
        <v/>
      </c>
      <c r="H886" s="29" t="s">
        <v>3173</v>
      </c>
      <c r="I886" s="26"/>
      <c r="J886" s="26" t="s">
        <v>9796</v>
      </c>
      <c r="K886" s="26" t="s">
        <v>675</v>
      </c>
      <c r="L886" s="26" t="s">
        <v>15342</v>
      </c>
      <c r="M886" s="30" t="s">
        <v>15343</v>
      </c>
      <c r="N886" s="26"/>
      <c r="O886" s="26"/>
      <c r="P886" s="26" t="s">
        <v>543</v>
      </c>
      <c r="Q886" s="26" t="s">
        <v>2670</v>
      </c>
      <c r="R886" s="26" t="s">
        <v>184</v>
      </c>
      <c r="S886" s="26" t="s">
        <v>3110</v>
      </c>
      <c r="T886" s="26" t="s">
        <v>2174</v>
      </c>
      <c r="U886" s="26" t="s">
        <v>915</v>
      </c>
      <c r="V886" s="26" t="s">
        <v>399</v>
      </c>
      <c r="W886" s="26" t="s">
        <v>496</v>
      </c>
      <c r="X886" s="26" t="s">
        <v>3426</v>
      </c>
      <c r="Y886" s="26">
        <v>75.0</v>
      </c>
      <c r="Z886" s="26">
        <v>80.0</v>
      </c>
      <c r="AA886" s="26">
        <v>110.0</v>
      </c>
      <c r="AB886" s="26">
        <v>65.0</v>
      </c>
      <c r="AC886" s="26">
        <v>90.0</v>
      </c>
      <c r="AD886" s="26">
        <v>50.0</v>
      </c>
      <c r="AE886" s="30">
        <f t="shared" si="37"/>
        <v>470</v>
      </c>
      <c r="AF886" s="26"/>
      <c r="AG886" s="26"/>
      <c r="AH886" s="26"/>
      <c r="AI886" s="26"/>
      <c r="AJ886" s="26"/>
      <c r="AK886" s="26"/>
      <c r="AL886" s="26"/>
      <c r="AM886" s="26"/>
      <c r="AN886" s="26"/>
      <c r="AO886" s="26"/>
      <c r="AP886" s="26"/>
      <c r="AQ886" s="26"/>
      <c r="AR886" s="26"/>
      <c r="AS886" s="26"/>
      <c r="AT886" s="26"/>
      <c r="AU886" s="26"/>
      <c r="AV886" s="26"/>
      <c r="AW886" s="26"/>
      <c r="AX886" s="26"/>
      <c r="AY886" s="26"/>
      <c r="AZ886" s="26"/>
      <c r="BA886" s="26"/>
      <c r="BB886" s="26"/>
      <c r="BC886" s="26"/>
      <c r="BD886" s="26"/>
      <c r="BE886" s="26"/>
      <c r="BF886" s="26"/>
      <c r="BG886" s="26"/>
      <c r="BH886" s="26"/>
      <c r="BI886" s="26"/>
      <c r="BJ886" s="26"/>
      <c r="BK886" s="26" t="s">
        <v>12976</v>
      </c>
      <c r="BL886" s="26" t="s">
        <v>12976</v>
      </c>
      <c r="BM886" s="26"/>
      <c r="BN886" s="26" t="s">
        <v>1379</v>
      </c>
      <c r="BO886" s="26"/>
      <c r="BP886" s="26"/>
      <c r="BQ886" s="26"/>
      <c r="BR886" s="26" t="s">
        <v>13660</v>
      </c>
      <c r="BS886" s="26" t="s">
        <v>13660</v>
      </c>
      <c r="BT886" s="26"/>
      <c r="BU886" s="26"/>
      <c r="BV886" s="26"/>
      <c r="BW886" s="31"/>
      <c r="BX886" s="31"/>
      <c r="BY886" s="31"/>
      <c r="BZ886" s="31"/>
      <c r="CA886" s="31"/>
      <c r="CB886" s="31"/>
      <c r="CC886" s="31"/>
      <c r="CD886" s="31"/>
      <c r="CE886" s="31"/>
      <c r="CF886" s="31"/>
      <c r="CG886" s="31"/>
      <c r="CH886" s="31"/>
      <c r="CI886" s="31"/>
      <c r="CJ886" s="31"/>
      <c r="CK886" s="31"/>
      <c r="CL886" s="31"/>
      <c r="CM886" s="31"/>
      <c r="CN886" s="31"/>
      <c r="CO886" s="31"/>
      <c r="CP886" s="31"/>
      <c r="CQ886" s="31"/>
      <c r="CR886" s="31"/>
      <c r="CS886" s="31"/>
      <c r="CT886" s="31"/>
      <c r="CU886" s="31"/>
      <c r="CV886" s="31"/>
      <c r="CW886" s="31"/>
      <c r="CX886" s="31"/>
      <c r="CY886" s="31"/>
      <c r="CZ886" s="31"/>
      <c r="DA886" s="31" t="s">
        <v>15344</v>
      </c>
      <c r="DB886" s="31" t="s">
        <v>15345</v>
      </c>
      <c r="DC886" s="31"/>
      <c r="DD886" s="31"/>
      <c r="DE886" s="31"/>
      <c r="DF886" s="31"/>
      <c r="DG886" s="31"/>
      <c r="DH886" s="31" t="s">
        <v>15346</v>
      </c>
      <c r="DI886" s="31" t="s">
        <v>15347</v>
      </c>
      <c r="DJ886" s="31"/>
      <c r="DK886" s="31"/>
      <c r="DL886" s="31"/>
      <c r="DM886" s="31"/>
      <c r="DN886" s="31"/>
      <c r="DO886" s="31"/>
      <c r="DP886" s="31"/>
      <c r="DQ886" s="31"/>
      <c r="DR886" s="31"/>
      <c r="DS886" s="31"/>
      <c r="DT886" s="31"/>
      <c r="DU886" s="31"/>
      <c r="DV886" s="31"/>
      <c r="DW886" s="31"/>
      <c r="DX886" s="31"/>
      <c r="DY886" s="31"/>
      <c r="DZ886" s="31"/>
      <c r="EA886" s="31"/>
      <c r="EB886" s="31"/>
      <c r="EC886" s="31"/>
      <c r="ED886" s="31"/>
      <c r="EE886" s="31"/>
      <c r="EF886" s="31"/>
      <c r="EG886" s="31"/>
      <c r="EH886" s="31"/>
      <c r="EI886" s="31"/>
      <c r="EJ886" s="31"/>
      <c r="EK886" s="31"/>
      <c r="EL886" s="31"/>
      <c r="EM886" s="31"/>
      <c r="EN886" s="31"/>
      <c r="EO886" s="31"/>
      <c r="EP886" s="31"/>
      <c r="EQ886" s="31"/>
      <c r="ER886" s="31"/>
      <c r="ES886" s="31"/>
      <c r="ET886" s="31" t="s">
        <v>213</v>
      </c>
      <c r="EU886" s="31" t="s">
        <v>15348</v>
      </c>
      <c r="EV886" s="31"/>
      <c r="EW886" s="31"/>
      <c r="EX886" s="31" t="s">
        <v>218</v>
      </c>
      <c r="EY886" s="31" t="s">
        <v>218</v>
      </c>
      <c r="EZ886" s="31" t="s">
        <v>218</v>
      </c>
      <c r="FA886" s="31" t="s">
        <v>219</v>
      </c>
      <c r="FB886" s="31" t="s">
        <v>12525</v>
      </c>
      <c r="FC886" s="31"/>
      <c r="FD886" s="31"/>
      <c r="FE886" s="31" t="s">
        <v>219</v>
      </c>
    </row>
    <row r="887" ht="90.75" customHeight="1">
      <c r="A887" s="16" t="s">
        <v>15349</v>
      </c>
      <c r="B887" s="24">
        <v>876.0</v>
      </c>
      <c r="C887" s="25" t="s">
        <v>15350</v>
      </c>
      <c r="D887" s="26" t="str">
        <f t="shared" si="41"/>
        <v/>
      </c>
      <c r="E887" s="27" t="str">
        <f t="shared" si="42"/>
        <v/>
      </c>
      <c r="F887" s="28" t="str">
        <f t="shared" ref="F887:G887" si="902">image("https://www.serebii.net/pokedex-bw/type/"&amp;lower(H887)&amp;".gif")</f>
        <v/>
      </c>
      <c r="G887" s="28" t="str">
        <f t="shared" si="902"/>
        <v/>
      </c>
      <c r="H887" s="29" t="s">
        <v>2333</v>
      </c>
      <c r="I887" s="26" t="s">
        <v>681</v>
      </c>
      <c r="J887" s="26" t="s">
        <v>7741</v>
      </c>
      <c r="K887" s="26" t="s">
        <v>1276</v>
      </c>
      <c r="L887" s="26" t="s">
        <v>2114</v>
      </c>
      <c r="M887" s="26" t="s">
        <v>1572</v>
      </c>
      <c r="N887" s="26" t="s">
        <v>2335</v>
      </c>
      <c r="O887" s="26" t="s">
        <v>14659</v>
      </c>
      <c r="P887" s="26" t="s">
        <v>1707</v>
      </c>
      <c r="Q887" s="26" t="s">
        <v>3944</v>
      </c>
      <c r="R887" s="26" t="s">
        <v>1326</v>
      </c>
      <c r="S887" s="26" t="s">
        <v>3175</v>
      </c>
      <c r="T887" s="26" t="s">
        <v>1328</v>
      </c>
      <c r="U887" s="26" t="s">
        <v>769</v>
      </c>
      <c r="V887" s="26" t="s">
        <v>1329</v>
      </c>
      <c r="W887" s="26" t="s">
        <v>1257</v>
      </c>
      <c r="X887" s="26" t="s">
        <v>3946</v>
      </c>
      <c r="Y887" s="26">
        <v>60.0</v>
      </c>
      <c r="Z887" s="26">
        <v>65.0</v>
      </c>
      <c r="AA887" s="26">
        <v>55.0</v>
      </c>
      <c r="AB887" s="26">
        <v>105.0</v>
      </c>
      <c r="AC887" s="26">
        <v>95.0</v>
      </c>
      <c r="AD887" s="26">
        <v>95.0</v>
      </c>
      <c r="AE887" s="30">
        <f t="shared" si="37"/>
        <v>475</v>
      </c>
      <c r="AF887" s="26"/>
      <c r="AG887" s="26"/>
      <c r="AH887" s="26"/>
      <c r="AI887" s="26"/>
      <c r="AJ887" s="26"/>
      <c r="AK887" s="26"/>
      <c r="AL887" s="26"/>
      <c r="AM887" s="26"/>
      <c r="AN887" s="26"/>
      <c r="AO887" s="26"/>
      <c r="AP887" s="26"/>
      <c r="AQ887" s="26"/>
      <c r="AR887" s="26"/>
      <c r="AS887" s="26"/>
      <c r="AT887" s="26"/>
      <c r="AU887" s="26"/>
      <c r="AV887" s="26"/>
      <c r="AW887" s="26"/>
      <c r="AX887" s="26"/>
      <c r="AY887" s="26"/>
      <c r="AZ887" s="26"/>
      <c r="BA887" s="26"/>
      <c r="BB887" s="26"/>
      <c r="BC887" s="26"/>
      <c r="BD887" s="26"/>
      <c r="BE887" s="26"/>
      <c r="BF887" s="26"/>
      <c r="BG887" s="26"/>
      <c r="BH887" s="26"/>
      <c r="BI887" s="26"/>
      <c r="BJ887" s="26"/>
      <c r="BK887" s="26" t="s">
        <v>12856</v>
      </c>
      <c r="BL887" s="26" t="s">
        <v>12856</v>
      </c>
      <c r="BM887" s="26"/>
      <c r="BN887" s="26" t="s">
        <v>433</v>
      </c>
      <c r="BO887" s="26"/>
      <c r="BP887" s="26"/>
      <c r="BQ887" s="26"/>
      <c r="BR887" s="26" t="s">
        <v>4961</v>
      </c>
      <c r="BS887" s="26" t="s">
        <v>4961</v>
      </c>
      <c r="BT887" s="26" t="s">
        <v>3602</v>
      </c>
      <c r="BU887" s="26"/>
      <c r="BV887" s="26"/>
      <c r="BW887" s="31"/>
      <c r="BX887" s="31"/>
      <c r="BY887" s="31"/>
      <c r="BZ887" s="31"/>
      <c r="CA887" s="31"/>
      <c r="CB887" s="31"/>
      <c r="CC887" s="31"/>
      <c r="CD887" s="31"/>
      <c r="CE887" s="31"/>
      <c r="CF887" s="31"/>
      <c r="CG887" s="31"/>
      <c r="CH887" s="31"/>
      <c r="CI887" s="31"/>
      <c r="CJ887" s="31"/>
      <c r="CK887" s="31"/>
      <c r="CL887" s="31"/>
      <c r="CM887" s="31"/>
      <c r="CN887" s="31"/>
      <c r="CO887" s="31"/>
      <c r="CP887" s="31"/>
      <c r="CQ887" s="31"/>
      <c r="CR887" s="31"/>
      <c r="CS887" s="31"/>
      <c r="CT887" s="31"/>
      <c r="CU887" s="31"/>
      <c r="CV887" s="31"/>
      <c r="CW887" s="31"/>
      <c r="CX887" s="31"/>
      <c r="CY887" s="31"/>
      <c r="CZ887" s="31"/>
      <c r="DA887" s="31" t="s">
        <v>15351</v>
      </c>
      <c r="DB887" s="31" t="s">
        <v>15352</v>
      </c>
      <c r="DC887" s="31"/>
      <c r="DD887" s="31"/>
      <c r="DE887" s="31"/>
      <c r="DF887" s="31"/>
      <c r="DG887" s="31"/>
      <c r="DH887" s="31" t="s">
        <v>15353</v>
      </c>
      <c r="DI887" s="31" t="s">
        <v>15354</v>
      </c>
      <c r="DJ887" s="31"/>
      <c r="DK887" s="31"/>
      <c r="DL887" s="31"/>
      <c r="DM887" s="31"/>
      <c r="DN887" s="31"/>
      <c r="DO887" s="31"/>
      <c r="DP887" s="31"/>
      <c r="DQ887" s="31"/>
      <c r="DR887" s="31"/>
      <c r="DS887" s="31"/>
      <c r="DT887" s="31"/>
      <c r="DU887" s="31"/>
      <c r="DV887" s="31"/>
      <c r="DW887" s="31"/>
      <c r="DX887" s="31"/>
      <c r="DY887" s="31"/>
      <c r="DZ887" s="31"/>
      <c r="EA887" s="31"/>
      <c r="EB887" s="31"/>
      <c r="EC887" s="31"/>
      <c r="ED887" s="31"/>
      <c r="EE887" s="31"/>
      <c r="EF887" s="31"/>
      <c r="EG887" s="31"/>
      <c r="EH887" s="31"/>
      <c r="EI887" s="31"/>
      <c r="EJ887" s="31"/>
      <c r="EK887" s="31"/>
      <c r="EL887" s="31"/>
      <c r="EM887" s="31"/>
      <c r="EN887" s="31"/>
      <c r="EO887" s="31"/>
      <c r="EP887" s="31"/>
      <c r="EQ887" s="31"/>
      <c r="ER887" s="31"/>
      <c r="ES887" s="31"/>
      <c r="ET887" s="31" t="s">
        <v>15355</v>
      </c>
      <c r="EU887" s="31" t="s">
        <v>15355</v>
      </c>
      <c r="EV887" s="31"/>
      <c r="EW887" s="31"/>
      <c r="EX887" s="31" t="s">
        <v>218</v>
      </c>
      <c r="EY887" s="31" t="s">
        <v>218</v>
      </c>
      <c r="EZ887" s="31" t="s">
        <v>218</v>
      </c>
      <c r="FA887" s="31" t="s">
        <v>1568</v>
      </c>
      <c r="FB887" s="31" t="s">
        <v>1568</v>
      </c>
      <c r="FC887" s="31"/>
      <c r="FD887" s="31"/>
      <c r="FE887" s="31" t="s">
        <v>219</v>
      </c>
    </row>
    <row r="888" ht="90.75" customHeight="1">
      <c r="A888" s="16" t="s">
        <v>15356</v>
      </c>
      <c r="B888" s="24">
        <v>877.0</v>
      </c>
      <c r="C888" s="25" t="s">
        <v>15357</v>
      </c>
      <c r="D888" s="26" t="str">
        <f t="shared" si="41"/>
        <v/>
      </c>
      <c r="E888" s="27" t="str">
        <f t="shared" si="42"/>
        <v/>
      </c>
      <c r="F888" s="28" t="str">
        <f t="shared" ref="F888:G888" si="903">image("https://www.serebii.net/pokedex-bw/type/"&amp;lower(H888)&amp;".gif")</f>
        <v/>
      </c>
      <c r="G888" s="28" t="str">
        <f t="shared" si="903"/>
        <v/>
      </c>
      <c r="H888" s="29" t="s">
        <v>973</v>
      </c>
      <c r="I888" s="26" t="s">
        <v>6037</v>
      </c>
      <c r="J888" s="26" t="s">
        <v>15358</v>
      </c>
      <c r="K888" s="26" t="s">
        <v>488</v>
      </c>
      <c r="L888" s="26" t="s">
        <v>5533</v>
      </c>
      <c r="M888" s="30" t="s">
        <v>15359</v>
      </c>
      <c r="N888" s="26"/>
      <c r="O888" s="26"/>
      <c r="P888" s="26" t="s">
        <v>716</v>
      </c>
      <c r="Q888" s="26" t="s">
        <v>2448</v>
      </c>
      <c r="R888" s="26" t="s">
        <v>184</v>
      </c>
      <c r="S888" s="26" t="s">
        <v>15360</v>
      </c>
      <c r="T888" s="26" t="s">
        <v>495</v>
      </c>
      <c r="U888" s="26" t="s">
        <v>980</v>
      </c>
      <c r="V888" s="26" t="s">
        <v>915</v>
      </c>
      <c r="W888" s="26" t="s">
        <v>496</v>
      </c>
      <c r="X888" s="26" t="s">
        <v>981</v>
      </c>
      <c r="Y888" s="26">
        <v>58.0</v>
      </c>
      <c r="Z888" s="26">
        <v>95.0</v>
      </c>
      <c r="AA888" s="26">
        <v>58.0</v>
      </c>
      <c r="AB888" s="26">
        <v>70.0</v>
      </c>
      <c r="AC888" s="26">
        <v>58.0</v>
      </c>
      <c r="AD888" s="26">
        <v>97.0</v>
      </c>
      <c r="AE888" s="30">
        <f t="shared" si="37"/>
        <v>436</v>
      </c>
      <c r="AF888" s="26"/>
      <c r="AG888" s="26"/>
      <c r="AH888" s="26"/>
      <c r="AI888" s="26"/>
      <c r="AJ888" s="26"/>
      <c r="AK888" s="26"/>
      <c r="AL888" s="26"/>
      <c r="AM888" s="26"/>
      <c r="AN888" s="26"/>
      <c r="AO888" s="26"/>
      <c r="AP888" s="26"/>
      <c r="AQ888" s="26"/>
      <c r="AR888" s="26"/>
      <c r="AS888" s="26"/>
      <c r="AT888" s="26"/>
      <c r="AU888" s="26"/>
      <c r="AV888" s="26"/>
      <c r="AW888" s="26"/>
      <c r="AX888" s="26"/>
      <c r="AY888" s="26"/>
      <c r="AZ888" s="26"/>
      <c r="BA888" s="26"/>
      <c r="BB888" s="26"/>
      <c r="BC888" s="26"/>
      <c r="BD888" s="26"/>
      <c r="BE888" s="26"/>
      <c r="BF888" s="26"/>
      <c r="BG888" s="26"/>
      <c r="BH888" s="26"/>
      <c r="BI888" s="26"/>
      <c r="BJ888" s="26"/>
      <c r="BK888" s="26" t="s">
        <v>14184</v>
      </c>
      <c r="BL888" s="26" t="s">
        <v>14184</v>
      </c>
      <c r="BM888" s="26" t="s">
        <v>983</v>
      </c>
      <c r="BN888" s="26" t="s">
        <v>1034</v>
      </c>
      <c r="BO888" s="26"/>
      <c r="BP888" s="26"/>
      <c r="BQ888" s="26"/>
      <c r="BR888" s="26"/>
      <c r="BS888" s="26"/>
      <c r="BT888" s="26" t="s">
        <v>1165</v>
      </c>
      <c r="BU888" s="26"/>
      <c r="BV888" s="26"/>
      <c r="BW888" s="31"/>
      <c r="BX888" s="31"/>
      <c r="BY888" s="31"/>
      <c r="BZ888" s="31"/>
      <c r="CA888" s="31"/>
      <c r="CB888" s="31"/>
      <c r="CC888" s="31"/>
      <c r="CD888" s="31"/>
      <c r="CE888" s="31"/>
      <c r="CF888" s="31"/>
      <c r="CG888" s="31"/>
      <c r="CH888" s="31"/>
      <c r="CI888" s="31"/>
      <c r="CJ888" s="31"/>
      <c r="CK888" s="31"/>
      <c r="CL888" s="31"/>
      <c r="CM888" s="31"/>
      <c r="CN888" s="31"/>
      <c r="CO888" s="31"/>
      <c r="CP888" s="31"/>
      <c r="CQ888" s="31"/>
      <c r="CR888" s="31"/>
      <c r="CS888" s="31"/>
      <c r="CT888" s="31"/>
      <c r="CU888" s="31"/>
      <c r="CV888" s="31"/>
      <c r="CW888" s="31"/>
      <c r="CX888" s="31"/>
      <c r="CY888" s="31"/>
      <c r="CZ888" s="31"/>
      <c r="DA888" s="31" t="s">
        <v>15361</v>
      </c>
      <c r="DB888" s="31" t="s">
        <v>15362</v>
      </c>
      <c r="DC888" s="31"/>
      <c r="DD888" s="31"/>
      <c r="DE888" s="31"/>
      <c r="DF888" s="31"/>
      <c r="DG888" s="31"/>
      <c r="DH888" s="31"/>
      <c r="DI888" s="31"/>
      <c r="DJ888" s="31"/>
      <c r="DK888" s="31"/>
      <c r="DL888" s="31"/>
      <c r="DM888" s="31"/>
      <c r="DN888" s="31"/>
      <c r="DO888" s="31"/>
      <c r="DP888" s="31"/>
      <c r="DQ888" s="31"/>
      <c r="DR888" s="31"/>
      <c r="DS888" s="31"/>
      <c r="DT888" s="31"/>
      <c r="DU888" s="31"/>
      <c r="DV888" s="31"/>
      <c r="DW888" s="31"/>
      <c r="DX888" s="31"/>
      <c r="DY888" s="31"/>
      <c r="DZ888" s="31"/>
      <c r="EA888" s="31"/>
      <c r="EB888" s="31"/>
      <c r="EC888" s="31"/>
      <c r="ED888" s="31"/>
      <c r="EE888" s="31"/>
      <c r="EF888" s="31"/>
      <c r="EG888" s="31"/>
      <c r="EH888" s="31"/>
      <c r="EI888" s="31"/>
      <c r="EJ888" s="31"/>
      <c r="EK888" s="31"/>
      <c r="EL888" s="31"/>
      <c r="EM888" s="31"/>
      <c r="EN888" s="31"/>
      <c r="EO888" s="31"/>
      <c r="EP888" s="31"/>
      <c r="EQ888" s="31"/>
      <c r="ER888" s="31"/>
      <c r="ES888" s="31"/>
      <c r="ET888" s="31" t="s">
        <v>15363</v>
      </c>
      <c r="EU888" s="31" t="s">
        <v>15363</v>
      </c>
      <c r="EV888" s="31"/>
      <c r="EW888" s="31"/>
      <c r="EX888" s="31" t="s">
        <v>218</v>
      </c>
      <c r="EY888" s="31" t="s">
        <v>218</v>
      </c>
      <c r="EZ888" s="31" t="s">
        <v>218</v>
      </c>
      <c r="FA888" s="31" t="s">
        <v>219</v>
      </c>
      <c r="FB888" s="31" t="s">
        <v>219</v>
      </c>
      <c r="FC888" s="31"/>
      <c r="FD888" s="31"/>
      <c r="FE888" s="31" t="s">
        <v>219</v>
      </c>
    </row>
    <row r="889" ht="90.75" customHeight="1">
      <c r="A889" s="16" t="s">
        <v>15364</v>
      </c>
      <c r="B889" s="24">
        <v>878.0</v>
      </c>
      <c r="C889" s="25" t="s">
        <v>15365</v>
      </c>
      <c r="D889" s="26" t="str">
        <f t="shared" si="41"/>
        <v/>
      </c>
      <c r="E889" s="27" t="str">
        <f t="shared" si="42"/>
        <v/>
      </c>
      <c r="F889" s="28" t="str">
        <f t="shared" ref="F889:G889" si="904">image("https://www.serebii.net/pokedex-bw/type/"&amp;lower(H889)&amp;".gif")</f>
        <v/>
      </c>
      <c r="G889" s="28" t="str">
        <f t="shared" si="904"/>
        <v/>
      </c>
      <c r="H889" s="29" t="s">
        <v>2962</v>
      </c>
      <c r="I889" s="26"/>
      <c r="J889" s="26" t="s">
        <v>15366</v>
      </c>
      <c r="K889" s="26" t="s">
        <v>876</v>
      </c>
      <c r="L889" s="26" t="s">
        <v>248</v>
      </c>
      <c r="M889" s="26" t="s">
        <v>1233</v>
      </c>
      <c r="N889" s="26"/>
      <c r="O889" s="26" t="s">
        <v>8155</v>
      </c>
      <c r="P889" s="26" t="s">
        <v>913</v>
      </c>
      <c r="Q889" s="26" t="s">
        <v>978</v>
      </c>
      <c r="R889" s="26" t="s">
        <v>184</v>
      </c>
      <c r="S889" s="26" t="s">
        <v>3462</v>
      </c>
      <c r="T889" s="26" t="s">
        <v>495</v>
      </c>
      <c r="U889" s="26" t="s">
        <v>915</v>
      </c>
      <c r="V889" s="26" t="s">
        <v>9245</v>
      </c>
      <c r="W889" s="26" t="s">
        <v>496</v>
      </c>
      <c r="X889" s="26" t="s">
        <v>3426</v>
      </c>
      <c r="Y889" s="26">
        <v>72.0</v>
      </c>
      <c r="Z889" s="26">
        <v>80.0</v>
      </c>
      <c r="AA889" s="26">
        <v>49.0</v>
      </c>
      <c r="AB889" s="26">
        <v>40.0</v>
      </c>
      <c r="AC889" s="26">
        <v>49.0</v>
      </c>
      <c r="AD889" s="26">
        <v>40.0</v>
      </c>
      <c r="AE889" s="30">
        <f t="shared" si="37"/>
        <v>330</v>
      </c>
      <c r="AF889" s="26" t="s">
        <v>15367</v>
      </c>
      <c r="AG889" s="26"/>
      <c r="AH889" s="26"/>
      <c r="AI889" s="26"/>
      <c r="AJ889" s="26"/>
      <c r="AK889" s="26"/>
      <c r="AL889" s="26"/>
      <c r="AM889" s="26"/>
      <c r="AN889" s="26"/>
      <c r="AO889" s="26"/>
      <c r="AP889" s="26"/>
      <c r="AQ889" s="26"/>
      <c r="AR889" s="26"/>
      <c r="AS889" s="26"/>
      <c r="AT889" s="26"/>
      <c r="AU889" s="26"/>
      <c r="AV889" s="26"/>
      <c r="AW889" s="26"/>
      <c r="AX889" s="26"/>
      <c r="AY889" s="26"/>
      <c r="AZ889" s="26"/>
      <c r="BA889" s="26"/>
      <c r="BB889" s="26"/>
      <c r="BC889" s="26"/>
      <c r="BD889" s="26"/>
      <c r="BE889" s="26"/>
      <c r="BF889" s="26"/>
      <c r="BG889" s="26"/>
      <c r="BH889" s="26"/>
      <c r="BI889" s="26"/>
      <c r="BJ889" s="26"/>
      <c r="BK889" s="26" t="s">
        <v>10580</v>
      </c>
      <c r="BL889" s="26" t="s">
        <v>10580</v>
      </c>
      <c r="BM889" s="26"/>
      <c r="BN889" s="26" t="s">
        <v>1279</v>
      </c>
      <c r="BO889" s="26"/>
      <c r="BP889" s="26"/>
      <c r="BQ889" s="26"/>
      <c r="BR889" s="26" t="s">
        <v>4306</v>
      </c>
      <c r="BS889" s="26" t="s">
        <v>4306</v>
      </c>
      <c r="BT889" s="26"/>
      <c r="BU889" s="26"/>
      <c r="BV889" s="26"/>
      <c r="BW889" s="31"/>
      <c r="BX889" s="31"/>
      <c r="BY889" s="31"/>
      <c r="BZ889" s="31"/>
      <c r="CA889" s="31"/>
      <c r="CB889" s="31"/>
      <c r="CC889" s="31"/>
      <c r="CD889" s="31"/>
      <c r="CE889" s="31"/>
      <c r="CF889" s="31"/>
      <c r="CG889" s="31"/>
      <c r="CH889" s="31"/>
      <c r="CI889" s="31"/>
      <c r="CJ889" s="31"/>
      <c r="CK889" s="31"/>
      <c r="CL889" s="31"/>
      <c r="CM889" s="31"/>
      <c r="CN889" s="31"/>
      <c r="CO889" s="31"/>
      <c r="CP889" s="31"/>
      <c r="CQ889" s="31"/>
      <c r="CR889" s="31"/>
      <c r="CS889" s="31"/>
      <c r="CT889" s="31"/>
      <c r="CU889" s="31"/>
      <c r="CV889" s="31"/>
      <c r="CW889" s="31"/>
      <c r="CX889" s="31"/>
      <c r="CY889" s="31"/>
      <c r="CZ889" s="31"/>
      <c r="DA889" s="31" t="s">
        <v>15368</v>
      </c>
      <c r="DB889" s="31" t="s">
        <v>15369</v>
      </c>
      <c r="DC889" s="31"/>
      <c r="DD889" s="31"/>
      <c r="DE889" s="31"/>
      <c r="DF889" s="31"/>
      <c r="DG889" s="31"/>
      <c r="DH889" s="31" t="s">
        <v>15370</v>
      </c>
      <c r="DI889" s="31" t="s">
        <v>15371</v>
      </c>
      <c r="DJ889" s="31"/>
      <c r="DK889" s="31"/>
      <c r="DL889" s="31"/>
      <c r="DM889" s="31"/>
      <c r="DN889" s="31"/>
      <c r="DO889" s="31"/>
      <c r="DP889" s="31"/>
      <c r="DQ889" s="31"/>
      <c r="DR889" s="31"/>
      <c r="DS889" s="31"/>
      <c r="DT889" s="31"/>
      <c r="DU889" s="31"/>
      <c r="DV889" s="31"/>
      <c r="DW889" s="31"/>
      <c r="DX889" s="31"/>
      <c r="DY889" s="31"/>
      <c r="DZ889" s="31"/>
      <c r="EA889" s="31"/>
      <c r="EB889" s="31"/>
      <c r="EC889" s="31"/>
      <c r="ED889" s="31"/>
      <c r="EE889" s="31"/>
      <c r="EF889" s="31"/>
      <c r="EG889" s="31"/>
      <c r="EH889" s="31"/>
      <c r="EI889" s="31"/>
      <c r="EJ889" s="31"/>
      <c r="EK889" s="31"/>
      <c r="EL889" s="31"/>
      <c r="EM889" s="31"/>
      <c r="EN889" s="31"/>
      <c r="EO889" s="31"/>
      <c r="EP889" s="31"/>
      <c r="EQ889" s="31"/>
      <c r="ER889" s="31"/>
      <c r="ES889" s="31"/>
      <c r="ET889" s="31" t="s">
        <v>15372</v>
      </c>
      <c r="EU889" s="31" t="s">
        <v>15372</v>
      </c>
      <c r="EV889" s="31"/>
      <c r="EW889" s="31"/>
      <c r="EX889" s="31" t="s">
        <v>218</v>
      </c>
      <c r="EY889" s="31" t="s">
        <v>218</v>
      </c>
      <c r="EZ889" s="31" t="s">
        <v>218</v>
      </c>
      <c r="FA889" s="31" t="s">
        <v>13357</v>
      </c>
      <c r="FB889" s="31" t="s">
        <v>13357</v>
      </c>
      <c r="FC889" s="31"/>
      <c r="FD889" s="31"/>
      <c r="FE889" s="31" t="s">
        <v>219</v>
      </c>
    </row>
    <row r="890" ht="90.75" customHeight="1">
      <c r="A890" s="16" t="s">
        <v>15373</v>
      </c>
      <c r="B890" s="24">
        <v>879.0</v>
      </c>
      <c r="C890" s="25" t="s">
        <v>15374</v>
      </c>
      <c r="D890" s="26" t="str">
        <f t="shared" si="41"/>
        <v/>
      </c>
      <c r="E890" s="27" t="str">
        <f t="shared" si="42"/>
        <v/>
      </c>
      <c r="F890" s="28" t="str">
        <f t="shared" ref="F890:G890" si="905">image("https://www.serebii.net/pokedex-bw/type/"&amp;lower(H890)&amp;".gif")</f>
        <v/>
      </c>
      <c r="G890" s="28" t="str">
        <f t="shared" si="905"/>
        <v/>
      </c>
      <c r="H890" s="29" t="s">
        <v>2962</v>
      </c>
      <c r="I890" s="26"/>
      <c r="J890" s="26" t="s">
        <v>15366</v>
      </c>
      <c r="K890" s="26" t="s">
        <v>13114</v>
      </c>
      <c r="L890" s="26" t="s">
        <v>15375</v>
      </c>
      <c r="M890" s="26" t="s">
        <v>1233</v>
      </c>
      <c r="N890" s="26"/>
      <c r="O890" s="26" t="s">
        <v>8155</v>
      </c>
      <c r="P890" s="26" t="s">
        <v>946</v>
      </c>
      <c r="Q890" s="26" t="s">
        <v>878</v>
      </c>
      <c r="R890" s="26" t="s">
        <v>184</v>
      </c>
      <c r="S890" s="26" t="s">
        <v>2071</v>
      </c>
      <c r="T890" s="26" t="s">
        <v>495</v>
      </c>
      <c r="U890" s="26" t="s">
        <v>915</v>
      </c>
      <c r="V890" s="26" t="s">
        <v>9245</v>
      </c>
      <c r="W890" s="26" t="s">
        <v>496</v>
      </c>
      <c r="X890" s="26" t="s">
        <v>3426</v>
      </c>
      <c r="Y890" s="26">
        <v>122.0</v>
      </c>
      <c r="Z890" s="26">
        <v>130.0</v>
      </c>
      <c r="AA890" s="26">
        <v>69.0</v>
      </c>
      <c r="AB890" s="26">
        <v>80.0</v>
      </c>
      <c r="AC890" s="26">
        <v>69.0</v>
      </c>
      <c r="AD890" s="26">
        <v>30.0</v>
      </c>
      <c r="AE890" s="30">
        <f t="shared" si="37"/>
        <v>500</v>
      </c>
      <c r="AF890" s="26" t="s">
        <v>15367</v>
      </c>
      <c r="AG890" s="26"/>
      <c r="AH890" s="26"/>
      <c r="AI890" s="26"/>
      <c r="AJ890" s="26"/>
      <c r="AK890" s="26"/>
      <c r="AL890" s="26"/>
      <c r="AM890" s="26"/>
      <c r="AN890" s="26"/>
      <c r="AO890" s="26"/>
      <c r="AP890" s="26"/>
      <c r="AQ890" s="26"/>
      <c r="AR890" s="26"/>
      <c r="AS890" s="26"/>
      <c r="AT890" s="26"/>
      <c r="AU890" s="26"/>
      <c r="AV890" s="26"/>
      <c r="AW890" s="26"/>
      <c r="AX890" s="26"/>
      <c r="AY890" s="26"/>
      <c r="AZ890" s="26"/>
      <c r="BA890" s="26"/>
      <c r="BB890" s="26"/>
      <c r="BC890" s="26"/>
      <c r="BD890" s="26"/>
      <c r="BE890" s="26"/>
      <c r="BF890" s="26"/>
      <c r="BG890" s="26"/>
      <c r="BH890" s="26"/>
      <c r="BI890" s="26"/>
      <c r="BJ890" s="26"/>
      <c r="BK890" s="26" t="s">
        <v>12006</v>
      </c>
      <c r="BL890" s="26" t="s">
        <v>12006</v>
      </c>
      <c r="BM890" s="26"/>
      <c r="BN890" s="26" t="s">
        <v>848</v>
      </c>
      <c r="BO890" s="26"/>
      <c r="BP890" s="26"/>
      <c r="BQ890" s="26"/>
      <c r="BR890" s="26" t="s">
        <v>1413</v>
      </c>
      <c r="BS890" s="26" t="s">
        <v>1413</v>
      </c>
      <c r="BT890" s="26"/>
      <c r="BU890" s="26"/>
      <c r="BV890" s="26"/>
      <c r="BW890" s="31"/>
      <c r="BX890" s="31"/>
      <c r="BY890" s="31"/>
      <c r="BZ890" s="31"/>
      <c r="CA890" s="31"/>
      <c r="CB890" s="31"/>
      <c r="CC890" s="31"/>
      <c r="CD890" s="31"/>
      <c r="CE890" s="31"/>
      <c r="CF890" s="31"/>
      <c r="CG890" s="31"/>
      <c r="CH890" s="31"/>
      <c r="CI890" s="31"/>
      <c r="CJ890" s="31"/>
      <c r="CK890" s="31"/>
      <c r="CL890" s="31"/>
      <c r="CM890" s="31"/>
      <c r="CN890" s="31"/>
      <c r="CO890" s="31"/>
      <c r="CP890" s="31"/>
      <c r="CQ890" s="31"/>
      <c r="CR890" s="31"/>
      <c r="CS890" s="31"/>
      <c r="CT890" s="31"/>
      <c r="CU890" s="31"/>
      <c r="CV890" s="31"/>
      <c r="CW890" s="31"/>
      <c r="CX890" s="31"/>
      <c r="CY890" s="31"/>
      <c r="CZ890" s="31"/>
      <c r="DA890" s="31" t="s">
        <v>15376</v>
      </c>
      <c r="DB890" s="31" t="s">
        <v>15377</v>
      </c>
      <c r="DC890" s="31"/>
      <c r="DD890" s="31"/>
      <c r="DE890" s="31"/>
      <c r="DF890" s="31"/>
      <c r="DG890" s="31"/>
      <c r="DH890" s="31" t="s">
        <v>15378</v>
      </c>
      <c r="DI890" s="31" t="s">
        <v>15379</v>
      </c>
      <c r="DJ890" s="31"/>
      <c r="DK890" s="31"/>
      <c r="DL890" s="31"/>
      <c r="DM890" s="31"/>
      <c r="DN890" s="31"/>
      <c r="DO890" s="31"/>
      <c r="DP890" s="31"/>
      <c r="DQ890" s="31"/>
      <c r="DR890" s="31"/>
      <c r="DS890" s="31"/>
      <c r="DT890" s="31"/>
      <c r="DU890" s="31"/>
      <c r="DV890" s="31"/>
      <c r="DW890" s="31"/>
      <c r="DX890" s="31"/>
      <c r="DY890" s="31"/>
      <c r="DZ890" s="31"/>
      <c r="EA890" s="31"/>
      <c r="EB890" s="31"/>
      <c r="EC890" s="31"/>
      <c r="ED890" s="31"/>
      <c r="EE890" s="31"/>
      <c r="EF890" s="31"/>
      <c r="EG890" s="31"/>
      <c r="EH890" s="31"/>
      <c r="EI890" s="31"/>
      <c r="EJ890" s="31"/>
      <c r="EK890" s="31"/>
      <c r="EL890" s="31"/>
      <c r="EM890" s="31"/>
      <c r="EN890" s="31"/>
      <c r="EO890" s="31"/>
      <c r="EP890" s="31"/>
      <c r="EQ890" s="31"/>
      <c r="ER890" s="31"/>
      <c r="ES890" s="31"/>
      <c r="ET890" s="31" t="s">
        <v>15380</v>
      </c>
      <c r="EU890" s="31" t="s">
        <v>15380</v>
      </c>
      <c r="EV890" s="31"/>
      <c r="EW890" s="31"/>
      <c r="EX890" s="31" t="s">
        <v>218</v>
      </c>
      <c r="EY890" s="31" t="s">
        <v>218</v>
      </c>
      <c r="EZ890" s="31" t="s">
        <v>218</v>
      </c>
      <c r="FA890" s="31" t="s">
        <v>13357</v>
      </c>
      <c r="FB890" s="31" t="s">
        <v>13357</v>
      </c>
      <c r="FC890" s="31"/>
      <c r="FD890" s="31"/>
      <c r="FE890" s="31" t="s">
        <v>219</v>
      </c>
    </row>
    <row r="891" ht="90.75" customHeight="1">
      <c r="A891" s="16" t="s">
        <v>15381</v>
      </c>
      <c r="B891" s="24">
        <v>880.0</v>
      </c>
      <c r="C891" s="25" t="s">
        <v>15382</v>
      </c>
      <c r="D891" s="26" t="str">
        <f t="shared" si="41"/>
        <v/>
      </c>
      <c r="E891" s="27" t="str">
        <f t="shared" si="42"/>
        <v/>
      </c>
      <c r="F891" s="28" t="str">
        <f t="shared" ref="F891:G891" si="906">image("https://www.serebii.net/pokedex-bw/type/"&amp;lower(H891)&amp;".gif")</f>
        <v/>
      </c>
      <c r="G891" s="28" t="str">
        <f t="shared" si="906"/>
        <v/>
      </c>
      <c r="H891" s="29" t="s">
        <v>973</v>
      </c>
      <c r="I891" s="26" t="s">
        <v>299</v>
      </c>
      <c r="J891" s="26" t="s">
        <v>4873</v>
      </c>
      <c r="K891" s="26" t="s">
        <v>3108</v>
      </c>
      <c r="L891" s="26" t="s">
        <v>15383</v>
      </c>
      <c r="M891" s="26" t="s">
        <v>4686</v>
      </c>
      <c r="N891" s="26" t="s">
        <v>767</v>
      </c>
      <c r="O891" s="26" t="s">
        <v>1074</v>
      </c>
      <c r="P891" s="26" t="s">
        <v>946</v>
      </c>
      <c r="Q891" s="26" t="s">
        <v>183</v>
      </c>
      <c r="R891" s="26" t="s">
        <v>184</v>
      </c>
      <c r="S891" s="26" t="s">
        <v>1455</v>
      </c>
      <c r="T891" s="26" t="s">
        <v>2174</v>
      </c>
      <c r="U891" s="26" t="s">
        <v>1198</v>
      </c>
      <c r="V891" s="26" t="s">
        <v>1199</v>
      </c>
      <c r="W891" s="26" t="s">
        <v>2967</v>
      </c>
      <c r="X891" s="26" t="s">
        <v>4621</v>
      </c>
      <c r="Y891" s="26">
        <v>90.0</v>
      </c>
      <c r="Z891" s="26">
        <v>100.0</v>
      </c>
      <c r="AA891" s="26">
        <v>90.0</v>
      </c>
      <c r="AB891" s="26">
        <v>80.0</v>
      </c>
      <c r="AC891" s="26">
        <v>70.0</v>
      </c>
      <c r="AD891" s="26">
        <v>75.0</v>
      </c>
      <c r="AE891" s="30">
        <f t="shared" si="37"/>
        <v>505</v>
      </c>
      <c r="AF891" s="26"/>
      <c r="AG891" s="26"/>
      <c r="AH891" s="26"/>
      <c r="AI891" s="26"/>
      <c r="AJ891" s="26"/>
      <c r="AK891" s="26"/>
      <c r="AL891" s="26"/>
      <c r="AM891" s="26"/>
      <c r="AN891" s="26"/>
      <c r="AO891" s="26"/>
      <c r="AP891" s="26"/>
      <c r="AQ891" s="26"/>
      <c r="AR891" s="26"/>
      <c r="AS891" s="26"/>
      <c r="AT891" s="26"/>
      <c r="AU891" s="26"/>
      <c r="AV891" s="26"/>
      <c r="AW891" s="26"/>
      <c r="AX891" s="26"/>
      <c r="AY891" s="26"/>
      <c r="AZ891" s="26"/>
      <c r="BA891" s="26"/>
      <c r="BB891" s="26"/>
      <c r="BC891" s="26"/>
      <c r="BD891" s="26"/>
      <c r="BE891" s="26"/>
      <c r="BF891" s="26"/>
      <c r="BG891" s="26"/>
      <c r="BH891" s="26"/>
      <c r="BI891" s="26"/>
      <c r="BJ891" s="26"/>
      <c r="BK891" s="26"/>
      <c r="BL891" s="26"/>
      <c r="BM891" s="26"/>
      <c r="BN891" s="26"/>
      <c r="BO891" s="26"/>
      <c r="BP891" s="26"/>
      <c r="BQ891" s="26"/>
      <c r="BR891" s="26"/>
      <c r="BS891" s="26"/>
      <c r="BT891" s="26"/>
      <c r="BU891" s="26"/>
      <c r="BV891" s="26"/>
      <c r="BW891" s="31"/>
      <c r="BX891" s="31"/>
      <c r="BY891" s="31"/>
      <c r="BZ891" s="31"/>
      <c r="CA891" s="31"/>
      <c r="CB891" s="31"/>
      <c r="CC891" s="31"/>
      <c r="CD891" s="31"/>
      <c r="CE891" s="31"/>
      <c r="CF891" s="31"/>
      <c r="CG891" s="31"/>
      <c r="CH891" s="31"/>
      <c r="CI891" s="31"/>
      <c r="CJ891" s="31"/>
      <c r="CK891" s="31"/>
      <c r="CL891" s="31"/>
      <c r="CM891" s="31"/>
      <c r="CN891" s="31"/>
      <c r="CO891" s="31"/>
      <c r="CP891" s="31"/>
      <c r="CQ891" s="31"/>
      <c r="CR891" s="31"/>
      <c r="CS891" s="31"/>
      <c r="CT891" s="31"/>
      <c r="CU891" s="31"/>
      <c r="CV891" s="31"/>
      <c r="CW891" s="31"/>
      <c r="CX891" s="31"/>
      <c r="CY891" s="31"/>
      <c r="CZ891" s="31"/>
      <c r="DA891" s="31" t="s">
        <v>15384</v>
      </c>
      <c r="DB891" s="31" t="s">
        <v>15385</v>
      </c>
      <c r="DC891" s="31"/>
      <c r="DD891" s="31"/>
      <c r="DE891" s="31"/>
      <c r="DF891" s="31"/>
      <c r="DG891" s="31"/>
      <c r="DH891" s="31"/>
      <c r="DI891" s="31"/>
      <c r="DJ891" s="31"/>
      <c r="DK891" s="31"/>
      <c r="DL891" s="31"/>
      <c r="DM891" s="31"/>
      <c r="DN891" s="31"/>
      <c r="DO891" s="31"/>
      <c r="DP891" s="31"/>
      <c r="DQ891" s="31"/>
      <c r="DR891" s="31"/>
      <c r="DS891" s="31"/>
      <c r="DT891" s="31"/>
      <c r="DU891" s="31"/>
      <c r="DV891" s="31"/>
      <c r="DW891" s="31"/>
      <c r="DX891" s="31"/>
      <c r="DY891" s="31"/>
      <c r="DZ891" s="31"/>
      <c r="EA891" s="31"/>
      <c r="EB891" s="31"/>
      <c r="EC891" s="31"/>
      <c r="ED891" s="31"/>
      <c r="EE891" s="31"/>
      <c r="EF891" s="31"/>
      <c r="EG891" s="31"/>
      <c r="EH891" s="31"/>
      <c r="EI891" s="31"/>
      <c r="EJ891" s="31"/>
      <c r="EK891" s="31"/>
      <c r="EL891" s="31"/>
      <c r="EM891" s="31"/>
      <c r="EN891" s="31"/>
      <c r="EO891" s="31"/>
      <c r="EP891" s="31"/>
      <c r="EQ891" s="31"/>
      <c r="ER891" s="31"/>
      <c r="ES891" s="31"/>
      <c r="ET891" s="31" t="s">
        <v>213</v>
      </c>
      <c r="EU891" s="31" t="s">
        <v>213</v>
      </c>
      <c r="EV891" s="31"/>
      <c r="EW891" s="31"/>
      <c r="EX891" s="31" t="s">
        <v>218</v>
      </c>
      <c r="EY891" s="31" t="s">
        <v>218</v>
      </c>
      <c r="EZ891" s="31" t="s">
        <v>218</v>
      </c>
      <c r="FA891" s="31" t="s">
        <v>219</v>
      </c>
      <c r="FB891" s="31" t="s">
        <v>219</v>
      </c>
      <c r="FC891" s="31"/>
      <c r="FD891" s="31"/>
      <c r="FE891" s="31" t="s">
        <v>219</v>
      </c>
    </row>
    <row r="892" ht="90.75" customHeight="1">
      <c r="A892" s="16" t="s">
        <v>15386</v>
      </c>
      <c r="B892" s="24">
        <v>881.0</v>
      </c>
      <c r="C892" s="25" t="s">
        <v>15387</v>
      </c>
      <c r="D892" s="26" t="str">
        <f t="shared" si="41"/>
        <v/>
      </c>
      <c r="E892" s="27" t="str">
        <f t="shared" si="42"/>
        <v/>
      </c>
      <c r="F892" s="28" t="str">
        <f t="shared" ref="F892:G892" si="907">image("https://www.serebii.net/pokedex-bw/type/"&amp;lower(H892)&amp;".gif")</f>
        <v/>
      </c>
      <c r="G892" s="28" t="str">
        <f t="shared" si="907"/>
        <v/>
      </c>
      <c r="H892" s="29" t="s">
        <v>973</v>
      </c>
      <c r="I892" s="26" t="s">
        <v>3173</v>
      </c>
      <c r="J892" s="26" t="s">
        <v>4873</v>
      </c>
      <c r="K892" s="26" t="s">
        <v>5248</v>
      </c>
      <c r="L892" s="26" t="s">
        <v>11402</v>
      </c>
      <c r="M892" s="26" t="s">
        <v>4686</v>
      </c>
      <c r="N892" s="26" t="s">
        <v>976</v>
      </c>
      <c r="O892" s="26" t="s">
        <v>12716</v>
      </c>
      <c r="P892" s="26" t="s">
        <v>946</v>
      </c>
      <c r="Q892" s="26" t="s">
        <v>183</v>
      </c>
      <c r="R892" s="26" t="s">
        <v>184</v>
      </c>
      <c r="S892" s="26" t="s">
        <v>1455</v>
      </c>
      <c r="T892" s="26" t="s">
        <v>2174</v>
      </c>
      <c r="U892" s="26" t="s">
        <v>1198</v>
      </c>
      <c r="V892" s="26" t="s">
        <v>1199</v>
      </c>
      <c r="W892" s="26" t="s">
        <v>2967</v>
      </c>
      <c r="X892" s="26" t="s">
        <v>4621</v>
      </c>
      <c r="Y892" s="26">
        <v>90.0</v>
      </c>
      <c r="Z892" s="26">
        <v>100.0</v>
      </c>
      <c r="AA892" s="26">
        <v>90.0</v>
      </c>
      <c r="AB892" s="26">
        <v>90.0</v>
      </c>
      <c r="AC892" s="26">
        <v>80.0</v>
      </c>
      <c r="AD892" s="26">
        <v>55.0</v>
      </c>
      <c r="AE892" s="30">
        <f t="shared" si="37"/>
        <v>505</v>
      </c>
      <c r="AF892" s="26"/>
      <c r="AG892" s="26"/>
      <c r="AH892" s="26"/>
      <c r="AI892" s="26"/>
      <c r="AJ892" s="26"/>
      <c r="AK892" s="26"/>
      <c r="AL892" s="26"/>
      <c r="AM892" s="26"/>
      <c r="AN892" s="26"/>
      <c r="AO892" s="26"/>
      <c r="AP892" s="26"/>
      <c r="AQ892" s="26"/>
      <c r="AR892" s="26"/>
      <c r="AS892" s="26"/>
      <c r="AT892" s="26"/>
      <c r="AU892" s="26"/>
      <c r="AV892" s="26"/>
      <c r="AW892" s="26"/>
      <c r="AX892" s="26"/>
      <c r="AY892" s="26"/>
      <c r="AZ892" s="26"/>
      <c r="BA892" s="26"/>
      <c r="BB892" s="26"/>
      <c r="BC892" s="26"/>
      <c r="BD892" s="26"/>
      <c r="BE892" s="26"/>
      <c r="BF892" s="26"/>
      <c r="BG892" s="26"/>
      <c r="BH892" s="26"/>
      <c r="BI892" s="26"/>
      <c r="BJ892" s="26"/>
      <c r="BK892" s="26"/>
      <c r="BL892" s="26"/>
      <c r="BM892" s="26"/>
      <c r="BN892" s="26"/>
      <c r="BO892" s="26"/>
      <c r="BP892" s="26"/>
      <c r="BQ892" s="26"/>
      <c r="BR892" s="26"/>
      <c r="BS892" s="26"/>
      <c r="BT892" s="26"/>
      <c r="BU892" s="26"/>
      <c r="BV892" s="26"/>
      <c r="BW892" s="31"/>
      <c r="BX892" s="31"/>
      <c r="BY892" s="31"/>
      <c r="BZ892" s="31"/>
      <c r="CA892" s="31"/>
      <c r="CB892" s="31"/>
      <c r="CC892" s="31"/>
      <c r="CD892" s="31"/>
      <c r="CE892" s="31"/>
      <c r="CF892" s="31"/>
      <c r="CG892" s="31"/>
      <c r="CH892" s="31"/>
      <c r="CI892" s="31"/>
      <c r="CJ892" s="31"/>
      <c r="CK892" s="31"/>
      <c r="CL892" s="31"/>
      <c r="CM892" s="31"/>
      <c r="CN892" s="31"/>
      <c r="CO892" s="31"/>
      <c r="CP892" s="31"/>
      <c r="CQ892" s="31"/>
      <c r="CR892" s="31"/>
      <c r="CS892" s="31"/>
      <c r="CT892" s="31"/>
      <c r="CU892" s="31"/>
      <c r="CV892" s="31"/>
      <c r="CW892" s="31"/>
      <c r="CX892" s="31"/>
      <c r="CY892" s="31"/>
      <c r="CZ892" s="31"/>
      <c r="DA892" s="31" t="s">
        <v>15388</v>
      </c>
      <c r="DB892" s="31" t="s">
        <v>15389</v>
      </c>
      <c r="DC892" s="31"/>
      <c r="DD892" s="31"/>
      <c r="DE892" s="31"/>
      <c r="DF892" s="31"/>
      <c r="DG892" s="31"/>
      <c r="DH892" s="31"/>
      <c r="DI892" s="31"/>
      <c r="DJ892" s="31"/>
      <c r="DK892" s="31"/>
      <c r="DL892" s="31"/>
      <c r="DM892" s="31"/>
      <c r="DN892" s="31"/>
      <c r="DO892" s="31"/>
      <c r="DP892" s="31"/>
      <c r="DQ892" s="31"/>
      <c r="DR892" s="31"/>
      <c r="DS892" s="31"/>
      <c r="DT892" s="31"/>
      <c r="DU892" s="31"/>
      <c r="DV892" s="31"/>
      <c r="DW892" s="31"/>
      <c r="DX892" s="31"/>
      <c r="DY892" s="31"/>
      <c r="DZ892" s="31"/>
      <c r="EA892" s="31"/>
      <c r="EB892" s="31"/>
      <c r="EC892" s="31"/>
      <c r="ED892" s="31"/>
      <c r="EE892" s="31"/>
      <c r="EF892" s="31"/>
      <c r="EG892" s="31"/>
      <c r="EH892" s="31"/>
      <c r="EI892" s="31"/>
      <c r="EJ892" s="31"/>
      <c r="EK892" s="31"/>
      <c r="EL892" s="31"/>
      <c r="EM892" s="31"/>
      <c r="EN892" s="31"/>
      <c r="EO892" s="31"/>
      <c r="EP892" s="31"/>
      <c r="EQ892" s="31"/>
      <c r="ER892" s="31"/>
      <c r="ES892" s="31"/>
      <c r="ET892" s="31" t="s">
        <v>213</v>
      </c>
      <c r="EU892" s="31" t="s">
        <v>213</v>
      </c>
      <c r="EV892" s="31"/>
      <c r="EW892" s="31"/>
      <c r="EX892" s="31" t="s">
        <v>218</v>
      </c>
      <c r="EY892" s="31" t="s">
        <v>218</v>
      </c>
      <c r="EZ892" s="31" t="s">
        <v>218</v>
      </c>
      <c r="FA892" s="31" t="s">
        <v>219</v>
      </c>
      <c r="FB892" s="31" t="s">
        <v>219</v>
      </c>
      <c r="FC892" s="31"/>
      <c r="FD892" s="31"/>
      <c r="FE892" s="31" t="s">
        <v>219</v>
      </c>
    </row>
    <row r="893" ht="90.75" customHeight="1">
      <c r="A893" s="16" t="s">
        <v>15390</v>
      </c>
      <c r="B893" s="24">
        <v>882.0</v>
      </c>
      <c r="C893" s="25" t="s">
        <v>15391</v>
      </c>
      <c r="D893" s="26" t="str">
        <f t="shared" si="41"/>
        <v/>
      </c>
      <c r="E893" s="27" t="str">
        <f t="shared" si="42"/>
        <v/>
      </c>
      <c r="F893" s="28" t="str">
        <f t="shared" ref="F893:G893" si="908">image("https://www.serebii.net/pokedex-bw/type/"&amp;lower(H893)&amp;".gif")</f>
        <v/>
      </c>
      <c r="G893" s="28" t="str">
        <f t="shared" si="908"/>
        <v/>
      </c>
      <c r="H893" s="29" t="s">
        <v>391</v>
      </c>
      <c r="I893" s="26" t="s">
        <v>299</v>
      </c>
      <c r="J893" s="26" t="s">
        <v>4873</v>
      </c>
      <c r="K893" s="26" t="s">
        <v>5248</v>
      </c>
      <c r="L893" s="26" t="s">
        <v>13857</v>
      </c>
      <c r="M893" s="26" t="s">
        <v>2243</v>
      </c>
      <c r="N893" s="26" t="s">
        <v>13598</v>
      </c>
      <c r="O893" s="26" t="s">
        <v>1074</v>
      </c>
      <c r="P893" s="26" t="s">
        <v>543</v>
      </c>
      <c r="Q893" s="26" t="s">
        <v>183</v>
      </c>
      <c r="R893" s="26" t="s">
        <v>184</v>
      </c>
      <c r="S893" s="26" t="s">
        <v>1455</v>
      </c>
      <c r="T893" s="26" t="s">
        <v>2174</v>
      </c>
      <c r="U893" s="26" t="s">
        <v>1198</v>
      </c>
      <c r="V893" s="26" t="s">
        <v>1199</v>
      </c>
      <c r="W893" s="26" t="s">
        <v>2967</v>
      </c>
      <c r="X893" s="26" t="s">
        <v>4621</v>
      </c>
      <c r="Y893" s="26">
        <v>90.0</v>
      </c>
      <c r="Z893" s="26">
        <v>90.0</v>
      </c>
      <c r="AA893" s="26">
        <v>100.0</v>
      </c>
      <c r="AB893" s="26">
        <v>70.0</v>
      </c>
      <c r="AC893" s="26">
        <v>80.0</v>
      </c>
      <c r="AD893" s="26">
        <v>75.0</v>
      </c>
      <c r="AE893" s="30">
        <f t="shared" si="37"/>
        <v>505</v>
      </c>
      <c r="AF893" s="26"/>
      <c r="AG893" s="26"/>
      <c r="AH893" s="26"/>
      <c r="AI893" s="26"/>
      <c r="AJ893" s="26"/>
      <c r="AK893" s="26"/>
      <c r="AL893" s="26"/>
      <c r="AM893" s="26"/>
      <c r="AN893" s="26"/>
      <c r="AO893" s="26"/>
      <c r="AP893" s="26"/>
      <c r="AQ893" s="26"/>
      <c r="AR893" s="26"/>
      <c r="AS893" s="26"/>
      <c r="AT893" s="26"/>
      <c r="AU893" s="26"/>
      <c r="AV893" s="26"/>
      <c r="AW893" s="26"/>
      <c r="AX893" s="26"/>
      <c r="AY893" s="26"/>
      <c r="AZ893" s="26"/>
      <c r="BA893" s="26"/>
      <c r="BB893" s="26"/>
      <c r="BC893" s="26"/>
      <c r="BD893" s="26"/>
      <c r="BE893" s="26"/>
      <c r="BF893" s="26"/>
      <c r="BG893" s="26"/>
      <c r="BH893" s="26"/>
      <c r="BI893" s="26"/>
      <c r="BJ893" s="26"/>
      <c r="BK893" s="26"/>
      <c r="BL893" s="26"/>
      <c r="BM893" s="26"/>
      <c r="BN893" s="26"/>
      <c r="BO893" s="26"/>
      <c r="BP893" s="26"/>
      <c r="BQ893" s="26"/>
      <c r="BR893" s="26"/>
      <c r="BS893" s="26"/>
      <c r="BT893" s="26"/>
      <c r="BU893" s="26"/>
      <c r="BV893" s="26"/>
      <c r="BW893" s="31"/>
      <c r="BX893" s="31"/>
      <c r="BY893" s="31"/>
      <c r="BZ893" s="31"/>
      <c r="CA893" s="31"/>
      <c r="CB893" s="31"/>
      <c r="CC893" s="31"/>
      <c r="CD893" s="31"/>
      <c r="CE893" s="31"/>
      <c r="CF893" s="31"/>
      <c r="CG893" s="31"/>
      <c r="CH893" s="31"/>
      <c r="CI893" s="31"/>
      <c r="CJ893" s="31"/>
      <c r="CK893" s="31"/>
      <c r="CL893" s="31"/>
      <c r="CM893" s="31"/>
      <c r="CN893" s="31"/>
      <c r="CO893" s="31"/>
      <c r="CP893" s="31"/>
      <c r="CQ893" s="31"/>
      <c r="CR893" s="31"/>
      <c r="CS893" s="31"/>
      <c r="CT893" s="31"/>
      <c r="CU893" s="31"/>
      <c r="CV893" s="31"/>
      <c r="CW893" s="31"/>
      <c r="CX893" s="31"/>
      <c r="CY893" s="31"/>
      <c r="CZ893" s="31"/>
      <c r="DA893" s="31" t="s">
        <v>15392</v>
      </c>
      <c r="DB893" s="31" t="s">
        <v>15393</v>
      </c>
      <c r="DC893" s="31"/>
      <c r="DD893" s="31"/>
      <c r="DE893" s="31"/>
      <c r="DF893" s="31"/>
      <c r="DG893" s="31"/>
      <c r="DH893" s="31"/>
      <c r="DI893" s="31"/>
      <c r="DJ893" s="31"/>
      <c r="DK893" s="31"/>
      <c r="DL893" s="31"/>
      <c r="DM893" s="31"/>
      <c r="DN893" s="31"/>
      <c r="DO893" s="31"/>
      <c r="DP893" s="31"/>
      <c r="DQ893" s="31"/>
      <c r="DR893" s="31"/>
      <c r="DS893" s="31"/>
      <c r="DT893" s="31"/>
      <c r="DU893" s="31"/>
      <c r="DV893" s="31"/>
      <c r="DW893" s="31"/>
      <c r="DX893" s="31"/>
      <c r="DY893" s="31"/>
      <c r="DZ893" s="31"/>
      <c r="EA893" s="31"/>
      <c r="EB893" s="31"/>
      <c r="EC893" s="31"/>
      <c r="ED893" s="31"/>
      <c r="EE893" s="31"/>
      <c r="EF893" s="31"/>
      <c r="EG893" s="31"/>
      <c r="EH893" s="31"/>
      <c r="EI893" s="31"/>
      <c r="EJ893" s="31"/>
      <c r="EK893" s="31"/>
      <c r="EL893" s="31"/>
      <c r="EM893" s="31"/>
      <c r="EN893" s="31"/>
      <c r="EO893" s="31"/>
      <c r="EP893" s="31"/>
      <c r="EQ893" s="31"/>
      <c r="ER893" s="31"/>
      <c r="ES893" s="31"/>
      <c r="ET893" s="31" t="s">
        <v>213</v>
      </c>
      <c r="EU893" s="31" t="s">
        <v>213</v>
      </c>
      <c r="EV893" s="31"/>
      <c r="EW893" s="31"/>
      <c r="EX893" s="31" t="s">
        <v>218</v>
      </c>
      <c r="EY893" s="31" t="s">
        <v>218</v>
      </c>
      <c r="EZ893" s="31" t="s">
        <v>218</v>
      </c>
      <c r="FA893" s="31" t="s">
        <v>219</v>
      </c>
      <c r="FB893" s="31" t="s">
        <v>219</v>
      </c>
      <c r="FC893" s="31"/>
      <c r="FD893" s="31"/>
      <c r="FE893" s="31" t="s">
        <v>219</v>
      </c>
    </row>
    <row r="894" ht="90.75" customHeight="1">
      <c r="A894" s="16" t="s">
        <v>15394</v>
      </c>
      <c r="B894" s="24">
        <v>883.0</v>
      </c>
      <c r="C894" s="25" t="s">
        <v>15395</v>
      </c>
      <c r="D894" s="26" t="str">
        <f t="shared" si="41"/>
        <v/>
      </c>
      <c r="E894" s="27" t="str">
        <f t="shared" si="42"/>
        <v/>
      </c>
      <c r="F894" s="28" t="str">
        <f t="shared" ref="F894:G894" si="909">image("https://www.serebii.net/pokedex-bw/type/"&amp;lower(H894)&amp;".gif")</f>
        <v/>
      </c>
      <c r="G894" s="28" t="str">
        <f t="shared" si="909"/>
        <v/>
      </c>
      <c r="H894" s="29" t="s">
        <v>391</v>
      </c>
      <c r="I894" s="26" t="s">
        <v>3173</v>
      </c>
      <c r="J894" s="26" t="s">
        <v>4873</v>
      </c>
      <c r="K894" s="26" t="s">
        <v>247</v>
      </c>
      <c r="L894" s="26" t="s">
        <v>9589</v>
      </c>
      <c r="M894" s="26" t="s">
        <v>2243</v>
      </c>
      <c r="N894" s="26" t="s">
        <v>3139</v>
      </c>
      <c r="O894" s="26" t="s">
        <v>12716</v>
      </c>
      <c r="P894" s="26" t="s">
        <v>543</v>
      </c>
      <c r="Q894" s="26" t="s">
        <v>183</v>
      </c>
      <c r="R894" s="26" t="s">
        <v>184</v>
      </c>
      <c r="S894" s="26" t="s">
        <v>1455</v>
      </c>
      <c r="T894" s="26" t="s">
        <v>2174</v>
      </c>
      <c r="U894" s="26" t="s">
        <v>1198</v>
      </c>
      <c r="V894" s="26" t="s">
        <v>1199</v>
      </c>
      <c r="W894" s="26" t="s">
        <v>2967</v>
      </c>
      <c r="X894" s="26" t="s">
        <v>4621</v>
      </c>
      <c r="Y894" s="26">
        <v>90.0</v>
      </c>
      <c r="Z894" s="26">
        <v>90.0</v>
      </c>
      <c r="AA894" s="26">
        <v>100.0</v>
      </c>
      <c r="AB894" s="26">
        <v>80.0</v>
      </c>
      <c r="AC894" s="26">
        <v>90.0</v>
      </c>
      <c r="AD894" s="26">
        <v>55.0</v>
      </c>
      <c r="AE894" s="30">
        <f t="shared" si="37"/>
        <v>505</v>
      </c>
      <c r="AF894" s="26"/>
      <c r="AG894" s="26"/>
      <c r="AH894" s="26"/>
      <c r="AI894" s="26"/>
      <c r="AJ894" s="26"/>
      <c r="AK894" s="26"/>
      <c r="AL894" s="26"/>
      <c r="AM894" s="26"/>
      <c r="AN894" s="26"/>
      <c r="AO894" s="26"/>
      <c r="AP894" s="26"/>
      <c r="AQ894" s="26"/>
      <c r="AR894" s="26"/>
      <c r="AS894" s="26"/>
      <c r="AT894" s="26"/>
      <c r="AU894" s="26"/>
      <c r="AV894" s="26"/>
      <c r="AW894" s="26"/>
      <c r="AX894" s="26"/>
      <c r="AY894" s="26"/>
      <c r="AZ894" s="26"/>
      <c r="BA894" s="26"/>
      <c r="BB894" s="26"/>
      <c r="BC894" s="26"/>
      <c r="BD894" s="26"/>
      <c r="BE894" s="26"/>
      <c r="BF894" s="26"/>
      <c r="BG894" s="26"/>
      <c r="BH894" s="26"/>
      <c r="BI894" s="26"/>
      <c r="BJ894" s="26"/>
      <c r="BK894" s="26"/>
      <c r="BL894" s="26"/>
      <c r="BM894" s="26"/>
      <c r="BN894" s="26"/>
      <c r="BO894" s="26"/>
      <c r="BP894" s="26"/>
      <c r="BQ894" s="26"/>
      <c r="BR894" s="26"/>
      <c r="BS894" s="26"/>
      <c r="BT894" s="26"/>
      <c r="BU894" s="26"/>
      <c r="BV894" s="26"/>
      <c r="BW894" s="31"/>
      <c r="BX894" s="31"/>
      <c r="BY894" s="31"/>
      <c r="BZ894" s="31"/>
      <c r="CA894" s="31"/>
      <c r="CB894" s="31"/>
      <c r="CC894" s="31"/>
      <c r="CD894" s="31"/>
      <c r="CE894" s="31"/>
      <c r="CF894" s="31"/>
      <c r="CG894" s="31"/>
      <c r="CH894" s="31"/>
      <c r="CI894" s="31"/>
      <c r="CJ894" s="31"/>
      <c r="CK894" s="31"/>
      <c r="CL894" s="31"/>
      <c r="CM894" s="31"/>
      <c r="CN894" s="31"/>
      <c r="CO894" s="31"/>
      <c r="CP894" s="31"/>
      <c r="CQ894" s="31"/>
      <c r="CR894" s="31"/>
      <c r="CS894" s="31"/>
      <c r="CT894" s="31"/>
      <c r="CU894" s="31"/>
      <c r="CV894" s="31"/>
      <c r="CW894" s="31"/>
      <c r="CX894" s="31"/>
      <c r="CY894" s="31"/>
      <c r="CZ894" s="31"/>
      <c r="DA894" s="31" t="s">
        <v>15396</v>
      </c>
      <c r="DB894" s="31" t="s">
        <v>15397</v>
      </c>
      <c r="DC894" s="31"/>
      <c r="DD894" s="31"/>
      <c r="DE894" s="31"/>
      <c r="DF894" s="31"/>
      <c r="DG894" s="31"/>
      <c r="DH894" s="31"/>
      <c r="DI894" s="31"/>
      <c r="DJ894" s="31"/>
      <c r="DK894" s="31"/>
      <c r="DL894" s="31"/>
      <c r="DM894" s="31"/>
      <c r="DN894" s="31"/>
      <c r="DO894" s="31"/>
      <c r="DP894" s="31"/>
      <c r="DQ894" s="31"/>
      <c r="DR894" s="31"/>
      <c r="DS894" s="31"/>
      <c r="DT894" s="31"/>
      <c r="DU894" s="31"/>
      <c r="DV894" s="31"/>
      <c r="DW894" s="31"/>
      <c r="DX894" s="31"/>
      <c r="DY894" s="31"/>
      <c r="DZ894" s="31"/>
      <c r="EA894" s="31"/>
      <c r="EB894" s="31"/>
      <c r="EC894" s="31"/>
      <c r="ED894" s="31"/>
      <c r="EE894" s="31"/>
      <c r="EF894" s="31"/>
      <c r="EG894" s="31"/>
      <c r="EH894" s="31"/>
      <c r="EI894" s="31"/>
      <c r="EJ894" s="31"/>
      <c r="EK894" s="31"/>
      <c r="EL894" s="31"/>
      <c r="EM894" s="31"/>
      <c r="EN894" s="31"/>
      <c r="EO894" s="31"/>
      <c r="EP894" s="31"/>
      <c r="EQ894" s="31"/>
      <c r="ER894" s="31"/>
      <c r="ES894" s="31"/>
      <c r="ET894" s="31" t="s">
        <v>213</v>
      </c>
      <c r="EU894" s="31" t="s">
        <v>213</v>
      </c>
      <c r="EV894" s="31"/>
      <c r="EW894" s="31"/>
      <c r="EX894" s="31" t="s">
        <v>218</v>
      </c>
      <c r="EY894" s="31" t="s">
        <v>218</v>
      </c>
      <c r="EZ894" s="31" t="s">
        <v>218</v>
      </c>
      <c r="FA894" s="31" t="s">
        <v>219</v>
      </c>
      <c r="FB894" s="31" t="s">
        <v>219</v>
      </c>
      <c r="FC894" s="31"/>
      <c r="FD894" s="31"/>
      <c r="FE894" s="31" t="s">
        <v>219</v>
      </c>
    </row>
    <row r="895" ht="90.75" customHeight="1">
      <c r="A895" s="16" t="s">
        <v>15398</v>
      </c>
      <c r="B895" s="24">
        <v>884.0</v>
      </c>
      <c r="C895" s="25" t="s">
        <v>15399</v>
      </c>
      <c r="D895" s="26" t="str">
        <f t="shared" si="41"/>
        <v/>
      </c>
      <c r="E895" s="27" t="str">
        <f t="shared" si="42"/>
        <v/>
      </c>
      <c r="F895" s="28" t="str">
        <f t="shared" ref="F895:G895" si="910">image("https://www.serebii.net/pokedex-bw/type/"&amp;lower(H895)&amp;".gif")</f>
        <v/>
      </c>
      <c r="G895" s="28" t="str">
        <f t="shared" si="910"/>
        <v/>
      </c>
      <c r="H895" s="29" t="s">
        <v>2962</v>
      </c>
      <c r="I895" s="26" t="s">
        <v>299</v>
      </c>
      <c r="J895" s="26" t="s">
        <v>15400</v>
      </c>
      <c r="K895" s="26" t="s">
        <v>3108</v>
      </c>
      <c r="L895" s="26" t="s">
        <v>1373</v>
      </c>
      <c r="M895" s="26" t="s">
        <v>6395</v>
      </c>
      <c r="N895" s="26" t="s">
        <v>8155</v>
      </c>
      <c r="O895" s="26" t="s">
        <v>15401</v>
      </c>
      <c r="P895" s="26" t="s">
        <v>1707</v>
      </c>
      <c r="Q895" s="26" t="s">
        <v>183</v>
      </c>
      <c r="R895" s="26" t="s">
        <v>184</v>
      </c>
      <c r="S895" s="26" t="s">
        <v>4545</v>
      </c>
      <c r="T895" s="26" t="s">
        <v>495</v>
      </c>
      <c r="U895" s="26" t="s">
        <v>299</v>
      </c>
      <c r="V895" s="26" t="s">
        <v>9245</v>
      </c>
      <c r="W895" s="26" t="s">
        <v>496</v>
      </c>
      <c r="X895" s="26" t="s">
        <v>4778</v>
      </c>
      <c r="Y895" s="26">
        <v>70.0</v>
      </c>
      <c r="Z895" s="26">
        <v>95.0</v>
      </c>
      <c r="AA895" s="26">
        <v>115.0</v>
      </c>
      <c r="AB895" s="26">
        <v>120.0</v>
      </c>
      <c r="AC895" s="26">
        <v>50.0</v>
      </c>
      <c r="AD895" s="26">
        <v>85.0</v>
      </c>
      <c r="AE895" s="30">
        <f t="shared" si="37"/>
        <v>535</v>
      </c>
      <c r="AF895" s="26" t="s">
        <v>15402</v>
      </c>
      <c r="AG895" s="26"/>
      <c r="AH895" s="26"/>
      <c r="AI895" s="26"/>
      <c r="AJ895" s="26"/>
      <c r="AK895" s="26"/>
      <c r="AL895" s="26"/>
      <c r="AM895" s="26"/>
      <c r="AN895" s="26"/>
      <c r="AO895" s="26"/>
      <c r="AP895" s="26"/>
      <c r="AQ895" s="26"/>
      <c r="AR895" s="26"/>
      <c r="AS895" s="26"/>
      <c r="AT895" s="26"/>
      <c r="AU895" s="26"/>
      <c r="AV895" s="26"/>
      <c r="AW895" s="26"/>
      <c r="AX895" s="26"/>
      <c r="AY895" s="26"/>
      <c r="AZ895" s="26"/>
      <c r="BA895" s="26"/>
      <c r="BB895" s="26"/>
      <c r="BC895" s="26"/>
      <c r="BD895" s="26"/>
      <c r="BE895" s="26"/>
      <c r="BF895" s="26"/>
      <c r="BG895" s="26"/>
      <c r="BH895" s="26"/>
      <c r="BI895" s="26"/>
      <c r="BJ895" s="26"/>
      <c r="BK895" s="26" t="s">
        <v>12989</v>
      </c>
      <c r="BL895" s="26" t="s">
        <v>12989</v>
      </c>
      <c r="BM895" s="26"/>
      <c r="BN895" s="26"/>
      <c r="BO895" s="26"/>
      <c r="BP895" s="26"/>
      <c r="BQ895" s="26"/>
      <c r="BR895" s="26"/>
      <c r="BS895" s="26"/>
      <c r="BT895" s="26"/>
      <c r="BU895" s="26" t="s">
        <v>1459</v>
      </c>
      <c r="BV895" s="26"/>
      <c r="BW895" s="31"/>
      <c r="BX895" s="31"/>
      <c r="BY895" s="31"/>
      <c r="BZ895" s="31"/>
      <c r="CA895" s="31"/>
      <c r="CB895" s="31"/>
      <c r="CC895" s="31"/>
      <c r="CD895" s="31"/>
      <c r="CE895" s="31"/>
      <c r="CF895" s="31"/>
      <c r="CG895" s="31"/>
      <c r="CH895" s="31"/>
      <c r="CI895" s="31"/>
      <c r="CJ895" s="31"/>
      <c r="CK895" s="31"/>
      <c r="CL895" s="31"/>
      <c r="CM895" s="31"/>
      <c r="CN895" s="31"/>
      <c r="CO895" s="31"/>
      <c r="CP895" s="31"/>
      <c r="CQ895" s="31"/>
      <c r="CR895" s="31"/>
      <c r="CS895" s="31"/>
      <c r="CT895" s="31"/>
      <c r="CU895" s="31"/>
      <c r="CV895" s="31"/>
      <c r="CW895" s="31"/>
      <c r="CX895" s="31"/>
      <c r="CY895" s="31"/>
      <c r="CZ895" s="31"/>
      <c r="DA895" s="31" t="s">
        <v>15403</v>
      </c>
      <c r="DB895" s="31" t="s">
        <v>15404</v>
      </c>
      <c r="DC895" s="31"/>
      <c r="DD895" s="31"/>
      <c r="DE895" s="31"/>
      <c r="DF895" s="31"/>
      <c r="DG895" s="31"/>
      <c r="DH895" s="31"/>
      <c r="DI895" s="31"/>
      <c r="DJ895" s="31"/>
      <c r="DK895" s="31"/>
      <c r="DL895" s="31"/>
      <c r="DM895" s="31"/>
      <c r="DN895" s="31"/>
      <c r="DO895" s="31"/>
      <c r="DP895" s="31"/>
      <c r="DQ895" s="31"/>
      <c r="DR895" s="31"/>
      <c r="DS895" s="31"/>
      <c r="DT895" s="31"/>
      <c r="DU895" s="31"/>
      <c r="DV895" s="31"/>
      <c r="DW895" s="31"/>
      <c r="DX895" s="31"/>
      <c r="DY895" s="31"/>
      <c r="DZ895" s="31"/>
      <c r="EA895" s="31"/>
      <c r="EB895" s="31"/>
      <c r="EC895" s="31"/>
      <c r="ED895" s="31"/>
      <c r="EE895" s="31"/>
      <c r="EF895" s="31"/>
      <c r="EG895" s="31"/>
      <c r="EH895" s="31"/>
      <c r="EI895" s="31"/>
      <c r="EJ895" s="31"/>
      <c r="EK895" s="31"/>
      <c r="EL895" s="31"/>
      <c r="EM895" s="31"/>
      <c r="EN895" s="31"/>
      <c r="EO895" s="31"/>
      <c r="EP895" s="31"/>
      <c r="EQ895" s="31"/>
      <c r="ER895" s="31"/>
      <c r="ES895" s="31"/>
      <c r="ET895" s="31" t="s">
        <v>4262</v>
      </c>
      <c r="EU895" s="31" t="s">
        <v>4262</v>
      </c>
      <c r="EV895" s="31"/>
      <c r="EW895" s="31"/>
      <c r="EX895" s="31" t="s">
        <v>218</v>
      </c>
      <c r="EY895" s="31" t="s">
        <v>218</v>
      </c>
      <c r="EZ895" s="31" t="s">
        <v>218</v>
      </c>
      <c r="FA895" s="31" t="s">
        <v>219</v>
      </c>
      <c r="FB895" s="31" t="s">
        <v>219</v>
      </c>
      <c r="FC895" s="31"/>
      <c r="FD895" s="31"/>
      <c r="FE895" s="31" t="s">
        <v>219</v>
      </c>
    </row>
    <row r="896" ht="90.75" customHeight="1">
      <c r="A896" s="16" t="s">
        <v>15405</v>
      </c>
      <c r="B896" s="24">
        <v>885.0</v>
      </c>
      <c r="C896" s="25" t="s">
        <v>15406</v>
      </c>
      <c r="D896" s="26" t="str">
        <f t="shared" si="41"/>
        <v/>
      </c>
      <c r="E896" s="27" t="str">
        <f t="shared" si="42"/>
        <v/>
      </c>
      <c r="F896" s="28" t="str">
        <f t="shared" ref="F896:G896" si="911">image("https://www.serebii.net/pokedex-bw/type/"&amp;lower(H896)&amp;".gif")</f>
        <v/>
      </c>
      <c r="G896" s="28" t="str">
        <f t="shared" si="911"/>
        <v/>
      </c>
      <c r="H896" s="29" t="s">
        <v>299</v>
      </c>
      <c r="I896" s="26" t="s">
        <v>3317</v>
      </c>
      <c r="J896" s="26" t="s">
        <v>15407</v>
      </c>
      <c r="K896" s="26" t="s">
        <v>393</v>
      </c>
      <c r="L896" s="26" t="s">
        <v>844</v>
      </c>
      <c r="M896" s="26" t="s">
        <v>2622</v>
      </c>
      <c r="N896" s="26" t="s">
        <v>1573</v>
      </c>
      <c r="O896" s="26" t="s">
        <v>3391</v>
      </c>
      <c r="P896" s="26" t="s">
        <v>297</v>
      </c>
      <c r="Q896" s="26" t="s">
        <v>183</v>
      </c>
      <c r="R896" s="26" t="s">
        <v>184</v>
      </c>
      <c r="S896" s="26" t="s">
        <v>7626</v>
      </c>
      <c r="T896" s="26" t="s">
        <v>2174</v>
      </c>
      <c r="U896" s="26" t="s">
        <v>7717</v>
      </c>
      <c r="V896" s="26" t="s">
        <v>299</v>
      </c>
      <c r="W896" s="26" t="s">
        <v>496</v>
      </c>
      <c r="X896" s="26" t="s">
        <v>3946</v>
      </c>
      <c r="Y896" s="26">
        <v>28.0</v>
      </c>
      <c r="Z896" s="26">
        <v>60.0</v>
      </c>
      <c r="AA896" s="26">
        <v>30.0</v>
      </c>
      <c r="AB896" s="26">
        <v>40.0</v>
      </c>
      <c r="AC896" s="26">
        <v>30.0</v>
      </c>
      <c r="AD896" s="26">
        <v>82.0</v>
      </c>
      <c r="AE896" s="30">
        <f t="shared" si="37"/>
        <v>270</v>
      </c>
      <c r="AF896" s="26" t="s">
        <v>15408</v>
      </c>
      <c r="AG896" s="26"/>
      <c r="AH896" s="26"/>
      <c r="AI896" s="26"/>
      <c r="AJ896" s="26"/>
      <c r="AK896" s="26"/>
      <c r="AL896" s="26"/>
      <c r="AM896" s="26"/>
      <c r="AN896" s="26"/>
      <c r="AO896" s="26"/>
      <c r="AP896" s="26"/>
      <c r="AQ896" s="26"/>
      <c r="AR896" s="26"/>
      <c r="AS896" s="26"/>
      <c r="AT896" s="26"/>
      <c r="AU896" s="26"/>
      <c r="AV896" s="26"/>
      <c r="AW896" s="26"/>
      <c r="AX896" s="26"/>
      <c r="AY896" s="26"/>
      <c r="AZ896" s="26"/>
      <c r="BA896" s="26"/>
      <c r="BB896" s="26"/>
      <c r="BC896" s="26"/>
      <c r="BD896" s="26"/>
      <c r="BE896" s="26"/>
      <c r="BF896" s="26"/>
      <c r="BG896" s="26"/>
      <c r="BH896" s="26"/>
      <c r="BI896" s="26"/>
      <c r="BJ896" s="26"/>
      <c r="BK896" s="26" t="s">
        <v>14750</v>
      </c>
      <c r="BL896" s="26" t="s">
        <v>14750</v>
      </c>
      <c r="BM896" s="26"/>
      <c r="BN896" s="26" t="s">
        <v>880</v>
      </c>
      <c r="BO896" s="26"/>
      <c r="BP896" s="26"/>
      <c r="BQ896" s="26"/>
      <c r="BR896" s="26" t="s">
        <v>8619</v>
      </c>
      <c r="BS896" s="26" t="s">
        <v>8619</v>
      </c>
      <c r="BT896" s="26"/>
      <c r="BU896" s="26"/>
      <c r="BV896" s="26"/>
      <c r="BW896" s="31"/>
      <c r="BX896" s="31"/>
      <c r="BY896" s="31"/>
      <c r="BZ896" s="31"/>
      <c r="CA896" s="31"/>
      <c r="CB896" s="31"/>
      <c r="CC896" s="31"/>
      <c r="CD896" s="31"/>
      <c r="CE896" s="31"/>
      <c r="CF896" s="31"/>
      <c r="CG896" s="31"/>
      <c r="CH896" s="31"/>
      <c r="CI896" s="31"/>
      <c r="CJ896" s="31"/>
      <c r="CK896" s="31"/>
      <c r="CL896" s="31"/>
      <c r="CM896" s="31"/>
      <c r="CN896" s="31"/>
      <c r="CO896" s="31"/>
      <c r="CP896" s="31"/>
      <c r="CQ896" s="31"/>
      <c r="CR896" s="31"/>
      <c r="CS896" s="31"/>
      <c r="CT896" s="31"/>
      <c r="CU896" s="31"/>
      <c r="CV896" s="31"/>
      <c r="CW896" s="31"/>
      <c r="CX896" s="31"/>
      <c r="CY896" s="31"/>
      <c r="CZ896" s="31"/>
      <c r="DA896" s="31" t="s">
        <v>15409</v>
      </c>
      <c r="DB896" s="31" t="s">
        <v>15410</v>
      </c>
      <c r="DC896" s="31"/>
      <c r="DD896" s="31"/>
      <c r="DE896" s="31"/>
      <c r="DF896" s="31"/>
      <c r="DG896" s="31"/>
      <c r="DH896" s="31" t="s">
        <v>15411</v>
      </c>
      <c r="DI896" s="31" t="s">
        <v>15412</v>
      </c>
      <c r="DJ896" s="31"/>
      <c r="DK896" s="31"/>
      <c r="DL896" s="31"/>
      <c r="DM896" s="31"/>
      <c r="DN896" s="31"/>
      <c r="DO896" s="31"/>
      <c r="DP896" s="31"/>
      <c r="DQ896" s="31"/>
      <c r="DR896" s="31"/>
      <c r="DS896" s="31"/>
      <c r="DT896" s="31"/>
      <c r="DU896" s="31"/>
      <c r="DV896" s="31"/>
      <c r="DW896" s="31"/>
      <c r="DX896" s="31"/>
      <c r="DY896" s="31"/>
      <c r="DZ896" s="31"/>
      <c r="EA896" s="31"/>
      <c r="EB896" s="31"/>
      <c r="EC896" s="31"/>
      <c r="ED896" s="31"/>
      <c r="EE896" s="31"/>
      <c r="EF896" s="31"/>
      <c r="EG896" s="31"/>
      <c r="EH896" s="31"/>
      <c r="EI896" s="31"/>
      <c r="EJ896" s="31"/>
      <c r="EK896" s="31"/>
      <c r="EL896" s="31"/>
      <c r="EM896" s="31"/>
      <c r="EN896" s="31"/>
      <c r="EO896" s="31"/>
      <c r="EP896" s="31"/>
      <c r="EQ896" s="31"/>
      <c r="ER896" s="31"/>
      <c r="ES896" s="31"/>
      <c r="ET896" s="31" t="s">
        <v>1488</v>
      </c>
      <c r="EU896" s="31" t="s">
        <v>1488</v>
      </c>
      <c r="EV896" s="31"/>
      <c r="EW896" s="31"/>
      <c r="EX896" s="31" t="s">
        <v>218</v>
      </c>
      <c r="EY896" s="31" t="s">
        <v>218</v>
      </c>
      <c r="EZ896" s="31" t="s">
        <v>218</v>
      </c>
      <c r="FA896" s="31" t="s">
        <v>219</v>
      </c>
      <c r="FB896" s="31" t="s">
        <v>15413</v>
      </c>
      <c r="FC896" s="31"/>
      <c r="FD896" s="31"/>
      <c r="FE896" s="31" t="s">
        <v>219</v>
      </c>
    </row>
    <row r="897" ht="90.75" customHeight="1">
      <c r="A897" s="16" t="s">
        <v>15414</v>
      </c>
      <c r="B897" s="24">
        <v>886.0</v>
      </c>
      <c r="C897" s="25" t="s">
        <v>15415</v>
      </c>
      <c r="D897" s="26" t="str">
        <f t="shared" si="41"/>
        <v/>
      </c>
      <c r="E897" s="27" t="str">
        <f t="shared" si="42"/>
        <v/>
      </c>
      <c r="F897" s="28" t="str">
        <f t="shared" ref="F897:G897" si="912">image("https://www.serebii.net/pokedex-bw/type/"&amp;lower(H897)&amp;".gif")</f>
        <v/>
      </c>
      <c r="G897" s="28" t="str">
        <f t="shared" si="912"/>
        <v/>
      </c>
      <c r="H897" s="29" t="s">
        <v>299</v>
      </c>
      <c r="I897" s="26" t="s">
        <v>3317</v>
      </c>
      <c r="J897" s="26" t="s">
        <v>15416</v>
      </c>
      <c r="K897" s="26" t="s">
        <v>675</v>
      </c>
      <c r="L897" s="26" t="s">
        <v>8086</v>
      </c>
      <c r="M897" s="26" t="s">
        <v>2622</v>
      </c>
      <c r="N897" s="26" t="s">
        <v>1573</v>
      </c>
      <c r="O897" s="26" t="s">
        <v>3391</v>
      </c>
      <c r="P897" s="26" t="s">
        <v>716</v>
      </c>
      <c r="Q897" s="26" t="s">
        <v>183</v>
      </c>
      <c r="R897" s="26" t="s">
        <v>184</v>
      </c>
      <c r="S897" s="26" t="s">
        <v>5791</v>
      </c>
      <c r="T897" s="26" t="s">
        <v>2174</v>
      </c>
      <c r="U897" s="26" t="s">
        <v>7717</v>
      </c>
      <c r="V897" s="26" t="s">
        <v>299</v>
      </c>
      <c r="W897" s="26" t="s">
        <v>496</v>
      </c>
      <c r="X897" s="26" t="s">
        <v>3946</v>
      </c>
      <c r="Y897" s="26">
        <v>68.0</v>
      </c>
      <c r="Z897" s="26">
        <v>80.0</v>
      </c>
      <c r="AA897" s="26">
        <v>50.0</v>
      </c>
      <c r="AB897" s="26">
        <v>60.0</v>
      </c>
      <c r="AC897" s="26">
        <v>50.0</v>
      </c>
      <c r="AD897" s="26">
        <v>102.0</v>
      </c>
      <c r="AE897" s="30">
        <f t="shared" si="37"/>
        <v>410</v>
      </c>
      <c r="AF897" s="26" t="s">
        <v>15408</v>
      </c>
      <c r="AG897" s="26"/>
      <c r="AH897" s="26"/>
      <c r="AI897" s="26"/>
      <c r="AJ897" s="26"/>
      <c r="AK897" s="26"/>
      <c r="AL897" s="26"/>
      <c r="AM897" s="26"/>
      <c r="AN897" s="26"/>
      <c r="AO897" s="26"/>
      <c r="AP897" s="26"/>
      <c r="AQ897" s="26"/>
      <c r="AR897" s="26"/>
      <c r="AS897" s="26"/>
      <c r="AT897" s="26"/>
      <c r="AU897" s="26"/>
      <c r="AV897" s="26"/>
      <c r="AW897" s="26"/>
      <c r="AX897" s="26"/>
      <c r="AY897" s="26"/>
      <c r="AZ897" s="26"/>
      <c r="BA897" s="26"/>
      <c r="BB897" s="26"/>
      <c r="BC897" s="26"/>
      <c r="BD897" s="26"/>
      <c r="BE897" s="26"/>
      <c r="BF897" s="26"/>
      <c r="BG897" s="26"/>
      <c r="BH897" s="26"/>
      <c r="BI897" s="26"/>
      <c r="BJ897" s="26"/>
      <c r="BK897" s="26" t="s">
        <v>14758</v>
      </c>
      <c r="BL897" s="26" t="s">
        <v>14758</v>
      </c>
      <c r="BM897" s="26"/>
      <c r="BN897" s="26" t="s">
        <v>3203</v>
      </c>
      <c r="BO897" s="26"/>
      <c r="BP897" s="26"/>
      <c r="BQ897" s="26"/>
      <c r="BR897" s="26" t="s">
        <v>8641</v>
      </c>
      <c r="BS897" s="26" t="s">
        <v>8641</v>
      </c>
      <c r="BT897" s="26"/>
      <c r="BU897" s="26"/>
      <c r="BV897" s="26"/>
      <c r="BW897" s="31"/>
      <c r="BX897" s="31"/>
      <c r="BY897" s="31"/>
      <c r="BZ897" s="31"/>
      <c r="CA897" s="31"/>
      <c r="CB897" s="31"/>
      <c r="CC897" s="31"/>
      <c r="CD897" s="31"/>
      <c r="CE897" s="31"/>
      <c r="CF897" s="31"/>
      <c r="CG897" s="31"/>
      <c r="CH897" s="31"/>
      <c r="CI897" s="31"/>
      <c r="CJ897" s="31"/>
      <c r="CK897" s="31"/>
      <c r="CL897" s="31"/>
      <c r="CM897" s="31"/>
      <c r="CN897" s="31"/>
      <c r="CO897" s="31"/>
      <c r="CP897" s="31"/>
      <c r="CQ897" s="31"/>
      <c r="CR897" s="31"/>
      <c r="CS897" s="31"/>
      <c r="CT897" s="31"/>
      <c r="CU897" s="31"/>
      <c r="CV897" s="31"/>
      <c r="CW897" s="31"/>
      <c r="CX897" s="31"/>
      <c r="CY897" s="31"/>
      <c r="CZ897" s="31"/>
      <c r="DA897" s="31" t="s">
        <v>15417</v>
      </c>
      <c r="DB897" s="31" t="s">
        <v>15418</v>
      </c>
      <c r="DC897" s="31"/>
      <c r="DD897" s="31"/>
      <c r="DE897" s="31"/>
      <c r="DF897" s="31"/>
      <c r="DG897" s="31"/>
      <c r="DH897" s="31" t="s">
        <v>15419</v>
      </c>
      <c r="DI897" s="31" t="s">
        <v>15420</v>
      </c>
      <c r="DJ897" s="31"/>
      <c r="DK897" s="31"/>
      <c r="DL897" s="31"/>
      <c r="DM897" s="31"/>
      <c r="DN897" s="31"/>
      <c r="DO897" s="31"/>
      <c r="DP897" s="31"/>
      <c r="DQ897" s="31"/>
      <c r="DR897" s="31"/>
      <c r="DS897" s="31"/>
      <c r="DT897" s="31"/>
      <c r="DU897" s="31"/>
      <c r="DV897" s="31"/>
      <c r="DW897" s="31"/>
      <c r="DX897" s="31"/>
      <c r="DY897" s="31"/>
      <c r="DZ897" s="31"/>
      <c r="EA897" s="31"/>
      <c r="EB897" s="31"/>
      <c r="EC897" s="31"/>
      <c r="ED897" s="31"/>
      <c r="EE897" s="31"/>
      <c r="EF897" s="31"/>
      <c r="EG897" s="31"/>
      <c r="EH897" s="31"/>
      <c r="EI897" s="31"/>
      <c r="EJ897" s="31"/>
      <c r="EK897" s="31"/>
      <c r="EL897" s="31"/>
      <c r="EM897" s="31"/>
      <c r="EN897" s="31"/>
      <c r="EO897" s="31"/>
      <c r="EP897" s="31"/>
      <c r="EQ897" s="31"/>
      <c r="ER897" s="31"/>
      <c r="ES897" s="31"/>
      <c r="ET897" s="31" t="s">
        <v>15421</v>
      </c>
      <c r="EU897" s="31" t="s">
        <v>15421</v>
      </c>
      <c r="EV897" s="31"/>
      <c r="EW897" s="31"/>
      <c r="EX897" s="31" t="s">
        <v>218</v>
      </c>
      <c r="EY897" s="31" t="s">
        <v>218</v>
      </c>
      <c r="EZ897" s="31" t="s">
        <v>218</v>
      </c>
      <c r="FA897" s="31" t="s">
        <v>219</v>
      </c>
      <c r="FB897" s="31" t="s">
        <v>15413</v>
      </c>
      <c r="FC897" s="31"/>
      <c r="FD897" s="31"/>
      <c r="FE897" s="31" t="s">
        <v>219</v>
      </c>
    </row>
    <row r="898" ht="90.75" customHeight="1">
      <c r="A898" s="16" t="s">
        <v>15422</v>
      </c>
      <c r="B898" s="24">
        <v>887.0</v>
      </c>
      <c r="C898" s="25" t="s">
        <v>15423</v>
      </c>
      <c r="D898" s="26" t="str">
        <f t="shared" si="41"/>
        <v/>
      </c>
      <c r="E898" s="27" t="str">
        <f t="shared" si="42"/>
        <v/>
      </c>
      <c r="F898" s="28" t="str">
        <f t="shared" ref="F898:G898" si="913">image("https://www.serebii.net/pokedex-bw/type/"&amp;lower(H898)&amp;".gif")</f>
        <v/>
      </c>
      <c r="G898" s="28" t="str">
        <f t="shared" si="913"/>
        <v/>
      </c>
      <c r="H898" s="29" t="s">
        <v>299</v>
      </c>
      <c r="I898" s="26" t="s">
        <v>3317</v>
      </c>
      <c r="J898" s="26" t="s">
        <v>15424</v>
      </c>
      <c r="K898" s="26" t="s">
        <v>13114</v>
      </c>
      <c r="L898" s="26" t="s">
        <v>12987</v>
      </c>
      <c r="M898" s="26" t="s">
        <v>2622</v>
      </c>
      <c r="N898" s="26" t="s">
        <v>1573</v>
      </c>
      <c r="O898" s="26" t="s">
        <v>3391</v>
      </c>
      <c r="P898" s="26" t="s">
        <v>745</v>
      </c>
      <c r="Q898" s="26" t="s">
        <v>183</v>
      </c>
      <c r="R898" s="26" t="s">
        <v>184</v>
      </c>
      <c r="S898" s="26" t="s">
        <v>5067</v>
      </c>
      <c r="T898" s="26" t="s">
        <v>2174</v>
      </c>
      <c r="U898" s="26" t="s">
        <v>7717</v>
      </c>
      <c r="V898" s="26" t="s">
        <v>299</v>
      </c>
      <c r="W898" s="26" t="s">
        <v>496</v>
      </c>
      <c r="X898" s="26" t="s">
        <v>3946</v>
      </c>
      <c r="Y898" s="26">
        <v>88.0</v>
      </c>
      <c r="Z898" s="26">
        <v>120.0</v>
      </c>
      <c r="AA898" s="26">
        <v>75.0</v>
      </c>
      <c r="AB898" s="26">
        <v>100.0</v>
      </c>
      <c r="AC898" s="26">
        <v>75.0</v>
      </c>
      <c r="AD898" s="26">
        <v>142.0</v>
      </c>
      <c r="AE898" s="30">
        <f t="shared" si="37"/>
        <v>600</v>
      </c>
      <c r="AF898" s="26" t="s">
        <v>15408</v>
      </c>
      <c r="AG898" s="26"/>
      <c r="AH898" s="26"/>
      <c r="AI898" s="26"/>
      <c r="AJ898" s="26"/>
      <c r="AK898" s="26"/>
      <c r="AL898" s="26"/>
      <c r="AM898" s="26"/>
      <c r="AN898" s="26"/>
      <c r="AO898" s="26"/>
      <c r="AP898" s="26"/>
      <c r="AQ898" s="26"/>
      <c r="AR898" s="26"/>
      <c r="AS898" s="26"/>
      <c r="AT898" s="26"/>
      <c r="AU898" s="26"/>
      <c r="AV898" s="26"/>
      <c r="AW898" s="26"/>
      <c r="AX898" s="26"/>
      <c r="AY898" s="26"/>
      <c r="AZ898" s="26"/>
      <c r="BA898" s="26"/>
      <c r="BB898" s="26"/>
      <c r="BC898" s="26"/>
      <c r="BD898" s="26"/>
      <c r="BE898" s="26"/>
      <c r="BF898" s="26"/>
      <c r="BG898" s="26"/>
      <c r="BH898" s="26"/>
      <c r="BI898" s="26"/>
      <c r="BJ898" s="26"/>
      <c r="BK898" s="26" t="s">
        <v>14767</v>
      </c>
      <c r="BL898" s="26" t="s">
        <v>14767</v>
      </c>
      <c r="BM898" s="26"/>
      <c r="BN898" s="26" t="s">
        <v>1078</v>
      </c>
      <c r="BO898" s="26"/>
      <c r="BP898" s="26"/>
      <c r="BQ898" s="26"/>
      <c r="BR898" s="26" t="s">
        <v>10593</v>
      </c>
      <c r="BS898" s="26" t="s">
        <v>10593</v>
      </c>
      <c r="BT898" s="26"/>
      <c r="BU898" s="26"/>
      <c r="BV898" s="26"/>
      <c r="BW898" s="31"/>
      <c r="BX898" s="31"/>
      <c r="BY898" s="31"/>
      <c r="BZ898" s="31"/>
      <c r="CA898" s="31"/>
      <c r="CB898" s="31"/>
      <c r="CC898" s="31"/>
      <c r="CD898" s="31"/>
      <c r="CE898" s="31"/>
      <c r="CF898" s="31"/>
      <c r="CG898" s="31"/>
      <c r="CH898" s="31"/>
      <c r="CI898" s="31"/>
      <c r="CJ898" s="31"/>
      <c r="CK898" s="31"/>
      <c r="CL898" s="31"/>
      <c r="CM898" s="31"/>
      <c r="CN898" s="31"/>
      <c r="CO898" s="31"/>
      <c r="CP898" s="31"/>
      <c r="CQ898" s="31"/>
      <c r="CR898" s="31"/>
      <c r="CS898" s="31"/>
      <c r="CT898" s="31"/>
      <c r="CU898" s="31"/>
      <c r="CV898" s="31"/>
      <c r="CW898" s="31"/>
      <c r="CX898" s="31"/>
      <c r="CY898" s="31"/>
      <c r="CZ898" s="31"/>
      <c r="DA898" s="31" t="s">
        <v>15425</v>
      </c>
      <c r="DB898" s="31" t="s">
        <v>15426</v>
      </c>
      <c r="DC898" s="31"/>
      <c r="DD898" s="31"/>
      <c r="DE898" s="31"/>
      <c r="DF898" s="31"/>
      <c r="DG898" s="31"/>
      <c r="DH898" s="31" t="s">
        <v>15427</v>
      </c>
      <c r="DI898" s="31" t="s">
        <v>15428</v>
      </c>
      <c r="DJ898" s="31"/>
      <c r="DK898" s="31"/>
      <c r="DL898" s="31"/>
      <c r="DM898" s="31"/>
      <c r="DN898" s="31"/>
      <c r="DO898" s="31"/>
      <c r="DP898" s="31"/>
      <c r="DQ898" s="31"/>
      <c r="DR898" s="31"/>
      <c r="DS898" s="31"/>
      <c r="DT898" s="31"/>
      <c r="DU898" s="31"/>
      <c r="DV898" s="31"/>
      <c r="DW898" s="31"/>
      <c r="DX898" s="31"/>
      <c r="DY898" s="31"/>
      <c r="DZ898" s="31"/>
      <c r="EA898" s="31"/>
      <c r="EB898" s="31"/>
      <c r="EC898" s="31"/>
      <c r="ED898" s="31"/>
      <c r="EE898" s="31"/>
      <c r="EF898" s="31"/>
      <c r="EG898" s="31"/>
      <c r="EH898" s="31"/>
      <c r="EI898" s="31"/>
      <c r="EJ898" s="31"/>
      <c r="EK898" s="31"/>
      <c r="EL898" s="31"/>
      <c r="EM898" s="31"/>
      <c r="EN898" s="31"/>
      <c r="EO898" s="31"/>
      <c r="EP898" s="31"/>
      <c r="EQ898" s="31"/>
      <c r="ER898" s="31"/>
      <c r="ES898" s="31"/>
      <c r="ET898" s="31" t="s">
        <v>15429</v>
      </c>
      <c r="EU898" s="31" t="s">
        <v>15429</v>
      </c>
      <c r="EV898" s="31"/>
      <c r="EW898" s="31"/>
      <c r="EX898" s="31" t="s">
        <v>218</v>
      </c>
      <c r="EY898" s="31" t="s">
        <v>218</v>
      </c>
      <c r="EZ898" s="31" t="s">
        <v>218</v>
      </c>
      <c r="FA898" s="31" t="s">
        <v>219</v>
      </c>
      <c r="FB898" s="31" t="s">
        <v>219</v>
      </c>
      <c r="FC898" s="31"/>
      <c r="FD898" s="31"/>
      <c r="FE898" s="31" t="s">
        <v>219</v>
      </c>
    </row>
    <row r="899" ht="90.75" customHeight="1">
      <c r="A899" s="16" t="s">
        <v>15430</v>
      </c>
      <c r="B899" s="24">
        <v>888.0</v>
      </c>
      <c r="C899" s="25" t="s">
        <v>15431</v>
      </c>
      <c r="D899" s="26" t="str">
        <f t="shared" si="41"/>
        <v/>
      </c>
      <c r="E899" s="27" t="str">
        <f t="shared" si="42"/>
        <v/>
      </c>
      <c r="F899" s="28" t="str">
        <f t="shared" ref="F899:G899" si="914">image("https://www.serebii.net/pokedex-bw/type/"&amp;lower(H899)&amp;".gif")</f>
        <v/>
      </c>
      <c r="G899" s="28" t="str">
        <f t="shared" si="914"/>
        <v/>
      </c>
      <c r="H899" s="29" t="s">
        <v>980</v>
      </c>
      <c r="I899" s="26"/>
      <c r="J899" s="26" t="s">
        <v>15432</v>
      </c>
      <c r="K899" s="26" t="s">
        <v>12840</v>
      </c>
      <c r="L899" s="26" t="s">
        <v>12564</v>
      </c>
      <c r="M899" s="30" t="s">
        <v>15433</v>
      </c>
      <c r="N899" s="26"/>
      <c r="O899" s="26"/>
      <c r="P899" s="26" t="s">
        <v>745</v>
      </c>
      <c r="Q899" s="26" t="s">
        <v>15434</v>
      </c>
      <c r="R899" s="26" t="s">
        <v>5098</v>
      </c>
      <c r="S899" s="26" t="s">
        <v>15435</v>
      </c>
      <c r="T899" s="26" t="s">
        <v>2174</v>
      </c>
      <c r="U899" s="26" t="s">
        <v>1198</v>
      </c>
      <c r="V899" s="26" t="s">
        <v>1199</v>
      </c>
      <c r="W899" s="26" t="s">
        <v>2967</v>
      </c>
      <c r="X899" s="26" t="s">
        <v>5100</v>
      </c>
      <c r="Y899" s="26">
        <v>92.0</v>
      </c>
      <c r="Z899" s="26">
        <v>120.0</v>
      </c>
      <c r="AA899" s="26">
        <v>115.0</v>
      </c>
      <c r="AB899" s="26">
        <v>80.0</v>
      </c>
      <c r="AC899" s="26">
        <v>115.0</v>
      </c>
      <c r="AD899" s="26">
        <v>138.0</v>
      </c>
      <c r="AE899" s="30">
        <f t="shared" si="37"/>
        <v>660</v>
      </c>
      <c r="AF899" s="26"/>
      <c r="AG899" s="26"/>
      <c r="AH899" s="26"/>
      <c r="AI899" s="26"/>
      <c r="AJ899" s="26"/>
      <c r="AK899" s="26"/>
      <c r="AL899" s="26"/>
      <c r="AM899" s="26"/>
      <c r="AN899" s="26"/>
      <c r="AO899" s="26"/>
      <c r="AP899" s="26"/>
      <c r="AQ899" s="26"/>
      <c r="AR899" s="26"/>
      <c r="AS899" s="26"/>
      <c r="AT899" s="26"/>
      <c r="AU899" s="26"/>
      <c r="AV899" s="26"/>
      <c r="AW899" s="26"/>
      <c r="AX899" s="26"/>
      <c r="AY899" s="26"/>
      <c r="AZ899" s="26"/>
      <c r="BA899" s="26"/>
      <c r="BB899" s="26"/>
      <c r="BC899" s="26"/>
      <c r="BD899" s="26"/>
      <c r="BE899" s="26"/>
      <c r="BF899" s="26"/>
      <c r="BG899" s="26"/>
      <c r="BH899" s="26"/>
      <c r="BI899" s="26"/>
      <c r="BJ899" s="26"/>
      <c r="BK899" s="26"/>
      <c r="BL899" s="26"/>
      <c r="BM899" s="26"/>
      <c r="BN899" s="26"/>
      <c r="BO899" s="26"/>
      <c r="BP899" s="26"/>
      <c r="BQ899" s="26"/>
      <c r="BR899" s="26"/>
      <c r="BS899" s="26"/>
      <c r="BT899" s="26"/>
      <c r="BU899" s="26"/>
      <c r="BV899" s="26"/>
      <c r="BW899" s="31"/>
      <c r="BX899" s="31"/>
      <c r="BY899" s="31"/>
      <c r="BZ899" s="31"/>
      <c r="CA899" s="31"/>
      <c r="CB899" s="31"/>
      <c r="CC899" s="31"/>
      <c r="CD899" s="31"/>
      <c r="CE899" s="31"/>
      <c r="CF899" s="31"/>
      <c r="CG899" s="31"/>
      <c r="CH899" s="31"/>
      <c r="CI899" s="31"/>
      <c r="CJ899" s="31"/>
      <c r="CK899" s="31"/>
      <c r="CL899" s="31"/>
      <c r="CM899" s="31"/>
      <c r="CN899" s="31"/>
      <c r="CO899" s="31"/>
      <c r="CP899" s="31"/>
      <c r="CQ899" s="31"/>
      <c r="CR899" s="31"/>
      <c r="CS899" s="31"/>
      <c r="CT899" s="31"/>
      <c r="CU899" s="31"/>
      <c r="CV899" s="31"/>
      <c r="CW899" s="31"/>
      <c r="CX899" s="31"/>
      <c r="CY899" s="31"/>
      <c r="CZ899" s="31"/>
      <c r="DA899" s="31" t="s">
        <v>15436</v>
      </c>
      <c r="DB899" s="31" t="s">
        <v>15437</v>
      </c>
      <c r="DC899" s="31"/>
      <c r="DD899" s="31"/>
      <c r="DE899" s="31"/>
      <c r="DF899" s="31"/>
      <c r="DG899" s="31"/>
      <c r="DH899" s="31"/>
      <c r="DI899" s="31"/>
      <c r="DJ899" s="31"/>
      <c r="DK899" s="31"/>
      <c r="DL899" s="31"/>
      <c r="DM899" s="31"/>
      <c r="DN899" s="31"/>
      <c r="DO899" s="31"/>
      <c r="DP899" s="31"/>
      <c r="DQ899" s="31"/>
      <c r="DR899" s="31"/>
      <c r="DS899" s="31"/>
      <c r="DT899" s="31"/>
      <c r="DU899" s="31"/>
      <c r="DV899" s="31"/>
      <c r="DW899" s="31"/>
      <c r="DX899" s="31"/>
      <c r="DY899" s="31"/>
      <c r="DZ899" s="31"/>
      <c r="EA899" s="31"/>
      <c r="EB899" s="31"/>
      <c r="EC899" s="31"/>
      <c r="ED899" s="31"/>
      <c r="EE899" s="31"/>
      <c r="EF899" s="31"/>
      <c r="EG899" s="31"/>
      <c r="EH899" s="31"/>
      <c r="EI899" s="31"/>
      <c r="EJ899" s="31"/>
      <c r="EK899" s="31"/>
      <c r="EL899" s="31"/>
      <c r="EM899" s="31"/>
      <c r="EN899" s="31"/>
      <c r="EO899" s="31"/>
      <c r="EP899" s="31"/>
      <c r="EQ899" s="31"/>
      <c r="ER899" s="31"/>
      <c r="ES899" s="31"/>
      <c r="ET899" s="31" t="s">
        <v>213</v>
      </c>
      <c r="EU899" s="31" t="s">
        <v>213</v>
      </c>
      <c r="EV899" s="31"/>
      <c r="EW899" s="31"/>
      <c r="EX899" s="31" t="s">
        <v>218</v>
      </c>
      <c r="EY899" s="31" t="s">
        <v>218</v>
      </c>
      <c r="EZ899" s="31" t="s">
        <v>218</v>
      </c>
      <c r="FA899" s="31" t="s">
        <v>219</v>
      </c>
      <c r="FB899" s="31" t="s">
        <v>219</v>
      </c>
      <c r="FC899" s="31"/>
      <c r="FD899" s="31"/>
      <c r="FE899" s="31" t="s">
        <v>219</v>
      </c>
    </row>
    <row r="900" ht="90.75" customHeight="1">
      <c r="A900" s="16" t="s">
        <v>15438</v>
      </c>
      <c r="B900" s="24">
        <v>889.0</v>
      </c>
      <c r="C900" s="25" t="s">
        <v>15439</v>
      </c>
      <c r="D900" s="26" t="str">
        <f t="shared" si="41"/>
        <v/>
      </c>
      <c r="E900" s="27" t="str">
        <f t="shared" si="42"/>
        <v/>
      </c>
      <c r="F900" s="28" t="str">
        <f t="shared" ref="F900:G900" si="915">image("https://www.serebii.net/pokedex-bw/type/"&amp;lower(H900)&amp;".gif")</f>
        <v/>
      </c>
      <c r="G900" s="28" t="str">
        <f t="shared" si="915"/>
        <v/>
      </c>
      <c r="H900" s="29" t="s">
        <v>2112</v>
      </c>
      <c r="I900" s="26"/>
      <c r="J900" s="26" t="s">
        <v>15432</v>
      </c>
      <c r="K900" s="26" t="s">
        <v>13096</v>
      </c>
      <c r="L900" s="26" t="s">
        <v>3423</v>
      </c>
      <c r="M900" s="30" t="s">
        <v>15440</v>
      </c>
      <c r="N900" s="26"/>
      <c r="O900" s="26"/>
      <c r="P900" s="26" t="s">
        <v>745</v>
      </c>
      <c r="Q900" s="26" t="s">
        <v>15434</v>
      </c>
      <c r="R900" s="26" t="s">
        <v>5098</v>
      </c>
      <c r="S900" s="26" t="s">
        <v>15435</v>
      </c>
      <c r="T900" s="26" t="s">
        <v>2174</v>
      </c>
      <c r="U900" s="26" t="s">
        <v>1198</v>
      </c>
      <c r="V900" s="26" t="s">
        <v>1199</v>
      </c>
      <c r="W900" s="26" t="s">
        <v>2967</v>
      </c>
      <c r="X900" s="26" t="s">
        <v>5100</v>
      </c>
      <c r="Y900" s="26">
        <v>92.0</v>
      </c>
      <c r="Z900" s="26">
        <v>120.0</v>
      </c>
      <c r="AA900" s="26">
        <v>115.0</v>
      </c>
      <c r="AB900" s="26">
        <v>80.0</v>
      </c>
      <c r="AC900" s="26">
        <v>115.0</v>
      </c>
      <c r="AD900" s="26">
        <v>138.0</v>
      </c>
      <c r="AE900" s="30">
        <f t="shared" si="37"/>
        <v>660</v>
      </c>
      <c r="AF900" s="26"/>
      <c r="AG900" s="26"/>
      <c r="AH900" s="26"/>
      <c r="AI900" s="26"/>
      <c r="AJ900" s="26"/>
      <c r="AK900" s="26"/>
      <c r="AL900" s="26"/>
      <c r="AM900" s="26"/>
      <c r="AN900" s="26"/>
      <c r="AO900" s="26"/>
      <c r="AP900" s="26"/>
      <c r="AQ900" s="26"/>
      <c r="AR900" s="26"/>
      <c r="AS900" s="26"/>
      <c r="AT900" s="26"/>
      <c r="AU900" s="26"/>
      <c r="AV900" s="26"/>
      <c r="AW900" s="26"/>
      <c r="AX900" s="26"/>
      <c r="AY900" s="26"/>
      <c r="AZ900" s="26"/>
      <c r="BA900" s="26"/>
      <c r="BB900" s="26"/>
      <c r="BC900" s="26"/>
      <c r="BD900" s="26"/>
      <c r="BE900" s="26"/>
      <c r="BF900" s="26"/>
      <c r="BG900" s="26"/>
      <c r="BH900" s="26"/>
      <c r="BI900" s="26"/>
      <c r="BJ900" s="26"/>
      <c r="BK900" s="26"/>
      <c r="BL900" s="26"/>
      <c r="BM900" s="26"/>
      <c r="BN900" s="26"/>
      <c r="BO900" s="26"/>
      <c r="BP900" s="26"/>
      <c r="BQ900" s="26"/>
      <c r="BR900" s="26"/>
      <c r="BS900" s="26"/>
      <c r="BT900" s="26"/>
      <c r="BU900" s="26"/>
      <c r="BV900" s="26"/>
      <c r="BW900" s="31"/>
      <c r="BX900" s="31"/>
      <c r="BY900" s="31"/>
      <c r="BZ900" s="31"/>
      <c r="CA900" s="31"/>
      <c r="CB900" s="31"/>
      <c r="CC900" s="31"/>
      <c r="CD900" s="31"/>
      <c r="CE900" s="31"/>
      <c r="CF900" s="31"/>
      <c r="CG900" s="31"/>
      <c r="CH900" s="31"/>
      <c r="CI900" s="31"/>
      <c r="CJ900" s="31"/>
      <c r="CK900" s="31"/>
      <c r="CL900" s="31"/>
      <c r="CM900" s="31"/>
      <c r="CN900" s="31"/>
      <c r="CO900" s="31"/>
      <c r="CP900" s="31"/>
      <c r="CQ900" s="31"/>
      <c r="CR900" s="31"/>
      <c r="CS900" s="31"/>
      <c r="CT900" s="31"/>
      <c r="CU900" s="31"/>
      <c r="CV900" s="31"/>
      <c r="CW900" s="31"/>
      <c r="CX900" s="31"/>
      <c r="CY900" s="31"/>
      <c r="CZ900" s="31"/>
      <c r="DA900" s="31" t="s">
        <v>15441</v>
      </c>
      <c r="DB900" s="31" t="s">
        <v>15442</v>
      </c>
      <c r="DC900" s="31"/>
      <c r="DD900" s="31"/>
      <c r="DE900" s="31"/>
      <c r="DF900" s="31"/>
      <c r="DG900" s="31"/>
      <c r="DH900" s="31"/>
      <c r="DI900" s="31"/>
      <c r="DJ900" s="31"/>
      <c r="DK900" s="31"/>
      <c r="DL900" s="31"/>
      <c r="DM900" s="31"/>
      <c r="DN900" s="31"/>
      <c r="DO900" s="31"/>
      <c r="DP900" s="31"/>
      <c r="DQ900" s="31"/>
      <c r="DR900" s="31"/>
      <c r="DS900" s="31"/>
      <c r="DT900" s="31"/>
      <c r="DU900" s="31"/>
      <c r="DV900" s="31"/>
      <c r="DW900" s="31"/>
      <c r="DX900" s="31"/>
      <c r="DY900" s="31"/>
      <c r="DZ900" s="31"/>
      <c r="EA900" s="31"/>
      <c r="EB900" s="31"/>
      <c r="EC900" s="31"/>
      <c r="ED900" s="31"/>
      <c r="EE900" s="31"/>
      <c r="EF900" s="31"/>
      <c r="EG900" s="31"/>
      <c r="EH900" s="31"/>
      <c r="EI900" s="31"/>
      <c r="EJ900" s="31"/>
      <c r="EK900" s="31"/>
      <c r="EL900" s="31"/>
      <c r="EM900" s="31"/>
      <c r="EN900" s="31"/>
      <c r="EO900" s="31"/>
      <c r="EP900" s="31"/>
      <c r="EQ900" s="31"/>
      <c r="ER900" s="31"/>
      <c r="ES900" s="31"/>
      <c r="ET900" s="31" t="s">
        <v>213</v>
      </c>
      <c r="EU900" s="31" t="s">
        <v>213</v>
      </c>
      <c r="EV900" s="31"/>
      <c r="EW900" s="31"/>
      <c r="EX900" s="31" t="s">
        <v>218</v>
      </c>
      <c r="EY900" s="31" t="s">
        <v>218</v>
      </c>
      <c r="EZ900" s="31" t="s">
        <v>218</v>
      </c>
      <c r="FA900" s="31" t="s">
        <v>219</v>
      </c>
      <c r="FB900" s="31" t="s">
        <v>219</v>
      </c>
      <c r="FC900" s="31"/>
      <c r="FD900" s="31"/>
      <c r="FE900" s="31" t="s">
        <v>219</v>
      </c>
    </row>
    <row r="901" ht="90.75" customHeight="1">
      <c r="A901" s="16" t="s">
        <v>15443</v>
      </c>
      <c r="B901" s="24">
        <v>890.0</v>
      </c>
      <c r="C901" s="25" t="s">
        <v>15444</v>
      </c>
      <c r="D901" s="26" t="str">
        <f t="shared" si="41"/>
        <v/>
      </c>
      <c r="E901" s="27" t="str">
        <f t="shared" si="42"/>
        <v/>
      </c>
      <c r="F901" s="28" t="str">
        <f t="shared" ref="F901:G901" si="916">image("https://www.serebii.net/pokedex-bw/type/"&amp;lower(H901)&amp;".gif")</f>
        <v/>
      </c>
      <c r="G901" s="28" t="str">
        <f t="shared" si="916"/>
        <v/>
      </c>
      <c r="H901" s="29" t="s">
        <v>176</v>
      </c>
      <c r="I901" s="26" t="s">
        <v>299</v>
      </c>
      <c r="J901" s="26" t="s">
        <v>15445</v>
      </c>
      <c r="K901" s="26" t="s">
        <v>15446</v>
      </c>
      <c r="L901" s="26" t="s">
        <v>9664</v>
      </c>
      <c r="M901" s="30" t="s">
        <v>4875</v>
      </c>
      <c r="N901" s="26"/>
      <c r="O901" s="26"/>
      <c r="P901" s="26" t="s">
        <v>1234</v>
      </c>
      <c r="Q901" s="26" t="s">
        <v>493</v>
      </c>
      <c r="R901" s="26" t="s">
        <v>5098</v>
      </c>
      <c r="S901" s="26" t="s">
        <v>15447</v>
      </c>
      <c r="T901" s="26" t="s">
        <v>2174</v>
      </c>
      <c r="U901" s="26" t="s">
        <v>1198</v>
      </c>
      <c r="V901" s="26" t="s">
        <v>1199</v>
      </c>
      <c r="W901" s="26" t="s">
        <v>2967</v>
      </c>
      <c r="X901" s="26" t="s">
        <v>5100</v>
      </c>
      <c r="Y901" s="26">
        <v>140.0</v>
      </c>
      <c r="Z901" s="26">
        <v>85.0</v>
      </c>
      <c r="AA901" s="26">
        <v>95.0</v>
      </c>
      <c r="AB901" s="26">
        <v>145.0</v>
      </c>
      <c r="AC901" s="26">
        <v>95.0</v>
      </c>
      <c r="AD901" s="26">
        <v>130.0</v>
      </c>
      <c r="AE901" s="30">
        <f t="shared" si="37"/>
        <v>690</v>
      </c>
      <c r="AF901" s="26"/>
      <c r="AG901" s="26"/>
      <c r="AH901" s="26"/>
      <c r="AI901" s="26"/>
      <c r="AJ901" s="26"/>
      <c r="AK901" s="26"/>
      <c r="AL901" s="26"/>
      <c r="AM901" s="26"/>
      <c r="AN901" s="26"/>
      <c r="AO901" s="26"/>
      <c r="AP901" s="26"/>
      <c r="AQ901" s="26"/>
      <c r="AR901" s="26"/>
      <c r="AS901" s="26"/>
      <c r="AT901" s="26"/>
      <c r="AU901" s="26"/>
      <c r="AV901" s="26"/>
      <c r="AW901" s="26"/>
      <c r="AX901" s="26"/>
      <c r="AY901" s="26"/>
      <c r="AZ901" s="26"/>
      <c r="BA901" s="26"/>
      <c r="BB901" s="26"/>
      <c r="BC901" s="26"/>
      <c r="BD901" s="26"/>
      <c r="BE901" s="26"/>
      <c r="BF901" s="26"/>
      <c r="BG901" s="26"/>
      <c r="BH901" s="26"/>
      <c r="BI901" s="26"/>
      <c r="BJ901" s="26"/>
      <c r="BK901" s="26"/>
      <c r="BL901" s="26"/>
      <c r="BM901" s="26"/>
      <c r="BN901" s="26"/>
      <c r="BO901" s="26"/>
      <c r="BP901" s="26"/>
      <c r="BQ901" s="26"/>
      <c r="BR901" s="26"/>
      <c r="BS901" s="26"/>
      <c r="BT901" s="26"/>
      <c r="BU901" s="26"/>
      <c r="BV901" s="26"/>
      <c r="BW901" s="31"/>
      <c r="BX901" s="31"/>
      <c r="BY901" s="31"/>
      <c r="BZ901" s="31"/>
      <c r="CA901" s="31"/>
      <c r="CB901" s="31"/>
      <c r="CC901" s="31"/>
      <c r="CD901" s="31"/>
      <c r="CE901" s="31"/>
      <c r="CF901" s="31"/>
      <c r="CG901" s="31"/>
      <c r="CH901" s="31"/>
      <c r="CI901" s="31"/>
      <c r="CJ901" s="31"/>
      <c r="CK901" s="31"/>
      <c r="CL901" s="31"/>
      <c r="CM901" s="31"/>
      <c r="CN901" s="31"/>
      <c r="CO901" s="31"/>
      <c r="CP901" s="31"/>
      <c r="CQ901" s="31"/>
      <c r="CR901" s="31"/>
      <c r="CS901" s="31"/>
      <c r="CT901" s="31"/>
      <c r="CU901" s="31"/>
      <c r="CV901" s="31"/>
      <c r="CW901" s="31"/>
      <c r="CX901" s="31"/>
      <c r="CY901" s="31"/>
      <c r="CZ901" s="31"/>
      <c r="DA901" s="31" t="s">
        <v>15448</v>
      </c>
      <c r="DB901" s="31" t="s">
        <v>15449</v>
      </c>
      <c r="DC901" s="31"/>
      <c r="DD901" s="31"/>
      <c r="DE901" s="31"/>
      <c r="DF901" s="31"/>
      <c r="DG901" s="31"/>
      <c r="DH901" s="31"/>
      <c r="DI901" s="31"/>
      <c r="DJ901" s="31"/>
      <c r="DK901" s="31"/>
      <c r="DL901" s="31"/>
      <c r="DM901" s="31"/>
      <c r="DN901" s="31"/>
      <c r="DO901" s="31"/>
      <c r="DP901" s="31"/>
      <c r="DQ901" s="31"/>
      <c r="DR901" s="31"/>
      <c r="DS901" s="31"/>
      <c r="DT901" s="31"/>
      <c r="DU901" s="31"/>
      <c r="DV901" s="31"/>
      <c r="DW901" s="31"/>
      <c r="DX901" s="31"/>
      <c r="DY901" s="31"/>
      <c r="DZ901" s="31"/>
      <c r="EA901" s="31"/>
      <c r="EB901" s="31"/>
      <c r="EC901" s="31"/>
      <c r="ED901" s="31"/>
      <c r="EE901" s="31"/>
      <c r="EF901" s="31"/>
      <c r="EG901" s="31"/>
      <c r="EH901" s="31"/>
      <c r="EI901" s="31"/>
      <c r="EJ901" s="31"/>
      <c r="EK901" s="31"/>
      <c r="EL901" s="31"/>
      <c r="EM901" s="31"/>
      <c r="EN901" s="31"/>
      <c r="EO901" s="31"/>
      <c r="EP901" s="31"/>
      <c r="EQ901" s="31"/>
      <c r="ER901" s="31"/>
      <c r="ES901" s="31"/>
      <c r="ET901" s="31" t="s">
        <v>213</v>
      </c>
      <c r="EU901" s="31" t="s">
        <v>213</v>
      </c>
      <c r="EV901" s="31"/>
      <c r="EW901" s="31"/>
      <c r="EX901" s="31" t="s">
        <v>218</v>
      </c>
      <c r="EY901" s="31" t="s">
        <v>218</v>
      </c>
      <c r="EZ901" s="31" t="s">
        <v>218</v>
      </c>
      <c r="FA901" s="31" t="s">
        <v>219</v>
      </c>
      <c r="FB901" s="31" t="s">
        <v>219</v>
      </c>
      <c r="FC901" s="31"/>
      <c r="FD901" s="31"/>
      <c r="FE901" s="31" t="s">
        <v>219</v>
      </c>
    </row>
    <row r="902" ht="90.75" customHeight="1">
      <c r="A902" s="16" t="s">
        <v>15450</v>
      </c>
      <c r="B902" s="24">
        <v>891.0</v>
      </c>
      <c r="C902" s="25" t="s">
        <v>15451</v>
      </c>
      <c r="D902" s="26" t="str">
        <f t="shared" si="41"/>
        <v/>
      </c>
      <c r="E902" s="27" t="str">
        <f t="shared" si="42"/>
        <v/>
      </c>
      <c r="F902" s="28" t="str">
        <f t="shared" ref="F902:G902" si="917">image("https://www.serebii.net/pokedex-bw/type/"&amp;lower(H902)&amp;".gif")</f>
        <v/>
      </c>
      <c r="G902" s="28" t="str">
        <f t="shared" si="917"/>
        <v/>
      </c>
      <c r="H902" s="29" t="s">
        <v>2112</v>
      </c>
      <c r="I902" s="26"/>
      <c r="J902" s="26" t="s">
        <v>15452</v>
      </c>
      <c r="K902" s="26" t="s">
        <v>293</v>
      </c>
      <c r="L902" s="26" t="s">
        <v>1072</v>
      </c>
      <c r="M902" s="30" t="s">
        <v>1572</v>
      </c>
      <c r="N902" s="26"/>
      <c r="O902" s="26"/>
      <c r="P902" s="26" t="s">
        <v>913</v>
      </c>
      <c r="Q902" s="26" t="s">
        <v>4934</v>
      </c>
      <c r="R902" s="26" t="s">
        <v>184</v>
      </c>
      <c r="S902" s="26" t="s">
        <v>3425</v>
      </c>
      <c r="T902" s="26" t="s">
        <v>2174</v>
      </c>
      <c r="U902" s="26" t="s">
        <v>1198</v>
      </c>
      <c r="V902" s="26" t="s">
        <v>1199</v>
      </c>
      <c r="W902" s="26" t="s">
        <v>188</v>
      </c>
      <c r="X902" s="26" t="s">
        <v>5100</v>
      </c>
      <c r="Y902" s="26">
        <v>60.0</v>
      </c>
      <c r="Z902" s="26">
        <v>90.0</v>
      </c>
      <c r="AA902" s="26">
        <v>60.0</v>
      </c>
      <c r="AB902" s="26">
        <v>53.0</v>
      </c>
      <c r="AC902" s="26">
        <v>50.0</v>
      </c>
      <c r="AD902" s="26">
        <v>72.0</v>
      </c>
      <c r="AE902" s="30">
        <f t="shared" si="37"/>
        <v>385</v>
      </c>
      <c r="AF902" s="26" t="s">
        <v>15453</v>
      </c>
      <c r="AG902" s="26"/>
      <c r="AH902" s="26"/>
      <c r="AI902" s="26"/>
      <c r="AJ902" s="26"/>
      <c r="AK902" s="26"/>
      <c r="AL902" s="26"/>
      <c r="AM902" s="26"/>
      <c r="AN902" s="26"/>
      <c r="AO902" s="26"/>
      <c r="AP902" s="26"/>
      <c r="AQ902" s="26"/>
      <c r="AR902" s="26"/>
      <c r="AS902" s="26"/>
      <c r="AT902" s="26"/>
      <c r="AU902" s="26"/>
      <c r="AV902" s="26"/>
      <c r="AW902" s="26"/>
      <c r="AX902" s="26"/>
      <c r="AY902" s="26"/>
      <c r="AZ902" s="26"/>
      <c r="BA902" s="26"/>
      <c r="BB902" s="26"/>
      <c r="BC902" s="26"/>
      <c r="BD902" s="26"/>
      <c r="BE902" s="26"/>
      <c r="BF902" s="26"/>
      <c r="BG902" s="26"/>
      <c r="BH902" s="26"/>
      <c r="BI902" s="26"/>
      <c r="BJ902" s="26"/>
      <c r="BK902" s="26"/>
      <c r="BL902" s="26"/>
      <c r="BM902" s="26"/>
      <c r="BN902" s="26"/>
      <c r="BO902" s="26"/>
      <c r="BP902" s="26"/>
      <c r="BQ902" s="26"/>
      <c r="BR902" s="26"/>
      <c r="BS902" s="26"/>
      <c r="BT902" s="26"/>
      <c r="BU902" s="26"/>
      <c r="BV902" s="26"/>
      <c r="BW902" s="31"/>
      <c r="BX902" s="31"/>
      <c r="BY902" s="31"/>
      <c r="BZ902" s="31"/>
      <c r="CA902" s="31"/>
      <c r="CB902" s="31"/>
      <c r="CC902" s="31"/>
      <c r="CD902" s="31"/>
      <c r="CE902" s="31"/>
      <c r="CF902" s="31"/>
      <c r="CG902" s="31"/>
      <c r="CH902" s="31"/>
      <c r="CI902" s="31"/>
      <c r="CJ902" s="31"/>
      <c r="CK902" s="31"/>
      <c r="CL902" s="31"/>
      <c r="CM902" s="31"/>
      <c r="CN902" s="31"/>
      <c r="CO902" s="31"/>
      <c r="CP902" s="31"/>
      <c r="CQ902" s="31"/>
      <c r="CR902" s="31"/>
      <c r="CS902" s="31"/>
      <c r="CT902" s="31"/>
      <c r="CU902" s="31"/>
      <c r="CV902" s="31"/>
      <c r="CW902" s="31"/>
      <c r="CX902" s="31"/>
      <c r="CY902" s="31"/>
      <c r="CZ902" s="31"/>
      <c r="DA902" s="31" t="s">
        <v>15454</v>
      </c>
      <c r="DB902" s="31" t="s">
        <v>15455</v>
      </c>
      <c r="DC902" s="31"/>
      <c r="DD902" s="31"/>
      <c r="DE902" s="31"/>
      <c r="DF902" s="31"/>
      <c r="DG902" s="31"/>
      <c r="DH902" s="31"/>
      <c r="DI902" s="31"/>
      <c r="DJ902" s="31"/>
      <c r="DK902" s="31"/>
      <c r="DL902" s="31"/>
      <c r="DM902" s="31"/>
      <c r="DN902" s="31"/>
      <c r="DO902" s="31"/>
      <c r="DP902" s="31"/>
      <c r="DQ902" s="31"/>
      <c r="DR902" s="31"/>
      <c r="DS902" s="31"/>
      <c r="DT902" s="31"/>
      <c r="DU902" s="31"/>
      <c r="DV902" s="31"/>
      <c r="DW902" s="31"/>
      <c r="DX902" s="31"/>
      <c r="DY902" s="31"/>
      <c r="DZ902" s="31"/>
      <c r="EA902" s="31"/>
      <c r="EB902" s="31"/>
      <c r="EC902" s="31"/>
      <c r="ED902" s="31"/>
      <c r="EE902" s="31"/>
      <c r="EF902" s="31"/>
      <c r="EG902" s="31"/>
      <c r="EH902" s="31"/>
      <c r="EI902" s="31"/>
      <c r="EJ902" s="31"/>
      <c r="EK902" s="31"/>
      <c r="EL902" s="31"/>
      <c r="EM902" s="31"/>
      <c r="EN902" s="31"/>
      <c r="EO902" s="31"/>
      <c r="EP902" s="31"/>
      <c r="EQ902" s="31"/>
      <c r="ER902" s="31"/>
      <c r="ES902" s="31"/>
      <c r="ET902" s="31" t="s">
        <v>213</v>
      </c>
      <c r="EU902" s="31" t="s">
        <v>213</v>
      </c>
      <c r="EV902" s="31"/>
      <c r="EW902" s="31"/>
      <c r="EX902" s="31" t="s">
        <v>218</v>
      </c>
      <c r="EY902" s="31" t="s">
        <v>218</v>
      </c>
      <c r="EZ902" s="31" t="s">
        <v>218</v>
      </c>
      <c r="FA902" s="31" t="s">
        <v>219</v>
      </c>
      <c r="FB902" s="31" t="s">
        <v>219</v>
      </c>
      <c r="FC902" s="31"/>
      <c r="FD902" s="31"/>
      <c r="FE902" s="31" t="s">
        <v>219</v>
      </c>
    </row>
    <row r="903" ht="90.75" customHeight="1">
      <c r="A903" s="16" t="s">
        <v>15456</v>
      </c>
      <c r="B903" s="24">
        <v>892.0</v>
      </c>
      <c r="C903" s="25" t="s">
        <v>15457</v>
      </c>
      <c r="D903" s="26" t="str">
        <f t="shared" si="41"/>
        <v/>
      </c>
      <c r="E903" s="27" t="str">
        <f t="shared" si="42"/>
        <v/>
      </c>
      <c r="F903" s="28" t="str">
        <f t="shared" ref="F903:G903" si="918">image("https://www.serebii.net/pokedex-bw/type/"&amp;lower(H903)&amp;".gif")</f>
        <v/>
      </c>
      <c r="G903" s="28" t="str">
        <f t="shared" si="918"/>
        <v/>
      </c>
      <c r="H903" s="29" t="s">
        <v>2112</v>
      </c>
      <c r="I903" s="26" t="s">
        <v>6037</v>
      </c>
      <c r="J903" s="26" t="s">
        <v>15452</v>
      </c>
      <c r="K903" s="26" t="s">
        <v>2210</v>
      </c>
      <c r="L903" s="26" t="s">
        <v>2755</v>
      </c>
      <c r="M903" s="30" t="s">
        <v>15458</v>
      </c>
      <c r="N903" s="26"/>
      <c r="O903" s="26"/>
      <c r="P903" s="26" t="s">
        <v>1300</v>
      </c>
      <c r="Q903" s="26" t="s">
        <v>4934</v>
      </c>
      <c r="R903" s="26" t="s">
        <v>184</v>
      </c>
      <c r="S903" s="26" t="s">
        <v>13030</v>
      </c>
      <c r="T903" s="26" t="s">
        <v>2174</v>
      </c>
      <c r="U903" s="26" t="s">
        <v>1198</v>
      </c>
      <c r="V903" s="26" t="s">
        <v>1199</v>
      </c>
      <c r="W903" s="26" t="s">
        <v>188</v>
      </c>
      <c r="X903" s="26" t="s">
        <v>5100</v>
      </c>
      <c r="Y903" s="26">
        <v>100.0</v>
      </c>
      <c r="Z903" s="26">
        <v>130.0</v>
      </c>
      <c r="AA903" s="26">
        <v>100.0</v>
      </c>
      <c r="AB903" s="26">
        <v>63.0</v>
      </c>
      <c r="AC903" s="26">
        <v>60.0</v>
      </c>
      <c r="AD903" s="26">
        <v>97.0</v>
      </c>
      <c r="AE903" s="30">
        <f t="shared" si="37"/>
        <v>550</v>
      </c>
      <c r="AF903" s="26" t="s">
        <v>15453</v>
      </c>
      <c r="AG903" s="26"/>
      <c r="AH903" s="26"/>
      <c r="AI903" s="26"/>
      <c r="AJ903" s="26"/>
      <c r="AK903" s="26"/>
      <c r="AL903" s="26"/>
      <c r="AM903" s="26"/>
      <c r="AN903" s="26"/>
      <c r="AO903" s="26"/>
      <c r="AP903" s="26"/>
      <c r="AQ903" s="26"/>
      <c r="AR903" s="26"/>
      <c r="AS903" s="26"/>
      <c r="AT903" s="26"/>
      <c r="AU903" s="26"/>
      <c r="AV903" s="26"/>
      <c r="AW903" s="26"/>
      <c r="AX903" s="26"/>
      <c r="AY903" s="26"/>
      <c r="AZ903" s="26"/>
      <c r="BA903" s="26"/>
      <c r="BB903" s="26"/>
      <c r="BC903" s="26"/>
      <c r="BD903" s="26"/>
      <c r="BE903" s="26"/>
      <c r="BF903" s="26"/>
      <c r="BG903" s="26"/>
      <c r="BH903" s="26"/>
      <c r="BI903" s="26"/>
      <c r="BJ903" s="26"/>
      <c r="BK903" s="26"/>
      <c r="BL903" s="26"/>
      <c r="BM903" s="26"/>
      <c r="BN903" s="26"/>
      <c r="BO903" s="26"/>
      <c r="BP903" s="26"/>
      <c r="BQ903" s="26"/>
      <c r="BR903" s="26"/>
      <c r="BS903" s="26"/>
      <c r="BT903" s="26"/>
      <c r="BU903" s="26"/>
      <c r="BV903" s="26"/>
      <c r="BW903" s="31"/>
      <c r="BX903" s="31"/>
      <c r="BY903" s="31"/>
      <c r="BZ903" s="31"/>
      <c r="CA903" s="31"/>
      <c r="CB903" s="31"/>
      <c r="CC903" s="31"/>
      <c r="CD903" s="31"/>
      <c r="CE903" s="31"/>
      <c r="CF903" s="31"/>
      <c r="CG903" s="31"/>
      <c r="CH903" s="31"/>
      <c r="CI903" s="31"/>
      <c r="CJ903" s="31"/>
      <c r="CK903" s="31"/>
      <c r="CL903" s="31"/>
      <c r="CM903" s="31"/>
      <c r="CN903" s="31"/>
      <c r="CO903" s="31"/>
      <c r="CP903" s="31"/>
      <c r="CQ903" s="31"/>
      <c r="CR903" s="31"/>
      <c r="CS903" s="31"/>
      <c r="CT903" s="31"/>
      <c r="CU903" s="31"/>
      <c r="CV903" s="31"/>
      <c r="CW903" s="31"/>
      <c r="CX903" s="31"/>
      <c r="CY903" s="31"/>
      <c r="CZ903" s="31"/>
      <c r="DA903" s="31" t="s">
        <v>15459</v>
      </c>
      <c r="DB903" s="31" t="s">
        <v>15460</v>
      </c>
      <c r="DC903" s="31"/>
      <c r="DD903" s="31"/>
      <c r="DE903" s="31"/>
      <c r="DF903" s="31"/>
      <c r="DG903" s="31"/>
      <c r="DH903" s="31"/>
      <c r="DI903" s="31"/>
      <c r="DJ903" s="31"/>
      <c r="DK903" s="31"/>
      <c r="DL903" s="31"/>
      <c r="DM903" s="31"/>
      <c r="DN903" s="31"/>
      <c r="DO903" s="31"/>
      <c r="DP903" s="31"/>
      <c r="DQ903" s="31"/>
      <c r="DR903" s="31"/>
      <c r="DS903" s="31"/>
      <c r="DT903" s="31"/>
      <c r="DU903" s="31"/>
      <c r="DV903" s="31"/>
      <c r="DW903" s="31"/>
      <c r="DX903" s="31"/>
      <c r="DY903" s="31"/>
      <c r="DZ903" s="31"/>
      <c r="EA903" s="31"/>
      <c r="EB903" s="31"/>
      <c r="EC903" s="31"/>
      <c r="ED903" s="31"/>
      <c r="EE903" s="31"/>
      <c r="EF903" s="31"/>
      <c r="EG903" s="31"/>
      <c r="EH903" s="31"/>
      <c r="EI903" s="31"/>
      <c r="EJ903" s="31"/>
      <c r="EK903" s="31"/>
      <c r="EL903" s="31"/>
      <c r="EM903" s="31"/>
      <c r="EN903" s="31"/>
      <c r="EO903" s="31"/>
      <c r="EP903" s="31"/>
      <c r="EQ903" s="31"/>
      <c r="ER903" s="31"/>
      <c r="ES903" s="31"/>
      <c r="ET903" s="31" t="s">
        <v>213</v>
      </c>
      <c r="EU903" s="31" t="s">
        <v>213</v>
      </c>
      <c r="EV903" s="31"/>
      <c r="EW903" s="31"/>
      <c r="EX903" s="31" t="s">
        <v>218</v>
      </c>
      <c r="EY903" s="31" t="s">
        <v>218</v>
      </c>
      <c r="EZ903" s="31" t="s">
        <v>218</v>
      </c>
      <c r="FA903" s="31" t="s">
        <v>219</v>
      </c>
      <c r="FB903" s="31" t="s">
        <v>219</v>
      </c>
      <c r="FC903" s="31"/>
      <c r="FD903" s="31"/>
      <c r="FE903" s="31" t="s">
        <v>219</v>
      </c>
    </row>
    <row r="904" ht="90.75" customHeight="1">
      <c r="A904" s="16" t="s">
        <v>15461</v>
      </c>
      <c r="B904" s="24">
        <v>893.0</v>
      </c>
      <c r="C904" s="25" t="s">
        <v>15462</v>
      </c>
      <c r="D904" s="26" t="str">
        <f t="shared" si="41"/>
        <v/>
      </c>
      <c r="E904" s="27" t="str">
        <f t="shared" si="42"/>
        <v/>
      </c>
      <c r="F904" s="28" t="str">
        <f t="shared" ref="F904:G904" si="919">image("https://www.serebii.net/pokedex-bw/type/"&amp;lower(H904)&amp;".gif")</f>
        <v/>
      </c>
      <c r="G904" s="28" t="str">
        <f t="shared" si="919"/>
        <v/>
      </c>
      <c r="H904" s="29" t="s">
        <v>6037</v>
      </c>
      <c r="I904" s="26" t="s">
        <v>175</v>
      </c>
      <c r="J904" s="26" t="s">
        <v>15463</v>
      </c>
      <c r="K904" s="26" t="s">
        <v>3108</v>
      </c>
      <c r="L904" s="26" t="s">
        <v>12873</v>
      </c>
      <c r="M904" s="30" t="s">
        <v>3985</v>
      </c>
      <c r="N904" s="26"/>
      <c r="O904" s="26"/>
      <c r="P904" s="26" t="s">
        <v>1300</v>
      </c>
      <c r="Q904" s="26" t="s">
        <v>4934</v>
      </c>
      <c r="R904" s="26" t="s">
        <v>5098</v>
      </c>
      <c r="S904" s="26" t="s">
        <v>5067</v>
      </c>
      <c r="T904" s="26" t="s">
        <v>2174</v>
      </c>
      <c r="U904" s="26" t="s">
        <v>1198</v>
      </c>
      <c r="V904" s="26" t="s">
        <v>1199</v>
      </c>
      <c r="W904" s="26" t="s">
        <v>2967</v>
      </c>
      <c r="X904" s="26" t="s">
        <v>5100</v>
      </c>
      <c r="Y904" s="26">
        <v>105.0</v>
      </c>
      <c r="Z904" s="26">
        <v>120.0</v>
      </c>
      <c r="AA904" s="26">
        <v>105.0</v>
      </c>
      <c r="AB904" s="26">
        <v>70.0</v>
      </c>
      <c r="AC904" s="26">
        <v>95.0</v>
      </c>
      <c r="AD904" s="26">
        <v>105.0</v>
      </c>
      <c r="AE904" s="30">
        <f t="shared" si="37"/>
        <v>600</v>
      </c>
      <c r="AF904" s="26"/>
      <c r="AG904" s="26"/>
      <c r="AH904" s="26"/>
      <c r="AI904" s="26"/>
      <c r="AJ904" s="26"/>
      <c r="AK904" s="26"/>
      <c r="AL904" s="26"/>
      <c r="AM904" s="26"/>
      <c r="AN904" s="26"/>
      <c r="AO904" s="26"/>
      <c r="AP904" s="26"/>
      <c r="AQ904" s="26"/>
      <c r="AR904" s="26"/>
      <c r="AS904" s="26"/>
      <c r="AT904" s="26"/>
      <c r="AU904" s="26"/>
      <c r="AV904" s="26"/>
      <c r="AW904" s="26"/>
      <c r="AX904" s="26"/>
      <c r="AY904" s="26"/>
      <c r="AZ904" s="26"/>
      <c r="BA904" s="26"/>
      <c r="BB904" s="26"/>
      <c r="BC904" s="26"/>
      <c r="BD904" s="26"/>
      <c r="BE904" s="26"/>
      <c r="BF904" s="26"/>
      <c r="BG904" s="26"/>
      <c r="BH904" s="26"/>
      <c r="BI904" s="26"/>
      <c r="BJ904" s="26"/>
      <c r="BK904" s="26"/>
      <c r="BL904" s="26"/>
      <c r="BM904" s="26"/>
      <c r="BN904" s="26"/>
      <c r="BO904" s="26"/>
      <c r="BP904" s="26"/>
      <c r="BQ904" s="26"/>
      <c r="BR904" s="26"/>
      <c r="BS904" s="26"/>
      <c r="BT904" s="26"/>
      <c r="BU904" s="26"/>
      <c r="BV904" s="26"/>
      <c r="BW904" s="31"/>
      <c r="BX904" s="31"/>
      <c r="BY904" s="31"/>
      <c r="BZ904" s="31"/>
      <c r="CA904" s="31"/>
      <c r="CB904" s="31"/>
      <c r="CC904" s="31"/>
      <c r="CD904" s="31"/>
      <c r="CE904" s="31"/>
      <c r="CF904" s="31"/>
      <c r="CG904" s="31"/>
      <c r="CH904" s="31"/>
      <c r="CI904" s="31"/>
      <c r="CJ904" s="31"/>
      <c r="CK904" s="31"/>
      <c r="CL904" s="31"/>
      <c r="CM904" s="31"/>
      <c r="CN904" s="31"/>
      <c r="CO904" s="31"/>
      <c r="CP904" s="31"/>
      <c r="CQ904" s="31"/>
      <c r="CR904" s="31"/>
      <c r="CS904" s="31"/>
      <c r="CT904" s="31"/>
      <c r="CU904" s="31"/>
      <c r="CV904" s="31"/>
      <c r="CW904" s="31"/>
      <c r="CX904" s="31"/>
      <c r="CY904" s="31"/>
      <c r="CZ904" s="31"/>
      <c r="DA904" s="31" t="s">
        <v>15464</v>
      </c>
      <c r="DB904" s="31" t="s">
        <v>15465</v>
      </c>
      <c r="DC904" s="31"/>
      <c r="DD904" s="31"/>
      <c r="DE904" s="31"/>
      <c r="DF904" s="31"/>
      <c r="DG904" s="31"/>
      <c r="DH904" s="31"/>
      <c r="DI904" s="31"/>
      <c r="DJ904" s="31"/>
      <c r="DK904" s="31"/>
      <c r="DL904" s="31"/>
      <c r="DM904" s="31"/>
      <c r="DN904" s="31"/>
      <c r="DO904" s="31"/>
      <c r="DP904" s="31"/>
      <c r="DQ904" s="31"/>
      <c r="DR904" s="31"/>
      <c r="DS904" s="31"/>
      <c r="DT904" s="31"/>
      <c r="DU904" s="31"/>
      <c r="DV904" s="31"/>
      <c r="DW904" s="31"/>
      <c r="DX904" s="31"/>
      <c r="DY904" s="31"/>
      <c r="DZ904" s="31"/>
      <c r="EA904" s="31"/>
      <c r="EB904" s="31"/>
      <c r="EC904" s="31"/>
      <c r="ED904" s="31"/>
      <c r="EE904" s="31"/>
      <c r="EF904" s="31"/>
      <c r="EG904" s="31"/>
      <c r="EH904" s="31"/>
      <c r="EI904" s="31"/>
      <c r="EJ904" s="31"/>
      <c r="EK904" s="31"/>
      <c r="EL904" s="31"/>
      <c r="EM904" s="31"/>
      <c r="EN904" s="31"/>
      <c r="EO904" s="31"/>
      <c r="EP904" s="31"/>
      <c r="EQ904" s="31"/>
      <c r="ER904" s="31"/>
      <c r="ES904" s="31"/>
      <c r="ET904" s="31" t="s">
        <v>213</v>
      </c>
      <c r="EU904" s="31" t="s">
        <v>213</v>
      </c>
      <c r="EV904" s="31"/>
      <c r="EW904" s="31"/>
      <c r="EX904" s="31" t="s">
        <v>218</v>
      </c>
      <c r="EY904" s="31" t="s">
        <v>218</v>
      </c>
      <c r="EZ904" s="31" t="s">
        <v>218</v>
      </c>
      <c r="FA904" s="31" t="s">
        <v>219</v>
      </c>
      <c r="FB904" s="31" t="s">
        <v>219</v>
      </c>
      <c r="FC904" s="31"/>
      <c r="FD904" s="31"/>
      <c r="FE904" s="31" t="s">
        <v>219</v>
      </c>
    </row>
    <row r="905" ht="90.75" customHeight="1">
      <c r="A905" s="16" t="s">
        <v>15466</v>
      </c>
      <c r="B905" s="24">
        <v>894.0</v>
      </c>
      <c r="C905" s="25" t="s">
        <v>15467</v>
      </c>
      <c r="D905" s="26" t="str">
        <f t="shared" si="41"/>
        <v/>
      </c>
      <c r="E905" s="27" t="str">
        <f t="shared" si="42"/>
        <v/>
      </c>
      <c r="F905" s="28" t="str">
        <f t="shared" ref="F905:G905" si="920">image("https://www.serebii.net/pokedex-bw/type/"&amp;lower(H905)&amp;".gif")</f>
        <v/>
      </c>
      <c r="G905" s="28" t="str">
        <f t="shared" si="920"/>
        <v/>
      </c>
      <c r="H905" s="29" t="s">
        <v>973</v>
      </c>
      <c r="I905" s="26"/>
      <c r="J905" s="26" t="s">
        <v>15468</v>
      </c>
      <c r="K905" s="26" t="s">
        <v>876</v>
      </c>
      <c r="L905" s="26" t="s">
        <v>15469</v>
      </c>
      <c r="M905" s="30" t="s">
        <v>15470</v>
      </c>
      <c r="N905" s="26"/>
      <c r="O905" s="26"/>
      <c r="P905" s="26" t="s">
        <v>745</v>
      </c>
      <c r="Q905" s="26" t="s">
        <v>4934</v>
      </c>
      <c r="R905" s="26" t="s">
        <v>4935</v>
      </c>
      <c r="S905" s="26" t="s">
        <v>4936</v>
      </c>
      <c r="T905" s="26" t="s">
        <v>2174</v>
      </c>
      <c r="U905" s="26" t="s">
        <v>1198</v>
      </c>
      <c r="V905" s="26" t="s">
        <v>1199</v>
      </c>
      <c r="W905" s="26" t="s">
        <v>2967</v>
      </c>
      <c r="X905" s="26" t="s">
        <v>5100</v>
      </c>
      <c r="Y905" s="26">
        <v>80.0</v>
      </c>
      <c r="Z905" s="26">
        <v>100.0</v>
      </c>
      <c r="AA905" s="26">
        <v>50.0</v>
      </c>
      <c r="AB905" s="26">
        <v>100.0</v>
      </c>
      <c r="AC905" s="26">
        <v>50.0</v>
      </c>
      <c r="AD905" s="26">
        <v>200.0</v>
      </c>
      <c r="AE905" s="30">
        <f t="shared" si="37"/>
        <v>580</v>
      </c>
      <c r="AF905" s="26"/>
      <c r="AG905" s="26"/>
      <c r="AH905" s="26"/>
      <c r="AI905" s="26"/>
      <c r="AJ905" s="26"/>
      <c r="AK905" s="26"/>
      <c r="AL905" s="26"/>
      <c r="AM905" s="26"/>
      <c r="AN905" s="26"/>
      <c r="AO905" s="26"/>
      <c r="AP905" s="26"/>
      <c r="AQ905" s="26"/>
      <c r="AR905" s="26"/>
      <c r="AS905" s="26"/>
      <c r="AT905" s="26"/>
      <c r="AU905" s="26"/>
      <c r="AV905" s="26"/>
      <c r="AW905" s="26"/>
      <c r="AX905" s="26"/>
      <c r="AY905" s="26"/>
      <c r="AZ905" s="26"/>
      <c r="BA905" s="26"/>
      <c r="BB905" s="26"/>
      <c r="BC905" s="26"/>
      <c r="BD905" s="26"/>
      <c r="BE905" s="26"/>
      <c r="BF905" s="26"/>
      <c r="BG905" s="26"/>
      <c r="BH905" s="26"/>
      <c r="BI905" s="26"/>
      <c r="BJ905" s="26"/>
      <c r="BK905" s="26"/>
      <c r="BL905" s="26"/>
      <c r="BM905" s="26"/>
      <c r="BN905" s="26"/>
      <c r="BO905" s="26"/>
      <c r="BP905" s="26"/>
      <c r="BQ905" s="26"/>
      <c r="BR905" s="26"/>
      <c r="BS905" s="26"/>
      <c r="BT905" s="26"/>
      <c r="BU905" s="26"/>
      <c r="BV905" s="26"/>
      <c r="BW905" s="31"/>
      <c r="BX905" s="31"/>
      <c r="BY905" s="31"/>
      <c r="BZ905" s="31"/>
      <c r="CA905" s="31"/>
      <c r="CB905" s="31"/>
      <c r="CC905" s="31"/>
      <c r="CD905" s="31"/>
      <c r="CE905" s="31"/>
      <c r="CF905" s="31"/>
      <c r="CG905" s="31"/>
      <c r="CH905" s="31"/>
      <c r="CI905" s="31"/>
      <c r="CJ905" s="31"/>
      <c r="CK905" s="31"/>
      <c r="CL905" s="31"/>
      <c r="CM905" s="31"/>
      <c r="CN905" s="31"/>
      <c r="CO905" s="31"/>
      <c r="CP905" s="31"/>
      <c r="CQ905" s="31"/>
      <c r="CR905" s="31"/>
      <c r="CS905" s="31"/>
      <c r="CT905" s="31"/>
      <c r="CU905" s="31"/>
      <c r="CV905" s="31"/>
      <c r="CW905" s="31"/>
      <c r="CX905" s="31"/>
      <c r="CY905" s="31"/>
      <c r="CZ905" s="31"/>
      <c r="DA905" s="31" t="s">
        <v>15471</v>
      </c>
      <c r="DB905" s="31" t="s">
        <v>15472</v>
      </c>
      <c r="DC905" s="31"/>
      <c r="DD905" s="31"/>
      <c r="DE905" s="31"/>
      <c r="DF905" s="31"/>
      <c r="DG905" s="31"/>
      <c r="DH905" s="31"/>
      <c r="DI905" s="31"/>
      <c r="DJ905" s="31"/>
      <c r="DK905" s="31"/>
      <c r="DL905" s="31"/>
      <c r="DM905" s="31"/>
      <c r="DN905" s="31"/>
      <c r="DO905" s="31"/>
      <c r="DP905" s="31"/>
      <c r="DQ905" s="31"/>
      <c r="DR905" s="31"/>
      <c r="DS905" s="31"/>
      <c r="DT905" s="31"/>
      <c r="DU905" s="31"/>
      <c r="DV905" s="31"/>
      <c r="DW905" s="31"/>
      <c r="DX905" s="31"/>
      <c r="DY905" s="31"/>
      <c r="DZ905" s="31"/>
      <c r="EA905" s="31"/>
      <c r="EB905" s="31"/>
      <c r="EC905" s="31"/>
      <c r="ED905" s="31"/>
      <c r="EE905" s="31"/>
      <c r="EF905" s="31"/>
      <c r="EG905" s="31"/>
      <c r="EH905" s="31"/>
      <c r="EI905" s="31"/>
      <c r="EJ905" s="31"/>
      <c r="EK905" s="31"/>
      <c r="EL905" s="31"/>
      <c r="EM905" s="31"/>
      <c r="EN905" s="31"/>
      <c r="EO905" s="31"/>
      <c r="EP905" s="31"/>
      <c r="EQ905" s="31"/>
      <c r="ER905" s="31"/>
      <c r="ES905" s="31"/>
      <c r="ET905" s="31" t="s">
        <v>213</v>
      </c>
      <c r="EU905" s="31" t="s">
        <v>213</v>
      </c>
      <c r="EV905" s="31"/>
      <c r="EW905" s="31"/>
      <c r="EX905" s="31" t="s">
        <v>218</v>
      </c>
      <c r="EY905" s="31" t="s">
        <v>218</v>
      </c>
      <c r="EZ905" s="31" t="s">
        <v>218</v>
      </c>
      <c r="FA905" s="31" t="s">
        <v>219</v>
      </c>
      <c r="FB905" s="31" t="s">
        <v>219</v>
      </c>
      <c r="FC905" s="31"/>
      <c r="FD905" s="31"/>
      <c r="FE905" s="31" t="s">
        <v>219</v>
      </c>
    </row>
    <row r="906" ht="90.75" customHeight="1">
      <c r="A906" s="16" t="s">
        <v>15473</v>
      </c>
      <c r="B906" s="24">
        <v>895.0</v>
      </c>
      <c r="C906" s="25" t="s">
        <v>15474</v>
      </c>
      <c r="D906" s="26" t="str">
        <f t="shared" si="41"/>
        <v/>
      </c>
      <c r="E906" s="27" t="str">
        <f t="shared" si="42"/>
        <v/>
      </c>
      <c r="F906" s="28" t="str">
        <f t="shared" ref="F906:G906" si="921">image("https://www.serebii.net/pokedex-bw/type/"&amp;lower(H906)&amp;".gif")</f>
        <v/>
      </c>
      <c r="G906" s="28" t="str">
        <f t="shared" si="921"/>
        <v/>
      </c>
      <c r="H906" s="29" t="s">
        <v>299</v>
      </c>
      <c r="I906" s="26"/>
      <c r="J906" s="26" t="s">
        <v>15475</v>
      </c>
      <c r="K906" s="26" t="s">
        <v>4902</v>
      </c>
      <c r="L906" s="26" t="s">
        <v>12066</v>
      </c>
      <c r="M906" s="30" t="s">
        <v>15476</v>
      </c>
      <c r="N906" s="26"/>
      <c r="O906" s="26"/>
      <c r="P906" s="26" t="s">
        <v>1234</v>
      </c>
      <c r="Q906" s="26" t="s">
        <v>4934</v>
      </c>
      <c r="R906" s="26" t="s">
        <v>4935</v>
      </c>
      <c r="S906" s="26" t="s">
        <v>4936</v>
      </c>
      <c r="T906" s="26" t="s">
        <v>2174</v>
      </c>
      <c r="U906" s="26" t="s">
        <v>1198</v>
      </c>
      <c r="V906" s="26" t="s">
        <v>1199</v>
      </c>
      <c r="W906" s="26" t="s">
        <v>2967</v>
      </c>
      <c r="X906" s="26" t="s">
        <v>5100</v>
      </c>
      <c r="Y906" s="26">
        <v>200.0</v>
      </c>
      <c r="Z906" s="26">
        <v>100.0</v>
      </c>
      <c r="AA906" s="26">
        <v>50.0</v>
      </c>
      <c r="AB906" s="26">
        <v>100.0</v>
      </c>
      <c r="AC906" s="26">
        <v>50.0</v>
      </c>
      <c r="AD906" s="26">
        <v>80.0</v>
      </c>
      <c r="AE906" s="30">
        <f t="shared" si="37"/>
        <v>580</v>
      </c>
      <c r="AF906" s="26"/>
      <c r="AG906" s="26"/>
      <c r="AH906" s="26"/>
      <c r="AI906" s="26"/>
      <c r="AJ906" s="26"/>
      <c r="AK906" s="26"/>
      <c r="AL906" s="26"/>
      <c r="AM906" s="26"/>
      <c r="AN906" s="26"/>
      <c r="AO906" s="26"/>
      <c r="AP906" s="26"/>
      <c r="AQ906" s="26"/>
      <c r="AR906" s="26"/>
      <c r="AS906" s="26"/>
      <c r="AT906" s="26"/>
      <c r="AU906" s="26"/>
      <c r="AV906" s="26"/>
      <c r="AW906" s="26"/>
      <c r="AX906" s="26"/>
      <c r="AY906" s="26"/>
      <c r="AZ906" s="26"/>
      <c r="BA906" s="26"/>
      <c r="BB906" s="26"/>
      <c r="BC906" s="26"/>
      <c r="BD906" s="26"/>
      <c r="BE906" s="26"/>
      <c r="BF906" s="26"/>
      <c r="BG906" s="26"/>
      <c r="BH906" s="26"/>
      <c r="BI906" s="26"/>
      <c r="BJ906" s="26"/>
      <c r="BK906" s="26"/>
      <c r="BL906" s="26"/>
      <c r="BM906" s="26"/>
      <c r="BN906" s="26"/>
      <c r="BO906" s="26"/>
      <c r="BP906" s="26"/>
      <c r="BQ906" s="26"/>
      <c r="BR906" s="26"/>
      <c r="BS906" s="26"/>
      <c r="BT906" s="26"/>
      <c r="BU906" s="26"/>
      <c r="BV906" s="26"/>
      <c r="BW906" s="31"/>
      <c r="BX906" s="31"/>
      <c r="BY906" s="31"/>
      <c r="BZ906" s="31"/>
      <c r="CA906" s="31"/>
      <c r="CB906" s="31"/>
      <c r="CC906" s="31"/>
      <c r="CD906" s="31"/>
      <c r="CE906" s="31"/>
      <c r="CF906" s="31"/>
      <c r="CG906" s="31"/>
      <c r="CH906" s="31"/>
      <c r="CI906" s="31"/>
      <c r="CJ906" s="31"/>
      <c r="CK906" s="31"/>
      <c r="CL906" s="31"/>
      <c r="CM906" s="31"/>
      <c r="CN906" s="31"/>
      <c r="CO906" s="31"/>
      <c r="CP906" s="31"/>
      <c r="CQ906" s="31"/>
      <c r="CR906" s="31"/>
      <c r="CS906" s="31"/>
      <c r="CT906" s="31"/>
      <c r="CU906" s="31"/>
      <c r="CV906" s="31"/>
      <c r="CW906" s="31"/>
      <c r="CX906" s="31"/>
      <c r="CY906" s="31"/>
      <c r="CZ906" s="31"/>
      <c r="DA906" s="31" t="s">
        <v>15477</v>
      </c>
      <c r="DB906" s="31" t="s">
        <v>15478</v>
      </c>
      <c r="DC906" s="31"/>
      <c r="DD906" s="31"/>
      <c r="DE906" s="31"/>
      <c r="DF906" s="31"/>
      <c r="DG906" s="31"/>
      <c r="DH906" s="31"/>
      <c r="DI906" s="31"/>
      <c r="DJ906" s="31"/>
      <c r="DK906" s="31"/>
      <c r="DL906" s="31"/>
      <c r="DM906" s="31"/>
      <c r="DN906" s="31"/>
      <c r="DO906" s="31"/>
      <c r="DP906" s="31"/>
      <c r="DQ906" s="31"/>
      <c r="DR906" s="31"/>
      <c r="DS906" s="31"/>
      <c r="DT906" s="31"/>
      <c r="DU906" s="31"/>
      <c r="DV906" s="31"/>
      <c r="DW906" s="31"/>
      <c r="DX906" s="31"/>
      <c r="DY906" s="31"/>
      <c r="DZ906" s="31"/>
      <c r="EA906" s="31"/>
      <c r="EB906" s="31"/>
      <c r="EC906" s="31"/>
      <c r="ED906" s="31"/>
      <c r="EE906" s="31"/>
      <c r="EF906" s="31"/>
      <c r="EG906" s="31"/>
      <c r="EH906" s="31"/>
      <c r="EI906" s="31"/>
      <c r="EJ906" s="31"/>
      <c r="EK906" s="31"/>
      <c r="EL906" s="31"/>
      <c r="EM906" s="31"/>
      <c r="EN906" s="31"/>
      <c r="EO906" s="31"/>
      <c r="EP906" s="31"/>
      <c r="EQ906" s="31"/>
      <c r="ER906" s="31"/>
      <c r="ES906" s="31"/>
      <c r="ET906" s="31" t="s">
        <v>213</v>
      </c>
      <c r="EU906" s="31" t="s">
        <v>213</v>
      </c>
      <c r="EV906" s="31"/>
      <c r="EW906" s="31"/>
      <c r="EX906" s="31" t="s">
        <v>218</v>
      </c>
      <c r="EY906" s="31" t="s">
        <v>218</v>
      </c>
      <c r="EZ906" s="31" t="s">
        <v>218</v>
      </c>
      <c r="FA906" s="31" t="s">
        <v>219</v>
      </c>
      <c r="FB906" s="31" t="s">
        <v>219</v>
      </c>
      <c r="FC906" s="31"/>
      <c r="FD906" s="31"/>
      <c r="FE906" s="31" t="s">
        <v>219</v>
      </c>
    </row>
    <row r="907" ht="90.75" customHeight="1">
      <c r="A907" s="16" t="s">
        <v>15479</v>
      </c>
      <c r="B907" s="24">
        <v>896.0</v>
      </c>
      <c r="C907" s="25" t="s">
        <v>15480</v>
      </c>
      <c r="D907" s="26" t="str">
        <f t="shared" si="41"/>
        <v/>
      </c>
      <c r="E907" s="27" t="str">
        <f t="shared" si="42"/>
        <v/>
      </c>
      <c r="F907" s="28" t="str">
        <f t="shared" ref="F907:G907" si="922">image("https://www.serebii.net/pokedex-bw/type/"&amp;lower(H907)&amp;".gif")</f>
        <v/>
      </c>
      <c r="G907" s="28" t="str">
        <f t="shared" si="922"/>
        <v/>
      </c>
      <c r="H907" s="29" t="s">
        <v>3173</v>
      </c>
      <c r="I907" s="26"/>
      <c r="J907" s="26" t="s">
        <v>15481</v>
      </c>
      <c r="K907" s="26" t="s">
        <v>4014</v>
      </c>
      <c r="L907" s="26" t="s">
        <v>14860</v>
      </c>
      <c r="M907" s="30" t="s">
        <v>15482</v>
      </c>
      <c r="N907" s="26"/>
      <c r="O907" s="26"/>
      <c r="P907" s="26" t="s">
        <v>1300</v>
      </c>
      <c r="Q907" s="26" t="s">
        <v>4934</v>
      </c>
      <c r="R907" s="26" t="s">
        <v>4935</v>
      </c>
      <c r="S907" s="26" t="s">
        <v>4936</v>
      </c>
      <c r="T907" s="26" t="s">
        <v>2174</v>
      </c>
      <c r="U907" s="26" t="s">
        <v>1198</v>
      </c>
      <c r="V907" s="26" t="s">
        <v>1199</v>
      </c>
      <c r="W907" s="26" t="s">
        <v>2967</v>
      </c>
      <c r="X907" s="26" t="s">
        <v>5100</v>
      </c>
      <c r="Y907" s="26">
        <v>100.0</v>
      </c>
      <c r="Z907" s="26">
        <v>145.0</v>
      </c>
      <c r="AA907" s="26">
        <v>130.0</v>
      </c>
      <c r="AB907" s="26">
        <v>65.0</v>
      </c>
      <c r="AC907" s="26">
        <v>110.0</v>
      </c>
      <c r="AD907" s="26">
        <v>30.0</v>
      </c>
      <c r="AE907" s="30">
        <f t="shared" si="37"/>
        <v>580</v>
      </c>
      <c r="AF907" s="26"/>
      <c r="AG907" s="26"/>
      <c r="AH907" s="26"/>
      <c r="AI907" s="26"/>
      <c r="AJ907" s="26"/>
      <c r="AK907" s="26"/>
      <c r="AL907" s="26"/>
      <c r="AM907" s="26"/>
      <c r="AN907" s="26"/>
      <c r="AO907" s="26"/>
      <c r="AP907" s="26"/>
      <c r="AQ907" s="26"/>
      <c r="AR907" s="26"/>
      <c r="AS907" s="26"/>
      <c r="AT907" s="26"/>
      <c r="AU907" s="26"/>
      <c r="AV907" s="26"/>
      <c r="AW907" s="26"/>
      <c r="AX907" s="26"/>
      <c r="AY907" s="26"/>
      <c r="AZ907" s="26"/>
      <c r="BA907" s="26"/>
      <c r="BB907" s="26"/>
      <c r="BC907" s="26"/>
      <c r="BD907" s="26"/>
      <c r="BE907" s="26"/>
      <c r="BF907" s="26"/>
      <c r="BG907" s="26"/>
      <c r="BH907" s="26"/>
      <c r="BI907" s="26"/>
      <c r="BJ907" s="26"/>
      <c r="BK907" s="26"/>
      <c r="BL907" s="26"/>
      <c r="BM907" s="26"/>
      <c r="BN907" s="26"/>
      <c r="BO907" s="26"/>
      <c r="BP907" s="26"/>
      <c r="BQ907" s="26"/>
      <c r="BR907" s="26"/>
      <c r="BS907" s="26"/>
      <c r="BT907" s="26"/>
      <c r="BU907" s="26"/>
      <c r="BV907" s="26"/>
      <c r="BW907" s="31"/>
      <c r="BX907" s="31"/>
      <c r="BY907" s="31"/>
      <c r="BZ907" s="31"/>
      <c r="CA907" s="31"/>
      <c r="CB907" s="31"/>
      <c r="CC907" s="31"/>
      <c r="CD907" s="31"/>
      <c r="CE907" s="31"/>
      <c r="CF907" s="31"/>
      <c r="CG907" s="31"/>
      <c r="CH907" s="31"/>
      <c r="CI907" s="31"/>
      <c r="CJ907" s="31"/>
      <c r="CK907" s="31"/>
      <c r="CL907" s="31"/>
      <c r="CM907" s="31"/>
      <c r="CN907" s="31"/>
      <c r="CO907" s="31"/>
      <c r="CP907" s="31"/>
      <c r="CQ907" s="31"/>
      <c r="CR907" s="31"/>
      <c r="CS907" s="31"/>
      <c r="CT907" s="31"/>
      <c r="CU907" s="31"/>
      <c r="CV907" s="31"/>
      <c r="CW907" s="31"/>
      <c r="CX907" s="31"/>
      <c r="CY907" s="31"/>
      <c r="CZ907" s="31"/>
      <c r="DA907" s="31" t="s">
        <v>15483</v>
      </c>
      <c r="DB907" s="31" t="s">
        <v>15484</v>
      </c>
      <c r="DC907" s="31"/>
      <c r="DD907" s="31"/>
      <c r="DE907" s="31"/>
      <c r="DF907" s="31"/>
      <c r="DG907" s="31"/>
      <c r="DH907" s="31"/>
      <c r="DI907" s="31"/>
      <c r="DJ907" s="31"/>
      <c r="DK907" s="31"/>
      <c r="DL907" s="31"/>
      <c r="DM907" s="31"/>
      <c r="DN907" s="31"/>
      <c r="DO907" s="31"/>
      <c r="DP907" s="31"/>
      <c r="DQ907" s="31"/>
      <c r="DR907" s="31"/>
      <c r="DS907" s="31"/>
      <c r="DT907" s="31"/>
      <c r="DU907" s="31"/>
      <c r="DV907" s="31"/>
      <c r="DW907" s="31"/>
      <c r="DX907" s="31"/>
      <c r="DY907" s="31"/>
      <c r="DZ907" s="31"/>
      <c r="EA907" s="31"/>
      <c r="EB907" s="31"/>
      <c r="EC907" s="31"/>
      <c r="ED907" s="31"/>
      <c r="EE907" s="31"/>
      <c r="EF907" s="31"/>
      <c r="EG907" s="31"/>
      <c r="EH907" s="31"/>
      <c r="EI907" s="31"/>
      <c r="EJ907" s="31"/>
      <c r="EK907" s="31"/>
      <c r="EL907" s="31"/>
      <c r="EM907" s="31"/>
      <c r="EN907" s="31"/>
      <c r="EO907" s="31"/>
      <c r="EP907" s="31"/>
      <c r="EQ907" s="31"/>
      <c r="ER907" s="31"/>
      <c r="ES907" s="31"/>
      <c r="ET907" s="31" t="s">
        <v>213</v>
      </c>
      <c r="EU907" s="31" t="s">
        <v>213</v>
      </c>
      <c r="EV907" s="31"/>
      <c r="EW907" s="31"/>
      <c r="EX907" s="31" t="s">
        <v>218</v>
      </c>
      <c r="EY907" s="31" t="s">
        <v>218</v>
      </c>
      <c r="EZ907" s="31" t="s">
        <v>218</v>
      </c>
      <c r="FA907" s="31" t="s">
        <v>219</v>
      </c>
      <c r="FB907" s="31" t="s">
        <v>219</v>
      </c>
      <c r="FC907" s="31"/>
      <c r="FD907" s="31"/>
      <c r="FE907" s="31" t="s">
        <v>219</v>
      </c>
    </row>
    <row r="908" ht="90.75" customHeight="1">
      <c r="A908" s="16" t="s">
        <v>15485</v>
      </c>
      <c r="B908" s="24">
        <v>897.0</v>
      </c>
      <c r="C908" s="25" t="s">
        <v>15486</v>
      </c>
      <c r="D908" s="26" t="str">
        <f t="shared" si="41"/>
        <v/>
      </c>
      <c r="E908" s="27" t="str">
        <f t="shared" si="42"/>
        <v/>
      </c>
      <c r="F908" s="28" t="str">
        <f t="shared" ref="F908:G908" si="923">image("https://www.serebii.net/pokedex-bw/type/"&amp;lower(H908)&amp;".gif")</f>
        <v/>
      </c>
      <c r="G908" s="28" t="str">
        <f t="shared" si="923"/>
        <v/>
      </c>
      <c r="H908" s="29" t="s">
        <v>3317</v>
      </c>
      <c r="I908" s="26"/>
      <c r="J908" s="26" t="s">
        <v>15487</v>
      </c>
      <c r="K908" s="26" t="s">
        <v>247</v>
      </c>
      <c r="L908" s="26" t="s">
        <v>4362</v>
      </c>
      <c r="M908" s="30" t="s">
        <v>15488</v>
      </c>
      <c r="N908" s="26"/>
      <c r="O908" s="26"/>
      <c r="P908" s="26" t="s">
        <v>351</v>
      </c>
      <c r="Q908" s="26" t="s">
        <v>4934</v>
      </c>
      <c r="R908" s="26" t="s">
        <v>4935</v>
      </c>
      <c r="S908" s="26" t="s">
        <v>4936</v>
      </c>
      <c r="T908" s="26" t="s">
        <v>2174</v>
      </c>
      <c r="U908" s="26" t="s">
        <v>1198</v>
      </c>
      <c r="V908" s="26" t="s">
        <v>1199</v>
      </c>
      <c r="W908" s="26" t="s">
        <v>2967</v>
      </c>
      <c r="X908" s="26" t="s">
        <v>5100</v>
      </c>
      <c r="Y908" s="26">
        <v>100.0</v>
      </c>
      <c r="Z908" s="26">
        <v>65.0</v>
      </c>
      <c r="AA908" s="26">
        <v>60.0</v>
      </c>
      <c r="AB908" s="26">
        <v>145.0</v>
      </c>
      <c r="AC908" s="26">
        <v>80.0</v>
      </c>
      <c r="AD908" s="26">
        <v>130.0</v>
      </c>
      <c r="AE908" s="30">
        <f t="shared" si="37"/>
        <v>580</v>
      </c>
      <c r="AF908" s="26"/>
      <c r="AG908" s="26"/>
      <c r="AH908" s="26"/>
      <c r="AI908" s="26"/>
      <c r="AJ908" s="26"/>
      <c r="AK908" s="26"/>
      <c r="AL908" s="26"/>
      <c r="AM908" s="26"/>
      <c r="AN908" s="26"/>
      <c r="AO908" s="26"/>
      <c r="AP908" s="26"/>
      <c r="AQ908" s="26"/>
      <c r="AR908" s="26"/>
      <c r="AS908" s="26"/>
      <c r="AT908" s="26"/>
      <c r="AU908" s="26"/>
      <c r="AV908" s="26"/>
      <c r="AW908" s="26"/>
      <c r="AX908" s="26"/>
      <c r="AY908" s="26"/>
      <c r="AZ908" s="26"/>
      <c r="BA908" s="26"/>
      <c r="BB908" s="26"/>
      <c r="BC908" s="26"/>
      <c r="BD908" s="26"/>
      <c r="BE908" s="26"/>
      <c r="BF908" s="26"/>
      <c r="BG908" s="26"/>
      <c r="BH908" s="26"/>
      <c r="BI908" s="26"/>
      <c r="BJ908" s="26"/>
      <c r="BK908" s="26"/>
      <c r="BL908" s="26"/>
      <c r="BM908" s="26"/>
      <c r="BN908" s="26"/>
      <c r="BO908" s="26"/>
      <c r="BP908" s="26"/>
      <c r="BQ908" s="26"/>
      <c r="BR908" s="26"/>
      <c r="BS908" s="26"/>
      <c r="BT908" s="26"/>
      <c r="BU908" s="26"/>
      <c r="BV908" s="26"/>
      <c r="BW908" s="31"/>
      <c r="BX908" s="31"/>
      <c r="BY908" s="31"/>
      <c r="BZ908" s="31"/>
      <c r="CA908" s="31"/>
      <c r="CB908" s="31"/>
      <c r="CC908" s="31"/>
      <c r="CD908" s="31"/>
      <c r="CE908" s="31"/>
      <c r="CF908" s="31"/>
      <c r="CG908" s="31"/>
      <c r="CH908" s="31"/>
      <c r="CI908" s="31"/>
      <c r="CJ908" s="31"/>
      <c r="CK908" s="31"/>
      <c r="CL908" s="31"/>
      <c r="CM908" s="31"/>
      <c r="CN908" s="31"/>
      <c r="CO908" s="31"/>
      <c r="CP908" s="31"/>
      <c r="CQ908" s="31"/>
      <c r="CR908" s="31"/>
      <c r="CS908" s="31"/>
      <c r="CT908" s="31"/>
      <c r="CU908" s="31"/>
      <c r="CV908" s="31"/>
      <c r="CW908" s="31"/>
      <c r="CX908" s="31"/>
      <c r="CY908" s="31"/>
      <c r="CZ908" s="31"/>
      <c r="DA908" s="31" t="s">
        <v>15489</v>
      </c>
      <c r="DB908" s="31" t="s">
        <v>15490</v>
      </c>
      <c r="DC908" s="31"/>
      <c r="DD908" s="31"/>
      <c r="DE908" s="31"/>
      <c r="DF908" s="31"/>
      <c r="DG908" s="31"/>
      <c r="DH908" s="31"/>
      <c r="DI908" s="31"/>
      <c r="DJ908" s="31"/>
      <c r="DK908" s="31"/>
      <c r="DL908" s="31"/>
      <c r="DM908" s="31"/>
      <c r="DN908" s="31"/>
      <c r="DO908" s="31"/>
      <c r="DP908" s="31"/>
      <c r="DQ908" s="31"/>
      <c r="DR908" s="31"/>
      <c r="DS908" s="31"/>
      <c r="DT908" s="31"/>
      <c r="DU908" s="31"/>
      <c r="DV908" s="31"/>
      <c r="DW908" s="31"/>
      <c r="DX908" s="31"/>
      <c r="DY908" s="31"/>
      <c r="DZ908" s="31"/>
      <c r="EA908" s="31"/>
      <c r="EB908" s="31"/>
      <c r="EC908" s="31"/>
      <c r="ED908" s="31"/>
      <c r="EE908" s="31"/>
      <c r="EF908" s="31"/>
      <c r="EG908" s="31"/>
      <c r="EH908" s="31"/>
      <c r="EI908" s="31"/>
      <c r="EJ908" s="31"/>
      <c r="EK908" s="31"/>
      <c r="EL908" s="31"/>
      <c r="EM908" s="31"/>
      <c r="EN908" s="31"/>
      <c r="EO908" s="31"/>
      <c r="EP908" s="31"/>
      <c r="EQ908" s="31"/>
      <c r="ER908" s="31"/>
      <c r="ES908" s="31"/>
      <c r="ET908" s="31" t="s">
        <v>213</v>
      </c>
      <c r="EU908" s="31" t="s">
        <v>213</v>
      </c>
      <c r="EV908" s="31"/>
      <c r="EW908" s="31"/>
      <c r="EX908" s="31" t="s">
        <v>218</v>
      </c>
      <c r="EY908" s="31" t="s">
        <v>218</v>
      </c>
      <c r="EZ908" s="31" t="s">
        <v>218</v>
      </c>
      <c r="FA908" s="31" t="s">
        <v>219</v>
      </c>
      <c r="FB908" s="31" t="s">
        <v>219</v>
      </c>
      <c r="FC908" s="31"/>
      <c r="FD908" s="31"/>
      <c r="FE908" s="31" t="s">
        <v>219</v>
      </c>
    </row>
    <row r="909" ht="90.75" customHeight="1">
      <c r="A909" s="16" t="s">
        <v>15491</v>
      </c>
      <c r="B909" s="24">
        <v>898.0</v>
      </c>
      <c r="C909" s="25" t="s">
        <v>15492</v>
      </c>
      <c r="D909" s="26" t="str">
        <f t="shared" si="41"/>
        <v/>
      </c>
      <c r="E909" s="27" t="str">
        <f t="shared" si="42"/>
        <v/>
      </c>
      <c r="F909" s="28" t="str">
        <f t="shared" ref="F909:G909" si="924">image("https://www.serebii.net/pokedex-bw/type/"&amp;lower(H909)&amp;".gif")</f>
        <v/>
      </c>
      <c r="G909" s="28" t="str">
        <f t="shared" si="924"/>
        <v/>
      </c>
      <c r="H909" s="29" t="s">
        <v>2333</v>
      </c>
      <c r="I909" s="26" t="s">
        <v>175</v>
      </c>
      <c r="J909" s="26" t="s">
        <v>15493</v>
      </c>
      <c r="K909" s="26" t="s">
        <v>322</v>
      </c>
      <c r="L909" s="26" t="s">
        <v>12757</v>
      </c>
      <c r="M909" s="30" t="s">
        <v>15494</v>
      </c>
      <c r="N909" s="26"/>
      <c r="O909" s="26"/>
      <c r="P909" s="26" t="s">
        <v>1234</v>
      </c>
      <c r="Q909" s="26" t="s">
        <v>4934</v>
      </c>
      <c r="R909" s="26" t="s">
        <v>5121</v>
      </c>
      <c r="S909" s="26" t="s">
        <v>3392</v>
      </c>
      <c r="T909" s="26" t="s">
        <v>2174</v>
      </c>
      <c r="U909" s="26" t="s">
        <v>1198</v>
      </c>
      <c r="V909" s="26" t="s">
        <v>1199</v>
      </c>
      <c r="W909" s="26" t="s">
        <v>2967</v>
      </c>
      <c r="X909" s="26" t="s">
        <v>5100</v>
      </c>
      <c r="Y909" s="26">
        <v>100.0</v>
      </c>
      <c r="Z909" s="26">
        <v>80.0</v>
      </c>
      <c r="AA909" s="26">
        <v>80.0</v>
      </c>
      <c r="AB909" s="26">
        <v>80.0</v>
      </c>
      <c r="AC909" s="26">
        <v>80.0</v>
      </c>
      <c r="AD909" s="26">
        <v>80.0</v>
      </c>
      <c r="AE909" s="30">
        <f t="shared" si="37"/>
        <v>500</v>
      </c>
      <c r="AF909" s="26"/>
      <c r="AG909" s="26"/>
      <c r="AH909" s="26"/>
      <c r="AI909" s="26"/>
      <c r="AJ909" s="26"/>
      <c r="AK909" s="26"/>
      <c r="AL909" s="26"/>
      <c r="AM909" s="26"/>
      <c r="AN909" s="26"/>
      <c r="AO909" s="26"/>
      <c r="AP909" s="26"/>
      <c r="AQ909" s="26"/>
      <c r="AR909" s="26"/>
      <c r="AS909" s="26"/>
      <c r="AT909" s="26"/>
      <c r="AU909" s="26"/>
      <c r="AV909" s="26"/>
      <c r="AW909" s="26"/>
      <c r="AX909" s="26"/>
      <c r="AY909" s="26"/>
      <c r="AZ909" s="26"/>
      <c r="BA909" s="26"/>
      <c r="BB909" s="26"/>
      <c r="BC909" s="26"/>
      <c r="BD909" s="26"/>
      <c r="BE909" s="26"/>
      <c r="BF909" s="26"/>
      <c r="BG909" s="26"/>
      <c r="BH909" s="26"/>
      <c r="BI909" s="26"/>
      <c r="BJ909" s="26"/>
      <c r="BK909" s="26"/>
      <c r="BL909" s="26"/>
      <c r="BM909" s="26"/>
      <c r="BN909" s="26"/>
      <c r="BO909" s="26"/>
      <c r="BP909" s="26"/>
      <c r="BQ909" s="26"/>
      <c r="BR909" s="26"/>
      <c r="BS909" s="26"/>
      <c r="BT909" s="26"/>
      <c r="BU909" s="26"/>
      <c r="BV909" s="26"/>
      <c r="BW909" s="31"/>
      <c r="BX909" s="31"/>
      <c r="BY909" s="31"/>
      <c r="BZ909" s="31"/>
      <c r="CA909" s="31"/>
      <c r="CB909" s="31"/>
      <c r="CC909" s="31"/>
      <c r="CD909" s="31"/>
      <c r="CE909" s="31"/>
      <c r="CF909" s="31"/>
      <c r="CG909" s="31"/>
      <c r="CH909" s="31"/>
      <c r="CI909" s="31"/>
      <c r="CJ909" s="31"/>
      <c r="CK909" s="31"/>
      <c r="CL909" s="31"/>
      <c r="CM909" s="31"/>
      <c r="CN909" s="31"/>
      <c r="CO909" s="31"/>
      <c r="CP909" s="31"/>
      <c r="CQ909" s="31"/>
      <c r="CR909" s="31"/>
      <c r="CS909" s="31"/>
      <c r="CT909" s="31"/>
      <c r="CU909" s="31"/>
      <c r="CV909" s="31"/>
      <c r="CW909" s="31"/>
      <c r="CX909" s="31"/>
      <c r="CY909" s="31"/>
      <c r="CZ909" s="31"/>
      <c r="DA909" s="31" t="s">
        <v>15495</v>
      </c>
      <c r="DB909" s="31" t="s">
        <v>15496</v>
      </c>
      <c r="DC909" s="31"/>
      <c r="DD909" s="31"/>
      <c r="DE909" s="31"/>
      <c r="DF909" s="31"/>
      <c r="DG909" s="31"/>
      <c r="DH909" s="31"/>
      <c r="DI909" s="31"/>
      <c r="DJ909" s="31"/>
      <c r="DK909" s="31"/>
      <c r="DL909" s="31"/>
      <c r="DM909" s="31"/>
      <c r="DN909" s="31"/>
      <c r="DO909" s="31"/>
      <c r="DP909" s="31"/>
      <c r="DQ909" s="31"/>
      <c r="DR909" s="31"/>
      <c r="DS909" s="31"/>
      <c r="DT909" s="31"/>
      <c r="DU909" s="31"/>
      <c r="DV909" s="31"/>
      <c r="DW909" s="31"/>
      <c r="DX909" s="31"/>
      <c r="DY909" s="31"/>
      <c r="DZ909" s="31"/>
      <c r="EA909" s="31"/>
      <c r="EB909" s="31"/>
      <c r="EC909" s="31"/>
      <c r="ED909" s="31"/>
      <c r="EE909" s="31"/>
      <c r="EF909" s="31"/>
      <c r="EG909" s="31"/>
      <c r="EH909" s="31"/>
      <c r="EI909" s="31"/>
      <c r="EJ909" s="31"/>
      <c r="EK909" s="31"/>
      <c r="EL909" s="31"/>
      <c r="EM909" s="31"/>
      <c r="EN909" s="31"/>
      <c r="EO909" s="31"/>
      <c r="EP909" s="31"/>
      <c r="EQ909" s="31"/>
      <c r="ER909" s="31"/>
      <c r="ES909" s="31"/>
      <c r="ET909" s="31" t="s">
        <v>213</v>
      </c>
      <c r="EU909" s="31" t="s">
        <v>213</v>
      </c>
      <c r="EV909" s="31"/>
      <c r="EW909" s="31"/>
      <c r="EX909" s="31" t="s">
        <v>218</v>
      </c>
      <c r="EY909" s="31" t="s">
        <v>218</v>
      </c>
      <c r="EZ909" s="31" t="s">
        <v>218</v>
      </c>
      <c r="FA909" s="31" t="s">
        <v>219</v>
      </c>
      <c r="FB909" s="31" t="s">
        <v>219</v>
      </c>
      <c r="FC909" s="31"/>
      <c r="FD909" s="31"/>
      <c r="FE909" s="31" t="s">
        <v>219</v>
      </c>
    </row>
    <row r="910" ht="90.75" customHeight="1">
      <c r="A910" s="16" t="s">
        <v>15497</v>
      </c>
      <c r="B910" s="24">
        <v>899.0</v>
      </c>
      <c r="C910" s="25" t="s">
        <v>15498</v>
      </c>
      <c r="D910" s="26" t="str">
        <f t="shared" si="41"/>
        <v/>
      </c>
      <c r="E910" s="27" t="str">
        <f t="shared" si="42"/>
        <v/>
      </c>
      <c r="F910" s="28" t="str">
        <f t="shared" ref="F910:G910" si="925">image("https://www.serebii.net/pokedex-bw/type/"&amp;lower(H910)&amp;".gif")</f>
        <v/>
      </c>
      <c r="G910" s="28" t="str">
        <f t="shared" si="925"/>
        <v/>
      </c>
      <c r="H910" s="29" t="s">
        <v>681</v>
      </c>
      <c r="I910" s="26" t="s">
        <v>2333</v>
      </c>
      <c r="J910" s="26" t="s">
        <v>6903</v>
      </c>
      <c r="K910" s="26" t="s">
        <v>3108</v>
      </c>
      <c r="L910" s="26" t="s">
        <v>15499</v>
      </c>
      <c r="M910" s="26" t="s">
        <v>911</v>
      </c>
      <c r="N910" s="26" t="s">
        <v>1537</v>
      </c>
      <c r="O910" s="26" t="s">
        <v>5732</v>
      </c>
      <c r="P910" s="26" t="s">
        <v>6148</v>
      </c>
      <c r="Q910" s="26" t="s">
        <v>183</v>
      </c>
      <c r="R910" s="26" t="s">
        <v>184</v>
      </c>
      <c r="S910" s="26" t="s">
        <v>15500</v>
      </c>
      <c r="T910" s="26" t="s">
        <v>2174</v>
      </c>
      <c r="U910" s="26" t="s">
        <v>769</v>
      </c>
      <c r="V910" s="26" t="s">
        <v>770</v>
      </c>
      <c r="W910" s="26" t="s">
        <v>496</v>
      </c>
      <c r="X910" s="26" t="s">
        <v>189</v>
      </c>
      <c r="Y910" s="26">
        <v>103.0</v>
      </c>
      <c r="Z910" s="26">
        <v>105.0</v>
      </c>
      <c r="AA910" s="26">
        <v>72.0</v>
      </c>
      <c r="AB910" s="26">
        <v>105.0</v>
      </c>
      <c r="AC910" s="26">
        <v>75.0</v>
      </c>
      <c r="AD910" s="26">
        <v>65.0</v>
      </c>
      <c r="AE910" s="30">
        <f t="shared" si="37"/>
        <v>525</v>
      </c>
      <c r="AF910" s="26" t="s">
        <v>6905</v>
      </c>
      <c r="AG910" s="26"/>
      <c r="AH910" s="26"/>
      <c r="AI910" s="26"/>
      <c r="AJ910" s="26"/>
      <c r="AK910" s="26"/>
      <c r="AL910" s="26"/>
      <c r="AM910" s="26"/>
      <c r="AN910" s="26"/>
      <c r="AO910" s="26"/>
      <c r="AP910" s="26"/>
      <c r="AQ910" s="26"/>
      <c r="AR910" s="26"/>
      <c r="AS910" s="26"/>
      <c r="AT910" s="26"/>
      <c r="AU910" s="26"/>
      <c r="AV910" s="26"/>
      <c r="AW910" s="26"/>
      <c r="AX910" s="26"/>
      <c r="AY910" s="26"/>
      <c r="AZ910" s="26"/>
      <c r="BA910" s="26"/>
      <c r="BB910" s="26"/>
      <c r="BC910" s="26"/>
      <c r="BD910" s="26"/>
      <c r="BE910" s="26"/>
      <c r="BF910" s="26"/>
      <c r="BG910" s="26"/>
      <c r="BH910" s="26"/>
      <c r="BI910" s="26"/>
      <c r="BJ910" s="26"/>
      <c r="BK910" s="26"/>
      <c r="BL910" s="26"/>
      <c r="BM910" s="26"/>
      <c r="BN910" s="26"/>
      <c r="BO910" s="26"/>
      <c r="BP910" s="26"/>
      <c r="BQ910" s="26"/>
      <c r="BR910" s="26"/>
      <c r="BS910" s="26"/>
      <c r="BT910" s="26"/>
      <c r="BU910" s="26"/>
      <c r="BV910" s="26"/>
      <c r="BW910" s="31"/>
      <c r="BX910" s="31"/>
      <c r="BY910" s="31"/>
      <c r="BZ910" s="31"/>
      <c r="CA910" s="31"/>
      <c r="CB910" s="31"/>
      <c r="CC910" s="31"/>
      <c r="CD910" s="31"/>
      <c r="CE910" s="31"/>
      <c r="CF910" s="31"/>
      <c r="CG910" s="31"/>
      <c r="CH910" s="31"/>
      <c r="CI910" s="31"/>
      <c r="CJ910" s="31"/>
      <c r="CK910" s="31"/>
      <c r="CL910" s="31"/>
      <c r="CM910" s="31"/>
      <c r="CN910" s="31"/>
      <c r="CO910" s="31"/>
      <c r="CP910" s="31"/>
      <c r="CQ910" s="31"/>
      <c r="CR910" s="31"/>
      <c r="CS910" s="31"/>
      <c r="CT910" s="31"/>
      <c r="CU910" s="31"/>
      <c r="CV910" s="31"/>
      <c r="CW910" s="31"/>
      <c r="CX910" s="31"/>
      <c r="CY910" s="31"/>
      <c r="CZ910" s="31"/>
      <c r="DA910" s="31"/>
      <c r="DB910" s="31"/>
      <c r="DC910" s="31"/>
      <c r="DD910" s="31"/>
      <c r="DE910" s="31"/>
      <c r="DF910" s="31"/>
      <c r="DG910" s="31" t="s">
        <v>15501</v>
      </c>
      <c r="DH910" s="31"/>
      <c r="DI910" s="31"/>
      <c r="DJ910" s="31"/>
      <c r="DK910" s="31"/>
      <c r="DL910" s="31"/>
      <c r="DM910" s="31"/>
      <c r="DN910" s="31"/>
      <c r="DO910" s="31"/>
      <c r="DP910" s="31"/>
      <c r="DQ910" s="31"/>
      <c r="DR910" s="31"/>
      <c r="DS910" s="31"/>
      <c r="DT910" s="31"/>
      <c r="DU910" s="31"/>
      <c r="DV910" s="31"/>
      <c r="DW910" s="31"/>
      <c r="DX910" s="31"/>
      <c r="DY910" s="31"/>
      <c r="DZ910" s="31"/>
      <c r="EA910" s="31"/>
      <c r="EB910" s="31"/>
      <c r="EC910" s="31"/>
      <c r="ED910" s="31"/>
      <c r="EE910" s="31"/>
      <c r="EF910" s="31"/>
      <c r="EG910" s="31"/>
      <c r="EH910" s="31"/>
      <c r="EI910" s="31"/>
      <c r="EJ910" s="31"/>
      <c r="EK910" s="31"/>
      <c r="EL910" s="31"/>
      <c r="EM910" s="31"/>
      <c r="EN910" s="31"/>
      <c r="EO910" s="31"/>
      <c r="EP910" s="31"/>
      <c r="EQ910" s="31"/>
      <c r="ER910" s="31"/>
      <c r="ES910" s="31"/>
      <c r="ET910" s="31" t="s">
        <v>218</v>
      </c>
      <c r="EU910" s="31" t="s">
        <v>218</v>
      </c>
      <c r="EV910" s="31"/>
      <c r="EW910" s="31"/>
      <c r="EX910" s="31" t="s">
        <v>218</v>
      </c>
      <c r="EY910" s="31" t="s">
        <v>218</v>
      </c>
      <c r="EZ910" s="31" t="s">
        <v>15502</v>
      </c>
      <c r="FA910" s="31" t="s">
        <v>219</v>
      </c>
      <c r="FB910" s="31" t="s">
        <v>219</v>
      </c>
      <c r="FC910" s="31"/>
      <c r="FD910" s="31"/>
      <c r="FE910" s="31" t="s">
        <v>219</v>
      </c>
    </row>
    <row r="911" ht="90.75" customHeight="1">
      <c r="A911" s="16" t="s">
        <v>15503</v>
      </c>
      <c r="B911" s="24">
        <v>900.0</v>
      </c>
      <c r="C911" s="25" t="s">
        <v>15504</v>
      </c>
      <c r="D911" s="26" t="str">
        <f t="shared" si="41"/>
        <v/>
      </c>
      <c r="E911" s="27" t="str">
        <f t="shared" si="42"/>
        <v/>
      </c>
      <c r="F911" s="28" t="str">
        <f t="shared" ref="F911:G911" si="926">image("https://www.serebii.net/pokedex-bw/type/"&amp;lower(H911)&amp;".gif")</f>
        <v/>
      </c>
      <c r="G911" s="28" t="str">
        <f t="shared" si="926"/>
        <v/>
      </c>
      <c r="H911" s="29" t="s">
        <v>486</v>
      </c>
      <c r="I911" s="26" t="s">
        <v>2707</v>
      </c>
      <c r="J911" s="26" t="s">
        <v>15505</v>
      </c>
      <c r="K911" s="26" t="s">
        <v>3108</v>
      </c>
      <c r="L911" s="26" t="s">
        <v>15342</v>
      </c>
      <c r="M911" s="26" t="s">
        <v>654</v>
      </c>
      <c r="N911" s="26" t="s">
        <v>1233</v>
      </c>
      <c r="O911" s="26" t="s">
        <v>11121</v>
      </c>
      <c r="P911" s="26" t="s">
        <v>1300</v>
      </c>
      <c r="Q911" s="26" t="s">
        <v>13029</v>
      </c>
      <c r="R911" s="26" t="s">
        <v>184</v>
      </c>
      <c r="S911" s="26" t="s">
        <v>2071</v>
      </c>
      <c r="T911" s="26" t="s">
        <v>495</v>
      </c>
      <c r="U911" s="26" t="s">
        <v>1827</v>
      </c>
      <c r="V911" s="26" t="s">
        <v>1828</v>
      </c>
      <c r="W911" s="26" t="s">
        <v>496</v>
      </c>
      <c r="X911" s="26" t="s">
        <v>189</v>
      </c>
      <c r="Y911" s="26">
        <v>70.0</v>
      </c>
      <c r="Z911" s="26">
        <v>135.0</v>
      </c>
      <c r="AA911" s="26">
        <v>95.0</v>
      </c>
      <c r="AB911" s="26">
        <v>45.0</v>
      </c>
      <c r="AC911" s="26">
        <v>70.0</v>
      </c>
      <c r="AD911" s="26">
        <v>85.0</v>
      </c>
      <c r="AE911" s="30">
        <f t="shared" si="37"/>
        <v>500</v>
      </c>
      <c r="AF911" s="26" t="s">
        <v>4271</v>
      </c>
      <c r="AG911" s="26"/>
      <c r="AH911" s="26"/>
      <c r="AI911" s="26"/>
      <c r="AJ911" s="26"/>
      <c r="AK911" s="26"/>
      <c r="AL911" s="26"/>
      <c r="AM911" s="26"/>
      <c r="AN911" s="26"/>
      <c r="AO911" s="26"/>
      <c r="AP911" s="26"/>
      <c r="AQ911" s="26"/>
      <c r="AR911" s="26"/>
      <c r="AS911" s="26"/>
      <c r="AT911" s="26"/>
      <c r="AU911" s="26"/>
      <c r="AV911" s="26"/>
      <c r="AW911" s="26"/>
      <c r="AX911" s="26"/>
      <c r="AY911" s="26"/>
      <c r="AZ911" s="26"/>
      <c r="BA911" s="26"/>
      <c r="BB911" s="26"/>
      <c r="BC911" s="26"/>
      <c r="BD911" s="26"/>
      <c r="BE911" s="26"/>
      <c r="BF911" s="26"/>
      <c r="BG911" s="26"/>
      <c r="BH911" s="26"/>
      <c r="BI911" s="26"/>
      <c r="BJ911" s="26"/>
      <c r="BK911" s="26"/>
      <c r="BL911" s="26"/>
      <c r="BM911" s="26"/>
      <c r="BN911" s="26"/>
      <c r="BO911" s="26"/>
      <c r="BP911" s="26"/>
      <c r="BQ911" s="26" t="s">
        <v>461</v>
      </c>
      <c r="BR911" s="26"/>
      <c r="BS911" s="26"/>
      <c r="BT911" s="26"/>
      <c r="BU911" s="26" t="s">
        <v>690</v>
      </c>
      <c r="BV911" s="26"/>
      <c r="BW911" s="31"/>
      <c r="BX911" s="31"/>
      <c r="BY911" s="31"/>
      <c r="BZ911" s="31"/>
      <c r="CA911" s="31"/>
      <c r="CB911" s="31"/>
      <c r="CC911" s="31"/>
      <c r="CD911" s="31"/>
      <c r="CE911" s="31"/>
      <c r="CF911" s="31"/>
      <c r="CG911" s="31"/>
      <c r="CH911" s="31"/>
      <c r="CI911" s="31"/>
      <c r="CJ911" s="31"/>
      <c r="CK911" s="31"/>
      <c r="CL911" s="31"/>
      <c r="CM911" s="31"/>
      <c r="CN911" s="31"/>
      <c r="CO911" s="31"/>
      <c r="CP911" s="31"/>
      <c r="CQ911" s="31"/>
      <c r="CR911" s="31"/>
      <c r="CS911" s="31"/>
      <c r="CT911" s="31"/>
      <c r="CU911" s="31"/>
      <c r="CV911" s="31"/>
      <c r="CW911" s="31"/>
      <c r="CX911" s="31"/>
      <c r="CY911" s="31"/>
      <c r="CZ911" s="31"/>
      <c r="DA911" s="31"/>
      <c r="DB911" s="31"/>
      <c r="DC911" s="31"/>
      <c r="DD911" s="31"/>
      <c r="DE911" s="31"/>
      <c r="DF911" s="31"/>
      <c r="DG911" s="31" t="s">
        <v>15506</v>
      </c>
      <c r="DH911" s="31"/>
      <c r="DI911" s="31"/>
      <c r="DJ911" s="31"/>
      <c r="DK911" s="31"/>
      <c r="DL911" s="31"/>
      <c r="DM911" s="31"/>
      <c r="DN911" s="31"/>
      <c r="DO911" s="31"/>
      <c r="DP911" s="31"/>
      <c r="DQ911" s="31"/>
      <c r="DR911" s="31"/>
      <c r="DS911" s="31"/>
      <c r="DT911" s="31"/>
      <c r="DU911" s="31"/>
      <c r="DV911" s="31"/>
      <c r="DW911" s="31"/>
      <c r="DX911" s="31"/>
      <c r="DY911" s="31"/>
      <c r="DZ911" s="31"/>
      <c r="EA911" s="31"/>
      <c r="EB911" s="31"/>
      <c r="EC911" s="31"/>
      <c r="ED911" s="31"/>
      <c r="EE911" s="31"/>
      <c r="EF911" s="31"/>
      <c r="EG911" s="31"/>
      <c r="EH911" s="31"/>
      <c r="EI911" s="31"/>
      <c r="EJ911" s="31"/>
      <c r="EK911" s="31"/>
      <c r="EL911" s="31"/>
      <c r="EM911" s="31"/>
      <c r="EN911" s="31"/>
      <c r="EO911" s="31"/>
      <c r="EP911" s="31"/>
      <c r="EQ911" s="31"/>
      <c r="ER911" s="31"/>
      <c r="ES911" s="31"/>
      <c r="ET911" s="31" t="s">
        <v>218</v>
      </c>
      <c r="EU911" s="31" t="s">
        <v>218</v>
      </c>
      <c r="EV911" s="31"/>
      <c r="EW911" s="31"/>
      <c r="EX911" s="31" t="s">
        <v>218</v>
      </c>
      <c r="EY911" s="31" t="s">
        <v>218</v>
      </c>
      <c r="EZ911" s="31" t="s">
        <v>6415</v>
      </c>
      <c r="FA911" s="31" t="s">
        <v>219</v>
      </c>
      <c r="FB911" s="31" t="s">
        <v>219</v>
      </c>
      <c r="FC911" s="31"/>
      <c r="FD911" s="31"/>
      <c r="FE911" s="31" t="s">
        <v>219</v>
      </c>
    </row>
    <row r="912" ht="90.75" customHeight="1">
      <c r="A912" s="16" t="s">
        <v>15507</v>
      </c>
      <c r="B912" s="24">
        <v>901.0</v>
      </c>
      <c r="C912" s="25" t="s">
        <v>15508</v>
      </c>
      <c r="D912" s="26" t="str">
        <f t="shared" si="41"/>
        <v/>
      </c>
      <c r="E912" s="27" t="str">
        <f t="shared" si="42"/>
        <v/>
      </c>
      <c r="F912" s="28" t="str">
        <f t="shared" ref="F912:G912" si="927">image("https://www.serebii.net/pokedex-bw/type/"&amp;lower(H912)&amp;".gif")</f>
        <v/>
      </c>
      <c r="G912" s="28" t="str">
        <f t="shared" si="927"/>
        <v/>
      </c>
      <c r="H912" s="29" t="s">
        <v>1071</v>
      </c>
      <c r="I912" s="26" t="s">
        <v>681</v>
      </c>
      <c r="J912" s="26" t="s">
        <v>15509</v>
      </c>
      <c r="K912" s="26" t="s">
        <v>10960</v>
      </c>
      <c r="L912" s="26" t="s">
        <v>15510</v>
      </c>
      <c r="M912" s="26" t="s">
        <v>766</v>
      </c>
      <c r="N912" s="26" t="s">
        <v>13147</v>
      </c>
      <c r="O912" s="26" t="s">
        <v>912</v>
      </c>
      <c r="P912" s="26" t="s">
        <v>1300</v>
      </c>
      <c r="Q912" s="26" t="s">
        <v>15511</v>
      </c>
      <c r="R912" s="26" t="s">
        <v>184</v>
      </c>
      <c r="S912" s="26" t="s">
        <v>13030</v>
      </c>
      <c r="T912" s="26" t="s">
        <v>495</v>
      </c>
      <c r="U912" s="26" t="s">
        <v>769</v>
      </c>
      <c r="V912" s="26" t="s">
        <v>770</v>
      </c>
      <c r="W912" s="26" t="s">
        <v>496</v>
      </c>
      <c r="X912" s="26" t="s">
        <v>189</v>
      </c>
      <c r="Y912" s="26">
        <v>130.0</v>
      </c>
      <c r="Z912" s="26">
        <v>140.0</v>
      </c>
      <c r="AA912" s="26">
        <v>105.0</v>
      </c>
      <c r="AB912" s="26">
        <v>45.0</v>
      </c>
      <c r="AC912" s="26">
        <v>80.0</v>
      </c>
      <c r="AD912" s="26">
        <v>50.0</v>
      </c>
      <c r="AE912" s="30">
        <f t="shared" si="37"/>
        <v>550</v>
      </c>
      <c r="AF912" s="26" t="s">
        <v>6507</v>
      </c>
      <c r="AG912" s="26"/>
      <c r="AH912" s="26"/>
      <c r="AI912" s="26"/>
      <c r="AJ912" s="26"/>
      <c r="AK912" s="26"/>
      <c r="AL912" s="26"/>
      <c r="AM912" s="26"/>
      <c r="AN912" s="26"/>
      <c r="AO912" s="26"/>
      <c r="AP912" s="26"/>
      <c r="AQ912" s="26"/>
      <c r="AR912" s="26"/>
      <c r="AS912" s="26"/>
      <c r="AT912" s="26"/>
      <c r="AU912" s="26"/>
      <c r="AV912" s="26"/>
      <c r="AW912" s="26"/>
      <c r="AX912" s="26"/>
      <c r="AY912" s="26"/>
      <c r="AZ912" s="26"/>
      <c r="BA912" s="26"/>
      <c r="BB912" s="26"/>
      <c r="BC912" s="26"/>
      <c r="BD912" s="26"/>
      <c r="BE912" s="26"/>
      <c r="BF912" s="26"/>
      <c r="BG912" s="26"/>
      <c r="BH912" s="26"/>
      <c r="BI912" s="26"/>
      <c r="BJ912" s="26"/>
      <c r="BK912" s="26"/>
      <c r="BL912" s="26"/>
      <c r="BM912" s="26"/>
      <c r="BN912" s="26"/>
      <c r="BO912" s="26"/>
      <c r="BP912" s="26"/>
      <c r="BQ912" s="26" t="s">
        <v>1123</v>
      </c>
      <c r="BR912" s="26"/>
      <c r="BS912" s="26"/>
      <c r="BT912" s="26" t="s">
        <v>4623</v>
      </c>
      <c r="BU912" s="26"/>
      <c r="BV912" s="26"/>
      <c r="BW912" s="31"/>
      <c r="BX912" s="31"/>
      <c r="BY912" s="31"/>
      <c r="BZ912" s="31"/>
      <c r="CA912" s="31"/>
      <c r="CB912" s="31"/>
      <c r="CC912" s="31"/>
      <c r="CD912" s="31"/>
      <c r="CE912" s="31"/>
      <c r="CF912" s="31"/>
      <c r="CG912" s="31"/>
      <c r="CH912" s="31"/>
      <c r="CI912" s="31"/>
      <c r="CJ912" s="31"/>
      <c r="CK912" s="31"/>
      <c r="CL912" s="31"/>
      <c r="CM912" s="31"/>
      <c r="CN912" s="31"/>
      <c r="CO912" s="31"/>
      <c r="CP912" s="31"/>
      <c r="CQ912" s="31"/>
      <c r="CR912" s="31"/>
      <c r="CS912" s="31"/>
      <c r="CT912" s="31"/>
      <c r="CU912" s="31"/>
      <c r="CV912" s="31"/>
      <c r="CW912" s="31"/>
      <c r="CX912" s="31"/>
      <c r="CY912" s="31"/>
      <c r="CZ912" s="31"/>
      <c r="DA912" s="31"/>
      <c r="DB912" s="31"/>
      <c r="DC912" s="31"/>
      <c r="DD912" s="31"/>
      <c r="DE912" s="31"/>
      <c r="DF912" s="31"/>
      <c r="DG912" s="31" t="s">
        <v>15512</v>
      </c>
      <c r="DH912" s="31"/>
      <c r="DI912" s="31"/>
      <c r="DJ912" s="31"/>
      <c r="DK912" s="31"/>
      <c r="DL912" s="31"/>
      <c r="DM912" s="31"/>
      <c r="DN912" s="31"/>
      <c r="DO912" s="31"/>
      <c r="DP912" s="31"/>
      <c r="DQ912" s="31"/>
      <c r="DR912" s="31"/>
      <c r="DS912" s="31"/>
      <c r="DT912" s="31"/>
      <c r="DU912" s="31"/>
      <c r="DV912" s="31"/>
      <c r="DW912" s="31"/>
      <c r="DX912" s="31"/>
      <c r="DY912" s="31"/>
      <c r="DZ912" s="31"/>
      <c r="EA912" s="31"/>
      <c r="EB912" s="31"/>
      <c r="EC912" s="31"/>
      <c r="ED912" s="31"/>
      <c r="EE912" s="31"/>
      <c r="EF912" s="31"/>
      <c r="EG912" s="31"/>
      <c r="EH912" s="31"/>
      <c r="EI912" s="31"/>
      <c r="EJ912" s="31"/>
      <c r="EK912" s="31"/>
      <c r="EL912" s="31"/>
      <c r="EM912" s="31"/>
      <c r="EN912" s="31"/>
      <c r="EO912" s="31"/>
      <c r="EP912" s="31"/>
      <c r="EQ912" s="31"/>
      <c r="ER912" s="31"/>
      <c r="ES912" s="31"/>
      <c r="ET912" s="31" t="s">
        <v>218</v>
      </c>
      <c r="EU912" s="31" t="s">
        <v>218</v>
      </c>
      <c r="EV912" s="31"/>
      <c r="EW912" s="31"/>
      <c r="EX912" s="31" t="s">
        <v>218</v>
      </c>
      <c r="EY912" s="31" t="s">
        <v>218</v>
      </c>
      <c r="EZ912" s="31" t="s">
        <v>15513</v>
      </c>
      <c r="FA912" s="31" t="s">
        <v>219</v>
      </c>
      <c r="FB912" s="31" t="s">
        <v>219</v>
      </c>
      <c r="FC912" s="31"/>
      <c r="FD912" s="31"/>
      <c r="FE912" s="31" t="s">
        <v>219</v>
      </c>
    </row>
    <row r="913" ht="90.75" customHeight="1">
      <c r="A913" s="16" t="s">
        <v>15514</v>
      </c>
      <c r="B913" s="24">
        <v>902.0</v>
      </c>
      <c r="C913" s="25" t="s">
        <v>15515</v>
      </c>
      <c r="D913" s="26" t="str">
        <f t="shared" si="41"/>
        <v/>
      </c>
      <c r="E913" s="27" t="str">
        <f t="shared" si="42"/>
        <v/>
      </c>
      <c r="F913" s="28" t="str">
        <f t="shared" ref="F913:G913" si="928">image("https://www.serebii.net/pokedex-bw/type/"&amp;lower(H913)&amp;".gif")</f>
        <v/>
      </c>
      <c r="G913" s="28" t="str">
        <f t="shared" si="928"/>
        <v/>
      </c>
      <c r="H913" s="29" t="s">
        <v>391</v>
      </c>
      <c r="I913" s="26" t="s">
        <v>3317</v>
      </c>
      <c r="J913" s="26" t="s">
        <v>15516</v>
      </c>
      <c r="K913" s="26" t="s">
        <v>13114</v>
      </c>
      <c r="L913" s="26" t="s">
        <v>12564</v>
      </c>
      <c r="M913" s="26" t="s">
        <v>2025</v>
      </c>
      <c r="N913" s="26" t="s">
        <v>677</v>
      </c>
      <c r="O913" s="26" t="s">
        <v>4393</v>
      </c>
      <c r="P913" s="26" t="s">
        <v>1234</v>
      </c>
      <c r="Q913" s="26" t="s">
        <v>183</v>
      </c>
      <c r="R913" s="26" t="s">
        <v>184</v>
      </c>
      <c r="S913" s="26" t="s">
        <v>13161</v>
      </c>
      <c r="T913" s="26" t="s">
        <v>495</v>
      </c>
      <c r="U913" s="26" t="s">
        <v>2244</v>
      </c>
      <c r="V913" s="26" t="s">
        <v>1329</v>
      </c>
      <c r="W913" s="26" t="s">
        <v>1257</v>
      </c>
      <c r="X913" s="26" t="s">
        <v>189</v>
      </c>
      <c r="Y913" s="26">
        <v>120.0</v>
      </c>
      <c r="Z913" s="26">
        <v>112.0</v>
      </c>
      <c r="AA913" s="26">
        <v>65.0</v>
      </c>
      <c r="AB913" s="26">
        <v>80.0</v>
      </c>
      <c r="AC913" s="26">
        <v>75.0</v>
      </c>
      <c r="AD913" s="26">
        <v>78.0</v>
      </c>
      <c r="AE913" s="30">
        <f t="shared" si="37"/>
        <v>530</v>
      </c>
      <c r="AF913" s="26" t="s">
        <v>11960</v>
      </c>
      <c r="AG913" s="26"/>
      <c r="AH913" s="26"/>
      <c r="AI913" s="26"/>
      <c r="AJ913" s="26"/>
      <c r="AK913" s="26"/>
      <c r="AL913" s="26"/>
      <c r="AM913" s="26"/>
      <c r="AN913" s="26"/>
      <c r="AO913" s="26"/>
      <c r="AP913" s="26"/>
      <c r="AQ913" s="26"/>
      <c r="AR913" s="26"/>
      <c r="AS913" s="26"/>
      <c r="AT913" s="26"/>
      <c r="AU913" s="26"/>
      <c r="AV913" s="26"/>
      <c r="AW913" s="26"/>
      <c r="AX913" s="26"/>
      <c r="AY913" s="26"/>
      <c r="AZ913" s="26"/>
      <c r="BA913" s="26"/>
      <c r="BB913" s="26"/>
      <c r="BC913" s="26"/>
      <c r="BD913" s="26"/>
      <c r="BE913" s="26"/>
      <c r="BF913" s="26"/>
      <c r="BG913" s="26"/>
      <c r="BH913" s="26"/>
      <c r="BI913" s="26"/>
      <c r="BJ913" s="26"/>
      <c r="BK913" s="26"/>
      <c r="BL913" s="26"/>
      <c r="BM913" s="26"/>
      <c r="BN913" s="26"/>
      <c r="BO913" s="26"/>
      <c r="BP913" s="26"/>
      <c r="BQ913" s="26" t="s">
        <v>283</v>
      </c>
      <c r="BR913" s="26"/>
      <c r="BS913" s="26"/>
      <c r="BT913" s="26" t="s">
        <v>1037</v>
      </c>
      <c r="BU913" s="26"/>
      <c r="BV913" s="26"/>
      <c r="BW913" s="31"/>
      <c r="BX913" s="31"/>
      <c r="BY913" s="31"/>
      <c r="BZ913" s="31"/>
      <c r="CA913" s="31"/>
      <c r="CB913" s="31"/>
      <c r="CC913" s="31"/>
      <c r="CD913" s="31"/>
      <c r="CE913" s="31"/>
      <c r="CF913" s="31"/>
      <c r="CG913" s="31"/>
      <c r="CH913" s="31"/>
      <c r="CI913" s="31"/>
      <c r="CJ913" s="31"/>
      <c r="CK913" s="31"/>
      <c r="CL913" s="31"/>
      <c r="CM913" s="31"/>
      <c r="CN913" s="31"/>
      <c r="CO913" s="31"/>
      <c r="CP913" s="31"/>
      <c r="CQ913" s="31"/>
      <c r="CR913" s="31"/>
      <c r="CS913" s="31"/>
      <c r="CT913" s="31"/>
      <c r="CU913" s="31"/>
      <c r="CV913" s="31"/>
      <c r="CW913" s="31"/>
      <c r="CX913" s="31"/>
      <c r="CY913" s="31"/>
      <c r="CZ913" s="31"/>
      <c r="DA913" s="31"/>
      <c r="DB913" s="31"/>
      <c r="DC913" s="31"/>
      <c r="DD913" s="31"/>
      <c r="DE913" s="31"/>
      <c r="DF913" s="31"/>
      <c r="DG913" s="31" t="s">
        <v>15517</v>
      </c>
      <c r="DH913" s="31"/>
      <c r="DI913" s="31"/>
      <c r="DJ913" s="31"/>
      <c r="DK913" s="31"/>
      <c r="DL913" s="31"/>
      <c r="DM913" s="31"/>
      <c r="DN913" s="31"/>
      <c r="DO913" s="31"/>
      <c r="DP913" s="31"/>
      <c r="DQ913" s="31"/>
      <c r="DR913" s="31"/>
      <c r="DS913" s="31"/>
      <c r="DT913" s="31"/>
      <c r="DU913" s="31"/>
      <c r="DV913" s="31"/>
      <c r="DW913" s="31"/>
      <c r="DX913" s="31"/>
      <c r="DY913" s="31"/>
      <c r="DZ913" s="31"/>
      <c r="EA913" s="31"/>
      <c r="EB913" s="31"/>
      <c r="EC913" s="31"/>
      <c r="ED913" s="31"/>
      <c r="EE913" s="31"/>
      <c r="EF913" s="31"/>
      <c r="EG913" s="31"/>
      <c r="EH913" s="31"/>
      <c r="EI913" s="31"/>
      <c r="EJ913" s="31"/>
      <c r="EK913" s="31"/>
      <c r="EL913" s="31"/>
      <c r="EM913" s="31"/>
      <c r="EN913" s="31"/>
      <c r="EO913" s="31"/>
      <c r="EP913" s="31"/>
      <c r="EQ913" s="31"/>
      <c r="ER913" s="31"/>
      <c r="ES913" s="31"/>
      <c r="ET913" s="31" t="s">
        <v>218</v>
      </c>
      <c r="EU913" s="31" t="s">
        <v>218</v>
      </c>
      <c r="EV913" s="31"/>
      <c r="EW913" s="31"/>
      <c r="EX913" s="31" t="s">
        <v>218</v>
      </c>
      <c r="EY913" s="31" t="s">
        <v>218</v>
      </c>
      <c r="EZ913" s="31" t="s">
        <v>15518</v>
      </c>
      <c r="FA913" s="31" t="s">
        <v>219</v>
      </c>
      <c r="FB913" s="31" t="s">
        <v>219</v>
      </c>
      <c r="FC913" s="31"/>
      <c r="FD913" s="31"/>
      <c r="FE913" s="31" t="s">
        <v>219</v>
      </c>
    </row>
    <row r="914" ht="90.75" customHeight="1">
      <c r="A914" s="16" t="s">
        <v>15519</v>
      </c>
      <c r="B914" s="24">
        <v>903.0</v>
      </c>
      <c r="C914" s="25" t="s">
        <v>15520</v>
      </c>
      <c r="D914" s="26" t="str">
        <f t="shared" si="41"/>
        <v/>
      </c>
      <c r="E914" s="27" t="str">
        <f t="shared" si="42"/>
        <v/>
      </c>
      <c r="F914" s="28" t="str">
        <f t="shared" ref="F914:G914" si="929">image("https://www.serebii.net/pokedex-bw/type/"&amp;lower(H914)&amp;".gif")</f>
        <v/>
      </c>
      <c r="G914" s="28" t="str">
        <f t="shared" si="929"/>
        <v/>
      </c>
      <c r="H914" s="29" t="s">
        <v>2112</v>
      </c>
      <c r="I914" s="26" t="s">
        <v>176</v>
      </c>
      <c r="J914" s="26" t="s">
        <v>15521</v>
      </c>
      <c r="K914" s="26" t="s">
        <v>1231</v>
      </c>
      <c r="L914" s="26" t="s">
        <v>15010</v>
      </c>
      <c r="M914" s="26" t="s">
        <v>4875</v>
      </c>
      <c r="N914" s="26" t="s">
        <v>3755</v>
      </c>
      <c r="O914" s="26" t="s">
        <v>3199</v>
      </c>
      <c r="P914" s="26" t="s">
        <v>946</v>
      </c>
      <c r="Q914" s="26" t="s">
        <v>15511</v>
      </c>
      <c r="R914" s="26" t="s">
        <v>184</v>
      </c>
      <c r="S914" s="26" t="s">
        <v>14376</v>
      </c>
      <c r="T914" s="26" t="s">
        <v>186</v>
      </c>
      <c r="U914" s="26" t="s">
        <v>769</v>
      </c>
      <c r="V914" s="26" t="s">
        <v>770</v>
      </c>
      <c r="W914" s="26" t="s">
        <v>496</v>
      </c>
      <c r="X914" s="26" t="s">
        <v>189</v>
      </c>
      <c r="Y914" s="26">
        <v>80.0</v>
      </c>
      <c r="Z914" s="26">
        <v>130.0</v>
      </c>
      <c r="AA914" s="26">
        <v>60.0</v>
      </c>
      <c r="AB914" s="26">
        <v>40.0</v>
      </c>
      <c r="AC914" s="26">
        <v>80.0</v>
      </c>
      <c r="AD914" s="26">
        <v>120.0</v>
      </c>
      <c r="AE914" s="30">
        <f t="shared" si="37"/>
        <v>510</v>
      </c>
      <c r="AF914" s="26" t="s">
        <v>6476</v>
      </c>
      <c r="AG914" s="26"/>
      <c r="AH914" s="26"/>
      <c r="AI914" s="26"/>
      <c r="AJ914" s="26"/>
      <c r="AK914" s="26"/>
      <c r="AL914" s="26"/>
      <c r="AM914" s="26"/>
      <c r="AN914" s="26"/>
      <c r="AO914" s="26"/>
      <c r="AP914" s="26"/>
      <c r="AQ914" s="26"/>
      <c r="AR914" s="26"/>
      <c r="AS914" s="26"/>
      <c r="AT914" s="26"/>
      <c r="AU914" s="26"/>
      <c r="AV914" s="26"/>
      <c r="AW914" s="26"/>
      <c r="AX914" s="26"/>
      <c r="AY914" s="26"/>
      <c r="AZ914" s="26"/>
      <c r="BA914" s="26"/>
      <c r="BB914" s="26"/>
      <c r="BC914" s="26"/>
      <c r="BD914" s="26"/>
      <c r="BE914" s="26"/>
      <c r="BF914" s="26"/>
      <c r="BG914" s="26"/>
      <c r="BH914" s="26"/>
      <c r="BI914" s="26"/>
      <c r="BJ914" s="26"/>
      <c r="BK914" s="26"/>
      <c r="BL914" s="26"/>
      <c r="BM914" s="26"/>
      <c r="BN914" s="26"/>
      <c r="BO914" s="26"/>
      <c r="BP914" s="26"/>
      <c r="BQ914" s="26"/>
      <c r="BR914" s="26"/>
      <c r="BS914" s="26"/>
      <c r="BT914" s="26"/>
      <c r="BU914" s="26"/>
      <c r="BV914" s="26"/>
      <c r="BW914" s="31"/>
      <c r="BX914" s="31"/>
      <c r="BY914" s="31"/>
      <c r="BZ914" s="31"/>
      <c r="CA914" s="31"/>
      <c r="CB914" s="31"/>
      <c r="CC914" s="31"/>
      <c r="CD914" s="31"/>
      <c r="CE914" s="31"/>
      <c r="CF914" s="31"/>
      <c r="CG914" s="31"/>
      <c r="CH914" s="31"/>
      <c r="CI914" s="31"/>
      <c r="CJ914" s="31"/>
      <c r="CK914" s="31"/>
      <c r="CL914" s="31"/>
      <c r="CM914" s="31"/>
      <c r="CN914" s="31"/>
      <c r="CO914" s="31"/>
      <c r="CP914" s="31"/>
      <c r="CQ914" s="31"/>
      <c r="CR914" s="31"/>
      <c r="CS914" s="31"/>
      <c r="CT914" s="31"/>
      <c r="CU914" s="31"/>
      <c r="CV914" s="31"/>
      <c r="CW914" s="31"/>
      <c r="CX914" s="31"/>
      <c r="CY914" s="31"/>
      <c r="CZ914" s="31"/>
      <c r="DA914" s="31"/>
      <c r="DB914" s="31"/>
      <c r="DC914" s="31"/>
      <c r="DD914" s="31"/>
      <c r="DE914" s="31"/>
      <c r="DF914" s="31"/>
      <c r="DG914" s="31" t="s">
        <v>15522</v>
      </c>
      <c r="DH914" s="31"/>
      <c r="DI914" s="31"/>
      <c r="DJ914" s="31"/>
      <c r="DK914" s="31"/>
      <c r="DL914" s="31"/>
      <c r="DM914" s="31"/>
      <c r="DN914" s="31"/>
      <c r="DO914" s="31"/>
      <c r="DP914" s="31"/>
      <c r="DQ914" s="31"/>
      <c r="DR914" s="31"/>
      <c r="DS914" s="31"/>
      <c r="DT914" s="31"/>
      <c r="DU914" s="31"/>
      <c r="DV914" s="31"/>
      <c r="DW914" s="31"/>
      <c r="DX914" s="31"/>
      <c r="DY914" s="31"/>
      <c r="DZ914" s="31"/>
      <c r="EA914" s="31"/>
      <c r="EB914" s="31"/>
      <c r="EC914" s="31"/>
      <c r="ED914" s="31"/>
      <c r="EE914" s="31"/>
      <c r="EF914" s="31"/>
      <c r="EG914" s="31"/>
      <c r="EH914" s="31"/>
      <c r="EI914" s="31"/>
      <c r="EJ914" s="31"/>
      <c r="EK914" s="31"/>
      <c r="EL914" s="31"/>
      <c r="EM914" s="31"/>
      <c r="EN914" s="31"/>
      <c r="EO914" s="31"/>
      <c r="EP914" s="31"/>
      <c r="EQ914" s="31"/>
      <c r="ER914" s="31"/>
      <c r="ES914" s="31"/>
      <c r="ET914" s="31" t="s">
        <v>218</v>
      </c>
      <c r="EU914" s="31" t="s">
        <v>218</v>
      </c>
      <c r="EV914" s="31"/>
      <c r="EW914" s="31"/>
      <c r="EX914" s="31" t="s">
        <v>218</v>
      </c>
      <c r="EY914" s="31" t="s">
        <v>218</v>
      </c>
      <c r="EZ914" s="31" t="s">
        <v>10919</v>
      </c>
      <c r="FA914" s="31" t="s">
        <v>219</v>
      </c>
      <c r="FB914" s="31" t="s">
        <v>219</v>
      </c>
      <c r="FC914" s="31"/>
      <c r="FD914" s="31"/>
      <c r="FE914" s="31" t="s">
        <v>219</v>
      </c>
    </row>
    <row r="915" ht="90.75" customHeight="1">
      <c r="A915" s="16" t="s">
        <v>15523</v>
      </c>
      <c r="B915" s="24">
        <v>904.0</v>
      </c>
      <c r="C915" s="25" t="s">
        <v>15524</v>
      </c>
      <c r="D915" s="26" t="str">
        <f t="shared" si="41"/>
        <v/>
      </c>
      <c r="E915" s="27" t="str">
        <f t="shared" si="42"/>
        <v/>
      </c>
      <c r="F915" s="28" t="str">
        <f t="shared" ref="F915:G915" si="930">image("https://www.serebii.net/pokedex-bw/type/"&amp;lower(H915)&amp;".gif")</f>
        <v/>
      </c>
      <c r="G915" s="28" t="str">
        <f t="shared" si="930"/>
        <v/>
      </c>
      <c r="H915" s="29" t="s">
        <v>6037</v>
      </c>
      <c r="I915" s="26" t="s">
        <v>176</v>
      </c>
      <c r="J915" s="26" t="s">
        <v>15525</v>
      </c>
      <c r="K915" s="26" t="s">
        <v>4543</v>
      </c>
      <c r="L915" s="26" t="s">
        <v>10465</v>
      </c>
      <c r="M915" s="26" t="s">
        <v>1159</v>
      </c>
      <c r="N915" s="26" t="s">
        <v>2025</v>
      </c>
      <c r="O915" s="26" t="s">
        <v>911</v>
      </c>
      <c r="P915" s="26" t="s">
        <v>946</v>
      </c>
      <c r="Q915" s="26" t="s">
        <v>183</v>
      </c>
      <c r="R915" s="26" t="s">
        <v>184</v>
      </c>
      <c r="S915" s="26" t="s">
        <v>6306</v>
      </c>
      <c r="T915" s="26" t="s">
        <v>495</v>
      </c>
      <c r="U915" s="26" t="s">
        <v>2244</v>
      </c>
      <c r="V915" s="26" t="s">
        <v>1329</v>
      </c>
      <c r="W915" s="26" t="s">
        <v>496</v>
      </c>
      <c r="X915" s="26" t="s">
        <v>189</v>
      </c>
      <c r="Y915" s="26">
        <v>85.0</v>
      </c>
      <c r="Z915" s="26">
        <v>115.0</v>
      </c>
      <c r="AA915" s="26">
        <v>95.0</v>
      </c>
      <c r="AB915" s="26">
        <v>65.0</v>
      </c>
      <c r="AC915" s="26">
        <v>65.0</v>
      </c>
      <c r="AD915" s="26">
        <v>85.0</v>
      </c>
      <c r="AE915" s="30">
        <f t="shared" si="37"/>
        <v>510</v>
      </c>
      <c r="AF915" s="26" t="s">
        <v>6373</v>
      </c>
      <c r="AG915" s="26"/>
      <c r="AH915" s="26"/>
      <c r="AI915" s="26"/>
      <c r="AJ915" s="26"/>
      <c r="AK915" s="26"/>
      <c r="AL915" s="26"/>
      <c r="AM915" s="26"/>
      <c r="AN915" s="26"/>
      <c r="AO915" s="26"/>
      <c r="AP915" s="26"/>
      <c r="AQ915" s="26"/>
      <c r="AR915" s="26"/>
      <c r="AS915" s="26"/>
      <c r="AT915" s="26"/>
      <c r="AU915" s="26"/>
      <c r="AV915" s="26"/>
      <c r="AW915" s="26"/>
      <c r="AX915" s="26"/>
      <c r="AY915" s="26"/>
      <c r="AZ915" s="26"/>
      <c r="BA915" s="26"/>
      <c r="BB915" s="26"/>
      <c r="BC915" s="26"/>
      <c r="BD915" s="26"/>
      <c r="BE915" s="26"/>
      <c r="BF915" s="26"/>
      <c r="BG915" s="26"/>
      <c r="BH915" s="26"/>
      <c r="BI915" s="26"/>
      <c r="BJ915" s="26"/>
      <c r="BK915" s="26"/>
      <c r="BL915" s="26"/>
      <c r="BM915" s="26"/>
      <c r="BN915" s="26"/>
      <c r="BO915" s="26"/>
      <c r="BP915" s="26"/>
      <c r="BQ915" s="26" t="s">
        <v>355</v>
      </c>
      <c r="BR915" s="26"/>
      <c r="BS915" s="26"/>
      <c r="BT915" s="26"/>
      <c r="BU915" s="26" t="s">
        <v>1765</v>
      </c>
      <c r="BV915" s="26"/>
      <c r="BW915" s="31"/>
      <c r="BX915" s="31"/>
      <c r="BY915" s="31"/>
      <c r="BZ915" s="31"/>
      <c r="CA915" s="31"/>
      <c r="CB915" s="31"/>
      <c r="CC915" s="31"/>
      <c r="CD915" s="31"/>
      <c r="CE915" s="31"/>
      <c r="CF915" s="31"/>
      <c r="CG915" s="31"/>
      <c r="CH915" s="31"/>
      <c r="CI915" s="31"/>
      <c r="CJ915" s="31"/>
      <c r="CK915" s="31"/>
      <c r="CL915" s="31"/>
      <c r="CM915" s="31"/>
      <c r="CN915" s="31"/>
      <c r="CO915" s="31"/>
      <c r="CP915" s="31"/>
      <c r="CQ915" s="31"/>
      <c r="CR915" s="31"/>
      <c r="CS915" s="31"/>
      <c r="CT915" s="31"/>
      <c r="CU915" s="31"/>
      <c r="CV915" s="31"/>
      <c r="CW915" s="31"/>
      <c r="CX915" s="31"/>
      <c r="CY915" s="31"/>
      <c r="CZ915" s="31"/>
      <c r="DA915" s="31"/>
      <c r="DB915" s="31"/>
      <c r="DC915" s="31"/>
      <c r="DD915" s="31"/>
      <c r="DE915" s="31"/>
      <c r="DF915" s="31"/>
      <c r="DG915" s="31" t="s">
        <v>15526</v>
      </c>
      <c r="DH915" s="31"/>
      <c r="DI915" s="31"/>
      <c r="DJ915" s="31"/>
      <c r="DK915" s="31"/>
      <c r="DL915" s="31"/>
      <c r="DM915" s="31"/>
      <c r="DN915" s="31"/>
      <c r="DO915" s="31"/>
      <c r="DP915" s="31"/>
      <c r="DQ915" s="31"/>
      <c r="DR915" s="31"/>
      <c r="DS915" s="31"/>
      <c r="DT915" s="31"/>
      <c r="DU915" s="31"/>
      <c r="DV915" s="31"/>
      <c r="DW915" s="31"/>
      <c r="DX915" s="31"/>
      <c r="DY915" s="31"/>
      <c r="DZ915" s="31"/>
      <c r="EA915" s="31"/>
      <c r="EB915" s="31"/>
      <c r="EC915" s="31"/>
      <c r="ED915" s="31"/>
      <c r="EE915" s="31"/>
      <c r="EF915" s="31"/>
      <c r="EG915" s="31"/>
      <c r="EH915" s="31"/>
      <c r="EI915" s="31"/>
      <c r="EJ915" s="31"/>
      <c r="EK915" s="31"/>
      <c r="EL915" s="31"/>
      <c r="EM915" s="31"/>
      <c r="EN915" s="31"/>
      <c r="EO915" s="31"/>
      <c r="EP915" s="31"/>
      <c r="EQ915" s="31"/>
      <c r="ER915" s="31"/>
      <c r="ES915" s="31"/>
      <c r="ET915" s="31" t="s">
        <v>218</v>
      </c>
      <c r="EU915" s="31" t="s">
        <v>218</v>
      </c>
      <c r="EV915" s="31"/>
      <c r="EW915" s="31"/>
      <c r="EX915" s="31" t="s">
        <v>218</v>
      </c>
      <c r="EY915" s="31" t="s">
        <v>218</v>
      </c>
      <c r="EZ915" s="31" t="s">
        <v>15527</v>
      </c>
      <c r="FA915" s="31" t="s">
        <v>219</v>
      </c>
      <c r="FB915" s="31" t="s">
        <v>219</v>
      </c>
      <c r="FC915" s="31"/>
      <c r="FD915" s="31"/>
      <c r="FE915" s="31" t="s">
        <v>219</v>
      </c>
    </row>
    <row r="916" ht="90.75" customHeight="1">
      <c r="A916" s="16" t="s">
        <v>15528</v>
      </c>
      <c r="B916" s="24">
        <v>905.0</v>
      </c>
      <c r="C916" s="25" t="s">
        <v>15529</v>
      </c>
      <c r="D916" s="26" t="str">
        <f t="shared" si="41"/>
        <v/>
      </c>
      <c r="E916" s="27" t="str">
        <f t="shared" si="42"/>
        <v/>
      </c>
      <c r="F916" s="28" t="str">
        <f t="shared" ref="F916:G916" si="931">image("https://www.serebii.net/pokedex-bw/type/"&amp;lower(H916)&amp;".gif")</f>
        <v/>
      </c>
      <c r="G916" s="28" t="str">
        <f t="shared" si="931"/>
        <v/>
      </c>
      <c r="H916" s="29" t="s">
        <v>980</v>
      </c>
      <c r="I916" s="26" t="s">
        <v>348</v>
      </c>
      <c r="J916" s="26" t="s">
        <v>15530</v>
      </c>
      <c r="K916" s="26" t="s">
        <v>454</v>
      </c>
      <c r="L916" s="26" t="s">
        <v>2415</v>
      </c>
      <c r="M916" s="26" t="s">
        <v>1322</v>
      </c>
      <c r="N916" s="26"/>
      <c r="O916" s="26" t="s">
        <v>6420</v>
      </c>
      <c r="P916" s="26" t="s">
        <v>351</v>
      </c>
      <c r="Q916" s="26" t="s">
        <v>4934</v>
      </c>
      <c r="R916" s="26" t="s">
        <v>184</v>
      </c>
      <c r="S916" s="26" t="s">
        <v>6709</v>
      </c>
      <c r="T916" s="26" t="s">
        <v>2174</v>
      </c>
      <c r="U916" s="26" t="s">
        <v>1198</v>
      </c>
      <c r="V916" s="26" t="s">
        <v>1199</v>
      </c>
      <c r="W916" s="26" t="s">
        <v>1163</v>
      </c>
      <c r="X916" s="26" t="s">
        <v>189</v>
      </c>
      <c r="Y916" s="26">
        <v>74.0</v>
      </c>
      <c r="Z916" s="26">
        <v>115.0</v>
      </c>
      <c r="AA916" s="26">
        <v>70.0</v>
      </c>
      <c r="AB916" s="26">
        <v>135.0</v>
      </c>
      <c r="AC916" s="26">
        <v>80.0</v>
      </c>
      <c r="AD916" s="26">
        <v>106.0</v>
      </c>
      <c r="AE916" s="30">
        <f t="shared" si="37"/>
        <v>580</v>
      </c>
      <c r="AF916" s="26"/>
      <c r="AG916" s="26"/>
      <c r="AH916" s="26"/>
      <c r="AI916" s="26"/>
      <c r="AJ916" s="26"/>
      <c r="AK916" s="26"/>
      <c r="AL916" s="26"/>
      <c r="AM916" s="26"/>
      <c r="AN916" s="26"/>
      <c r="AO916" s="26"/>
      <c r="AP916" s="26"/>
      <c r="AQ916" s="26"/>
      <c r="AR916" s="26"/>
      <c r="AS916" s="26"/>
      <c r="AT916" s="26"/>
      <c r="AU916" s="26"/>
      <c r="AV916" s="26"/>
      <c r="AW916" s="26"/>
      <c r="AX916" s="26"/>
      <c r="AY916" s="26"/>
      <c r="AZ916" s="26"/>
      <c r="BA916" s="26"/>
      <c r="BB916" s="26"/>
      <c r="BC916" s="26"/>
      <c r="BD916" s="26"/>
      <c r="BE916" s="26"/>
      <c r="BF916" s="26"/>
      <c r="BG916" s="26"/>
      <c r="BH916" s="26"/>
      <c r="BI916" s="26"/>
      <c r="BJ916" s="26"/>
      <c r="BK916" s="26"/>
      <c r="BL916" s="26"/>
      <c r="BM916" s="26"/>
      <c r="BN916" s="26"/>
      <c r="BO916" s="26"/>
      <c r="BP916" s="26"/>
      <c r="BQ916" s="26"/>
      <c r="BR916" s="26"/>
      <c r="BS916" s="26"/>
      <c r="BT916" s="26"/>
      <c r="BU916" s="26"/>
      <c r="BV916" s="26"/>
      <c r="BW916" s="31"/>
      <c r="BX916" s="31"/>
      <c r="BY916" s="31"/>
      <c r="BZ916" s="31"/>
      <c r="CA916" s="31"/>
      <c r="CB916" s="31"/>
      <c r="CC916" s="31"/>
      <c r="CD916" s="31"/>
      <c r="CE916" s="31"/>
      <c r="CF916" s="31"/>
      <c r="CG916" s="31"/>
      <c r="CH916" s="31"/>
      <c r="CI916" s="31"/>
      <c r="CJ916" s="31"/>
      <c r="CK916" s="31"/>
      <c r="CL916" s="31"/>
      <c r="CM916" s="31"/>
      <c r="CN916" s="31"/>
      <c r="CO916" s="31"/>
      <c r="CP916" s="31"/>
      <c r="CQ916" s="31"/>
      <c r="CR916" s="31"/>
      <c r="CS916" s="31"/>
      <c r="CT916" s="31"/>
      <c r="CU916" s="31"/>
      <c r="CV916" s="31"/>
      <c r="CW916" s="31"/>
      <c r="CX916" s="31"/>
      <c r="CY916" s="31"/>
      <c r="CZ916" s="31"/>
      <c r="DA916" s="31"/>
      <c r="DB916" s="31"/>
      <c r="DC916" s="31"/>
      <c r="DD916" s="31"/>
      <c r="DE916" s="31"/>
      <c r="DF916" s="31"/>
      <c r="DG916" s="31" t="s">
        <v>15531</v>
      </c>
      <c r="DH916" s="31"/>
      <c r="DI916" s="31"/>
      <c r="DJ916" s="31"/>
      <c r="DK916" s="31"/>
      <c r="DL916" s="31"/>
      <c r="DM916" s="31"/>
      <c r="DN916" s="31"/>
      <c r="DO916" s="31"/>
      <c r="DP916" s="31"/>
      <c r="DQ916" s="31"/>
      <c r="DR916" s="31"/>
      <c r="DS916" s="31"/>
      <c r="DT916" s="31"/>
      <c r="DU916" s="31"/>
      <c r="DV916" s="31"/>
      <c r="DW916" s="31"/>
      <c r="DX916" s="31"/>
      <c r="DY916" s="31"/>
      <c r="DZ916" s="31"/>
      <c r="EA916" s="31"/>
      <c r="EB916" s="31"/>
      <c r="EC916" s="31"/>
      <c r="ED916" s="31"/>
      <c r="EE916" s="31"/>
      <c r="EF916" s="31"/>
      <c r="EG916" s="31"/>
      <c r="EH916" s="31"/>
      <c r="EI916" s="31"/>
      <c r="EJ916" s="31"/>
      <c r="EK916" s="31"/>
      <c r="EL916" s="31"/>
      <c r="EM916" s="31"/>
      <c r="EN916" s="31"/>
      <c r="EO916" s="31"/>
      <c r="EP916" s="31"/>
      <c r="EQ916" s="31"/>
      <c r="ER916" s="31"/>
      <c r="ES916" s="31"/>
      <c r="ET916" s="31" t="s">
        <v>218</v>
      </c>
      <c r="EU916" s="31" t="s">
        <v>218</v>
      </c>
      <c r="EV916" s="31"/>
      <c r="EW916" s="31"/>
      <c r="EX916" s="31" t="s">
        <v>218</v>
      </c>
      <c r="EY916" s="31" t="s">
        <v>218</v>
      </c>
      <c r="EZ916" s="31" t="s">
        <v>15532</v>
      </c>
      <c r="FA916" s="31" t="s">
        <v>219</v>
      </c>
      <c r="FB916" s="31" t="s">
        <v>219</v>
      </c>
      <c r="FC916" s="31"/>
      <c r="FD916" s="31"/>
      <c r="FE916" s="31" t="s">
        <v>219</v>
      </c>
    </row>
    <row r="917" ht="90.75" customHeight="1">
      <c r="A917" s="16" t="s">
        <v>15533</v>
      </c>
      <c r="B917" s="24">
        <v>906.0</v>
      </c>
      <c r="C917" s="25" t="s">
        <v>15534</v>
      </c>
      <c r="D917" s="26" t="str">
        <f t="shared" si="41"/>
        <v/>
      </c>
      <c r="E917" s="27" t="str">
        <f t="shared" si="42"/>
        <v/>
      </c>
      <c r="F917" s="28" t="str">
        <f t="shared" ref="F917:G917" si="932">image("https://www.serebii.net/pokedex-bw/type/"&amp;lower(H917)&amp;".gif")</f>
        <v/>
      </c>
      <c r="G917" s="28" t="str">
        <f t="shared" si="932"/>
        <v/>
      </c>
      <c r="H917" s="29" t="s">
        <v>175</v>
      </c>
      <c r="I917" s="26"/>
      <c r="J917" s="26" t="s">
        <v>15535</v>
      </c>
      <c r="K917" s="26" t="s">
        <v>974</v>
      </c>
      <c r="L917" s="26" t="s">
        <v>11456</v>
      </c>
      <c r="M917" s="26" t="s">
        <v>180</v>
      </c>
      <c r="N917" s="26"/>
      <c r="O917" s="26" t="s">
        <v>9075</v>
      </c>
      <c r="P917" s="26" t="s">
        <v>297</v>
      </c>
      <c r="Q917" s="26" t="s">
        <v>183</v>
      </c>
      <c r="R917" s="26" t="s">
        <v>184</v>
      </c>
      <c r="S917" s="26" t="s">
        <v>298</v>
      </c>
      <c r="T917" s="26" t="s">
        <v>186</v>
      </c>
      <c r="U917" s="26" t="s">
        <v>915</v>
      </c>
      <c r="V917" s="26" t="s">
        <v>175</v>
      </c>
      <c r="W917" s="26" t="s">
        <v>188</v>
      </c>
      <c r="X917" s="26" t="s">
        <v>189</v>
      </c>
      <c r="Y917" s="26">
        <v>40.0</v>
      </c>
      <c r="Z917" s="26">
        <v>61.0</v>
      </c>
      <c r="AA917" s="26">
        <v>54.0</v>
      </c>
      <c r="AB917" s="26">
        <v>45.0</v>
      </c>
      <c r="AC917" s="26">
        <v>45.0</v>
      </c>
      <c r="AD917" s="26">
        <v>65.0</v>
      </c>
      <c r="AE917" s="30">
        <f t="shared" si="37"/>
        <v>310</v>
      </c>
      <c r="AF917" s="26" t="s">
        <v>15536</v>
      </c>
      <c r="AG917" s="26"/>
      <c r="AH917" s="26"/>
      <c r="AI917" s="26"/>
      <c r="AJ917" s="26"/>
      <c r="AK917" s="26"/>
      <c r="AL917" s="26"/>
      <c r="AM917" s="26"/>
      <c r="AN917" s="26"/>
      <c r="AO917" s="26"/>
      <c r="AP917" s="26"/>
      <c r="AQ917" s="26"/>
      <c r="AR917" s="26"/>
      <c r="AS917" s="26"/>
      <c r="AT917" s="26"/>
      <c r="AU917" s="26"/>
      <c r="AV917" s="26"/>
      <c r="AW917" s="26"/>
      <c r="AX917" s="26"/>
      <c r="AY917" s="26"/>
      <c r="AZ917" s="26"/>
      <c r="BA917" s="26"/>
      <c r="BB917" s="26"/>
      <c r="BC917" s="26"/>
      <c r="BD917" s="26"/>
      <c r="BE917" s="26"/>
      <c r="BF917" s="26"/>
      <c r="BG917" s="26"/>
      <c r="BH917" s="26"/>
      <c r="BI917" s="26"/>
      <c r="BJ917" s="26"/>
      <c r="BK917" s="26"/>
      <c r="BL917" s="26"/>
      <c r="BM917" s="26"/>
      <c r="BN917" s="26"/>
      <c r="BO917" s="26"/>
      <c r="BP917" s="26"/>
      <c r="BQ917" s="26"/>
      <c r="BR917" s="26"/>
      <c r="BS917" s="26"/>
      <c r="BT917" s="26"/>
      <c r="BU917" s="26"/>
      <c r="BV917" s="26"/>
      <c r="BW917" s="31"/>
      <c r="BX917" s="31"/>
      <c r="BY917" s="31"/>
      <c r="BZ917" s="31"/>
      <c r="CA917" s="31"/>
      <c r="CB917" s="31"/>
      <c r="CC917" s="31"/>
      <c r="CD917" s="31"/>
      <c r="CE917" s="31"/>
      <c r="CF917" s="31"/>
      <c r="CG917" s="31"/>
      <c r="CH917" s="31"/>
      <c r="CI917" s="31"/>
      <c r="CJ917" s="31"/>
      <c r="CK917" s="31"/>
      <c r="CL917" s="31"/>
      <c r="CM917" s="31"/>
      <c r="CN917" s="31"/>
      <c r="CO917" s="31"/>
      <c r="CP917" s="31"/>
      <c r="CQ917" s="31"/>
      <c r="CR917" s="31"/>
      <c r="CS917" s="31"/>
      <c r="CT917" s="31"/>
      <c r="CU917" s="31"/>
      <c r="CV917" s="31"/>
      <c r="CW917" s="31"/>
      <c r="CX917" s="31"/>
      <c r="CY917" s="31"/>
      <c r="CZ917" s="31"/>
      <c r="DA917" s="31"/>
      <c r="DB917" s="31"/>
      <c r="DC917" s="31"/>
      <c r="DD917" s="31"/>
      <c r="DE917" s="31"/>
      <c r="DF917" s="31"/>
      <c r="DG917" s="31"/>
      <c r="DH917" s="31" t="s">
        <v>15537</v>
      </c>
      <c r="DI917" s="31" t="s">
        <v>15538</v>
      </c>
      <c r="DJ917" s="31"/>
      <c r="DK917" s="31"/>
      <c r="DL917" s="31"/>
      <c r="DM917" s="31"/>
      <c r="DN917" s="31"/>
      <c r="DO917" s="31"/>
      <c r="DP917" s="31"/>
      <c r="DQ917" s="31"/>
      <c r="DR917" s="31"/>
      <c r="DS917" s="31"/>
      <c r="DT917" s="31"/>
      <c r="DU917" s="31"/>
      <c r="DV917" s="31"/>
      <c r="DW917" s="31"/>
      <c r="DX917" s="31"/>
      <c r="DY917" s="31"/>
      <c r="DZ917" s="31"/>
      <c r="EA917" s="31"/>
      <c r="EB917" s="31"/>
      <c r="EC917" s="31"/>
      <c r="ED917" s="31"/>
      <c r="EE917" s="31"/>
      <c r="EF917" s="31"/>
      <c r="EG917" s="31"/>
      <c r="EH917" s="31"/>
      <c r="EI917" s="31"/>
      <c r="EJ917" s="31"/>
      <c r="EK917" s="31"/>
      <c r="EL917" s="31"/>
      <c r="EM917" s="31"/>
      <c r="EN917" s="31"/>
      <c r="EO917" s="31"/>
      <c r="EP917" s="31"/>
      <c r="EQ917" s="31"/>
      <c r="ER917" s="31"/>
      <c r="ES917" s="31"/>
      <c r="ET917" s="31"/>
      <c r="EU917" s="31"/>
      <c r="EV917" s="31"/>
      <c r="EW917" s="31"/>
      <c r="EX917" s="31"/>
      <c r="EY917" s="31"/>
      <c r="EZ917" s="31"/>
      <c r="FA917" s="31" t="s">
        <v>15539</v>
      </c>
      <c r="FB917" s="31" t="s">
        <v>15539</v>
      </c>
      <c r="FC917" s="31"/>
      <c r="FD917" s="31"/>
      <c r="FE917" s="31" t="s">
        <v>219</v>
      </c>
    </row>
    <row r="918" ht="90.75" customHeight="1">
      <c r="A918" s="16" t="s">
        <v>15540</v>
      </c>
      <c r="B918" s="24">
        <v>907.0</v>
      </c>
      <c r="C918" s="25" t="s">
        <v>15541</v>
      </c>
      <c r="D918" s="26" t="str">
        <f t="shared" si="41"/>
        <v/>
      </c>
      <c r="E918" s="27" t="str">
        <f t="shared" si="42"/>
        <v/>
      </c>
      <c r="F918" s="28" t="str">
        <f t="shared" ref="F918:G918" si="933">image("https://www.serebii.net/pokedex-bw/type/"&amp;lower(H918)&amp;".gif")</f>
        <v/>
      </c>
      <c r="G918" s="28" t="str">
        <f t="shared" si="933"/>
        <v/>
      </c>
      <c r="H918" s="29" t="s">
        <v>175</v>
      </c>
      <c r="I918" s="26"/>
      <c r="J918" s="26" t="s">
        <v>15535</v>
      </c>
      <c r="K918" s="26" t="s">
        <v>1276</v>
      </c>
      <c r="L918" s="26" t="s">
        <v>15542</v>
      </c>
      <c r="M918" s="26" t="s">
        <v>180</v>
      </c>
      <c r="N918" s="26"/>
      <c r="O918" s="26" t="s">
        <v>9075</v>
      </c>
      <c r="P918" s="26" t="s">
        <v>716</v>
      </c>
      <c r="Q918" s="26" t="s">
        <v>183</v>
      </c>
      <c r="R918" s="26" t="s">
        <v>184</v>
      </c>
      <c r="S918" s="26" t="s">
        <v>5791</v>
      </c>
      <c r="T918" s="26" t="s">
        <v>186</v>
      </c>
      <c r="U918" s="26" t="s">
        <v>915</v>
      </c>
      <c r="V918" s="26" t="s">
        <v>175</v>
      </c>
      <c r="W918" s="26" t="s">
        <v>188</v>
      </c>
      <c r="X918" s="26" t="s">
        <v>189</v>
      </c>
      <c r="Y918" s="26">
        <v>61.0</v>
      </c>
      <c r="Z918" s="26">
        <v>80.0</v>
      </c>
      <c r="AA918" s="26">
        <v>63.0</v>
      </c>
      <c r="AB918" s="26">
        <v>60.0</v>
      </c>
      <c r="AC918" s="26">
        <v>63.0</v>
      </c>
      <c r="AD918" s="26">
        <v>83.0</v>
      </c>
      <c r="AE918" s="30">
        <f t="shared" si="37"/>
        <v>410</v>
      </c>
      <c r="AF918" s="26" t="s">
        <v>15536</v>
      </c>
      <c r="AG918" s="26"/>
      <c r="AH918" s="26"/>
      <c r="AI918" s="26"/>
      <c r="AJ918" s="26"/>
      <c r="AK918" s="26"/>
      <c r="AL918" s="26"/>
      <c r="AM918" s="26"/>
      <c r="AN918" s="26"/>
      <c r="AO918" s="26"/>
      <c r="AP918" s="26"/>
      <c r="AQ918" s="26"/>
      <c r="AR918" s="26"/>
      <c r="AS918" s="26"/>
      <c r="AT918" s="26"/>
      <c r="AU918" s="26"/>
      <c r="AV918" s="26"/>
      <c r="AW918" s="26"/>
      <c r="AX918" s="26"/>
      <c r="AY918" s="26"/>
      <c r="AZ918" s="26"/>
      <c r="BA918" s="26"/>
      <c r="BB918" s="26"/>
      <c r="BC918" s="26"/>
      <c r="BD918" s="26"/>
      <c r="BE918" s="26"/>
      <c r="BF918" s="26"/>
      <c r="BG918" s="26"/>
      <c r="BH918" s="26"/>
      <c r="BI918" s="26"/>
      <c r="BJ918" s="26"/>
      <c r="BK918" s="26"/>
      <c r="BL918" s="26"/>
      <c r="BM918" s="26"/>
      <c r="BN918" s="26"/>
      <c r="BO918" s="26"/>
      <c r="BP918" s="26"/>
      <c r="BQ918" s="26"/>
      <c r="BR918" s="26"/>
      <c r="BS918" s="26"/>
      <c r="BT918" s="26"/>
      <c r="BU918" s="26"/>
      <c r="BV918" s="26"/>
      <c r="BW918" s="31"/>
      <c r="BX918" s="31"/>
      <c r="BY918" s="31"/>
      <c r="BZ918" s="31"/>
      <c r="CA918" s="31"/>
      <c r="CB918" s="31"/>
      <c r="CC918" s="31"/>
      <c r="CD918" s="31"/>
      <c r="CE918" s="31"/>
      <c r="CF918" s="31"/>
      <c r="CG918" s="31"/>
      <c r="CH918" s="31"/>
      <c r="CI918" s="31"/>
      <c r="CJ918" s="31"/>
      <c r="CK918" s="31"/>
      <c r="CL918" s="31"/>
      <c r="CM918" s="31"/>
      <c r="CN918" s="31"/>
      <c r="CO918" s="31"/>
      <c r="CP918" s="31"/>
      <c r="CQ918" s="31"/>
      <c r="CR918" s="31"/>
      <c r="CS918" s="31"/>
      <c r="CT918" s="31"/>
      <c r="CU918" s="31"/>
      <c r="CV918" s="31"/>
      <c r="CW918" s="31"/>
      <c r="CX918" s="31"/>
      <c r="CY918" s="31"/>
      <c r="CZ918" s="31"/>
      <c r="DA918" s="31"/>
      <c r="DB918" s="31"/>
      <c r="DC918" s="31"/>
      <c r="DD918" s="31"/>
      <c r="DE918" s="31"/>
      <c r="DF918" s="31"/>
      <c r="DG918" s="31"/>
      <c r="DH918" s="31" t="s">
        <v>15543</v>
      </c>
      <c r="DI918" s="31" t="s">
        <v>15544</v>
      </c>
      <c r="DJ918" s="31"/>
      <c r="DK918" s="31"/>
      <c r="DL918" s="31"/>
      <c r="DM918" s="31"/>
      <c r="DN918" s="31"/>
      <c r="DO918" s="31"/>
      <c r="DP918" s="31"/>
      <c r="DQ918" s="31"/>
      <c r="DR918" s="31"/>
      <c r="DS918" s="31"/>
      <c r="DT918" s="31"/>
      <c r="DU918" s="31"/>
      <c r="DV918" s="31"/>
      <c r="DW918" s="31"/>
      <c r="DX918" s="31"/>
      <c r="DY918" s="31"/>
      <c r="DZ918" s="31"/>
      <c r="EA918" s="31"/>
      <c r="EB918" s="31"/>
      <c r="EC918" s="31"/>
      <c r="ED918" s="31"/>
      <c r="EE918" s="31"/>
      <c r="EF918" s="31"/>
      <c r="EG918" s="31"/>
      <c r="EH918" s="31"/>
      <c r="EI918" s="31"/>
      <c r="EJ918" s="31"/>
      <c r="EK918" s="31"/>
      <c r="EL918" s="31"/>
      <c r="EM918" s="31"/>
      <c r="EN918" s="31"/>
      <c r="EO918" s="31"/>
      <c r="EP918" s="31"/>
      <c r="EQ918" s="31"/>
      <c r="ER918" s="31"/>
      <c r="ES918" s="31"/>
      <c r="ET918" s="31"/>
      <c r="EU918" s="31"/>
      <c r="EV918" s="31"/>
      <c r="EW918" s="31"/>
      <c r="EX918" s="31"/>
      <c r="EY918" s="31"/>
      <c r="EZ918" s="31"/>
      <c r="FA918" s="31" t="s">
        <v>219</v>
      </c>
      <c r="FB918" s="31" t="s">
        <v>219</v>
      </c>
      <c r="FC918" s="31"/>
      <c r="FD918" s="31"/>
      <c r="FE918" s="31" t="s">
        <v>219</v>
      </c>
    </row>
    <row r="919" ht="90.75" customHeight="1">
      <c r="A919" s="16" t="s">
        <v>15545</v>
      </c>
      <c r="B919" s="24">
        <v>908.0</v>
      </c>
      <c r="C919" s="25" t="s">
        <v>15546</v>
      </c>
      <c r="D919" s="26" t="str">
        <f t="shared" si="41"/>
        <v/>
      </c>
      <c r="E919" s="27" t="str">
        <f t="shared" si="42"/>
        <v/>
      </c>
      <c r="F919" s="28" t="str">
        <f t="shared" ref="F919:G919" si="934">image("https://www.serebii.net/pokedex-bw/type/"&amp;lower(H919)&amp;".gif")</f>
        <v/>
      </c>
      <c r="G919" s="28" t="str">
        <f t="shared" si="934"/>
        <v/>
      </c>
      <c r="H919" s="29" t="s">
        <v>175</v>
      </c>
      <c r="I919" s="26" t="s">
        <v>6037</v>
      </c>
      <c r="J919" s="26" t="s">
        <v>15547</v>
      </c>
      <c r="K919" s="26" t="s">
        <v>743</v>
      </c>
      <c r="L919" s="26" t="s">
        <v>15548</v>
      </c>
      <c r="M919" s="26" t="s">
        <v>180</v>
      </c>
      <c r="N919" s="26"/>
      <c r="O919" s="26" t="s">
        <v>9075</v>
      </c>
      <c r="P919" s="26" t="s">
        <v>745</v>
      </c>
      <c r="Q919" s="26" t="s">
        <v>183</v>
      </c>
      <c r="R919" s="26" t="s">
        <v>184</v>
      </c>
      <c r="S919" s="26" t="s">
        <v>13161</v>
      </c>
      <c r="T919" s="26" t="s">
        <v>186</v>
      </c>
      <c r="U919" s="26" t="s">
        <v>915</v>
      </c>
      <c r="V919" s="26" t="s">
        <v>175</v>
      </c>
      <c r="W919" s="26" t="s">
        <v>188</v>
      </c>
      <c r="X919" s="26" t="s">
        <v>189</v>
      </c>
      <c r="Y919" s="26">
        <v>76.0</v>
      </c>
      <c r="Z919" s="26">
        <v>110.0</v>
      </c>
      <c r="AA919" s="26">
        <v>70.0</v>
      </c>
      <c r="AB919" s="26">
        <v>81.0</v>
      </c>
      <c r="AC919" s="26">
        <v>70.0</v>
      </c>
      <c r="AD919" s="26">
        <v>123.0</v>
      </c>
      <c r="AE919" s="30">
        <f t="shared" si="37"/>
        <v>530</v>
      </c>
      <c r="AF919" s="26" t="s">
        <v>15536</v>
      </c>
      <c r="AG919" s="26"/>
      <c r="AH919" s="26"/>
      <c r="AI919" s="26"/>
      <c r="AJ919" s="26"/>
      <c r="AK919" s="26"/>
      <c r="AL919" s="26"/>
      <c r="AM919" s="26"/>
      <c r="AN919" s="26"/>
      <c r="AO919" s="26"/>
      <c r="AP919" s="26"/>
      <c r="AQ919" s="26"/>
      <c r="AR919" s="26"/>
      <c r="AS919" s="26"/>
      <c r="AT919" s="26"/>
      <c r="AU919" s="26"/>
      <c r="AV919" s="26"/>
      <c r="AW919" s="26"/>
      <c r="AX919" s="26"/>
      <c r="AY919" s="26"/>
      <c r="AZ919" s="26"/>
      <c r="BA919" s="26"/>
      <c r="BB919" s="26"/>
      <c r="BC919" s="26"/>
      <c r="BD919" s="26"/>
      <c r="BE919" s="26"/>
      <c r="BF919" s="26"/>
      <c r="BG919" s="26"/>
      <c r="BH919" s="26"/>
      <c r="BI919" s="26"/>
      <c r="BJ919" s="26"/>
      <c r="BK919" s="26"/>
      <c r="BL919" s="26"/>
      <c r="BM919" s="26"/>
      <c r="BN919" s="26"/>
      <c r="BO919" s="26"/>
      <c r="BP919" s="26"/>
      <c r="BQ919" s="26"/>
      <c r="BR919" s="26"/>
      <c r="BS919" s="26"/>
      <c r="BT919" s="26"/>
      <c r="BU919" s="26"/>
      <c r="BV919" s="26"/>
      <c r="BW919" s="31"/>
      <c r="BX919" s="31"/>
      <c r="BY919" s="31"/>
      <c r="BZ919" s="31"/>
      <c r="CA919" s="31"/>
      <c r="CB919" s="31"/>
      <c r="CC919" s="31"/>
      <c r="CD919" s="31"/>
      <c r="CE919" s="31"/>
      <c r="CF919" s="31"/>
      <c r="CG919" s="31"/>
      <c r="CH919" s="31"/>
      <c r="CI919" s="31"/>
      <c r="CJ919" s="31"/>
      <c r="CK919" s="31"/>
      <c r="CL919" s="31"/>
      <c r="CM919" s="31"/>
      <c r="CN919" s="31"/>
      <c r="CO919" s="31"/>
      <c r="CP919" s="31"/>
      <c r="CQ919" s="31"/>
      <c r="CR919" s="31"/>
      <c r="CS919" s="31"/>
      <c r="CT919" s="31"/>
      <c r="CU919" s="31"/>
      <c r="CV919" s="31"/>
      <c r="CW919" s="31"/>
      <c r="CX919" s="31"/>
      <c r="CY919" s="31"/>
      <c r="CZ919" s="31"/>
      <c r="DA919" s="31"/>
      <c r="DB919" s="31"/>
      <c r="DC919" s="31"/>
      <c r="DD919" s="31"/>
      <c r="DE919" s="31"/>
      <c r="DF919" s="31"/>
      <c r="DG919" s="31"/>
      <c r="DH919" s="31" t="s">
        <v>15549</v>
      </c>
      <c r="DI919" s="31" t="s">
        <v>15550</v>
      </c>
      <c r="DJ919" s="31"/>
      <c r="DK919" s="31"/>
      <c r="DL919" s="31"/>
      <c r="DM919" s="31"/>
      <c r="DN919" s="31"/>
      <c r="DO919" s="31"/>
      <c r="DP919" s="31"/>
      <c r="DQ919" s="31"/>
      <c r="DR919" s="31"/>
      <c r="DS919" s="31"/>
      <c r="DT919" s="31"/>
      <c r="DU919" s="31"/>
      <c r="DV919" s="31"/>
      <c r="DW919" s="31"/>
      <c r="DX919" s="31"/>
      <c r="DY919" s="31"/>
      <c r="DZ919" s="31"/>
      <c r="EA919" s="31"/>
      <c r="EB919" s="31"/>
      <c r="EC919" s="31"/>
      <c r="ED919" s="31"/>
      <c r="EE919" s="31"/>
      <c r="EF919" s="31"/>
      <c r="EG919" s="31"/>
      <c r="EH919" s="31"/>
      <c r="EI919" s="31"/>
      <c r="EJ919" s="31"/>
      <c r="EK919" s="31"/>
      <c r="EL919" s="31"/>
      <c r="EM919" s="31"/>
      <c r="EN919" s="31"/>
      <c r="EO919" s="31"/>
      <c r="EP919" s="31"/>
      <c r="EQ919" s="31"/>
      <c r="ER919" s="31"/>
      <c r="ES919" s="31"/>
      <c r="ET919" s="31"/>
      <c r="EU919" s="31"/>
      <c r="EV919" s="31"/>
      <c r="EW919" s="31"/>
      <c r="EX919" s="31"/>
      <c r="EY919" s="31"/>
      <c r="EZ919" s="31"/>
      <c r="FA919" s="31" t="s">
        <v>219</v>
      </c>
      <c r="FB919" s="31" t="s">
        <v>219</v>
      </c>
      <c r="FC919" s="31"/>
      <c r="FD919" s="31"/>
      <c r="FE919" s="31" t="s">
        <v>219</v>
      </c>
    </row>
    <row r="920" ht="90.75" customHeight="1">
      <c r="A920" s="16" t="s">
        <v>15551</v>
      </c>
      <c r="B920" s="24">
        <v>909.0</v>
      </c>
      <c r="C920" s="25" t="s">
        <v>15552</v>
      </c>
      <c r="D920" s="26" t="str">
        <f t="shared" si="41"/>
        <v/>
      </c>
      <c r="E920" s="27" t="str">
        <f t="shared" si="42"/>
        <v/>
      </c>
      <c r="F920" s="28" t="str">
        <f t="shared" ref="F920:G920" si="935">image("https://www.serebii.net/pokedex-bw/type/"&amp;lower(H920)&amp;".gif")</f>
        <v/>
      </c>
      <c r="G920" s="28" t="str">
        <f t="shared" si="935"/>
        <v/>
      </c>
      <c r="H920" s="29" t="s">
        <v>291</v>
      </c>
      <c r="I920" s="26"/>
      <c r="J920" s="26" t="s">
        <v>15553</v>
      </c>
      <c r="K920" s="26" t="s">
        <v>974</v>
      </c>
      <c r="L920" s="26" t="s">
        <v>15554</v>
      </c>
      <c r="M920" s="26" t="s">
        <v>295</v>
      </c>
      <c r="N920" s="26"/>
      <c r="O920" s="26" t="s">
        <v>1374</v>
      </c>
      <c r="P920" s="26" t="s">
        <v>492</v>
      </c>
      <c r="Q920" s="26" t="s">
        <v>183</v>
      </c>
      <c r="R920" s="26" t="s">
        <v>184</v>
      </c>
      <c r="S920" s="26" t="s">
        <v>298</v>
      </c>
      <c r="T920" s="26" t="s">
        <v>186</v>
      </c>
      <c r="U920" s="26" t="s">
        <v>769</v>
      </c>
      <c r="V920" s="26" t="s">
        <v>770</v>
      </c>
      <c r="W920" s="26" t="s">
        <v>188</v>
      </c>
      <c r="X920" s="26" t="s">
        <v>189</v>
      </c>
      <c r="Y920" s="26">
        <v>67.0</v>
      </c>
      <c r="Z920" s="26">
        <v>45.0</v>
      </c>
      <c r="AA920" s="26">
        <v>59.0</v>
      </c>
      <c r="AB920" s="26">
        <v>63.0</v>
      </c>
      <c r="AC920" s="26">
        <v>40.0</v>
      </c>
      <c r="AD920" s="26">
        <v>36.0</v>
      </c>
      <c r="AE920" s="30">
        <f t="shared" si="37"/>
        <v>310</v>
      </c>
      <c r="AF920" s="26" t="s">
        <v>15555</v>
      </c>
      <c r="AG920" s="26"/>
      <c r="AH920" s="26"/>
      <c r="AI920" s="26"/>
      <c r="AJ920" s="26"/>
      <c r="AK920" s="26"/>
      <c r="AL920" s="26"/>
      <c r="AM920" s="26"/>
      <c r="AN920" s="26"/>
      <c r="AO920" s="26"/>
      <c r="AP920" s="26"/>
      <c r="AQ920" s="26"/>
      <c r="AR920" s="26"/>
      <c r="AS920" s="26"/>
      <c r="AT920" s="26"/>
      <c r="AU920" s="26"/>
      <c r="AV920" s="26"/>
      <c r="AW920" s="26"/>
      <c r="AX920" s="26"/>
      <c r="AY920" s="26"/>
      <c r="AZ920" s="26"/>
      <c r="BA920" s="26"/>
      <c r="BB920" s="26"/>
      <c r="BC920" s="26"/>
      <c r="BD920" s="26"/>
      <c r="BE920" s="26"/>
      <c r="BF920" s="26"/>
      <c r="BG920" s="26"/>
      <c r="BH920" s="26"/>
      <c r="BI920" s="26"/>
      <c r="BJ920" s="26"/>
      <c r="BK920" s="26"/>
      <c r="BL920" s="26"/>
      <c r="BM920" s="26"/>
      <c r="BN920" s="26"/>
      <c r="BO920" s="26"/>
      <c r="BP920" s="26"/>
      <c r="BQ920" s="26"/>
      <c r="BR920" s="26"/>
      <c r="BS920" s="26"/>
      <c r="BT920" s="26"/>
      <c r="BU920" s="26"/>
      <c r="BV920" s="26"/>
      <c r="BW920" s="31"/>
      <c r="BX920" s="31"/>
      <c r="BY920" s="31"/>
      <c r="BZ920" s="31"/>
      <c r="CA920" s="31"/>
      <c r="CB920" s="31"/>
      <c r="CC920" s="31"/>
      <c r="CD920" s="31"/>
      <c r="CE920" s="31"/>
      <c r="CF920" s="31"/>
      <c r="CG920" s="31"/>
      <c r="CH920" s="31"/>
      <c r="CI920" s="31"/>
      <c r="CJ920" s="31"/>
      <c r="CK920" s="31"/>
      <c r="CL920" s="31"/>
      <c r="CM920" s="31"/>
      <c r="CN920" s="31"/>
      <c r="CO920" s="31"/>
      <c r="CP920" s="31"/>
      <c r="CQ920" s="31"/>
      <c r="CR920" s="31"/>
      <c r="CS920" s="31"/>
      <c r="CT920" s="31"/>
      <c r="CU920" s="31"/>
      <c r="CV920" s="31"/>
      <c r="CW920" s="31"/>
      <c r="CX920" s="31"/>
      <c r="CY920" s="31"/>
      <c r="CZ920" s="31"/>
      <c r="DA920" s="31"/>
      <c r="DB920" s="31"/>
      <c r="DC920" s="31"/>
      <c r="DD920" s="31"/>
      <c r="DE920" s="31"/>
      <c r="DF920" s="31"/>
      <c r="DG920" s="31"/>
      <c r="DH920" s="31" t="s">
        <v>15556</v>
      </c>
      <c r="DI920" s="31" t="s">
        <v>15557</v>
      </c>
      <c r="DJ920" s="31"/>
      <c r="DK920" s="31"/>
      <c r="DL920" s="31"/>
      <c r="DM920" s="31"/>
      <c r="DN920" s="31"/>
      <c r="DO920" s="31"/>
      <c r="DP920" s="31"/>
      <c r="DQ920" s="31"/>
      <c r="DR920" s="31"/>
      <c r="DS920" s="31"/>
      <c r="DT920" s="31"/>
      <c r="DU920" s="31"/>
      <c r="DV920" s="31"/>
      <c r="DW920" s="31"/>
      <c r="DX920" s="31"/>
      <c r="DY920" s="31"/>
      <c r="DZ920" s="31"/>
      <c r="EA920" s="31"/>
      <c r="EB920" s="31"/>
      <c r="EC920" s="31"/>
      <c r="ED920" s="31"/>
      <c r="EE920" s="31"/>
      <c r="EF920" s="31"/>
      <c r="EG920" s="31"/>
      <c r="EH920" s="31"/>
      <c r="EI920" s="31"/>
      <c r="EJ920" s="31"/>
      <c r="EK920" s="31"/>
      <c r="EL920" s="31"/>
      <c r="EM920" s="31"/>
      <c r="EN920" s="31"/>
      <c r="EO920" s="31"/>
      <c r="EP920" s="31"/>
      <c r="EQ920" s="31"/>
      <c r="ER920" s="31"/>
      <c r="ES920" s="31"/>
      <c r="ET920" s="31"/>
      <c r="EU920" s="31"/>
      <c r="EV920" s="31"/>
      <c r="EW920" s="31"/>
      <c r="EX920" s="31"/>
      <c r="EY920" s="31"/>
      <c r="EZ920" s="31"/>
      <c r="FA920" s="31" t="s">
        <v>15539</v>
      </c>
      <c r="FB920" s="31" t="s">
        <v>15539</v>
      </c>
      <c r="FC920" s="31"/>
      <c r="FD920" s="31"/>
      <c r="FE920" s="31" t="s">
        <v>219</v>
      </c>
    </row>
    <row r="921" ht="90.75" customHeight="1">
      <c r="A921" s="16" t="s">
        <v>15558</v>
      </c>
      <c r="B921" s="24">
        <v>910.0</v>
      </c>
      <c r="C921" s="25" t="s">
        <v>15559</v>
      </c>
      <c r="D921" s="26" t="str">
        <f t="shared" si="41"/>
        <v/>
      </c>
      <c r="E921" s="27" t="str">
        <f t="shared" si="42"/>
        <v/>
      </c>
      <c r="F921" s="28" t="str">
        <f t="shared" ref="F921:G921" si="936">image("https://www.serebii.net/pokedex-bw/type/"&amp;lower(H921)&amp;".gif")</f>
        <v/>
      </c>
      <c r="G921" s="28" t="str">
        <f t="shared" si="936"/>
        <v/>
      </c>
      <c r="H921" s="29" t="s">
        <v>291</v>
      </c>
      <c r="I921" s="26"/>
      <c r="J921" s="26" t="s">
        <v>15553</v>
      </c>
      <c r="K921" s="26" t="s">
        <v>222</v>
      </c>
      <c r="L921" s="26" t="s">
        <v>15560</v>
      </c>
      <c r="M921" s="26" t="s">
        <v>295</v>
      </c>
      <c r="N921" s="26"/>
      <c r="O921" s="26" t="s">
        <v>1374</v>
      </c>
      <c r="P921" s="26" t="s">
        <v>1707</v>
      </c>
      <c r="Q921" s="26" t="s">
        <v>183</v>
      </c>
      <c r="R921" s="26" t="s">
        <v>184</v>
      </c>
      <c r="S921" s="26" t="s">
        <v>5791</v>
      </c>
      <c r="T921" s="26" t="s">
        <v>186</v>
      </c>
      <c r="U921" s="26" t="s">
        <v>769</v>
      </c>
      <c r="V921" s="26" t="s">
        <v>770</v>
      </c>
      <c r="W921" s="26" t="s">
        <v>188</v>
      </c>
      <c r="X921" s="26" t="s">
        <v>189</v>
      </c>
      <c r="Y921" s="26">
        <v>81.0</v>
      </c>
      <c r="Z921" s="26">
        <v>55.0</v>
      </c>
      <c r="AA921" s="26">
        <v>78.0</v>
      </c>
      <c r="AB921" s="26">
        <v>90.0</v>
      </c>
      <c r="AC921" s="26">
        <v>58.0</v>
      </c>
      <c r="AD921" s="26">
        <v>49.0</v>
      </c>
      <c r="AE921" s="30">
        <f t="shared" si="37"/>
        <v>411</v>
      </c>
      <c r="AF921" s="26" t="s">
        <v>15555</v>
      </c>
      <c r="AG921" s="26"/>
      <c r="AH921" s="26"/>
      <c r="AI921" s="26"/>
      <c r="AJ921" s="26"/>
      <c r="AK921" s="26"/>
      <c r="AL921" s="26"/>
      <c r="AM921" s="26"/>
      <c r="AN921" s="26"/>
      <c r="AO921" s="26"/>
      <c r="AP921" s="26"/>
      <c r="AQ921" s="26"/>
      <c r="AR921" s="26"/>
      <c r="AS921" s="26"/>
      <c r="AT921" s="26"/>
      <c r="AU921" s="26"/>
      <c r="AV921" s="26"/>
      <c r="AW921" s="26"/>
      <c r="AX921" s="26"/>
      <c r="AY921" s="26"/>
      <c r="AZ921" s="26"/>
      <c r="BA921" s="26"/>
      <c r="BB921" s="26"/>
      <c r="BC921" s="26"/>
      <c r="BD921" s="26"/>
      <c r="BE921" s="26"/>
      <c r="BF921" s="26"/>
      <c r="BG921" s="26"/>
      <c r="BH921" s="26"/>
      <c r="BI921" s="26"/>
      <c r="BJ921" s="26"/>
      <c r="BK921" s="26"/>
      <c r="BL921" s="26"/>
      <c r="BM921" s="26"/>
      <c r="BN921" s="26"/>
      <c r="BO921" s="26"/>
      <c r="BP921" s="26"/>
      <c r="BQ921" s="26"/>
      <c r="BR921" s="26"/>
      <c r="BS921" s="26"/>
      <c r="BT921" s="26"/>
      <c r="BU921" s="26"/>
      <c r="BV921" s="26"/>
      <c r="BW921" s="31"/>
      <c r="BX921" s="31"/>
      <c r="BY921" s="31"/>
      <c r="BZ921" s="31"/>
      <c r="CA921" s="31"/>
      <c r="CB921" s="31"/>
      <c r="CC921" s="31"/>
      <c r="CD921" s="31"/>
      <c r="CE921" s="31"/>
      <c r="CF921" s="31"/>
      <c r="CG921" s="31"/>
      <c r="CH921" s="31"/>
      <c r="CI921" s="31"/>
      <c r="CJ921" s="31"/>
      <c r="CK921" s="31"/>
      <c r="CL921" s="31"/>
      <c r="CM921" s="31"/>
      <c r="CN921" s="31"/>
      <c r="CO921" s="31"/>
      <c r="CP921" s="31"/>
      <c r="CQ921" s="31"/>
      <c r="CR921" s="31"/>
      <c r="CS921" s="31"/>
      <c r="CT921" s="31"/>
      <c r="CU921" s="31"/>
      <c r="CV921" s="31"/>
      <c r="CW921" s="31"/>
      <c r="CX921" s="31"/>
      <c r="CY921" s="31"/>
      <c r="CZ921" s="31"/>
      <c r="DA921" s="31"/>
      <c r="DB921" s="31"/>
      <c r="DC921" s="31"/>
      <c r="DD921" s="31"/>
      <c r="DE921" s="31"/>
      <c r="DF921" s="31"/>
      <c r="DG921" s="31"/>
      <c r="DH921" s="31" t="s">
        <v>15561</v>
      </c>
      <c r="DI921" s="31" t="s">
        <v>15562</v>
      </c>
      <c r="DJ921" s="31"/>
      <c r="DK921" s="31"/>
      <c r="DL921" s="31"/>
      <c r="DM921" s="31"/>
      <c r="DN921" s="31"/>
      <c r="DO921" s="31"/>
      <c r="DP921" s="31"/>
      <c r="DQ921" s="31"/>
      <c r="DR921" s="31"/>
      <c r="DS921" s="31"/>
      <c r="DT921" s="31"/>
      <c r="DU921" s="31"/>
      <c r="DV921" s="31"/>
      <c r="DW921" s="31"/>
      <c r="DX921" s="31"/>
      <c r="DY921" s="31"/>
      <c r="DZ921" s="31"/>
      <c r="EA921" s="31"/>
      <c r="EB921" s="31"/>
      <c r="EC921" s="31"/>
      <c r="ED921" s="31"/>
      <c r="EE921" s="31"/>
      <c r="EF921" s="31"/>
      <c r="EG921" s="31"/>
      <c r="EH921" s="31"/>
      <c r="EI921" s="31"/>
      <c r="EJ921" s="31"/>
      <c r="EK921" s="31"/>
      <c r="EL921" s="31"/>
      <c r="EM921" s="31"/>
      <c r="EN921" s="31"/>
      <c r="EO921" s="31"/>
      <c r="EP921" s="31"/>
      <c r="EQ921" s="31"/>
      <c r="ER921" s="31"/>
      <c r="ES921" s="31"/>
      <c r="ET921" s="31"/>
      <c r="EU921" s="31"/>
      <c r="EV921" s="31"/>
      <c r="EW921" s="31"/>
      <c r="EX921" s="31"/>
      <c r="EY921" s="31"/>
      <c r="EZ921" s="31"/>
      <c r="FA921" s="31" t="s">
        <v>219</v>
      </c>
      <c r="FB921" s="31" t="s">
        <v>219</v>
      </c>
      <c r="FC921" s="31"/>
      <c r="FD921" s="31"/>
      <c r="FE921" s="31" t="s">
        <v>219</v>
      </c>
    </row>
    <row r="922" ht="90.75" customHeight="1">
      <c r="A922" s="16" t="s">
        <v>15563</v>
      </c>
      <c r="B922" s="24">
        <v>911.0</v>
      </c>
      <c r="C922" s="25" t="s">
        <v>15564</v>
      </c>
      <c r="D922" s="26" t="str">
        <f t="shared" si="41"/>
        <v/>
      </c>
      <c r="E922" s="27" t="str">
        <f t="shared" si="42"/>
        <v/>
      </c>
      <c r="F922" s="28" t="str">
        <f t="shared" ref="F922:G922" si="937">image("https://www.serebii.net/pokedex-bw/type/"&amp;lower(H922)&amp;".gif")</f>
        <v/>
      </c>
      <c r="G922" s="28" t="str">
        <f t="shared" si="937"/>
        <v/>
      </c>
      <c r="H922" s="29" t="s">
        <v>291</v>
      </c>
      <c r="I922" s="26" t="s">
        <v>3317</v>
      </c>
      <c r="J922" s="26" t="s">
        <v>15565</v>
      </c>
      <c r="K922" s="26" t="s">
        <v>454</v>
      </c>
      <c r="L922" s="26" t="s">
        <v>15566</v>
      </c>
      <c r="M922" s="26" t="s">
        <v>295</v>
      </c>
      <c r="N922" s="26"/>
      <c r="O922" s="26" t="s">
        <v>1374</v>
      </c>
      <c r="P922" s="26" t="s">
        <v>351</v>
      </c>
      <c r="Q922" s="26" t="s">
        <v>183</v>
      </c>
      <c r="R922" s="26" t="s">
        <v>184</v>
      </c>
      <c r="S922" s="26" t="s">
        <v>13161</v>
      </c>
      <c r="T922" s="26" t="s">
        <v>186</v>
      </c>
      <c r="U922" s="26" t="s">
        <v>769</v>
      </c>
      <c r="V922" s="26" t="s">
        <v>770</v>
      </c>
      <c r="W922" s="26" t="s">
        <v>188</v>
      </c>
      <c r="X922" s="26" t="s">
        <v>189</v>
      </c>
      <c r="Y922" s="26">
        <v>104.0</v>
      </c>
      <c r="Z922" s="26">
        <v>75.0</v>
      </c>
      <c r="AA922" s="26">
        <v>100.0</v>
      </c>
      <c r="AB922" s="26">
        <v>110.0</v>
      </c>
      <c r="AC922" s="26">
        <v>75.0</v>
      </c>
      <c r="AD922" s="26">
        <v>66.0</v>
      </c>
      <c r="AE922" s="30">
        <f t="shared" si="37"/>
        <v>530</v>
      </c>
      <c r="AF922" s="26" t="s">
        <v>15555</v>
      </c>
      <c r="AG922" s="26"/>
      <c r="AH922" s="26"/>
      <c r="AI922" s="26"/>
      <c r="AJ922" s="26"/>
      <c r="AK922" s="26"/>
      <c r="AL922" s="26"/>
      <c r="AM922" s="26"/>
      <c r="AN922" s="26"/>
      <c r="AO922" s="26"/>
      <c r="AP922" s="26"/>
      <c r="AQ922" s="26"/>
      <c r="AR922" s="26"/>
      <c r="AS922" s="26"/>
      <c r="AT922" s="26"/>
      <c r="AU922" s="26"/>
      <c r="AV922" s="26"/>
      <c r="AW922" s="26"/>
      <c r="AX922" s="26"/>
      <c r="AY922" s="26"/>
      <c r="AZ922" s="26"/>
      <c r="BA922" s="26"/>
      <c r="BB922" s="26"/>
      <c r="BC922" s="26"/>
      <c r="BD922" s="26"/>
      <c r="BE922" s="26"/>
      <c r="BF922" s="26"/>
      <c r="BG922" s="26"/>
      <c r="BH922" s="26"/>
      <c r="BI922" s="26"/>
      <c r="BJ922" s="26"/>
      <c r="BK922" s="26"/>
      <c r="BL922" s="26"/>
      <c r="BM922" s="26"/>
      <c r="BN922" s="26"/>
      <c r="BO922" s="26"/>
      <c r="BP922" s="26"/>
      <c r="BQ922" s="26"/>
      <c r="BR922" s="26"/>
      <c r="BS922" s="26"/>
      <c r="BT922" s="26"/>
      <c r="BU922" s="26"/>
      <c r="BV922" s="26"/>
      <c r="BW922" s="31"/>
      <c r="BX922" s="31"/>
      <c r="BY922" s="31"/>
      <c r="BZ922" s="31"/>
      <c r="CA922" s="31"/>
      <c r="CB922" s="31"/>
      <c r="CC922" s="31"/>
      <c r="CD922" s="31"/>
      <c r="CE922" s="31"/>
      <c r="CF922" s="31"/>
      <c r="CG922" s="31"/>
      <c r="CH922" s="31"/>
      <c r="CI922" s="31"/>
      <c r="CJ922" s="31"/>
      <c r="CK922" s="31"/>
      <c r="CL922" s="31"/>
      <c r="CM922" s="31"/>
      <c r="CN922" s="31"/>
      <c r="CO922" s="31"/>
      <c r="CP922" s="31"/>
      <c r="CQ922" s="31"/>
      <c r="CR922" s="31"/>
      <c r="CS922" s="31"/>
      <c r="CT922" s="31"/>
      <c r="CU922" s="31"/>
      <c r="CV922" s="31"/>
      <c r="CW922" s="31"/>
      <c r="CX922" s="31"/>
      <c r="CY922" s="31"/>
      <c r="CZ922" s="31"/>
      <c r="DA922" s="31"/>
      <c r="DB922" s="31"/>
      <c r="DC922" s="31"/>
      <c r="DD922" s="31"/>
      <c r="DE922" s="31"/>
      <c r="DF922" s="31"/>
      <c r="DG922" s="31"/>
      <c r="DH922" s="31" t="s">
        <v>15567</v>
      </c>
      <c r="DI922" s="31" t="s">
        <v>15568</v>
      </c>
      <c r="DJ922" s="31"/>
      <c r="DK922" s="31"/>
      <c r="DL922" s="31"/>
      <c r="DM922" s="31"/>
      <c r="DN922" s="31"/>
      <c r="DO922" s="31"/>
      <c r="DP922" s="31"/>
      <c r="DQ922" s="31"/>
      <c r="DR922" s="31"/>
      <c r="DS922" s="31"/>
      <c r="DT922" s="31"/>
      <c r="DU922" s="31"/>
      <c r="DV922" s="31"/>
      <c r="DW922" s="31"/>
      <c r="DX922" s="31"/>
      <c r="DY922" s="31"/>
      <c r="DZ922" s="31"/>
      <c r="EA922" s="31"/>
      <c r="EB922" s="31"/>
      <c r="EC922" s="31"/>
      <c r="ED922" s="31"/>
      <c r="EE922" s="31"/>
      <c r="EF922" s="31"/>
      <c r="EG922" s="31"/>
      <c r="EH922" s="31"/>
      <c r="EI922" s="31"/>
      <c r="EJ922" s="31"/>
      <c r="EK922" s="31"/>
      <c r="EL922" s="31"/>
      <c r="EM922" s="31"/>
      <c r="EN922" s="31"/>
      <c r="EO922" s="31"/>
      <c r="EP922" s="31"/>
      <c r="EQ922" s="31"/>
      <c r="ER922" s="31"/>
      <c r="ES922" s="31"/>
      <c r="ET922" s="31"/>
      <c r="EU922" s="31"/>
      <c r="EV922" s="31"/>
      <c r="EW922" s="31"/>
      <c r="EX922" s="31"/>
      <c r="EY922" s="31"/>
      <c r="EZ922" s="31"/>
      <c r="FA922" s="31" t="s">
        <v>219</v>
      </c>
      <c r="FB922" s="31" t="s">
        <v>219</v>
      </c>
      <c r="FC922" s="31"/>
      <c r="FD922" s="31"/>
      <c r="FE922" s="31" t="s">
        <v>219</v>
      </c>
    </row>
    <row r="923" ht="90.75" customHeight="1">
      <c r="A923" s="16" t="s">
        <v>15569</v>
      </c>
      <c r="B923" s="24">
        <v>912.0</v>
      </c>
      <c r="C923" s="25" t="s">
        <v>15570</v>
      </c>
      <c r="D923" s="26" t="str">
        <f t="shared" si="41"/>
        <v/>
      </c>
      <c r="E923" s="27" t="str">
        <f t="shared" si="42"/>
        <v/>
      </c>
      <c r="F923" s="28" t="str">
        <f t="shared" ref="F923:G923" si="938">image("https://www.serebii.net/pokedex-bw/type/"&amp;lower(H923)&amp;".gif")</f>
        <v/>
      </c>
      <c r="G923" s="28" t="str">
        <f t="shared" si="938"/>
        <v/>
      </c>
      <c r="H923" s="29" t="s">
        <v>391</v>
      </c>
      <c r="I923" s="26"/>
      <c r="J923" s="26" t="s">
        <v>15571</v>
      </c>
      <c r="K923" s="26" t="s">
        <v>393</v>
      </c>
      <c r="L923" s="26" t="s">
        <v>15572</v>
      </c>
      <c r="M923" s="26" t="s">
        <v>395</v>
      </c>
      <c r="N923" s="26"/>
      <c r="O923" s="26" t="s">
        <v>4394</v>
      </c>
      <c r="P923" s="26" t="s">
        <v>913</v>
      </c>
      <c r="Q923" s="26" t="s">
        <v>183</v>
      </c>
      <c r="R923" s="26" t="s">
        <v>184</v>
      </c>
      <c r="S923" s="26" t="s">
        <v>298</v>
      </c>
      <c r="T923" s="26" t="s">
        <v>186</v>
      </c>
      <c r="U923" s="26" t="s">
        <v>348</v>
      </c>
      <c r="V923" s="26" t="s">
        <v>399</v>
      </c>
      <c r="W923" s="26" t="s">
        <v>188</v>
      </c>
      <c r="X923" s="26" t="s">
        <v>189</v>
      </c>
      <c r="Y923" s="26">
        <v>55.0</v>
      </c>
      <c r="Z923" s="26">
        <v>65.0</v>
      </c>
      <c r="AA923" s="26">
        <v>45.0</v>
      </c>
      <c r="AB923" s="26">
        <v>50.0</v>
      </c>
      <c r="AC923" s="26">
        <v>45.0</v>
      </c>
      <c r="AD923" s="26">
        <v>50.0</v>
      </c>
      <c r="AE923" s="30">
        <f t="shared" si="37"/>
        <v>310</v>
      </c>
      <c r="AF923" s="26" t="s">
        <v>15573</v>
      </c>
      <c r="AG923" s="26"/>
      <c r="AH923" s="26"/>
      <c r="AI923" s="26"/>
      <c r="AJ923" s="26"/>
      <c r="AK923" s="26"/>
      <c r="AL923" s="26"/>
      <c r="AM923" s="26"/>
      <c r="AN923" s="26"/>
      <c r="AO923" s="26"/>
      <c r="AP923" s="26"/>
      <c r="AQ923" s="26"/>
      <c r="AR923" s="26"/>
      <c r="AS923" s="26"/>
      <c r="AT923" s="26"/>
      <c r="AU923" s="26"/>
      <c r="AV923" s="26"/>
      <c r="AW923" s="26"/>
      <c r="AX923" s="26"/>
      <c r="AY923" s="26"/>
      <c r="AZ923" s="26"/>
      <c r="BA923" s="26"/>
      <c r="BB923" s="26"/>
      <c r="BC923" s="26"/>
      <c r="BD923" s="26"/>
      <c r="BE923" s="26"/>
      <c r="BF923" s="26"/>
      <c r="BG923" s="26"/>
      <c r="BH923" s="26"/>
      <c r="BI923" s="26"/>
      <c r="BJ923" s="26"/>
      <c r="BK923" s="26"/>
      <c r="BL923" s="26"/>
      <c r="BM923" s="26"/>
      <c r="BN923" s="26"/>
      <c r="BO923" s="26"/>
      <c r="BP923" s="26"/>
      <c r="BQ923" s="26"/>
      <c r="BR923" s="26"/>
      <c r="BS923" s="26"/>
      <c r="BT923" s="26"/>
      <c r="BU923" s="26"/>
      <c r="BV923" s="26"/>
      <c r="BW923" s="31"/>
      <c r="BX923" s="31"/>
      <c r="BY923" s="31"/>
      <c r="BZ923" s="31"/>
      <c r="CA923" s="31"/>
      <c r="CB923" s="31"/>
      <c r="CC923" s="31"/>
      <c r="CD923" s="31"/>
      <c r="CE923" s="31"/>
      <c r="CF923" s="31"/>
      <c r="CG923" s="31"/>
      <c r="CH923" s="31"/>
      <c r="CI923" s="31"/>
      <c r="CJ923" s="31"/>
      <c r="CK923" s="31"/>
      <c r="CL923" s="31"/>
      <c r="CM923" s="31"/>
      <c r="CN923" s="31"/>
      <c r="CO923" s="31"/>
      <c r="CP923" s="31"/>
      <c r="CQ923" s="31"/>
      <c r="CR923" s="31"/>
      <c r="CS923" s="31"/>
      <c r="CT923" s="31"/>
      <c r="CU923" s="31"/>
      <c r="CV923" s="31"/>
      <c r="CW923" s="31"/>
      <c r="CX923" s="31"/>
      <c r="CY923" s="31"/>
      <c r="CZ923" s="31"/>
      <c r="DA923" s="31"/>
      <c r="DB923" s="31"/>
      <c r="DC923" s="31"/>
      <c r="DD923" s="31"/>
      <c r="DE923" s="31"/>
      <c r="DF923" s="31"/>
      <c r="DG923" s="31"/>
      <c r="DH923" s="31" t="s">
        <v>15574</v>
      </c>
      <c r="DI923" s="31" t="s">
        <v>15575</v>
      </c>
      <c r="DJ923" s="31"/>
      <c r="DK923" s="31"/>
      <c r="DL923" s="31"/>
      <c r="DM923" s="31"/>
      <c r="DN923" s="31"/>
      <c r="DO923" s="31"/>
      <c r="DP923" s="31"/>
      <c r="DQ923" s="31"/>
      <c r="DR923" s="31"/>
      <c r="DS923" s="31"/>
      <c r="DT923" s="31"/>
      <c r="DU923" s="31"/>
      <c r="DV923" s="31"/>
      <c r="DW923" s="31"/>
      <c r="DX923" s="31"/>
      <c r="DY923" s="31"/>
      <c r="DZ923" s="31"/>
      <c r="EA923" s="31"/>
      <c r="EB923" s="31"/>
      <c r="EC923" s="31"/>
      <c r="ED923" s="31"/>
      <c r="EE923" s="31"/>
      <c r="EF923" s="31"/>
      <c r="EG923" s="31"/>
      <c r="EH923" s="31"/>
      <c r="EI923" s="31"/>
      <c r="EJ923" s="31"/>
      <c r="EK923" s="31"/>
      <c r="EL923" s="31"/>
      <c r="EM923" s="31"/>
      <c r="EN923" s="31"/>
      <c r="EO923" s="31"/>
      <c r="EP923" s="31"/>
      <c r="EQ923" s="31"/>
      <c r="ER923" s="31"/>
      <c r="ES923" s="31"/>
      <c r="ET923" s="31"/>
      <c r="EU923" s="31"/>
      <c r="EV923" s="31"/>
      <c r="EW923" s="31"/>
      <c r="EX923" s="31"/>
      <c r="EY923" s="31"/>
      <c r="EZ923" s="31"/>
      <c r="FA923" s="31" t="s">
        <v>15539</v>
      </c>
      <c r="FB923" s="31" t="s">
        <v>15539</v>
      </c>
      <c r="FC923" s="31"/>
      <c r="FD923" s="31"/>
      <c r="FE923" s="31" t="s">
        <v>219</v>
      </c>
    </row>
    <row r="924" ht="90.75" customHeight="1">
      <c r="A924" s="16" t="s">
        <v>15576</v>
      </c>
      <c r="B924" s="24">
        <v>913.0</v>
      </c>
      <c r="C924" s="25" t="s">
        <v>15577</v>
      </c>
      <c r="D924" s="26" t="str">
        <f t="shared" si="41"/>
        <v/>
      </c>
      <c r="E924" s="27" t="str">
        <f t="shared" si="42"/>
        <v/>
      </c>
      <c r="F924" s="28" t="str">
        <f t="shared" ref="F924:G924" si="939">image("https://www.serebii.net/pokedex-bw/type/"&amp;lower(H924)&amp;".gif")</f>
        <v/>
      </c>
      <c r="G924" s="28" t="str">
        <f t="shared" si="939"/>
        <v/>
      </c>
      <c r="H924" s="29" t="s">
        <v>391</v>
      </c>
      <c r="I924" s="26"/>
      <c r="J924" s="26" t="s">
        <v>15578</v>
      </c>
      <c r="K924" s="26" t="s">
        <v>876</v>
      </c>
      <c r="L924" s="26" t="s">
        <v>8901</v>
      </c>
      <c r="M924" s="26" t="s">
        <v>395</v>
      </c>
      <c r="N924" s="26"/>
      <c r="O924" s="26" t="s">
        <v>4394</v>
      </c>
      <c r="P924" s="26" t="s">
        <v>946</v>
      </c>
      <c r="Q924" s="26" t="s">
        <v>183</v>
      </c>
      <c r="R924" s="26" t="s">
        <v>184</v>
      </c>
      <c r="S924" s="26" t="s">
        <v>5791</v>
      </c>
      <c r="T924" s="26" t="s">
        <v>186</v>
      </c>
      <c r="U924" s="26" t="s">
        <v>348</v>
      </c>
      <c r="V924" s="26" t="s">
        <v>399</v>
      </c>
      <c r="W924" s="26" t="s">
        <v>188</v>
      </c>
      <c r="X924" s="26" t="s">
        <v>189</v>
      </c>
      <c r="Y924" s="26">
        <v>70.0</v>
      </c>
      <c r="Z924" s="26">
        <v>85.0</v>
      </c>
      <c r="AA924" s="26">
        <v>65.0</v>
      </c>
      <c r="AB924" s="26">
        <v>65.0</v>
      </c>
      <c r="AC924" s="26">
        <v>60.0</v>
      </c>
      <c r="AD924" s="26">
        <v>65.0</v>
      </c>
      <c r="AE924" s="30">
        <f t="shared" si="37"/>
        <v>410</v>
      </c>
      <c r="AF924" s="26" t="s">
        <v>15573</v>
      </c>
      <c r="AG924" s="26"/>
      <c r="AH924" s="26"/>
      <c r="AI924" s="26"/>
      <c r="AJ924" s="26"/>
      <c r="AK924" s="26"/>
      <c r="AL924" s="26"/>
      <c r="AM924" s="26"/>
      <c r="AN924" s="26"/>
      <c r="AO924" s="26"/>
      <c r="AP924" s="26"/>
      <c r="AQ924" s="26"/>
      <c r="AR924" s="26"/>
      <c r="AS924" s="26"/>
      <c r="AT924" s="26"/>
      <c r="AU924" s="26"/>
      <c r="AV924" s="26"/>
      <c r="AW924" s="26"/>
      <c r="AX924" s="26"/>
      <c r="AY924" s="26"/>
      <c r="AZ924" s="26"/>
      <c r="BA924" s="26"/>
      <c r="BB924" s="26"/>
      <c r="BC924" s="26"/>
      <c r="BD924" s="26"/>
      <c r="BE924" s="26"/>
      <c r="BF924" s="26"/>
      <c r="BG924" s="26"/>
      <c r="BH924" s="26"/>
      <c r="BI924" s="26"/>
      <c r="BJ924" s="26"/>
      <c r="BK924" s="26"/>
      <c r="BL924" s="26"/>
      <c r="BM924" s="26"/>
      <c r="BN924" s="26"/>
      <c r="BO924" s="26"/>
      <c r="BP924" s="26"/>
      <c r="BQ924" s="26"/>
      <c r="BR924" s="26"/>
      <c r="BS924" s="26"/>
      <c r="BT924" s="26"/>
      <c r="BU924" s="26"/>
      <c r="BV924" s="26"/>
      <c r="BW924" s="31"/>
      <c r="BX924" s="31"/>
      <c r="BY924" s="31"/>
      <c r="BZ924" s="31"/>
      <c r="CA924" s="31"/>
      <c r="CB924" s="31"/>
      <c r="CC924" s="31"/>
      <c r="CD924" s="31"/>
      <c r="CE924" s="31"/>
      <c r="CF924" s="31"/>
      <c r="CG924" s="31"/>
      <c r="CH924" s="31"/>
      <c r="CI924" s="31"/>
      <c r="CJ924" s="31"/>
      <c r="CK924" s="31"/>
      <c r="CL924" s="31"/>
      <c r="CM924" s="31"/>
      <c r="CN924" s="31"/>
      <c r="CO924" s="31"/>
      <c r="CP924" s="31"/>
      <c r="CQ924" s="31"/>
      <c r="CR924" s="31"/>
      <c r="CS924" s="31"/>
      <c r="CT924" s="31"/>
      <c r="CU924" s="31"/>
      <c r="CV924" s="31"/>
      <c r="CW924" s="31"/>
      <c r="CX924" s="31"/>
      <c r="CY924" s="31"/>
      <c r="CZ924" s="31"/>
      <c r="DA924" s="31"/>
      <c r="DB924" s="31"/>
      <c r="DC924" s="31"/>
      <c r="DD924" s="31"/>
      <c r="DE924" s="31"/>
      <c r="DF924" s="31"/>
      <c r="DG924" s="31"/>
      <c r="DH924" s="31" t="s">
        <v>15579</v>
      </c>
      <c r="DI924" s="31" t="s">
        <v>15580</v>
      </c>
      <c r="DJ924" s="31"/>
      <c r="DK924" s="31"/>
      <c r="DL924" s="31"/>
      <c r="DM924" s="31"/>
      <c r="DN924" s="31"/>
      <c r="DO924" s="31"/>
      <c r="DP924" s="31"/>
      <c r="DQ924" s="31"/>
      <c r="DR924" s="31"/>
      <c r="DS924" s="31"/>
      <c r="DT924" s="31"/>
      <c r="DU924" s="31"/>
      <c r="DV924" s="31"/>
      <c r="DW924" s="31"/>
      <c r="DX924" s="31"/>
      <c r="DY924" s="31"/>
      <c r="DZ924" s="31"/>
      <c r="EA924" s="31"/>
      <c r="EB924" s="31"/>
      <c r="EC924" s="31"/>
      <c r="ED924" s="31"/>
      <c r="EE924" s="31"/>
      <c r="EF924" s="31"/>
      <c r="EG924" s="31"/>
      <c r="EH924" s="31"/>
      <c r="EI924" s="31"/>
      <c r="EJ924" s="31"/>
      <c r="EK924" s="31"/>
      <c r="EL924" s="31"/>
      <c r="EM924" s="31"/>
      <c r="EN924" s="31"/>
      <c r="EO924" s="31"/>
      <c r="EP924" s="31"/>
      <c r="EQ924" s="31"/>
      <c r="ER924" s="31"/>
      <c r="ES924" s="31"/>
      <c r="ET924" s="31"/>
      <c r="EU924" s="31"/>
      <c r="EV924" s="31"/>
      <c r="EW924" s="31"/>
      <c r="EX924" s="31"/>
      <c r="EY924" s="31"/>
      <c r="EZ924" s="31"/>
      <c r="FA924" s="31" t="s">
        <v>219</v>
      </c>
      <c r="FB924" s="31" t="s">
        <v>219</v>
      </c>
      <c r="FC924" s="31"/>
      <c r="FD924" s="31"/>
      <c r="FE924" s="31" t="s">
        <v>219</v>
      </c>
    </row>
    <row r="925" ht="90.75" customHeight="1">
      <c r="A925" s="16" t="s">
        <v>15581</v>
      </c>
      <c r="B925" s="24">
        <v>914.0</v>
      </c>
      <c r="C925" s="25" t="s">
        <v>15582</v>
      </c>
      <c r="D925" s="26" t="str">
        <f t="shared" si="41"/>
        <v/>
      </c>
      <c r="E925" s="27" t="str">
        <f t="shared" si="42"/>
        <v/>
      </c>
      <c r="F925" s="28" t="str">
        <f t="shared" ref="F925:G925" si="940">image("https://www.serebii.net/pokedex-bw/type/"&amp;lower(H925)&amp;".gif")</f>
        <v/>
      </c>
      <c r="G925" s="28" t="str">
        <f t="shared" si="940"/>
        <v/>
      </c>
      <c r="H925" s="29" t="s">
        <v>391</v>
      </c>
      <c r="I925" s="26" t="s">
        <v>2112</v>
      </c>
      <c r="J925" s="26" t="s">
        <v>15583</v>
      </c>
      <c r="K925" s="26" t="s">
        <v>3108</v>
      </c>
      <c r="L925" s="26" t="s">
        <v>15584</v>
      </c>
      <c r="M925" s="26" t="s">
        <v>395</v>
      </c>
      <c r="N925" s="26"/>
      <c r="O925" s="26" t="s">
        <v>4394</v>
      </c>
      <c r="P925" s="26" t="s">
        <v>1300</v>
      </c>
      <c r="Q925" s="26" t="s">
        <v>183</v>
      </c>
      <c r="R925" s="26" t="s">
        <v>184</v>
      </c>
      <c r="S925" s="26" t="s">
        <v>13161</v>
      </c>
      <c r="T925" s="26" t="s">
        <v>186</v>
      </c>
      <c r="U925" s="26" t="s">
        <v>348</v>
      </c>
      <c r="V925" s="26" t="s">
        <v>399</v>
      </c>
      <c r="W925" s="26" t="s">
        <v>188</v>
      </c>
      <c r="X925" s="26" t="s">
        <v>189</v>
      </c>
      <c r="Y925" s="26">
        <v>85.0</v>
      </c>
      <c r="Z925" s="26">
        <v>120.0</v>
      </c>
      <c r="AA925" s="26">
        <v>80.0</v>
      </c>
      <c r="AB925" s="26">
        <v>85.0</v>
      </c>
      <c r="AC925" s="26">
        <v>75.0</v>
      </c>
      <c r="AD925" s="26">
        <v>85.0</v>
      </c>
      <c r="AE925" s="30">
        <f t="shared" si="37"/>
        <v>530</v>
      </c>
      <c r="AF925" s="26" t="s">
        <v>15573</v>
      </c>
      <c r="AG925" s="26"/>
      <c r="AH925" s="26"/>
      <c r="AI925" s="26"/>
      <c r="AJ925" s="26"/>
      <c r="AK925" s="26"/>
      <c r="AL925" s="26"/>
      <c r="AM925" s="26"/>
      <c r="AN925" s="26"/>
      <c r="AO925" s="26"/>
      <c r="AP925" s="26"/>
      <c r="AQ925" s="26"/>
      <c r="AR925" s="26"/>
      <c r="AS925" s="26"/>
      <c r="AT925" s="26"/>
      <c r="AU925" s="26"/>
      <c r="AV925" s="26"/>
      <c r="AW925" s="26"/>
      <c r="AX925" s="26"/>
      <c r="AY925" s="26"/>
      <c r="AZ925" s="26"/>
      <c r="BA925" s="26"/>
      <c r="BB925" s="26"/>
      <c r="BC925" s="26"/>
      <c r="BD925" s="26"/>
      <c r="BE925" s="26"/>
      <c r="BF925" s="26"/>
      <c r="BG925" s="26"/>
      <c r="BH925" s="26"/>
      <c r="BI925" s="26"/>
      <c r="BJ925" s="26"/>
      <c r="BK925" s="26"/>
      <c r="BL925" s="26"/>
      <c r="BM925" s="26"/>
      <c r="BN925" s="26"/>
      <c r="BO925" s="26"/>
      <c r="BP925" s="26"/>
      <c r="BQ925" s="26"/>
      <c r="BR925" s="26"/>
      <c r="BS925" s="26"/>
      <c r="BT925" s="26"/>
      <c r="BU925" s="26"/>
      <c r="BV925" s="26"/>
      <c r="BW925" s="31"/>
      <c r="BX925" s="31"/>
      <c r="BY925" s="31"/>
      <c r="BZ925" s="31"/>
      <c r="CA925" s="31"/>
      <c r="CB925" s="31"/>
      <c r="CC925" s="31"/>
      <c r="CD925" s="31"/>
      <c r="CE925" s="31"/>
      <c r="CF925" s="31"/>
      <c r="CG925" s="31"/>
      <c r="CH925" s="31"/>
      <c r="CI925" s="31"/>
      <c r="CJ925" s="31"/>
      <c r="CK925" s="31"/>
      <c r="CL925" s="31"/>
      <c r="CM925" s="31"/>
      <c r="CN925" s="31"/>
      <c r="CO925" s="31"/>
      <c r="CP925" s="31"/>
      <c r="CQ925" s="31"/>
      <c r="CR925" s="31"/>
      <c r="CS925" s="31"/>
      <c r="CT925" s="31"/>
      <c r="CU925" s="31"/>
      <c r="CV925" s="31"/>
      <c r="CW925" s="31"/>
      <c r="CX925" s="31"/>
      <c r="CY925" s="31"/>
      <c r="CZ925" s="31"/>
      <c r="DA925" s="31"/>
      <c r="DB925" s="31"/>
      <c r="DC925" s="31"/>
      <c r="DD925" s="31"/>
      <c r="DE925" s="31"/>
      <c r="DF925" s="31"/>
      <c r="DG925" s="31"/>
      <c r="DH925" s="31" t="s">
        <v>15585</v>
      </c>
      <c r="DI925" s="31" t="s">
        <v>15586</v>
      </c>
      <c r="DJ925" s="31"/>
      <c r="DK925" s="31"/>
      <c r="DL925" s="31"/>
      <c r="DM925" s="31"/>
      <c r="DN925" s="31"/>
      <c r="DO925" s="31"/>
      <c r="DP925" s="31"/>
      <c r="DQ925" s="31"/>
      <c r="DR925" s="31"/>
      <c r="DS925" s="31"/>
      <c r="DT925" s="31"/>
      <c r="DU925" s="31"/>
      <c r="DV925" s="31"/>
      <c r="DW925" s="31"/>
      <c r="DX925" s="31"/>
      <c r="DY925" s="31"/>
      <c r="DZ925" s="31"/>
      <c r="EA925" s="31"/>
      <c r="EB925" s="31"/>
      <c r="EC925" s="31"/>
      <c r="ED925" s="31"/>
      <c r="EE925" s="31"/>
      <c r="EF925" s="31"/>
      <c r="EG925" s="31"/>
      <c r="EH925" s="31"/>
      <c r="EI925" s="31"/>
      <c r="EJ925" s="31"/>
      <c r="EK925" s="31"/>
      <c r="EL925" s="31"/>
      <c r="EM925" s="31"/>
      <c r="EN925" s="31"/>
      <c r="EO925" s="31"/>
      <c r="EP925" s="31"/>
      <c r="EQ925" s="31"/>
      <c r="ER925" s="31"/>
      <c r="ES925" s="31"/>
      <c r="ET925" s="31"/>
      <c r="EU925" s="31"/>
      <c r="EV925" s="31"/>
      <c r="EW925" s="31"/>
      <c r="EX925" s="31"/>
      <c r="EY925" s="31"/>
      <c r="EZ925" s="31"/>
      <c r="FA925" s="31" t="s">
        <v>219</v>
      </c>
      <c r="FB925" s="31" t="s">
        <v>219</v>
      </c>
      <c r="FC925" s="31"/>
      <c r="FD925" s="31"/>
      <c r="FE925" s="31" t="s">
        <v>219</v>
      </c>
    </row>
    <row r="926" ht="90.75" customHeight="1">
      <c r="A926" s="16" t="s">
        <v>15587</v>
      </c>
      <c r="B926" s="24">
        <v>915.0</v>
      </c>
      <c r="C926" s="25" t="s">
        <v>15588</v>
      </c>
      <c r="D926" s="26" t="str">
        <f t="shared" si="41"/>
        <v/>
      </c>
      <c r="E926" s="27" t="str">
        <f t="shared" si="42"/>
        <v/>
      </c>
      <c r="F926" s="28" t="str">
        <f t="shared" ref="F926:G926" si="941">image("https://www.serebii.net/pokedex-bw/type/"&amp;lower(H926)&amp;".gif")</f>
        <v/>
      </c>
      <c r="G926" s="28" t="str">
        <f t="shared" si="941"/>
        <v/>
      </c>
      <c r="H926" s="29" t="s">
        <v>681</v>
      </c>
      <c r="I926" s="26"/>
      <c r="J926" s="26" t="s">
        <v>15589</v>
      </c>
      <c r="K926" s="26" t="s">
        <v>393</v>
      </c>
      <c r="L926" s="26" t="s">
        <v>9726</v>
      </c>
      <c r="M926" s="26" t="s">
        <v>13445</v>
      </c>
      <c r="N926" s="26" t="s">
        <v>2557</v>
      </c>
      <c r="O926" s="26" t="s">
        <v>272</v>
      </c>
      <c r="P926" s="26" t="s">
        <v>492</v>
      </c>
      <c r="Q926" s="26" t="s">
        <v>493</v>
      </c>
      <c r="R926" s="26" t="s">
        <v>184</v>
      </c>
      <c r="S926" s="26" t="s">
        <v>768</v>
      </c>
      <c r="T926" s="26" t="s">
        <v>495</v>
      </c>
      <c r="U926" s="26" t="s">
        <v>769</v>
      </c>
      <c r="V926" s="26" t="s">
        <v>770</v>
      </c>
      <c r="W926" s="26" t="s">
        <v>496</v>
      </c>
      <c r="X926" s="26" t="s">
        <v>497</v>
      </c>
      <c r="Y926" s="26">
        <v>54.0</v>
      </c>
      <c r="Z926" s="26">
        <v>45.0</v>
      </c>
      <c r="AA926" s="26">
        <v>40.0</v>
      </c>
      <c r="AB926" s="26">
        <v>35.0</v>
      </c>
      <c r="AC926" s="26">
        <v>45.0</v>
      </c>
      <c r="AD926" s="26">
        <v>35.0</v>
      </c>
      <c r="AE926" s="30">
        <f t="shared" si="37"/>
        <v>254</v>
      </c>
      <c r="AF926" s="26" t="s">
        <v>15590</v>
      </c>
      <c r="AG926" s="26"/>
      <c r="AH926" s="26"/>
      <c r="AI926" s="26"/>
      <c r="AJ926" s="26"/>
      <c r="AK926" s="26"/>
      <c r="AL926" s="26"/>
      <c r="AM926" s="26"/>
      <c r="AN926" s="26"/>
      <c r="AO926" s="26"/>
      <c r="AP926" s="26"/>
      <c r="AQ926" s="26"/>
      <c r="AR926" s="26"/>
      <c r="AS926" s="26"/>
      <c r="AT926" s="26"/>
      <c r="AU926" s="26"/>
      <c r="AV926" s="26"/>
      <c r="AW926" s="26"/>
      <c r="AX926" s="26"/>
      <c r="AY926" s="26"/>
      <c r="AZ926" s="26"/>
      <c r="BA926" s="26"/>
      <c r="BB926" s="26"/>
      <c r="BC926" s="26"/>
      <c r="BD926" s="26"/>
      <c r="BE926" s="26"/>
      <c r="BF926" s="26"/>
      <c r="BG926" s="26"/>
      <c r="BH926" s="26"/>
      <c r="BI926" s="26"/>
      <c r="BJ926" s="26"/>
      <c r="BK926" s="26"/>
      <c r="BL926" s="26"/>
      <c r="BM926" s="26"/>
      <c r="BN926" s="26"/>
      <c r="BO926" s="26"/>
      <c r="BP926" s="26"/>
      <c r="BQ926" s="26"/>
      <c r="BR926" s="26"/>
      <c r="BS926" s="26"/>
      <c r="BT926" s="26"/>
      <c r="BU926" s="26"/>
      <c r="BV926" s="26"/>
      <c r="BW926" s="31"/>
      <c r="BX926" s="31"/>
      <c r="BY926" s="31"/>
      <c r="BZ926" s="31"/>
      <c r="CA926" s="31"/>
      <c r="CB926" s="31"/>
      <c r="CC926" s="31"/>
      <c r="CD926" s="31"/>
      <c r="CE926" s="31"/>
      <c r="CF926" s="31"/>
      <c r="CG926" s="31"/>
      <c r="CH926" s="31"/>
      <c r="CI926" s="31"/>
      <c r="CJ926" s="31"/>
      <c r="CK926" s="31"/>
      <c r="CL926" s="31"/>
      <c r="CM926" s="31"/>
      <c r="CN926" s="31"/>
      <c r="CO926" s="31"/>
      <c r="CP926" s="31"/>
      <c r="CQ926" s="31"/>
      <c r="CR926" s="31"/>
      <c r="CS926" s="31"/>
      <c r="CT926" s="31"/>
      <c r="CU926" s="31"/>
      <c r="CV926" s="31"/>
      <c r="CW926" s="31"/>
      <c r="CX926" s="31"/>
      <c r="CY926" s="31"/>
      <c r="CZ926" s="31"/>
      <c r="DA926" s="31"/>
      <c r="DB926" s="31"/>
      <c r="DC926" s="31"/>
      <c r="DD926" s="31"/>
      <c r="DE926" s="31"/>
      <c r="DF926" s="31"/>
      <c r="DG926" s="31"/>
      <c r="DH926" s="31" t="s">
        <v>15591</v>
      </c>
      <c r="DI926" s="31" t="s">
        <v>15592</v>
      </c>
      <c r="DJ926" s="31"/>
      <c r="DK926" s="31"/>
      <c r="DL926" s="31"/>
      <c r="DM926" s="31"/>
      <c r="DN926" s="31"/>
      <c r="DO926" s="31"/>
      <c r="DP926" s="31"/>
      <c r="DQ926" s="31"/>
      <c r="DR926" s="31"/>
      <c r="DS926" s="31"/>
      <c r="DT926" s="31"/>
      <c r="DU926" s="31"/>
      <c r="DV926" s="31"/>
      <c r="DW926" s="31"/>
      <c r="DX926" s="31"/>
      <c r="DY926" s="31"/>
      <c r="DZ926" s="31"/>
      <c r="EA926" s="31"/>
      <c r="EB926" s="31"/>
      <c r="EC926" s="31"/>
      <c r="ED926" s="31"/>
      <c r="EE926" s="31"/>
      <c r="EF926" s="31"/>
      <c r="EG926" s="31"/>
      <c r="EH926" s="31"/>
      <c r="EI926" s="31"/>
      <c r="EJ926" s="31"/>
      <c r="EK926" s="31"/>
      <c r="EL926" s="31"/>
      <c r="EM926" s="31"/>
      <c r="EN926" s="31"/>
      <c r="EO926" s="31"/>
      <c r="EP926" s="31"/>
      <c r="EQ926" s="31"/>
      <c r="ER926" s="31"/>
      <c r="ES926" s="31"/>
      <c r="ET926" s="31"/>
      <c r="EU926" s="31"/>
      <c r="EV926" s="31"/>
      <c r="EW926" s="31"/>
      <c r="EX926" s="31"/>
      <c r="EY926" s="31"/>
      <c r="EZ926" s="31"/>
      <c r="FA926" s="31" t="s">
        <v>15593</v>
      </c>
      <c r="FB926" s="31" t="s">
        <v>15593</v>
      </c>
      <c r="FC926" s="31"/>
      <c r="FD926" s="31"/>
      <c r="FE926" s="31" t="s">
        <v>219</v>
      </c>
    </row>
    <row r="927" ht="90.75" customHeight="1">
      <c r="A927" s="16" t="s">
        <v>15594</v>
      </c>
      <c r="B927" s="24">
        <v>916.0</v>
      </c>
      <c r="C927" s="25" t="s">
        <v>15595</v>
      </c>
      <c r="D927" s="26" t="str">
        <f t="shared" si="41"/>
        <v/>
      </c>
      <c r="E927" s="27" t="str">
        <f t="shared" si="42"/>
        <v/>
      </c>
      <c r="F927" s="28" t="str">
        <f t="shared" ref="F927:G927" si="942">image("https://www.serebii.net/pokedex-bw/type/"&amp;lower(H927)&amp;".gif")</f>
        <v/>
      </c>
      <c r="G927" s="28" t="str">
        <f t="shared" si="942"/>
        <v/>
      </c>
      <c r="H927" s="29" t="s">
        <v>681</v>
      </c>
      <c r="I927" s="26"/>
      <c r="J927" s="26" t="s">
        <v>15589</v>
      </c>
      <c r="K927" s="26" t="s">
        <v>222</v>
      </c>
      <c r="L927" s="26" t="s">
        <v>3174</v>
      </c>
      <c r="M927" s="26" t="s">
        <v>15596</v>
      </c>
      <c r="N927" s="26" t="s">
        <v>2557</v>
      </c>
      <c r="O927" s="26" t="s">
        <v>272</v>
      </c>
      <c r="P927" s="26" t="s">
        <v>1196</v>
      </c>
      <c r="Q927" s="26" t="s">
        <v>2378</v>
      </c>
      <c r="R927" s="26" t="s">
        <v>184</v>
      </c>
      <c r="S927" s="26" t="s">
        <v>12092</v>
      </c>
      <c r="T927" s="26" t="s">
        <v>495</v>
      </c>
      <c r="U927" s="26" t="s">
        <v>769</v>
      </c>
      <c r="V927" s="26" t="s">
        <v>770</v>
      </c>
      <c r="W927" s="26" t="s">
        <v>1257</v>
      </c>
      <c r="X927" s="26" t="s">
        <v>497</v>
      </c>
      <c r="Y927" s="26">
        <v>110.0</v>
      </c>
      <c r="Z927" s="26">
        <v>100.0</v>
      </c>
      <c r="AA927" s="26">
        <v>75.0</v>
      </c>
      <c r="AB927" s="26">
        <v>59.0</v>
      </c>
      <c r="AC927" s="26">
        <v>80.0</v>
      </c>
      <c r="AD927" s="26">
        <v>65.0</v>
      </c>
      <c r="AE927" s="30">
        <f t="shared" si="37"/>
        <v>489</v>
      </c>
      <c r="AF927" s="26" t="s">
        <v>15590</v>
      </c>
      <c r="AG927" s="26"/>
      <c r="AH927" s="26"/>
      <c r="AI927" s="26"/>
      <c r="AJ927" s="26"/>
      <c r="AK927" s="26"/>
      <c r="AL927" s="26"/>
      <c r="AM927" s="26"/>
      <c r="AN927" s="26"/>
      <c r="AO927" s="26"/>
      <c r="AP927" s="26"/>
      <c r="AQ927" s="26"/>
      <c r="AR927" s="26"/>
      <c r="AS927" s="26"/>
      <c r="AT927" s="26"/>
      <c r="AU927" s="26"/>
      <c r="AV927" s="26"/>
      <c r="AW927" s="26"/>
      <c r="AX927" s="26"/>
      <c r="AY927" s="26"/>
      <c r="AZ927" s="26"/>
      <c r="BA927" s="26"/>
      <c r="BB927" s="26"/>
      <c r="BC927" s="26"/>
      <c r="BD927" s="26"/>
      <c r="BE927" s="26"/>
      <c r="BF927" s="26"/>
      <c r="BG927" s="26"/>
      <c r="BH927" s="26"/>
      <c r="BI927" s="26"/>
      <c r="BJ927" s="26"/>
      <c r="BK927" s="26"/>
      <c r="BL927" s="26"/>
      <c r="BM927" s="26"/>
      <c r="BN927" s="26"/>
      <c r="BO927" s="26"/>
      <c r="BP927" s="26"/>
      <c r="BQ927" s="26"/>
      <c r="BR927" s="26"/>
      <c r="BS927" s="26"/>
      <c r="BT927" s="26"/>
      <c r="BU927" s="26"/>
      <c r="BV927" s="26"/>
      <c r="BW927" s="31"/>
      <c r="BX927" s="31"/>
      <c r="BY927" s="31"/>
      <c r="BZ927" s="31"/>
      <c r="CA927" s="31"/>
      <c r="CB927" s="31"/>
      <c r="CC927" s="31"/>
      <c r="CD927" s="31"/>
      <c r="CE927" s="31"/>
      <c r="CF927" s="31"/>
      <c r="CG927" s="31"/>
      <c r="CH927" s="31"/>
      <c r="CI927" s="31"/>
      <c r="CJ927" s="31"/>
      <c r="CK927" s="31"/>
      <c r="CL927" s="31"/>
      <c r="CM927" s="31"/>
      <c r="CN927" s="31"/>
      <c r="CO927" s="31"/>
      <c r="CP927" s="31"/>
      <c r="CQ927" s="31"/>
      <c r="CR927" s="31"/>
      <c r="CS927" s="31"/>
      <c r="CT927" s="31"/>
      <c r="CU927" s="31"/>
      <c r="CV927" s="31"/>
      <c r="CW927" s="31"/>
      <c r="CX927" s="31"/>
      <c r="CY927" s="31"/>
      <c r="CZ927" s="31"/>
      <c r="DA927" s="31"/>
      <c r="DB927" s="31"/>
      <c r="DC927" s="31"/>
      <c r="DD927" s="31"/>
      <c r="DE927" s="31"/>
      <c r="DF927" s="31"/>
      <c r="DG927" s="31"/>
      <c r="DH927" s="31" t="s">
        <v>15597</v>
      </c>
      <c r="DI927" s="31" t="s">
        <v>15598</v>
      </c>
      <c r="DJ927" s="31"/>
      <c r="DK927" s="31"/>
      <c r="DL927" s="31"/>
      <c r="DM927" s="31"/>
      <c r="DN927" s="31"/>
      <c r="DO927" s="31"/>
      <c r="DP927" s="31"/>
      <c r="DQ927" s="31"/>
      <c r="DR927" s="31"/>
      <c r="DS927" s="31"/>
      <c r="DT927" s="31"/>
      <c r="DU927" s="31"/>
      <c r="DV927" s="31"/>
      <c r="DW927" s="31"/>
      <c r="DX927" s="31"/>
      <c r="DY927" s="31"/>
      <c r="DZ927" s="31"/>
      <c r="EA927" s="31"/>
      <c r="EB927" s="31"/>
      <c r="EC927" s="31"/>
      <c r="ED927" s="31"/>
      <c r="EE927" s="31"/>
      <c r="EF927" s="31"/>
      <c r="EG927" s="31"/>
      <c r="EH927" s="31"/>
      <c r="EI927" s="31"/>
      <c r="EJ927" s="31"/>
      <c r="EK927" s="31"/>
      <c r="EL927" s="31"/>
      <c r="EM927" s="31"/>
      <c r="EN927" s="31"/>
      <c r="EO927" s="31"/>
      <c r="EP927" s="31"/>
      <c r="EQ927" s="31"/>
      <c r="ER927" s="31"/>
      <c r="ES927" s="31"/>
      <c r="ET927" s="31"/>
      <c r="EU927" s="31"/>
      <c r="EV927" s="31"/>
      <c r="EW927" s="31"/>
      <c r="EX927" s="31"/>
      <c r="EY927" s="31"/>
      <c r="EZ927" s="31"/>
      <c r="FA927" s="31" t="s">
        <v>15599</v>
      </c>
      <c r="FB927" s="31" t="s">
        <v>15599</v>
      </c>
      <c r="FC927" s="31"/>
      <c r="FD927" s="31"/>
      <c r="FE927" s="31" t="s">
        <v>219</v>
      </c>
    </row>
    <row r="928" ht="90.75" customHeight="1">
      <c r="A928" s="16" t="s">
        <v>15600</v>
      </c>
      <c r="B928" s="24">
        <v>917.0</v>
      </c>
      <c r="C928" s="25" t="s">
        <v>15601</v>
      </c>
      <c r="D928" s="26" t="str">
        <f t="shared" si="41"/>
        <v/>
      </c>
      <c r="E928" s="27" t="str">
        <f t="shared" si="42"/>
        <v/>
      </c>
      <c r="F928" s="28" t="str">
        <f t="shared" ref="F928:G928" si="943">image("https://www.serebii.net/pokedex-bw/type/"&amp;lower(H928)&amp;".gif")</f>
        <v/>
      </c>
      <c r="G928" s="28" t="str">
        <f t="shared" si="943"/>
        <v/>
      </c>
      <c r="H928" s="29" t="s">
        <v>486</v>
      </c>
      <c r="I928" s="26"/>
      <c r="J928" s="26" t="s">
        <v>15602</v>
      </c>
      <c r="K928" s="26" t="s">
        <v>488</v>
      </c>
      <c r="L928" s="26" t="s">
        <v>2556</v>
      </c>
      <c r="M928" s="26" t="s">
        <v>3460</v>
      </c>
      <c r="N928" s="26"/>
      <c r="O928" s="26" t="s">
        <v>14028</v>
      </c>
      <c r="P928" s="26" t="s">
        <v>397</v>
      </c>
      <c r="Q928" s="26" t="s">
        <v>493</v>
      </c>
      <c r="R928" s="26" t="s">
        <v>184</v>
      </c>
      <c r="S928" s="26" t="s">
        <v>5555</v>
      </c>
      <c r="T928" s="26" t="s">
        <v>7901</v>
      </c>
      <c r="U928" s="26" t="s">
        <v>1827</v>
      </c>
      <c r="V928" s="26" t="s">
        <v>1828</v>
      </c>
      <c r="W928" s="26" t="s">
        <v>496</v>
      </c>
      <c r="X928" s="26" t="s">
        <v>497</v>
      </c>
      <c r="Y928" s="26">
        <v>35.0</v>
      </c>
      <c r="Z928" s="26">
        <v>41.0</v>
      </c>
      <c r="AA928" s="26">
        <v>45.0</v>
      </c>
      <c r="AB928" s="26">
        <v>29.0</v>
      </c>
      <c r="AC928" s="26">
        <v>40.0</v>
      </c>
      <c r="AD928" s="26">
        <v>20.0</v>
      </c>
      <c r="AE928" s="30">
        <f t="shared" si="37"/>
        <v>210</v>
      </c>
      <c r="AF928" s="26" t="s">
        <v>15603</v>
      </c>
      <c r="AG928" s="26"/>
      <c r="AH928" s="26"/>
      <c r="AI928" s="26"/>
      <c r="AJ928" s="26"/>
      <c r="AK928" s="26"/>
      <c r="AL928" s="26"/>
      <c r="AM928" s="26"/>
      <c r="AN928" s="26"/>
      <c r="AO928" s="26"/>
      <c r="AP928" s="26"/>
      <c r="AQ928" s="26"/>
      <c r="AR928" s="26"/>
      <c r="AS928" s="26"/>
      <c r="AT928" s="26"/>
      <c r="AU928" s="26"/>
      <c r="AV928" s="26"/>
      <c r="AW928" s="26"/>
      <c r="AX928" s="26"/>
      <c r="AY928" s="26"/>
      <c r="AZ928" s="26"/>
      <c r="BA928" s="26"/>
      <c r="BB928" s="26"/>
      <c r="BC928" s="26"/>
      <c r="BD928" s="26"/>
      <c r="BE928" s="26"/>
      <c r="BF928" s="26"/>
      <c r="BG928" s="26"/>
      <c r="BH928" s="26"/>
      <c r="BI928" s="26"/>
      <c r="BJ928" s="26"/>
      <c r="BK928" s="26"/>
      <c r="BL928" s="26"/>
      <c r="BM928" s="26"/>
      <c r="BN928" s="26"/>
      <c r="BO928" s="26"/>
      <c r="BP928" s="26"/>
      <c r="BQ928" s="26"/>
      <c r="BR928" s="26"/>
      <c r="BS928" s="26"/>
      <c r="BT928" s="26"/>
      <c r="BU928" s="26"/>
      <c r="BV928" s="26"/>
      <c r="BW928" s="31"/>
      <c r="BX928" s="31"/>
      <c r="BY928" s="31"/>
      <c r="BZ928" s="31"/>
      <c r="CA928" s="31"/>
      <c r="CB928" s="31"/>
      <c r="CC928" s="31"/>
      <c r="CD928" s="31"/>
      <c r="CE928" s="31"/>
      <c r="CF928" s="31"/>
      <c r="CG928" s="31"/>
      <c r="CH928" s="31"/>
      <c r="CI928" s="31"/>
      <c r="CJ928" s="31"/>
      <c r="CK928" s="31"/>
      <c r="CL928" s="31"/>
      <c r="CM928" s="31"/>
      <c r="CN928" s="31"/>
      <c r="CO928" s="31"/>
      <c r="CP928" s="31"/>
      <c r="CQ928" s="31"/>
      <c r="CR928" s="31"/>
      <c r="CS928" s="31"/>
      <c r="CT928" s="31"/>
      <c r="CU928" s="31"/>
      <c r="CV928" s="31"/>
      <c r="CW928" s="31"/>
      <c r="CX928" s="31"/>
      <c r="CY928" s="31"/>
      <c r="CZ928" s="31"/>
      <c r="DA928" s="31"/>
      <c r="DB928" s="31"/>
      <c r="DC928" s="31"/>
      <c r="DD928" s="31"/>
      <c r="DE928" s="31"/>
      <c r="DF928" s="31"/>
      <c r="DG928" s="31"/>
      <c r="DH928" s="31" t="s">
        <v>15604</v>
      </c>
      <c r="DI928" s="31" t="s">
        <v>15605</v>
      </c>
      <c r="DJ928" s="31"/>
      <c r="DK928" s="31"/>
      <c r="DL928" s="31"/>
      <c r="DM928" s="31"/>
      <c r="DN928" s="31"/>
      <c r="DO928" s="31"/>
      <c r="DP928" s="31"/>
      <c r="DQ928" s="31"/>
      <c r="DR928" s="31"/>
      <c r="DS928" s="31"/>
      <c r="DT928" s="31"/>
      <c r="DU928" s="31"/>
      <c r="DV928" s="31"/>
      <c r="DW928" s="31"/>
      <c r="DX928" s="31"/>
      <c r="DY928" s="31"/>
      <c r="DZ928" s="31"/>
      <c r="EA928" s="31"/>
      <c r="EB928" s="31"/>
      <c r="EC928" s="31"/>
      <c r="ED928" s="31"/>
      <c r="EE928" s="31"/>
      <c r="EF928" s="31"/>
      <c r="EG928" s="31"/>
      <c r="EH928" s="31"/>
      <c r="EI928" s="31"/>
      <c r="EJ928" s="31"/>
      <c r="EK928" s="31"/>
      <c r="EL928" s="31"/>
      <c r="EM928" s="31"/>
      <c r="EN928" s="31"/>
      <c r="EO928" s="31"/>
      <c r="EP928" s="31"/>
      <c r="EQ928" s="31"/>
      <c r="ER928" s="31"/>
      <c r="ES928" s="31"/>
      <c r="ET928" s="31"/>
      <c r="EU928" s="31"/>
      <c r="EV928" s="31"/>
      <c r="EW928" s="31"/>
      <c r="EX928" s="31"/>
      <c r="EY928" s="31"/>
      <c r="EZ928" s="31"/>
      <c r="FA928" s="31" t="s">
        <v>15606</v>
      </c>
      <c r="FB928" s="31" t="s">
        <v>15606</v>
      </c>
      <c r="FC928" s="31"/>
      <c r="FD928" s="31"/>
      <c r="FE928" s="31" t="s">
        <v>219</v>
      </c>
    </row>
    <row r="929" ht="90.75" customHeight="1">
      <c r="A929" s="16" t="s">
        <v>15607</v>
      </c>
      <c r="B929" s="24">
        <v>918.0</v>
      </c>
      <c r="C929" s="25" t="s">
        <v>15608</v>
      </c>
      <c r="D929" s="26" t="str">
        <f t="shared" si="41"/>
        <v/>
      </c>
      <c r="E929" s="27" t="str">
        <f t="shared" si="42"/>
        <v/>
      </c>
      <c r="F929" s="28" t="str">
        <f t="shared" ref="F929:G929" si="944">image("https://www.serebii.net/pokedex-bw/type/"&amp;lower(H929)&amp;".gif")</f>
        <v/>
      </c>
      <c r="G929" s="28" t="str">
        <f t="shared" si="944"/>
        <v/>
      </c>
      <c r="H929" s="29" t="s">
        <v>486</v>
      </c>
      <c r="I929" s="26"/>
      <c r="J929" s="26" t="s">
        <v>12778</v>
      </c>
      <c r="K929" s="26" t="s">
        <v>222</v>
      </c>
      <c r="L929" s="26" t="s">
        <v>5038</v>
      </c>
      <c r="M929" s="26" t="s">
        <v>3460</v>
      </c>
      <c r="N929" s="26"/>
      <c r="O929" s="26" t="s">
        <v>14028</v>
      </c>
      <c r="P929" s="26" t="s">
        <v>543</v>
      </c>
      <c r="Q929" s="26" t="s">
        <v>544</v>
      </c>
      <c r="R929" s="26" t="s">
        <v>184</v>
      </c>
      <c r="S929" s="26" t="s">
        <v>15609</v>
      </c>
      <c r="T929" s="26" t="s">
        <v>7901</v>
      </c>
      <c r="U929" s="26" t="s">
        <v>1827</v>
      </c>
      <c r="V929" s="26" t="s">
        <v>1828</v>
      </c>
      <c r="W929" s="26" t="s">
        <v>496</v>
      </c>
      <c r="X929" s="26" t="s">
        <v>497</v>
      </c>
      <c r="Y929" s="26">
        <v>60.0</v>
      </c>
      <c r="Z929" s="26">
        <v>79.0</v>
      </c>
      <c r="AA929" s="26">
        <v>92.0</v>
      </c>
      <c r="AB929" s="26">
        <v>52.0</v>
      </c>
      <c r="AC929" s="26">
        <v>86.0</v>
      </c>
      <c r="AD929" s="26">
        <v>35.0</v>
      </c>
      <c r="AE929" s="30">
        <f t="shared" si="37"/>
        <v>404</v>
      </c>
      <c r="AF929" s="26" t="s">
        <v>15603</v>
      </c>
      <c r="AG929" s="26"/>
      <c r="AH929" s="26"/>
      <c r="AI929" s="26"/>
      <c r="AJ929" s="26"/>
      <c r="AK929" s="26"/>
      <c r="AL929" s="26"/>
      <c r="AM929" s="26"/>
      <c r="AN929" s="26"/>
      <c r="AO929" s="26"/>
      <c r="AP929" s="26"/>
      <c r="AQ929" s="26"/>
      <c r="AR929" s="26"/>
      <c r="AS929" s="26"/>
      <c r="AT929" s="26"/>
      <c r="AU929" s="26"/>
      <c r="AV929" s="26"/>
      <c r="AW929" s="26"/>
      <c r="AX929" s="26"/>
      <c r="AY929" s="26"/>
      <c r="AZ929" s="26"/>
      <c r="BA929" s="26"/>
      <c r="BB929" s="26"/>
      <c r="BC929" s="26"/>
      <c r="BD929" s="26"/>
      <c r="BE929" s="26"/>
      <c r="BF929" s="26"/>
      <c r="BG929" s="26"/>
      <c r="BH929" s="26"/>
      <c r="BI929" s="26"/>
      <c r="BJ929" s="26"/>
      <c r="BK929" s="26"/>
      <c r="BL929" s="26"/>
      <c r="BM929" s="26"/>
      <c r="BN929" s="26"/>
      <c r="BO929" s="26"/>
      <c r="BP929" s="26"/>
      <c r="BQ929" s="26"/>
      <c r="BR929" s="26"/>
      <c r="BS929" s="26"/>
      <c r="BT929" s="26"/>
      <c r="BU929" s="26"/>
      <c r="BV929" s="26"/>
      <c r="BW929" s="31"/>
      <c r="BX929" s="31"/>
      <c r="BY929" s="31"/>
      <c r="BZ929" s="31"/>
      <c r="CA929" s="31"/>
      <c r="CB929" s="31"/>
      <c r="CC929" s="31"/>
      <c r="CD929" s="31"/>
      <c r="CE929" s="31"/>
      <c r="CF929" s="31"/>
      <c r="CG929" s="31"/>
      <c r="CH929" s="31"/>
      <c r="CI929" s="31"/>
      <c r="CJ929" s="31"/>
      <c r="CK929" s="31"/>
      <c r="CL929" s="31"/>
      <c r="CM929" s="31"/>
      <c r="CN929" s="31"/>
      <c r="CO929" s="31"/>
      <c r="CP929" s="31"/>
      <c r="CQ929" s="31"/>
      <c r="CR929" s="31"/>
      <c r="CS929" s="31"/>
      <c r="CT929" s="31"/>
      <c r="CU929" s="31"/>
      <c r="CV929" s="31"/>
      <c r="CW929" s="31"/>
      <c r="CX929" s="31"/>
      <c r="CY929" s="31"/>
      <c r="CZ929" s="31"/>
      <c r="DA929" s="31"/>
      <c r="DB929" s="31"/>
      <c r="DC929" s="31"/>
      <c r="DD929" s="31"/>
      <c r="DE929" s="31"/>
      <c r="DF929" s="31"/>
      <c r="DG929" s="31"/>
      <c r="DH929" s="31" t="s">
        <v>15610</v>
      </c>
      <c r="DI929" s="31" t="s">
        <v>15611</v>
      </c>
      <c r="DJ929" s="31"/>
      <c r="DK929" s="31"/>
      <c r="DL929" s="31"/>
      <c r="DM929" s="31"/>
      <c r="DN929" s="31"/>
      <c r="DO929" s="31"/>
      <c r="DP929" s="31"/>
      <c r="DQ929" s="31"/>
      <c r="DR929" s="31"/>
      <c r="DS929" s="31"/>
      <c r="DT929" s="31"/>
      <c r="DU929" s="31"/>
      <c r="DV929" s="31"/>
      <c r="DW929" s="31"/>
      <c r="DX929" s="31"/>
      <c r="DY929" s="31"/>
      <c r="DZ929" s="31"/>
      <c r="EA929" s="31"/>
      <c r="EB929" s="31"/>
      <c r="EC929" s="31"/>
      <c r="ED929" s="31"/>
      <c r="EE929" s="31"/>
      <c r="EF929" s="31"/>
      <c r="EG929" s="31"/>
      <c r="EH929" s="31"/>
      <c r="EI929" s="31"/>
      <c r="EJ929" s="31"/>
      <c r="EK929" s="31"/>
      <c r="EL929" s="31"/>
      <c r="EM929" s="31"/>
      <c r="EN929" s="31"/>
      <c r="EO929" s="31"/>
      <c r="EP929" s="31"/>
      <c r="EQ929" s="31"/>
      <c r="ER929" s="31"/>
      <c r="ES929" s="31"/>
      <c r="ET929" s="31"/>
      <c r="EU929" s="31"/>
      <c r="EV929" s="31"/>
      <c r="EW929" s="31"/>
      <c r="EX929" s="31"/>
      <c r="EY929" s="31"/>
      <c r="EZ929" s="31"/>
      <c r="FA929" s="31" t="s">
        <v>15612</v>
      </c>
      <c r="FB929" s="31" t="s">
        <v>15612</v>
      </c>
      <c r="FC929" s="31"/>
      <c r="FD929" s="31"/>
      <c r="FE929" s="31" t="s">
        <v>219</v>
      </c>
    </row>
    <row r="930" ht="90.75" customHeight="1">
      <c r="A930" s="16" t="s">
        <v>15613</v>
      </c>
      <c r="B930" s="24">
        <v>919.0</v>
      </c>
      <c r="C930" s="25" t="s">
        <v>15614</v>
      </c>
      <c r="D930" s="26" t="str">
        <f t="shared" si="41"/>
        <v/>
      </c>
      <c r="E930" s="27" t="str">
        <f t="shared" si="42"/>
        <v/>
      </c>
      <c r="F930" s="28" t="str">
        <f t="shared" ref="F930:G930" si="945">image("https://www.serebii.net/pokedex-bw/type/"&amp;lower(H930)&amp;".gif")</f>
        <v/>
      </c>
      <c r="G930" s="28" t="str">
        <f t="shared" si="945"/>
        <v/>
      </c>
      <c r="H930" s="29" t="s">
        <v>486</v>
      </c>
      <c r="I930" s="26"/>
      <c r="J930" s="26" t="s">
        <v>15615</v>
      </c>
      <c r="K930" s="26" t="s">
        <v>1882</v>
      </c>
      <c r="L930" s="26" t="s">
        <v>3826</v>
      </c>
      <c r="M930" s="26" t="s">
        <v>654</v>
      </c>
      <c r="N930" s="26"/>
      <c r="O930" s="26" t="s">
        <v>581</v>
      </c>
      <c r="P930" s="26" t="s">
        <v>913</v>
      </c>
      <c r="Q930" s="26" t="s">
        <v>978</v>
      </c>
      <c r="R930" s="26" t="s">
        <v>15616</v>
      </c>
      <c r="S930" s="26" t="s">
        <v>5555</v>
      </c>
      <c r="T930" s="26" t="s">
        <v>495</v>
      </c>
      <c r="U930" s="26" t="s">
        <v>1827</v>
      </c>
      <c r="V930" s="26" t="s">
        <v>1828</v>
      </c>
      <c r="W930" s="26" t="s">
        <v>496</v>
      </c>
      <c r="X930" s="26" t="s">
        <v>189</v>
      </c>
      <c r="Y930" s="26">
        <v>33.0</v>
      </c>
      <c r="Z930" s="26">
        <v>46.0</v>
      </c>
      <c r="AA930" s="26">
        <v>40.0</v>
      </c>
      <c r="AB930" s="26">
        <v>21.0</v>
      </c>
      <c r="AC930" s="26">
        <v>25.0</v>
      </c>
      <c r="AD930" s="26">
        <v>45.0</v>
      </c>
      <c r="AE930" s="30">
        <f t="shared" si="37"/>
        <v>210</v>
      </c>
      <c r="AF930" s="26" t="s">
        <v>15617</v>
      </c>
      <c r="AG930" s="26"/>
      <c r="AH930" s="26"/>
      <c r="AI930" s="26"/>
      <c r="AJ930" s="26"/>
      <c r="AK930" s="26"/>
      <c r="AL930" s="26"/>
      <c r="AM930" s="26"/>
      <c r="AN930" s="26"/>
      <c r="AO930" s="26"/>
      <c r="AP930" s="26"/>
      <c r="AQ930" s="26"/>
      <c r="AR930" s="26"/>
      <c r="AS930" s="26"/>
      <c r="AT930" s="26"/>
      <c r="AU930" s="26"/>
      <c r="AV930" s="26"/>
      <c r="AW930" s="26"/>
      <c r="AX930" s="26"/>
      <c r="AY930" s="26"/>
      <c r="AZ930" s="26"/>
      <c r="BA930" s="26"/>
      <c r="BB930" s="26"/>
      <c r="BC930" s="26"/>
      <c r="BD930" s="26"/>
      <c r="BE930" s="26"/>
      <c r="BF930" s="26"/>
      <c r="BG930" s="26"/>
      <c r="BH930" s="26"/>
      <c r="BI930" s="26"/>
      <c r="BJ930" s="26"/>
      <c r="BK930" s="26"/>
      <c r="BL930" s="26"/>
      <c r="BM930" s="26"/>
      <c r="BN930" s="26"/>
      <c r="BO930" s="26"/>
      <c r="BP930" s="26"/>
      <c r="BQ930" s="26"/>
      <c r="BR930" s="26"/>
      <c r="BS930" s="26"/>
      <c r="BT930" s="26"/>
      <c r="BU930" s="26"/>
      <c r="BV930" s="26"/>
      <c r="BW930" s="31"/>
      <c r="BX930" s="31"/>
      <c r="BY930" s="31"/>
      <c r="BZ930" s="31"/>
      <c r="CA930" s="31"/>
      <c r="CB930" s="31"/>
      <c r="CC930" s="31"/>
      <c r="CD930" s="31"/>
      <c r="CE930" s="31"/>
      <c r="CF930" s="31"/>
      <c r="CG930" s="31"/>
      <c r="CH930" s="31"/>
      <c r="CI930" s="31"/>
      <c r="CJ930" s="31"/>
      <c r="CK930" s="31"/>
      <c r="CL930" s="31"/>
      <c r="CM930" s="31"/>
      <c r="CN930" s="31"/>
      <c r="CO930" s="31"/>
      <c r="CP930" s="31"/>
      <c r="CQ930" s="31"/>
      <c r="CR930" s="31"/>
      <c r="CS930" s="31"/>
      <c r="CT930" s="31"/>
      <c r="CU930" s="31"/>
      <c r="CV930" s="31"/>
      <c r="CW930" s="31"/>
      <c r="CX930" s="31"/>
      <c r="CY930" s="31"/>
      <c r="CZ930" s="31"/>
      <c r="DA930" s="31"/>
      <c r="DB930" s="31"/>
      <c r="DC930" s="31"/>
      <c r="DD930" s="31"/>
      <c r="DE930" s="31"/>
      <c r="DF930" s="31"/>
      <c r="DG930" s="31"/>
      <c r="DH930" s="31" t="s">
        <v>15618</v>
      </c>
      <c r="DI930" s="31" t="s">
        <v>15619</v>
      </c>
      <c r="DJ930" s="31"/>
      <c r="DK930" s="31"/>
      <c r="DL930" s="31"/>
      <c r="DM930" s="31"/>
      <c r="DN930" s="31"/>
      <c r="DO930" s="31"/>
      <c r="DP930" s="31"/>
      <c r="DQ930" s="31"/>
      <c r="DR930" s="31"/>
      <c r="DS930" s="31"/>
      <c r="DT930" s="31"/>
      <c r="DU930" s="31"/>
      <c r="DV930" s="31"/>
      <c r="DW930" s="31"/>
      <c r="DX930" s="31"/>
      <c r="DY930" s="31"/>
      <c r="DZ930" s="31"/>
      <c r="EA930" s="31"/>
      <c r="EB930" s="31"/>
      <c r="EC930" s="31"/>
      <c r="ED930" s="31"/>
      <c r="EE930" s="31"/>
      <c r="EF930" s="31"/>
      <c r="EG930" s="31"/>
      <c r="EH930" s="31"/>
      <c r="EI930" s="31"/>
      <c r="EJ930" s="31"/>
      <c r="EK930" s="31"/>
      <c r="EL930" s="31"/>
      <c r="EM930" s="31"/>
      <c r="EN930" s="31"/>
      <c r="EO930" s="31"/>
      <c r="EP930" s="31"/>
      <c r="EQ930" s="31"/>
      <c r="ER930" s="31"/>
      <c r="ES930" s="31"/>
      <c r="ET930" s="31"/>
      <c r="EU930" s="31"/>
      <c r="EV930" s="31"/>
      <c r="EW930" s="31"/>
      <c r="EX930" s="31"/>
      <c r="EY930" s="31"/>
      <c r="EZ930" s="31"/>
      <c r="FA930" s="31" t="s">
        <v>15620</v>
      </c>
      <c r="FB930" s="31" t="s">
        <v>15620</v>
      </c>
      <c r="FC930" s="31"/>
      <c r="FD930" s="31"/>
      <c r="FE930" s="31" t="s">
        <v>219</v>
      </c>
    </row>
    <row r="931" ht="90.75" customHeight="1">
      <c r="A931" s="16" t="s">
        <v>15621</v>
      </c>
      <c r="B931" s="24">
        <v>920.0</v>
      </c>
      <c r="C931" s="25" t="s">
        <v>15622</v>
      </c>
      <c r="D931" s="26" t="str">
        <f t="shared" si="41"/>
        <v/>
      </c>
      <c r="E931" s="27" t="str">
        <f t="shared" si="42"/>
        <v/>
      </c>
      <c r="F931" s="28" t="str">
        <f t="shared" ref="F931:G931" si="946">image("https://www.serebii.net/pokedex-bw/type/"&amp;lower(H931)&amp;".gif")</f>
        <v/>
      </c>
      <c r="G931" s="28" t="str">
        <f t="shared" si="946"/>
        <v/>
      </c>
      <c r="H931" s="29" t="s">
        <v>486</v>
      </c>
      <c r="I931" s="26" t="s">
        <v>6037</v>
      </c>
      <c r="J931" s="26" t="s">
        <v>15615</v>
      </c>
      <c r="K931" s="26" t="s">
        <v>222</v>
      </c>
      <c r="L931" s="26" t="s">
        <v>7397</v>
      </c>
      <c r="M931" s="26" t="s">
        <v>654</v>
      </c>
      <c r="N931" s="26"/>
      <c r="O931" s="26" t="s">
        <v>581</v>
      </c>
      <c r="P931" s="26" t="s">
        <v>946</v>
      </c>
      <c r="Q931" s="26" t="s">
        <v>3944</v>
      </c>
      <c r="R931" s="26" t="s">
        <v>5098</v>
      </c>
      <c r="S931" s="26" t="s">
        <v>1121</v>
      </c>
      <c r="T931" s="26" t="s">
        <v>495</v>
      </c>
      <c r="U931" s="26" t="s">
        <v>1827</v>
      </c>
      <c r="V931" s="26" t="s">
        <v>1828</v>
      </c>
      <c r="W931" s="26" t="s">
        <v>496</v>
      </c>
      <c r="X931" s="26" t="s">
        <v>189</v>
      </c>
      <c r="Y931" s="26">
        <v>71.0</v>
      </c>
      <c r="Z931" s="26">
        <v>102.0</v>
      </c>
      <c r="AA931" s="26">
        <v>78.0</v>
      </c>
      <c r="AB931" s="26">
        <v>52.0</v>
      </c>
      <c r="AC931" s="26">
        <v>55.0</v>
      </c>
      <c r="AD931" s="26">
        <v>92.0</v>
      </c>
      <c r="AE931" s="30">
        <f t="shared" si="37"/>
        <v>450</v>
      </c>
      <c r="AF931" s="26" t="s">
        <v>15617</v>
      </c>
      <c r="AG931" s="26"/>
      <c r="AH931" s="26"/>
      <c r="AI931" s="26"/>
      <c r="AJ931" s="26"/>
      <c r="AK931" s="26"/>
      <c r="AL931" s="26"/>
      <c r="AM931" s="26"/>
      <c r="AN931" s="26"/>
      <c r="AO931" s="26"/>
      <c r="AP931" s="26"/>
      <c r="AQ931" s="26"/>
      <c r="AR931" s="26"/>
      <c r="AS931" s="26"/>
      <c r="AT931" s="26"/>
      <c r="AU931" s="26"/>
      <c r="AV931" s="26"/>
      <c r="AW931" s="26"/>
      <c r="AX931" s="26"/>
      <c r="AY931" s="26"/>
      <c r="AZ931" s="26"/>
      <c r="BA931" s="26"/>
      <c r="BB931" s="26"/>
      <c r="BC931" s="26"/>
      <c r="BD931" s="26"/>
      <c r="BE931" s="26"/>
      <c r="BF931" s="26"/>
      <c r="BG931" s="26"/>
      <c r="BH931" s="26"/>
      <c r="BI931" s="26"/>
      <c r="BJ931" s="26"/>
      <c r="BK931" s="26"/>
      <c r="BL931" s="26"/>
      <c r="BM931" s="26"/>
      <c r="BN931" s="26"/>
      <c r="BO931" s="26"/>
      <c r="BP931" s="26"/>
      <c r="BQ931" s="26"/>
      <c r="BR931" s="26"/>
      <c r="BS931" s="26"/>
      <c r="BT931" s="26"/>
      <c r="BU931" s="26"/>
      <c r="BV931" s="26"/>
      <c r="BW931" s="31"/>
      <c r="BX931" s="31"/>
      <c r="BY931" s="31"/>
      <c r="BZ931" s="31"/>
      <c r="CA931" s="31"/>
      <c r="CB931" s="31"/>
      <c r="CC931" s="31"/>
      <c r="CD931" s="31"/>
      <c r="CE931" s="31"/>
      <c r="CF931" s="31"/>
      <c r="CG931" s="31"/>
      <c r="CH931" s="31"/>
      <c r="CI931" s="31"/>
      <c r="CJ931" s="31"/>
      <c r="CK931" s="31"/>
      <c r="CL931" s="31"/>
      <c r="CM931" s="31"/>
      <c r="CN931" s="31"/>
      <c r="CO931" s="31"/>
      <c r="CP931" s="31"/>
      <c r="CQ931" s="31"/>
      <c r="CR931" s="31"/>
      <c r="CS931" s="31"/>
      <c r="CT931" s="31"/>
      <c r="CU931" s="31"/>
      <c r="CV931" s="31"/>
      <c r="CW931" s="31"/>
      <c r="CX931" s="31"/>
      <c r="CY931" s="31"/>
      <c r="CZ931" s="31"/>
      <c r="DA931" s="31"/>
      <c r="DB931" s="31"/>
      <c r="DC931" s="31"/>
      <c r="DD931" s="31"/>
      <c r="DE931" s="31"/>
      <c r="DF931" s="31"/>
      <c r="DG931" s="31"/>
      <c r="DH931" s="31" t="s">
        <v>15623</v>
      </c>
      <c r="DI931" s="31" t="s">
        <v>15624</v>
      </c>
      <c r="DJ931" s="31"/>
      <c r="DK931" s="31"/>
      <c r="DL931" s="31"/>
      <c r="DM931" s="31"/>
      <c r="DN931" s="31"/>
      <c r="DO931" s="31"/>
      <c r="DP931" s="31"/>
      <c r="DQ931" s="31"/>
      <c r="DR931" s="31"/>
      <c r="DS931" s="31"/>
      <c r="DT931" s="31"/>
      <c r="DU931" s="31"/>
      <c r="DV931" s="31"/>
      <c r="DW931" s="31"/>
      <c r="DX931" s="31"/>
      <c r="DY931" s="31"/>
      <c r="DZ931" s="31"/>
      <c r="EA931" s="31"/>
      <c r="EB931" s="31"/>
      <c r="EC931" s="31"/>
      <c r="ED931" s="31"/>
      <c r="EE931" s="31"/>
      <c r="EF931" s="31"/>
      <c r="EG931" s="31"/>
      <c r="EH931" s="31"/>
      <c r="EI931" s="31"/>
      <c r="EJ931" s="31"/>
      <c r="EK931" s="31"/>
      <c r="EL931" s="31"/>
      <c r="EM931" s="31"/>
      <c r="EN931" s="31"/>
      <c r="EO931" s="31"/>
      <c r="EP931" s="31"/>
      <c r="EQ931" s="31"/>
      <c r="ER931" s="31"/>
      <c r="ES931" s="31"/>
      <c r="ET931" s="31"/>
      <c r="EU931" s="31"/>
      <c r="EV931" s="31"/>
      <c r="EW931" s="31"/>
      <c r="EX931" s="31"/>
      <c r="EY931" s="31"/>
      <c r="EZ931" s="31"/>
      <c r="FA931" s="31" t="s">
        <v>13357</v>
      </c>
      <c r="FB931" s="31" t="s">
        <v>13357</v>
      </c>
      <c r="FC931" s="31"/>
      <c r="FD931" s="31"/>
      <c r="FE931" s="31" t="s">
        <v>219</v>
      </c>
    </row>
    <row r="932" ht="90.75" customHeight="1">
      <c r="A932" s="16" t="s">
        <v>15625</v>
      </c>
      <c r="B932" s="24">
        <v>921.0</v>
      </c>
      <c r="C932" s="25" t="s">
        <v>15626</v>
      </c>
      <c r="D932" s="26" t="str">
        <f t="shared" si="41"/>
        <v/>
      </c>
      <c r="E932" s="27" t="str">
        <f t="shared" si="42"/>
        <v/>
      </c>
      <c r="F932" s="28" t="str">
        <f t="shared" ref="F932:G932" si="947">image("https://www.serebii.net/pokedex-bw/type/"&amp;lower(H932)&amp;".gif")</f>
        <v/>
      </c>
      <c r="G932" s="28" t="str">
        <f t="shared" si="947"/>
        <v/>
      </c>
      <c r="H932" s="29" t="s">
        <v>973</v>
      </c>
      <c r="I932" s="26"/>
      <c r="J932" s="26" t="s">
        <v>764</v>
      </c>
      <c r="K932" s="26" t="s">
        <v>488</v>
      </c>
      <c r="L932" s="26" t="s">
        <v>3628</v>
      </c>
      <c r="M932" s="26" t="s">
        <v>976</v>
      </c>
      <c r="N932" s="26" t="s">
        <v>3941</v>
      </c>
      <c r="O932" s="26" t="s">
        <v>3777</v>
      </c>
      <c r="P932" s="26" t="s">
        <v>297</v>
      </c>
      <c r="Q932" s="26" t="s">
        <v>978</v>
      </c>
      <c r="R932" s="26" t="s">
        <v>184</v>
      </c>
      <c r="S932" s="26" t="s">
        <v>7948</v>
      </c>
      <c r="T932" s="26" t="s">
        <v>495</v>
      </c>
      <c r="U932" s="26" t="s">
        <v>769</v>
      </c>
      <c r="V932" s="26" t="s">
        <v>770</v>
      </c>
      <c r="W932" s="26" t="s">
        <v>496</v>
      </c>
      <c r="X932" s="26" t="s">
        <v>497</v>
      </c>
      <c r="Y932" s="26">
        <v>45.0</v>
      </c>
      <c r="Z932" s="26">
        <v>50.0</v>
      </c>
      <c r="AA932" s="26">
        <v>20.0</v>
      </c>
      <c r="AB932" s="26">
        <v>40.0</v>
      </c>
      <c r="AC932" s="26">
        <v>25.0</v>
      </c>
      <c r="AD932" s="26">
        <v>60.0</v>
      </c>
      <c r="AE932" s="30">
        <f t="shared" si="37"/>
        <v>240</v>
      </c>
      <c r="AF932" s="26" t="s">
        <v>15627</v>
      </c>
      <c r="AG932" s="26"/>
      <c r="AH932" s="26"/>
      <c r="AI932" s="26"/>
      <c r="AJ932" s="26"/>
      <c r="AK932" s="26"/>
      <c r="AL932" s="26"/>
      <c r="AM932" s="26"/>
      <c r="AN932" s="26"/>
      <c r="AO932" s="26"/>
      <c r="AP932" s="26"/>
      <c r="AQ932" s="26"/>
      <c r="AR932" s="26"/>
      <c r="AS932" s="26"/>
      <c r="AT932" s="26"/>
      <c r="AU932" s="26"/>
      <c r="AV932" s="26"/>
      <c r="AW932" s="26"/>
      <c r="AX932" s="26"/>
      <c r="AY932" s="26"/>
      <c r="AZ932" s="26"/>
      <c r="BA932" s="26"/>
      <c r="BB932" s="26"/>
      <c r="BC932" s="26"/>
      <c r="BD932" s="26"/>
      <c r="BE932" s="26"/>
      <c r="BF932" s="26"/>
      <c r="BG932" s="26"/>
      <c r="BH932" s="26"/>
      <c r="BI932" s="26"/>
      <c r="BJ932" s="26"/>
      <c r="BK932" s="26"/>
      <c r="BL932" s="26"/>
      <c r="BM932" s="26"/>
      <c r="BN932" s="26"/>
      <c r="BO932" s="26"/>
      <c r="BP932" s="26"/>
      <c r="BQ932" s="26"/>
      <c r="BR932" s="26"/>
      <c r="BS932" s="26"/>
      <c r="BT932" s="26"/>
      <c r="BU932" s="26"/>
      <c r="BV932" s="26"/>
      <c r="BW932" s="31"/>
      <c r="BX932" s="31"/>
      <c r="BY932" s="31"/>
      <c r="BZ932" s="31"/>
      <c r="CA932" s="31"/>
      <c r="CB932" s="31"/>
      <c r="CC932" s="31"/>
      <c r="CD932" s="31"/>
      <c r="CE932" s="31"/>
      <c r="CF932" s="31"/>
      <c r="CG932" s="31"/>
      <c r="CH932" s="31"/>
      <c r="CI932" s="31"/>
      <c r="CJ932" s="31"/>
      <c r="CK932" s="31"/>
      <c r="CL932" s="31"/>
      <c r="CM932" s="31"/>
      <c r="CN932" s="31"/>
      <c r="CO932" s="31"/>
      <c r="CP932" s="31"/>
      <c r="CQ932" s="31"/>
      <c r="CR932" s="31"/>
      <c r="CS932" s="31"/>
      <c r="CT932" s="31"/>
      <c r="CU932" s="31"/>
      <c r="CV932" s="31"/>
      <c r="CW932" s="31"/>
      <c r="CX932" s="31"/>
      <c r="CY932" s="31"/>
      <c r="CZ932" s="31"/>
      <c r="DA932" s="31"/>
      <c r="DB932" s="31"/>
      <c r="DC932" s="31"/>
      <c r="DD932" s="31"/>
      <c r="DE932" s="31"/>
      <c r="DF932" s="31"/>
      <c r="DG932" s="31"/>
      <c r="DH932" s="31" t="s">
        <v>15628</v>
      </c>
      <c r="DI932" s="31" t="s">
        <v>15629</v>
      </c>
      <c r="DJ932" s="31"/>
      <c r="DK932" s="31"/>
      <c r="DL932" s="31"/>
      <c r="DM932" s="31"/>
      <c r="DN932" s="31"/>
      <c r="DO932" s="31"/>
      <c r="DP932" s="31"/>
      <c r="DQ932" s="31"/>
      <c r="DR932" s="31"/>
      <c r="DS932" s="31"/>
      <c r="DT932" s="31"/>
      <c r="DU932" s="31"/>
      <c r="DV932" s="31"/>
      <c r="DW932" s="31"/>
      <c r="DX932" s="31"/>
      <c r="DY932" s="31"/>
      <c r="DZ932" s="31"/>
      <c r="EA932" s="31"/>
      <c r="EB932" s="31"/>
      <c r="EC932" s="31"/>
      <c r="ED932" s="31"/>
      <c r="EE932" s="31"/>
      <c r="EF932" s="31"/>
      <c r="EG932" s="31"/>
      <c r="EH932" s="31"/>
      <c r="EI932" s="31"/>
      <c r="EJ932" s="31"/>
      <c r="EK932" s="31"/>
      <c r="EL932" s="31"/>
      <c r="EM932" s="31"/>
      <c r="EN932" s="31"/>
      <c r="EO932" s="31"/>
      <c r="EP932" s="31"/>
      <c r="EQ932" s="31"/>
      <c r="ER932" s="31"/>
      <c r="ES932" s="31"/>
      <c r="ET932" s="31"/>
      <c r="EU932" s="31"/>
      <c r="EV932" s="31"/>
      <c r="EW932" s="31"/>
      <c r="EX932" s="31"/>
      <c r="EY932" s="31"/>
      <c r="EZ932" s="31"/>
      <c r="FA932" s="31" t="s">
        <v>15630</v>
      </c>
      <c r="FB932" s="31" t="s">
        <v>15630</v>
      </c>
      <c r="FC932" s="31"/>
      <c r="FD932" s="31"/>
      <c r="FE932" s="31" t="s">
        <v>219</v>
      </c>
    </row>
    <row r="933" ht="90.75" customHeight="1">
      <c r="A933" s="16" t="s">
        <v>15631</v>
      </c>
      <c r="B933" s="24">
        <v>922.0</v>
      </c>
      <c r="C933" s="25" t="s">
        <v>15632</v>
      </c>
      <c r="D933" s="26" t="str">
        <f t="shared" si="41"/>
        <v/>
      </c>
      <c r="E933" s="27" t="str">
        <f t="shared" si="42"/>
        <v/>
      </c>
      <c r="F933" s="28" t="str">
        <f t="shared" ref="F933:G933" si="948">image("https://www.serebii.net/pokedex-bw/type/"&amp;lower(H933)&amp;".gif")</f>
        <v/>
      </c>
      <c r="G933" s="28" t="str">
        <f t="shared" si="948"/>
        <v/>
      </c>
      <c r="H933" s="29" t="s">
        <v>973</v>
      </c>
      <c r="I933" s="26" t="s">
        <v>2112</v>
      </c>
      <c r="J933" s="26" t="s">
        <v>764</v>
      </c>
      <c r="K933" s="26" t="s">
        <v>974</v>
      </c>
      <c r="L933" s="26" t="s">
        <v>3515</v>
      </c>
      <c r="M933" s="26" t="s">
        <v>4686</v>
      </c>
      <c r="N933" s="26" t="s">
        <v>3941</v>
      </c>
      <c r="O933" s="26" t="s">
        <v>3777</v>
      </c>
      <c r="P933" s="26" t="s">
        <v>716</v>
      </c>
      <c r="Q933" s="26" t="s">
        <v>13493</v>
      </c>
      <c r="R933" s="26" t="s">
        <v>184</v>
      </c>
      <c r="S933" s="26" t="s">
        <v>11990</v>
      </c>
      <c r="T933" s="26" t="s">
        <v>495</v>
      </c>
      <c r="U933" s="26" t="s">
        <v>769</v>
      </c>
      <c r="V933" s="26" t="s">
        <v>770</v>
      </c>
      <c r="W933" s="26" t="s">
        <v>496</v>
      </c>
      <c r="X933" s="26" t="s">
        <v>497</v>
      </c>
      <c r="Y933" s="26">
        <v>60.0</v>
      </c>
      <c r="Z933" s="26">
        <v>75.0</v>
      </c>
      <c r="AA933" s="26">
        <v>40.0</v>
      </c>
      <c r="AB933" s="26">
        <v>50.0</v>
      </c>
      <c r="AC933" s="26">
        <v>40.0</v>
      </c>
      <c r="AD933" s="26">
        <v>85.0</v>
      </c>
      <c r="AE933" s="30">
        <f t="shared" si="37"/>
        <v>350</v>
      </c>
      <c r="AF933" s="26" t="s">
        <v>15627</v>
      </c>
      <c r="AG933" s="26"/>
      <c r="AH933" s="26"/>
      <c r="AI933" s="26"/>
      <c r="AJ933" s="26"/>
      <c r="AK933" s="26"/>
      <c r="AL933" s="26"/>
      <c r="AM933" s="26"/>
      <c r="AN933" s="26"/>
      <c r="AO933" s="26"/>
      <c r="AP933" s="26"/>
      <c r="AQ933" s="26"/>
      <c r="AR933" s="26"/>
      <c r="AS933" s="26"/>
      <c r="AT933" s="26"/>
      <c r="AU933" s="26"/>
      <c r="AV933" s="26"/>
      <c r="AW933" s="26"/>
      <c r="AX933" s="26"/>
      <c r="AY933" s="26"/>
      <c r="AZ933" s="26"/>
      <c r="BA933" s="26"/>
      <c r="BB933" s="26"/>
      <c r="BC933" s="26"/>
      <c r="BD933" s="26"/>
      <c r="BE933" s="26"/>
      <c r="BF933" s="26"/>
      <c r="BG933" s="26"/>
      <c r="BH933" s="26"/>
      <c r="BI933" s="26"/>
      <c r="BJ933" s="26"/>
      <c r="BK933" s="26"/>
      <c r="BL933" s="26"/>
      <c r="BM933" s="26"/>
      <c r="BN933" s="26"/>
      <c r="BO933" s="26"/>
      <c r="BP933" s="26"/>
      <c r="BQ933" s="26"/>
      <c r="BR933" s="26"/>
      <c r="BS933" s="26"/>
      <c r="BT933" s="26"/>
      <c r="BU933" s="26"/>
      <c r="BV933" s="26"/>
      <c r="BW933" s="31"/>
      <c r="BX933" s="31"/>
      <c r="BY933" s="31"/>
      <c r="BZ933" s="31"/>
      <c r="CA933" s="31"/>
      <c r="CB933" s="31"/>
      <c r="CC933" s="31"/>
      <c r="CD933" s="31"/>
      <c r="CE933" s="31"/>
      <c r="CF933" s="31"/>
      <c r="CG933" s="31"/>
      <c r="CH933" s="31"/>
      <c r="CI933" s="31"/>
      <c r="CJ933" s="31"/>
      <c r="CK933" s="31"/>
      <c r="CL933" s="31"/>
      <c r="CM933" s="31"/>
      <c r="CN933" s="31"/>
      <c r="CO933" s="31"/>
      <c r="CP933" s="31"/>
      <c r="CQ933" s="31"/>
      <c r="CR933" s="31"/>
      <c r="CS933" s="31"/>
      <c r="CT933" s="31"/>
      <c r="CU933" s="31"/>
      <c r="CV933" s="31"/>
      <c r="CW933" s="31"/>
      <c r="CX933" s="31"/>
      <c r="CY933" s="31"/>
      <c r="CZ933" s="31"/>
      <c r="DA933" s="31"/>
      <c r="DB933" s="31"/>
      <c r="DC933" s="31"/>
      <c r="DD933" s="31"/>
      <c r="DE933" s="31"/>
      <c r="DF933" s="31"/>
      <c r="DG933" s="31"/>
      <c r="DH933" s="31" t="s">
        <v>15633</v>
      </c>
      <c r="DI933" s="31" t="s">
        <v>15634</v>
      </c>
      <c r="DJ933" s="31"/>
      <c r="DK933" s="31"/>
      <c r="DL933" s="31"/>
      <c r="DM933" s="31"/>
      <c r="DN933" s="31"/>
      <c r="DO933" s="31"/>
      <c r="DP933" s="31"/>
      <c r="DQ933" s="31"/>
      <c r="DR933" s="31"/>
      <c r="DS933" s="31"/>
      <c r="DT933" s="31"/>
      <c r="DU933" s="31"/>
      <c r="DV933" s="31"/>
      <c r="DW933" s="31"/>
      <c r="DX933" s="31"/>
      <c r="DY933" s="31"/>
      <c r="DZ933" s="31"/>
      <c r="EA933" s="31"/>
      <c r="EB933" s="31"/>
      <c r="EC933" s="31"/>
      <c r="ED933" s="31"/>
      <c r="EE933" s="31"/>
      <c r="EF933" s="31"/>
      <c r="EG933" s="31"/>
      <c r="EH933" s="31"/>
      <c r="EI933" s="31"/>
      <c r="EJ933" s="31"/>
      <c r="EK933" s="31"/>
      <c r="EL933" s="31"/>
      <c r="EM933" s="31"/>
      <c r="EN933" s="31"/>
      <c r="EO933" s="31"/>
      <c r="EP933" s="31"/>
      <c r="EQ933" s="31"/>
      <c r="ER933" s="31"/>
      <c r="ES933" s="31"/>
      <c r="ET933" s="31"/>
      <c r="EU933" s="31"/>
      <c r="EV933" s="31"/>
      <c r="EW933" s="31"/>
      <c r="EX933" s="31"/>
      <c r="EY933" s="31"/>
      <c r="EZ933" s="31"/>
      <c r="FA933" s="31" t="s">
        <v>15630</v>
      </c>
      <c r="FB933" s="31" t="s">
        <v>15630</v>
      </c>
      <c r="FC933" s="31"/>
      <c r="FD933" s="31"/>
      <c r="FE933" s="31" t="s">
        <v>219</v>
      </c>
    </row>
    <row r="934" ht="90.75" customHeight="1">
      <c r="A934" s="16" t="s">
        <v>15635</v>
      </c>
      <c r="B934" s="24">
        <v>923.0</v>
      </c>
      <c r="C934" s="25" t="s">
        <v>15636</v>
      </c>
      <c r="D934" s="26" t="str">
        <f t="shared" si="41"/>
        <v/>
      </c>
      <c r="E934" s="27" t="str">
        <f t="shared" si="42"/>
        <v/>
      </c>
      <c r="F934" s="28" t="str">
        <f t="shared" ref="F934:G934" si="949">image("https://www.serebii.net/pokedex-bw/type/"&amp;lower(H934)&amp;".gif")</f>
        <v/>
      </c>
      <c r="G934" s="28" t="str">
        <f t="shared" si="949"/>
        <v/>
      </c>
      <c r="H934" s="29" t="s">
        <v>973</v>
      </c>
      <c r="I934" s="26" t="s">
        <v>2112</v>
      </c>
      <c r="J934" s="26" t="s">
        <v>15637</v>
      </c>
      <c r="K934" s="26" t="s">
        <v>1276</v>
      </c>
      <c r="L934" s="26" t="s">
        <v>12381</v>
      </c>
      <c r="M934" s="26" t="s">
        <v>4686</v>
      </c>
      <c r="N934" s="26" t="s">
        <v>3941</v>
      </c>
      <c r="O934" s="26" t="s">
        <v>3777</v>
      </c>
      <c r="P934" s="26" t="s">
        <v>1300</v>
      </c>
      <c r="Q934" s="26" t="s">
        <v>183</v>
      </c>
      <c r="R934" s="26" t="s">
        <v>184</v>
      </c>
      <c r="S934" s="26" t="s">
        <v>11026</v>
      </c>
      <c r="T934" s="26" t="s">
        <v>495</v>
      </c>
      <c r="U934" s="26" t="s">
        <v>769</v>
      </c>
      <c r="V934" s="26" t="s">
        <v>770</v>
      </c>
      <c r="W934" s="26" t="s">
        <v>496</v>
      </c>
      <c r="X934" s="26" t="s">
        <v>497</v>
      </c>
      <c r="Y934" s="26">
        <v>70.0</v>
      </c>
      <c r="Z934" s="26">
        <v>115.0</v>
      </c>
      <c r="AA934" s="26">
        <v>70.0</v>
      </c>
      <c r="AB934" s="26">
        <v>70.0</v>
      </c>
      <c r="AC934" s="26">
        <v>60.0</v>
      </c>
      <c r="AD934" s="26">
        <v>105.0</v>
      </c>
      <c r="AE934" s="30">
        <f t="shared" si="37"/>
        <v>490</v>
      </c>
      <c r="AF934" s="26" t="s">
        <v>15627</v>
      </c>
      <c r="AG934" s="26"/>
      <c r="AH934" s="26"/>
      <c r="AI934" s="26"/>
      <c r="AJ934" s="26"/>
      <c r="AK934" s="26"/>
      <c r="AL934" s="26"/>
      <c r="AM934" s="26"/>
      <c r="AN934" s="26"/>
      <c r="AO934" s="26"/>
      <c r="AP934" s="26"/>
      <c r="AQ934" s="26"/>
      <c r="AR934" s="26"/>
      <c r="AS934" s="26"/>
      <c r="AT934" s="26"/>
      <c r="AU934" s="26"/>
      <c r="AV934" s="26"/>
      <c r="AW934" s="26"/>
      <c r="AX934" s="26"/>
      <c r="AY934" s="26"/>
      <c r="AZ934" s="26"/>
      <c r="BA934" s="26"/>
      <c r="BB934" s="26"/>
      <c r="BC934" s="26"/>
      <c r="BD934" s="26"/>
      <c r="BE934" s="26"/>
      <c r="BF934" s="26"/>
      <c r="BG934" s="26"/>
      <c r="BH934" s="26"/>
      <c r="BI934" s="26"/>
      <c r="BJ934" s="26"/>
      <c r="BK934" s="26"/>
      <c r="BL934" s="26"/>
      <c r="BM934" s="26"/>
      <c r="BN934" s="26"/>
      <c r="BO934" s="26"/>
      <c r="BP934" s="26"/>
      <c r="BQ934" s="26"/>
      <c r="BR934" s="26"/>
      <c r="BS934" s="26"/>
      <c r="BT934" s="26"/>
      <c r="BU934" s="26"/>
      <c r="BV934" s="26"/>
      <c r="BW934" s="31"/>
      <c r="BX934" s="31"/>
      <c r="BY934" s="31"/>
      <c r="BZ934" s="31"/>
      <c r="CA934" s="31"/>
      <c r="CB934" s="31"/>
      <c r="CC934" s="31"/>
      <c r="CD934" s="31"/>
      <c r="CE934" s="31"/>
      <c r="CF934" s="31"/>
      <c r="CG934" s="31"/>
      <c r="CH934" s="31"/>
      <c r="CI934" s="31"/>
      <c r="CJ934" s="31"/>
      <c r="CK934" s="31"/>
      <c r="CL934" s="31"/>
      <c r="CM934" s="31"/>
      <c r="CN934" s="31"/>
      <c r="CO934" s="31"/>
      <c r="CP934" s="31"/>
      <c r="CQ934" s="31"/>
      <c r="CR934" s="31"/>
      <c r="CS934" s="31"/>
      <c r="CT934" s="31"/>
      <c r="CU934" s="31"/>
      <c r="CV934" s="31"/>
      <c r="CW934" s="31"/>
      <c r="CX934" s="31"/>
      <c r="CY934" s="31"/>
      <c r="CZ934" s="31"/>
      <c r="DA934" s="31"/>
      <c r="DB934" s="31"/>
      <c r="DC934" s="31"/>
      <c r="DD934" s="31"/>
      <c r="DE934" s="31"/>
      <c r="DF934" s="31"/>
      <c r="DG934" s="31"/>
      <c r="DH934" s="31" t="s">
        <v>15638</v>
      </c>
      <c r="DI934" s="31" t="s">
        <v>15639</v>
      </c>
      <c r="DJ934" s="31"/>
      <c r="DK934" s="31"/>
      <c r="DL934" s="31"/>
      <c r="DM934" s="31"/>
      <c r="DN934" s="31"/>
      <c r="DO934" s="31"/>
      <c r="DP934" s="31"/>
      <c r="DQ934" s="31"/>
      <c r="DR934" s="31"/>
      <c r="DS934" s="31"/>
      <c r="DT934" s="31"/>
      <c r="DU934" s="31"/>
      <c r="DV934" s="31"/>
      <c r="DW934" s="31"/>
      <c r="DX934" s="31"/>
      <c r="DY934" s="31"/>
      <c r="DZ934" s="31"/>
      <c r="EA934" s="31"/>
      <c r="EB934" s="31"/>
      <c r="EC934" s="31"/>
      <c r="ED934" s="31"/>
      <c r="EE934" s="31"/>
      <c r="EF934" s="31"/>
      <c r="EG934" s="31"/>
      <c r="EH934" s="31"/>
      <c r="EI934" s="31"/>
      <c r="EJ934" s="31"/>
      <c r="EK934" s="31"/>
      <c r="EL934" s="31"/>
      <c r="EM934" s="31"/>
      <c r="EN934" s="31"/>
      <c r="EO934" s="31"/>
      <c r="EP934" s="31"/>
      <c r="EQ934" s="31"/>
      <c r="ER934" s="31"/>
      <c r="ES934" s="31"/>
      <c r="ET934" s="31"/>
      <c r="EU934" s="31"/>
      <c r="EV934" s="31"/>
      <c r="EW934" s="31"/>
      <c r="EX934" s="31"/>
      <c r="EY934" s="31"/>
      <c r="EZ934" s="31"/>
      <c r="FA934" s="31" t="s">
        <v>219</v>
      </c>
      <c r="FB934" s="31" t="s">
        <v>219</v>
      </c>
      <c r="FC934" s="31"/>
      <c r="FD934" s="31"/>
      <c r="FE934" s="31" t="s">
        <v>219</v>
      </c>
    </row>
    <row r="935" ht="90.75" customHeight="1">
      <c r="A935" s="16" t="s">
        <v>15640</v>
      </c>
      <c r="B935" s="24">
        <v>924.0</v>
      </c>
      <c r="C935" s="25" t="s">
        <v>15641</v>
      </c>
      <c r="D935" s="26" t="str">
        <f t="shared" si="41"/>
        <v/>
      </c>
      <c r="E935" s="27" t="str">
        <f t="shared" si="42"/>
        <v/>
      </c>
      <c r="F935" s="28" t="str">
        <f t="shared" ref="F935:G935" si="950">image("https://www.serebii.net/pokedex-bw/type/"&amp;lower(H935)&amp;".gif")</f>
        <v/>
      </c>
      <c r="G935" s="28" t="str">
        <f t="shared" si="950"/>
        <v/>
      </c>
      <c r="H935" s="29" t="s">
        <v>681</v>
      </c>
      <c r="I935" s="26"/>
      <c r="J935" s="26" t="s">
        <v>15642</v>
      </c>
      <c r="K935" s="26" t="s">
        <v>488</v>
      </c>
      <c r="L935" s="26" t="s">
        <v>683</v>
      </c>
      <c r="M935" s="26" t="s">
        <v>491</v>
      </c>
      <c r="N935" s="26" t="s">
        <v>1952</v>
      </c>
      <c r="O935" s="26" t="s">
        <v>2892</v>
      </c>
      <c r="P935" s="26" t="s">
        <v>297</v>
      </c>
      <c r="Q935" s="26" t="s">
        <v>1325</v>
      </c>
      <c r="R935" s="26" t="s">
        <v>184</v>
      </c>
      <c r="S935" s="26" t="s">
        <v>1826</v>
      </c>
      <c r="T935" s="26" t="s">
        <v>1328</v>
      </c>
      <c r="U935" s="26" t="s">
        <v>980</v>
      </c>
      <c r="V935" s="26" t="s">
        <v>915</v>
      </c>
      <c r="W935" s="26" t="s">
        <v>2967</v>
      </c>
      <c r="X935" s="26" t="s">
        <v>981</v>
      </c>
      <c r="Y935" s="26">
        <v>50.0</v>
      </c>
      <c r="Z935" s="26">
        <v>50.0</v>
      </c>
      <c r="AA935" s="26">
        <v>45.0</v>
      </c>
      <c r="AB935" s="26">
        <v>40.0</v>
      </c>
      <c r="AC935" s="26">
        <v>45.0</v>
      </c>
      <c r="AD935" s="26">
        <v>75.0</v>
      </c>
      <c r="AE935" s="30">
        <f t="shared" si="37"/>
        <v>305</v>
      </c>
      <c r="AF935" s="26" t="s">
        <v>15643</v>
      </c>
      <c r="AG935" s="26"/>
      <c r="AH935" s="26"/>
      <c r="AI935" s="26"/>
      <c r="AJ935" s="26"/>
      <c r="AK935" s="26"/>
      <c r="AL935" s="26"/>
      <c r="AM935" s="26"/>
      <c r="AN935" s="26"/>
      <c r="AO935" s="26"/>
      <c r="AP935" s="26"/>
      <c r="AQ935" s="26"/>
      <c r="AR935" s="26"/>
      <c r="AS935" s="26"/>
      <c r="AT935" s="26"/>
      <c r="AU935" s="26"/>
      <c r="AV935" s="26"/>
      <c r="AW935" s="26"/>
      <c r="AX935" s="26"/>
      <c r="AY935" s="26"/>
      <c r="AZ935" s="26"/>
      <c r="BA935" s="26"/>
      <c r="BB935" s="26"/>
      <c r="BC935" s="26"/>
      <c r="BD935" s="26"/>
      <c r="BE935" s="26"/>
      <c r="BF935" s="26"/>
      <c r="BG935" s="26"/>
      <c r="BH935" s="26"/>
      <c r="BI935" s="26"/>
      <c r="BJ935" s="26"/>
      <c r="BK935" s="26"/>
      <c r="BL935" s="26"/>
      <c r="BM935" s="26"/>
      <c r="BN935" s="26"/>
      <c r="BO935" s="26"/>
      <c r="BP935" s="26"/>
      <c r="BQ935" s="26"/>
      <c r="BR935" s="26" t="s">
        <v>282</v>
      </c>
      <c r="BS935" s="26" t="s">
        <v>282</v>
      </c>
      <c r="BT935" s="26" t="s">
        <v>1080</v>
      </c>
      <c r="BU935" s="26"/>
      <c r="BV935" s="26"/>
      <c r="BW935" s="31"/>
      <c r="BX935" s="31"/>
      <c r="BY935" s="31"/>
      <c r="BZ935" s="31"/>
      <c r="CA935" s="31"/>
      <c r="CB935" s="31"/>
      <c r="CC935" s="31"/>
      <c r="CD935" s="31"/>
      <c r="CE935" s="31"/>
      <c r="CF935" s="31"/>
      <c r="CG935" s="31"/>
      <c r="CH935" s="31"/>
      <c r="CI935" s="31"/>
      <c r="CJ935" s="31"/>
      <c r="CK935" s="31"/>
      <c r="CL935" s="31"/>
      <c r="CM935" s="31"/>
      <c r="CN935" s="31"/>
      <c r="CO935" s="31"/>
      <c r="CP935" s="31"/>
      <c r="CQ935" s="31"/>
      <c r="CR935" s="31"/>
      <c r="CS935" s="31"/>
      <c r="CT935" s="31"/>
      <c r="CU935" s="31"/>
      <c r="CV935" s="31"/>
      <c r="CW935" s="31"/>
      <c r="CX935" s="31"/>
      <c r="CY935" s="31"/>
      <c r="CZ935" s="31"/>
      <c r="DA935" s="31"/>
      <c r="DB935" s="31"/>
      <c r="DC935" s="31"/>
      <c r="DD935" s="31"/>
      <c r="DE935" s="31"/>
      <c r="DF935" s="31"/>
      <c r="DG935" s="31"/>
      <c r="DH935" s="31" t="s">
        <v>15644</v>
      </c>
      <c r="DI935" s="31" t="s">
        <v>15645</v>
      </c>
      <c r="DJ935" s="31"/>
      <c r="DK935" s="31"/>
      <c r="DL935" s="31"/>
      <c r="DM935" s="31"/>
      <c r="DN935" s="31"/>
      <c r="DO935" s="31"/>
      <c r="DP935" s="31"/>
      <c r="DQ935" s="31"/>
      <c r="DR935" s="31"/>
      <c r="DS935" s="31"/>
      <c r="DT935" s="31"/>
      <c r="DU935" s="31"/>
      <c r="DV935" s="31"/>
      <c r="DW935" s="31"/>
      <c r="DX935" s="31"/>
      <c r="DY935" s="31"/>
      <c r="DZ935" s="31"/>
      <c r="EA935" s="31"/>
      <c r="EB935" s="31"/>
      <c r="EC935" s="31"/>
      <c r="ED935" s="31"/>
      <c r="EE935" s="31"/>
      <c r="EF935" s="31"/>
      <c r="EG935" s="31"/>
      <c r="EH935" s="31"/>
      <c r="EI935" s="31"/>
      <c r="EJ935" s="31"/>
      <c r="EK935" s="31"/>
      <c r="EL935" s="31"/>
      <c r="EM935" s="31"/>
      <c r="EN935" s="31"/>
      <c r="EO935" s="31"/>
      <c r="EP935" s="31"/>
      <c r="EQ935" s="31"/>
      <c r="ER935" s="31"/>
      <c r="ES935" s="31"/>
      <c r="ET935" s="31"/>
      <c r="EU935" s="31"/>
      <c r="EV935" s="31"/>
      <c r="EW935" s="31"/>
      <c r="EX935" s="31"/>
      <c r="EY935" s="31"/>
      <c r="EZ935" s="31"/>
      <c r="FA935" s="31" t="s">
        <v>5573</v>
      </c>
      <c r="FB935" s="31" t="s">
        <v>5573</v>
      </c>
      <c r="FC935" s="31"/>
      <c r="FD935" s="31"/>
      <c r="FE935" s="31" t="s">
        <v>219</v>
      </c>
    </row>
    <row r="936" ht="90.75" customHeight="1">
      <c r="A936" s="16" t="s">
        <v>15646</v>
      </c>
      <c r="B936" s="24">
        <v>925.0</v>
      </c>
      <c r="C936" s="25" t="s">
        <v>15647</v>
      </c>
      <c r="D936" s="26" t="str">
        <f t="shared" si="41"/>
        <v/>
      </c>
      <c r="E936" s="27" t="str">
        <f t="shared" si="42"/>
        <v/>
      </c>
      <c r="F936" s="28" t="str">
        <f t="shared" ref="F936:G936" si="951">image("https://www.serebii.net/pokedex-bw/type/"&amp;lower(H936)&amp;".gif")</f>
        <v/>
      </c>
      <c r="G936" s="28" t="str">
        <f t="shared" si="951"/>
        <v/>
      </c>
      <c r="H936" s="29" t="s">
        <v>681</v>
      </c>
      <c r="I936" s="26"/>
      <c r="J936" s="26" t="s">
        <v>15648</v>
      </c>
      <c r="K936" s="26" t="s">
        <v>488</v>
      </c>
      <c r="L936" s="26" t="s">
        <v>13696</v>
      </c>
      <c r="M936" s="26" t="s">
        <v>1324</v>
      </c>
      <c r="N936" s="26" t="s">
        <v>13205</v>
      </c>
      <c r="O936" s="26" t="s">
        <v>1953</v>
      </c>
      <c r="P936" s="26" t="s">
        <v>716</v>
      </c>
      <c r="Q936" s="26" t="s">
        <v>1032</v>
      </c>
      <c r="R936" s="26" t="s">
        <v>184</v>
      </c>
      <c r="S936" s="26" t="s">
        <v>3110</v>
      </c>
      <c r="T936" s="26" t="s">
        <v>1328</v>
      </c>
      <c r="U936" s="26" t="s">
        <v>980</v>
      </c>
      <c r="V936" s="26" t="s">
        <v>915</v>
      </c>
      <c r="W936" s="26" t="s">
        <v>2967</v>
      </c>
      <c r="X936" s="26" t="s">
        <v>981</v>
      </c>
      <c r="Y936" s="26">
        <v>74.0</v>
      </c>
      <c r="Z936" s="26">
        <v>75.0</v>
      </c>
      <c r="AA936" s="26">
        <v>70.0</v>
      </c>
      <c r="AB936" s="26">
        <v>65.0</v>
      </c>
      <c r="AC936" s="26">
        <v>75.0</v>
      </c>
      <c r="AD936" s="26">
        <v>111.0</v>
      </c>
      <c r="AE936" s="30">
        <f t="shared" si="37"/>
        <v>470</v>
      </c>
      <c r="AF936" s="26" t="s">
        <v>15643</v>
      </c>
      <c r="AG936" s="26"/>
      <c r="AH936" s="26"/>
      <c r="AI936" s="26"/>
      <c r="AJ936" s="26"/>
      <c r="AK936" s="26"/>
      <c r="AL936" s="26"/>
      <c r="AM936" s="26"/>
      <c r="AN936" s="26"/>
      <c r="AO936" s="26"/>
      <c r="AP936" s="26"/>
      <c r="AQ936" s="26"/>
      <c r="AR936" s="26"/>
      <c r="AS936" s="26"/>
      <c r="AT936" s="26"/>
      <c r="AU936" s="26"/>
      <c r="AV936" s="26"/>
      <c r="AW936" s="26"/>
      <c r="AX936" s="26"/>
      <c r="AY936" s="26"/>
      <c r="AZ936" s="26"/>
      <c r="BA936" s="26"/>
      <c r="BB936" s="26"/>
      <c r="BC936" s="26"/>
      <c r="BD936" s="26"/>
      <c r="BE936" s="26"/>
      <c r="BF936" s="26"/>
      <c r="BG936" s="26"/>
      <c r="BH936" s="26"/>
      <c r="BI936" s="26"/>
      <c r="BJ936" s="26"/>
      <c r="BK936" s="26"/>
      <c r="BL936" s="26"/>
      <c r="BM936" s="26"/>
      <c r="BN936" s="26"/>
      <c r="BO936" s="26"/>
      <c r="BP936" s="26"/>
      <c r="BQ936" s="26"/>
      <c r="BR936" s="26" t="s">
        <v>432</v>
      </c>
      <c r="BS936" s="26" t="s">
        <v>432</v>
      </c>
      <c r="BT936" s="26" t="s">
        <v>1124</v>
      </c>
      <c r="BU936" s="26"/>
      <c r="BV936" s="26"/>
      <c r="BW936" s="31"/>
      <c r="BX936" s="31"/>
      <c r="BY936" s="31"/>
      <c r="BZ936" s="31"/>
      <c r="CA936" s="31"/>
      <c r="CB936" s="31"/>
      <c r="CC936" s="31"/>
      <c r="CD936" s="31"/>
      <c r="CE936" s="31"/>
      <c r="CF936" s="31"/>
      <c r="CG936" s="31"/>
      <c r="CH936" s="31"/>
      <c r="CI936" s="31"/>
      <c r="CJ936" s="31"/>
      <c r="CK936" s="31"/>
      <c r="CL936" s="31"/>
      <c r="CM936" s="31"/>
      <c r="CN936" s="31"/>
      <c r="CO936" s="31"/>
      <c r="CP936" s="31"/>
      <c r="CQ936" s="31"/>
      <c r="CR936" s="31"/>
      <c r="CS936" s="31"/>
      <c r="CT936" s="31"/>
      <c r="CU936" s="31"/>
      <c r="CV936" s="31"/>
      <c r="CW936" s="31"/>
      <c r="CX936" s="31"/>
      <c r="CY936" s="31"/>
      <c r="CZ936" s="31"/>
      <c r="DA936" s="31"/>
      <c r="DB936" s="31"/>
      <c r="DC936" s="31"/>
      <c r="DD936" s="31"/>
      <c r="DE936" s="31"/>
      <c r="DF936" s="31"/>
      <c r="DG936" s="31"/>
      <c r="DH936" s="31" t="s">
        <v>15649</v>
      </c>
      <c r="DI936" s="31" t="s">
        <v>15650</v>
      </c>
      <c r="DJ936" s="31"/>
      <c r="DK936" s="31"/>
      <c r="DL936" s="31"/>
      <c r="DM936" s="31"/>
      <c r="DN936" s="31"/>
      <c r="DO936" s="31"/>
      <c r="DP936" s="31"/>
      <c r="DQ936" s="31"/>
      <c r="DR936" s="31"/>
      <c r="DS936" s="31"/>
      <c r="DT936" s="31"/>
      <c r="DU936" s="31"/>
      <c r="DV936" s="31"/>
      <c r="DW936" s="31"/>
      <c r="DX936" s="31"/>
      <c r="DY936" s="31"/>
      <c r="DZ936" s="31"/>
      <c r="EA936" s="31"/>
      <c r="EB936" s="31"/>
      <c r="EC936" s="31"/>
      <c r="ED936" s="31"/>
      <c r="EE936" s="31"/>
      <c r="EF936" s="31"/>
      <c r="EG936" s="31"/>
      <c r="EH936" s="31"/>
      <c r="EI936" s="31"/>
      <c r="EJ936" s="31"/>
      <c r="EK936" s="31"/>
      <c r="EL936" s="31"/>
      <c r="EM936" s="31"/>
      <c r="EN936" s="31"/>
      <c r="EO936" s="31"/>
      <c r="EP936" s="31"/>
      <c r="EQ936" s="31"/>
      <c r="ER936" s="31"/>
      <c r="ES936" s="31"/>
      <c r="ET936" s="31"/>
      <c r="EU936" s="31"/>
      <c r="EV936" s="31"/>
      <c r="EW936" s="31"/>
      <c r="EX936" s="31"/>
      <c r="EY936" s="31"/>
      <c r="EZ936" s="31"/>
      <c r="FA936" s="31" t="s">
        <v>219</v>
      </c>
      <c r="FB936" s="31" t="s">
        <v>219</v>
      </c>
      <c r="FC936" s="31"/>
      <c r="FD936" s="31"/>
      <c r="FE936" s="31" t="s">
        <v>219</v>
      </c>
    </row>
    <row r="937" ht="90.75" customHeight="1">
      <c r="A937" s="16" t="s">
        <v>15651</v>
      </c>
      <c r="B937" s="24">
        <v>926.0</v>
      </c>
      <c r="C937" s="25" t="s">
        <v>15652</v>
      </c>
      <c r="D937" s="26" t="str">
        <f t="shared" si="41"/>
        <v/>
      </c>
      <c r="E937" s="27" t="str">
        <f t="shared" si="42"/>
        <v/>
      </c>
      <c r="F937" s="28" t="str">
        <f t="shared" ref="F937:G937" si="952">image("https://www.serebii.net/pokedex-bw/type/"&amp;lower(H937)&amp;".gif")</f>
        <v/>
      </c>
      <c r="G937" s="28" t="str">
        <f t="shared" si="952"/>
        <v/>
      </c>
      <c r="H937" s="29" t="s">
        <v>980</v>
      </c>
      <c r="I937" s="26"/>
      <c r="J937" s="26" t="s">
        <v>2171</v>
      </c>
      <c r="K937" s="26" t="s">
        <v>488</v>
      </c>
      <c r="L937" s="26" t="s">
        <v>13193</v>
      </c>
      <c r="M937" s="26" t="s">
        <v>2892</v>
      </c>
      <c r="N937" s="26"/>
      <c r="O937" s="26" t="s">
        <v>10324</v>
      </c>
      <c r="P937" s="26" t="s">
        <v>297</v>
      </c>
      <c r="Q937" s="26" t="s">
        <v>978</v>
      </c>
      <c r="R937" s="26" t="s">
        <v>184</v>
      </c>
      <c r="S937" s="26" t="s">
        <v>298</v>
      </c>
      <c r="T937" s="26" t="s">
        <v>186</v>
      </c>
      <c r="U937" s="26" t="s">
        <v>915</v>
      </c>
      <c r="V937" s="26" t="s">
        <v>9245</v>
      </c>
      <c r="W937" s="26" t="s">
        <v>496</v>
      </c>
      <c r="X937" s="26" t="s">
        <v>189</v>
      </c>
      <c r="Y937" s="26">
        <v>37.0</v>
      </c>
      <c r="Z937" s="26">
        <v>55.0</v>
      </c>
      <c r="AA937" s="26">
        <v>70.0</v>
      </c>
      <c r="AB937" s="26">
        <v>30.0</v>
      </c>
      <c r="AC937" s="26">
        <v>55.0</v>
      </c>
      <c r="AD937" s="26">
        <v>65.0</v>
      </c>
      <c r="AE937" s="30">
        <f t="shared" si="37"/>
        <v>312</v>
      </c>
      <c r="AF937" s="26" t="s">
        <v>15653</v>
      </c>
      <c r="AG937" s="26"/>
      <c r="AH937" s="26"/>
      <c r="AI937" s="26"/>
      <c r="AJ937" s="26"/>
      <c r="AK937" s="26"/>
      <c r="AL937" s="26"/>
      <c r="AM937" s="26"/>
      <c r="AN937" s="26"/>
      <c r="AO937" s="26"/>
      <c r="AP937" s="26"/>
      <c r="AQ937" s="26"/>
      <c r="AR937" s="26"/>
      <c r="AS937" s="26"/>
      <c r="AT937" s="26"/>
      <c r="AU937" s="26"/>
      <c r="AV937" s="26"/>
      <c r="AW937" s="26"/>
      <c r="AX937" s="26"/>
      <c r="AY937" s="26"/>
      <c r="AZ937" s="26"/>
      <c r="BA937" s="26"/>
      <c r="BB937" s="26"/>
      <c r="BC937" s="26"/>
      <c r="BD937" s="26"/>
      <c r="BE937" s="26"/>
      <c r="BF937" s="26"/>
      <c r="BG937" s="26"/>
      <c r="BH937" s="26"/>
      <c r="BI937" s="26"/>
      <c r="BJ937" s="26"/>
      <c r="BK937" s="26"/>
      <c r="BL937" s="26"/>
      <c r="BM937" s="26"/>
      <c r="BN937" s="26"/>
      <c r="BO937" s="26"/>
      <c r="BP937" s="26"/>
      <c r="BQ937" s="26"/>
      <c r="BR937" s="26"/>
      <c r="BS937" s="26"/>
      <c r="BT937" s="26"/>
      <c r="BU937" s="26"/>
      <c r="BV937" s="26"/>
      <c r="BW937" s="31"/>
      <c r="BX937" s="31"/>
      <c r="BY937" s="31"/>
      <c r="BZ937" s="31"/>
      <c r="CA937" s="31"/>
      <c r="CB937" s="31"/>
      <c r="CC937" s="31"/>
      <c r="CD937" s="31"/>
      <c r="CE937" s="31"/>
      <c r="CF937" s="31"/>
      <c r="CG937" s="31"/>
      <c r="CH937" s="31"/>
      <c r="CI937" s="31"/>
      <c r="CJ937" s="31"/>
      <c r="CK937" s="31"/>
      <c r="CL937" s="31"/>
      <c r="CM937" s="31"/>
      <c r="CN937" s="31"/>
      <c r="CO937" s="31"/>
      <c r="CP937" s="31"/>
      <c r="CQ937" s="31"/>
      <c r="CR937" s="31"/>
      <c r="CS937" s="31"/>
      <c r="CT937" s="31"/>
      <c r="CU937" s="31"/>
      <c r="CV937" s="31"/>
      <c r="CW937" s="31"/>
      <c r="CX937" s="31"/>
      <c r="CY937" s="31"/>
      <c r="CZ937" s="31"/>
      <c r="DA937" s="31"/>
      <c r="DB937" s="31"/>
      <c r="DC937" s="31"/>
      <c r="DD937" s="31"/>
      <c r="DE937" s="31"/>
      <c r="DF937" s="31"/>
      <c r="DG937" s="31"/>
      <c r="DH937" s="31" t="s">
        <v>15654</v>
      </c>
      <c r="DI937" s="31" t="s">
        <v>15655</v>
      </c>
      <c r="DJ937" s="31"/>
      <c r="DK937" s="31"/>
      <c r="DL937" s="31"/>
      <c r="DM937" s="31"/>
      <c r="DN937" s="31"/>
      <c r="DO937" s="31"/>
      <c r="DP937" s="31"/>
      <c r="DQ937" s="31"/>
      <c r="DR937" s="31"/>
      <c r="DS937" s="31"/>
      <c r="DT937" s="31"/>
      <c r="DU937" s="31"/>
      <c r="DV937" s="31"/>
      <c r="DW937" s="31"/>
      <c r="DX937" s="31"/>
      <c r="DY937" s="31"/>
      <c r="DZ937" s="31"/>
      <c r="EA937" s="31"/>
      <c r="EB937" s="31"/>
      <c r="EC937" s="31"/>
      <c r="ED937" s="31"/>
      <c r="EE937" s="31"/>
      <c r="EF937" s="31"/>
      <c r="EG937" s="31"/>
      <c r="EH937" s="31"/>
      <c r="EI937" s="31"/>
      <c r="EJ937" s="31"/>
      <c r="EK937" s="31"/>
      <c r="EL937" s="31"/>
      <c r="EM937" s="31"/>
      <c r="EN937" s="31"/>
      <c r="EO937" s="31"/>
      <c r="EP937" s="31"/>
      <c r="EQ937" s="31"/>
      <c r="ER937" s="31"/>
      <c r="ES937" s="31"/>
      <c r="ET937" s="31"/>
      <c r="EU937" s="31"/>
      <c r="EV937" s="31"/>
      <c r="EW937" s="31"/>
      <c r="EX937" s="31"/>
      <c r="EY937" s="31"/>
      <c r="EZ937" s="31"/>
      <c r="FA937" s="31" t="s">
        <v>15656</v>
      </c>
      <c r="FB937" s="31" t="s">
        <v>15656</v>
      </c>
      <c r="FC937" s="31"/>
      <c r="FD937" s="31"/>
      <c r="FE937" s="31" t="s">
        <v>219</v>
      </c>
    </row>
    <row r="938" ht="90.75" customHeight="1">
      <c r="A938" s="16" t="s">
        <v>15657</v>
      </c>
      <c r="B938" s="24">
        <v>927.0</v>
      </c>
      <c r="C938" s="25" t="s">
        <v>15658</v>
      </c>
      <c r="D938" s="26" t="str">
        <f t="shared" si="41"/>
        <v/>
      </c>
      <c r="E938" s="27" t="str">
        <f t="shared" si="42"/>
        <v/>
      </c>
      <c r="F938" s="28" t="str">
        <f t="shared" ref="F938:G938" si="953">image("https://www.serebii.net/pokedex-bw/type/"&amp;lower(H938)&amp;".gif")</f>
        <v/>
      </c>
      <c r="G938" s="28" t="str">
        <f t="shared" si="953"/>
        <v/>
      </c>
      <c r="H938" s="29" t="s">
        <v>980</v>
      </c>
      <c r="I938" s="26"/>
      <c r="J938" s="26" t="s">
        <v>15040</v>
      </c>
      <c r="K938" s="26" t="s">
        <v>393</v>
      </c>
      <c r="L938" s="26" t="s">
        <v>15659</v>
      </c>
      <c r="M938" s="26" t="s">
        <v>15660</v>
      </c>
      <c r="N938" s="26"/>
      <c r="O938" s="26" t="s">
        <v>13445</v>
      </c>
      <c r="P938" s="26" t="s">
        <v>716</v>
      </c>
      <c r="Q938" s="26" t="s">
        <v>878</v>
      </c>
      <c r="R938" s="26" t="s">
        <v>184</v>
      </c>
      <c r="S938" s="26" t="s">
        <v>14097</v>
      </c>
      <c r="T938" s="26" t="s">
        <v>186</v>
      </c>
      <c r="U938" s="26" t="s">
        <v>915</v>
      </c>
      <c r="V938" s="26" t="s">
        <v>9245</v>
      </c>
      <c r="W938" s="26" t="s">
        <v>496</v>
      </c>
      <c r="X938" s="26" t="s">
        <v>189</v>
      </c>
      <c r="Y938" s="26">
        <v>57.0</v>
      </c>
      <c r="Z938" s="26">
        <v>80.0</v>
      </c>
      <c r="AA938" s="26">
        <v>115.0</v>
      </c>
      <c r="AB938" s="26">
        <v>50.0</v>
      </c>
      <c r="AC938" s="26">
        <v>80.0</v>
      </c>
      <c r="AD938" s="26">
        <v>95.0</v>
      </c>
      <c r="AE938" s="30">
        <f t="shared" si="37"/>
        <v>477</v>
      </c>
      <c r="AF938" s="26" t="s">
        <v>15653</v>
      </c>
      <c r="AG938" s="26"/>
      <c r="AH938" s="26"/>
      <c r="AI938" s="26"/>
      <c r="AJ938" s="26"/>
      <c r="AK938" s="26"/>
      <c r="AL938" s="26"/>
      <c r="AM938" s="26"/>
      <c r="AN938" s="26"/>
      <c r="AO938" s="26"/>
      <c r="AP938" s="26"/>
      <c r="AQ938" s="26"/>
      <c r="AR938" s="26"/>
      <c r="AS938" s="26"/>
      <c r="AT938" s="26"/>
      <c r="AU938" s="26"/>
      <c r="AV938" s="26"/>
      <c r="AW938" s="26"/>
      <c r="AX938" s="26"/>
      <c r="AY938" s="26"/>
      <c r="AZ938" s="26"/>
      <c r="BA938" s="26"/>
      <c r="BB938" s="26"/>
      <c r="BC938" s="26"/>
      <c r="BD938" s="26"/>
      <c r="BE938" s="26"/>
      <c r="BF938" s="26"/>
      <c r="BG938" s="26"/>
      <c r="BH938" s="26"/>
      <c r="BI938" s="26"/>
      <c r="BJ938" s="26"/>
      <c r="BK938" s="26"/>
      <c r="BL938" s="26"/>
      <c r="BM938" s="26"/>
      <c r="BN938" s="26"/>
      <c r="BO938" s="26"/>
      <c r="BP938" s="26"/>
      <c r="BQ938" s="26"/>
      <c r="BR938" s="26"/>
      <c r="BS938" s="26"/>
      <c r="BT938" s="26"/>
      <c r="BU938" s="26"/>
      <c r="BV938" s="26"/>
      <c r="BW938" s="31"/>
      <c r="BX938" s="31"/>
      <c r="BY938" s="31"/>
      <c r="BZ938" s="31"/>
      <c r="CA938" s="31"/>
      <c r="CB938" s="31"/>
      <c r="CC938" s="31"/>
      <c r="CD938" s="31"/>
      <c r="CE938" s="31"/>
      <c r="CF938" s="31"/>
      <c r="CG938" s="31"/>
      <c r="CH938" s="31"/>
      <c r="CI938" s="31"/>
      <c r="CJ938" s="31"/>
      <c r="CK938" s="31"/>
      <c r="CL938" s="31"/>
      <c r="CM938" s="31"/>
      <c r="CN938" s="31"/>
      <c r="CO938" s="31"/>
      <c r="CP938" s="31"/>
      <c r="CQ938" s="31"/>
      <c r="CR938" s="31"/>
      <c r="CS938" s="31"/>
      <c r="CT938" s="31"/>
      <c r="CU938" s="31"/>
      <c r="CV938" s="31"/>
      <c r="CW938" s="31"/>
      <c r="CX938" s="31"/>
      <c r="CY938" s="31"/>
      <c r="CZ938" s="31"/>
      <c r="DA938" s="31"/>
      <c r="DB938" s="31"/>
      <c r="DC938" s="31"/>
      <c r="DD938" s="31"/>
      <c r="DE938" s="31"/>
      <c r="DF938" s="31"/>
      <c r="DG938" s="31"/>
      <c r="DH938" s="31" t="s">
        <v>15661</v>
      </c>
      <c r="DI938" s="31" t="s">
        <v>15662</v>
      </c>
      <c r="DJ938" s="31"/>
      <c r="DK938" s="31"/>
      <c r="DL938" s="31"/>
      <c r="DM938" s="31"/>
      <c r="DN938" s="31"/>
      <c r="DO938" s="31"/>
      <c r="DP938" s="31"/>
      <c r="DQ938" s="31"/>
      <c r="DR938" s="31"/>
      <c r="DS938" s="31"/>
      <c r="DT938" s="31"/>
      <c r="DU938" s="31"/>
      <c r="DV938" s="31"/>
      <c r="DW938" s="31"/>
      <c r="DX938" s="31"/>
      <c r="DY938" s="31"/>
      <c r="DZ938" s="31"/>
      <c r="EA938" s="31"/>
      <c r="EB938" s="31"/>
      <c r="EC938" s="31"/>
      <c r="ED938" s="31"/>
      <c r="EE938" s="31"/>
      <c r="EF938" s="31"/>
      <c r="EG938" s="31"/>
      <c r="EH938" s="31"/>
      <c r="EI938" s="31"/>
      <c r="EJ938" s="31"/>
      <c r="EK938" s="31"/>
      <c r="EL938" s="31"/>
      <c r="EM938" s="31"/>
      <c r="EN938" s="31"/>
      <c r="EO938" s="31"/>
      <c r="EP938" s="31"/>
      <c r="EQ938" s="31"/>
      <c r="ER938" s="31"/>
      <c r="ES938" s="31"/>
      <c r="ET938" s="31"/>
      <c r="EU938" s="31"/>
      <c r="EV938" s="31"/>
      <c r="EW938" s="31"/>
      <c r="EX938" s="31"/>
      <c r="EY938" s="31"/>
      <c r="EZ938" s="31"/>
      <c r="FA938" s="31" t="s">
        <v>15656</v>
      </c>
      <c r="FB938" s="31" t="s">
        <v>15656</v>
      </c>
      <c r="FC938" s="31"/>
      <c r="FD938" s="31"/>
      <c r="FE938" s="31" t="s">
        <v>219</v>
      </c>
    </row>
    <row r="939" ht="90.75" customHeight="1">
      <c r="A939" s="16" t="s">
        <v>15663</v>
      </c>
      <c r="B939" s="24">
        <v>928.0</v>
      </c>
      <c r="C939" s="25" t="s">
        <v>15664</v>
      </c>
      <c r="D939" s="26" t="str">
        <f t="shared" si="41"/>
        <v/>
      </c>
      <c r="E939" s="27" t="str">
        <f t="shared" si="42"/>
        <v/>
      </c>
      <c r="F939" s="28" t="str">
        <f t="shared" ref="F939:G939" si="954">image("https://www.serebii.net/pokedex-bw/type/"&amp;lower(H939)&amp;".gif")</f>
        <v/>
      </c>
      <c r="G939" s="28" t="str">
        <f t="shared" si="954"/>
        <v/>
      </c>
      <c r="H939" s="29" t="s">
        <v>175</v>
      </c>
      <c r="I939" s="26" t="s">
        <v>681</v>
      </c>
      <c r="J939" s="26" t="s">
        <v>15665</v>
      </c>
      <c r="K939" s="26" t="s">
        <v>488</v>
      </c>
      <c r="L939" s="26" t="s">
        <v>3515</v>
      </c>
      <c r="M939" s="26" t="s">
        <v>3084</v>
      </c>
      <c r="N939" s="26"/>
      <c r="O939" s="26" t="s">
        <v>3629</v>
      </c>
      <c r="P939" s="26" t="s">
        <v>182</v>
      </c>
      <c r="Q939" s="26" t="s">
        <v>493</v>
      </c>
      <c r="R939" s="26" t="s">
        <v>184</v>
      </c>
      <c r="S939" s="26" t="s">
        <v>845</v>
      </c>
      <c r="T939" s="26" t="s">
        <v>186</v>
      </c>
      <c r="U939" s="26" t="s">
        <v>1672</v>
      </c>
      <c r="V939" s="26" t="s">
        <v>1673</v>
      </c>
      <c r="W939" s="26" t="s">
        <v>496</v>
      </c>
      <c r="X939" s="26" t="s">
        <v>189</v>
      </c>
      <c r="Y939" s="26">
        <v>41.0</v>
      </c>
      <c r="Z939" s="26">
        <v>35.0</v>
      </c>
      <c r="AA939" s="26">
        <v>45.0</v>
      </c>
      <c r="AB939" s="26">
        <v>58.0</v>
      </c>
      <c r="AC939" s="26">
        <v>51.0</v>
      </c>
      <c r="AD939" s="26">
        <v>30.0</v>
      </c>
      <c r="AE939" s="30">
        <f t="shared" si="37"/>
        <v>260</v>
      </c>
      <c r="AF939" s="26" t="s">
        <v>15666</v>
      </c>
      <c r="AG939" s="26"/>
      <c r="AH939" s="26"/>
      <c r="AI939" s="26"/>
      <c r="AJ939" s="26"/>
      <c r="AK939" s="26"/>
      <c r="AL939" s="26"/>
      <c r="AM939" s="26"/>
      <c r="AN939" s="26"/>
      <c r="AO939" s="26"/>
      <c r="AP939" s="26"/>
      <c r="AQ939" s="26"/>
      <c r="AR939" s="26"/>
      <c r="AS939" s="26"/>
      <c r="AT939" s="26"/>
      <c r="AU939" s="26"/>
      <c r="AV939" s="26"/>
      <c r="AW939" s="26"/>
      <c r="AX939" s="26"/>
      <c r="AY939" s="26"/>
      <c r="AZ939" s="26"/>
      <c r="BA939" s="26"/>
      <c r="BB939" s="26"/>
      <c r="BC939" s="26"/>
      <c r="BD939" s="26"/>
      <c r="BE939" s="26"/>
      <c r="BF939" s="26"/>
      <c r="BG939" s="26"/>
      <c r="BH939" s="26"/>
      <c r="BI939" s="26"/>
      <c r="BJ939" s="26"/>
      <c r="BK939" s="26"/>
      <c r="BL939" s="26"/>
      <c r="BM939" s="26"/>
      <c r="BN939" s="26"/>
      <c r="BO939" s="26"/>
      <c r="BP939" s="26"/>
      <c r="BQ939" s="26"/>
      <c r="BR939" s="26"/>
      <c r="BS939" s="26"/>
      <c r="BT939" s="26"/>
      <c r="BU939" s="26"/>
      <c r="BV939" s="26"/>
      <c r="BW939" s="31"/>
      <c r="BX939" s="31"/>
      <c r="BY939" s="31"/>
      <c r="BZ939" s="31"/>
      <c r="CA939" s="31"/>
      <c r="CB939" s="31"/>
      <c r="CC939" s="31"/>
      <c r="CD939" s="31"/>
      <c r="CE939" s="31"/>
      <c r="CF939" s="31"/>
      <c r="CG939" s="31"/>
      <c r="CH939" s="31"/>
      <c r="CI939" s="31"/>
      <c r="CJ939" s="31"/>
      <c r="CK939" s="31"/>
      <c r="CL939" s="31"/>
      <c r="CM939" s="31"/>
      <c r="CN939" s="31"/>
      <c r="CO939" s="31"/>
      <c r="CP939" s="31"/>
      <c r="CQ939" s="31"/>
      <c r="CR939" s="31"/>
      <c r="CS939" s="31"/>
      <c r="CT939" s="31"/>
      <c r="CU939" s="31"/>
      <c r="CV939" s="31"/>
      <c r="CW939" s="31"/>
      <c r="CX939" s="31"/>
      <c r="CY939" s="31"/>
      <c r="CZ939" s="31"/>
      <c r="DA939" s="31"/>
      <c r="DB939" s="31"/>
      <c r="DC939" s="31"/>
      <c r="DD939" s="31"/>
      <c r="DE939" s="31"/>
      <c r="DF939" s="31"/>
      <c r="DG939" s="31"/>
      <c r="DH939" s="31" t="s">
        <v>15667</v>
      </c>
      <c r="DI939" s="31" t="s">
        <v>15668</v>
      </c>
      <c r="DJ939" s="31"/>
      <c r="DK939" s="31"/>
      <c r="DL939" s="31"/>
      <c r="DM939" s="31"/>
      <c r="DN939" s="31"/>
      <c r="DO939" s="31"/>
      <c r="DP939" s="31"/>
      <c r="DQ939" s="31"/>
      <c r="DR939" s="31"/>
      <c r="DS939" s="31"/>
      <c r="DT939" s="31"/>
      <c r="DU939" s="31"/>
      <c r="DV939" s="31"/>
      <c r="DW939" s="31"/>
      <c r="DX939" s="31"/>
      <c r="DY939" s="31"/>
      <c r="DZ939" s="31"/>
      <c r="EA939" s="31"/>
      <c r="EB939" s="31"/>
      <c r="EC939" s="31"/>
      <c r="ED939" s="31"/>
      <c r="EE939" s="31"/>
      <c r="EF939" s="31"/>
      <c r="EG939" s="31"/>
      <c r="EH939" s="31"/>
      <c r="EI939" s="31"/>
      <c r="EJ939" s="31"/>
      <c r="EK939" s="31"/>
      <c r="EL939" s="31"/>
      <c r="EM939" s="31"/>
      <c r="EN939" s="31"/>
      <c r="EO939" s="31"/>
      <c r="EP939" s="31"/>
      <c r="EQ939" s="31"/>
      <c r="ER939" s="31"/>
      <c r="ES939" s="31"/>
      <c r="ET939" s="31"/>
      <c r="EU939" s="31"/>
      <c r="EV939" s="31"/>
      <c r="EW939" s="31"/>
      <c r="EX939" s="31"/>
      <c r="EY939" s="31"/>
      <c r="EZ939" s="31"/>
      <c r="FA939" s="31" t="s">
        <v>5936</v>
      </c>
      <c r="FB939" s="31" t="s">
        <v>5936</v>
      </c>
      <c r="FC939" s="31"/>
      <c r="FD939" s="31"/>
      <c r="FE939" s="31" t="s">
        <v>219</v>
      </c>
    </row>
    <row r="940" ht="90.75" customHeight="1">
      <c r="A940" s="16" t="s">
        <v>15669</v>
      </c>
      <c r="B940" s="24">
        <v>929.0</v>
      </c>
      <c r="C940" s="25" t="s">
        <v>15670</v>
      </c>
      <c r="D940" s="26" t="str">
        <f t="shared" si="41"/>
        <v/>
      </c>
      <c r="E940" s="27" t="str">
        <f t="shared" si="42"/>
        <v/>
      </c>
      <c r="F940" s="28" t="str">
        <f t="shared" ref="F940:G940" si="955">image("https://www.serebii.net/pokedex-bw/type/"&amp;lower(H940)&amp;".gif")</f>
        <v/>
      </c>
      <c r="G940" s="28" t="str">
        <f t="shared" si="955"/>
        <v/>
      </c>
      <c r="H940" s="29" t="s">
        <v>175</v>
      </c>
      <c r="I940" s="26" t="s">
        <v>681</v>
      </c>
      <c r="J940" s="26" t="s">
        <v>15665</v>
      </c>
      <c r="K940" s="26" t="s">
        <v>293</v>
      </c>
      <c r="L940" s="26" t="s">
        <v>15671</v>
      </c>
      <c r="M940" s="26" t="s">
        <v>3084</v>
      </c>
      <c r="N940" s="26"/>
      <c r="O940" s="26" t="s">
        <v>3629</v>
      </c>
      <c r="P940" s="26" t="s">
        <v>1707</v>
      </c>
      <c r="Q940" s="26" t="s">
        <v>544</v>
      </c>
      <c r="R940" s="26" t="s">
        <v>184</v>
      </c>
      <c r="S940" s="26" t="s">
        <v>14010</v>
      </c>
      <c r="T940" s="26" t="s">
        <v>186</v>
      </c>
      <c r="U940" s="26" t="s">
        <v>1672</v>
      </c>
      <c r="V940" s="26" t="s">
        <v>1673</v>
      </c>
      <c r="W940" s="26" t="s">
        <v>496</v>
      </c>
      <c r="X940" s="26" t="s">
        <v>189</v>
      </c>
      <c r="Y940" s="26">
        <v>52.0</v>
      </c>
      <c r="Z940" s="26">
        <v>53.0</v>
      </c>
      <c r="AA940" s="26">
        <v>60.0</v>
      </c>
      <c r="AB940" s="26">
        <v>78.0</v>
      </c>
      <c r="AC940" s="26">
        <v>78.0</v>
      </c>
      <c r="AD940" s="26">
        <v>33.0</v>
      </c>
      <c r="AE940" s="30">
        <f t="shared" si="37"/>
        <v>354</v>
      </c>
      <c r="AF940" s="26" t="s">
        <v>15666</v>
      </c>
      <c r="AG940" s="26"/>
      <c r="AH940" s="26"/>
      <c r="AI940" s="26"/>
      <c r="AJ940" s="26"/>
      <c r="AK940" s="26"/>
      <c r="AL940" s="26"/>
      <c r="AM940" s="26"/>
      <c r="AN940" s="26"/>
      <c r="AO940" s="26"/>
      <c r="AP940" s="26"/>
      <c r="AQ940" s="26"/>
      <c r="AR940" s="26"/>
      <c r="AS940" s="26"/>
      <c r="AT940" s="26"/>
      <c r="AU940" s="26"/>
      <c r="AV940" s="26"/>
      <c r="AW940" s="26"/>
      <c r="AX940" s="26"/>
      <c r="AY940" s="26"/>
      <c r="AZ940" s="26"/>
      <c r="BA940" s="26"/>
      <c r="BB940" s="26"/>
      <c r="BC940" s="26"/>
      <c r="BD940" s="26"/>
      <c r="BE940" s="26"/>
      <c r="BF940" s="26"/>
      <c r="BG940" s="26"/>
      <c r="BH940" s="26"/>
      <c r="BI940" s="26"/>
      <c r="BJ940" s="26"/>
      <c r="BK940" s="26"/>
      <c r="BL940" s="26"/>
      <c r="BM940" s="26"/>
      <c r="BN940" s="26"/>
      <c r="BO940" s="26"/>
      <c r="BP940" s="26"/>
      <c r="BQ940" s="26"/>
      <c r="BR940" s="26"/>
      <c r="BS940" s="26"/>
      <c r="BT940" s="26"/>
      <c r="BU940" s="26"/>
      <c r="BV940" s="26"/>
      <c r="BW940" s="31"/>
      <c r="BX940" s="31"/>
      <c r="BY940" s="31"/>
      <c r="BZ940" s="31"/>
      <c r="CA940" s="31"/>
      <c r="CB940" s="31"/>
      <c r="CC940" s="31"/>
      <c r="CD940" s="31"/>
      <c r="CE940" s="31"/>
      <c r="CF940" s="31"/>
      <c r="CG940" s="31"/>
      <c r="CH940" s="31"/>
      <c r="CI940" s="31"/>
      <c r="CJ940" s="31"/>
      <c r="CK940" s="31"/>
      <c r="CL940" s="31"/>
      <c r="CM940" s="31"/>
      <c r="CN940" s="31"/>
      <c r="CO940" s="31"/>
      <c r="CP940" s="31"/>
      <c r="CQ940" s="31"/>
      <c r="CR940" s="31"/>
      <c r="CS940" s="31"/>
      <c r="CT940" s="31"/>
      <c r="CU940" s="31"/>
      <c r="CV940" s="31"/>
      <c r="CW940" s="31"/>
      <c r="CX940" s="31"/>
      <c r="CY940" s="31"/>
      <c r="CZ940" s="31"/>
      <c r="DA940" s="31"/>
      <c r="DB940" s="31"/>
      <c r="DC940" s="31"/>
      <c r="DD940" s="31"/>
      <c r="DE940" s="31"/>
      <c r="DF940" s="31"/>
      <c r="DG940" s="31"/>
      <c r="DH940" s="31" t="s">
        <v>15672</v>
      </c>
      <c r="DI940" s="31" t="s">
        <v>15673</v>
      </c>
      <c r="DJ940" s="31"/>
      <c r="DK940" s="31"/>
      <c r="DL940" s="31"/>
      <c r="DM940" s="31"/>
      <c r="DN940" s="31"/>
      <c r="DO940" s="31"/>
      <c r="DP940" s="31"/>
      <c r="DQ940" s="31"/>
      <c r="DR940" s="31"/>
      <c r="DS940" s="31"/>
      <c r="DT940" s="31"/>
      <c r="DU940" s="31"/>
      <c r="DV940" s="31"/>
      <c r="DW940" s="31"/>
      <c r="DX940" s="31"/>
      <c r="DY940" s="31"/>
      <c r="DZ940" s="31"/>
      <c r="EA940" s="31"/>
      <c r="EB940" s="31"/>
      <c r="EC940" s="31"/>
      <c r="ED940" s="31"/>
      <c r="EE940" s="31"/>
      <c r="EF940" s="31"/>
      <c r="EG940" s="31"/>
      <c r="EH940" s="31"/>
      <c r="EI940" s="31"/>
      <c r="EJ940" s="31"/>
      <c r="EK940" s="31"/>
      <c r="EL940" s="31"/>
      <c r="EM940" s="31"/>
      <c r="EN940" s="31"/>
      <c r="EO940" s="31"/>
      <c r="EP940" s="31"/>
      <c r="EQ940" s="31"/>
      <c r="ER940" s="31"/>
      <c r="ES940" s="31"/>
      <c r="ET940" s="31"/>
      <c r="EU940" s="31"/>
      <c r="EV940" s="31"/>
      <c r="EW940" s="31"/>
      <c r="EX940" s="31"/>
      <c r="EY940" s="31"/>
      <c r="EZ940" s="31"/>
      <c r="FA940" s="31" t="s">
        <v>5936</v>
      </c>
      <c r="FB940" s="31" t="s">
        <v>5936</v>
      </c>
      <c r="FC940" s="31"/>
      <c r="FD940" s="31"/>
      <c r="FE940" s="31" t="s">
        <v>219</v>
      </c>
    </row>
    <row r="941" ht="90.75" customHeight="1">
      <c r="A941" s="16" t="s">
        <v>15674</v>
      </c>
      <c r="B941" s="24">
        <v>930.0</v>
      </c>
      <c r="C941" s="25" t="s">
        <v>15675</v>
      </c>
      <c r="D941" s="26" t="str">
        <f t="shared" si="41"/>
        <v/>
      </c>
      <c r="E941" s="27" t="str">
        <f t="shared" si="42"/>
        <v/>
      </c>
      <c r="F941" s="28" t="str">
        <f t="shared" ref="F941:G941" si="956">image("https://www.serebii.net/pokedex-bw/type/"&amp;lower(H941)&amp;".gif")</f>
        <v/>
      </c>
      <c r="G941" s="28" t="str">
        <f t="shared" si="956"/>
        <v/>
      </c>
      <c r="H941" s="29" t="s">
        <v>175</v>
      </c>
      <c r="I941" s="26" t="s">
        <v>681</v>
      </c>
      <c r="J941" s="26" t="s">
        <v>15665</v>
      </c>
      <c r="K941" s="26" t="s">
        <v>675</v>
      </c>
      <c r="L941" s="26" t="s">
        <v>15676</v>
      </c>
      <c r="M941" s="26" t="s">
        <v>15677</v>
      </c>
      <c r="N941" s="26"/>
      <c r="O941" s="26" t="s">
        <v>3629</v>
      </c>
      <c r="P941" s="26" t="s">
        <v>351</v>
      </c>
      <c r="Q941" s="26" t="s">
        <v>183</v>
      </c>
      <c r="R941" s="26" t="s">
        <v>184</v>
      </c>
      <c r="S941" s="26" t="s">
        <v>5700</v>
      </c>
      <c r="T941" s="26" t="s">
        <v>186</v>
      </c>
      <c r="U941" s="26" t="s">
        <v>1672</v>
      </c>
      <c r="V941" s="26" t="s">
        <v>1673</v>
      </c>
      <c r="W941" s="26" t="s">
        <v>496</v>
      </c>
      <c r="X941" s="26" t="s">
        <v>189</v>
      </c>
      <c r="Y941" s="26">
        <v>78.0</v>
      </c>
      <c r="Z941" s="26">
        <v>69.0</v>
      </c>
      <c r="AA941" s="26">
        <v>90.0</v>
      </c>
      <c r="AB941" s="26">
        <v>125.0</v>
      </c>
      <c r="AC941" s="26">
        <v>109.0</v>
      </c>
      <c r="AD941" s="26">
        <v>39.0</v>
      </c>
      <c r="AE941" s="30">
        <f t="shared" si="37"/>
        <v>510</v>
      </c>
      <c r="AF941" s="26" t="s">
        <v>15666</v>
      </c>
      <c r="AG941" s="26"/>
      <c r="AH941" s="26"/>
      <c r="AI941" s="26"/>
      <c r="AJ941" s="26"/>
      <c r="AK941" s="26"/>
      <c r="AL941" s="26"/>
      <c r="AM941" s="26"/>
      <c r="AN941" s="26"/>
      <c r="AO941" s="26"/>
      <c r="AP941" s="26"/>
      <c r="AQ941" s="26"/>
      <c r="AR941" s="26"/>
      <c r="AS941" s="26"/>
      <c r="AT941" s="26"/>
      <c r="AU941" s="26"/>
      <c r="AV941" s="26"/>
      <c r="AW941" s="26"/>
      <c r="AX941" s="26"/>
      <c r="AY941" s="26"/>
      <c r="AZ941" s="26"/>
      <c r="BA941" s="26"/>
      <c r="BB941" s="26"/>
      <c r="BC941" s="26"/>
      <c r="BD941" s="26"/>
      <c r="BE941" s="26"/>
      <c r="BF941" s="26"/>
      <c r="BG941" s="26"/>
      <c r="BH941" s="26"/>
      <c r="BI941" s="26"/>
      <c r="BJ941" s="26"/>
      <c r="BK941" s="26"/>
      <c r="BL941" s="26"/>
      <c r="BM941" s="26"/>
      <c r="BN941" s="26"/>
      <c r="BO941" s="26"/>
      <c r="BP941" s="26"/>
      <c r="BQ941" s="26"/>
      <c r="BR941" s="26"/>
      <c r="BS941" s="26"/>
      <c r="BT941" s="26"/>
      <c r="BU941" s="26"/>
      <c r="BV941" s="26"/>
      <c r="BW941" s="31"/>
      <c r="BX941" s="31"/>
      <c r="BY941" s="31"/>
      <c r="BZ941" s="31"/>
      <c r="CA941" s="31"/>
      <c r="CB941" s="31"/>
      <c r="CC941" s="31"/>
      <c r="CD941" s="31"/>
      <c r="CE941" s="31"/>
      <c r="CF941" s="31"/>
      <c r="CG941" s="31"/>
      <c r="CH941" s="31"/>
      <c r="CI941" s="31"/>
      <c r="CJ941" s="31"/>
      <c r="CK941" s="31"/>
      <c r="CL941" s="31"/>
      <c r="CM941" s="31"/>
      <c r="CN941" s="31"/>
      <c r="CO941" s="31"/>
      <c r="CP941" s="31"/>
      <c r="CQ941" s="31"/>
      <c r="CR941" s="31"/>
      <c r="CS941" s="31"/>
      <c r="CT941" s="31"/>
      <c r="CU941" s="31"/>
      <c r="CV941" s="31"/>
      <c r="CW941" s="31"/>
      <c r="CX941" s="31"/>
      <c r="CY941" s="31"/>
      <c r="CZ941" s="31"/>
      <c r="DA941" s="31"/>
      <c r="DB941" s="31"/>
      <c r="DC941" s="31"/>
      <c r="DD941" s="31"/>
      <c r="DE941" s="31"/>
      <c r="DF941" s="31"/>
      <c r="DG941" s="31"/>
      <c r="DH941" s="31" t="s">
        <v>15678</v>
      </c>
      <c r="DI941" s="31" t="s">
        <v>15679</v>
      </c>
      <c r="DJ941" s="31"/>
      <c r="DK941" s="31"/>
      <c r="DL941" s="31"/>
      <c r="DM941" s="31"/>
      <c r="DN941" s="31"/>
      <c r="DO941" s="31"/>
      <c r="DP941" s="31"/>
      <c r="DQ941" s="31"/>
      <c r="DR941" s="31"/>
      <c r="DS941" s="31"/>
      <c r="DT941" s="31"/>
      <c r="DU941" s="31"/>
      <c r="DV941" s="31"/>
      <c r="DW941" s="31"/>
      <c r="DX941" s="31"/>
      <c r="DY941" s="31"/>
      <c r="DZ941" s="31"/>
      <c r="EA941" s="31"/>
      <c r="EB941" s="31"/>
      <c r="EC941" s="31"/>
      <c r="ED941" s="31"/>
      <c r="EE941" s="31"/>
      <c r="EF941" s="31"/>
      <c r="EG941" s="31"/>
      <c r="EH941" s="31"/>
      <c r="EI941" s="31"/>
      <c r="EJ941" s="31"/>
      <c r="EK941" s="31"/>
      <c r="EL941" s="31"/>
      <c r="EM941" s="31"/>
      <c r="EN941" s="31"/>
      <c r="EO941" s="31"/>
      <c r="EP941" s="31"/>
      <c r="EQ941" s="31"/>
      <c r="ER941" s="31"/>
      <c r="ES941" s="31"/>
      <c r="ET941" s="31"/>
      <c r="EU941" s="31"/>
      <c r="EV941" s="31"/>
      <c r="EW941" s="31"/>
      <c r="EX941" s="31"/>
      <c r="EY941" s="31"/>
      <c r="EZ941" s="31"/>
      <c r="FA941" s="31" t="s">
        <v>219</v>
      </c>
      <c r="FB941" s="31" t="s">
        <v>219</v>
      </c>
      <c r="FC941" s="31"/>
      <c r="FD941" s="31"/>
      <c r="FE941" s="31" t="s">
        <v>219</v>
      </c>
    </row>
    <row r="942" ht="90.75" customHeight="1">
      <c r="A942" s="16" t="s">
        <v>15680</v>
      </c>
      <c r="B942" s="24">
        <v>931.0</v>
      </c>
      <c r="C942" s="25" t="s">
        <v>15681</v>
      </c>
      <c r="D942" s="26" t="str">
        <f t="shared" si="41"/>
        <v/>
      </c>
      <c r="E942" s="27" t="str">
        <f t="shared" si="42"/>
        <v/>
      </c>
      <c r="F942" s="28" t="str">
        <f t="shared" ref="F942:G942" si="957">image("https://www.serebii.net/pokedex-bw/type/"&amp;lower(H942)&amp;".gif")</f>
        <v/>
      </c>
      <c r="G942" s="28" t="str">
        <f t="shared" si="957"/>
        <v/>
      </c>
      <c r="H942" s="29" t="s">
        <v>681</v>
      </c>
      <c r="I942" s="26" t="s">
        <v>348</v>
      </c>
      <c r="J942" s="26" t="s">
        <v>15682</v>
      </c>
      <c r="K942" s="26" t="s">
        <v>293</v>
      </c>
      <c r="L942" s="26" t="s">
        <v>15683</v>
      </c>
      <c r="M942" s="26" t="s">
        <v>911</v>
      </c>
      <c r="N942" s="26" t="s">
        <v>767</v>
      </c>
      <c r="O942" s="26" t="s">
        <v>766</v>
      </c>
      <c r="P942" s="26" t="s">
        <v>913</v>
      </c>
      <c r="Q942" s="26" t="s">
        <v>978</v>
      </c>
      <c r="R942" s="26" t="s">
        <v>184</v>
      </c>
      <c r="S942" s="26" t="s">
        <v>11394</v>
      </c>
      <c r="T942" s="26" t="s">
        <v>7901</v>
      </c>
      <c r="U942" s="26" t="s">
        <v>769</v>
      </c>
      <c r="V942" s="26" t="s">
        <v>846</v>
      </c>
      <c r="W942" s="26" t="s">
        <v>496</v>
      </c>
      <c r="X942" s="26" t="s">
        <v>497</v>
      </c>
      <c r="Y942" s="26">
        <v>82.0</v>
      </c>
      <c r="Z942" s="26">
        <v>96.0</v>
      </c>
      <c r="AA942" s="26">
        <v>51.0</v>
      </c>
      <c r="AB942" s="26">
        <v>45.0</v>
      </c>
      <c r="AC942" s="26">
        <v>51.0</v>
      </c>
      <c r="AD942" s="26">
        <v>92.0</v>
      </c>
      <c r="AE942" s="30">
        <f t="shared" si="37"/>
        <v>417</v>
      </c>
      <c r="AF942" s="26"/>
      <c r="AG942" s="26"/>
      <c r="AH942" s="26"/>
      <c r="AI942" s="26"/>
      <c r="AJ942" s="26"/>
      <c r="AK942" s="26"/>
      <c r="AL942" s="26"/>
      <c r="AM942" s="26"/>
      <c r="AN942" s="26"/>
      <c r="AO942" s="26"/>
      <c r="AP942" s="26"/>
      <c r="AQ942" s="26"/>
      <c r="AR942" s="26"/>
      <c r="AS942" s="26"/>
      <c r="AT942" s="26"/>
      <c r="AU942" s="26"/>
      <c r="AV942" s="26"/>
      <c r="AW942" s="26"/>
      <c r="AX942" s="26"/>
      <c r="AY942" s="26"/>
      <c r="AZ942" s="26"/>
      <c r="BA942" s="26"/>
      <c r="BB942" s="26"/>
      <c r="BC942" s="26"/>
      <c r="BD942" s="26"/>
      <c r="BE942" s="26"/>
      <c r="BF942" s="26"/>
      <c r="BG942" s="26"/>
      <c r="BH942" s="26"/>
      <c r="BI942" s="26"/>
      <c r="BJ942" s="26"/>
      <c r="BK942" s="26"/>
      <c r="BL942" s="26"/>
      <c r="BM942" s="26"/>
      <c r="BN942" s="26"/>
      <c r="BO942" s="26"/>
      <c r="BP942" s="26"/>
      <c r="BQ942" s="26"/>
      <c r="BR942" s="26"/>
      <c r="BS942" s="26"/>
      <c r="BT942" s="26"/>
      <c r="BU942" s="26"/>
      <c r="BV942" s="26"/>
      <c r="BW942" s="31"/>
      <c r="BX942" s="31"/>
      <c r="BY942" s="31"/>
      <c r="BZ942" s="31"/>
      <c r="CA942" s="31"/>
      <c r="CB942" s="31"/>
      <c r="CC942" s="31"/>
      <c r="CD942" s="31"/>
      <c r="CE942" s="31"/>
      <c r="CF942" s="31"/>
      <c r="CG942" s="31"/>
      <c r="CH942" s="31"/>
      <c r="CI942" s="31"/>
      <c r="CJ942" s="31"/>
      <c r="CK942" s="31"/>
      <c r="CL942" s="31"/>
      <c r="CM942" s="31"/>
      <c r="CN942" s="31"/>
      <c r="CO942" s="31"/>
      <c r="CP942" s="31"/>
      <c r="CQ942" s="31"/>
      <c r="CR942" s="31"/>
      <c r="CS942" s="31"/>
      <c r="CT942" s="31"/>
      <c r="CU942" s="31"/>
      <c r="CV942" s="31"/>
      <c r="CW942" s="31"/>
      <c r="CX942" s="31"/>
      <c r="CY942" s="31"/>
      <c r="CZ942" s="31"/>
      <c r="DA942" s="31"/>
      <c r="DB942" s="31"/>
      <c r="DC942" s="31"/>
      <c r="DD942" s="31"/>
      <c r="DE942" s="31"/>
      <c r="DF942" s="31"/>
      <c r="DG942" s="31"/>
      <c r="DH942" s="31" t="s">
        <v>15684</v>
      </c>
      <c r="DI942" s="31" t="s">
        <v>15685</v>
      </c>
      <c r="DJ942" s="31"/>
      <c r="DK942" s="31"/>
      <c r="DL942" s="31"/>
      <c r="DM942" s="31"/>
      <c r="DN942" s="31"/>
      <c r="DO942" s="31"/>
      <c r="DP942" s="31"/>
      <c r="DQ942" s="31"/>
      <c r="DR942" s="31"/>
      <c r="DS942" s="31"/>
      <c r="DT942" s="31"/>
      <c r="DU942" s="31"/>
      <c r="DV942" s="31"/>
      <c r="DW942" s="31"/>
      <c r="DX942" s="31"/>
      <c r="DY942" s="31"/>
      <c r="DZ942" s="31"/>
      <c r="EA942" s="31"/>
      <c r="EB942" s="31"/>
      <c r="EC942" s="31"/>
      <c r="ED942" s="31"/>
      <c r="EE942" s="31"/>
      <c r="EF942" s="31"/>
      <c r="EG942" s="31"/>
      <c r="EH942" s="31"/>
      <c r="EI942" s="31"/>
      <c r="EJ942" s="31"/>
      <c r="EK942" s="31"/>
      <c r="EL942" s="31"/>
      <c r="EM942" s="31"/>
      <c r="EN942" s="31"/>
      <c r="EO942" s="31"/>
      <c r="EP942" s="31"/>
      <c r="EQ942" s="31"/>
      <c r="ER942" s="31"/>
      <c r="ES942" s="31"/>
      <c r="ET942" s="31"/>
      <c r="EU942" s="31"/>
      <c r="EV942" s="31"/>
      <c r="EW942" s="31"/>
      <c r="EX942" s="31"/>
      <c r="EY942" s="31"/>
      <c r="EZ942" s="31"/>
      <c r="FA942" s="31" t="s">
        <v>5573</v>
      </c>
      <c r="FB942" s="31" t="s">
        <v>5573</v>
      </c>
      <c r="FC942" s="31"/>
      <c r="FD942" s="31"/>
      <c r="FE942" s="31" t="s">
        <v>219</v>
      </c>
    </row>
    <row r="943" ht="90.75" customHeight="1">
      <c r="A943" s="16" t="s">
        <v>15686</v>
      </c>
      <c r="B943" s="24">
        <v>932.0</v>
      </c>
      <c r="C943" s="25" t="s">
        <v>15687</v>
      </c>
      <c r="D943" s="26" t="str">
        <f t="shared" si="41"/>
        <v/>
      </c>
      <c r="E943" s="27" t="str">
        <f t="shared" si="42"/>
        <v/>
      </c>
      <c r="F943" s="28" t="str">
        <f t="shared" ref="F943:G943" si="958">image("https://www.serebii.net/pokedex-bw/type/"&amp;lower(H943)&amp;".gif")</f>
        <v/>
      </c>
      <c r="G943" s="28" t="str">
        <f t="shared" si="958"/>
        <v/>
      </c>
      <c r="H943" s="29" t="s">
        <v>2707</v>
      </c>
      <c r="I943" s="26"/>
      <c r="J943" s="26" t="s">
        <v>15688</v>
      </c>
      <c r="K943" s="26" t="s">
        <v>974</v>
      </c>
      <c r="L943" s="26" t="s">
        <v>6708</v>
      </c>
      <c r="M943" s="26" t="s">
        <v>15689</v>
      </c>
      <c r="N943" s="26" t="s">
        <v>2710</v>
      </c>
      <c r="O943" s="26" t="s">
        <v>2622</v>
      </c>
      <c r="P943" s="26" t="s">
        <v>397</v>
      </c>
      <c r="Q943" s="26" t="s">
        <v>493</v>
      </c>
      <c r="R943" s="26" t="s">
        <v>184</v>
      </c>
      <c r="S943" s="26" t="s">
        <v>5661</v>
      </c>
      <c r="T943" s="26" t="s">
        <v>186</v>
      </c>
      <c r="U943" s="26" t="s">
        <v>2711</v>
      </c>
      <c r="V943" s="26" t="s">
        <v>770</v>
      </c>
      <c r="W943" s="26" t="s">
        <v>496</v>
      </c>
      <c r="X943" s="26" t="s">
        <v>189</v>
      </c>
      <c r="Y943" s="26">
        <v>55.0</v>
      </c>
      <c r="Z943" s="26">
        <v>55.0</v>
      </c>
      <c r="AA943" s="26">
        <v>75.0</v>
      </c>
      <c r="AB943" s="26">
        <v>35.0</v>
      </c>
      <c r="AC943" s="26">
        <v>35.0</v>
      </c>
      <c r="AD943" s="26">
        <v>25.0</v>
      </c>
      <c r="AE943" s="30">
        <f t="shared" si="37"/>
        <v>280</v>
      </c>
      <c r="AF943" s="26" t="s">
        <v>15690</v>
      </c>
      <c r="AG943" s="26"/>
      <c r="AH943" s="26"/>
      <c r="AI943" s="26"/>
      <c r="AJ943" s="26"/>
      <c r="AK943" s="26"/>
      <c r="AL943" s="26"/>
      <c r="AM943" s="26"/>
      <c r="AN943" s="26"/>
      <c r="AO943" s="26"/>
      <c r="AP943" s="26"/>
      <c r="AQ943" s="26"/>
      <c r="AR943" s="26"/>
      <c r="AS943" s="26"/>
      <c r="AT943" s="26"/>
      <c r="AU943" s="26"/>
      <c r="AV943" s="26"/>
      <c r="AW943" s="26"/>
      <c r="AX943" s="26"/>
      <c r="AY943" s="26"/>
      <c r="AZ943" s="26"/>
      <c r="BA943" s="26"/>
      <c r="BB943" s="26"/>
      <c r="BC943" s="26"/>
      <c r="BD943" s="26"/>
      <c r="BE943" s="26"/>
      <c r="BF943" s="26"/>
      <c r="BG943" s="26"/>
      <c r="BH943" s="26"/>
      <c r="BI943" s="26"/>
      <c r="BJ943" s="26"/>
      <c r="BK943" s="26"/>
      <c r="BL943" s="26"/>
      <c r="BM943" s="26"/>
      <c r="BN943" s="26"/>
      <c r="BO943" s="26"/>
      <c r="BP943" s="26"/>
      <c r="BQ943" s="26"/>
      <c r="BR943" s="26"/>
      <c r="BS943" s="26"/>
      <c r="BT943" s="26"/>
      <c r="BU943" s="26"/>
      <c r="BV943" s="26"/>
      <c r="BW943" s="31"/>
      <c r="BX943" s="31"/>
      <c r="BY943" s="31"/>
      <c r="BZ943" s="31"/>
      <c r="CA943" s="31"/>
      <c r="CB943" s="31"/>
      <c r="CC943" s="31"/>
      <c r="CD943" s="31"/>
      <c r="CE943" s="31"/>
      <c r="CF943" s="31"/>
      <c r="CG943" s="31"/>
      <c r="CH943" s="31"/>
      <c r="CI943" s="31"/>
      <c r="CJ943" s="31"/>
      <c r="CK943" s="31"/>
      <c r="CL943" s="31"/>
      <c r="CM943" s="31"/>
      <c r="CN943" s="31"/>
      <c r="CO943" s="31"/>
      <c r="CP943" s="31"/>
      <c r="CQ943" s="31"/>
      <c r="CR943" s="31"/>
      <c r="CS943" s="31"/>
      <c r="CT943" s="31"/>
      <c r="CU943" s="31"/>
      <c r="CV943" s="31"/>
      <c r="CW943" s="31"/>
      <c r="CX943" s="31"/>
      <c r="CY943" s="31"/>
      <c r="CZ943" s="31"/>
      <c r="DA943" s="31"/>
      <c r="DB943" s="31"/>
      <c r="DC943" s="31"/>
      <c r="DD943" s="31"/>
      <c r="DE943" s="31"/>
      <c r="DF943" s="31"/>
      <c r="DG943" s="31"/>
      <c r="DH943" s="31" t="s">
        <v>15691</v>
      </c>
      <c r="DI943" s="31" t="s">
        <v>15692</v>
      </c>
      <c r="DJ943" s="31"/>
      <c r="DK943" s="31"/>
      <c r="DL943" s="31"/>
      <c r="DM943" s="31"/>
      <c r="DN943" s="31"/>
      <c r="DO943" s="31"/>
      <c r="DP943" s="31"/>
      <c r="DQ943" s="31"/>
      <c r="DR943" s="31"/>
      <c r="DS943" s="31"/>
      <c r="DT943" s="31"/>
      <c r="DU943" s="31"/>
      <c r="DV943" s="31"/>
      <c r="DW943" s="31"/>
      <c r="DX943" s="31"/>
      <c r="DY943" s="31"/>
      <c r="DZ943" s="31"/>
      <c r="EA943" s="31"/>
      <c r="EB943" s="31"/>
      <c r="EC943" s="31"/>
      <c r="ED943" s="31"/>
      <c r="EE943" s="31"/>
      <c r="EF943" s="31"/>
      <c r="EG943" s="31"/>
      <c r="EH943" s="31"/>
      <c r="EI943" s="31"/>
      <c r="EJ943" s="31"/>
      <c r="EK943" s="31"/>
      <c r="EL943" s="31"/>
      <c r="EM943" s="31"/>
      <c r="EN943" s="31"/>
      <c r="EO943" s="31"/>
      <c r="EP943" s="31"/>
      <c r="EQ943" s="31"/>
      <c r="ER943" s="31"/>
      <c r="ES943" s="31"/>
      <c r="ET943" s="31"/>
      <c r="EU943" s="31"/>
      <c r="EV943" s="31"/>
      <c r="EW943" s="31"/>
      <c r="EX943" s="31"/>
      <c r="EY943" s="31"/>
      <c r="EZ943" s="31"/>
      <c r="FA943" s="31" t="s">
        <v>15693</v>
      </c>
      <c r="FB943" s="31" t="s">
        <v>15693</v>
      </c>
      <c r="FC943" s="31"/>
      <c r="FD943" s="31"/>
      <c r="FE943" s="31" t="s">
        <v>219</v>
      </c>
    </row>
    <row r="944" ht="90.75" customHeight="1">
      <c r="A944" s="16" t="s">
        <v>15694</v>
      </c>
      <c r="B944" s="24">
        <v>933.0</v>
      </c>
      <c r="C944" s="25" t="s">
        <v>15695</v>
      </c>
      <c r="D944" s="26" t="str">
        <f t="shared" si="41"/>
        <v/>
      </c>
      <c r="E944" s="27" t="str">
        <f t="shared" si="42"/>
        <v/>
      </c>
      <c r="F944" s="28" t="str">
        <f t="shared" ref="F944:G944" si="959">image("https://www.serebii.net/pokedex-bw/type/"&amp;lower(H944)&amp;".gif")</f>
        <v/>
      </c>
      <c r="G944" s="28" t="str">
        <f t="shared" si="959"/>
        <v/>
      </c>
      <c r="H944" s="29" t="s">
        <v>2707</v>
      </c>
      <c r="I944" s="26"/>
      <c r="J944" s="26" t="s">
        <v>15688</v>
      </c>
      <c r="K944" s="26" t="s">
        <v>293</v>
      </c>
      <c r="L944" s="26" t="s">
        <v>2755</v>
      </c>
      <c r="M944" s="26" t="s">
        <v>15689</v>
      </c>
      <c r="N944" s="26" t="s">
        <v>2710</v>
      </c>
      <c r="O944" s="26" t="s">
        <v>2622</v>
      </c>
      <c r="P944" s="26" t="s">
        <v>543</v>
      </c>
      <c r="Q944" s="26" t="s">
        <v>544</v>
      </c>
      <c r="R944" s="26" t="s">
        <v>184</v>
      </c>
      <c r="S944" s="26" t="s">
        <v>14010</v>
      </c>
      <c r="T944" s="26" t="s">
        <v>186</v>
      </c>
      <c r="U944" s="26" t="s">
        <v>2711</v>
      </c>
      <c r="V944" s="26" t="s">
        <v>770</v>
      </c>
      <c r="W944" s="26" t="s">
        <v>496</v>
      </c>
      <c r="X944" s="26" t="s">
        <v>189</v>
      </c>
      <c r="Y944" s="26">
        <v>60.0</v>
      </c>
      <c r="Z944" s="26">
        <v>60.0</v>
      </c>
      <c r="AA944" s="26">
        <v>100.0</v>
      </c>
      <c r="AB944" s="26">
        <v>35.0</v>
      </c>
      <c r="AC944" s="26">
        <v>65.0</v>
      </c>
      <c r="AD944" s="26">
        <v>35.0</v>
      </c>
      <c r="AE944" s="30">
        <f t="shared" si="37"/>
        <v>355</v>
      </c>
      <c r="AF944" s="26" t="s">
        <v>15690</v>
      </c>
      <c r="AG944" s="26"/>
      <c r="AH944" s="26"/>
      <c r="AI944" s="26"/>
      <c r="AJ944" s="26"/>
      <c r="AK944" s="26"/>
      <c r="AL944" s="26"/>
      <c r="AM944" s="26"/>
      <c r="AN944" s="26"/>
      <c r="AO944" s="26"/>
      <c r="AP944" s="26"/>
      <c r="AQ944" s="26"/>
      <c r="AR944" s="26"/>
      <c r="AS944" s="26"/>
      <c r="AT944" s="26"/>
      <c r="AU944" s="26"/>
      <c r="AV944" s="26"/>
      <c r="AW944" s="26"/>
      <c r="AX944" s="26"/>
      <c r="AY944" s="26"/>
      <c r="AZ944" s="26"/>
      <c r="BA944" s="26"/>
      <c r="BB944" s="26"/>
      <c r="BC944" s="26"/>
      <c r="BD944" s="26"/>
      <c r="BE944" s="26"/>
      <c r="BF944" s="26"/>
      <c r="BG944" s="26"/>
      <c r="BH944" s="26"/>
      <c r="BI944" s="26"/>
      <c r="BJ944" s="26"/>
      <c r="BK944" s="26"/>
      <c r="BL944" s="26"/>
      <c r="BM944" s="26"/>
      <c r="BN944" s="26"/>
      <c r="BO944" s="26"/>
      <c r="BP944" s="26"/>
      <c r="BQ944" s="26"/>
      <c r="BR944" s="26"/>
      <c r="BS944" s="26"/>
      <c r="BT944" s="26"/>
      <c r="BU944" s="26"/>
      <c r="BV944" s="26"/>
      <c r="BW944" s="31"/>
      <c r="BX944" s="31"/>
      <c r="BY944" s="31"/>
      <c r="BZ944" s="31"/>
      <c r="CA944" s="31"/>
      <c r="CB944" s="31"/>
      <c r="CC944" s="31"/>
      <c r="CD944" s="31"/>
      <c r="CE944" s="31"/>
      <c r="CF944" s="31"/>
      <c r="CG944" s="31"/>
      <c r="CH944" s="31"/>
      <c r="CI944" s="31"/>
      <c r="CJ944" s="31"/>
      <c r="CK944" s="31"/>
      <c r="CL944" s="31"/>
      <c r="CM944" s="31"/>
      <c r="CN944" s="31"/>
      <c r="CO944" s="31"/>
      <c r="CP944" s="31"/>
      <c r="CQ944" s="31"/>
      <c r="CR944" s="31"/>
      <c r="CS944" s="31"/>
      <c r="CT944" s="31"/>
      <c r="CU944" s="31"/>
      <c r="CV944" s="31"/>
      <c r="CW944" s="31"/>
      <c r="CX944" s="31"/>
      <c r="CY944" s="31"/>
      <c r="CZ944" s="31"/>
      <c r="DA944" s="31"/>
      <c r="DB944" s="31"/>
      <c r="DC944" s="31"/>
      <c r="DD944" s="31"/>
      <c r="DE944" s="31"/>
      <c r="DF944" s="31"/>
      <c r="DG944" s="31"/>
      <c r="DH944" s="31" t="s">
        <v>15696</v>
      </c>
      <c r="DI944" s="31" t="s">
        <v>15697</v>
      </c>
      <c r="DJ944" s="31"/>
      <c r="DK944" s="31"/>
      <c r="DL944" s="31"/>
      <c r="DM944" s="31"/>
      <c r="DN944" s="31"/>
      <c r="DO944" s="31"/>
      <c r="DP944" s="31"/>
      <c r="DQ944" s="31"/>
      <c r="DR944" s="31"/>
      <c r="DS944" s="31"/>
      <c r="DT944" s="31"/>
      <c r="DU944" s="31"/>
      <c r="DV944" s="31"/>
      <c r="DW944" s="31"/>
      <c r="DX944" s="31"/>
      <c r="DY944" s="31"/>
      <c r="DZ944" s="31"/>
      <c r="EA944" s="31"/>
      <c r="EB944" s="31"/>
      <c r="EC944" s="31"/>
      <c r="ED944" s="31"/>
      <c r="EE944" s="31"/>
      <c r="EF944" s="31"/>
      <c r="EG944" s="31"/>
      <c r="EH944" s="31"/>
      <c r="EI944" s="31"/>
      <c r="EJ944" s="31"/>
      <c r="EK944" s="31"/>
      <c r="EL944" s="31"/>
      <c r="EM944" s="31"/>
      <c r="EN944" s="31"/>
      <c r="EO944" s="31"/>
      <c r="EP944" s="31"/>
      <c r="EQ944" s="31"/>
      <c r="ER944" s="31"/>
      <c r="ES944" s="31"/>
      <c r="ET944" s="31"/>
      <c r="EU944" s="31"/>
      <c r="EV944" s="31"/>
      <c r="EW944" s="31"/>
      <c r="EX944" s="31"/>
      <c r="EY944" s="31"/>
      <c r="EZ944" s="31"/>
      <c r="FA944" s="31" t="s">
        <v>15693</v>
      </c>
      <c r="FB944" s="31" t="s">
        <v>15693</v>
      </c>
      <c r="FC944" s="31"/>
      <c r="FD944" s="31"/>
      <c r="FE944" s="31" t="s">
        <v>219</v>
      </c>
    </row>
    <row r="945" ht="90.75" customHeight="1">
      <c r="A945" s="16" t="s">
        <v>15698</v>
      </c>
      <c r="B945" s="24">
        <v>934.0</v>
      </c>
      <c r="C945" s="25" t="s">
        <v>15699</v>
      </c>
      <c r="D945" s="26" t="str">
        <f t="shared" si="41"/>
        <v/>
      </c>
      <c r="E945" s="27" t="str">
        <f t="shared" si="42"/>
        <v/>
      </c>
      <c r="F945" s="28" t="str">
        <f t="shared" ref="F945:G945" si="960">image("https://www.serebii.net/pokedex-bw/type/"&amp;lower(H945)&amp;".gif")</f>
        <v/>
      </c>
      <c r="G945" s="28" t="str">
        <f t="shared" si="960"/>
        <v/>
      </c>
      <c r="H945" s="29" t="s">
        <v>2707</v>
      </c>
      <c r="I945" s="26"/>
      <c r="J945" s="26" t="s">
        <v>15688</v>
      </c>
      <c r="K945" s="26" t="s">
        <v>5248</v>
      </c>
      <c r="L945" s="26" t="s">
        <v>15700</v>
      </c>
      <c r="M945" s="26" t="s">
        <v>15689</v>
      </c>
      <c r="N945" s="26" t="s">
        <v>2710</v>
      </c>
      <c r="O945" s="26" t="s">
        <v>2622</v>
      </c>
      <c r="P945" s="26" t="s">
        <v>2307</v>
      </c>
      <c r="Q945" s="26" t="s">
        <v>183</v>
      </c>
      <c r="R945" s="26" t="s">
        <v>184</v>
      </c>
      <c r="S945" s="26" t="s">
        <v>3392</v>
      </c>
      <c r="T945" s="26" t="s">
        <v>186</v>
      </c>
      <c r="U945" s="26" t="s">
        <v>2711</v>
      </c>
      <c r="V945" s="26" t="s">
        <v>770</v>
      </c>
      <c r="W945" s="26" t="s">
        <v>496</v>
      </c>
      <c r="X945" s="26" t="s">
        <v>189</v>
      </c>
      <c r="Y945" s="26">
        <v>100.0</v>
      </c>
      <c r="Z945" s="26">
        <v>100.0</v>
      </c>
      <c r="AA945" s="26">
        <v>130.0</v>
      </c>
      <c r="AB945" s="26">
        <v>45.0</v>
      </c>
      <c r="AC945" s="26">
        <v>90.0</v>
      </c>
      <c r="AD945" s="26">
        <v>35.0</v>
      </c>
      <c r="AE945" s="30">
        <f t="shared" si="37"/>
        <v>500</v>
      </c>
      <c r="AF945" s="26" t="s">
        <v>15690</v>
      </c>
      <c r="AG945" s="26"/>
      <c r="AH945" s="26"/>
      <c r="AI945" s="26"/>
      <c r="AJ945" s="26"/>
      <c r="AK945" s="26"/>
      <c r="AL945" s="26"/>
      <c r="AM945" s="26"/>
      <c r="AN945" s="26"/>
      <c r="AO945" s="26"/>
      <c r="AP945" s="26"/>
      <c r="AQ945" s="26"/>
      <c r="AR945" s="26"/>
      <c r="AS945" s="26"/>
      <c r="AT945" s="26"/>
      <c r="AU945" s="26"/>
      <c r="AV945" s="26"/>
      <c r="AW945" s="26"/>
      <c r="AX945" s="26"/>
      <c r="AY945" s="26"/>
      <c r="AZ945" s="26"/>
      <c r="BA945" s="26"/>
      <c r="BB945" s="26"/>
      <c r="BC945" s="26"/>
      <c r="BD945" s="26"/>
      <c r="BE945" s="26"/>
      <c r="BF945" s="26"/>
      <c r="BG945" s="26"/>
      <c r="BH945" s="26"/>
      <c r="BI945" s="26"/>
      <c r="BJ945" s="26"/>
      <c r="BK945" s="26"/>
      <c r="BL945" s="26"/>
      <c r="BM945" s="26"/>
      <c r="BN945" s="26"/>
      <c r="BO945" s="26"/>
      <c r="BP945" s="26"/>
      <c r="BQ945" s="26"/>
      <c r="BR945" s="26"/>
      <c r="BS945" s="26"/>
      <c r="BT945" s="26"/>
      <c r="BU945" s="26"/>
      <c r="BV945" s="26"/>
      <c r="BW945" s="31"/>
      <c r="BX945" s="31"/>
      <c r="BY945" s="31"/>
      <c r="BZ945" s="31"/>
      <c r="CA945" s="31"/>
      <c r="CB945" s="31"/>
      <c r="CC945" s="31"/>
      <c r="CD945" s="31"/>
      <c r="CE945" s="31"/>
      <c r="CF945" s="31"/>
      <c r="CG945" s="31"/>
      <c r="CH945" s="31"/>
      <c r="CI945" s="31"/>
      <c r="CJ945" s="31"/>
      <c r="CK945" s="31"/>
      <c r="CL945" s="31"/>
      <c r="CM945" s="31"/>
      <c r="CN945" s="31"/>
      <c r="CO945" s="31"/>
      <c r="CP945" s="31"/>
      <c r="CQ945" s="31"/>
      <c r="CR945" s="31"/>
      <c r="CS945" s="31"/>
      <c r="CT945" s="31"/>
      <c r="CU945" s="31"/>
      <c r="CV945" s="31"/>
      <c r="CW945" s="31"/>
      <c r="CX945" s="31"/>
      <c r="CY945" s="31"/>
      <c r="CZ945" s="31"/>
      <c r="DA945" s="31"/>
      <c r="DB945" s="31"/>
      <c r="DC945" s="31"/>
      <c r="DD945" s="31"/>
      <c r="DE945" s="31"/>
      <c r="DF945" s="31"/>
      <c r="DG945" s="31"/>
      <c r="DH945" s="31" t="s">
        <v>15701</v>
      </c>
      <c r="DI945" s="31" t="s">
        <v>15702</v>
      </c>
      <c r="DJ945" s="31"/>
      <c r="DK945" s="31"/>
      <c r="DL945" s="31"/>
      <c r="DM945" s="31"/>
      <c r="DN945" s="31"/>
      <c r="DO945" s="31"/>
      <c r="DP945" s="31"/>
      <c r="DQ945" s="31"/>
      <c r="DR945" s="31"/>
      <c r="DS945" s="31"/>
      <c r="DT945" s="31"/>
      <c r="DU945" s="31"/>
      <c r="DV945" s="31"/>
      <c r="DW945" s="31"/>
      <c r="DX945" s="31"/>
      <c r="DY945" s="31"/>
      <c r="DZ945" s="31"/>
      <c r="EA945" s="31"/>
      <c r="EB945" s="31"/>
      <c r="EC945" s="31"/>
      <c r="ED945" s="31"/>
      <c r="EE945" s="31"/>
      <c r="EF945" s="31"/>
      <c r="EG945" s="31"/>
      <c r="EH945" s="31"/>
      <c r="EI945" s="31"/>
      <c r="EJ945" s="31"/>
      <c r="EK945" s="31"/>
      <c r="EL945" s="31"/>
      <c r="EM945" s="31"/>
      <c r="EN945" s="31"/>
      <c r="EO945" s="31"/>
      <c r="EP945" s="31"/>
      <c r="EQ945" s="31"/>
      <c r="ER945" s="31"/>
      <c r="ES945" s="31"/>
      <c r="ET945" s="31"/>
      <c r="EU945" s="31"/>
      <c r="EV945" s="31"/>
      <c r="EW945" s="31"/>
      <c r="EX945" s="31"/>
      <c r="EY945" s="31"/>
      <c r="EZ945" s="31"/>
      <c r="FA945" s="31" t="s">
        <v>13041</v>
      </c>
      <c r="FB945" s="31" t="s">
        <v>13041</v>
      </c>
      <c r="FC945" s="31"/>
      <c r="FD945" s="31"/>
      <c r="FE945" s="31" t="s">
        <v>219</v>
      </c>
    </row>
    <row r="946" ht="90.75" customHeight="1">
      <c r="A946" s="16" t="s">
        <v>15703</v>
      </c>
      <c r="B946" s="24">
        <v>935.0</v>
      </c>
      <c r="C946" s="25" t="s">
        <v>15704</v>
      </c>
      <c r="D946" s="26" t="str">
        <f t="shared" si="41"/>
        <v/>
      </c>
      <c r="E946" s="27" t="str">
        <f t="shared" si="42"/>
        <v/>
      </c>
      <c r="F946" s="28" t="str">
        <f t="shared" ref="F946:G946" si="961">image("https://www.serebii.net/pokedex-bw/type/"&amp;lower(H946)&amp;".gif")</f>
        <v/>
      </c>
      <c r="G946" s="28" t="str">
        <f t="shared" si="961"/>
        <v/>
      </c>
      <c r="H946" s="29" t="s">
        <v>291</v>
      </c>
      <c r="I946" s="26"/>
      <c r="J946" s="26" t="s">
        <v>15705</v>
      </c>
      <c r="K946" s="26" t="s">
        <v>293</v>
      </c>
      <c r="L946" s="26" t="s">
        <v>11531</v>
      </c>
      <c r="M946" s="26" t="s">
        <v>1411</v>
      </c>
      <c r="N946" s="26"/>
      <c r="O946" s="26" t="s">
        <v>2826</v>
      </c>
      <c r="P946" s="26" t="s">
        <v>182</v>
      </c>
      <c r="Q946" s="26" t="s">
        <v>878</v>
      </c>
      <c r="R946" s="26" t="s">
        <v>184</v>
      </c>
      <c r="S946" s="26" t="s">
        <v>768</v>
      </c>
      <c r="T946" s="26" t="s">
        <v>2174</v>
      </c>
      <c r="U946" s="26" t="s">
        <v>2337</v>
      </c>
      <c r="V946" s="26" t="s">
        <v>1828</v>
      </c>
      <c r="W946" s="26" t="s">
        <v>496</v>
      </c>
      <c r="X946" s="26" t="s">
        <v>4621</v>
      </c>
      <c r="Y946" s="26">
        <v>40.0</v>
      </c>
      <c r="Z946" s="26">
        <v>50.0</v>
      </c>
      <c r="AA946" s="26">
        <v>40.0</v>
      </c>
      <c r="AB946" s="26">
        <v>50.0</v>
      </c>
      <c r="AC946" s="26">
        <v>40.0</v>
      </c>
      <c r="AD946" s="26">
        <v>35.0</v>
      </c>
      <c r="AE946" s="30">
        <f t="shared" si="37"/>
        <v>255</v>
      </c>
      <c r="AF946" s="26" t="s">
        <v>15706</v>
      </c>
      <c r="AG946" s="26"/>
      <c r="AH946" s="26"/>
      <c r="AI946" s="26"/>
      <c r="AJ946" s="26"/>
      <c r="AK946" s="26"/>
      <c r="AL946" s="26"/>
      <c r="AM946" s="26"/>
      <c r="AN946" s="26"/>
      <c r="AO946" s="26"/>
      <c r="AP946" s="26"/>
      <c r="AQ946" s="26"/>
      <c r="AR946" s="26"/>
      <c r="AS946" s="26"/>
      <c r="AT946" s="26"/>
      <c r="AU946" s="26"/>
      <c r="AV946" s="26"/>
      <c r="AW946" s="26"/>
      <c r="AX946" s="26"/>
      <c r="AY946" s="26"/>
      <c r="AZ946" s="26"/>
      <c r="BA946" s="26"/>
      <c r="BB946" s="26"/>
      <c r="BC946" s="26"/>
      <c r="BD946" s="26"/>
      <c r="BE946" s="26"/>
      <c r="BF946" s="26"/>
      <c r="BG946" s="26"/>
      <c r="BH946" s="26"/>
      <c r="BI946" s="26"/>
      <c r="BJ946" s="26"/>
      <c r="BK946" s="26"/>
      <c r="BL946" s="26"/>
      <c r="BM946" s="26"/>
      <c r="BN946" s="26"/>
      <c r="BO946" s="26"/>
      <c r="BP946" s="26"/>
      <c r="BQ946" s="26"/>
      <c r="BR946" s="26"/>
      <c r="BS946" s="26"/>
      <c r="BT946" s="26"/>
      <c r="BU946" s="26"/>
      <c r="BV946" s="26"/>
      <c r="BW946" s="31"/>
      <c r="BX946" s="31"/>
      <c r="BY946" s="31"/>
      <c r="BZ946" s="31"/>
      <c r="CA946" s="31"/>
      <c r="CB946" s="31"/>
      <c r="CC946" s="31"/>
      <c r="CD946" s="31"/>
      <c r="CE946" s="31"/>
      <c r="CF946" s="31"/>
      <c r="CG946" s="31"/>
      <c r="CH946" s="31"/>
      <c r="CI946" s="31"/>
      <c r="CJ946" s="31"/>
      <c r="CK946" s="31"/>
      <c r="CL946" s="31"/>
      <c r="CM946" s="31"/>
      <c r="CN946" s="31"/>
      <c r="CO946" s="31"/>
      <c r="CP946" s="31"/>
      <c r="CQ946" s="31"/>
      <c r="CR946" s="31"/>
      <c r="CS946" s="31"/>
      <c r="CT946" s="31"/>
      <c r="CU946" s="31"/>
      <c r="CV946" s="31"/>
      <c r="CW946" s="31"/>
      <c r="CX946" s="31"/>
      <c r="CY946" s="31"/>
      <c r="CZ946" s="31"/>
      <c r="DA946" s="31"/>
      <c r="DB946" s="31"/>
      <c r="DC946" s="31"/>
      <c r="DD946" s="31"/>
      <c r="DE946" s="31"/>
      <c r="DF946" s="31"/>
      <c r="DG946" s="31"/>
      <c r="DH946" s="31" t="s">
        <v>15707</v>
      </c>
      <c r="DI946" s="31" t="s">
        <v>15708</v>
      </c>
      <c r="DJ946" s="31"/>
      <c r="DK946" s="31"/>
      <c r="DL946" s="31"/>
      <c r="DM946" s="31"/>
      <c r="DN946" s="31"/>
      <c r="DO946" s="31"/>
      <c r="DP946" s="31"/>
      <c r="DQ946" s="31"/>
      <c r="DR946" s="31"/>
      <c r="DS946" s="31"/>
      <c r="DT946" s="31"/>
      <c r="DU946" s="31"/>
      <c r="DV946" s="31"/>
      <c r="DW946" s="31"/>
      <c r="DX946" s="31"/>
      <c r="DY946" s="31"/>
      <c r="DZ946" s="31"/>
      <c r="EA946" s="31"/>
      <c r="EB946" s="31"/>
      <c r="EC946" s="31"/>
      <c r="ED946" s="31"/>
      <c r="EE946" s="31"/>
      <c r="EF946" s="31"/>
      <c r="EG946" s="31"/>
      <c r="EH946" s="31"/>
      <c r="EI946" s="31"/>
      <c r="EJ946" s="31"/>
      <c r="EK946" s="31"/>
      <c r="EL946" s="31"/>
      <c r="EM946" s="31"/>
      <c r="EN946" s="31"/>
      <c r="EO946" s="31"/>
      <c r="EP946" s="31"/>
      <c r="EQ946" s="31"/>
      <c r="ER946" s="31"/>
      <c r="ES946" s="31"/>
      <c r="ET946" s="31"/>
      <c r="EU946" s="31"/>
      <c r="EV946" s="31"/>
      <c r="EW946" s="31"/>
      <c r="EX946" s="31"/>
      <c r="EY946" s="31"/>
      <c r="EZ946" s="31"/>
      <c r="FA946" s="31" t="s">
        <v>6093</v>
      </c>
      <c r="FB946" s="31" t="s">
        <v>6093</v>
      </c>
      <c r="FC946" s="31"/>
      <c r="FD946" s="31"/>
      <c r="FE946" s="31" t="s">
        <v>219</v>
      </c>
    </row>
    <row r="947" ht="90.75" customHeight="1">
      <c r="A947" s="16" t="s">
        <v>15709</v>
      </c>
      <c r="B947" s="24">
        <v>936.0</v>
      </c>
      <c r="C947" s="25" t="s">
        <v>15710</v>
      </c>
      <c r="D947" s="26" t="str">
        <f t="shared" si="41"/>
        <v/>
      </c>
      <c r="E947" s="27" t="str">
        <f t="shared" si="42"/>
        <v/>
      </c>
      <c r="F947" s="28" t="str">
        <f t="shared" ref="F947:G947" si="962">image("https://www.serebii.net/pokedex-bw/type/"&amp;lower(H947)&amp;".gif")</f>
        <v/>
      </c>
      <c r="G947" s="28" t="str">
        <f t="shared" si="962"/>
        <v/>
      </c>
      <c r="H947" s="29" t="s">
        <v>291</v>
      </c>
      <c r="I947" s="26" t="s">
        <v>2333</v>
      </c>
      <c r="J947" s="26" t="s">
        <v>15711</v>
      </c>
      <c r="K947" s="26" t="s">
        <v>743</v>
      </c>
      <c r="L947" s="26" t="s">
        <v>13843</v>
      </c>
      <c r="M947" s="26" t="s">
        <v>1411</v>
      </c>
      <c r="N947" s="26"/>
      <c r="O947" s="26" t="s">
        <v>3424</v>
      </c>
      <c r="P947" s="26" t="s">
        <v>1707</v>
      </c>
      <c r="Q947" s="26" t="s">
        <v>1375</v>
      </c>
      <c r="R947" s="26" t="s">
        <v>15616</v>
      </c>
      <c r="S947" s="26" t="s">
        <v>15500</v>
      </c>
      <c r="T947" s="26" t="s">
        <v>2174</v>
      </c>
      <c r="U947" s="26" t="s">
        <v>2337</v>
      </c>
      <c r="V947" s="26" t="s">
        <v>1828</v>
      </c>
      <c r="W947" s="26" t="s">
        <v>496</v>
      </c>
      <c r="X947" s="26" t="s">
        <v>4621</v>
      </c>
      <c r="Y947" s="26">
        <v>85.0</v>
      </c>
      <c r="Z947" s="26">
        <v>60.0</v>
      </c>
      <c r="AA947" s="26">
        <v>100.0</v>
      </c>
      <c r="AB947" s="26">
        <v>125.0</v>
      </c>
      <c r="AC947" s="26">
        <v>80.0</v>
      </c>
      <c r="AD947" s="26">
        <v>75.0</v>
      </c>
      <c r="AE947" s="30">
        <f t="shared" si="37"/>
        <v>525</v>
      </c>
      <c r="AF947" s="26" t="s">
        <v>15706</v>
      </c>
      <c r="AG947" s="26"/>
      <c r="AH947" s="26"/>
      <c r="AI947" s="26"/>
      <c r="AJ947" s="26"/>
      <c r="AK947" s="26"/>
      <c r="AL947" s="26"/>
      <c r="AM947" s="26"/>
      <c r="AN947" s="26"/>
      <c r="AO947" s="26"/>
      <c r="AP947" s="26"/>
      <c r="AQ947" s="26"/>
      <c r="AR947" s="26"/>
      <c r="AS947" s="26"/>
      <c r="AT947" s="26"/>
      <c r="AU947" s="26"/>
      <c r="AV947" s="26"/>
      <c r="AW947" s="26"/>
      <c r="AX947" s="26"/>
      <c r="AY947" s="26"/>
      <c r="AZ947" s="26"/>
      <c r="BA947" s="26"/>
      <c r="BB947" s="26"/>
      <c r="BC947" s="26"/>
      <c r="BD947" s="26"/>
      <c r="BE947" s="26"/>
      <c r="BF947" s="26"/>
      <c r="BG947" s="26"/>
      <c r="BH947" s="26"/>
      <c r="BI947" s="26"/>
      <c r="BJ947" s="26"/>
      <c r="BK947" s="26"/>
      <c r="BL947" s="26"/>
      <c r="BM947" s="26"/>
      <c r="BN947" s="26"/>
      <c r="BO947" s="26"/>
      <c r="BP947" s="26"/>
      <c r="BQ947" s="26"/>
      <c r="BR947" s="26"/>
      <c r="BS947" s="26"/>
      <c r="BT947" s="26"/>
      <c r="BU947" s="26"/>
      <c r="BV947" s="26"/>
      <c r="BW947" s="31"/>
      <c r="BX947" s="31"/>
      <c r="BY947" s="31"/>
      <c r="BZ947" s="31"/>
      <c r="CA947" s="31"/>
      <c r="CB947" s="31"/>
      <c r="CC947" s="31"/>
      <c r="CD947" s="31"/>
      <c r="CE947" s="31"/>
      <c r="CF947" s="31"/>
      <c r="CG947" s="31"/>
      <c r="CH947" s="31"/>
      <c r="CI947" s="31"/>
      <c r="CJ947" s="31"/>
      <c r="CK947" s="31"/>
      <c r="CL947" s="31"/>
      <c r="CM947" s="31"/>
      <c r="CN947" s="31"/>
      <c r="CO947" s="31"/>
      <c r="CP947" s="31"/>
      <c r="CQ947" s="31"/>
      <c r="CR947" s="31"/>
      <c r="CS947" s="31"/>
      <c r="CT947" s="31"/>
      <c r="CU947" s="31"/>
      <c r="CV947" s="31"/>
      <c r="CW947" s="31"/>
      <c r="CX947" s="31"/>
      <c r="CY947" s="31"/>
      <c r="CZ947" s="31"/>
      <c r="DA947" s="31"/>
      <c r="DB947" s="31"/>
      <c r="DC947" s="31"/>
      <c r="DD947" s="31"/>
      <c r="DE947" s="31"/>
      <c r="DF947" s="31"/>
      <c r="DG947" s="31"/>
      <c r="DH947" s="31" t="s">
        <v>15712</v>
      </c>
      <c r="DI947" s="31" t="s">
        <v>15713</v>
      </c>
      <c r="DJ947" s="31"/>
      <c r="DK947" s="31"/>
      <c r="DL947" s="31"/>
      <c r="DM947" s="31"/>
      <c r="DN947" s="31"/>
      <c r="DO947" s="31"/>
      <c r="DP947" s="31"/>
      <c r="DQ947" s="31"/>
      <c r="DR947" s="31"/>
      <c r="DS947" s="31"/>
      <c r="DT947" s="31"/>
      <c r="DU947" s="31"/>
      <c r="DV947" s="31"/>
      <c r="DW947" s="31"/>
      <c r="DX947" s="31"/>
      <c r="DY947" s="31"/>
      <c r="DZ947" s="31"/>
      <c r="EA947" s="31"/>
      <c r="EB947" s="31"/>
      <c r="EC947" s="31"/>
      <c r="ED947" s="31"/>
      <c r="EE947" s="31"/>
      <c r="EF947" s="31"/>
      <c r="EG947" s="31"/>
      <c r="EH947" s="31"/>
      <c r="EI947" s="31"/>
      <c r="EJ947" s="31"/>
      <c r="EK947" s="31"/>
      <c r="EL947" s="31"/>
      <c r="EM947" s="31"/>
      <c r="EN947" s="31"/>
      <c r="EO947" s="31"/>
      <c r="EP947" s="31"/>
      <c r="EQ947" s="31"/>
      <c r="ER947" s="31"/>
      <c r="ES947" s="31"/>
      <c r="ET947" s="31"/>
      <c r="EU947" s="31"/>
      <c r="EV947" s="31"/>
      <c r="EW947" s="31"/>
      <c r="EX947" s="31"/>
      <c r="EY947" s="31"/>
      <c r="EZ947" s="31"/>
      <c r="FA947" s="31" t="s">
        <v>219</v>
      </c>
      <c r="FB947" s="31" t="s">
        <v>219</v>
      </c>
      <c r="FC947" s="31"/>
      <c r="FD947" s="31"/>
      <c r="FE947" s="31" t="s">
        <v>219</v>
      </c>
    </row>
    <row r="948" ht="90.75" customHeight="1">
      <c r="A948" s="16" t="s">
        <v>15714</v>
      </c>
      <c r="B948" s="24">
        <v>937.0</v>
      </c>
      <c r="C948" s="25" t="s">
        <v>15715</v>
      </c>
      <c r="D948" s="26" t="str">
        <f t="shared" si="41"/>
        <v/>
      </c>
      <c r="E948" s="27" t="str">
        <f t="shared" si="42"/>
        <v/>
      </c>
      <c r="F948" s="28" t="str">
        <f t="shared" ref="F948:G948" si="963">image("https://www.serebii.net/pokedex-bw/type/"&amp;lower(H948)&amp;".gif")</f>
        <v/>
      </c>
      <c r="G948" s="28" t="str">
        <f t="shared" si="963"/>
        <v/>
      </c>
      <c r="H948" s="29" t="s">
        <v>291</v>
      </c>
      <c r="I948" s="26" t="s">
        <v>3317</v>
      </c>
      <c r="J948" s="26" t="s">
        <v>15716</v>
      </c>
      <c r="K948" s="26" t="s">
        <v>454</v>
      </c>
      <c r="L948" s="26" t="s">
        <v>1299</v>
      </c>
      <c r="M948" s="26" t="s">
        <v>1411</v>
      </c>
      <c r="N948" s="26"/>
      <c r="O948" s="26" t="s">
        <v>3424</v>
      </c>
      <c r="P948" s="26" t="s">
        <v>946</v>
      </c>
      <c r="Q948" s="26" t="s">
        <v>1375</v>
      </c>
      <c r="R948" s="26" t="s">
        <v>15616</v>
      </c>
      <c r="S948" s="26" t="s">
        <v>15500</v>
      </c>
      <c r="T948" s="26" t="s">
        <v>2174</v>
      </c>
      <c r="U948" s="26" t="s">
        <v>2337</v>
      </c>
      <c r="V948" s="26" t="s">
        <v>1828</v>
      </c>
      <c r="W948" s="26" t="s">
        <v>496</v>
      </c>
      <c r="X948" s="26" t="s">
        <v>4621</v>
      </c>
      <c r="Y948" s="26">
        <v>75.0</v>
      </c>
      <c r="Z948" s="26">
        <v>125.0</v>
      </c>
      <c r="AA948" s="26">
        <v>80.0</v>
      </c>
      <c r="AB948" s="26">
        <v>60.0</v>
      </c>
      <c r="AC948" s="26">
        <v>100.0</v>
      </c>
      <c r="AD948" s="26">
        <v>85.0</v>
      </c>
      <c r="AE948" s="30">
        <f t="shared" si="37"/>
        <v>525</v>
      </c>
      <c r="AF948" s="26" t="s">
        <v>15706</v>
      </c>
      <c r="AG948" s="26"/>
      <c r="AH948" s="26"/>
      <c r="AI948" s="26"/>
      <c r="AJ948" s="26"/>
      <c r="AK948" s="26"/>
      <c r="AL948" s="26"/>
      <c r="AM948" s="26"/>
      <c r="AN948" s="26"/>
      <c r="AO948" s="26"/>
      <c r="AP948" s="26"/>
      <c r="AQ948" s="26"/>
      <c r="AR948" s="26"/>
      <c r="AS948" s="26"/>
      <c r="AT948" s="26"/>
      <c r="AU948" s="26"/>
      <c r="AV948" s="26"/>
      <c r="AW948" s="26"/>
      <c r="AX948" s="26"/>
      <c r="AY948" s="26"/>
      <c r="AZ948" s="26"/>
      <c r="BA948" s="26"/>
      <c r="BB948" s="26"/>
      <c r="BC948" s="26"/>
      <c r="BD948" s="26"/>
      <c r="BE948" s="26"/>
      <c r="BF948" s="26"/>
      <c r="BG948" s="26"/>
      <c r="BH948" s="26"/>
      <c r="BI948" s="26"/>
      <c r="BJ948" s="26"/>
      <c r="BK948" s="26"/>
      <c r="BL948" s="26"/>
      <c r="BM948" s="26"/>
      <c r="BN948" s="26"/>
      <c r="BO948" s="26"/>
      <c r="BP948" s="26"/>
      <c r="BQ948" s="26"/>
      <c r="BR948" s="26"/>
      <c r="BS948" s="26"/>
      <c r="BT948" s="26"/>
      <c r="BU948" s="26"/>
      <c r="BV948" s="26"/>
      <c r="BW948" s="31"/>
      <c r="BX948" s="31"/>
      <c r="BY948" s="31"/>
      <c r="BZ948" s="31"/>
      <c r="CA948" s="31"/>
      <c r="CB948" s="31"/>
      <c r="CC948" s="31"/>
      <c r="CD948" s="31"/>
      <c r="CE948" s="31"/>
      <c r="CF948" s="31"/>
      <c r="CG948" s="31"/>
      <c r="CH948" s="31"/>
      <c r="CI948" s="31"/>
      <c r="CJ948" s="31"/>
      <c r="CK948" s="31"/>
      <c r="CL948" s="31"/>
      <c r="CM948" s="31"/>
      <c r="CN948" s="31"/>
      <c r="CO948" s="31"/>
      <c r="CP948" s="31"/>
      <c r="CQ948" s="31"/>
      <c r="CR948" s="31"/>
      <c r="CS948" s="31"/>
      <c r="CT948" s="31"/>
      <c r="CU948" s="31"/>
      <c r="CV948" s="31"/>
      <c r="CW948" s="31"/>
      <c r="CX948" s="31"/>
      <c r="CY948" s="31"/>
      <c r="CZ948" s="31"/>
      <c r="DA948" s="31"/>
      <c r="DB948" s="31"/>
      <c r="DC948" s="31"/>
      <c r="DD948" s="31"/>
      <c r="DE948" s="31"/>
      <c r="DF948" s="31"/>
      <c r="DG948" s="31"/>
      <c r="DH948" s="31" t="s">
        <v>15717</v>
      </c>
      <c r="DI948" s="31" t="s">
        <v>15718</v>
      </c>
      <c r="DJ948" s="31"/>
      <c r="DK948" s="31"/>
      <c r="DL948" s="31"/>
      <c r="DM948" s="31"/>
      <c r="DN948" s="31"/>
      <c r="DO948" s="31"/>
      <c r="DP948" s="31"/>
      <c r="DQ948" s="31"/>
      <c r="DR948" s="31"/>
      <c r="DS948" s="31"/>
      <c r="DT948" s="31"/>
      <c r="DU948" s="31"/>
      <c r="DV948" s="31"/>
      <c r="DW948" s="31"/>
      <c r="DX948" s="31"/>
      <c r="DY948" s="31"/>
      <c r="DZ948" s="31"/>
      <c r="EA948" s="31"/>
      <c r="EB948" s="31"/>
      <c r="EC948" s="31"/>
      <c r="ED948" s="31"/>
      <c r="EE948" s="31"/>
      <c r="EF948" s="31"/>
      <c r="EG948" s="31"/>
      <c r="EH948" s="31"/>
      <c r="EI948" s="31"/>
      <c r="EJ948" s="31"/>
      <c r="EK948" s="31"/>
      <c r="EL948" s="31"/>
      <c r="EM948" s="31"/>
      <c r="EN948" s="31"/>
      <c r="EO948" s="31"/>
      <c r="EP948" s="31"/>
      <c r="EQ948" s="31"/>
      <c r="ER948" s="31"/>
      <c r="ES948" s="31"/>
      <c r="ET948" s="31"/>
      <c r="EU948" s="31"/>
      <c r="EV948" s="31"/>
      <c r="EW948" s="31"/>
      <c r="EX948" s="31"/>
      <c r="EY948" s="31"/>
      <c r="EZ948" s="31"/>
      <c r="FA948" s="31" t="s">
        <v>219</v>
      </c>
      <c r="FB948" s="31" t="s">
        <v>219</v>
      </c>
      <c r="FC948" s="31"/>
      <c r="FD948" s="31"/>
      <c r="FE948" s="31" t="s">
        <v>219</v>
      </c>
    </row>
    <row r="949" ht="90.75" customHeight="1">
      <c r="A949" s="16" t="s">
        <v>15719</v>
      </c>
      <c r="B949" s="24">
        <v>938.0</v>
      </c>
      <c r="C949" s="25" t="s">
        <v>15720</v>
      </c>
      <c r="D949" s="26" t="str">
        <f t="shared" si="41"/>
        <v/>
      </c>
      <c r="E949" s="27" t="str">
        <f t="shared" si="42"/>
        <v/>
      </c>
      <c r="F949" s="28" t="str">
        <f t="shared" ref="F949:G949" si="964">image("https://www.serebii.net/pokedex-bw/type/"&amp;lower(H949)&amp;".gif")</f>
        <v/>
      </c>
      <c r="G949" s="28" t="str">
        <f t="shared" si="964"/>
        <v/>
      </c>
      <c r="H949" s="29" t="s">
        <v>973</v>
      </c>
      <c r="I949" s="26"/>
      <c r="J949" s="26" t="s">
        <v>15721</v>
      </c>
      <c r="K949" s="26" t="s">
        <v>488</v>
      </c>
      <c r="L949" s="26" t="s">
        <v>15189</v>
      </c>
      <c r="M949" s="26" t="s">
        <v>2892</v>
      </c>
      <c r="N949" s="26" t="s">
        <v>976</v>
      </c>
      <c r="O949" s="26" t="s">
        <v>1761</v>
      </c>
      <c r="P949" s="26" t="s">
        <v>492</v>
      </c>
      <c r="Q949" s="26" t="s">
        <v>978</v>
      </c>
      <c r="R949" s="26" t="s">
        <v>184</v>
      </c>
      <c r="S949" s="26" t="s">
        <v>7626</v>
      </c>
      <c r="T949" s="26" t="s">
        <v>495</v>
      </c>
      <c r="U949" s="26" t="s">
        <v>2244</v>
      </c>
      <c r="V949" s="26" t="s">
        <v>1329</v>
      </c>
      <c r="W949" s="26" t="s">
        <v>496</v>
      </c>
      <c r="X949" s="26" t="s">
        <v>189</v>
      </c>
      <c r="Y949" s="26">
        <v>61.0</v>
      </c>
      <c r="Z949" s="26">
        <v>31.0</v>
      </c>
      <c r="AA949" s="26">
        <v>41.0</v>
      </c>
      <c r="AB949" s="26">
        <v>59.0</v>
      </c>
      <c r="AC949" s="26">
        <v>35.0</v>
      </c>
      <c r="AD949" s="26">
        <v>45.0</v>
      </c>
      <c r="AE949" s="30">
        <f t="shared" si="37"/>
        <v>272</v>
      </c>
      <c r="AF949" s="26" t="s">
        <v>15722</v>
      </c>
      <c r="AG949" s="26"/>
      <c r="AH949" s="26"/>
      <c r="AI949" s="26"/>
      <c r="AJ949" s="26"/>
      <c r="AK949" s="26"/>
      <c r="AL949" s="26"/>
      <c r="AM949" s="26"/>
      <c r="AN949" s="26"/>
      <c r="AO949" s="26"/>
      <c r="AP949" s="26"/>
      <c r="AQ949" s="26"/>
      <c r="AR949" s="26"/>
      <c r="AS949" s="26"/>
      <c r="AT949" s="26"/>
      <c r="AU949" s="26"/>
      <c r="AV949" s="26"/>
      <c r="AW949" s="26"/>
      <c r="AX949" s="26"/>
      <c r="AY949" s="26"/>
      <c r="AZ949" s="26"/>
      <c r="BA949" s="26"/>
      <c r="BB949" s="26"/>
      <c r="BC949" s="26"/>
      <c r="BD949" s="26"/>
      <c r="BE949" s="26"/>
      <c r="BF949" s="26"/>
      <c r="BG949" s="26"/>
      <c r="BH949" s="26"/>
      <c r="BI949" s="26"/>
      <c r="BJ949" s="26"/>
      <c r="BK949" s="26"/>
      <c r="BL949" s="26"/>
      <c r="BM949" s="26"/>
      <c r="BN949" s="26"/>
      <c r="BO949" s="26"/>
      <c r="BP949" s="26"/>
      <c r="BQ949" s="26"/>
      <c r="BR949" s="26"/>
      <c r="BS949" s="26"/>
      <c r="BT949" s="26"/>
      <c r="BU949" s="26"/>
      <c r="BV949" s="26"/>
      <c r="BW949" s="31"/>
      <c r="BX949" s="31"/>
      <c r="BY949" s="31"/>
      <c r="BZ949" s="31"/>
      <c r="CA949" s="31"/>
      <c r="CB949" s="31"/>
      <c r="CC949" s="31"/>
      <c r="CD949" s="31"/>
      <c r="CE949" s="31"/>
      <c r="CF949" s="31"/>
      <c r="CG949" s="31"/>
      <c r="CH949" s="31"/>
      <c r="CI949" s="31"/>
      <c r="CJ949" s="31"/>
      <c r="CK949" s="31"/>
      <c r="CL949" s="31"/>
      <c r="CM949" s="31"/>
      <c r="CN949" s="31"/>
      <c r="CO949" s="31"/>
      <c r="CP949" s="31"/>
      <c r="CQ949" s="31"/>
      <c r="CR949" s="31"/>
      <c r="CS949" s="31"/>
      <c r="CT949" s="31"/>
      <c r="CU949" s="31"/>
      <c r="CV949" s="31"/>
      <c r="CW949" s="31"/>
      <c r="CX949" s="31"/>
      <c r="CY949" s="31"/>
      <c r="CZ949" s="31"/>
      <c r="DA949" s="31"/>
      <c r="DB949" s="31"/>
      <c r="DC949" s="31"/>
      <c r="DD949" s="31"/>
      <c r="DE949" s="31"/>
      <c r="DF949" s="31"/>
      <c r="DG949" s="31"/>
      <c r="DH949" s="31" t="s">
        <v>15723</v>
      </c>
      <c r="DI949" s="31" t="s">
        <v>15724</v>
      </c>
      <c r="DJ949" s="31"/>
      <c r="DK949" s="31"/>
      <c r="DL949" s="31"/>
      <c r="DM949" s="31"/>
      <c r="DN949" s="31"/>
      <c r="DO949" s="31"/>
      <c r="DP949" s="31"/>
      <c r="DQ949" s="31"/>
      <c r="DR949" s="31"/>
      <c r="DS949" s="31"/>
      <c r="DT949" s="31"/>
      <c r="DU949" s="31"/>
      <c r="DV949" s="31"/>
      <c r="DW949" s="31"/>
      <c r="DX949" s="31"/>
      <c r="DY949" s="31"/>
      <c r="DZ949" s="31"/>
      <c r="EA949" s="31"/>
      <c r="EB949" s="31"/>
      <c r="EC949" s="31"/>
      <c r="ED949" s="31"/>
      <c r="EE949" s="31"/>
      <c r="EF949" s="31"/>
      <c r="EG949" s="31"/>
      <c r="EH949" s="31"/>
      <c r="EI949" s="31"/>
      <c r="EJ949" s="31"/>
      <c r="EK949" s="31"/>
      <c r="EL949" s="31"/>
      <c r="EM949" s="31"/>
      <c r="EN949" s="31"/>
      <c r="EO949" s="31"/>
      <c r="EP949" s="31"/>
      <c r="EQ949" s="31"/>
      <c r="ER949" s="31"/>
      <c r="ES949" s="31"/>
      <c r="ET949" s="31"/>
      <c r="EU949" s="31"/>
      <c r="EV949" s="31"/>
      <c r="EW949" s="31"/>
      <c r="EX949" s="31"/>
      <c r="EY949" s="31"/>
      <c r="EZ949" s="31"/>
      <c r="FA949" s="31" t="s">
        <v>15725</v>
      </c>
      <c r="FB949" s="31" t="s">
        <v>15725</v>
      </c>
      <c r="FC949" s="31"/>
      <c r="FD949" s="31"/>
      <c r="FE949" s="31" t="s">
        <v>219</v>
      </c>
    </row>
    <row r="950" ht="90.75" customHeight="1">
      <c r="A950" s="16" t="s">
        <v>15726</v>
      </c>
      <c r="B950" s="24">
        <v>939.0</v>
      </c>
      <c r="C950" s="25" t="s">
        <v>15727</v>
      </c>
      <c r="D950" s="26" t="str">
        <f t="shared" si="41"/>
        <v/>
      </c>
      <c r="E950" s="27" t="str">
        <f t="shared" si="42"/>
        <v/>
      </c>
      <c r="F950" s="28" t="str">
        <f t="shared" ref="F950:G950" si="965">image("https://www.serebii.net/pokedex-bw/type/"&amp;lower(H950)&amp;".gif")</f>
        <v/>
      </c>
      <c r="G950" s="28" t="str">
        <f t="shared" si="965"/>
        <v/>
      </c>
      <c r="H950" s="29" t="s">
        <v>973</v>
      </c>
      <c r="I950" s="26"/>
      <c r="J950" s="26" t="s">
        <v>15728</v>
      </c>
      <c r="K950" s="26" t="s">
        <v>876</v>
      </c>
      <c r="L950" s="26" t="s">
        <v>15729</v>
      </c>
      <c r="M950" s="26" t="s">
        <v>15730</v>
      </c>
      <c r="N950" s="26" t="s">
        <v>976</v>
      </c>
      <c r="O950" s="26" t="s">
        <v>1761</v>
      </c>
      <c r="P950" s="26" t="s">
        <v>1196</v>
      </c>
      <c r="Q950" s="26" t="s">
        <v>1538</v>
      </c>
      <c r="R950" s="26" t="s">
        <v>184</v>
      </c>
      <c r="S950" s="26" t="s">
        <v>4363</v>
      </c>
      <c r="T950" s="26" t="s">
        <v>495</v>
      </c>
      <c r="U950" s="26" t="s">
        <v>2244</v>
      </c>
      <c r="V950" s="26" t="s">
        <v>1329</v>
      </c>
      <c r="W950" s="26" t="s">
        <v>496</v>
      </c>
      <c r="X950" s="26" t="s">
        <v>189</v>
      </c>
      <c r="Y950" s="26">
        <v>109.0</v>
      </c>
      <c r="Z950" s="26">
        <v>64.0</v>
      </c>
      <c r="AA950" s="26">
        <v>91.0</v>
      </c>
      <c r="AB950" s="26">
        <v>103.0</v>
      </c>
      <c r="AC950" s="26">
        <v>83.0</v>
      </c>
      <c r="AD950" s="26">
        <v>45.0</v>
      </c>
      <c r="AE950" s="30">
        <f t="shared" si="37"/>
        <v>495</v>
      </c>
      <c r="AF950" s="26" t="s">
        <v>15722</v>
      </c>
      <c r="AG950" s="26"/>
      <c r="AH950" s="26"/>
      <c r="AI950" s="26"/>
      <c r="AJ950" s="26"/>
      <c r="AK950" s="26"/>
      <c r="AL950" s="26"/>
      <c r="AM950" s="26"/>
      <c r="AN950" s="26"/>
      <c r="AO950" s="26"/>
      <c r="AP950" s="26"/>
      <c r="AQ950" s="26"/>
      <c r="AR950" s="26"/>
      <c r="AS950" s="26"/>
      <c r="AT950" s="26"/>
      <c r="AU950" s="26"/>
      <c r="AV950" s="26"/>
      <c r="AW950" s="26"/>
      <c r="AX950" s="26"/>
      <c r="AY950" s="26"/>
      <c r="AZ950" s="26"/>
      <c r="BA950" s="26"/>
      <c r="BB950" s="26"/>
      <c r="BC950" s="26"/>
      <c r="BD950" s="26"/>
      <c r="BE950" s="26"/>
      <c r="BF950" s="26"/>
      <c r="BG950" s="26"/>
      <c r="BH950" s="26"/>
      <c r="BI950" s="26"/>
      <c r="BJ950" s="26"/>
      <c r="BK950" s="26"/>
      <c r="BL950" s="26"/>
      <c r="BM950" s="26"/>
      <c r="BN950" s="26"/>
      <c r="BO950" s="26"/>
      <c r="BP950" s="26"/>
      <c r="BQ950" s="26"/>
      <c r="BR950" s="26"/>
      <c r="BS950" s="26"/>
      <c r="BT950" s="26"/>
      <c r="BU950" s="26"/>
      <c r="BV950" s="26"/>
      <c r="BW950" s="31"/>
      <c r="BX950" s="31"/>
      <c r="BY950" s="31"/>
      <c r="BZ950" s="31"/>
      <c r="CA950" s="31"/>
      <c r="CB950" s="31"/>
      <c r="CC950" s="31"/>
      <c r="CD950" s="31"/>
      <c r="CE950" s="31"/>
      <c r="CF950" s="31"/>
      <c r="CG950" s="31"/>
      <c r="CH950" s="31"/>
      <c r="CI950" s="31"/>
      <c r="CJ950" s="31"/>
      <c r="CK950" s="31"/>
      <c r="CL950" s="31"/>
      <c r="CM950" s="31"/>
      <c r="CN950" s="31"/>
      <c r="CO950" s="31"/>
      <c r="CP950" s="31"/>
      <c r="CQ950" s="31"/>
      <c r="CR950" s="31"/>
      <c r="CS950" s="31"/>
      <c r="CT950" s="31"/>
      <c r="CU950" s="31"/>
      <c r="CV950" s="31"/>
      <c r="CW950" s="31"/>
      <c r="CX950" s="31"/>
      <c r="CY950" s="31"/>
      <c r="CZ950" s="31"/>
      <c r="DA950" s="31"/>
      <c r="DB950" s="31"/>
      <c r="DC950" s="31"/>
      <c r="DD950" s="31"/>
      <c r="DE950" s="31"/>
      <c r="DF950" s="31"/>
      <c r="DG950" s="31"/>
      <c r="DH950" s="31" t="s">
        <v>15731</v>
      </c>
      <c r="DI950" s="31" t="s">
        <v>15732</v>
      </c>
      <c r="DJ950" s="31"/>
      <c r="DK950" s="31"/>
      <c r="DL950" s="31"/>
      <c r="DM950" s="31"/>
      <c r="DN950" s="31"/>
      <c r="DO950" s="31"/>
      <c r="DP950" s="31"/>
      <c r="DQ950" s="31"/>
      <c r="DR950" s="31"/>
      <c r="DS950" s="31"/>
      <c r="DT950" s="31"/>
      <c r="DU950" s="31"/>
      <c r="DV950" s="31"/>
      <c r="DW950" s="31"/>
      <c r="DX950" s="31"/>
      <c r="DY950" s="31"/>
      <c r="DZ950" s="31"/>
      <c r="EA950" s="31"/>
      <c r="EB950" s="31"/>
      <c r="EC950" s="31"/>
      <c r="ED950" s="31"/>
      <c r="EE950" s="31"/>
      <c r="EF950" s="31"/>
      <c r="EG950" s="31"/>
      <c r="EH950" s="31"/>
      <c r="EI950" s="31"/>
      <c r="EJ950" s="31"/>
      <c r="EK950" s="31"/>
      <c r="EL950" s="31"/>
      <c r="EM950" s="31"/>
      <c r="EN950" s="31"/>
      <c r="EO950" s="31"/>
      <c r="EP950" s="31"/>
      <c r="EQ950" s="31"/>
      <c r="ER950" s="31"/>
      <c r="ES950" s="31"/>
      <c r="ET950" s="31"/>
      <c r="EU950" s="31"/>
      <c r="EV950" s="31"/>
      <c r="EW950" s="31"/>
      <c r="EX950" s="31"/>
      <c r="EY950" s="31"/>
      <c r="EZ950" s="31"/>
      <c r="FA950" s="31" t="s">
        <v>15725</v>
      </c>
      <c r="FB950" s="31" t="s">
        <v>15725</v>
      </c>
      <c r="FC950" s="31"/>
      <c r="FD950" s="31"/>
      <c r="FE950" s="31" t="s">
        <v>219</v>
      </c>
    </row>
    <row r="951" ht="90.75" customHeight="1">
      <c r="A951" s="16" t="s">
        <v>15733</v>
      </c>
      <c r="B951" s="24">
        <v>940.0</v>
      </c>
      <c r="C951" s="25" t="s">
        <v>15734</v>
      </c>
      <c r="D951" s="26" t="str">
        <f t="shared" si="41"/>
        <v/>
      </c>
      <c r="E951" s="27" t="str">
        <f t="shared" si="42"/>
        <v/>
      </c>
      <c r="F951" s="28" t="str">
        <f t="shared" ref="F951:G951" si="966">image("https://www.serebii.net/pokedex-bw/type/"&amp;lower(H951)&amp;".gif")</f>
        <v/>
      </c>
      <c r="G951" s="28" t="str">
        <f t="shared" si="966"/>
        <v/>
      </c>
      <c r="H951" s="29" t="s">
        <v>973</v>
      </c>
      <c r="I951" s="26" t="s">
        <v>348</v>
      </c>
      <c r="J951" s="26" t="s">
        <v>15735</v>
      </c>
      <c r="K951" s="26" t="s">
        <v>974</v>
      </c>
      <c r="L951" s="26" t="s">
        <v>7438</v>
      </c>
      <c r="M951" s="26" t="s">
        <v>15736</v>
      </c>
      <c r="N951" s="26" t="s">
        <v>4686</v>
      </c>
      <c r="O951" s="26" t="s">
        <v>1494</v>
      </c>
      <c r="P951" s="26" t="s">
        <v>297</v>
      </c>
      <c r="Q951" s="26" t="s">
        <v>2448</v>
      </c>
      <c r="R951" s="26" t="s">
        <v>184</v>
      </c>
      <c r="S951" s="26" t="s">
        <v>5661</v>
      </c>
      <c r="T951" s="26" t="s">
        <v>186</v>
      </c>
      <c r="U951" s="26" t="s">
        <v>348</v>
      </c>
      <c r="V951" s="26" t="s">
        <v>399</v>
      </c>
      <c r="W951" s="26" t="s">
        <v>496</v>
      </c>
      <c r="X951" s="26" t="s">
        <v>189</v>
      </c>
      <c r="Y951" s="26">
        <v>40.0</v>
      </c>
      <c r="Z951" s="26">
        <v>40.0</v>
      </c>
      <c r="AA951" s="26">
        <v>35.0</v>
      </c>
      <c r="AB951" s="26">
        <v>55.0</v>
      </c>
      <c r="AC951" s="26">
        <v>40.0</v>
      </c>
      <c r="AD951" s="26">
        <v>70.0</v>
      </c>
      <c r="AE951" s="30">
        <f t="shared" si="37"/>
        <v>280</v>
      </c>
      <c r="AF951" s="26" t="s">
        <v>15737</v>
      </c>
      <c r="AG951" s="26"/>
      <c r="AH951" s="26"/>
      <c r="AI951" s="26"/>
      <c r="AJ951" s="26"/>
      <c r="AK951" s="26"/>
      <c r="AL951" s="26"/>
      <c r="AM951" s="26"/>
      <c r="AN951" s="26"/>
      <c r="AO951" s="26"/>
      <c r="AP951" s="26"/>
      <c r="AQ951" s="26"/>
      <c r="AR951" s="26"/>
      <c r="AS951" s="26"/>
      <c r="AT951" s="26"/>
      <c r="AU951" s="26"/>
      <c r="AV951" s="26"/>
      <c r="AW951" s="26"/>
      <c r="AX951" s="26"/>
      <c r="AY951" s="26"/>
      <c r="AZ951" s="26"/>
      <c r="BA951" s="26"/>
      <c r="BB951" s="26"/>
      <c r="BC951" s="26"/>
      <c r="BD951" s="26"/>
      <c r="BE951" s="26"/>
      <c r="BF951" s="26"/>
      <c r="BG951" s="26"/>
      <c r="BH951" s="26"/>
      <c r="BI951" s="26"/>
      <c r="BJ951" s="26"/>
      <c r="BK951" s="26"/>
      <c r="BL951" s="26"/>
      <c r="BM951" s="26"/>
      <c r="BN951" s="26"/>
      <c r="BO951" s="26"/>
      <c r="BP951" s="26"/>
      <c r="BQ951" s="26"/>
      <c r="BR951" s="26"/>
      <c r="BS951" s="26"/>
      <c r="BT951" s="26"/>
      <c r="BU951" s="26"/>
      <c r="BV951" s="26"/>
      <c r="BW951" s="31"/>
      <c r="BX951" s="31"/>
      <c r="BY951" s="31"/>
      <c r="BZ951" s="31"/>
      <c r="CA951" s="31"/>
      <c r="CB951" s="31"/>
      <c r="CC951" s="31"/>
      <c r="CD951" s="31"/>
      <c r="CE951" s="31"/>
      <c r="CF951" s="31"/>
      <c r="CG951" s="31"/>
      <c r="CH951" s="31"/>
      <c r="CI951" s="31"/>
      <c r="CJ951" s="31"/>
      <c r="CK951" s="31"/>
      <c r="CL951" s="31"/>
      <c r="CM951" s="31"/>
      <c r="CN951" s="31"/>
      <c r="CO951" s="31"/>
      <c r="CP951" s="31"/>
      <c r="CQ951" s="31"/>
      <c r="CR951" s="31"/>
      <c r="CS951" s="31"/>
      <c r="CT951" s="31"/>
      <c r="CU951" s="31"/>
      <c r="CV951" s="31"/>
      <c r="CW951" s="31"/>
      <c r="CX951" s="31"/>
      <c r="CY951" s="31"/>
      <c r="CZ951" s="31"/>
      <c r="DA951" s="31"/>
      <c r="DB951" s="31"/>
      <c r="DC951" s="31"/>
      <c r="DD951" s="31"/>
      <c r="DE951" s="31"/>
      <c r="DF951" s="31"/>
      <c r="DG951" s="31"/>
      <c r="DH951" s="31" t="s">
        <v>15738</v>
      </c>
      <c r="DI951" s="31" t="s">
        <v>15739</v>
      </c>
      <c r="DJ951" s="31"/>
      <c r="DK951" s="31"/>
      <c r="DL951" s="31"/>
      <c r="DM951" s="31"/>
      <c r="DN951" s="31"/>
      <c r="DO951" s="31"/>
      <c r="DP951" s="31"/>
      <c r="DQ951" s="31"/>
      <c r="DR951" s="31"/>
      <c r="DS951" s="31"/>
      <c r="DT951" s="31"/>
      <c r="DU951" s="31"/>
      <c r="DV951" s="31"/>
      <c r="DW951" s="31"/>
      <c r="DX951" s="31"/>
      <c r="DY951" s="31"/>
      <c r="DZ951" s="31"/>
      <c r="EA951" s="31"/>
      <c r="EB951" s="31"/>
      <c r="EC951" s="31"/>
      <c r="ED951" s="31"/>
      <c r="EE951" s="31"/>
      <c r="EF951" s="31"/>
      <c r="EG951" s="31"/>
      <c r="EH951" s="31"/>
      <c r="EI951" s="31"/>
      <c r="EJ951" s="31"/>
      <c r="EK951" s="31"/>
      <c r="EL951" s="31"/>
      <c r="EM951" s="31"/>
      <c r="EN951" s="31"/>
      <c r="EO951" s="31"/>
      <c r="EP951" s="31"/>
      <c r="EQ951" s="31"/>
      <c r="ER951" s="31"/>
      <c r="ES951" s="31"/>
      <c r="ET951" s="31"/>
      <c r="EU951" s="31"/>
      <c r="EV951" s="31"/>
      <c r="EW951" s="31"/>
      <c r="EX951" s="31"/>
      <c r="EY951" s="31"/>
      <c r="EZ951" s="31"/>
      <c r="FA951" s="31" t="s">
        <v>3292</v>
      </c>
      <c r="FB951" s="31" t="s">
        <v>3292</v>
      </c>
      <c r="FC951" s="31"/>
      <c r="FD951" s="31"/>
      <c r="FE951" s="31" t="s">
        <v>219</v>
      </c>
    </row>
    <row r="952" ht="90.75" customHeight="1">
      <c r="A952" s="16" t="s">
        <v>15740</v>
      </c>
      <c r="B952" s="24">
        <v>941.0</v>
      </c>
      <c r="C952" s="25" t="s">
        <v>15741</v>
      </c>
      <c r="D952" s="26" t="str">
        <f t="shared" si="41"/>
        <v/>
      </c>
      <c r="E952" s="27" t="str">
        <f t="shared" si="42"/>
        <v/>
      </c>
      <c r="F952" s="28" t="str">
        <f t="shared" ref="F952:G952" si="967">image("https://www.serebii.net/pokedex-bw/type/"&amp;lower(H952)&amp;".gif")</f>
        <v/>
      </c>
      <c r="G952" s="28" t="str">
        <f t="shared" si="967"/>
        <v/>
      </c>
      <c r="H952" s="29" t="s">
        <v>973</v>
      </c>
      <c r="I952" s="26" t="s">
        <v>348</v>
      </c>
      <c r="J952" s="26" t="s">
        <v>15742</v>
      </c>
      <c r="K952" s="26" t="s">
        <v>675</v>
      </c>
      <c r="L952" s="26" t="s">
        <v>15743</v>
      </c>
      <c r="M952" s="26" t="s">
        <v>15736</v>
      </c>
      <c r="N952" s="26" t="s">
        <v>4686</v>
      </c>
      <c r="O952" s="26" t="s">
        <v>1494</v>
      </c>
      <c r="P952" s="26" t="s">
        <v>716</v>
      </c>
      <c r="Q952" s="26" t="s">
        <v>878</v>
      </c>
      <c r="R952" s="26" t="s">
        <v>184</v>
      </c>
      <c r="S952" s="26" t="s">
        <v>2928</v>
      </c>
      <c r="T952" s="26" t="s">
        <v>186</v>
      </c>
      <c r="U952" s="26" t="s">
        <v>348</v>
      </c>
      <c r="V952" s="26" t="s">
        <v>399</v>
      </c>
      <c r="W952" s="26" t="s">
        <v>496</v>
      </c>
      <c r="X952" s="26" t="s">
        <v>189</v>
      </c>
      <c r="Y952" s="26">
        <v>70.0</v>
      </c>
      <c r="Z952" s="26">
        <v>70.0</v>
      </c>
      <c r="AA952" s="26">
        <v>60.0</v>
      </c>
      <c r="AB952" s="26">
        <v>105.0</v>
      </c>
      <c r="AC952" s="26">
        <v>60.0</v>
      </c>
      <c r="AD952" s="26">
        <v>125.0</v>
      </c>
      <c r="AE952" s="30">
        <f t="shared" si="37"/>
        <v>490</v>
      </c>
      <c r="AF952" s="26" t="s">
        <v>15737</v>
      </c>
      <c r="AG952" s="26"/>
      <c r="AH952" s="26"/>
      <c r="AI952" s="26"/>
      <c r="AJ952" s="26"/>
      <c r="AK952" s="26"/>
      <c r="AL952" s="26"/>
      <c r="AM952" s="26"/>
      <c r="AN952" s="26"/>
      <c r="AO952" s="26"/>
      <c r="AP952" s="26"/>
      <c r="AQ952" s="26"/>
      <c r="AR952" s="26"/>
      <c r="AS952" s="26"/>
      <c r="AT952" s="26"/>
      <c r="AU952" s="26"/>
      <c r="AV952" s="26"/>
      <c r="AW952" s="26"/>
      <c r="AX952" s="26"/>
      <c r="AY952" s="26"/>
      <c r="AZ952" s="26"/>
      <c r="BA952" s="26"/>
      <c r="BB952" s="26"/>
      <c r="BC952" s="26"/>
      <c r="BD952" s="26"/>
      <c r="BE952" s="26"/>
      <c r="BF952" s="26"/>
      <c r="BG952" s="26"/>
      <c r="BH952" s="26"/>
      <c r="BI952" s="26"/>
      <c r="BJ952" s="26"/>
      <c r="BK952" s="26"/>
      <c r="BL952" s="26"/>
      <c r="BM952" s="26"/>
      <c r="BN952" s="26"/>
      <c r="BO952" s="26"/>
      <c r="BP952" s="26"/>
      <c r="BQ952" s="26"/>
      <c r="BR952" s="26"/>
      <c r="BS952" s="26"/>
      <c r="BT952" s="26"/>
      <c r="BU952" s="26"/>
      <c r="BV952" s="26"/>
      <c r="BW952" s="31"/>
      <c r="BX952" s="31"/>
      <c r="BY952" s="31"/>
      <c r="BZ952" s="31"/>
      <c r="CA952" s="31"/>
      <c r="CB952" s="31"/>
      <c r="CC952" s="31"/>
      <c r="CD952" s="31"/>
      <c r="CE952" s="31"/>
      <c r="CF952" s="31"/>
      <c r="CG952" s="31"/>
      <c r="CH952" s="31"/>
      <c r="CI952" s="31"/>
      <c r="CJ952" s="31"/>
      <c r="CK952" s="31"/>
      <c r="CL952" s="31"/>
      <c r="CM952" s="31"/>
      <c r="CN952" s="31"/>
      <c r="CO952" s="31"/>
      <c r="CP952" s="31"/>
      <c r="CQ952" s="31"/>
      <c r="CR952" s="31"/>
      <c r="CS952" s="31"/>
      <c r="CT952" s="31"/>
      <c r="CU952" s="31"/>
      <c r="CV952" s="31"/>
      <c r="CW952" s="31"/>
      <c r="CX952" s="31"/>
      <c r="CY952" s="31"/>
      <c r="CZ952" s="31"/>
      <c r="DA952" s="31"/>
      <c r="DB952" s="31"/>
      <c r="DC952" s="31"/>
      <c r="DD952" s="31"/>
      <c r="DE952" s="31"/>
      <c r="DF952" s="31"/>
      <c r="DG952" s="31"/>
      <c r="DH952" s="31" t="s">
        <v>15744</v>
      </c>
      <c r="DI952" s="31" t="s">
        <v>15745</v>
      </c>
      <c r="DJ952" s="31"/>
      <c r="DK952" s="31"/>
      <c r="DL952" s="31"/>
      <c r="DM952" s="31"/>
      <c r="DN952" s="31"/>
      <c r="DO952" s="31"/>
      <c r="DP952" s="31"/>
      <c r="DQ952" s="31"/>
      <c r="DR952" s="31"/>
      <c r="DS952" s="31"/>
      <c r="DT952" s="31"/>
      <c r="DU952" s="31"/>
      <c r="DV952" s="31"/>
      <c r="DW952" s="31"/>
      <c r="DX952" s="31"/>
      <c r="DY952" s="31"/>
      <c r="DZ952" s="31"/>
      <c r="EA952" s="31"/>
      <c r="EB952" s="31"/>
      <c r="EC952" s="31"/>
      <c r="ED952" s="31"/>
      <c r="EE952" s="31"/>
      <c r="EF952" s="31"/>
      <c r="EG952" s="31"/>
      <c r="EH952" s="31"/>
      <c r="EI952" s="31"/>
      <c r="EJ952" s="31"/>
      <c r="EK952" s="31"/>
      <c r="EL952" s="31"/>
      <c r="EM952" s="31"/>
      <c r="EN952" s="31"/>
      <c r="EO952" s="31"/>
      <c r="EP952" s="31"/>
      <c r="EQ952" s="31"/>
      <c r="ER952" s="31"/>
      <c r="ES952" s="31"/>
      <c r="ET952" s="31"/>
      <c r="EU952" s="31"/>
      <c r="EV952" s="31"/>
      <c r="EW952" s="31"/>
      <c r="EX952" s="31"/>
      <c r="EY952" s="31"/>
      <c r="EZ952" s="31"/>
      <c r="FA952" s="31" t="s">
        <v>3292</v>
      </c>
      <c r="FB952" s="31" t="s">
        <v>3292</v>
      </c>
      <c r="FC952" s="31"/>
      <c r="FD952" s="31"/>
      <c r="FE952" s="31" t="s">
        <v>219</v>
      </c>
    </row>
    <row r="953" ht="90.75" customHeight="1">
      <c r="A953" s="16" t="s">
        <v>15746</v>
      </c>
      <c r="B953" s="24">
        <v>942.0</v>
      </c>
      <c r="C953" s="25" t="s">
        <v>15747</v>
      </c>
      <c r="D953" s="26" t="str">
        <f t="shared" si="41"/>
        <v/>
      </c>
      <c r="E953" s="27" t="str">
        <f t="shared" si="42"/>
        <v/>
      </c>
      <c r="F953" s="28" t="str">
        <f t="shared" ref="F953:G953" si="968">image("https://www.serebii.net/pokedex-bw/type/"&amp;lower(H953)&amp;".gif")</f>
        <v/>
      </c>
      <c r="G953" s="28" t="str">
        <f t="shared" si="968"/>
        <v/>
      </c>
      <c r="H953" s="29" t="s">
        <v>6037</v>
      </c>
      <c r="I953" s="26"/>
      <c r="J953" s="26" t="s">
        <v>15748</v>
      </c>
      <c r="K953" s="26" t="s">
        <v>393</v>
      </c>
      <c r="L953" s="26" t="s">
        <v>6708</v>
      </c>
      <c r="M953" s="26" t="s">
        <v>911</v>
      </c>
      <c r="N953" s="26" t="s">
        <v>491</v>
      </c>
      <c r="O953" s="26" t="s">
        <v>14028</v>
      </c>
      <c r="P953" s="26" t="s">
        <v>913</v>
      </c>
      <c r="Q953" s="26" t="s">
        <v>1325</v>
      </c>
      <c r="R953" s="26" t="s">
        <v>184</v>
      </c>
      <c r="S953" s="26" t="s">
        <v>3828</v>
      </c>
      <c r="T953" s="26" t="s">
        <v>186</v>
      </c>
      <c r="U953" s="26" t="s">
        <v>769</v>
      </c>
      <c r="V953" s="26" t="s">
        <v>770</v>
      </c>
      <c r="W953" s="26" t="s">
        <v>496</v>
      </c>
      <c r="X953" s="26" t="s">
        <v>189</v>
      </c>
      <c r="Y953" s="26">
        <v>60.0</v>
      </c>
      <c r="Z953" s="26">
        <v>78.0</v>
      </c>
      <c r="AA953" s="26">
        <v>60.0</v>
      </c>
      <c r="AB953" s="26">
        <v>40.0</v>
      </c>
      <c r="AC953" s="26">
        <v>51.0</v>
      </c>
      <c r="AD953" s="26">
        <v>51.0</v>
      </c>
      <c r="AE953" s="30">
        <f t="shared" si="37"/>
        <v>340</v>
      </c>
      <c r="AF953" s="26" t="s">
        <v>15749</v>
      </c>
      <c r="AG953" s="26"/>
      <c r="AH953" s="26"/>
      <c r="AI953" s="26"/>
      <c r="AJ953" s="26"/>
      <c r="AK953" s="26"/>
      <c r="AL953" s="26"/>
      <c r="AM953" s="26"/>
      <c r="AN953" s="26"/>
      <c r="AO953" s="26"/>
      <c r="AP953" s="26"/>
      <c r="AQ953" s="26"/>
      <c r="AR953" s="26"/>
      <c r="AS953" s="26"/>
      <c r="AT953" s="26"/>
      <c r="AU953" s="26"/>
      <c r="AV953" s="26"/>
      <c r="AW953" s="26"/>
      <c r="AX953" s="26"/>
      <c r="AY953" s="26"/>
      <c r="AZ953" s="26"/>
      <c r="BA953" s="26"/>
      <c r="BB953" s="26"/>
      <c r="BC953" s="26"/>
      <c r="BD953" s="26"/>
      <c r="BE953" s="26"/>
      <c r="BF953" s="26"/>
      <c r="BG953" s="26"/>
      <c r="BH953" s="26"/>
      <c r="BI953" s="26"/>
      <c r="BJ953" s="26"/>
      <c r="BK953" s="26"/>
      <c r="BL953" s="26"/>
      <c r="BM953" s="26"/>
      <c r="BN953" s="26"/>
      <c r="BO953" s="26"/>
      <c r="BP953" s="26"/>
      <c r="BQ953" s="26"/>
      <c r="BR953" s="26"/>
      <c r="BS953" s="26"/>
      <c r="BT953" s="26"/>
      <c r="BU953" s="26"/>
      <c r="BV953" s="26"/>
      <c r="BW953" s="31"/>
      <c r="BX953" s="31"/>
      <c r="BY953" s="31"/>
      <c r="BZ953" s="31"/>
      <c r="CA953" s="31"/>
      <c r="CB953" s="31"/>
      <c r="CC953" s="31"/>
      <c r="CD953" s="31"/>
      <c r="CE953" s="31"/>
      <c r="CF953" s="31"/>
      <c r="CG953" s="31"/>
      <c r="CH953" s="31"/>
      <c r="CI953" s="31"/>
      <c r="CJ953" s="31"/>
      <c r="CK953" s="31"/>
      <c r="CL953" s="31"/>
      <c r="CM953" s="31"/>
      <c r="CN953" s="31"/>
      <c r="CO953" s="31"/>
      <c r="CP953" s="31"/>
      <c r="CQ953" s="31"/>
      <c r="CR953" s="31"/>
      <c r="CS953" s="31"/>
      <c r="CT953" s="31"/>
      <c r="CU953" s="31"/>
      <c r="CV953" s="31"/>
      <c r="CW953" s="31"/>
      <c r="CX953" s="31"/>
      <c r="CY953" s="31"/>
      <c r="CZ953" s="31"/>
      <c r="DA953" s="31"/>
      <c r="DB953" s="31"/>
      <c r="DC953" s="31"/>
      <c r="DD953" s="31"/>
      <c r="DE953" s="31"/>
      <c r="DF953" s="31"/>
      <c r="DG953" s="31"/>
      <c r="DH953" s="31" t="s">
        <v>15750</v>
      </c>
      <c r="DI953" s="31" t="s">
        <v>15751</v>
      </c>
      <c r="DJ953" s="31"/>
      <c r="DK953" s="31"/>
      <c r="DL953" s="31"/>
      <c r="DM953" s="31"/>
      <c r="DN953" s="31"/>
      <c r="DO953" s="31"/>
      <c r="DP953" s="31"/>
      <c r="DQ953" s="31"/>
      <c r="DR953" s="31"/>
      <c r="DS953" s="31"/>
      <c r="DT953" s="31"/>
      <c r="DU953" s="31"/>
      <c r="DV953" s="31"/>
      <c r="DW953" s="31"/>
      <c r="DX953" s="31"/>
      <c r="DY953" s="31"/>
      <c r="DZ953" s="31"/>
      <c r="EA953" s="31"/>
      <c r="EB953" s="31"/>
      <c r="EC953" s="31"/>
      <c r="ED953" s="31"/>
      <c r="EE953" s="31"/>
      <c r="EF953" s="31"/>
      <c r="EG953" s="31"/>
      <c r="EH953" s="31"/>
      <c r="EI953" s="31"/>
      <c r="EJ953" s="31"/>
      <c r="EK953" s="31"/>
      <c r="EL953" s="31"/>
      <c r="EM953" s="31"/>
      <c r="EN953" s="31"/>
      <c r="EO953" s="31"/>
      <c r="EP953" s="31"/>
      <c r="EQ953" s="31"/>
      <c r="ER953" s="31"/>
      <c r="ES953" s="31"/>
      <c r="ET953" s="31"/>
      <c r="EU953" s="31"/>
      <c r="EV953" s="31"/>
      <c r="EW953" s="31"/>
      <c r="EX953" s="31"/>
      <c r="EY953" s="31"/>
      <c r="EZ953" s="31"/>
      <c r="FA953" s="31" t="s">
        <v>9869</v>
      </c>
      <c r="FB953" s="31" t="s">
        <v>9869</v>
      </c>
      <c r="FC953" s="31"/>
      <c r="FD953" s="31"/>
      <c r="FE953" s="31" t="s">
        <v>219</v>
      </c>
    </row>
    <row r="954" ht="90.75" customHeight="1">
      <c r="A954" s="16" t="s">
        <v>15752</v>
      </c>
      <c r="B954" s="24">
        <v>943.0</v>
      </c>
      <c r="C954" s="25" t="s">
        <v>15753</v>
      </c>
      <c r="D954" s="26" t="str">
        <f t="shared" si="41"/>
        <v/>
      </c>
      <c r="E954" s="27" t="str">
        <f t="shared" si="42"/>
        <v/>
      </c>
      <c r="F954" s="28" t="str">
        <f t="shared" ref="F954:G954" si="969">image("https://www.serebii.net/pokedex-bw/type/"&amp;lower(H954)&amp;".gif")</f>
        <v/>
      </c>
      <c r="G954" s="28" t="str">
        <f t="shared" si="969"/>
        <v/>
      </c>
      <c r="H954" s="29" t="s">
        <v>6037</v>
      </c>
      <c r="I954" s="26"/>
      <c r="J954" s="26" t="s">
        <v>15754</v>
      </c>
      <c r="K954" s="26" t="s">
        <v>322</v>
      </c>
      <c r="L954" s="26" t="s">
        <v>11490</v>
      </c>
      <c r="M954" s="26" t="s">
        <v>911</v>
      </c>
      <c r="N954" s="26" t="s">
        <v>15755</v>
      </c>
      <c r="O954" s="26" t="s">
        <v>14028</v>
      </c>
      <c r="P954" s="26" t="s">
        <v>946</v>
      </c>
      <c r="Q954" s="26" t="s">
        <v>1032</v>
      </c>
      <c r="R954" s="26" t="s">
        <v>184</v>
      </c>
      <c r="S954" s="26" t="s">
        <v>1455</v>
      </c>
      <c r="T954" s="26" t="s">
        <v>186</v>
      </c>
      <c r="U954" s="26" t="s">
        <v>769</v>
      </c>
      <c r="V954" s="26" t="s">
        <v>770</v>
      </c>
      <c r="W954" s="26" t="s">
        <v>496</v>
      </c>
      <c r="X954" s="26" t="s">
        <v>189</v>
      </c>
      <c r="Y954" s="26">
        <v>80.0</v>
      </c>
      <c r="Z954" s="26">
        <v>120.0</v>
      </c>
      <c r="AA954" s="26">
        <v>90.0</v>
      </c>
      <c r="AB954" s="26">
        <v>60.0</v>
      </c>
      <c r="AC954" s="26">
        <v>70.0</v>
      </c>
      <c r="AD954" s="26">
        <v>85.0</v>
      </c>
      <c r="AE954" s="30">
        <f t="shared" si="37"/>
        <v>505</v>
      </c>
      <c r="AF954" s="26" t="s">
        <v>15749</v>
      </c>
      <c r="AG954" s="26"/>
      <c r="AH954" s="26"/>
      <c r="AI954" s="26"/>
      <c r="AJ954" s="26"/>
      <c r="AK954" s="26"/>
      <c r="AL954" s="26"/>
      <c r="AM954" s="26"/>
      <c r="AN954" s="26"/>
      <c r="AO954" s="26"/>
      <c r="AP954" s="26"/>
      <c r="AQ954" s="26"/>
      <c r="AR954" s="26"/>
      <c r="AS954" s="26"/>
      <c r="AT954" s="26"/>
      <c r="AU954" s="26"/>
      <c r="AV954" s="26"/>
      <c r="AW954" s="26"/>
      <c r="AX954" s="26"/>
      <c r="AY954" s="26"/>
      <c r="AZ954" s="26"/>
      <c r="BA954" s="26"/>
      <c r="BB954" s="26"/>
      <c r="BC954" s="26"/>
      <c r="BD954" s="26"/>
      <c r="BE954" s="26"/>
      <c r="BF954" s="26"/>
      <c r="BG954" s="26"/>
      <c r="BH954" s="26"/>
      <c r="BI954" s="26"/>
      <c r="BJ954" s="26"/>
      <c r="BK954" s="26"/>
      <c r="BL954" s="26"/>
      <c r="BM954" s="26"/>
      <c r="BN954" s="26"/>
      <c r="BO954" s="26"/>
      <c r="BP954" s="26"/>
      <c r="BQ954" s="26"/>
      <c r="BR954" s="26"/>
      <c r="BS954" s="26"/>
      <c r="BT954" s="26"/>
      <c r="BU954" s="26"/>
      <c r="BV954" s="26"/>
      <c r="BW954" s="31"/>
      <c r="BX954" s="31"/>
      <c r="BY954" s="31"/>
      <c r="BZ954" s="31"/>
      <c r="CA954" s="31"/>
      <c r="CB954" s="31"/>
      <c r="CC954" s="31"/>
      <c r="CD954" s="31"/>
      <c r="CE954" s="31"/>
      <c r="CF954" s="31"/>
      <c r="CG954" s="31"/>
      <c r="CH954" s="31"/>
      <c r="CI954" s="31"/>
      <c r="CJ954" s="31"/>
      <c r="CK954" s="31"/>
      <c r="CL954" s="31"/>
      <c r="CM954" s="31"/>
      <c r="CN954" s="31"/>
      <c r="CO954" s="31"/>
      <c r="CP954" s="31"/>
      <c r="CQ954" s="31"/>
      <c r="CR954" s="31"/>
      <c r="CS954" s="31"/>
      <c r="CT954" s="31"/>
      <c r="CU954" s="31"/>
      <c r="CV954" s="31"/>
      <c r="CW954" s="31"/>
      <c r="CX954" s="31"/>
      <c r="CY954" s="31"/>
      <c r="CZ954" s="31"/>
      <c r="DA954" s="31"/>
      <c r="DB954" s="31"/>
      <c r="DC954" s="31"/>
      <c r="DD954" s="31"/>
      <c r="DE954" s="31"/>
      <c r="DF954" s="31"/>
      <c r="DG954" s="31"/>
      <c r="DH954" s="31" t="s">
        <v>15756</v>
      </c>
      <c r="DI954" s="31" t="s">
        <v>15757</v>
      </c>
      <c r="DJ954" s="31"/>
      <c r="DK954" s="31"/>
      <c r="DL954" s="31"/>
      <c r="DM954" s="31"/>
      <c r="DN954" s="31"/>
      <c r="DO954" s="31"/>
      <c r="DP954" s="31"/>
      <c r="DQ954" s="31"/>
      <c r="DR954" s="31"/>
      <c r="DS954" s="31"/>
      <c r="DT954" s="31"/>
      <c r="DU954" s="31"/>
      <c r="DV954" s="31"/>
      <c r="DW954" s="31"/>
      <c r="DX954" s="31"/>
      <c r="DY954" s="31"/>
      <c r="DZ954" s="31"/>
      <c r="EA954" s="31"/>
      <c r="EB954" s="31"/>
      <c r="EC954" s="31"/>
      <c r="ED954" s="31"/>
      <c r="EE954" s="31"/>
      <c r="EF954" s="31"/>
      <c r="EG954" s="31"/>
      <c r="EH954" s="31"/>
      <c r="EI954" s="31"/>
      <c r="EJ954" s="31"/>
      <c r="EK954" s="31"/>
      <c r="EL954" s="31"/>
      <c r="EM954" s="31"/>
      <c r="EN954" s="31"/>
      <c r="EO954" s="31"/>
      <c r="EP954" s="31"/>
      <c r="EQ954" s="31"/>
      <c r="ER954" s="31"/>
      <c r="ES954" s="31"/>
      <c r="ET954" s="31"/>
      <c r="EU954" s="31"/>
      <c r="EV954" s="31"/>
      <c r="EW954" s="31"/>
      <c r="EX954" s="31"/>
      <c r="EY954" s="31"/>
      <c r="EZ954" s="31"/>
      <c r="FA954" s="31" t="s">
        <v>9869</v>
      </c>
      <c r="FB954" s="31" t="s">
        <v>9869</v>
      </c>
      <c r="FC954" s="31"/>
      <c r="FD954" s="31"/>
      <c r="FE954" s="31" t="s">
        <v>219</v>
      </c>
    </row>
    <row r="955" ht="90.75" customHeight="1">
      <c r="A955" s="16" t="s">
        <v>15758</v>
      </c>
      <c r="B955" s="24">
        <v>944.0</v>
      </c>
      <c r="C955" s="25" t="s">
        <v>15759</v>
      </c>
      <c r="D955" s="26" t="str">
        <f t="shared" si="41"/>
        <v/>
      </c>
      <c r="E955" s="27" t="str">
        <f t="shared" si="42"/>
        <v/>
      </c>
      <c r="F955" s="28" t="str">
        <f t="shared" ref="F955:G955" si="970">image("https://www.serebii.net/pokedex-bw/type/"&amp;lower(H955)&amp;".gif")</f>
        <v/>
      </c>
      <c r="G955" s="28" t="str">
        <f t="shared" si="970"/>
        <v/>
      </c>
      <c r="H955" s="29" t="s">
        <v>176</v>
      </c>
      <c r="I955" s="26" t="s">
        <v>681</v>
      </c>
      <c r="J955" s="26" t="s">
        <v>15760</v>
      </c>
      <c r="K955" s="26" t="s">
        <v>1882</v>
      </c>
      <c r="L955" s="26" t="s">
        <v>14564</v>
      </c>
      <c r="M955" s="26" t="s">
        <v>3755</v>
      </c>
      <c r="N955" s="26" t="s">
        <v>6475</v>
      </c>
      <c r="O955" s="26" t="s">
        <v>6063</v>
      </c>
      <c r="P955" s="26" t="s">
        <v>297</v>
      </c>
      <c r="Q955" s="26" t="s">
        <v>978</v>
      </c>
      <c r="R955" s="26" t="s">
        <v>184</v>
      </c>
      <c r="S955" s="26" t="s">
        <v>914</v>
      </c>
      <c r="T955" s="26" t="s">
        <v>186</v>
      </c>
      <c r="U955" s="26" t="s">
        <v>769</v>
      </c>
      <c r="V955" s="26" t="s">
        <v>770</v>
      </c>
      <c r="W955" s="26" t="s">
        <v>496</v>
      </c>
      <c r="X955" s="26" t="s">
        <v>189</v>
      </c>
      <c r="Y955" s="26">
        <v>40.0</v>
      </c>
      <c r="Z955" s="26">
        <v>65.0</v>
      </c>
      <c r="AA955" s="26">
        <v>35.0</v>
      </c>
      <c r="AB955" s="26">
        <v>40.0</v>
      </c>
      <c r="AC955" s="26">
        <v>35.0</v>
      </c>
      <c r="AD955" s="26">
        <v>75.0</v>
      </c>
      <c r="AE955" s="30">
        <f t="shared" si="37"/>
        <v>290</v>
      </c>
      <c r="AF955" s="26" t="s">
        <v>15761</v>
      </c>
      <c r="AG955" s="26"/>
      <c r="AH955" s="26"/>
      <c r="AI955" s="26"/>
      <c r="AJ955" s="26"/>
      <c r="AK955" s="26"/>
      <c r="AL955" s="26"/>
      <c r="AM955" s="26"/>
      <c r="AN955" s="26"/>
      <c r="AO955" s="26"/>
      <c r="AP955" s="26"/>
      <c r="AQ955" s="26"/>
      <c r="AR955" s="26"/>
      <c r="AS955" s="26"/>
      <c r="AT955" s="26"/>
      <c r="AU955" s="26"/>
      <c r="AV955" s="26"/>
      <c r="AW955" s="26"/>
      <c r="AX955" s="26"/>
      <c r="AY955" s="26"/>
      <c r="AZ955" s="26"/>
      <c r="BA955" s="26"/>
      <c r="BB955" s="26"/>
      <c r="BC955" s="26"/>
      <c r="BD955" s="26"/>
      <c r="BE955" s="26"/>
      <c r="BF955" s="26"/>
      <c r="BG955" s="26"/>
      <c r="BH955" s="26"/>
      <c r="BI955" s="26"/>
      <c r="BJ955" s="26"/>
      <c r="BK955" s="26"/>
      <c r="BL955" s="26"/>
      <c r="BM955" s="26"/>
      <c r="BN955" s="26"/>
      <c r="BO955" s="26"/>
      <c r="BP955" s="26"/>
      <c r="BQ955" s="26"/>
      <c r="BR955" s="26"/>
      <c r="BS955" s="26"/>
      <c r="BT955" s="26"/>
      <c r="BU955" s="26"/>
      <c r="BV955" s="26"/>
      <c r="BW955" s="31"/>
      <c r="BX955" s="31"/>
      <c r="BY955" s="31"/>
      <c r="BZ955" s="31"/>
      <c r="CA955" s="31"/>
      <c r="CB955" s="31"/>
      <c r="CC955" s="31"/>
      <c r="CD955" s="31"/>
      <c r="CE955" s="31"/>
      <c r="CF955" s="31"/>
      <c r="CG955" s="31"/>
      <c r="CH955" s="31"/>
      <c r="CI955" s="31"/>
      <c r="CJ955" s="31"/>
      <c r="CK955" s="31"/>
      <c r="CL955" s="31"/>
      <c r="CM955" s="31"/>
      <c r="CN955" s="31"/>
      <c r="CO955" s="31"/>
      <c r="CP955" s="31"/>
      <c r="CQ955" s="31"/>
      <c r="CR955" s="31"/>
      <c r="CS955" s="31"/>
      <c r="CT955" s="31"/>
      <c r="CU955" s="31"/>
      <c r="CV955" s="31"/>
      <c r="CW955" s="31"/>
      <c r="CX955" s="31"/>
      <c r="CY955" s="31"/>
      <c r="CZ955" s="31"/>
      <c r="DA955" s="31"/>
      <c r="DB955" s="31"/>
      <c r="DC955" s="31"/>
      <c r="DD955" s="31"/>
      <c r="DE955" s="31"/>
      <c r="DF955" s="31"/>
      <c r="DG955" s="31"/>
      <c r="DH955" s="31" t="s">
        <v>15762</v>
      </c>
      <c r="DI955" s="31" t="s">
        <v>15763</v>
      </c>
      <c r="DJ955" s="31"/>
      <c r="DK955" s="31"/>
      <c r="DL955" s="31"/>
      <c r="DM955" s="31"/>
      <c r="DN955" s="31"/>
      <c r="DO955" s="31"/>
      <c r="DP955" s="31"/>
      <c r="DQ955" s="31"/>
      <c r="DR955" s="31"/>
      <c r="DS955" s="31"/>
      <c r="DT955" s="31"/>
      <c r="DU955" s="31"/>
      <c r="DV955" s="31"/>
      <c r="DW955" s="31"/>
      <c r="DX955" s="31"/>
      <c r="DY955" s="31"/>
      <c r="DZ955" s="31"/>
      <c r="EA955" s="31"/>
      <c r="EB955" s="31"/>
      <c r="EC955" s="31"/>
      <c r="ED955" s="31"/>
      <c r="EE955" s="31"/>
      <c r="EF955" s="31"/>
      <c r="EG955" s="31"/>
      <c r="EH955" s="31"/>
      <c r="EI955" s="31"/>
      <c r="EJ955" s="31"/>
      <c r="EK955" s="31"/>
      <c r="EL955" s="31"/>
      <c r="EM955" s="31"/>
      <c r="EN955" s="31"/>
      <c r="EO955" s="31"/>
      <c r="EP955" s="31"/>
      <c r="EQ955" s="31"/>
      <c r="ER955" s="31"/>
      <c r="ES955" s="31"/>
      <c r="ET955" s="31"/>
      <c r="EU955" s="31"/>
      <c r="EV955" s="31"/>
      <c r="EW955" s="31"/>
      <c r="EX955" s="31"/>
      <c r="EY955" s="31"/>
      <c r="EZ955" s="31"/>
      <c r="FA955" s="31" t="s">
        <v>4708</v>
      </c>
      <c r="FB955" s="31" t="s">
        <v>4708</v>
      </c>
      <c r="FC955" s="31"/>
      <c r="FD955" s="31"/>
      <c r="FE955" s="31" t="s">
        <v>219</v>
      </c>
    </row>
    <row r="956" ht="90.75" customHeight="1">
      <c r="A956" s="16" t="s">
        <v>15764</v>
      </c>
      <c r="B956" s="24">
        <v>945.0</v>
      </c>
      <c r="C956" s="25" t="s">
        <v>15765</v>
      </c>
      <c r="D956" s="26" t="str">
        <f t="shared" si="41"/>
        <v/>
      </c>
      <c r="E956" s="27" t="str">
        <f t="shared" si="42"/>
        <v/>
      </c>
      <c r="F956" s="28" t="str">
        <f t="shared" ref="F956:G956" si="971">image("https://www.serebii.net/pokedex-bw/type/"&amp;lower(H956)&amp;".gif")</f>
        <v/>
      </c>
      <c r="G956" s="28" t="str">
        <f t="shared" si="971"/>
        <v/>
      </c>
      <c r="H956" s="29" t="s">
        <v>176</v>
      </c>
      <c r="I956" s="26" t="s">
        <v>681</v>
      </c>
      <c r="J956" s="26" t="s">
        <v>15766</v>
      </c>
      <c r="K956" s="26" t="s">
        <v>178</v>
      </c>
      <c r="L956" s="26" t="s">
        <v>15767</v>
      </c>
      <c r="M956" s="26" t="s">
        <v>3755</v>
      </c>
      <c r="N956" s="26" t="s">
        <v>3199</v>
      </c>
      <c r="O956" s="26" t="s">
        <v>6063</v>
      </c>
      <c r="P956" s="26" t="s">
        <v>716</v>
      </c>
      <c r="Q956" s="26" t="s">
        <v>878</v>
      </c>
      <c r="R956" s="26" t="s">
        <v>184</v>
      </c>
      <c r="S956" s="26" t="s">
        <v>3913</v>
      </c>
      <c r="T956" s="26" t="s">
        <v>186</v>
      </c>
      <c r="U956" s="26" t="s">
        <v>769</v>
      </c>
      <c r="V956" s="26" t="s">
        <v>770</v>
      </c>
      <c r="W956" s="26" t="s">
        <v>496</v>
      </c>
      <c r="X956" s="26" t="s">
        <v>189</v>
      </c>
      <c r="Y956" s="26">
        <v>63.0</v>
      </c>
      <c r="Z956" s="26">
        <v>95.0</v>
      </c>
      <c r="AA956" s="26">
        <v>65.0</v>
      </c>
      <c r="AB956" s="26">
        <v>80.0</v>
      </c>
      <c r="AC956" s="26">
        <v>72.0</v>
      </c>
      <c r="AD956" s="26">
        <v>110.0</v>
      </c>
      <c r="AE956" s="30">
        <f t="shared" si="37"/>
        <v>485</v>
      </c>
      <c r="AF956" s="26" t="s">
        <v>15761</v>
      </c>
      <c r="AG956" s="26"/>
      <c r="AH956" s="26"/>
      <c r="AI956" s="26"/>
      <c r="AJ956" s="26"/>
      <c r="AK956" s="26"/>
      <c r="AL956" s="26"/>
      <c r="AM956" s="26"/>
      <c r="AN956" s="26"/>
      <c r="AO956" s="26"/>
      <c r="AP956" s="26"/>
      <c r="AQ956" s="26"/>
      <c r="AR956" s="26"/>
      <c r="AS956" s="26"/>
      <c r="AT956" s="26"/>
      <c r="AU956" s="26"/>
      <c r="AV956" s="26"/>
      <c r="AW956" s="26"/>
      <c r="AX956" s="26"/>
      <c r="AY956" s="26"/>
      <c r="AZ956" s="26"/>
      <c r="BA956" s="26"/>
      <c r="BB956" s="26"/>
      <c r="BC956" s="26"/>
      <c r="BD956" s="26"/>
      <c r="BE956" s="26"/>
      <c r="BF956" s="26"/>
      <c r="BG956" s="26"/>
      <c r="BH956" s="26"/>
      <c r="BI956" s="26"/>
      <c r="BJ956" s="26"/>
      <c r="BK956" s="26"/>
      <c r="BL956" s="26"/>
      <c r="BM956" s="26"/>
      <c r="BN956" s="26"/>
      <c r="BO956" s="26"/>
      <c r="BP956" s="26"/>
      <c r="BQ956" s="26"/>
      <c r="BR956" s="26"/>
      <c r="BS956" s="26"/>
      <c r="BT956" s="26"/>
      <c r="BU956" s="26"/>
      <c r="BV956" s="26"/>
      <c r="BW956" s="31"/>
      <c r="BX956" s="31"/>
      <c r="BY956" s="31"/>
      <c r="BZ956" s="31"/>
      <c r="CA956" s="31"/>
      <c r="CB956" s="31"/>
      <c r="CC956" s="31"/>
      <c r="CD956" s="31"/>
      <c r="CE956" s="31"/>
      <c r="CF956" s="31"/>
      <c r="CG956" s="31"/>
      <c r="CH956" s="31"/>
      <c r="CI956" s="31"/>
      <c r="CJ956" s="31"/>
      <c r="CK956" s="31"/>
      <c r="CL956" s="31"/>
      <c r="CM956" s="31"/>
      <c r="CN956" s="31"/>
      <c r="CO956" s="31"/>
      <c r="CP956" s="31"/>
      <c r="CQ956" s="31"/>
      <c r="CR956" s="31"/>
      <c r="CS956" s="31"/>
      <c r="CT956" s="31"/>
      <c r="CU956" s="31"/>
      <c r="CV956" s="31"/>
      <c r="CW956" s="31"/>
      <c r="CX956" s="31"/>
      <c r="CY956" s="31"/>
      <c r="CZ956" s="31"/>
      <c r="DA956" s="31"/>
      <c r="DB956" s="31"/>
      <c r="DC956" s="31"/>
      <c r="DD956" s="31"/>
      <c r="DE956" s="31"/>
      <c r="DF956" s="31"/>
      <c r="DG956" s="31"/>
      <c r="DH956" s="31" t="s">
        <v>15768</v>
      </c>
      <c r="DI956" s="31" t="s">
        <v>15769</v>
      </c>
      <c r="DJ956" s="31"/>
      <c r="DK956" s="31"/>
      <c r="DL956" s="31"/>
      <c r="DM956" s="31"/>
      <c r="DN956" s="31"/>
      <c r="DO956" s="31"/>
      <c r="DP956" s="31"/>
      <c r="DQ956" s="31"/>
      <c r="DR956" s="31"/>
      <c r="DS956" s="31"/>
      <c r="DT956" s="31"/>
      <c r="DU956" s="31"/>
      <c r="DV956" s="31"/>
      <c r="DW956" s="31"/>
      <c r="DX956" s="31"/>
      <c r="DY956" s="31"/>
      <c r="DZ956" s="31"/>
      <c r="EA956" s="31"/>
      <c r="EB956" s="31"/>
      <c r="EC956" s="31"/>
      <c r="ED956" s="31"/>
      <c r="EE956" s="31"/>
      <c r="EF956" s="31"/>
      <c r="EG956" s="31"/>
      <c r="EH956" s="31"/>
      <c r="EI956" s="31"/>
      <c r="EJ956" s="31"/>
      <c r="EK956" s="31"/>
      <c r="EL956" s="31"/>
      <c r="EM956" s="31"/>
      <c r="EN956" s="31"/>
      <c r="EO956" s="31"/>
      <c r="EP956" s="31"/>
      <c r="EQ956" s="31"/>
      <c r="ER956" s="31"/>
      <c r="ES956" s="31"/>
      <c r="ET956" s="31"/>
      <c r="EU956" s="31"/>
      <c r="EV956" s="31"/>
      <c r="EW956" s="31"/>
      <c r="EX956" s="31"/>
      <c r="EY956" s="31"/>
      <c r="EZ956" s="31"/>
      <c r="FA956" s="31" t="s">
        <v>15228</v>
      </c>
      <c r="FB956" s="31" t="s">
        <v>15228</v>
      </c>
      <c r="FC956" s="31"/>
      <c r="FD956" s="31"/>
      <c r="FE956" s="31" t="s">
        <v>219</v>
      </c>
    </row>
    <row r="957" ht="90.75" customHeight="1">
      <c r="A957" s="16" t="s">
        <v>15770</v>
      </c>
      <c r="B957" s="24">
        <v>946.0</v>
      </c>
      <c r="C957" s="25" t="s">
        <v>15771</v>
      </c>
      <c r="D957" s="26" t="str">
        <f t="shared" si="41"/>
        <v/>
      </c>
      <c r="E957" s="27" t="str">
        <f t="shared" si="42"/>
        <v/>
      </c>
      <c r="F957" s="28" t="str">
        <f t="shared" ref="F957:G957" si="972">image("https://www.serebii.net/pokedex-bw/type/"&amp;lower(H957)&amp;".gif")</f>
        <v/>
      </c>
      <c r="G957" s="28" t="str">
        <f t="shared" si="972"/>
        <v/>
      </c>
      <c r="H957" s="29" t="s">
        <v>175</v>
      </c>
      <c r="I957" s="26" t="s">
        <v>3317</v>
      </c>
      <c r="J957" s="26" t="s">
        <v>15772</v>
      </c>
      <c r="K957" s="26" t="s">
        <v>293</v>
      </c>
      <c r="L957" s="26" t="s">
        <v>10419</v>
      </c>
      <c r="M957" s="26" t="s">
        <v>7609</v>
      </c>
      <c r="N957" s="26"/>
      <c r="O957" s="26" t="s">
        <v>1573</v>
      </c>
      <c r="P957" s="26" t="s">
        <v>913</v>
      </c>
      <c r="Q957" s="26" t="s">
        <v>978</v>
      </c>
      <c r="R957" s="26" t="s">
        <v>184</v>
      </c>
      <c r="S957" s="26" t="s">
        <v>1162</v>
      </c>
      <c r="T957" s="26" t="s">
        <v>495</v>
      </c>
      <c r="U957" s="26" t="s">
        <v>1672</v>
      </c>
      <c r="V957" s="26" t="s">
        <v>1673</v>
      </c>
      <c r="W957" s="26" t="s">
        <v>496</v>
      </c>
      <c r="X957" s="26" t="s">
        <v>189</v>
      </c>
      <c r="Y957" s="26">
        <v>40.0</v>
      </c>
      <c r="Z957" s="26">
        <v>65.0</v>
      </c>
      <c r="AA957" s="26">
        <v>30.0</v>
      </c>
      <c r="AB957" s="26">
        <v>45.0</v>
      </c>
      <c r="AC957" s="26">
        <v>35.0</v>
      </c>
      <c r="AD957" s="26">
        <v>60.0</v>
      </c>
      <c r="AE957" s="30">
        <f t="shared" si="37"/>
        <v>275</v>
      </c>
      <c r="AF957" s="26" t="s">
        <v>15773</v>
      </c>
      <c r="AG957" s="26"/>
      <c r="AH957" s="26"/>
      <c r="AI957" s="26"/>
      <c r="AJ957" s="26"/>
      <c r="AK957" s="26"/>
      <c r="AL957" s="26"/>
      <c r="AM957" s="26"/>
      <c r="AN957" s="26"/>
      <c r="AO957" s="26"/>
      <c r="AP957" s="26"/>
      <c r="AQ957" s="26"/>
      <c r="AR957" s="26"/>
      <c r="AS957" s="26"/>
      <c r="AT957" s="26"/>
      <c r="AU957" s="26"/>
      <c r="AV957" s="26"/>
      <c r="AW957" s="26"/>
      <c r="AX957" s="26"/>
      <c r="AY957" s="26"/>
      <c r="AZ957" s="26"/>
      <c r="BA957" s="26"/>
      <c r="BB957" s="26"/>
      <c r="BC957" s="26"/>
      <c r="BD957" s="26"/>
      <c r="BE957" s="26"/>
      <c r="BF957" s="26"/>
      <c r="BG957" s="26"/>
      <c r="BH957" s="26"/>
      <c r="BI957" s="26"/>
      <c r="BJ957" s="26"/>
      <c r="BK957" s="26"/>
      <c r="BL957" s="26"/>
      <c r="BM957" s="26"/>
      <c r="BN957" s="26"/>
      <c r="BO957" s="26"/>
      <c r="BP957" s="26"/>
      <c r="BQ957" s="26"/>
      <c r="BR957" s="26"/>
      <c r="BS957" s="26"/>
      <c r="BT957" s="26"/>
      <c r="BU957" s="26"/>
      <c r="BV957" s="26"/>
      <c r="BW957" s="31"/>
      <c r="BX957" s="31"/>
      <c r="BY957" s="31"/>
      <c r="BZ957" s="31"/>
      <c r="CA957" s="31"/>
      <c r="CB957" s="31"/>
      <c r="CC957" s="31"/>
      <c r="CD957" s="31"/>
      <c r="CE957" s="31"/>
      <c r="CF957" s="31"/>
      <c r="CG957" s="31"/>
      <c r="CH957" s="31"/>
      <c r="CI957" s="31"/>
      <c r="CJ957" s="31"/>
      <c r="CK957" s="31"/>
      <c r="CL957" s="31"/>
      <c r="CM957" s="31"/>
      <c r="CN957" s="31"/>
      <c r="CO957" s="31"/>
      <c r="CP957" s="31"/>
      <c r="CQ957" s="31"/>
      <c r="CR957" s="31"/>
      <c r="CS957" s="31"/>
      <c r="CT957" s="31"/>
      <c r="CU957" s="31"/>
      <c r="CV957" s="31"/>
      <c r="CW957" s="31"/>
      <c r="CX957" s="31"/>
      <c r="CY957" s="31"/>
      <c r="CZ957" s="31"/>
      <c r="DA957" s="31"/>
      <c r="DB957" s="31"/>
      <c r="DC957" s="31"/>
      <c r="DD957" s="31"/>
      <c r="DE957" s="31"/>
      <c r="DF957" s="31"/>
      <c r="DG957" s="31"/>
      <c r="DH957" s="31" t="s">
        <v>15774</v>
      </c>
      <c r="DI957" s="31" t="s">
        <v>15775</v>
      </c>
      <c r="DJ957" s="31"/>
      <c r="DK957" s="31"/>
      <c r="DL957" s="31"/>
      <c r="DM957" s="31"/>
      <c r="DN957" s="31"/>
      <c r="DO957" s="31"/>
      <c r="DP957" s="31"/>
      <c r="DQ957" s="31"/>
      <c r="DR957" s="31"/>
      <c r="DS957" s="31"/>
      <c r="DT957" s="31"/>
      <c r="DU957" s="31"/>
      <c r="DV957" s="31"/>
      <c r="DW957" s="31"/>
      <c r="DX957" s="31"/>
      <c r="DY957" s="31"/>
      <c r="DZ957" s="31"/>
      <c r="EA957" s="31"/>
      <c r="EB957" s="31"/>
      <c r="EC957" s="31"/>
      <c r="ED957" s="31"/>
      <c r="EE957" s="31"/>
      <c r="EF957" s="31"/>
      <c r="EG957" s="31"/>
      <c r="EH957" s="31"/>
      <c r="EI957" s="31"/>
      <c r="EJ957" s="31"/>
      <c r="EK957" s="31"/>
      <c r="EL957" s="31"/>
      <c r="EM957" s="31"/>
      <c r="EN957" s="31"/>
      <c r="EO957" s="31"/>
      <c r="EP957" s="31"/>
      <c r="EQ957" s="31"/>
      <c r="ER957" s="31"/>
      <c r="ES957" s="31"/>
      <c r="ET957" s="31"/>
      <c r="EU957" s="31"/>
      <c r="EV957" s="31"/>
      <c r="EW957" s="31"/>
      <c r="EX957" s="31"/>
      <c r="EY957" s="31"/>
      <c r="EZ957" s="31"/>
      <c r="FA957" s="31" t="s">
        <v>15776</v>
      </c>
      <c r="FB957" s="31" t="s">
        <v>15776</v>
      </c>
      <c r="FC957" s="31"/>
      <c r="FD957" s="31"/>
      <c r="FE957" s="31" t="s">
        <v>219</v>
      </c>
    </row>
    <row r="958" ht="90.75" customHeight="1">
      <c r="A958" s="16" t="s">
        <v>15777</v>
      </c>
      <c r="B958" s="24">
        <v>947.0</v>
      </c>
      <c r="C958" s="25" t="s">
        <v>15778</v>
      </c>
      <c r="D958" s="26" t="str">
        <f t="shared" si="41"/>
        <v/>
      </c>
      <c r="E958" s="27" t="str">
        <f t="shared" si="42"/>
        <v/>
      </c>
      <c r="F958" s="28" t="str">
        <f t="shared" ref="F958:G958" si="973">image("https://www.serebii.net/pokedex-bw/type/"&amp;lower(H958)&amp;".gif")</f>
        <v/>
      </c>
      <c r="G958" s="28" t="str">
        <f t="shared" si="973"/>
        <v/>
      </c>
      <c r="H958" s="29" t="s">
        <v>175</v>
      </c>
      <c r="I958" s="26" t="s">
        <v>3317</v>
      </c>
      <c r="J958" s="26" t="s">
        <v>15772</v>
      </c>
      <c r="K958" s="26" t="s">
        <v>876</v>
      </c>
      <c r="L958" s="26" t="s">
        <v>975</v>
      </c>
      <c r="M958" s="26" t="s">
        <v>7609</v>
      </c>
      <c r="N958" s="26"/>
      <c r="O958" s="26" t="s">
        <v>1573</v>
      </c>
      <c r="P958" s="26" t="s">
        <v>946</v>
      </c>
      <c r="Q958" s="26" t="s">
        <v>183</v>
      </c>
      <c r="R958" s="26" t="s">
        <v>184</v>
      </c>
      <c r="S958" s="26" t="s">
        <v>6684</v>
      </c>
      <c r="T958" s="26" t="s">
        <v>495</v>
      </c>
      <c r="U958" s="26" t="s">
        <v>1672</v>
      </c>
      <c r="V958" s="26" t="s">
        <v>1673</v>
      </c>
      <c r="W958" s="26" t="s">
        <v>496</v>
      </c>
      <c r="X958" s="26" t="s">
        <v>189</v>
      </c>
      <c r="Y958" s="26">
        <v>55.0</v>
      </c>
      <c r="Z958" s="26">
        <v>115.0</v>
      </c>
      <c r="AA958" s="26">
        <v>70.0</v>
      </c>
      <c r="AB958" s="26">
        <v>80.0</v>
      </c>
      <c r="AC958" s="26">
        <v>70.0</v>
      </c>
      <c r="AD958" s="26">
        <v>90.0</v>
      </c>
      <c r="AE958" s="30">
        <f t="shared" si="37"/>
        <v>480</v>
      </c>
      <c r="AF958" s="26" t="s">
        <v>15773</v>
      </c>
      <c r="AG958" s="26"/>
      <c r="AH958" s="26"/>
      <c r="AI958" s="26"/>
      <c r="AJ958" s="26"/>
      <c r="AK958" s="26"/>
      <c r="AL958" s="26"/>
      <c r="AM958" s="26"/>
      <c r="AN958" s="26"/>
      <c r="AO958" s="26"/>
      <c r="AP958" s="26"/>
      <c r="AQ958" s="26"/>
      <c r="AR958" s="26"/>
      <c r="AS958" s="26"/>
      <c r="AT958" s="26"/>
      <c r="AU958" s="26"/>
      <c r="AV958" s="26"/>
      <c r="AW958" s="26"/>
      <c r="AX958" s="26"/>
      <c r="AY958" s="26"/>
      <c r="AZ958" s="26"/>
      <c r="BA958" s="26"/>
      <c r="BB958" s="26"/>
      <c r="BC958" s="26"/>
      <c r="BD958" s="26"/>
      <c r="BE958" s="26"/>
      <c r="BF958" s="26"/>
      <c r="BG958" s="26"/>
      <c r="BH958" s="26"/>
      <c r="BI958" s="26"/>
      <c r="BJ958" s="26"/>
      <c r="BK958" s="26"/>
      <c r="BL958" s="26"/>
      <c r="BM958" s="26"/>
      <c r="BN958" s="26"/>
      <c r="BO958" s="26"/>
      <c r="BP958" s="26"/>
      <c r="BQ958" s="26"/>
      <c r="BR958" s="26"/>
      <c r="BS958" s="26"/>
      <c r="BT958" s="26"/>
      <c r="BU958" s="26"/>
      <c r="BV958" s="26"/>
      <c r="BW958" s="31"/>
      <c r="BX958" s="31"/>
      <c r="BY958" s="31"/>
      <c r="BZ958" s="31"/>
      <c r="CA958" s="31"/>
      <c r="CB958" s="31"/>
      <c r="CC958" s="31"/>
      <c r="CD958" s="31"/>
      <c r="CE958" s="31"/>
      <c r="CF958" s="31"/>
      <c r="CG958" s="31"/>
      <c r="CH958" s="31"/>
      <c r="CI958" s="31"/>
      <c r="CJ958" s="31"/>
      <c r="CK958" s="31"/>
      <c r="CL958" s="31"/>
      <c r="CM958" s="31"/>
      <c r="CN958" s="31"/>
      <c r="CO958" s="31"/>
      <c r="CP958" s="31"/>
      <c r="CQ958" s="31"/>
      <c r="CR958" s="31"/>
      <c r="CS958" s="31"/>
      <c r="CT958" s="31"/>
      <c r="CU958" s="31"/>
      <c r="CV958" s="31"/>
      <c r="CW958" s="31"/>
      <c r="CX958" s="31"/>
      <c r="CY958" s="31"/>
      <c r="CZ958" s="31"/>
      <c r="DA958" s="31"/>
      <c r="DB958" s="31"/>
      <c r="DC958" s="31"/>
      <c r="DD958" s="31"/>
      <c r="DE958" s="31"/>
      <c r="DF958" s="31"/>
      <c r="DG958" s="31"/>
      <c r="DH958" s="31" t="s">
        <v>15779</v>
      </c>
      <c r="DI958" s="31" t="s">
        <v>15780</v>
      </c>
      <c r="DJ958" s="31"/>
      <c r="DK958" s="31"/>
      <c r="DL958" s="31"/>
      <c r="DM958" s="31"/>
      <c r="DN958" s="31"/>
      <c r="DO958" s="31"/>
      <c r="DP958" s="31"/>
      <c r="DQ958" s="31"/>
      <c r="DR958" s="31"/>
      <c r="DS958" s="31"/>
      <c r="DT958" s="31"/>
      <c r="DU958" s="31"/>
      <c r="DV958" s="31"/>
      <c r="DW958" s="31"/>
      <c r="DX958" s="31"/>
      <c r="DY958" s="31"/>
      <c r="DZ958" s="31"/>
      <c r="EA958" s="31"/>
      <c r="EB958" s="31"/>
      <c r="EC958" s="31"/>
      <c r="ED958" s="31"/>
      <c r="EE958" s="31"/>
      <c r="EF958" s="31"/>
      <c r="EG958" s="31"/>
      <c r="EH958" s="31"/>
      <c r="EI958" s="31"/>
      <c r="EJ958" s="31"/>
      <c r="EK958" s="31"/>
      <c r="EL958" s="31"/>
      <c r="EM958" s="31"/>
      <c r="EN958" s="31"/>
      <c r="EO958" s="31"/>
      <c r="EP958" s="31"/>
      <c r="EQ958" s="31"/>
      <c r="ER958" s="31"/>
      <c r="ES958" s="31"/>
      <c r="ET958" s="31"/>
      <c r="EU958" s="31"/>
      <c r="EV958" s="31"/>
      <c r="EW958" s="31"/>
      <c r="EX958" s="31"/>
      <c r="EY958" s="31"/>
      <c r="EZ958" s="31"/>
      <c r="FA958" s="31" t="s">
        <v>15781</v>
      </c>
      <c r="FB958" s="31" t="s">
        <v>15781</v>
      </c>
      <c r="FC958" s="31"/>
      <c r="FD958" s="31"/>
      <c r="FE958" s="31" t="s">
        <v>219</v>
      </c>
    </row>
    <row r="959" ht="90.75" customHeight="1">
      <c r="A959" s="16" t="s">
        <v>15782</v>
      </c>
      <c r="B959" s="24">
        <v>948.0</v>
      </c>
      <c r="C959" s="25" t="s">
        <v>15783</v>
      </c>
      <c r="D959" s="26" t="str">
        <f t="shared" si="41"/>
        <v/>
      </c>
      <c r="E959" s="27" t="str">
        <f t="shared" si="42"/>
        <v/>
      </c>
      <c r="F959" s="28" t="str">
        <f t="shared" ref="F959:G959" si="974">image("https://www.serebii.net/pokedex-bw/type/"&amp;lower(H959)&amp;".gif")</f>
        <v/>
      </c>
      <c r="G959" s="28" t="str">
        <f t="shared" si="974"/>
        <v/>
      </c>
      <c r="H959" s="29" t="s">
        <v>1071</v>
      </c>
      <c r="I959" s="26" t="s">
        <v>175</v>
      </c>
      <c r="J959" s="26" t="s">
        <v>15784</v>
      </c>
      <c r="K959" s="26" t="s">
        <v>1276</v>
      </c>
      <c r="L959" s="26" t="s">
        <v>12456</v>
      </c>
      <c r="M959" s="30" t="s">
        <v>15785</v>
      </c>
      <c r="N959" s="26"/>
      <c r="O959" s="26"/>
      <c r="P959" s="26" t="s">
        <v>1825</v>
      </c>
      <c r="Q959" s="26" t="s">
        <v>978</v>
      </c>
      <c r="R959" s="26" t="s">
        <v>184</v>
      </c>
      <c r="S959" s="26" t="s">
        <v>2624</v>
      </c>
      <c r="T959" s="26" t="s">
        <v>186</v>
      </c>
      <c r="U959" s="26" t="s">
        <v>1672</v>
      </c>
      <c r="V959" s="26" t="s">
        <v>1673</v>
      </c>
      <c r="W959" s="26" t="s">
        <v>496</v>
      </c>
      <c r="X959" s="26" t="s">
        <v>189</v>
      </c>
      <c r="Y959" s="26">
        <v>40.0</v>
      </c>
      <c r="Z959" s="26">
        <v>40.0</v>
      </c>
      <c r="AA959" s="26">
        <v>35.0</v>
      </c>
      <c r="AB959" s="26">
        <v>50.0</v>
      </c>
      <c r="AC959" s="26">
        <v>100.0</v>
      </c>
      <c r="AD959" s="26">
        <v>70.0</v>
      </c>
      <c r="AE959" s="30">
        <f t="shared" si="37"/>
        <v>335</v>
      </c>
      <c r="AF959" s="26" t="s">
        <v>15786</v>
      </c>
      <c r="AG959" s="26"/>
      <c r="AH959" s="26"/>
      <c r="AI959" s="26"/>
      <c r="AJ959" s="26"/>
      <c r="AK959" s="26"/>
      <c r="AL959" s="26"/>
      <c r="AM959" s="26"/>
      <c r="AN959" s="26"/>
      <c r="AO959" s="26"/>
      <c r="AP959" s="26"/>
      <c r="AQ959" s="26"/>
      <c r="AR959" s="26"/>
      <c r="AS959" s="26"/>
      <c r="AT959" s="26"/>
      <c r="AU959" s="26"/>
      <c r="AV959" s="26"/>
      <c r="AW959" s="26"/>
      <c r="AX959" s="26"/>
      <c r="AY959" s="26"/>
      <c r="AZ959" s="26"/>
      <c r="BA959" s="26"/>
      <c r="BB959" s="26"/>
      <c r="BC959" s="26"/>
      <c r="BD959" s="26"/>
      <c r="BE959" s="26"/>
      <c r="BF959" s="26"/>
      <c r="BG959" s="26"/>
      <c r="BH959" s="26"/>
      <c r="BI959" s="26"/>
      <c r="BJ959" s="26"/>
      <c r="BK959" s="26"/>
      <c r="BL959" s="26"/>
      <c r="BM959" s="26"/>
      <c r="BN959" s="26"/>
      <c r="BO959" s="26"/>
      <c r="BP959" s="26"/>
      <c r="BQ959" s="26"/>
      <c r="BR959" s="26" t="s">
        <v>7109</v>
      </c>
      <c r="BS959" s="26" t="s">
        <v>7109</v>
      </c>
      <c r="BT959" s="26" t="s">
        <v>881</v>
      </c>
      <c r="BU959" s="26"/>
      <c r="BV959" s="26"/>
      <c r="BW959" s="31"/>
      <c r="BX959" s="31"/>
      <c r="BY959" s="31"/>
      <c r="BZ959" s="31"/>
      <c r="CA959" s="31"/>
      <c r="CB959" s="31"/>
      <c r="CC959" s="31"/>
      <c r="CD959" s="31"/>
      <c r="CE959" s="31"/>
      <c r="CF959" s="31"/>
      <c r="CG959" s="31"/>
      <c r="CH959" s="31"/>
      <c r="CI959" s="31"/>
      <c r="CJ959" s="31"/>
      <c r="CK959" s="31"/>
      <c r="CL959" s="31"/>
      <c r="CM959" s="31"/>
      <c r="CN959" s="31"/>
      <c r="CO959" s="31"/>
      <c r="CP959" s="31"/>
      <c r="CQ959" s="31"/>
      <c r="CR959" s="31"/>
      <c r="CS959" s="31"/>
      <c r="CT959" s="31"/>
      <c r="CU959" s="31"/>
      <c r="CV959" s="31"/>
      <c r="CW959" s="31"/>
      <c r="CX959" s="31"/>
      <c r="CY959" s="31"/>
      <c r="CZ959" s="31"/>
      <c r="DA959" s="31"/>
      <c r="DB959" s="31"/>
      <c r="DC959" s="31"/>
      <c r="DD959" s="31"/>
      <c r="DE959" s="31"/>
      <c r="DF959" s="31"/>
      <c r="DG959" s="31"/>
      <c r="DH959" s="31" t="s">
        <v>15787</v>
      </c>
      <c r="DI959" s="31" t="s">
        <v>15788</v>
      </c>
      <c r="DJ959" s="31"/>
      <c r="DK959" s="31"/>
      <c r="DL959" s="31"/>
      <c r="DM959" s="31"/>
      <c r="DN959" s="31"/>
      <c r="DO959" s="31"/>
      <c r="DP959" s="31"/>
      <c r="DQ959" s="31"/>
      <c r="DR959" s="31"/>
      <c r="DS959" s="31"/>
      <c r="DT959" s="31"/>
      <c r="DU959" s="31"/>
      <c r="DV959" s="31"/>
      <c r="DW959" s="31"/>
      <c r="DX959" s="31"/>
      <c r="DY959" s="31"/>
      <c r="DZ959" s="31"/>
      <c r="EA959" s="31"/>
      <c r="EB959" s="31"/>
      <c r="EC959" s="31"/>
      <c r="ED959" s="31"/>
      <c r="EE959" s="31"/>
      <c r="EF959" s="31"/>
      <c r="EG959" s="31"/>
      <c r="EH959" s="31"/>
      <c r="EI959" s="31"/>
      <c r="EJ959" s="31"/>
      <c r="EK959" s="31"/>
      <c r="EL959" s="31"/>
      <c r="EM959" s="31"/>
      <c r="EN959" s="31"/>
      <c r="EO959" s="31"/>
      <c r="EP959" s="31"/>
      <c r="EQ959" s="31"/>
      <c r="ER959" s="31"/>
      <c r="ES959" s="31"/>
      <c r="ET959" s="31"/>
      <c r="EU959" s="31"/>
      <c r="EV959" s="31"/>
      <c r="EW959" s="31"/>
      <c r="EX959" s="31"/>
      <c r="EY959" s="31"/>
      <c r="EZ959" s="31"/>
      <c r="FA959" s="31" t="s">
        <v>15789</v>
      </c>
      <c r="FB959" s="31" t="s">
        <v>15789</v>
      </c>
      <c r="FC959" s="31"/>
      <c r="FD959" s="31"/>
      <c r="FE959" s="31" t="s">
        <v>219</v>
      </c>
    </row>
    <row r="960" ht="90.75" customHeight="1">
      <c r="A960" s="16" t="s">
        <v>15790</v>
      </c>
      <c r="B960" s="24">
        <v>949.0</v>
      </c>
      <c r="C960" s="25" t="s">
        <v>15791</v>
      </c>
      <c r="D960" s="26" t="str">
        <f t="shared" si="41"/>
        <v/>
      </c>
      <c r="E960" s="27" t="str">
        <f t="shared" si="42"/>
        <v/>
      </c>
      <c r="F960" s="28" t="str">
        <f t="shared" ref="F960:G960" si="975">image("https://www.serebii.net/pokedex-bw/type/"&amp;lower(H960)&amp;".gif")</f>
        <v/>
      </c>
      <c r="G960" s="28" t="str">
        <f t="shared" si="975"/>
        <v/>
      </c>
      <c r="H960" s="29" t="s">
        <v>1071</v>
      </c>
      <c r="I960" s="26" t="s">
        <v>175</v>
      </c>
      <c r="J960" s="26" t="s">
        <v>15784</v>
      </c>
      <c r="K960" s="26" t="s">
        <v>2210</v>
      </c>
      <c r="L960" s="26" t="s">
        <v>6924</v>
      </c>
      <c r="M960" s="30" t="s">
        <v>15785</v>
      </c>
      <c r="N960" s="26"/>
      <c r="O960" s="26"/>
      <c r="P960" s="26" t="s">
        <v>2669</v>
      </c>
      <c r="Q960" s="26" t="s">
        <v>878</v>
      </c>
      <c r="R960" s="26" t="s">
        <v>184</v>
      </c>
      <c r="S960" s="26" t="s">
        <v>2671</v>
      </c>
      <c r="T960" s="26" t="s">
        <v>186</v>
      </c>
      <c r="U960" s="26" t="s">
        <v>1672</v>
      </c>
      <c r="V960" s="26" t="s">
        <v>1673</v>
      </c>
      <c r="W960" s="26" t="s">
        <v>496</v>
      </c>
      <c r="X960" s="26" t="s">
        <v>189</v>
      </c>
      <c r="Y960" s="26">
        <v>80.0</v>
      </c>
      <c r="Z960" s="26">
        <v>70.0</v>
      </c>
      <c r="AA960" s="26">
        <v>65.0</v>
      </c>
      <c r="AB960" s="26">
        <v>80.0</v>
      </c>
      <c r="AC960" s="26">
        <v>120.0</v>
      </c>
      <c r="AD960" s="26">
        <v>100.0</v>
      </c>
      <c r="AE960" s="30">
        <f t="shared" si="37"/>
        <v>515</v>
      </c>
      <c r="AF960" s="26" t="s">
        <v>15786</v>
      </c>
      <c r="AG960" s="26"/>
      <c r="AH960" s="26"/>
      <c r="AI960" s="26"/>
      <c r="AJ960" s="26"/>
      <c r="AK960" s="26"/>
      <c r="AL960" s="26"/>
      <c r="AM960" s="26"/>
      <c r="AN960" s="26"/>
      <c r="AO960" s="26"/>
      <c r="AP960" s="26"/>
      <c r="AQ960" s="26"/>
      <c r="AR960" s="26"/>
      <c r="AS960" s="26"/>
      <c r="AT960" s="26"/>
      <c r="AU960" s="26"/>
      <c r="AV960" s="26"/>
      <c r="AW960" s="26"/>
      <c r="AX960" s="26"/>
      <c r="AY960" s="26"/>
      <c r="AZ960" s="26"/>
      <c r="BA960" s="26"/>
      <c r="BB960" s="26"/>
      <c r="BC960" s="26"/>
      <c r="BD960" s="26"/>
      <c r="BE960" s="26"/>
      <c r="BF960" s="26"/>
      <c r="BG960" s="26"/>
      <c r="BH960" s="26"/>
      <c r="BI960" s="26"/>
      <c r="BJ960" s="26"/>
      <c r="BK960" s="26"/>
      <c r="BL960" s="26"/>
      <c r="BM960" s="26"/>
      <c r="BN960" s="26"/>
      <c r="BO960" s="26"/>
      <c r="BP960" s="26"/>
      <c r="BQ960" s="26"/>
      <c r="BR960" s="26" t="s">
        <v>7123</v>
      </c>
      <c r="BS960" s="26" t="s">
        <v>7123</v>
      </c>
      <c r="BT960" s="26" t="s">
        <v>1039</v>
      </c>
      <c r="BU960" s="26"/>
      <c r="BV960" s="26"/>
      <c r="BW960" s="31"/>
      <c r="BX960" s="31"/>
      <c r="BY960" s="31"/>
      <c r="BZ960" s="31"/>
      <c r="CA960" s="31"/>
      <c r="CB960" s="31"/>
      <c r="CC960" s="31"/>
      <c r="CD960" s="31"/>
      <c r="CE960" s="31"/>
      <c r="CF960" s="31"/>
      <c r="CG960" s="31"/>
      <c r="CH960" s="31"/>
      <c r="CI960" s="31"/>
      <c r="CJ960" s="31"/>
      <c r="CK960" s="31"/>
      <c r="CL960" s="31"/>
      <c r="CM960" s="31"/>
      <c r="CN960" s="31"/>
      <c r="CO960" s="31"/>
      <c r="CP960" s="31"/>
      <c r="CQ960" s="31"/>
      <c r="CR960" s="31"/>
      <c r="CS960" s="31"/>
      <c r="CT960" s="31"/>
      <c r="CU960" s="31"/>
      <c r="CV960" s="31"/>
      <c r="CW960" s="31"/>
      <c r="CX960" s="31"/>
      <c r="CY960" s="31"/>
      <c r="CZ960" s="31"/>
      <c r="DA960" s="31"/>
      <c r="DB960" s="31"/>
      <c r="DC960" s="31"/>
      <c r="DD960" s="31"/>
      <c r="DE960" s="31"/>
      <c r="DF960" s="31"/>
      <c r="DG960" s="31"/>
      <c r="DH960" s="31" t="s">
        <v>15792</v>
      </c>
      <c r="DI960" s="31" t="s">
        <v>15793</v>
      </c>
      <c r="DJ960" s="31"/>
      <c r="DK960" s="31"/>
      <c r="DL960" s="31"/>
      <c r="DM960" s="31"/>
      <c r="DN960" s="31"/>
      <c r="DO960" s="31"/>
      <c r="DP960" s="31"/>
      <c r="DQ960" s="31"/>
      <c r="DR960" s="31"/>
      <c r="DS960" s="31"/>
      <c r="DT960" s="31"/>
      <c r="DU960" s="31"/>
      <c r="DV960" s="31"/>
      <c r="DW960" s="31"/>
      <c r="DX960" s="31"/>
      <c r="DY960" s="31"/>
      <c r="DZ960" s="31"/>
      <c r="EA960" s="31"/>
      <c r="EB960" s="31"/>
      <c r="EC960" s="31"/>
      <c r="ED960" s="31"/>
      <c r="EE960" s="31"/>
      <c r="EF960" s="31"/>
      <c r="EG960" s="31"/>
      <c r="EH960" s="31"/>
      <c r="EI960" s="31"/>
      <c r="EJ960" s="31"/>
      <c r="EK960" s="31"/>
      <c r="EL960" s="31"/>
      <c r="EM960" s="31"/>
      <c r="EN960" s="31"/>
      <c r="EO960" s="31"/>
      <c r="EP960" s="31"/>
      <c r="EQ960" s="31"/>
      <c r="ER960" s="31"/>
      <c r="ES960" s="31"/>
      <c r="ET960" s="31"/>
      <c r="EU960" s="31"/>
      <c r="EV960" s="31"/>
      <c r="EW960" s="31"/>
      <c r="EX960" s="31"/>
      <c r="EY960" s="31"/>
      <c r="EZ960" s="31"/>
      <c r="FA960" s="31" t="s">
        <v>2959</v>
      </c>
      <c r="FB960" s="31" t="s">
        <v>2959</v>
      </c>
      <c r="FC960" s="31"/>
      <c r="FD960" s="31"/>
      <c r="FE960" s="31" t="s">
        <v>219</v>
      </c>
    </row>
    <row r="961" ht="90.75" customHeight="1">
      <c r="A961" s="16" t="s">
        <v>15794</v>
      </c>
      <c r="B961" s="24">
        <v>950.0</v>
      </c>
      <c r="C961" s="25" t="s">
        <v>15795</v>
      </c>
      <c r="D961" s="26" t="str">
        <f t="shared" si="41"/>
        <v/>
      </c>
      <c r="E961" s="27" t="str">
        <f t="shared" si="42"/>
        <v/>
      </c>
      <c r="F961" s="28" t="str">
        <f t="shared" ref="F961:G961" si="976">image("https://www.serebii.net/pokedex-bw/type/"&amp;lower(H961)&amp;".gif")</f>
        <v/>
      </c>
      <c r="G961" s="28" t="str">
        <f t="shared" si="976"/>
        <v/>
      </c>
      <c r="H961" s="29" t="s">
        <v>2707</v>
      </c>
      <c r="I961" s="26"/>
      <c r="J961" s="26" t="s">
        <v>15796</v>
      </c>
      <c r="K961" s="26" t="s">
        <v>1231</v>
      </c>
      <c r="L961" s="26" t="s">
        <v>15797</v>
      </c>
      <c r="M961" s="26" t="s">
        <v>15798</v>
      </c>
      <c r="N961" s="26" t="s">
        <v>3261</v>
      </c>
      <c r="O961" s="26" t="s">
        <v>2893</v>
      </c>
      <c r="P961" s="26" t="s">
        <v>543</v>
      </c>
      <c r="Q961" s="26" t="s">
        <v>544</v>
      </c>
      <c r="R961" s="26" t="s">
        <v>184</v>
      </c>
      <c r="S961" s="26" t="s">
        <v>1121</v>
      </c>
      <c r="T961" s="26" t="s">
        <v>495</v>
      </c>
      <c r="U961" s="26" t="s">
        <v>2244</v>
      </c>
      <c r="V961" s="26" t="s">
        <v>1329</v>
      </c>
      <c r="W961" s="26" t="s">
        <v>496</v>
      </c>
      <c r="X961" s="26" t="s">
        <v>4621</v>
      </c>
      <c r="Y961" s="26">
        <v>70.0</v>
      </c>
      <c r="Z961" s="26">
        <v>100.0</v>
      </c>
      <c r="AA961" s="26">
        <v>115.0</v>
      </c>
      <c r="AB961" s="26">
        <v>35.0</v>
      </c>
      <c r="AC961" s="26">
        <v>55.0</v>
      </c>
      <c r="AD961" s="26">
        <v>75.0</v>
      </c>
      <c r="AE961" s="30">
        <f t="shared" si="37"/>
        <v>450</v>
      </c>
      <c r="AF961" s="26"/>
      <c r="AG961" s="26"/>
      <c r="AH961" s="26"/>
      <c r="AI961" s="26"/>
      <c r="AJ961" s="26"/>
      <c r="AK961" s="26"/>
      <c r="AL961" s="26"/>
      <c r="AM961" s="26"/>
      <c r="AN961" s="26"/>
      <c r="AO961" s="26"/>
      <c r="AP961" s="26"/>
      <c r="AQ961" s="26"/>
      <c r="AR961" s="26"/>
      <c r="AS961" s="26"/>
      <c r="AT961" s="26"/>
      <c r="AU961" s="26"/>
      <c r="AV961" s="26"/>
      <c r="AW961" s="26"/>
      <c r="AX961" s="26"/>
      <c r="AY961" s="26"/>
      <c r="AZ961" s="26"/>
      <c r="BA961" s="26"/>
      <c r="BB961" s="26"/>
      <c r="BC961" s="26"/>
      <c r="BD961" s="26"/>
      <c r="BE961" s="26"/>
      <c r="BF961" s="26"/>
      <c r="BG961" s="26"/>
      <c r="BH961" s="26"/>
      <c r="BI961" s="26"/>
      <c r="BJ961" s="26"/>
      <c r="BK961" s="26"/>
      <c r="BL961" s="26"/>
      <c r="BM961" s="26"/>
      <c r="BN961" s="26"/>
      <c r="BO961" s="26"/>
      <c r="BP961" s="26"/>
      <c r="BQ961" s="26"/>
      <c r="BR961" s="26"/>
      <c r="BS961" s="26"/>
      <c r="BT961" s="26"/>
      <c r="BU961" s="26"/>
      <c r="BV961" s="26"/>
      <c r="BW961" s="31"/>
      <c r="BX961" s="31"/>
      <c r="BY961" s="31"/>
      <c r="BZ961" s="31"/>
      <c r="CA961" s="31"/>
      <c r="CB961" s="31"/>
      <c r="CC961" s="31"/>
      <c r="CD961" s="31"/>
      <c r="CE961" s="31"/>
      <c r="CF961" s="31"/>
      <c r="CG961" s="31"/>
      <c r="CH961" s="31"/>
      <c r="CI961" s="31"/>
      <c r="CJ961" s="31"/>
      <c r="CK961" s="31"/>
      <c r="CL961" s="31"/>
      <c r="CM961" s="31"/>
      <c r="CN961" s="31"/>
      <c r="CO961" s="31"/>
      <c r="CP961" s="31"/>
      <c r="CQ961" s="31"/>
      <c r="CR961" s="31"/>
      <c r="CS961" s="31"/>
      <c r="CT961" s="31"/>
      <c r="CU961" s="31"/>
      <c r="CV961" s="31"/>
      <c r="CW961" s="31"/>
      <c r="CX961" s="31"/>
      <c r="CY961" s="31"/>
      <c r="CZ961" s="31"/>
      <c r="DA961" s="31"/>
      <c r="DB961" s="31"/>
      <c r="DC961" s="31"/>
      <c r="DD961" s="31"/>
      <c r="DE961" s="31"/>
      <c r="DF961" s="31"/>
      <c r="DG961" s="31"/>
      <c r="DH961" s="31" t="s">
        <v>15799</v>
      </c>
      <c r="DI961" s="31" t="s">
        <v>15800</v>
      </c>
      <c r="DJ961" s="31"/>
      <c r="DK961" s="31"/>
      <c r="DL961" s="31"/>
      <c r="DM961" s="31"/>
      <c r="DN961" s="31"/>
      <c r="DO961" s="31"/>
      <c r="DP961" s="31"/>
      <c r="DQ961" s="31"/>
      <c r="DR961" s="31"/>
      <c r="DS961" s="31"/>
      <c r="DT961" s="31"/>
      <c r="DU961" s="31"/>
      <c r="DV961" s="31"/>
      <c r="DW961" s="31"/>
      <c r="DX961" s="31"/>
      <c r="DY961" s="31"/>
      <c r="DZ961" s="31"/>
      <c r="EA961" s="31"/>
      <c r="EB961" s="31"/>
      <c r="EC961" s="31"/>
      <c r="ED961" s="31"/>
      <c r="EE961" s="31"/>
      <c r="EF961" s="31"/>
      <c r="EG961" s="31"/>
      <c r="EH961" s="31"/>
      <c r="EI961" s="31"/>
      <c r="EJ961" s="31"/>
      <c r="EK961" s="31"/>
      <c r="EL961" s="31"/>
      <c r="EM961" s="31"/>
      <c r="EN961" s="31"/>
      <c r="EO961" s="31"/>
      <c r="EP961" s="31"/>
      <c r="EQ961" s="31"/>
      <c r="ER961" s="31"/>
      <c r="ES961" s="31"/>
      <c r="ET961" s="31"/>
      <c r="EU961" s="31"/>
      <c r="EV961" s="31"/>
      <c r="EW961" s="31"/>
      <c r="EX961" s="31"/>
      <c r="EY961" s="31"/>
      <c r="EZ961" s="31"/>
      <c r="FA961" s="31" t="s">
        <v>15801</v>
      </c>
      <c r="FB961" s="31" t="s">
        <v>15801</v>
      </c>
      <c r="FC961" s="31"/>
      <c r="FD961" s="31"/>
      <c r="FE961" s="31" t="s">
        <v>219</v>
      </c>
    </row>
    <row r="962" ht="90.75" customHeight="1">
      <c r="A962" s="16" t="s">
        <v>15802</v>
      </c>
      <c r="B962" s="24">
        <v>951.0</v>
      </c>
      <c r="C962" s="25" t="s">
        <v>15803</v>
      </c>
      <c r="D962" s="26" t="str">
        <f t="shared" si="41"/>
        <v/>
      </c>
      <c r="E962" s="27" t="str">
        <f t="shared" si="42"/>
        <v/>
      </c>
      <c r="F962" s="28" t="str">
        <f t="shared" ref="F962:G962" si="977">image("https://www.serebii.net/pokedex-bw/type/"&amp;lower(H962)&amp;".gif")</f>
        <v/>
      </c>
      <c r="G962" s="28" t="str">
        <f t="shared" si="977"/>
        <v/>
      </c>
      <c r="H962" s="29" t="s">
        <v>175</v>
      </c>
      <c r="I962" s="26"/>
      <c r="J962" s="26" t="s">
        <v>15804</v>
      </c>
      <c r="K962" s="26" t="s">
        <v>488</v>
      </c>
      <c r="L962" s="26" t="s">
        <v>5533</v>
      </c>
      <c r="M962" s="26" t="s">
        <v>181</v>
      </c>
      <c r="N962" s="26" t="s">
        <v>3460</v>
      </c>
      <c r="O962" s="26" t="s">
        <v>10324</v>
      </c>
      <c r="P962" s="26" t="s">
        <v>913</v>
      </c>
      <c r="Q962" s="26" t="s">
        <v>978</v>
      </c>
      <c r="R962" s="26" t="s">
        <v>184</v>
      </c>
      <c r="S962" s="26" t="s">
        <v>1826</v>
      </c>
      <c r="T962" s="26" t="s">
        <v>495</v>
      </c>
      <c r="U962" s="26" t="s">
        <v>1672</v>
      </c>
      <c r="V962" s="26" t="s">
        <v>1673</v>
      </c>
      <c r="W962" s="26" t="s">
        <v>496</v>
      </c>
      <c r="X962" s="26" t="s">
        <v>189</v>
      </c>
      <c r="Y962" s="26">
        <v>50.0</v>
      </c>
      <c r="Z962" s="26">
        <v>62.0</v>
      </c>
      <c r="AA962" s="26">
        <v>40.0</v>
      </c>
      <c r="AB962" s="26">
        <v>62.0</v>
      </c>
      <c r="AC962" s="26">
        <v>40.0</v>
      </c>
      <c r="AD962" s="26">
        <v>50.0</v>
      </c>
      <c r="AE962" s="30">
        <f t="shared" si="37"/>
        <v>304</v>
      </c>
      <c r="AF962" s="26" t="s">
        <v>15805</v>
      </c>
      <c r="AG962" s="26"/>
      <c r="AH962" s="26"/>
      <c r="AI962" s="26"/>
      <c r="AJ962" s="26"/>
      <c r="AK962" s="26"/>
      <c r="AL962" s="26"/>
      <c r="AM962" s="26"/>
      <c r="AN962" s="26"/>
      <c r="AO962" s="26"/>
      <c r="AP962" s="26"/>
      <c r="AQ962" s="26"/>
      <c r="AR962" s="26"/>
      <c r="AS962" s="26"/>
      <c r="AT962" s="26"/>
      <c r="AU962" s="26"/>
      <c r="AV962" s="26"/>
      <c r="AW962" s="26"/>
      <c r="AX962" s="26"/>
      <c r="AY962" s="26"/>
      <c r="AZ962" s="26"/>
      <c r="BA962" s="26"/>
      <c r="BB962" s="26"/>
      <c r="BC962" s="26"/>
      <c r="BD962" s="26"/>
      <c r="BE962" s="26"/>
      <c r="BF962" s="26"/>
      <c r="BG962" s="26"/>
      <c r="BH962" s="26"/>
      <c r="BI962" s="26"/>
      <c r="BJ962" s="26"/>
      <c r="BK962" s="26"/>
      <c r="BL962" s="26"/>
      <c r="BM962" s="26"/>
      <c r="BN962" s="26"/>
      <c r="BO962" s="26"/>
      <c r="BP962" s="26"/>
      <c r="BQ962" s="26"/>
      <c r="BR962" s="26"/>
      <c r="BS962" s="26"/>
      <c r="BT962" s="26"/>
      <c r="BU962" s="26"/>
      <c r="BV962" s="26"/>
      <c r="BW962" s="31"/>
      <c r="BX962" s="31"/>
      <c r="BY962" s="31"/>
      <c r="BZ962" s="31"/>
      <c r="CA962" s="31"/>
      <c r="CB962" s="31"/>
      <c r="CC962" s="31"/>
      <c r="CD962" s="31"/>
      <c r="CE962" s="31"/>
      <c r="CF962" s="31"/>
      <c r="CG962" s="31"/>
      <c r="CH962" s="31"/>
      <c r="CI962" s="31"/>
      <c r="CJ962" s="31"/>
      <c r="CK962" s="31"/>
      <c r="CL962" s="31"/>
      <c r="CM962" s="31"/>
      <c r="CN962" s="31"/>
      <c r="CO962" s="31"/>
      <c r="CP962" s="31"/>
      <c r="CQ962" s="31"/>
      <c r="CR962" s="31"/>
      <c r="CS962" s="31"/>
      <c r="CT962" s="31"/>
      <c r="CU962" s="31"/>
      <c r="CV962" s="31"/>
      <c r="CW962" s="31"/>
      <c r="CX962" s="31"/>
      <c r="CY962" s="31"/>
      <c r="CZ962" s="31"/>
      <c r="DA962" s="31"/>
      <c r="DB962" s="31"/>
      <c r="DC962" s="31"/>
      <c r="DD962" s="31"/>
      <c r="DE962" s="31"/>
      <c r="DF962" s="31"/>
      <c r="DG962" s="31"/>
      <c r="DH962" s="31" t="s">
        <v>15806</v>
      </c>
      <c r="DI962" s="31" t="s">
        <v>15807</v>
      </c>
      <c r="DJ962" s="31"/>
      <c r="DK962" s="31"/>
      <c r="DL962" s="31"/>
      <c r="DM962" s="31"/>
      <c r="DN962" s="31"/>
      <c r="DO962" s="31"/>
      <c r="DP962" s="31"/>
      <c r="DQ962" s="31"/>
      <c r="DR962" s="31"/>
      <c r="DS962" s="31"/>
      <c r="DT962" s="31"/>
      <c r="DU962" s="31"/>
      <c r="DV962" s="31"/>
      <c r="DW962" s="31"/>
      <c r="DX962" s="31"/>
      <c r="DY962" s="31"/>
      <c r="DZ962" s="31"/>
      <c r="EA962" s="31"/>
      <c r="EB962" s="31"/>
      <c r="EC962" s="31"/>
      <c r="ED962" s="31"/>
      <c r="EE962" s="31"/>
      <c r="EF962" s="31"/>
      <c r="EG962" s="31"/>
      <c r="EH962" s="31"/>
      <c r="EI962" s="31"/>
      <c r="EJ962" s="31"/>
      <c r="EK962" s="31"/>
      <c r="EL962" s="31"/>
      <c r="EM962" s="31"/>
      <c r="EN962" s="31"/>
      <c r="EO962" s="31"/>
      <c r="EP962" s="31"/>
      <c r="EQ962" s="31"/>
      <c r="ER962" s="31"/>
      <c r="ES962" s="31"/>
      <c r="ET962" s="31"/>
      <c r="EU962" s="31"/>
      <c r="EV962" s="31"/>
      <c r="EW962" s="31"/>
      <c r="EX962" s="31"/>
      <c r="EY962" s="31"/>
      <c r="EZ962" s="31"/>
      <c r="FA962" s="31" t="s">
        <v>15808</v>
      </c>
      <c r="FB962" s="31" t="s">
        <v>15808</v>
      </c>
      <c r="FC962" s="31"/>
      <c r="FD962" s="31"/>
      <c r="FE962" s="31" t="s">
        <v>219</v>
      </c>
    </row>
    <row r="963" ht="90.75" customHeight="1">
      <c r="A963" s="16" t="s">
        <v>15809</v>
      </c>
      <c r="B963" s="24">
        <v>952.0</v>
      </c>
      <c r="C963" s="25" t="s">
        <v>15810</v>
      </c>
      <c r="D963" s="26" t="str">
        <f t="shared" si="41"/>
        <v/>
      </c>
      <c r="E963" s="27" t="str">
        <f t="shared" si="42"/>
        <v/>
      </c>
      <c r="F963" s="28" t="str">
        <f t="shared" ref="F963:G963" si="978">image("https://www.serebii.net/pokedex-bw/type/"&amp;lower(H963)&amp;".gif")</f>
        <v/>
      </c>
      <c r="G963" s="28" t="str">
        <f t="shared" si="978"/>
        <v/>
      </c>
      <c r="H963" s="29" t="s">
        <v>175</v>
      </c>
      <c r="I963" s="26" t="s">
        <v>291</v>
      </c>
      <c r="J963" s="26" t="s">
        <v>15804</v>
      </c>
      <c r="K963" s="26" t="s">
        <v>1276</v>
      </c>
      <c r="L963" s="26" t="s">
        <v>3052</v>
      </c>
      <c r="M963" s="26" t="s">
        <v>181</v>
      </c>
      <c r="N963" s="26" t="s">
        <v>3460</v>
      </c>
      <c r="O963" s="26" t="s">
        <v>6651</v>
      </c>
      <c r="P963" s="26" t="s">
        <v>946</v>
      </c>
      <c r="Q963" s="26" t="s">
        <v>1032</v>
      </c>
      <c r="R963" s="26" t="s">
        <v>184</v>
      </c>
      <c r="S963" s="26" t="s">
        <v>3913</v>
      </c>
      <c r="T963" s="26" t="s">
        <v>495</v>
      </c>
      <c r="U963" s="26" t="s">
        <v>1672</v>
      </c>
      <c r="V963" s="26" t="s">
        <v>1673</v>
      </c>
      <c r="W963" s="26" t="s">
        <v>496</v>
      </c>
      <c r="X963" s="26" t="s">
        <v>189</v>
      </c>
      <c r="Y963" s="26">
        <v>65.0</v>
      </c>
      <c r="Z963" s="26">
        <v>108.0</v>
      </c>
      <c r="AA963" s="26">
        <v>65.0</v>
      </c>
      <c r="AB963" s="26">
        <v>108.0</v>
      </c>
      <c r="AC963" s="26">
        <v>65.0</v>
      </c>
      <c r="AD963" s="26">
        <v>75.0</v>
      </c>
      <c r="AE963" s="30">
        <f t="shared" si="37"/>
        <v>486</v>
      </c>
      <c r="AF963" s="26" t="s">
        <v>15805</v>
      </c>
      <c r="AG963" s="26"/>
      <c r="AH963" s="26"/>
      <c r="AI963" s="26"/>
      <c r="AJ963" s="26"/>
      <c r="AK963" s="26"/>
      <c r="AL963" s="26"/>
      <c r="AM963" s="26"/>
      <c r="AN963" s="26"/>
      <c r="AO963" s="26"/>
      <c r="AP963" s="26"/>
      <c r="AQ963" s="26"/>
      <c r="AR963" s="26"/>
      <c r="AS963" s="26"/>
      <c r="AT963" s="26"/>
      <c r="AU963" s="26"/>
      <c r="AV963" s="26"/>
      <c r="AW963" s="26"/>
      <c r="AX963" s="26"/>
      <c r="AY963" s="26"/>
      <c r="AZ963" s="26"/>
      <c r="BA963" s="26"/>
      <c r="BB963" s="26"/>
      <c r="BC963" s="26"/>
      <c r="BD963" s="26"/>
      <c r="BE963" s="26"/>
      <c r="BF963" s="26"/>
      <c r="BG963" s="26"/>
      <c r="BH963" s="26"/>
      <c r="BI963" s="26"/>
      <c r="BJ963" s="26"/>
      <c r="BK963" s="26"/>
      <c r="BL963" s="26"/>
      <c r="BM963" s="26"/>
      <c r="BN963" s="26"/>
      <c r="BO963" s="26"/>
      <c r="BP963" s="26"/>
      <c r="BQ963" s="26"/>
      <c r="BR963" s="26"/>
      <c r="BS963" s="26"/>
      <c r="BT963" s="26"/>
      <c r="BU963" s="26"/>
      <c r="BV963" s="26"/>
      <c r="BW963" s="31"/>
      <c r="BX963" s="31"/>
      <c r="BY963" s="31"/>
      <c r="BZ963" s="31"/>
      <c r="CA963" s="31"/>
      <c r="CB963" s="31"/>
      <c r="CC963" s="31"/>
      <c r="CD963" s="31"/>
      <c r="CE963" s="31"/>
      <c r="CF963" s="31"/>
      <c r="CG963" s="31"/>
      <c r="CH963" s="31"/>
      <c r="CI963" s="31"/>
      <c r="CJ963" s="31"/>
      <c r="CK963" s="31"/>
      <c r="CL963" s="31"/>
      <c r="CM963" s="31"/>
      <c r="CN963" s="31"/>
      <c r="CO963" s="31"/>
      <c r="CP963" s="31"/>
      <c r="CQ963" s="31"/>
      <c r="CR963" s="31"/>
      <c r="CS963" s="31"/>
      <c r="CT963" s="31"/>
      <c r="CU963" s="31"/>
      <c r="CV963" s="31"/>
      <c r="CW963" s="31"/>
      <c r="CX963" s="31"/>
      <c r="CY963" s="31"/>
      <c r="CZ963" s="31"/>
      <c r="DA963" s="31"/>
      <c r="DB963" s="31"/>
      <c r="DC963" s="31"/>
      <c r="DD963" s="31"/>
      <c r="DE963" s="31"/>
      <c r="DF963" s="31"/>
      <c r="DG963" s="31"/>
      <c r="DH963" s="31" t="s">
        <v>15811</v>
      </c>
      <c r="DI963" s="31" t="s">
        <v>15812</v>
      </c>
      <c r="DJ963" s="31"/>
      <c r="DK963" s="31"/>
      <c r="DL963" s="31"/>
      <c r="DM963" s="31"/>
      <c r="DN963" s="31"/>
      <c r="DO963" s="31"/>
      <c r="DP963" s="31"/>
      <c r="DQ963" s="31"/>
      <c r="DR963" s="31"/>
      <c r="DS963" s="31"/>
      <c r="DT963" s="31"/>
      <c r="DU963" s="31"/>
      <c r="DV963" s="31"/>
      <c r="DW963" s="31"/>
      <c r="DX963" s="31"/>
      <c r="DY963" s="31"/>
      <c r="DZ963" s="31"/>
      <c r="EA963" s="31"/>
      <c r="EB963" s="31"/>
      <c r="EC963" s="31"/>
      <c r="ED963" s="31"/>
      <c r="EE963" s="31"/>
      <c r="EF963" s="31"/>
      <c r="EG963" s="31"/>
      <c r="EH963" s="31"/>
      <c r="EI963" s="31"/>
      <c r="EJ963" s="31"/>
      <c r="EK963" s="31"/>
      <c r="EL963" s="31"/>
      <c r="EM963" s="31"/>
      <c r="EN963" s="31"/>
      <c r="EO963" s="31"/>
      <c r="EP963" s="31"/>
      <c r="EQ963" s="31"/>
      <c r="ER963" s="31"/>
      <c r="ES963" s="31"/>
      <c r="ET963" s="31"/>
      <c r="EU963" s="31"/>
      <c r="EV963" s="31"/>
      <c r="EW963" s="31"/>
      <c r="EX963" s="31"/>
      <c r="EY963" s="31"/>
      <c r="EZ963" s="31"/>
      <c r="FA963" s="31" t="s">
        <v>15813</v>
      </c>
      <c r="FB963" s="31" t="s">
        <v>15813</v>
      </c>
      <c r="FC963" s="31"/>
      <c r="FD963" s="31"/>
      <c r="FE963" s="31" t="s">
        <v>219</v>
      </c>
    </row>
    <row r="964" ht="90.75" customHeight="1">
      <c r="A964" s="16" t="s">
        <v>15814</v>
      </c>
      <c r="B964" s="24">
        <v>953.0</v>
      </c>
      <c r="C964" s="25" t="s">
        <v>15815</v>
      </c>
      <c r="D964" s="26" t="str">
        <f t="shared" si="41"/>
        <v/>
      </c>
      <c r="E964" s="27" t="str">
        <f t="shared" si="42"/>
        <v/>
      </c>
      <c r="F964" s="28" t="str">
        <f t="shared" ref="F964:G964" si="979">image("https://www.serebii.net/pokedex-bw/type/"&amp;lower(H964)&amp;".gif")</f>
        <v/>
      </c>
      <c r="G964" s="28" t="str">
        <f t="shared" si="979"/>
        <v/>
      </c>
      <c r="H964" s="29" t="s">
        <v>486</v>
      </c>
      <c r="I964" s="26"/>
      <c r="J964" s="26" t="s">
        <v>15816</v>
      </c>
      <c r="K964" s="26" t="s">
        <v>1882</v>
      </c>
      <c r="L964" s="26" t="s">
        <v>3826</v>
      </c>
      <c r="M964" s="26" t="s">
        <v>580</v>
      </c>
      <c r="N964" s="26"/>
      <c r="O964" s="26" t="s">
        <v>541</v>
      </c>
      <c r="P964" s="26" t="s">
        <v>397</v>
      </c>
      <c r="Q964" s="26" t="s">
        <v>978</v>
      </c>
      <c r="R964" s="26" t="s">
        <v>184</v>
      </c>
      <c r="S964" s="26" t="s">
        <v>7626</v>
      </c>
      <c r="T964" s="26" t="s">
        <v>1328</v>
      </c>
      <c r="U964" s="26" t="s">
        <v>1827</v>
      </c>
      <c r="V964" s="26" t="s">
        <v>1828</v>
      </c>
      <c r="W964" s="26" t="s">
        <v>496</v>
      </c>
      <c r="X964" s="26" t="s">
        <v>189</v>
      </c>
      <c r="Y964" s="26">
        <v>41.0</v>
      </c>
      <c r="Z964" s="26">
        <v>50.0</v>
      </c>
      <c r="AA964" s="26">
        <v>60.0</v>
      </c>
      <c r="AB964" s="26">
        <v>31.0</v>
      </c>
      <c r="AC964" s="26">
        <v>58.0</v>
      </c>
      <c r="AD964" s="26">
        <v>30.0</v>
      </c>
      <c r="AE964" s="30">
        <f t="shared" si="37"/>
        <v>270</v>
      </c>
      <c r="AF964" s="26" t="s">
        <v>15817</v>
      </c>
      <c r="AG964" s="26"/>
      <c r="AH964" s="26"/>
      <c r="AI964" s="26"/>
      <c r="AJ964" s="26"/>
      <c r="AK964" s="26"/>
      <c r="AL964" s="26"/>
      <c r="AM964" s="26"/>
      <c r="AN964" s="26"/>
      <c r="AO964" s="26"/>
      <c r="AP964" s="26"/>
      <c r="AQ964" s="26"/>
      <c r="AR964" s="26"/>
      <c r="AS964" s="26"/>
      <c r="AT964" s="26"/>
      <c r="AU964" s="26"/>
      <c r="AV964" s="26"/>
      <c r="AW964" s="26"/>
      <c r="AX964" s="26"/>
      <c r="AY964" s="26"/>
      <c r="AZ964" s="26"/>
      <c r="BA964" s="26"/>
      <c r="BB964" s="26"/>
      <c r="BC964" s="26"/>
      <c r="BD964" s="26"/>
      <c r="BE964" s="26"/>
      <c r="BF964" s="26"/>
      <c r="BG964" s="26"/>
      <c r="BH964" s="26"/>
      <c r="BI964" s="26"/>
      <c r="BJ964" s="26"/>
      <c r="BK964" s="26"/>
      <c r="BL964" s="26"/>
      <c r="BM964" s="26"/>
      <c r="BN964" s="26"/>
      <c r="BO964" s="26"/>
      <c r="BP964" s="26"/>
      <c r="BQ964" s="26"/>
      <c r="BR964" s="26" t="s">
        <v>1460</v>
      </c>
      <c r="BS964" s="26" t="s">
        <v>1460</v>
      </c>
      <c r="BT964" s="26"/>
      <c r="BU964" s="26" t="s">
        <v>1200</v>
      </c>
      <c r="BV964" s="26"/>
      <c r="BW964" s="31"/>
      <c r="BX964" s="31"/>
      <c r="BY964" s="31"/>
      <c r="BZ964" s="31"/>
      <c r="CA964" s="31"/>
      <c r="CB964" s="31"/>
      <c r="CC964" s="31"/>
      <c r="CD964" s="31"/>
      <c r="CE964" s="31"/>
      <c r="CF964" s="31"/>
      <c r="CG964" s="31"/>
      <c r="CH964" s="31"/>
      <c r="CI964" s="31"/>
      <c r="CJ964" s="31"/>
      <c r="CK964" s="31"/>
      <c r="CL964" s="31"/>
      <c r="CM964" s="31"/>
      <c r="CN964" s="31"/>
      <c r="CO964" s="31"/>
      <c r="CP964" s="31"/>
      <c r="CQ964" s="31"/>
      <c r="CR964" s="31"/>
      <c r="CS964" s="31"/>
      <c r="CT964" s="31"/>
      <c r="CU964" s="31"/>
      <c r="CV964" s="31"/>
      <c r="CW964" s="31"/>
      <c r="CX964" s="31"/>
      <c r="CY964" s="31"/>
      <c r="CZ964" s="31"/>
      <c r="DA964" s="31"/>
      <c r="DB964" s="31"/>
      <c r="DC964" s="31"/>
      <c r="DD964" s="31"/>
      <c r="DE964" s="31"/>
      <c r="DF964" s="31"/>
      <c r="DG964" s="31"/>
      <c r="DH964" s="31" t="s">
        <v>15818</v>
      </c>
      <c r="DI964" s="31" t="s">
        <v>15819</v>
      </c>
      <c r="DJ964" s="31"/>
      <c r="DK964" s="31"/>
      <c r="DL964" s="31"/>
      <c r="DM964" s="31"/>
      <c r="DN964" s="31"/>
      <c r="DO964" s="31"/>
      <c r="DP964" s="31"/>
      <c r="DQ964" s="31"/>
      <c r="DR964" s="31"/>
      <c r="DS964" s="31"/>
      <c r="DT964" s="31"/>
      <c r="DU964" s="31"/>
      <c r="DV964" s="31"/>
      <c r="DW964" s="31"/>
      <c r="DX964" s="31"/>
      <c r="DY964" s="31"/>
      <c r="DZ964" s="31"/>
      <c r="EA964" s="31"/>
      <c r="EB964" s="31"/>
      <c r="EC964" s="31"/>
      <c r="ED964" s="31"/>
      <c r="EE964" s="31"/>
      <c r="EF964" s="31"/>
      <c r="EG964" s="31"/>
      <c r="EH964" s="31"/>
      <c r="EI964" s="31"/>
      <c r="EJ964" s="31"/>
      <c r="EK964" s="31"/>
      <c r="EL964" s="31"/>
      <c r="EM964" s="31"/>
      <c r="EN964" s="31"/>
      <c r="EO964" s="31"/>
      <c r="EP964" s="31"/>
      <c r="EQ964" s="31"/>
      <c r="ER964" s="31"/>
      <c r="ES964" s="31"/>
      <c r="ET964" s="31"/>
      <c r="EU964" s="31"/>
      <c r="EV964" s="31"/>
      <c r="EW964" s="31"/>
      <c r="EX964" s="31"/>
      <c r="EY964" s="31"/>
      <c r="EZ964" s="31"/>
      <c r="FA964" s="31" t="s">
        <v>13025</v>
      </c>
      <c r="FB964" s="31" t="s">
        <v>13025</v>
      </c>
      <c r="FC964" s="31"/>
      <c r="FD964" s="31"/>
      <c r="FE964" s="31" t="s">
        <v>219</v>
      </c>
    </row>
    <row r="965" ht="90.75" customHeight="1">
      <c r="A965" s="16" t="s">
        <v>15820</v>
      </c>
      <c r="B965" s="24">
        <v>954.0</v>
      </c>
      <c r="C965" s="25" t="s">
        <v>15821</v>
      </c>
      <c r="D965" s="26" t="str">
        <f t="shared" si="41"/>
        <v/>
      </c>
      <c r="E965" s="27" t="str">
        <f t="shared" si="42"/>
        <v/>
      </c>
      <c r="F965" s="28" t="str">
        <f t="shared" ref="F965:G965" si="980">image("https://www.serebii.net/pokedex-bw/type/"&amp;lower(H965)&amp;".gif")</f>
        <v/>
      </c>
      <c r="G965" s="28" t="str">
        <f t="shared" si="980"/>
        <v/>
      </c>
      <c r="H965" s="29" t="s">
        <v>486</v>
      </c>
      <c r="I965" s="26" t="s">
        <v>2333</v>
      </c>
      <c r="J965" s="26" t="s">
        <v>15816</v>
      </c>
      <c r="K965" s="26" t="s">
        <v>488</v>
      </c>
      <c r="L965" s="26" t="s">
        <v>765</v>
      </c>
      <c r="M965" s="26" t="s">
        <v>2335</v>
      </c>
      <c r="N965" s="26"/>
      <c r="O965" s="26" t="s">
        <v>6168</v>
      </c>
      <c r="P965" s="26" t="s">
        <v>1707</v>
      </c>
      <c r="Q965" s="26" t="s">
        <v>183</v>
      </c>
      <c r="R965" s="26" t="s">
        <v>184</v>
      </c>
      <c r="S965" s="26" t="s">
        <v>3110</v>
      </c>
      <c r="T965" s="26" t="s">
        <v>1328</v>
      </c>
      <c r="U965" s="26" t="s">
        <v>1827</v>
      </c>
      <c r="V965" s="26" t="s">
        <v>1828</v>
      </c>
      <c r="W965" s="26" t="s">
        <v>496</v>
      </c>
      <c r="X965" s="26" t="s">
        <v>189</v>
      </c>
      <c r="Y965" s="26">
        <v>75.0</v>
      </c>
      <c r="Z965" s="26">
        <v>50.0</v>
      </c>
      <c r="AA965" s="26">
        <v>85.0</v>
      </c>
      <c r="AB965" s="26">
        <v>115.0</v>
      </c>
      <c r="AC965" s="26">
        <v>100.0</v>
      </c>
      <c r="AD965" s="26">
        <v>45.0</v>
      </c>
      <c r="AE965" s="30">
        <f t="shared" si="37"/>
        <v>470</v>
      </c>
      <c r="AF965" s="26" t="s">
        <v>15817</v>
      </c>
      <c r="AG965" s="26"/>
      <c r="AH965" s="26"/>
      <c r="AI965" s="26"/>
      <c r="AJ965" s="26"/>
      <c r="AK965" s="26"/>
      <c r="AL965" s="26"/>
      <c r="AM965" s="26"/>
      <c r="AN965" s="26"/>
      <c r="AO965" s="26"/>
      <c r="AP965" s="26"/>
      <c r="AQ965" s="26"/>
      <c r="AR965" s="26"/>
      <c r="AS965" s="26"/>
      <c r="AT965" s="26"/>
      <c r="AU965" s="26"/>
      <c r="AV965" s="26"/>
      <c r="AW965" s="26"/>
      <c r="AX965" s="26"/>
      <c r="AY965" s="26"/>
      <c r="AZ965" s="26"/>
      <c r="BA965" s="26"/>
      <c r="BB965" s="26"/>
      <c r="BC965" s="26"/>
      <c r="BD965" s="26"/>
      <c r="BE965" s="26"/>
      <c r="BF965" s="26"/>
      <c r="BG965" s="26"/>
      <c r="BH965" s="26"/>
      <c r="BI965" s="26"/>
      <c r="BJ965" s="26"/>
      <c r="BK965" s="26"/>
      <c r="BL965" s="26"/>
      <c r="BM965" s="26"/>
      <c r="BN965" s="26"/>
      <c r="BO965" s="26"/>
      <c r="BP965" s="26"/>
      <c r="BQ965" s="26"/>
      <c r="BR965" s="26" t="s">
        <v>1337</v>
      </c>
      <c r="BS965" s="26" t="s">
        <v>1337</v>
      </c>
      <c r="BT965" s="26"/>
      <c r="BU965" s="26" t="s">
        <v>1236</v>
      </c>
      <c r="BV965" s="26"/>
      <c r="BW965" s="31"/>
      <c r="BX965" s="31"/>
      <c r="BY965" s="31"/>
      <c r="BZ965" s="31"/>
      <c r="CA965" s="31"/>
      <c r="CB965" s="31"/>
      <c r="CC965" s="31"/>
      <c r="CD965" s="31"/>
      <c r="CE965" s="31"/>
      <c r="CF965" s="31"/>
      <c r="CG965" s="31"/>
      <c r="CH965" s="31"/>
      <c r="CI965" s="31"/>
      <c r="CJ965" s="31"/>
      <c r="CK965" s="31"/>
      <c r="CL965" s="31"/>
      <c r="CM965" s="31"/>
      <c r="CN965" s="31"/>
      <c r="CO965" s="31"/>
      <c r="CP965" s="31"/>
      <c r="CQ965" s="31"/>
      <c r="CR965" s="31"/>
      <c r="CS965" s="31"/>
      <c r="CT965" s="31"/>
      <c r="CU965" s="31"/>
      <c r="CV965" s="31"/>
      <c r="CW965" s="31"/>
      <c r="CX965" s="31"/>
      <c r="CY965" s="31"/>
      <c r="CZ965" s="31"/>
      <c r="DA965" s="31"/>
      <c r="DB965" s="31"/>
      <c r="DC965" s="31"/>
      <c r="DD965" s="31"/>
      <c r="DE965" s="31"/>
      <c r="DF965" s="31"/>
      <c r="DG965" s="31"/>
      <c r="DH965" s="31" t="s">
        <v>15822</v>
      </c>
      <c r="DI965" s="31" t="s">
        <v>15823</v>
      </c>
      <c r="DJ965" s="31"/>
      <c r="DK965" s="31"/>
      <c r="DL965" s="31"/>
      <c r="DM965" s="31"/>
      <c r="DN965" s="31"/>
      <c r="DO965" s="31"/>
      <c r="DP965" s="31"/>
      <c r="DQ965" s="31"/>
      <c r="DR965" s="31"/>
      <c r="DS965" s="31"/>
      <c r="DT965" s="31"/>
      <c r="DU965" s="31"/>
      <c r="DV965" s="31"/>
      <c r="DW965" s="31"/>
      <c r="DX965" s="31"/>
      <c r="DY965" s="31"/>
      <c r="DZ965" s="31"/>
      <c r="EA965" s="31"/>
      <c r="EB965" s="31"/>
      <c r="EC965" s="31"/>
      <c r="ED965" s="31"/>
      <c r="EE965" s="31"/>
      <c r="EF965" s="31"/>
      <c r="EG965" s="31"/>
      <c r="EH965" s="31"/>
      <c r="EI965" s="31"/>
      <c r="EJ965" s="31"/>
      <c r="EK965" s="31"/>
      <c r="EL965" s="31"/>
      <c r="EM965" s="31"/>
      <c r="EN965" s="31"/>
      <c r="EO965" s="31"/>
      <c r="EP965" s="31"/>
      <c r="EQ965" s="31"/>
      <c r="ER965" s="31"/>
      <c r="ES965" s="31"/>
      <c r="ET965" s="31"/>
      <c r="EU965" s="31"/>
      <c r="EV965" s="31"/>
      <c r="EW965" s="31"/>
      <c r="EX965" s="31"/>
      <c r="EY965" s="31"/>
      <c r="EZ965" s="31"/>
      <c r="FA965" s="31" t="s">
        <v>13025</v>
      </c>
      <c r="FB965" s="31" t="s">
        <v>13025</v>
      </c>
      <c r="FC965" s="31"/>
      <c r="FD965" s="31"/>
      <c r="FE965" s="31" t="s">
        <v>219</v>
      </c>
    </row>
    <row r="966" ht="90.75" customHeight="1">
      <c r="A966" s="16" t="s">
        <v>15824</v>
      </c>
      <c r="B966" s="24">
        <v>955.0</v>
      </c>
      <c r="C966" s="25" t="s">
        <v>15825</v>
      </c>
      <c r="D966" s="26" t="str">
        <f t="shared" si="41"/>
        <v/>
      </c>
      <c r="E966" s="27" t="str">
        <f t="shared" si="42"/>
        <v/>
      </c>
      <c r="F966" s="28" t="str">
        <f t="shared" ref="F966:G966" si="981">image("https://www.serebii.net/pokedex-bw/type/"&amp;lower(H966)&amp;".gif")</f>
        <v/>
      </c>
      <c r="G966" s="28" t="str">
        <f t="shared" si="981"/>
        <v/>
      </c>
      <c r="H966" s="29" t="s">
        <v>2333</v>
      </c>
      <c r="I966" s="26"/>
      <c r="J966" s="26" t="s">
        <v>15826</v>
      </c>
      <c r="K966" s="26" t="s">
        <v>1882</v>
      </c>
      <c r="L966" s="26" t="s">
        <v>5577</v>
      </c>
      <c r="M966" s="26" t="s">
        <v>4620</v>
      </c>
      <c r="N966" s="26" t="s">
        <v>1537</v>
      </c>
      <c r="O966" s="26" t="s">
        <v>5953</v>
      </c>
      <c r="P966" s="26" t="s">
        <v>297</v>
      </c>
      <c r="Q966" s="26" t="s">
        <v>544</v>
      </c>
      <c r="R966" s="26" t="s">
        <v>184</v>
      </c>
      <c r="S966" s="26" t="s">
        <v>768</v>
      </c>
      <c r="T966" s="26" t="s">
        <v>186</v>
      </c>
      <c r="U966" s="26" t="s">
        <v>769</v>
      </c>
      <c r="V966" s="26" t="s">
        <v>846</v>
      </c>
      <c r="W966" s="26" t="s">
        <v>496</v>
      </c>
      <c r="X966" s="26" t="s">
        <v>189</v>
      </c>
      <c r="Y966" s="26">
        <v>30.0</v>
      </c>
      <c r="Z966" s="26">
        <v>35.0</v>
      </c>
      <c r="AA966" s="26">
        <v>30.0</v>
      </c>
      <c r="AB966" s="26">
        <v>55.0</v>
      </c>
      <c r="AC966" s="26">
        <v>30.0</v>
      </c>
      <c r="AD966" s="26">
        <v>75.0</v>
      </c>
      <c r="AE966" s="30">
        <f t="shared" si="37"/>
        <v>255</v>
      </c>
      <c r="AF966" s="26" t="s">
        <v>15827</v>
      </c>
      <c r="AG966" s="26"/>
      <c r="AH966" s="26"/>
      <c r="AI966" s="26"/>
      <c r="AJ966" s="26"/>
      <c r="AK966" s="26"/>
      <c r="AL966" s="26"/>
      <c r="AM966" s="26"/>
      <c r="AN966" s="26"/>
      <c r="AO966" s="26"/>
      <c r="AP966" s="26"/>
      <c r="AQ966" s="26"/>
      <c r="AR966" s="26"/>
      <c r="AS966" s="26"/>
      <c r="AT966" s="26"/>
      <c r="AU966" s="26"/>
      <c r="AV966" s="26"/>
      <c r="AW966" s="26"/>
      <c r="AX966" s="26"/>
      <c r="AY966" s="26"/>
      <c r="AZ966" s="26"/>
      <c r="BA966" s="26"/>
      <c r="BB966" s="26"/>
      <c r="BC966" s="26"/>
      <c r="BD966" s="26"/>
      <c r="BE966" s="26"/>
      <c r="BF966" s="26"/>
      <c r="BG966" s="26"/>
      <c r="BH966" s="26"/>
      <c r="BI966" s="26"/>
      <c r="BJ966" s="26"/>
      <c r="BK966" s="26"/>
      <c r="BL966" s="26"/>
      <c r="BM966" s="26"/>
      <c r="BN966" s="26"/>
      <c r="BO966" s="26"/>
      <c r="BP966" s="26"/>
      <c r="BQ966" s="26"/>
      <c r="BR966" s="26"/>
      <c r="BS966" s="26"/>
      <c r="BT966" s="26"/>
      <c r="BU966" s="26"/>
      <c r="BV966" s="26"/>
      <c r="BW966" s="31"/>
      <c r="BX966" s="31"/>
      <c r="BY966" s="31"/>
      <c r="BZ966" s="31"/>
      <c r="CA966" s="31"/>
      <c r="CB966" s="31"/>
      <c r="CC966" s="31"/>
      <c r="CD966" s="31"/>
      <c r="CE966" s="31"/>
      <c r="CF966" s="31"/>
      <c r="CG966" s="31"/>
      <c r="CH966" s="31"/>
      <c r="CI966" s="31"/>
      <c r="CJ966" s="31"/>
      <c r="CK966" s="31"/>
      <c r="CL966" s="31"/>
      <c r="CM966" s="31"/>
      <c r="CN966" s="31"/>
      <c r="CO966" s="31"/>
      <c r="CP966" s="31"/>
      <c r="CQ966" s="31"/>
      <c r="CR966" s="31"/>
      <c r="CS966" s="31"/>
      <c r="CT966" s="31"/>
      <c r="CU966" s="31"/>
      <c r="CV966" s="31"/>
      <c r="CW966" s="31"/>
      <c r="CX966" s="31"/>
      <c r="CY966" s="31"/>
      <c r="CZ966" s="31"/>
      <c r="DA966" s="31"/>
      <c r="DB966" s="31"/>
      <c r="DC966" s="31"/>
      <c r="DD966" s="31"/>
      <c r="DE966" s="31"/>
      <c r="DF966" s="31"/>
      <c r="DG966" s="31"/>
      <c r="DH966" s="31" t="s">
        <v>15828</v>
      </c>
      <c r="DI966" s="31" t="s">
        <v>15829</v>
      </c>
      <c r="DJ966" s="31"/>
      <c r="DK966" s="31"/>
      <c r="DL966" s="31"/>
      <c r="DM966" s="31"/>
      <c r="DN966" s="31"/>
      <c r="DO966" s="31"/>
      <c r="DP966" s="31"/>
      <c r="DQ966" s="31"/>
      <c r="DR966" s="31"/>
      <c r="DS966" s="31"/>
      <c r="DT966" s="31"/>
      <c r="DU966" s="31"/>
      <c r="DV966" s="31"/>
      <c r="DW966" s="31"/>
      <c r="DX966" s="31"/>
      <c r="DY966" s="31"/>
      <c r="DZ966" s="31"/>
      <c r="EA966" s="31"/>
      <c r="EB966" s="31"/>
      <c r="EC966" s="31"/>
      <c r="ED966" s="31"/>
      <c r="EE966" s="31"/>
      <c r="EF966" s="31"/>
      <c r="EG966" s="31"/>
      <c r="EH966" s="31"/>
      <c r="EI966" s="31"/>
      <c r="EJ966" s="31"/>
      <c r="EK966" s="31"/>
      <c r="EL966" s="31"/>
      <c r="EM966" s="31"/>
      <c r="EN966" s="31"/>
      <c r="EO966" s="31"/>
      <c r="EP966" s="31"/>
      <c r="EQ966" s="31"/>
      <c r="ER966" s="31"/>
      <c r="ES966" s="31"/>
      <c r="ET966" s="31"/>
      <c r="EU966" s="31"/>
      <c r="EV966" s="31"/>
      <c r="EW966" s="31"/>
      <c r="EX966" s="31"/>
      <c r="EY966" s="31"/>
      <c r="EZ966" s="31"/>
      <c r="FA966" s="31" t="s">
        <v>15813</v>
      </c>
      <c r="FB966" s="31" t="s">
        <v>15813</v>
      </c>
      <c r="FC966" s="31"/>
      <c r="FD966" s="31"/>
      <c r="FE966" s="31" t="s">
        <v>219</v>
      </c>
    </row>
    <row r="967" ht="90.75" customHeight="1">
      <c r="A967" s="16" t="s">
        <v>15830</v>
      </c>
      <c r="B967" s="24">
        <v>956.0</v>
      </c>
      <c r="C967" s="25" t="s">
        <v>15831</v>
      </c>
      <c r="D967" s="26" t="str">
        <f t="shared" si="41"/>
        <v/>
      </c>
      <c r="E967" s="27" t="str">
        <f t="shared" si="42"/>
        <v/>
      </c>
      <c r="F967" s="28" t="str">
        <f t="shared" ref="F967:G967" si="982">image("https://www.serebii.net/pokedex-bw/type/"&amp;lower(H967)&amp;".gif")</f>
        <v/>
      </c>
      <c r="G967" s="28" t="str">
        <f t="shared" si="982"/>
        <v/>
      </c>
      <c r="H967" s="29" t="s">
        <v>2333</v>
      </c>
      <c r="I967" s="26"/>
      <c r="J967" s="26" t="s">
        <v>15832</v>
      </c>
      <c r="K967" s="26" t="s">
        <v>2210</v>
      </c>
      <c r="L967" s="26" t="s">
        <v>3137</v>
      </c>
      <c r="M967" s="26" t="s">
        <v>15833</v>
      </c>
      <c r="N967" s="26" t="s">
        <v>1537</v>
      </c>
      <c r="O967" s="26" t="s">
        <v>5953</v>
      </c>
      <c r="P967" s="26" t="s">
        <v>716</v>
      </c>
      <c r="Q967" s="26" t="s">
        <v>2670</v>
      </c>
      <c r="R967" s="26" t="s">
        <v>184</v>
      </c>
      <c r="S967" s="26" t="s">
        <v>6684</v>
      </c>
      <c r="T967" s="26" t="s">
        <v>186</v>
      </c>
      <c r="U967" s="26" t="s">
        <v>769</v>
      </c>
      <c r="V967" s="26" t="s">
        <v>846</v>
      </c>
      <c r="W967" s="26" t="s">
        <v>496</v>
      </c>
      <c r="X967" s="26" t="s">
        <v>189</v>
      </c>
      <c r="Y967" s="26">
        <v>95.0</v>
      </c>
      <c r="Z967" s="26">
        <v>60.0</v>
      </c>
      <c r="AA967" s="26">
        <v>60.0</v>
      </c>
      <c r="AB967" s="26">
        <v>101.0</v>
      </c>
      <c r="AC967" s="26">
        <v>60.0</v>
      </c>
      <c r="AD967" s="26">
        <v>105.0</v>
      </c>
      <c r="AE967" s="30">
        <f t="shared" si="37"/>
        <v>481</v>
      </c>
      <c r="AF967" s="26" t="s">
        <v>15827</v>
      </c>
      <c r="AG967" s="26"/>
      <c r="AH967" s="26"/>
      <c r="AI967" s="26"/>
      <c r="AJ967" s="26"/>
      <c r="AK967" s="26"/>
      <c r="AL967" s="26"/>
      <c r="AM967" s="26"/>
      <c r="AN967" s="26"/>
      <c r="AO967" s="26"/>
      <c r="AP967" s="26"/>
      <c r="AQ967" s="26"/>
      <c r="AR967" s="26"/>
      <c r="AS967" s="26"/>
      <c r="AT967" s="26"/>
      <c r="AU967" s="26"/>
      <c r="AV967" s="26"/>
      <c r="AW967" s="26"/>
      <c r="AX967" s="26"/>
      <c r="AY967" s="26"/>
      <c r="AZ967" s="26"/>
      <c r="BA967" s="26"/>
      <c r="BB967" s="26"/>
      <c r="BC967" s="26"/>
      <c r="BD967" s="26"/>
      <c r="BE967" s="26"/>
      <c r="BF967" s="26"/>
      <c r="BG967" s="26"/>
      <c r="BH967" s="26"/>
      <c r="BI967" s="26"/>
      <c r="BJ967" s="26"/>
      <c r="BK967" s="26"/>
      <c r="BL967" s="26"/>
      <c r="BM967" s="26"/>
      <c r="BN967" s="26"/>
      <c r="BO967" s="26"/>
      <c r="BP967" s="26"/>
      <c r="BQ967" s="26"/>
      <c r="BR967" s="26"/>
      <c r="BS967" s="26"/>
      <c r="BT967" s="26"/>
      <c r="BU967" s="26"/>
      <c r="BV967" s="26"/>
      <c r="BW967" s="31"/>
      <c r="BX967" s="31"/>
      <c r="BY967" s="31"/>
      <c r="BZ967" s="31"/>
      <c r="CA967" s="31"/>
      <c r="CB967" s="31"/>
      <c r="CC967" s="31"/>
      <c r="CD967" s="31"/>
      <c r="CE967" s="31"/>
      <c r="CF967" s="31"/>
      <c r="CG967" s="31"/>
      <c r="CH967" s="31"/>
      <c r="CI967" s="31"/>
      <c r="CJ967" s="31"/>
      <c r="CK967" s="31"/>
      <c r="CL967" s="31"/>
      <c r="CM967" s="31"/>
      <c r="CN967" s="31"/>
      <c r="CO967" s="31"/>
      <c r="CP967" s="31"/>
      <c r="CQ967" s="31"/>
      <c r="CR967" s="31"/>
      <c r="CS967" s="31"/>
      <c r="CT967" s="31"/>
      <c r="CU967" s="31"/>
      <c r="CV967" s="31"/>
      <c r="CW967" s="31"/>
      <c r="CX967" s="31"/>
      <c r="CY967" s="31"/>
      <c r="CZ967" s="31"/>
      <c r="DA967" s="31"/>
      <c r="DB967" s="31"/>
      <c r="DC967" s="31"/>
      <c r="DD967" s="31"/>
      <c r="DE967" s="31"/>
      <c r="DF967" s="31"/>
      <c r="DG967" s="31"/>
      <c r="DH967" s="31" t="s">
        <v>15834</v>
      </c>
      <c r="DI967" s="31" t="s">
        <v>15835</v>
      </c>
      <c r="DJ967" s="31"/>
      <c r="DK967" s="31"/>
      <c r="DL967" s="31"/>
      <c r="DM967" s="31"/>
      <c r="DN967" s="31"/>
      <c r="DO967" s="31"/>
      <c r="DP967" s="31"/>
      <c r="DQ967" s="31"/>
      <c r="DR967" s="31"/>
      <c r="DS967" s="31"/>
      <c r="DT967" s="31"/>
      <c r="DU967" s="31"/>
      <c r="DV967" s="31"/>
      <c r="DW967" s="31"/>
      <c r="DX967" s="31"/>
      <c r="DY967" s="31"/>
      <c r="DZ967" s="31"/>
      <c r="EA967" s="31"/>
      <c r="EB967" s="31"/>
      <c r="EC967" s="31"/>
      <c r="ED967" s="31"/>
      <c r="EE967" s="31"/>
      <c r="EF967" s="31"/>
      <c r="EG967" s="31"/>
      <c r="EH967" s="31"/>
      <c r="EI967" s="31"/>
      <c r="EJ967" s="31"/>
      <c r="EK967" s="31"/>
      <c r="EL967" s="31"/>
      <c r="EM967" s="31"/>
      <c r="EN967" s="31"/>
      <c r="EO967" s="31"/>
      <c r="EP967" s="31"/>
      <c r="EQ967" s="31"/>
      <c r="ER967" s="31"/>
      <c r="ES967" s="31"/>
      <c r="ET967" s="31"/>
      <c r="EU967" s="31"/>
      <c r="EV967" s="31"/>
      <c r="EW967" s="31"/>
      <c r="EX967" s="31"/>
      <c r="EY967" s="31"/>
      <c r="EZ967" s="31"/>
      <c r="FA967" s="31" t="s">
        <v>15836</v>
      </c>
      <c r="FB967" s="31" t="s">
        <v>15836</v>
      </c>
      <c r="FC967" s="31"/>
      <c r="FD967" s="31"/>
      <c r="FE967" s="31" t="s">
        <v>219</v>
      </c>
    </row>
    <row r="968" ht="90.75" customHeight="1">
      <c r="A968" s="16" t="s">
        <v>15837</v>
      </c>
      <c r="B968" s="24">
        <v>957.0</v>
      </c>
      <c r="C968" s="25" t="s">
        <v>15838</v>
      </c>
      <c r="D968" s="26" t="str">
        <f t="shared" si="41"/>
        <v/>
      </c>
      <c r="E968" s="27" t="str">
        <f t="shared" si="42"/>
        <v/>
      </c>
      <c r="F968" s="28" t="str">
        <f t="shared" ref="F968:G968" si="983">image("https://www.serebii.net/pokedex-bw/type/"&amp;lower(H968)&amp;".gif")</f>
        <v/>
      </c>
      <c r="G968" s="28" t="str">
        <f t="shared" si="983"/>
        <v/>
      </c>
      <c r="H968" s="29" t="s">
        <v>980</v>
      </c>
      <c r="I968" s="26" t="s">
        <v>2962</v>
      </c>
      <c r="J968" s="26" t="s">
        <v>15839</v>
      </c>
      <c r="K968" s="26" t="s">
        <v>974</v>
      </c>
      <c r="L968" s="26" t="s">
        <v>14978</v>
      </c>
      <c r="M968" s="26" t="s">
        <v>4393</v>
      </c>
      <c r="N968" s="26" t="s">
        <v>2892</v>
      </c>
      <c r="O968" s="26" t="s">
        <v>6475</v>
      </c>
      <c r="P968" s="26" t="s">
        <v>1825</v>
      </c>
      <c r="Q968" s="26" t="s">
        <v>978</v>
      </c>
      <c r="R968" s="26" t="s">
        <v>184</v>
      </c>
      <c r="S968" s="26" t="s">
        <v>4040</v>
      </c>
      <c r="T968" s="26" t="s">
        <v>186</v>
      </c>
      <c r="U968" s="26" t="s">
        <v>769</v>
      </c>
      <c r="V968" s="26" t="s">
        <v>1329</v>
      </c>
      <c r="W968" s="26" t="s">
        <v>1163</v>
      </c>
      <c r="X968" s="26" t="s">
        <v>189</v>
      </c>
      <c r="Y968" s="26">
        <v>50.0</v>
      </c>
      <c r="Z968" s="26">
        <v>45.0</v>
      </c>
      <c r="AA968" s="26">
        <v>45.0</v>
      </c>
      <c r="AB968" s="26">
        <v>35.0</v>
      </c>
      <c r="AC968" s="26">
        <v>64.0</v>
      </c>
      <c r="AD968" s="26">
        <v>58.0</v>
      </c>
      <c r="AE968" s="30">
        <f t="shared" si="37"/>
        <v>297</v>
      </c>
      <c r="AF968" s="26" t="s">
        <v>15840</v>
      </c>
      <c r="AG968" s="26"/>
      <c r="AH968" s="26"/>
      <c r="AI968" s="26"/>
      <c r="AJ968" s="26"/>
      <c r="AK968" s="26"/>
      <c r="AL968" s="26"/>
      <c r="AM968" s="26"/>
      <c r="AN968" s="26"/>
      <c r="AO968" s="26"/>
      <c r="AP968" s="26"/>
      <c r="AQ968" s="26"/>
      <c r="AR968" s="26"/>
      <c r="AS968" s="26"/>
      <c r="AT968" s="26"/>
      <c r="AU968" s="26"/>
      <c r="AV968" s="26"/>
      <c r="AW968" s="26"/>
      <c r="AX968" s="26"/>
      <c r="AY968" s="26"/>
      <c r="AZ968" s="26"/>
      <c r="BA968" s="26"/>
      <c r="BB968" s="26"/>
      <c r="BC968" s="26"/>
      <c r="BD968" s="26"/>
      <c r="BE968" s="26"/>
      <c r="BF968" s="26"/>
      <c r="BG968" s="26"/>
      <c r="BH968" s="26"/>
      <c r="BI968" s="26"/>
      <c r="BJ968" s="26"/>
      <c r="BK968" s="26"/>
      <c r="BL968" s="26"/>
      <c r="BM968" s="26"/>
      <c r="BN968" s="26"/>
      <c r="BO968" s="26"/>
      <c r="BP968" s="26"/>
      <c r="BQ968" s="26"/>
      <c r="BR968" s="26"/>
      <c r="BS968" s="26"/>
      <c r="BT968" s="26"/>
      <c r="BU968" s="26"/>
      <c r="BV968" s="26"/>
      <c r="BW968" s="31"/>
      <c r="BX968" s="31"/>
      <c r="BY968" s="31"/>
      <c r="BZ968" s="31"/>
      <c r="CA968" s="31"/>
      <c r="CB968" s="31"/>
      <c r="CC968" s="31"/>
      <c r="CD968" s="31"/>
      <c r="CE968" s="31"/>
      <c r="CF968" s="31"/>
      <c r="CG968" s="31"/>
      <c r="CH968" s="31"/>
      <c r="CI968" s="31"/>
      <c r="CJ968" s="31"/>
      <c r="CK968" s="31"/>
      <c r="CL968" s="31"/>
      <c r="CM968" s="31"/>
      <c r="CN968" s="31"/>
      <c r="CO968" s="31"/>
      <c r="CP968" s="31"/>
      <c r="CQ968" s="31"/>
      <c r="CR968" s="31"/>
      <c r="CS968" s="31"/>
      <c r="CT968" s="31"/>
      <c r="CU968" s="31"/>
      <c r="CV968" s="31"/>
      <c r="CW968" s="31"/>
      <c r="CX968" s="31"/>
      <c r="CY968" s="31"/>
      <c r="CZ968" s="31"/>
      <c r="DA968" s="31"/>
      <c r="DB968" s="31"/>
      <c r="DC968" s="31"/>
      <c r="DD968" s="31"/>
      <c r="DE968" s="31"/>
      <c r="DF968" s="31"/>
      <c r="DG968" s="31"/>
      <c r="DH968" s="31" t="s">
        <v>15841</v>
      </c>
      <c r="DI968" s="31" t="s">
        <v>15842</v>
      </c>
      <c r="DJ968" s="31"/>
      <c r="DK968" s="31"/>
      <c r="DL968" s="31"/>
      <c r="DM968" s="31"/>
      <c r="DN968" s="31"/>
      <c r="DO968" s="31"/>
      <c r="DP968" s="31"/>
      <c r="DQ968" s="31"/>
      <c r="DR968" s="31"/>
      <c r="DS968" s="31"/>
      <c r="DT968" s="31"/>
      <c r="DU968" s="31"/>
      <c r="DV968" s="31"/>
      <c r="DW968" s="31"/>
      <c r="DX968" s="31"/>
      <c r="DY968" s="31"/>
      <c r="DZ968" s="31"/>
      <c r="EA968" s="31"/>
      <c r="EB968" s="31"/>
      <c r="EC968" s="31"/>
      <c r="ED968" s="31"/>
      <c r="EE968" s="31"/>
      <c r="EF968" s="31"/>
      <c r="EG968" s="31"/>
      <c r="EH968" s="31"/>
      <c r="EI968" s="31"/>
      <c r="EJ968" s="31"/>
      <c r="EK968" s="31"/>
      <c r="EL968" s="31"/>
      <c r="EM968" s="31"/>
      <c r="EN968" s="31"/>
      <c r="EO968" s="31"/>
      <c r="EP968" s="31"/>
      <c r="EQ968" s="31"/>
      <c r="ER968" s="31"/>
      <c r="ES968" s="31"/>
      <c r="ET968" s="31"/>
      <c r="EU968" s="31"/>
      <c r="EV968" s="31"/>
      <c r="EW968" s="31"/>
      <c r="EX968" s="31"/>
      <c r="EY968" s="31"/>
      <c r="EZ968" s="31"/>
      <c r="FA968" s="31" t="s">
        <v>3487</v>
      </c>
      <c r="FB968" s="31" t="s">
        <v>3487</v>
      </c>
      <c r="FC968" s="31"/>
      <c r="FD968" s="31"/>
      <c r="FE968" s="31" t="s">
        <v>219</v>
      </c>
    </row>
    <row r="969" ht="90.75" customHeight="1">
      <c r="A969" s="16" t="s">
        <v>15843</v>
      </c>
      <c r="B969" s="24">
        <v>958.0</v>
      </c>
      <c r="C969" s="25" t="s">
        <v>15844</v>
      </c>
      <c r="D969" s="26" t="str">
        <f t="shared" si="41"/>
        <v/>
      </c>
      <c r="E969" s="27" t="str">
        <f t="shared" si="42"/>
        <v/>
      </c>
      <c r="F969" s="28" t="str">
        <f t="shared" ref="F969:G969" si="984">image("https://www.serebii.net/pokedex-bw/type/"&amp;lower(H969)&amp;".gif")</f>
        <v/>
      </c>
      <c r="G969" s="28" t="str">
        <f t="shared" si="984"/>
        <v/>
      </c>
      <c r="H969" s="29" t="s">
        <v>980</v>
      </c>
      <c r="I969" s="26" t="s">
        <v>2962</v>
      </c>
      <c r="J969" s="26" t="s">
        <v>15845</v>
      </c>
      <c r="K969" s="26" t="s">
        <v>178</v>
      </c>
      <c r="L969" s="26" t="s">
        <v>15846</v>
      </c>
      <c r="M969" s="26" t="s">
        <v>4393</v>
      </c>
      <c r="N969" s="26" t="s">
        <v>2892</v>
      </c>
      <c r="O969" s="26" t="s">
        <v>6475</v>
      </c>
      <c r="P969" s="26" t="s">
        <v>2669</v>
      </c>
      <c r="Q969" s="26" t="s">
        <v>878</v>
      </c>
      <c r="R969" s="26" t="s">
        <v>184</v>
      </c>
      <c r="S969" s="26" t="s">
        <v>8120</v>
      </c>
      <c r="T969" s="26" t="s">
        <v>186</v>
      </c>
      <c r="U969" s="26" t="s">
        <v>769</v>
      </c>
      <c r="V969" s="26" t="s">
        <v>1329</v>
      </c>
      <c r="W969" s="26" t="s">
        <v>1163</v>
      </c>
      <c r="X969" s="26" t="s">
        <v>189</v>
      </c>
      <c r="Y969" s="26">
        <v>65.0</v>
      </c>
      <c r="Z969" s="26">
        <v>55.0</v>
      </c>
      <c r="AA969" s="26">
        <v>55.0</v>
      </c>
      <c r="AB969" s="26">
        <v>45.0</v>
      </c>
      <c r="AC969" s="26">
        <v>82.0</v>
      </c>
      <c r="AD969" s="26">
        <v>78.0</v>
      </c>
      <c r="AE969" s="30">
        <f t="shared" si="37"/>
        <v>380</v>
      </c>
      <c r="AF969" s="26" t="s">
        <v>15840</v>
      </c>
      <c r="AG969" s="26"/>
      <c r="AH969" s="26"/>
      <c r="AI969" s="26"/>
      <c r="AJ969" s="26"/>
      <c r="AK969" s="26"/>
      <c r="AL969" s="26"/>
      <c r="AM969" s="26"/>
      <c r="AN969" s="26"/>
      <c r="AO969" s="26"/>
      <c r="AP969" s="26"/>
      <c r="AQ969" s="26"/>
      <c r="AR969" s="26"/>
      <c r="AS969" s="26"/>
      <c r="AT969" s="26"/>
      <c r="AU969" s="26"/>
      <c r="AV969" s="26"/>
      <c r="AW969" s="26"/>
      <c r="AX969" s="26"/>
      <c r="AY969" s="26"/>
      <c r="AZ969" s="26"/>
      <c r="BA969" s="26"/>
      <c r="BB969" s="26"/>
      <c r="BC969" s="26"/>
      <c r="BD969" s="26"/>
      <c r="BE969" s="26"/>
      <c r="BF969" s="26"/>
      <c r="BG969" s="26"/>
      <c r="BH969" s="26"/>
      <c r="BI969" s="26"/>
      <c r="BJ969" s="26"/>
      <c r="BK969" s="26"/>
      <c r="BL969" s="26"/>
      <c r="BM969" s="26"/>
      <c r="BN969" s="26"/>
      <c r="BO969" s="26"/>
      <c r="BP969" s="26"/>
      <c r="BQ969" s="26"/>
      <c r="BR969" s="26"/>
      <c r="BS969" s="26"/>
      <c r="BT969" s="26"/>
      <c r="BU969" s="26"/>
      <c r="BV969" s="26"/>
      <c r="BW969" s="31"/>
      <c r="BX969" s="31"/>
      <c r="BY969" s="31"/>
      <c r="BZ969" s="31"/>
      <c r="CA969" s="31"/>
      <c r="CB969" s="31"/>
      <c r="CC969" s="31"/>
      <c r="CD969" s="31"/>
      <c r="CE969" s="31"/>
      <c r="CF969" s="31"/>
      <c r="CG969" s="31"/>
      <c r="CH969" s="31"/>
      <c r="CI969" s="31"/>
      <c r="CJ969" s="31"/>
      <c r="CK969" s="31"/>
      <c r="CL969" s="31"/>
      <c r="CM969" s="31"/>
      <c r="CN969" s="31"/>
      <c r="CO969" s="31"/>
      <c r="CP969" s="31"/>
      <c r="CQ969" s="31"/>
      <c r="CR969" s="31"/>
      <c r="CS969" s="31"/>
      <c r="CT969" s="31"/>
      <c r="CU969" s="31"/>
      <c r="CV969" s="31"/>
      <c r="CW969" s="31"/>
      <c r="CX969" s="31"/>
      <c r="CY969" s="31"/>
      <c r="CZ969" s="31"/>
      <c r="DA969" s="31"/>
      <c r="DB969" s="31"/>
      <c r="DC969" s="31"/>
      <c r="DD969" s="31"/>
      <c r="DE969" s="31"/>
      <c r="DF969" s="31"/>
      <c r="DG969" s="31"/>
      <c r="DH969" s="31" t="s">
        <v>15847</v>
      </c>
      <c r="DI969" s="31" t="s">
        <v>15848</v>
      </c>
      <c r="DJ969" s="31"/>
      <c r="DK969" s="31"/>
      <c r="DL969" s="31"/>
      <c r="DM969" s="31"/>
      <c r="DN969" s="31"/>
      <c r="DO969" s="31"/>
      <c r="DP969" s="31"/>
      <c r="DQ969" s="31"/>
      <c r="DR969" s="31"/>
      <c r="DS969" s="31"/>
      <c r="DT969" s="31"/>
      <c r="DU969" s="31"/>
      <c r="DV969" s="31"/>
      <c r="DW969" s="31"/>
      <c r="DX969" s="31"/>
      <c r="DY969" s="31"/>
      <c r="DZ969" s="31"/>
      <c r="EA969" s="31"/>
      <c r="EB969" s="31"/>
      <c r="EC969" s="31"/>
      <c r="ED969" s="31"/>
      <c r="EE969" s="31"/>
      <c r="EF969" s="31"/>
      <c r="EG969" s="31"/>
      <c r="EH969" s="31"/>
      <c r="EI969" s="31"/>
      <c r="EJ969" s="31"/>
      <c r="EK969" s="31"/>
      <c r="EL969" s="31"/>
      <c r="EM969" s="31"/>
      <c r="EN969" s="31"/>
      <c r="EO969" s="31"/>
      <c r="EP969" s="31"/>
      <c r="EQ969" s="31"/>
      <c r="ER969" s="31"/>
      <c r="ES969" s="31"/>
      <c r="ET969" s="31"/>
      <c r="EU969" s="31"/>
      <c r="EV969" s="31"/>
      <c r="EW969" s="31"/>
      <c r="EX969" s="31"/>
      <c r="EY969" s="31"/>
      <c r="EZ969" s="31"/>
      <c r="FA969" s="31" t="s">
        <v>3487</v>
      </c>
      <c r="FB969" s="31" t="s">
        <v>3487</v>
      </c>
      <c r="FC969" s="31"/>
      <c r="FD969" s="31"/>
      <c r="FE969" s="31" t="s">
        <v>219</v>
      </c>
    </row>
    <row r="970" ht="90.75" customHeight="1">
      <c r="A970" s="16" t="s">
        <v>15849</v>
      </c>
      <c r="B970" s="24">
        <v>959.0</v>
      </c>
      <c r="C970" s="25" t="s">
        <v>15850</v>
      </c>
      <c r="D970" s="26" t="str">
        <f t="shared" si="41"/>
        <v/>
      </c>
      <c r="E970" s="27" t="str">
        <f t="shared" si="42"/>
        <v/>
      </c>
      <c r="F970" s="28" t="str">
        <f t="shared" ref="F970:G970" si="985">image("https://www.serebii.net/pokedex-bw/type/"&amp;lower(H970)&amp;".gif")</f>
        <v/>
      </c>
      <c r="G970" s="28" t="str">
        <f t="shared" si="985"/>
        <v/>
      </c>
      <c r="H970" s="29" t="s">
        <v>980</v>
      </c>
      <c r="I970" s="26" t="s">
        <v>2962</v>
      </c>
      <c r="J970" s="26" t="s">
        <v>15845</v>
      </c>
      <c r="K970" s="26" t="s">
        <v>178</v>
      </c>
      <c r="L970" s="26" t="s">
        <v>15851</v>
      </c>
      <c r="M970" s="26" t="s">
        <v>4393</v>
      </c>
      <c r="N970" s="26" t="s">
        <v>2892</v>
      </c>
      <c r="O970" s="26" t="s">
        <v>6475</v>
      </c>
      <c r="P970" s="26" t="s">
        <v>456</v>
      </c>
      <c r="Q970" s="26" t="s">
        <v>183</v>
      </c>
      <c r="R970" s="26" t="s">
        <v>184</v>
      </c>
      <c r="S970" s="26" t="s">
        <v>14973</v>
      </c>
      <c r="T970" s="26" t="s">
        <v>186</v>
      </c>
      <c r="U970" s="26" t="s">
        <v>769</v>
      </c>
      <c r="V970" s="26" t="s">
        <v>1329</v>
      </c>
      <c r="W970" s="26" t="s">
        <v>1163</v>
      </c>
      <c r="X970" s="26" t="s">
        <v>189</v>
      </c>
      <c r="Y970" s="26">
        <v>85.0</v>
      </c>
      <c r="Z970" s="26">
        <v>75.0</v>
      </c>
      <c r="AA970" s="26">
        <v>77.0</v>
      </c>
      <c r="AB970" s="26">
        <v>70.0</v>
      </c>
      <c r="AC970" s="26">
        <v>105.0</v>
      </c>
      <c r="AD970" s="26">
        <v>94.0</v>
      </c>
      <c r="AE970" s="30">
        <f t="shared" si="37"/>
        <v>506</v>
      </c>
      <c r="AF970" s="26" t="s">
        <v>15840</v>
      </c>
      <c r="AG970" s="26"/>
      <c r="AH970" s="26"/>
      <c r="AI970" s="26"/>
      <c r="AJ970" s="26"/>
      <c r="AK970" s="26"/>
      <c r="AL970" s="26"/>
      <c r="AM970" s="26"/>
      <c r="AN970" s="26"/>
      <c r="AO970" s="26"/>
      <c r="AP970" s="26"/>
      <c r="AQ970" s="26"/>
      <c r="AR970" s="26"/>
      <c r="AS970" s="26"/>
      <c r="AT970" s="26"/>
      <c r="AU970" s="26"/>
      <c r="AV970" s="26"/>
      <c r="AW970" s="26"/>
      <c r="AX970" s="26"/>
      <c r="AY970" s="26"/>
      <c r="AZ970" s="26"/>
      <c r="BA970" s="26"/>
      <c r="BB970" s="26"/>
      <c r="BC970" s="26"/>
      <c r="BD970" s="26"/>
      <c r="BE970" s="26"/>
      <c r="BF970" s="26"/>
      <c r="BG970" s="26"/>
      <c r="BH970" s="26"/>
      <c r="BI970" s="26"/>
      <c r="BJ970" s="26"/>
      <c r="BK970" s="26"/>
      <c r="BL970" s="26"/>
      <c r="BM970" s="26"/>
      <c r="BN970" s="26"/>
      <c r="BO970" s="26"/>
      <c r="BP970" s="26"/>
      <c r="BQ970" s="26"/>
      <c r="BR970" s="26"/>
      <c r="BS970" s="26"/>
      <c r="BT970" s="26"/>
      <c r="BU970" s="26"/>
      <c r="BV970" s="26"/>
      <c r="BW970" s="31"/>
      <c r="BX970" s="31"/>
      <c r="BY970" s="31"/>
      <c r="BZ970" s="31"/>
      <c r="CA970" s="31"/>
      <c r="CB970" s="31"/>
      <c r="CC970" s="31"/>
      <c r="CD970" s="31"/>
      <c r="CE970" s="31"/>
      <c r="CF970" s="31"/>
      <c r="CG970" s="31"/>
      <c r="CH970" s="31"/>
      <c r="CI970" s="31"/>
      <c r="CJ970" s="31"/>
      <c r="CK970" s="31"/>
      <c r="CL970" s="31"/>
      <c r="CM970" s="31"/>
      <c r="CN970" s="31"/>
      <c r="CO970" s="31"/>
      <c r="CP970" s="31"/>
      <c r="CQ970" s="31"/>
      <c r="CR970" s="31"/>
      <c r="CS970" s="31"/>
      <c r="CT970" s="31"/>
      <c r="CU970" s="31"/>
      <c r="CV970" s="31"/>
      <c r="CW970" s="31"/>
      <c r="CX970" s="31"/>
      <c r="CY970" s="31"/>
      <c r="CZ970" s="31"/>
      <c r="DA970" s="31"/>
      <c r="DB970" s="31"/>
      <c r="DC970" s="31"/>
      <c r="DD970" s="31"/>
      <c r="DE970" s="31"/>
      <c r="DF970" s="31"/>
      <c r="DG970" s="31"/>
      <c r="DH970" s="31" t="s">
        <v>15852</v>
      </c>
      <c r="DI970" s="31" t="s">
        <v>15853</v>
      </c>
      <c r="DJ970" s="31"/>
      <c r="DK970" s="31"/>
      <c r="DL970" s="31"/>
      <c r="DM970" s="31"/>
      <c r="DN970" s="31"/>
      <c r="DO970" s="31"/>
      <c r="DP970" s="31"/>
      <c r="DQ970" s="31"/>
      <c r="DR970" s="31"/>
      <c r="DS970" s="31"/>
      <c r="DT970" s="31"/>
      <c r="DU970" s="31"/>
      <c r="DV970" s="31"/>
      <c r="DW970" s="31"/>
      <c r="DX970" s="31"/>
      <c r="DY970" s="31"/>
      <c r="DZ970" s="31"/>
      <c r="EA970" s="31"/>
      <c r="EB970" s="31"/>
      <c r="EC970" s="31"/>
      <c r="ED970" s="31"/>
      <c r="EE970" s="31"/>
      <c r="EF970" s="31"/>
      <c r="EG970" s="31"/>
      <c r="EH970" s="31"/>
      <c r="EI970" s="31"/>
      <c r="EJ970" s="31"/>
      <c r="EK970" s="31"/>
      <c r="EL970" s="31"/>
      <c r="EM970" s="31"/>
      <c r="EN970" s="31"/>
      <c r="EO970" s="31"/>
      <c r="EP970" s="31"/>
      <c r="EQ970" s="31"/>
      <c r="ER970" s="31"/>
      <c r="ES970" s="31"/>
      <c r="ET970" s="31"/>
      <c r="EU970" s="31"/>
      <c r="EV970" s="31"/>
      <c r="EW970" s="31"/>
      <c r="EX970" s="31"/>
      <c r="EY970" s="31"/>
      <c r="EZ970" s="31"/>
      <c r="FA970" s="31" t="s">
        <v>219</v>
      </c>
      <c r="FB970" s="31" t="s">
        <v>219</v>
      </c>
      <c r="FC970" s="31"/>
      <c r="FD970" s="31"/>
      <c r="FE970" s="31" t="s">
        <v>219</v>
      </c>
    </row>
    <row r="971" ht="90.75" customHeight="1">
      <c r="A971" s="16" t="s">
        <v>15854</v>
      </c>
      <c r="B971" s="24">
        <v>960.0</v>
      </c>
      <c r="C971" s="25" t="s">
        <v>15855</v>
      </c>
      <c r="D971" s="26" t="str">
        <f t="shared" si="41"/>
        <v/>
      </c>
      <c r="E971" s="27" t="str">
        <f t="shared" si="42"/>
        <v/>
      </c>
      <c r="F971" s="28" t="str">
        <f t="shared" ref="F971:G971" si="986">image("https://www.serebii.net/pokedex-bw/type/"&amp;lower(H971)&amp;".gif")</f>
        <v/>
      </c>
      <c r="G971" s="28" t="str">
        <f t="shared" si="986"/>
        <v/>
      </c>
      <c r="H971" s="29" t="s">
        <v>391</v>
      </c>
      <c r="I971" s="26"/>
      <c r="J971" s="26" t="s">
        <v>15856</v>
      </c>
      <c r="K971" s="26" t="s">
        <v>876</v>
      </c>
      <c r="L971" s="26" t="s">
        <v>683</v>
      </c>
      <c r="M971" s="26" t="s">
        <v>13697</v>
      </c>
      <c r="N971" s="26" t="s">
        <v>4455</v>
      </c>
      <c r="O971" s="26" t="s">
        <v>1073</v>
      </c>
      <c r="P971" s="26" t="s">
        <v>297</v>
      </c>
      <c r="Q971" s="26" t="s">
        <v>493</v>
      </c>
      <c r="R971" s="26" t="s">
        <v>184</v>
      </c>
      <c r="S971" s="26" t="s">
        <v>1574</v>
      </c>
      <c r="T971" s="26" t="s">
        <v>495</v>
      </c>
      <c r="U971" s="26" t="s">
        <v>2244</v>
      </c>
      <c r="V971" s="26" t="s">
        <v>1329</v>
      </c>
      <c r="W971" s="26" t="s">
        <v>496</v>
      </c>
      <c r="X971" s="26" t="s">
        <v>189</v>
      </c>
      <c r="Y971" s="26">
        <v>10.0</v>
      </c>
      <c r="Z971" s="26">
        <v>55.0</v>
      </c>
      <c r="AA971" s="26">
        <v>25.0</v>
      </c>
      <c r="AB971" s="26">
        <v>35.0</v>
      </c>
      <c r="AC971" s="26">
        <v>25.0</v>
      </c>
      <c r="AD971" s="26">
        <v>95.0</v>
      </c>
      <c r="AE971" s="30">
        <f t="shared" si="37"/>
        <v>245</v>
      </c>
      <c r="AF971" s="26" t="s">
        <v>15857</v>
      </c>
      <c r="AG971" s="26"/>
      <c r="AH971" s="26"/>
      <c r="AI971" s="26"/>
      <c r="AJ971" s="26"/>
      <c r="AK971" s="26"/>
      <c r="AL971" s="26"/>
      <c r="AM971" s="26"/>
      <c r="AN971" s="26"/>
      <c r="AO971" s="26"/>
      <c r="AP971" s="26"/>
      <c r="AQ971" s="26"/>
      <c r="AR971" s="26"/>
      <c r="AS971" s="26"/>
      <c r="AT971" s="26"/>
      <c r="AU971" s="26"/>
      <c r="AV971" s="26"/>
      <c r="AW971" s="26"/>
      <c r="AX971" s="26"/>
      <c r="AY971" s="26"/>
      <c r="AZ971" s="26"/>
      <c r="BA971" s="26"/>
      <c r="BB971" s="26"/>
      <c r="BC971" s="26"/>
      <c r="BD971" s="26"/>
      <c r="BE971" s="26"/>
      <c r="BF971" s="26"/>
      <c r="BG971" s="26"/>
      <c r="BH971" s="26"/>
      <c r="BI971" s="26"/>
      <c r="BJ971" s="26"/>
      <c r="BK971" s="26"/>
      <c r="BL971" s="26"/>
      <c r="BM971" s="26"/>
      <c r="BN971" s="26"/>
      <c r="BO971" s="26"/>
      <c r="BP971" s="26"/>
      <c r="BQ971" s="26"/>
      <c r="BR971" s="26"/>
      <c r="BS971" s="26"/>
      <c r="BT971" s="26"/>
      <c r="BU971" s="26"/>
      <c r="BV971" s="26"/>
      <c r="BW971" s="31"/>
      <c r="BX971" s="31"/>
      <c r="BY971" s="31"/>
      <c r="BZ971" s="31"/>
      <c r="CA971" s="31"/>
      <c r="CB971" s="31"/>
      <c r="CC971" s="31"/>
      <c r="CD971" s="31"/>
      <c r="CE971" s="31"/>
      <c r="CF971" s="31"/>
      <c r="CG971" s="31"/>
      <c r="CH971" s="31"/>
      <c r="CI971" s="31"/>
      <c r="CJ971" s="31"/>
      <c r="CK971" s="31"/>
      <c r="CL971" s="31"/>
      <c r="CM971" s="31"/>
      <c r="CN971" s="31"/>
      <c r="CO971" s="31"/>
      <c r="CP971" s="31"/>
      <c r="CQ971" s="31"/>
      <c r="CR971" s="31"/>
      <c r="CS971" s="31"/>
      <c r="CT971" s="31"/>
      <c r="CU971" s="31"/>
      <c r="CV971" s="31"/>
      <c r="CW971" s="31"/>
      <c r="CX971" s="31"/>
      <c r="CY971" s="31"/>
      <c r="CZ971" s="31"/>
      <c r="DA971" s="31"/>
      <c r="DB971" s="31"/>
      <c r="DC971" s="31"/>
      <c r="DD971" s="31"/>
      <c r="DE971" s="31"/>
      <c r="DF971" s="31"/>
      <c r="DG971" s="31"/>
      <c r="DH971" s="31" t="s">
        <v>15858</v>
      </c>
      <c r="DI971" s="31" t="s">
        <v>15859</v>
      </c>
      <c r="DJ971" s="31"/>
      <c r="DK971" s="31"/>
      <c r="DL971" s="31"/>
      <c r="DM971" s="31"/>
      <c r="DN971" s="31"/>
      <c r="DO971" s="31"/>
      <c r="DP971" s="31"/>
      <c r="DQ971" s="31"/>
      <c r="DR971" s="31"/>
      <c r="DS971" s="31"/>
      <c r="DT971" s="31"/>
      <c r="DU971" s="31"/>
      <c r="DV971" s="31"/>
      <c r="DW971" s="31"/>
      <c r="DX971" s="31"/>
      <c r="DY971" s="31"/>
      <c r="DZ971" s="31"/>
      <c r="EA971" s="31"/>
      <c r="EB971" s="31"/>
      <c r="EC971" s="31"/>
      <c r="ED971" s="31"/>
      <c r="EE971" s="31"/>
      <c r="EF971" s="31"/>
      <c r="EG971" s="31"/>
      <c r="EH971" s="31"/>
      <c r="EI971" s="31"/>
      <c r="EJ971" s="31"/>
      <c r="EK971" s="31"/>
      <c r="EL971" s="31"/>
      <c r="EM971" s="31"/>
      <c r="EN971" s="31"/>
      <c r="EO971" s="31"/>
      <c r="EP971" s="31"/>
      <c r="EQ971" s="31"/>
      <c r="ER971" s="31"/>
      <c r="ES971" s="31"/>
      <c r="ET971" s="31"/>
      <c r="EU971" s="31"/>
      <c r="EV971" s="31"/>
      <c r="EW971" s="31"/>
      <c r="EX971" s="31"/>
      <c r="EY971" s="31"/>
      <c r="EZ971" s="31"/>
      <c r="FA971" s="31" t="s">
        <v>15309</v>
      </c>
      <c r="FB971" s="31" t="s">
        <v>15309</v>
      </c>
      <c r="FC971" s="31"/>
      <c r="FD971" s="31"/>
      <c r="FE971" s="31" t="s">
        <v>219</v>
      </c>
    </row>
    <row r="972" ht="90.75" customHeight="1">
      <c r="A972" s="16" t="s">
        <v>15860</v>
      </c>
      <c r="B972" s="24">
        <v>961.0</v>
      </c>
      <c r="C972" s="25" t="s">
        <v>15861</v>
      </c>
      <c r="D972" s="26" t="str">
        <f t="shared" si="41"/>
        <v/>
      </c>
      <c r="E972" s="27" t="str">
        <f t="shared" si="42"/>
        <v/>
      </c>
      <c r="F972" s="28" t="str">
        <f t="shared" ref="F972:G972" si="987">image("https://www.serebii.net/pokedex-bw/type/"&amp;lower(H972)&amp;".gif")</f>
        <v/>
      </c>
      <c r="G972" s="28" t="str">
        <f t="shared" si="987"/>
        <v/>
      </c>
      <c r="H972" s="29" t="s">
        <v>391</v>
      </c>
      <c r="I972" s="26"/>
      <c r="J972" s="26" t="s">
        <v>15856</v>
      </c>
      <c r="K972" s="26" t="s">
        <v>876</v>
      </c>
      <c r="L972" s="26" t="s">
        <v>1671</v>
      </c>
      <c r="M972" s="26" t="s">
        <v>13697</v>
      </c>
      <c r="N972" s="26" t="s">
        <v>4455</v>
      </c>
      <c r="O972" s="26" t="s">
        <v>1073</v>
      </c>
      <c r="P972" s="26" t="s">
        <v>716</v>
      </c>
      <c r="Q972" s="26" t="s">
        <v>1538</v>
      </c>
      <c r="R972" s="26" t="s">
        <v>184</v>
      </c>
      <c r="S972" s="26" t="s">
        <v>1921</v>
      </c>
      <c r="T972" s="26" t="s">
        <v>495</v>
      </c>
      <c r="U972" s="26" t="s">
        <v>2244</v>
      </c>
      <c r="V972" s="26" t="s">
        <v>1329</v>
      </c>
      <c r="W972" s="26" t="s">
        <v>496</v>
      </c>
      <c r="X972" s="26" t="s">
        <v>189</v>
      </c>
      <c r="Y972" s="26">
        <v>35.0</v>
      </c>
      <c r="Z972" s="26">
        <v>100.0</v>
      </c>
      <c r="AA972" s="26">
        <v>50.0</v>
      </c>
      <c r="AB972" s="26">
        <v>50.0</v>
      </c>
      <c r="AC972" s="26">
        <v>70.0</v>
      </c>
      <c r="AD972" s="26">
        <v>120.0</v>
      </c>
      <c r="AE972" s="30">
        <f t="shared" si="37"/>
        <v>425</v>
      </c>
      <c r="AF972" s="26" t="s">
        <v>15857</v>
      </c>
      <c r="AG972" s="26"/>
      <c r="AH972" s="26"/>
      <c r="AI972" s="26"/>
      <c r="AJ972" s="26"/>
      <c r="AK972" s="26"/>
      <c r="AL972" s="26"/>
      <c r="AM972" s="26"/>
      <c r="AN972" s="26"/>
      <c r="AO972" s="26"/>
      <c r="AP972" s="26"/>
      <c r="AQ972" s="26"/>
      <c r="AR972" s="26"/>
      <c r="AS972" s="26"/>
      <c r="AT972" s="26"/>
      <c r="AU972" s="26"/>
      <c r="AV972" s="26"/>
      <c r="AW972" s="26"/>
      <c r="AX972" s="26"/>
      <c r="AY972" s="26"/>
      <c r="AZ972" s="26"/>
      <c r="BA972" s="26"/>
      <c r="BB972" s="26"/>
      <c r="BC972" s="26"/>
      <c r="BD972" s="26"/>
      <c r="BE972" s="26"/>
      <c r="BF972" s="26"/>
      <c r="BG972" s="26"/>
      <c r="BH972" s="26"/>
      <c r="BI972" s="26"/>
      <c r="BJ972" s="26"/>
      <c r="BK972" s="26"/>
      <c r="BL972" s="26"/>
      <c r="BM972" s="26"/>
      <c r="BN972" s="26"/>
      <c r="BO972" s="26"/>
      <c r="BP972" s="26"/>
      <c r="BQ972" s="26"/>
      <c r="BR972" s="26"/>
      <c r="BS972" s="26"/>
      <c r="BT972" s="26"/>
      <c r="BU972" s="26"/>
      <c r="BV972" s="26"/>
      <c r="BW972" s="31"/>
      <c r="BX972" s="31"/>
      <c r="BY972" s="31"/>
      <c r="BZ972" s="31"/>
      <c r="CA972" s="31"/>
      <c r="CB972" s="31"/>
      <c r="CC972" s="31"/>
      <c r="CD972" s="31"/>
      <c r="CE972" s="31"/>
      <c r="CF972" s="31"/>
      <c r="CG972" s="31"/>
      <c r="CH972" s="31"/>
      <c r="CI972" s="31"/>
      <c r="CJ972" s="31"/>
      <c r="CK972" s="31"/>
      <c r="CL972" s="31"/>
      <c r="CM972" s="31"/>
      <c r="CN972" s="31"/>
      <c r="CO972" s="31"/>
      <c r="CP972" s="31"/>
      <c r="CQ972" s="31"/>
      <c r="CR972" s="31"/>
      <c r="CS972" s="31"/>
      <c r="CT972" s="31"/>
      <c r="CU972" s="31"/>
      <c r="CV972" s="31"/>
      <c r="CW972" s="31"/>
      <c r="CX972" s="31"/>
      <c r="CY972" s="31"/>
      <c r="CZ972" s="31"/>
      <c r="DA972" s="31"/>
      <c r="DB972" s="31"/>
      <c r="DC972" s="31"/>
      <c r="DD972" s="31"/>
      <c r="DE972" s="31"/>
      <c r="DF972" s="31"/>
      <c r="DG972" s="31"/>
      <c r="DH972" s="31" t="s">
        <v>15862</v>
      </c>
      <c r="DI972" s="31" t="s">
        <v>15863</v>
      </c>
      <c r="DJ972" s="31"/>
      <c r="DK972" s="31"/>
      <c r="DL972" s="31"/>
      <c r="DM972" s="31"/>
      <c r="DN972" s="31"/>
      <c r="DO972" s="31"/>
      <c r="DP972" s="31"/>
      <c r="DQ972" s="31"/>
      <c r="DR972" s="31"/>
      <c r="DS972" s="31"/>
      <c r="DT972" s="31"/>
      <c r="DU972" s="31"/>
      <c r="DV972" s="31"/>
      <c r="DW972" s="31"/>
      <c r="DX972" s="31"/>
      <c r="DY972" s="31"/>
      <c r="DZ972" s="31"/>
      <c r="EA972" s="31"/>
      <c r="EB972" s="31"/>
      <c r="EC972" s="31"/>
      <c r="ED972" s="31"/>
      <c r="EE972" s="31"/>
      <c r="EF972" s="31"/>
      <c r="EG972" s="31"/>
      <c r="EH972" s="31"/>
      <c r="EI972" s="31"/>
      <c r="EJ972" s="31"/>
      <c r="EK972" s="31"/>
      <c r="EL972" s="31"/>
      <c r="EM972" s="31"/>
      <c r="EN972" s="31"/>
      <c r="EO972" s="31"/>
      <c r="EP972" s="31"/>
      <c r="EQ972" s="31"/>
      <c r="ER972" s="31"/>
      <c r="ES972" s="31"/>
      <c r="ET972" s="31"/>
      <c r="EU972" s="31"/>
      <c r="EV972" s="31"/>
      <c r="EW972" s="31"/>
      <c r="EX972" s="31"/>
      <c r="EY972" s="31"/>
      <c r="EZ972" s="31"/>
      <c r="FA972" s="31" t="s">
        <v>15309</v>
      </c>
      <c r="FB972" s="31" t="s">
        <v>15309</v>
      </c>
      <c r="FC972" s="31"/>
      <c r="FD972" s="31"/>
      <c r="FE972" s="31" t="s">
        <v>219</v>
      </c>
    </row>
    <row r="973" ht="90.75" customHeight="1">
      <c r="A973" s="16" t="s">
        <v>15864</v>
      </c>
      <c r="B973" s="24">
        <v>962.0</v>
      </c>
      <c r="C973" s="25" t="s">
        <v>15865</v>
      </c>
      <c r="D973" s="26" t="str">
        <f t="shared" si="41"/>
        <v/>
      </c>
      <c r="E973" s="27" t="str">
        <f t="shared" si="42"/>
        <v/>
      </c>
      <c r="F973" s="28" t="str">
        <f t="shared" ref="F973:G973" si="988">image("https://www.serebii.net/pokedex-bw/type/"&amp;lower(H973)&amp;".gif")</f>
        <v/>
      </c>
      <c r="G973" s="28" t="str">
        <f t="shared" si="988"/>
        <v/>
      </c>
      <c r="H973" s="29" t="s">
        <v>348</v>
      </c>
      <c r="I973" s="26" t="s">
        <v>6037</v>
      </c>
      <c r="J973" s="26" t="s">
        <v>15866</v>
      </c>
      <c r="K973" s="26" t="s">
        <v>743</v>
      </c>
      <c r="L973" s="26" t="s">
        <v>15867</v>
      </c>
      <c r="M973" s="26" t="s">
        <v>686</v>
      </c>
      <c r="N973" s="26" t="s">
        <v>684</v>
      </c>
      <c r="O973" s="26" t="s">
        <v>15868</v>
      </c>
      <c r="P973" s="26" t="s">
        <v>946</v>
      </c>
      <c r="Q973" s="26" t="s">
        <v>1375</v>
      </c>
      <c r="R973" s="26" t="s">
        <v>184</v>
      </c>
      <c r="S973" s="26" t="s">
        <v>1033</v>
      </c>
      <c r="T973" s="26" t="s">
        <v>2174</v>
      </c>
      <c r="U973" s="26" t="s">
        <v>769</v>
      </c>
      <c r="V973" s="26" t="s">
        <v>846</v>
      </c>
      <c r="W973" s="26" t="s">
        <v>496</v>
      </c>
      <c r="X973" s="26" t="s">
        <v>4621</v>
      </c>
      <c r="Y973" s="26">
        <v>70.0</v>
      </c>
      <c r="Z973" s="26">
        <v>103.0</v>
      </c>
      <c r="AA973" s="26">
        <v>85.0</v>
      </c>
      <c r="AB973" s="26">
        <v>60.0</v>
      </c>
      <c r="AC973" s="26">
        <v>85.0</v>
      </c>
      <c r="AD973" s="26">
        <v>82.0</v>
      </c>
      <c r="AE973" s="30">
        <f t="shared" si="37"/>
        <v>485</v>
      </c>
      <c r="AF973" s="26"/>
      <c r="AG973" s="26"/>
      <c r="AH973" s="26"/>
      <c r="AI973" s="26"/>
      <c r="AJ973" s="26"/>
      <c r="AK973" s="26"/>
      <c r="AL973" s="26"/>
      <c r="AM973" s="26"/>
      <c r="AN973" s="26"/>
      <c r="AO973" s="26"/>
      <c r="AP973" s="26"/>
      <c r="AQ973" s="26"/>
      <c r="AR973" s="26"/>
      <c r="AS973" s="26"/>
      <c r="AT973" s="26"/>
      <c r="AU973" s="26"/>
      <c r="AV973" s="26"/>
      <c r="AW973" s="26"/>
      <c r="AX973" s="26"/>
      <c r="AY973" s="26"/>
      <c r="AZ973" s="26"/>
      <c r="BA973" s="26"/>
      <c r="BB973" s="26"/>
      <c r="BC973" s="26"/>
      <c r="BD973" s="26"/>
      <c r="BE973" s="26"/>
      <c r="BF973" s="26"/>
      <c r="BG973" s="26"/>
      <c r="BH973" s="26"/>
      <c r="BI973" s="26"/>
      <c r="BJ973" s="26"/>
      <c r="BK973" s="26"/>
      <c r="BL973" s="26"/>
      <c r="BM973" s="26"/>
      <c r="BN973" s="26"/>
      <c r="BO973" s="26"/>
      <c r="BP973" s="26"/>
      <c r="BQ973" s="26"/>
      <c r="BR973" s="26" t="s">
        <v>6805</v>
      </c>
      <c r="BS973" s="26" t="s">
        <v>6805</v>
      </c>
      <c r="BT973" s="26" t="s">
        <v>1889</v>
      </c>
      <c r="BU973" s="26"/>
      <c r="BV973" s="26"/>
      <c r="BW973" s="31"/>
      <c r="BX973" s="31"/>
      <c r="BY973" s="31"/>
      <c r="BZ973" s="31"/>
      <c r="CA973" s="31"/>
      <c r="CB973" s="31"/>
      <c r="CC973" s="31"/>
      <c r="CD973" s="31"/>
      <c r="CE973" s="31"/>
      <c r="CF973" s="31"/>
      <c r="CG973" s="31"/>
      <c r="CH973" s="31"/>
      <c r="CI973" s="31"/>
      <c r="CJ973" s="31"/>
      <c r="CK973" s="31"/>
      <c r="CL973" s="31"/>
      <c r="CM973" s="31"/>
      <c r="CN973" s="31"/>
      <c r="CO973" s="31"/>
      <c r="CP973" s="31"/>
      <c r="CQ973" s="31"/>
      <c r="CR973" s="31"/>
      <c r="CS973" s="31"/>
      <c r="CT973" s="31"/>
      <c r="CU973" s="31"/>
      <c r="CV973" s="31"/>
      <c r="CW973" s="31"/>
      <c r="CX973" s="31"/>
      <c r="CY973" s="31"/>
      <c r="CZ973" s="31"/>
      <c r="DA973" s="31"/>
      <c r="DB973" s="31"/>
      <c r="DC973" s="31"/>
      <c r="DD973" s="31"/>
      <c r="DE973" s="31"/>
      <c r="DF973" s="31"/>
      <c r="DG973" s="31"/>
      <c r="DH973" s="31" t="s">
        <v>15869</v>
      </c>
      <c r="DI973" s="31" t="s">
        <v>15870</v>
      </c>
      <c r="DJ973" s="31"/>
      <c r="DK973" s="31"/>
      <c r="DL973" s="31"/>
      <c r="DM973" s="31"/>
      <c r="DN973" s="31"/>
      <c r="DO973" s="31"/>
      <c r="DP973" s="31"/>
      <c r="DQ973" s="31"/>
      <c r="DR973" s="31"/>
      <c r="DS973" s="31"/>
      <c r="DT973" s="31"/>
      <c r="DU973" s="31"/>
      <c r="DV973" s="31"/>
      <c r="DW973" s="31"/>
      <c r="DX973" s="31"/>
      <c r="DY973" s="31"/>
      <c r="DZ973" s="31"/>
      <c r="EA973" s="31"/>
      <c r="EB973" s="31"/>
      <c r="EC973" s="31"/>
      <c r="ED973" s="31"/>
      <c r="EE973" s="31"/>
      <c r="EF973" s="31"/>
      <c r="EG973" s="31"/>
      <c r="EH973" s="31"/>
      <c r="EI973" s="31"/>
      <c r="EJ973" s="31"/>
      <c r="EK973" s="31"/>
      <c r="EL973" s="31"/>
      <c r="EM973" s="31"/>
      <c r="EN973" s="31"/>
      <c r="EO973" s="31"/>
      <c r="EP973" s="31"/>
      <c r="EQ973" s="31"/>
      <c r="ER973" s="31"/>
      <c r="ES973" s="31"/>
      <c r="ET973" s="31"/>
      <c r="EU973" s="31"/>
      <c r="EV973" s="31"/>
      <c r="EW973" s="31"/>
      <c r="EX973" s="31"/>
      <c r="EY973" s="31"/>
      <c r="EZ973" s="31"/>
      <c r="FA973" s="31" t="s">
        <v>15871</v>
      </c>
      <c r="FB973" s="31" t="s">
        <v>15871</v>
      </c>
      <c r="FC973" s="31"/>
      <c r="FD973" s="31"/>
      <c r="FE973" s="31" t="s">
        <v>219</v>
      </c>
    </row>
    <row r="974" ht="90.75" customHeight="1">
      <c r="A974" s="16" t="s">
        <v>15872</v>
      </c>
      <c r="B974" s="24">
        <v>963.0</v>
      </c>
      <c r="C974" s="25" t="s">
        <v>15873</v>
      </c>
      <c r="D974" s="26" t="str">
        <f t="shared" si="41"/>
        <v/>
      </c>
      <c r="E974" s="27" t="str">
        <f t="shared" si="42"/>
        <v/>
      </c>
      <c r="F974" s="28" t="str">
        <f t="shared" ref="F974:G974" si="989">image("https://www.serebii.net/pokedex-bw/type/"&amp;lower(H974)&amp;".gif")</f>
        <v/>
      </c>
      <c r="G974" s="28" t="str">
        <f t="shared" si="989"/>
        <v/>
      </c>
      <c r="H974" s="29" t="s">
        <v>391</v>
      </c>
      <c r="I974" s="26"/>
      <c r="J974" s="26" t="s">
        <v>15874</v>
      </c>
      <c r="K974" s="26" t="s">
        <v>1231</v>
      </c>
      <c r="L974" s="26" t="s">
        <v>15875</v>
      </c>
      <c r="M974" s="30" t="s">
        <v>4097</v>
      </c>
      <c r="N974" s="26"/>
      <c r="O974" s="26"/>
      <c r="P974" s="26" t="s">
        <v>297</v>
      </c>
      <c r="Q974" s="26" t="s">
        <v>2336</v>
      </c>
      <c r="R974" s="26" t="s">
        <v>184</v>
      </c>
      <c r="S974" s="26" t="s">
        <v>398</v>
      </c>
      <c r="T974" s="26" t="s">
        <v>2174</v>
      </c>
      <c r="U974" s="26" t="s">
        <v>915</v>
      </c>
      <c r="V974" s="26" t="s">
        <v>4457</v>
      </c>
      <c r="W974" s="26" t="s">
        <v>496</v>
      </c>
      <c r="X974" s="26" t="s">
        <v>3946</v>
      </c>
      <c r="Y974" s="26">
        <v>70.0</v>
      </c>
      <c r="Z974" s="26">
        <v>45.0</v>
      </c>
      <c r="AA974" s="26">
        <v>40.0</v>
      </c>
      <c r="AB974" s="26">
        <v>45.0</v>
      </c>
      <c r="AC974" s="26">
        <v>40.0</v>
      </c>
      <c r="AD974" s="26">
        <v>75.0</v>
      </c>
      <c r="AE974" s="30">
        <f t="shared" si="37"/>
        <v>315</v>
      </c>
      <c r="AF974" s="26" t="s">
        <v>15876</v>
      </c>
      <c r="AG974" s="26"/>
      <c r="AH974" s="26"/>
      <c r="AI974" s="26"/>
      <c r="AJ974" s="26"/>
      <c r="AK974" s="26"/>
      <c r="AL974" s="26"/>
      <c r="AM974" s="26"/>
      <c r="AN974" s="26"/>
      <c r="AO974" s="26"/>
      <c r="AP974" s="26"/>
      <c r="AQ974" s="26"/>
      <c r="AR974" s="26"/>
      <c r="AS974" s="26"/>
      <c r="AT974" s="26"/>
      <c r="AU974" s="26"/>
      <c r="AV974" s="26"/>
      <c r="AW974" s="26"/>
      <c r="AX974" s="26"/>
      <c r="AY974" s="26"/>
      <c r="AZ974" s="26"/>
      <c r="BA974" s="26"/>
      <c r="BB974" s="26"/>
      <c r="BC974" s="26"/>
      <c r="BD974" s="26"/>
      <c r="BE974" s="26"/>
      <c r="BF974" s="26"/>
      <c r="BG974" s="26"/>
      <c r="BH974" s="26"/>
      <c r="BI974" s="26"/>
      <c r="BJ974" s="26"/>
      <c r="BK974" s="26"/>
      <c r="BL974" s="26"/>
      <c r="BM974" s="26"/>
      <c r="BN974" s="26"/>
      <c r="BO974" s="26"/>
      <c r="BP974" s="26"/>
      <c r="BQ974" s="26"/>
      <c r="BR974" s="26"/>
      <c r="BS974" s="26"/>
      <c r="BT974" s="26"/>
      <c r="BU974" s="26"/>
      <c r="BV974" s="26"/>
      <c r="BW974" s="31"/>
      <c r="BX974" s="31"/>
      <c r="BY974" s="31"/>
      <c r="BZ974" s="31"/>
      <c r="CA974" s="31"/>
      <c r="CB974" s="31"/>
      <c r="CC974" s="31"/>
      <c r="CD974" s="31"/>
      <c r="CE974" s="31"/>
      <c r="CF974" s="31"/>
      <c r="CG974" s="31"/>
      <c r="CH974" s="31"/>
      <c r="CI974" s="31"/>
      <c r="CJ974" s="31"/>
      <c r="CK974" s="31"/>
      <c r="CL974" s="31"/>
      <c r="CM974" s="31"/>
      <c r="CN974" s="31"/>
      <c r="CO974" s="31"/>
      <c r="CP974" s="31"/>
      <c r="CQ974" s="31"/>
      <c r="CR974" s="31"/>
      <c r="CS974" s="31"/>
      <c r="CT974" s="31"/>
      <c r="CU974" s="31"/>
      <c r="CV974" s="31"/>
      <c r="CW974" s="31"/>
      <c r="CX974" s="31"/>
      <c r="CY974" s="31"/>
      <c r="CZ974" s="31"/>
      <c r="DA974" s="31"/>
      <c r="DB974" s="31"/>
      <c r="DC974" s="31"/>
      <c r="DD974" s="31"/>
      <c r="DE974" s="31"/>
      <c r="DF974" s="31"/>
      <c r="DG974" s="31"/>
      <c r="DH974" s="31" t="s">
        <v>15877</v>
      </c>
      <c r="DI974" s="31" t="s">
        <v>15878</v>
      </c>
      <c r="DJ974" s="31"/>
      <c r="DK974" s="31"/>
      <c r="DL974" s="31"/>
      <c r="DM974" s="31"/>
      <c r="DN974" s="31"/>
      <c r="DO974" s="31"/>
      <c r="DP974" s="31"/>
      <c r="DQ974" s="31"/>
      <c r="DR974" s="31"/>
      <c r="DS974" s="31"/>
      <c r="DT974" s="31"/>
      <c r="DU974" s="31"/>
      <c r="DV974" s="31"/>
      <c r="DW974" s="31"/>
      <c r="DX974" s="31"/>
      <c r="DY974" s="31"/>
      <c r="DZ974" s="31"/>
      <c r="EA974" s="31"/>
      <c r="EB974" s="31"/>
      <c r="EC974" s="31"/>
      <c r="ED974" s="31"/>
      <c r="EE974" s="31"/>
      <c r="EF974" s="31"/>
      <c r="EG974" s="31"/>
      <c r="EH974" s="31"/>
      <c r="EI974" s="31"/>
      <c r="EJ974" s="31"/>
      <c r="EK974" s="31"/>
      <c r="EL974" s="31"/>
      <c r="EM974" s="31"/>
      <c r="EN974" s="31"/>
      <c r="EO974" s="31"/>
      <c r="EP974" s="31"/>
      <c r="EQ974" s="31"/>
      <c r="ER974" s="31"/>
      <c r="ES974" s="31"/>
      <c r="ET974" s="31"/>
      <c r="EU974" s="31"/>
      <c r="EV974" s="31"/>
      <c r="EW974" s="31"/>
      <c r="EX974" s="31"/>
      <c r="EY974" s="31"/>
      <c r="EZ974" s="31"/>
      <c r="FA974" s="31" t="s">
        <v>3292</v>
      </c>
      <c r="FB974" s="31" t="s">
        <v>3292</v>
      </c>
      <c r="FC974" s="31"/>
      <c r="FD974" s="31"/>
      <c r="FE974" s="31" t="s">
        <v>219</v>
      </c>
    </row>
    <row r="975" ht="90.75" customHeight="1">
      <c r="A975" s="16" t="s">
        <v>15879</v>
      </c>
      <c r="B975" s="24">
        <v>964.0</v>
      </c>
      <c r="C975" s="25" t="s">
        <v>15880</v>
      </c>
      <c r="D975" s="26" t="str">
        <f t="shared" si="41"/>
        <v/>
      </c>
      <c r="E975" s="27" t="str">
        <f t="shared" si="42"/>
        <v/>
      </c>
      <c r="F975" s="28" t="str">
        <f t="shared" ref="F975:G975" si="990">image("https://www.serebii.net/pokedex-bw/type/"&amp;lower(H975)&amp;".gif")</f>
        <v/>
      </c>
      <c r="G975" s="28" t="str">
        <f t="shared" si="990"/>
        <v/>
      </c>
      <c r="H975" s="29" t="s">
        <v>391</v>
      </c>
      <c r="I975" s="26"/>
      <c r="J975" s="26" t="s">
        <v>15874</v>
      </c>
      <c r="K975" s="26" t="s">
        <v>1231</v>
      </c>
      <c r="L975" s="26" t="s">
        <v>15875</v>
      </c>
      <c r="M975" s="30" t="s">
        <v>15881</v>
      </c>
      <c r="N975" s="26"/>
      <c r="O975" s="26"/>
      <c r="P975" s="26" t="s">
        <v>1196</v>
      </c>
      <c r="Q975" s="26" t="s">
        <v>183</v>
      </c>
      <c r="R975" s="26" t="s">
        <v>184</v>
      </c>
      <c r="S975" s="26" t="s">
        <v>7915</v>
      </c>
      <c r="T975" s="26" t="s">
        <v>2174</v>
      </c>
      <c r="U975" s="26" t="s">
        <v>915</v>
      </c>
      <c r="V975" s="26" t="s">
        <v>4457</v>
      </c>
      <c r="W975" s="26" t="s">
        <v>496</v>
      </c>
      <c r="X975" s="26" t="s">
        <v>3946</v>
      </c>
      <c r="Y975" s="26">
        <v>100.0</v>
      </c>
      <c r="Z975" s="26">
        <v>70.0</v>
      </c>
      <c r="AA975" s="26">
        <v>72.0</v>
      </c>
      <c r="AB975" s="26">
        <v>53.0</v>
      </c>
      <c r="AC975" s="26">
        <v>62.0</v>
      </c>
      <c r="AD975" s="26">
        <v>100.0</v>
      </c>
      <c r="AE975" s="30">
        <f t="shared" si="37"/>
        <v>457</v>
      </c>
      <c r="AF975" s="26" t="s">
        <v>15876</v>
      </c>
      <c r="AG975" s="26"/>
      <c r="AH975" s="26"/>
      <c r="AI975" s="26"/>
      <c r="AJ975" s="26"/>
      <c r="AK975" s="26"/>
      <c r="AL975" s="26"/>
      <c r="AM975" s="26"/>
      <c r="AN975" s="26"/>
      <c r="AO975" s="26"/>
      <c r="AP975" s="26"/>
      <c r="AQ975" s="26"/>
      <c r="AR975" s="26"/>
      <c r="AS975" s="26"/>
      <c r="AT975" s="26"/>
      <c r="AU975" s="26"/>
      <c r="AV975" s="26"/>
      <c r="AW975" s="26"/>
      <c r="AX975" s="26"/>
      <c r="AY975" s="26"/>
      <c r="AZ975" s="26"/>
      <c r="BA975" s="26"/>
      <c r="BB975" s="26"/>
      <c r="BC975" s="26"/>
      <c r="BD975" s="26"/>
      <c r="BE975" s="26"/>
      <c r="BF975" s="26"/>
      <c r="BG975" s="26"/>
      <c r="BH975" s="26"/>
      <c r="BI975" s="26"/>
      <c r="BJ975" s="26"/>
      <c r="BK975" s="26"/>
      <c r="BL975" s="26"/>
      <c r="BM975" s="26"/>
      <c r="BN975" s="26"/>
      <c r="BO975" s="26"/>
      <c r="BP975" s="26"/>
      <c r="BQ975" s="26"/>
      <c r="BR975" s="26"/>
      <c r="BS975" s="26"/>
      <c r="BT975" s="26"/>
      <c r="BU975" s="26"/>
      <c r="BV975" s="26"/>
      <c r="BW975" s="31"/>
      <c r="BX975" s="31"/>
      <c r="BY975" s="31"/>
      <c r="BZ975" s="31"/>
      <c r="CA975" s="31"/>
      <c r="CB975" s="31"/>
      <c r="CC975" s="31"/>
      <c r="CD975" s="31"/>
      <c r="CE975" s="31"/>
      <c r="CF975" s="31"/>
      <c r="CG975" s="31"/>
      <c r="CH975" s="31"/>
      <c r="CI975" s="31"/>
      <c r="CJ975" s="31"/>
      <c r="CK975" s="31"/>
      <c r="CL975" s="31"/>
      <c r="CM975" s="31"/>
      <c r="CN975" s="31"/>
      <c r="CO975" s="31"/>
      <c r="CP975" s="31"/>
      <c r="CQ975" s="31"/>
      <c r="CR975" s="31"/>
      <c r="CS975" s="31"/>
      <c r="CT975" s="31"/>
      <c r="CU975" s="31"/>
      <c r="CV975" s="31"/>
      <c r="CW975" s="31"/>
      <c r="CX975" s="31"/>
      <c r="CY975" s="31"/>
      <c r="CZ975" s="31"/>
      <c r="DA975" s="31"/>
      <c r="DB975" s="31"/>
      <c r="DC975" s="31"/>
      <c r="DD975" s="31"/>
      <c r="DE975" s="31"/>
      <c r="DF975" s="31"/>
      <c r="DG975" s="31"/>
      <c r="DH975" s="31" t="s">
        <v>15882</v>
      </c>
      <c r="DI975" s="31" t="s">
        <v>15883</v>
      </c>
      <c r="DJ975" s="31"/>
      <c r="DK975" s="31"/>
      <c r="DL975" s="31"/>
      <c r="DM975" s="31"/>
      <c r="DN975" s="31"/>
      <c r="DO975" s="31"/>
      <c r="DP975" s="31"/>
      <c r="DQ975" s="31"/>
      <c r="DR975" s="31"/>
      <c r="DS975" s="31"/>
      <c r="DT975" s="31"/>
      <c r="DU975" s="31"/>
      <c r="DV975" s="31"/>
      <c r="DW975" s="31"/>
      <c r="DX975" s="31"/>
      <c r="DY975" s="31"/>
      <c r="DZ975" s="31"/>
      <c r="EA975" s="31"/>
      <c r="EB975" s="31"/>
      <c r="EC975" s="31"/>
      <c r="ED975" s="31"/>
      <c r="EE975" s="31"/>
      <c r="EF975" s="31"/>
      <c r="EG975" s="31"/>
      <c r="EH975" s="31"/>
      <c r="EI975" s="31"/>
      <c r="EJ975" s="31"/>
      <c r="EK975" s="31"/>
      <c r="EL975" s="31"/>
      <c r="EM975" s="31"/>
      <c r="EN975" s="31"/>
      <c r="EO975" s="31"/>
      <c r="EP975" s="31"/>
      <c r="EQ975" s="31"/>
      <c r="ER975" s="31"/>
      <c r="ES975" s="31"/>
      <c r="ET975" s="31"/>
      <c r="EU975" s="31"/>
      <c r="EV975" s="31"/>
      <c r="EW975" s="31"/>
      <c r="EX975" s="31"/>
      <c r="EY975" s="31"/>
      <c r="EZ975" s="31"/>
      <c r="FA975" s="31" t="s">
        <v>219</v>
      </c>
      <c r="FB975" s="31" t="s">
        <v>219</v>
      </c>
      <c r="FC975" s="31"/>
      <c r="FD975" s="31"/>
      <c r="FE975" s="31" t="s">
        <v>219</v>
      </c>
    </row>
    <row r="976" ht="90.75" customHeight="1">
      <c r="A976" s="16" t="s">
        <v>15884</v>
      </c>
      <c r="B976" s="24">
        <v>965.0</v>
      </c>
      <c r="C976" s="25" t="s">
        <v>15885</v>
      </c>
      <c r="D976" s="26" t="str">
        <f t="shared" si="41"/>
        <v/>
      </c>
      <c r="E976" s="27" t="str">
        <f t="shared" si="42"/>
        <v/>
      </c>
      <c r="F976" s="28" t="str">
        <f t="shared" ref="F976:G976" si="991">image("https://www.serebii.net/pokedex-bw/type/"&amp;lower(H976)&amp;".gif")</f>
        <v/>
      </c>
      <c r="G976" s="28" t="str">
        <f t="shared" si="991"/>
        <v/>
      </c>
      <c r="H976" s="29" t="s">
        <v>2962</v>
      </c>
      <c r="I976" s="26" t="s">
        <v>176</v>
      </c>
      <c r="J976" s="26" t="s">
        <v>15886</v>
      </c>
      <c r="K976" s="26" t="s">
        <v>222</v>
      </c>
      <c r="L976" s="26" t="s">
        <v>3984</v>
      </c>
      <c r="M976" s="26" t="s">
        <v>3263</v>
      </c>
      <c r="N976" s="26"/>
      <c r="O976" s="26" t="s">
        <v>11260</v>
      </c>
      <c r="P976" s="26" t="s">
        <v>913</v>
      </c>
      <c r="Q976" s="26" t="s">
        <v>978</v>
      </c>
      <c r="R976" s="26" t="s">
        <v>184</v>
      </c>
      <c r="S976" s="26" t="s">
        <v>1075</v>
      </c>
      <c r="T976" s="26" t="s">
        <v>495</v>
      </c>
      <c r="U976" s="26" t="s">
        <v>2711</v>
      </c>
      <c r="V976" s="26" t="s">
        <v>770</v>
      </c>
      <c r="W976" s="26" t="s">
        <v>496</v>
      </c>
      <c r="X976" s="26" t="s">
        <v>189</v>
      </c>
      <c r="Y976" s="26">
        <v>45.0</v>
      </c>
      <c r="Z976" s="26">
        <v>70.0</v>
      </c>
      <c r="AA976" s="26">
        <v>63.0</v>
      </c>
      <c r="AB976" s="26">
        <v>30.0</v>
      </c>
      <c r="AC976" s="26">
        <v>45.0</v>
      </c>
      <c r="AD976" s="26">
        <v>47.0</v>
      </c>
      <c r="AE976" s="30">
        <f t="shared" si="37"/>
        <v>300</v>
      </c>
      <c r="AF976" s="26" t="s">
        <v>15887</v>
      </c>
      <c r="AG976" s="26"/>
      <c r="AH976" s="26"/>
      <c r="AI976" s="26"/>
      <c r="AJ976" s="26"/>
      <c r="AK976" s="26"/>
      <c r="AL976" s="26"/>
      <c r="AM976" s="26"/>
      <c r="AN976" s="26"/>
      <c r="AO976" s="26"/>
      <c r="AP976" s="26"/>
      <c r="AQ976" s="26"/>
      <c r="AR976" s="26"/>
      <c r="AS976" s="26"/>
      <c r="AT976" s="26"/>
      <c r="AU976" s="26"/>
      <c r="AV976" s="26"/>
      <c r="AW976" s="26"/>
      <c r="AX976" s="26"/>
      <c r="AY976" s="26"/>
      <c r="AZ976" s="26"/>
      <c r="BA976" s="26"/>
      <c r="BB976" s="26"/>
      <c r="BC976" s="26"/>
      <c r="BD976" s="26"/>
      <c r="BE976" s="26"/>
      <c r="BF976" s="26"/>
      <c r="BG976" s="26"/>
      <c r="BH976" s="26"/>
      <c r="BI976" s="26"/>
      <c r="BJ976" s="26"/>
      <c r="BK976" s="26"/>
      <c r="BL976" s="26"/>
      <c r="BM976" s="26"/>
      <c r="BN976" s="26"/>
      <c r="BO976" s="26"/>
      <c r="BP976" s="26"/>
      <c r="BQ976" s="26"/>
      <c r="BR976" s="26"/>
      <c r="BS976" s="26"/>
      <c r="BT976" s="26"/>
      <c r="BU976" s="26"/>
      <c r="BV976" s="26"/>
      <c r="BW976" s="31"/>
      <c r="BX976" s="31"/>
      <c r="BY976" s="31"/>
      <c r="BZ976" s="31"/>
      <c r="CA976" s="31"/>
      <c r="CB976" s="31"/>
      <c r="CC976" s="31"/>
      <c r="CD976" s="31"/>
      <c r="CE976" s="31"/>
      <c r="CF976" s="31"/>
      <c r="CG976" s="31"/>
      <c r="CH976" s="31"/>
      <c r="CI976" s="31"/>
      <c r="CJ976" s="31"/>
      <c r="CK976" s="31"/>
      <c r="CL976" s="31"/>
      <c r="CM976" s="31"/>
      <c r="CN976" s="31"/>
      <c r="CO976" s="31"/>
      <c r="CP976" s="31"/>
      <c r="CQ976" s="31"/>
      <c r="CR976" s="31"/>
      <c r="CS976" s="31"/>
      <c r="CT976" s="31"/>
      <c r="CU976" s="31"/>
      <c r="CV976" s="31"/>
      <c r="CW976" s="31"/>
      <c r="CX976" s="31"/>
      <c r="CY976" s="31"/>
      <c r="CZ976" s="31"/>
      <c r="DA976" s="31"/>
      <c r="DB976" s="31"/>
      <c r="DC976" s="31"/>
      <c r="DD976" s="31"/>
      <c r="DE976" s="31"/>
      <c r="DF976" s="31"/>
      <c r="DG976" s="31"/>
      <c r="DH976" s="31" t="s">
        <v>15888</v>
      </c>
      <c r="DI976" s="31" t="s">
        <v>15889</v>
      </c>
      <c r="DJ976" s="31"/>
      <c r="DK976" s="31"/>
      <c r="DL976" s="31"/>
      <c r="DM976" s="31"/>
      <c r="DN976" s="31"/>
      <c r="DO976" s="31"/>
      <c r="DP976" s="31"/>
      <c r="DQ976" s="31"/>
      <c r="DR976" s="31"/>
      <c r="DS976" s="31"/>
      <c r="DT976" s="31"/>
      <c r="DU976" s="31"/>
      <c r="DV976" s="31"/>
      <c r="DW976" s="31"/>
      <c r="DX976" s="31"/>
      <c r="DY976" s="31"/>
      <c r="DZ976" s="31"/>
      <c r="EA976" s="31"/>
      <c r="EB976" s="31"/>
      <c r="EC976" s="31"/>
      <c r="ED976" s="31"/>
      <c r="EE976" s="31"/>
      <c r="EF976" s="31"/>
      <c r="EG976" s="31"/>
      <c r="EH976" s="31"/>
      <c r="EI976" s="31"/>
      <c r="EJ976" s="31"/>
      <c r="EK976" s="31"/>
      <c r="EL976" s="31"/>
      <c r="EM976" s="31"/>
      <c r="EN976" s="31"/>
      <c r="EO976" s="31"/>
      <c r="EP976" s="31"/>
      <c r="EQ976" s="31"/>
      <c r="ER976" s="31"/>
      <c r="ES976" s="31"/>
      <c r="ET976" s="31"/>
      <c r="EU976" s="31"/>
      <c r="EV976" s="31"/>
      <c r="EW976" s="31"/>
      <c r="EX976" s="31"/>
      <c r="EY976" s="31"/>
      <c r="EZ976" s="31"/>
      <c r="FA976" s="31" t="s">
        <v>15890</v>
      </c>
      <c r="FB976" s="31" t="s">
        <v>15890</v>
      </c>
      <c r="FC976" s="31"/>
      <c r="FD976" s="31"/>
      <c r="FE976" s="31" t="s">
        <v>219</v>
      </c>
    </row>
    <row r="977" ht="90.75" customHeight="1">
      <c r="A977" s="16" t="s">
        <v>15891</v>
      </c>
      <c r="B977" s="24">
        <v>966.0</v>
      </c>
      <c r="C977" s="25" t="s">
        <v>15892</v>
      </c>
      <c r="D977" s="26" t="str">
        <f t="shared" si="41"/>
        <v/>
      </c>
      <c r="E977" s="27" t="str">
        <f t="shared" si="42"/>
        <v/>
      </c>
      <c r="F977" s="28" t="str">
        <f t="shared" ref="F977:G977" si="992">image("https://www.serebii.net/pokedex-bw/type/"&amp;lower(H977)&amp;".gif")</f>
        <v/>
      </c>
      <c r="G977" s="28" t="str">
        <f t="shared" si="992"/>
        <v/>
      </c>
      <c r="H977" s="29" t="s">
        <v>2962</v>
      </c>
      <c r="I977" s="26" t="s">
        <v>176</v>
      </c>
      <c r="J977" s="26" t="s">
        <v>15893</v>
      </c>
      <c r="K977" s="26" t="s">
        <v>3108</v>
      </c>
      <c r="L977" s="26" t="s">
        <v>3174</v>
      </c>
      <c r="M977" s="26" t="s">
        <v>3263</v>
      </c>
      <c r="N977" s="26"/>
      <c r="O977" s="26" t="s">
        <v>4235</v>
      </c>
      <c r="P977" s="26" t="s">
        <v>946</v>
      </c>
      <c r="Q977" s="26" t="s">
        <v>1032</v>
      </c>
      <c r="R977" s="26" t="s">
        <v>184</v>
      </c>
      <c r="S977" s="26" t="s">
        <v>2071</v>
      </c>
      <c r="T977" s="26" t="s">
        <v>495</v>
      </c>
      <c r="U977" s="26" t="s">
        <v>2711</v>
      </c>
      <c r="V977" s="26" t="s">
        <v>770</v>
      </c>
      <c r="W977" s="26" t="s">
        <v>496</v>
      </c>
      <c r="X977" s="26" t="s">
        <v>189</v>
      </c>
      <c r="Y977" s="26">
        <v>80.0</v>
      </c>
      <c r="Z977" s="26">
        <v>119.0</v>
      </c>
      <c r="AA977" s="26">
        <v>90.0</v>
      </c>
      <c r="AB977" s="26">
        <v>54.0</v>
      </c>
      <c r="AC977" s="26">
        <v>67.0</v>
      </c>
      <c r="AD977" s="26">
        <v>90.0</v>
      </c>
      <c r="AE977" s="30">
        <f t="shared" si="37"/>
        <v>500</v>
      </c>
      <c r="AF977" s="26" t="s">
        <v>15887</v>
      </c>
      <c r="AG977" s="26"/>
      <c r="AH977" s="26"/>
      <c r="AI977" s="26"/>
      <c r="AJ977" s="26"/>
      <c r="AK977" s="26"/>
      <c r="AL977" s="26"/>
      <c r="AM977" s="26"/>
      <c r="AN977" s="26"/>
      <c r="AO977" s="26"/>
      <c r="AP977" s="26"/>
      <c r="AQ977" s="26"/>
      <c r="AR977" s="26"/>
      <c r="AS977" s="26"/>
      <c r="AT977" s="26"/>
      <c r="AU977" s="26"/>
      <c r="AV977" s="26"/>
      <c r="AW977" s="26"/>
      <c r="AX977" s="26"/>
      <c r="AY977" s="26"/>
      <c r="AZ977" s="26"/>
      <c r="BA977" s="26"/>
      <c r="BB977" s="26"/>
      <c r="BC977" s="26"/>
      <c r="BD977" s="26"/>
      <c r="BE977" s="26"/>
      <c r="BF977" s="26"/>
      <c r="BG977" s="26"/>
      <c r="BH977" s="26"/>
      <c r="BI977" s="26"/>
      <c r="BJ977" s="26"/>
      <c r="BK977" s="26"/>
      <c r="BL977" s="26"/>
      <c r="BM977" s="26"/>
      <c r="BN977" s="26"/>
      <c r="BO977" s="26"/>
      <c r="BP977" s="26"/>
      <c r="BQ977" s="26"/>
      <c r="BR977" s="26"/>
      <c r="BS977" s="26"/>
      <c r="BT977" s="26"/>
      <c r="BU977" s="26"/>
      <c r="BV977" s="26"/>
      <c r="BW977" s="31"/>
      <c r="BX977" s="31"/>
      <c r="BY977" s="31"/>
      <c r="BZ977" s="31"/>
      <c r="CA977" s="31"/>
      <c r="CB977" s="31"/>
      <c r="CC977" s="31"/>
      <c r="CD977" s="31"/>
      <c r="CE977" s="31"/>
      <c r="CF977" s="31"/>
      <c r="CG977" s="31"/>
      <c r="CH977" s="31"/>
      <c r="CI977" s="31"/>
      <c r="CJ977" s="31"/>
      <c r="CK977" s="31"/>
      <c r="CL977" s="31"/>
      <c r="CM977" s="31"/>
      <c r="CN977" s="31"/>
      <c r="CO977" s="31"/>
      <c r="CP977" s="31"/>
      <c r="CQ977" s="31"/>
      <c r="CR977" s="31"/>
      <c r="CS977" s="31"/>
      <c r="CT977" s="31"/>
      <c r="CU977" s="31"/>
      <c r="CV977" s="31"/>
      <c r="CW977" s="31"/>
      <c r="CX977" s="31"/>
      <c r="CY977" s="31"/>
      <c r="CZ977" s="31"/>
      <c r="DA977" s="31"/>
      <c r="DB977" s="31"/>
      <c r="DC977" s="31"/>
      <c r="DD977" s="31"/>
      <c r="DE977" s="31"/>
      <c r="DF977" s="31"/>
      <c r="DG977" s="31"/>
      <c r="DH977" s="31" t="s">
        <v>15894</v>
      </c>
      <c r="DI977" s="31" t="s">
        <v>15895</v>
      </c>
      <c r="DJ977" s="31"/>
      <c r="DK977" s="31"/>
      <c r="DL977" s="31"/>
      <c r="DM977" s="31"/>
      <c r="DN977" s="31"/>
      <c r="DO977" s="31"/>
      <c r="DP977" s="31"/>
      <c r="DQ977" s="31"/>
      <c r="DR977" s="31"/>
      <c r="DS977" s="31"/>
      <c r="DT977" s="31"/>
      <c r="DU977" s="31"/>
      <c r="DV977" s="31"/>
      <c r="DW977" s="31"/>
      <c r="DX977" s="31"/>
      <c r="DY977" s="31"/>
      <c r="DZ977" s="31"/>
      <c r="EA977" s="31"/>
      <c r="EB977" s="31"/>
      <c r="EC977" s="31"/>
      <c r="ED977" s="31"/>
      <c r="EE977" s="31"/>
      <c r="EF977" s="31"/>
      <c r="EG977" s="31"/>
      <c r="EH977" s="31"/>
      <c r="EI977" s="31"/>
      <c r="EJ977" s="31"/>
      <c r="EK977" s="31"/>
      <c r="EL977" s="31"/>
      <c r="EM977" s="31"/>
      <c r="EN977" s="31"/>
      <c r="EO977" s="31"/>
      <c r="EP977" s="31"/>
      <c r="EQ977" s="31"/>
      <c r="ER977" s="31"/>
      <c r="ES977" s="31"/>
      <c r="ET977" s="31"/>
      <c r="EU977" s="31"/>
      <c r="EV977" s="31"/>
      <c r="EW977" s="31"/>
      <c r="EX977" s="31"/>
      <c r="EY977" s="31"/>
      <c r="EZ977" s="31"/>
      <c r="FA977" s="31" t="s">
        <v>15896</v>
      </c>
      <c r="FB977" s="31" t="s">
        <v>15896</v>
      </c>
      <c r="FC977" s="31"/>
      <c r="FD977" s="31"/>
      <c r="FE977" s="31" t="s">
        <v>219</v>
      </c>
    </row>
    <row r="978" ht="90.75" customHeight="1">
      <c r="A978" s="16" t="s">
        <v>15897</v>
      </c>
      <c r="B978" s="24">
        <v>967.0</v>
      </c>
      <c r="C978" s="25" t="s">
        <v>15898</v>
      </c>
      <c r="D978" s="26" t="str">
        <f t="shared" si="41"/>
        <v/>
      </c>
      <c r="E978" s="27" t="str">
        <f t="shared" si="42"/>
        <v/>
      </c>
      <c r="F978" s="28" t="str">
        <f t="shared" ref="F978:G978" si="993">image("https://www.serebii.net/pokedex-bw/type/"&amp;lower(H978)&amp;".gif")</f>
        <v/>
      </c>
      <c r="G978" s="28" t="str">
        <f t="shared" si="993"/>
        <v/>
      </c>
      <c r="H978" s="29" t="s">
        <v>299</v>
      </c>
      <c r="I978" s="26" t="s">
        <v>681</v>
      </c>
      <c r="J978" s="26" t="s">
        <v>13350</v>
      </c>
      <c r="K978" s="26" t="s">
        <v>454</v>
      </c>
      <c r="L978" s="26" t="s">
        <v>11377</v>
      </c>
      <c r="M978" s="26" t="s">
        <v>541</v>
      </c>
      <c r="N978" s="26"/>
      <c r="O978" s="26" t="s">
        <v>2893</v>
      </c>
      <c r="P978" s="26" t="s">
        <v>716</v>
      </c>
      <c r="Q978" s="26" t="s">
        <v>978</v>
      </c>
      <c r="R978" s="26" t="s">
        <v>184</v>
      </c>
      <c r="S978" s="26" t="s">
        <v>2071</v>
      </c>
      <c r="T978" s="26" t="s">
        <v>186</v>
      </c>
      <c r="U978" s="26" t="s">
        <v>769</v>
      </c>
      <c r="V978" s="26" t="s">
        <v>770</v>
      </c>
      <c r="W978" s="26" t="s">
        <v>496</v>
      </c>
      <c r="X978" s="26" t="s">
        <v>4778</v>
      </c>
      <c r="Y978" s="26">
        <v>70.0</v>
      </c>
      <c r="Z978" s="26">
        <v>95.0</v>
      </c>
      <c r="AA978" s="26">
        <v>65.0</v>
      </c>
      <c r="AB978" s="26">
        <v>85.0</v>
      </c>
      <c r="AC978" s="26">
        <v>65.0</v>
      </c>
      <c r="AD978" s="26">
        <v>121.0</v>
      </c>
      <c r="AE978" s="30">
        <f t="shared" si="37"/>
        <v>501</v>
      </c>
      <c r="AF978" s="26"/>
      <c r="AG978" s="26"/>
      <c r="AH978" s="26"/>
      <c r="AI978" s="26"/>
      <c r="AJ978" s="26"/>
      <c r="AK978" s="26"/>
      <c r="AL978" s="26"/>
      <c r="AM978" s="26"/>
      <c r="AN978" s="26"/>
      <c r="AO978" s="26"/>
      <c r="AP978" s="26"/>
      <c r="AQ978" s="26"/>
      <c r="AR978" s="26"/>
      <c r="AS978" s="26"/>
      <c r="AT978" s="26"/>
      <c r="AU978" s="26"/>
      <c r="AV978" s="26"/>
      <c r="AW978" s="26"/>
      <c r="AX978" s="26"/>
      <c r="AY978" s="26"/>
      <c r="AZ978" s="26"/>
      <c r="BA978" s="26"/>
      <c r="BB978" s="26"/>
      <c r="BC978" s="26"/>
      <c r="BD978" s="26"/>
      <c r="BE978" s="26"/>
      <c r="BF978" s="26"/>
      <c r="BG978" s="26"/>
      <c r="BH978" s="26"/>
      <c r="BI978" s="26"/>
      <c r="BJ978" s="26"/>
      <c r="BK978" s="26"/>
      <c r="BL978" s="26"/>
      <c r="BM978" s="26"/>
      <c r="BN978" s="26"/>
      <c r="BO978" s="26"/>
      <c r="BP978" s="26"/>
      <c r="BQ978" s="26"/>
      <c r="BR978" s="26"/>
      <c r="BS978" s="26"/>
      <c r="BT978" s="26"/>
      <c r="BU978" s="26"/>
      <c r="BV978" s="26"/>
      <c r="BW978" s="31"/>
      <c r="BX978" s="31"/>
      <c r="BY978" s="31"/>
      <c r="BZ978" s="31"/>
      <c r="CA978" s="31"/>
      <c r="CB978" s="31"/>
      <c r="CC978" s="31"/>
      <c r="CD978" s="31"/>
      <c r="CE978" s="31"/>
      <c r="CF978" s="31"/>
      <c r="CG978" s="31"/>
      <c r="CH978" s="31"/>
      <c r="CI978" s="31"/>
      <c r="CJ978" s="31"/>
      <c r="CK978" s="31"/>
      <c r="CL978" s="31"/>
      <c r="CM978" s="31"/>
      <c r="CN978" s="31"/>
      <c r="CO978" s="31"/>
      <c r="CP978" s="31"/>
      <c r="CQ978" s="31"/>
      <c r="CR978" s="31"/>
      <c r="CS978" s="31"/>
      <c r="CT978" s="31"/>
      <c r="CU978" s="31"/>
      <c r="CV978" s="31"/>
      <c r="CW978" s="31"/>
      <c r="CX978" s="31"/>
      <c r="CY978" s="31"/>
      <c r="CZ978" s="31"/>
      <c r="DA978" s="31"/>
      <c r="DB978" s="31"/>
      <c r="DC978" s="31"/>
      <c r="DD978" s="31"/>
      <c r="DE978" s="31"/>
      <c r="DF978" s="31"/>
      <c r="DG978" s="31"/>
      <c r="DH978" s="31" t="s">
        <v>15899</v>
      </c>
      <c r="DI978" s="31" t="s">
        <v>15900</v>
      </c>
      <c r="DJ978" s="31"/>
      <c r="DK978" s="31"/>
      <c r="DL978" s="31"/>
      <c r="DM978" s="31"/>
      <c r="DN978" s="31"/>
      <c r="DO978" s="31"/>
      <c r="DP978" s="31"/>
      <c r="DQ978" s="31"/>
      <c r="DR978" s="31"/>
      <c r="DS978" s="31"/>
      <c r="DT978" s="31"/>
      <c r="DU978" s="31"/>
      <c r="DV978" s="31"/>
      <c r="DW978" s="31"/>
      <c r="DX978" s="31"/>
      <c r="DY978" s="31"/>
      <c r="DZ978" s="31"/>
      <c r="EA978" s="31"/>
      <c r="EB978" s="31"/>
      <c r="EC978" s="31"/>
      <c r="ED978" s="31"/>
      <c r="EE978" s="31"/>
      <c r="EF978" s="31"/>
      <c r="EG978" s="31"/>
      <c r="EH978" s="31"/>
      <c r="EI978" s="31"/>
      <c r="EJ978" s="31"/>
      <c r="EK978" s="31"/>
      <c r="EL978" s="31"/>
      <c r="EM978" s="31"/>
      <c r="EN978" s="31"/>
      <c r="EO978" s="31"/>
      <c r="EP978" s="31"/>
      <c r="EQ978" s="31"/>
      <c r="ER978" s="31"/>
      <c r="ES978" s="31"/>
      <c r="ET978" s="31"/>
      <c r="EU978" s="31"/>
      <c r="EV978" s="31"/>
      <c r="EW978" s="31"/>
      <c r="EX978" s="31"/>
      <c r="EY978" s="31"/>
      <c r="EZ978" s="31"/>
      <c r="FA978" s="31" t="s">
        <v>3231</v>
      </c>
      <c r="FB978" s="31" t="s">
        <v>3231</v>
      </c>
      <c r="FC978" s="31"/>
      <c r="FD978" s="31"/>
      <c r="FE978" s="31" t="s">
        <v>219</v>
      </c>
    </row>
    <row r="979" ht="90.75" customHeight="1">
      <c r="A979" s="16" t="s">
        <v>15901</v>
      </c>
      <c r="B979" s="24">
        <v>968.0</v>
      </c>
      <c r="C979" s="25" t="s">
        <v>15902</v>
      </c>
      <c r="D979" s="26" t="str">
        <f t="shared" si="41"/>
        <v/>
      </c>
      <c r="E979" s="27" t="str">
        <f t="shared" si="42"/>
        <v/>
      </c>
      <c r="F979" s="28" t="str">
        <f t="shared" ref="F979:G979" si="994">image("https://www.serebii.net/pokedex-bw/type/"&amp;lower(H979)&amp;".gif")</f>
        <v/>
      </c>
      <c r="G979" s="28" t="str">
        <f t="shared" si="994"/>
        <v/>
      </c>
      <c r="H979" s="29" t="s">
        <v>2962</v>
      </c>
      <c r="I979" s="26"/>
      <c r="J979" s="26" t="s">
        <v>15903</v>
      </c>
      <c r="K979" s="26" t="s">
        <v>4543</v>
      </c>
      <c r="L979" s="26" t="s">
        <v>9750</v>
      </c>
      <c r="M979" s="26" t="s">
        <v>15904</v>
      </c>
      <c r="N979" s="26"/>
      <c r="O979" s="26" t="s">
        <v>1073</v>
      </c>
      <c r="P979" s="26" t="s">
        <v>543</v>
      </c>
      <c r="Q979" s="26" t="s">
        <v>1375</v>
      </c>
      <c r="R979" s="26" t="s">
        <v>184</v>
      </c>
      <c r="S979" s="26" t="s">
        <v>9787</v>
      </c>
      <c r="T979" s="26" t="s">
        <v>2174</v>
      </c>
      <c r="U979" s="26" t="s">
        <v>769</v>
      </c>
      <c r="V979" s="26" t="s">
        <v>770</v>
      </c>
      <c r="W979" s="26" t="s">
        <v>496</v>
      </c>
      <c r="X979" s="26" t="s">
        <v>4621</v>
      </c>
      <c r="Y979" s="26">
        <v>70.0</v>
      </c>
      <c r="Z979" s="26">
        <v>85.0</v>
      </c>
      <c r="AA979" s="26">
        <v>145.0</v>
      </c>
      <c r="AB979" s="26">
        <v>60.0</v>
      </c>
      <c r="AC979" s="26">
        <v>55.0</v>
      </c>
      <c r="AD979" s="26">
        <v>65.0</v>
      </c>
      <c r="AE979" s="30">
        <f t="shared" si="37"/>
        <v>480</v>
      </c>
      <c r="AF979" s="26"/>
      <c r="AG979" s="26"/>
      <c r="AH979" s="26"/>
      <c r="AI979" s="26"/>
      <c r="AJ979" s="26"/>
      <c r="AK979" s="26"/>
      <c r="AL979" s="26"/>
      <c r="AM979" s="26"/>
      <c r="AN979" s="26"/>
      <c r="AO979" s="26"/>
      <c r="AP979" s="26"/>
      <c r="AQ979" s="26"/>
      <c r="AR979" s="26"/>
      <c r="AS979" s="26"/>
      <c r="AT979" s="26"/>
      <c r="AU979" s="26"/>
      <c r="AV979" s="26"/>
      <c r="AW979" s="26"/>
      <c r="AX979" s="26"/>
      <c r="AY979" s="26"/>
      <c r="AZ979" s="26"/>
      <c r="BA979" s="26"/>
      <c r="BB979" s="26"/>
      <c r="BC979" s="26"/>
      <c r="BD979" s="26"/>
      <c r="BE979" s="26"/>
      <c r="BF979" s="26"/>
      <c r="BG979" s="26"/>
      <c r="BH979" s="26"/>
      <c r="BI979" s="26"/>
      <c r="BJ979" s="26"/>
      <c r="BK979" s="26"/>
      <c r="BL979" s="26"/>
      <c r="BM979" s="26"/>
      <c r="BN979" s="26"/>
      <c r="BO979" s="26"/>
      <c r="BP979" s="26"/>
      <c r="BQ979" s="26"/>
      <c r="BR979" s="26" t="s">
        <v>4332</v>
      </c>
      <c r="BS979" s="26" t="s">
        <v>4332</v>
      </c>
      <c r="BT979" s="26" t="s">
        <v>1201</v>
      </c>
      <c r="BU979" s="26"/>
      <c r="BV979" s="26"/>
      <c r="BW979" s="31"/>
      <c r="BX979" s="31"/>
      <c r="BY979" s="31"/>
      <c r="BZ979" s="31"/>
      <c r="CA979" s="31"/>
      <c r="CB979" s="31"/>
      <c r="CC979" s="31"/>
      <c r="CD979" s="31"/>
      <c r="CE979" s="31"/>
      <c r="CF979" s="31"/>
      <c r="CG979" s="31"/>
      <c r="CH979" s="31"/>
      <c r="CI979" s="31"/>
      <c r="CJ979" s="31"/>
      <c r="CK979" s="31"/>
      <c r="CL979" s="31"/>
      <c r="CM979" s="31"/>
      <c r="CN979" s="31"/>
      <c r="CO979" s="31"/>
      <c r="CP979" s="31"/>
      <c r="CQ979" s="31"/>
      <c r="CR979" s="31"/>
      <c r="CS979" s="31"/>
      <c r="CT979" s="31"/>
      <c r="CU979" s="31"/>
      <c r="CV979" s="31"/>
      <c r="CW979" s="31"/>
      <c r="CX979" s="31"/>
      <c r="CY979" s="31"/>
      <c r="CZ979" s="31"/>
      <c r="DA979" s="31"/>
      <c r="DB979" s="31"/>
      <c r="DC979" s="31"/>
      <c r="DD979" s="31"/>
      <c r="DE979" s="31"/>
      <c r="DF979" s="31"/>
      <c r="DG979" s="31"/>
      <c r="DH979" s="31" t="s">
        <v>15905</v>
      </c>
      <c r="DI979" s="31" t="s">
        <v>15906</v>
      </c>
      <c r="DJ979" s="31"/>
      <c r="DK979" s="31"/>
      <c r="DL979" s="31"/>
      <c r="DM979" s="31"/>
      <c r="DN979" s="31"/>
      <c r="DO979" s="31"/>
      <c r="DP979" s="31"/>
      <c r="DQ979" s="31"/>
      <c r="DR979" s="31"/>
      <c r="DS979" s="31"/>
      <c r="DT979" s="31"/>
      <c r="DU979" s="31"/>
      <c r="DV979" s="31"/>
      <c r="DW979" s="31"/>
      <c r="DX979" s="31"/>
      <c r="DY979" s="31"/>
      <c r="DZ979" s="31"/>
      <c r="EA979" s="31"/>
      <c r="EB979" s="31"/>
      <c r="EC979" s="31"/>
      <c r="ED979" s="31"/>
      <c r="EE979" s="31"/>
      <c r="EF979" s="31"/>
      <c r="EG979" s="31"/>
      <c r="EH979" s="31"/>
      <c r="EI979" s="31"/>
      <c r="EJ979" s="31"/>
      <c r="EK979" s="31"/>
      <c r="EL979" s="31"/>
      <c r="EM979" s="31"/>
      <c r="EN979" s="31"/>
      <c r="EO979" s="31"/>
      <c r="EP979" s="31"/>
      <c r="EQ979" s="31"/>
      <c r="ER979" s="31"/>
      <c r="ES979" s="31"/>
      <c r="ET979" s="31"/>
      <c r="EU979" s="31"/>
      <c r="EV979" s="31"/>
      <c r="EW979" s="31"/>
      <c r="EX979" s="31"/>
      <c r="EY979" s="31"/>
      <c r="EZ979" s="31"/>
      <c r="FA979" s="31" t="s">
        <v>15104</v>
      </c>
      <c r="FB979" s="31" t="s">
        <v>15104</v>
      </c>
      <c r="FC979" s="31"/>
      <c r="FD979" s="31"/>
      <c r="FE979" s="31" t="s">
        <v>219</v>
      </c>
    </row>
    <row r="980" ht="90.75" customHeight="1">
      <c r="A980" s="16" t="s">
        <v>15907</v>
      </c>
      <c r="B980" s="24">
        <v>969.0</v>
      </c>
      <c r="C980" s="25" t="s">
        <v>15908</v>
      </c>
      <c r="D980" s="26" t="str">
        <f t="shared" si="41"/>
        <v/>
      </c>
      <c r="E980" s="27" t="str">
        <f t="shared" si="42"/>
        <v/>
      </c>
      <c r="F980" s="28" t="str">
        <f t="shared" ref="F980:G980" si="995">image("https://www.serebii.net/pokedex-bw/type/"&amp;lower(H980)&amp;".gif")</f>
        <v/>
      </c>
      <c r="G980" s="28" t="str">
        <f t="shared" si="995"/>
        <v/>
      </c>
      <c r="H980" s="29" t="s">
        <v>2707</v>
      </c>
      <c r="I980" s="26" t="s">
        <v>176</v>
      </c>
      <c r="J980" s="26" t="s">
        <v>11662</v>
      </c>
      <c r="K980" s="26" t="s">
        <v>178</v>
      </c>
      <c r="L980" s="26" t="s">
        <v>4039</v>
      </c>
      <c r="M980" s="26" t="s">
        <v>15909</v>
      </c>
      <c r="N980" s="26"/>
      <c r="O980" s="26" t="s">
        <v>14309</v>
      </c>
      <c r="P980" s="26" t="s">
        <v>182</v>
      </c>
      <c r="Q980" s="26" t="s">
        <v>6097</v>
      </c>
      <c r="R980" s="26" t="s">
        <v>184</v>
      </c>
      <c r="S980" s="26" t="s">
        <v>2173</v>
      </c>
      <c r="T980" s="26" t="s">
        <v>186</v>
      </c>
      <c r="U980" s="26" t="s">
        <v>2711</v>
      </c>
      <c r="V980" s="26" t="s">
        <v>770</v>
      </c>
      <c r="W980" s="26" t="s">
        <v>496</v>
      </c>
      <c r="X980" s="26" t="s">
        <v>4778</v>
      </c>
      <c r="Y980" s="26">
        <v>48.0</v>
      </c>
      <c r="Z980" s="26">
        <v>35.0</v>
      </c>
      <c r="AA980" s="26">
        <v>42.0</v>
      </c>
      <c r="AB980" s="26">
        <v>105.0</v>
      </c>
      <c r="AC980" s="26">
        <v>60.0</v>
      </c>
      <c r="AD980" s="26">
        <v>60.0</v>
      </c>
      <c r="AE980" s="30">
        <f t="shared" si="37"/>
        <v>350</v>
      </c>
      <c r="AF980" s="26" t="s">
        <v>15910</v>
      </c>
      <c r="AG980" s="26"/>
      <c r="AH980" s="26"/>
      <c r="AI980" s="26"/>
      <c r="AJ980" s="26"/>
      <c r="AK980" s="26"/>
      <c r="AL980" s="26"/>
      <c r="AM980" s="26"/>
      <c r="AN980" s="26"/>
      <c r="AO980" s="26"/>
      <c r="AP980" s="26"/>
      <c r="AQ980" s="26"/>
      <c r="AR980" s="26"/>
      <c r="AS980" s="26"/>
      <c r="AT980" s="26"/>
      <c r="AU980" s="26"/>
      <c r="AV980" s="26"/>
      <c r="AW980" s="26"/>
      <c r="AX980" s="26"/>
      <c r="AY980" s="26"/>
      <c r="AZ980" s="26"/>
      <c r="BA980" s="26"/>
      <c r="BB980" s="26"/>
      <c r="BC980" s="26"/>
      <c r="BD980" s="26"/>
      <c r="BE980" s="26"/>
      <c r="BF980" s="26"/>
      <c r="BG980" s="26"/>
      <c r="BH980" s="26"/>
      <c r="BI980" s="26"/>
      <c r="BJ980" s="26"/>
      <c r="BK980" s="26"/>
      <c r="BL980" s="26"/>
      <c r="BM980" s="26"/>
      <c r="BN980" s="26"/>
      <c r="BO980" s="26"/>
      <c r="BP980" s="26"/>
      <c r="BQ980" s="26"/>
      <c r="BR980" s="26" t="s">
        <v>10611</v>
      </c>
      <c r="BS980" s="26" t="s">
        <v>10611</v>
      </c>
      <c r="BT980" s="26" t="s">
        <v>463</v>
      </c>
      <c r="BU980" s="26"/>
      <c r="BV980" s="26"/>
      <c r="BW980" s="31"/>
      <c r="BX980" s="31"/>
      <c r="BY980" s="31"/>
      <c r="BZ980" s="31"/>
      <c r="CA980" s="31"/>
      <c r="CB980" s="31"/>
      <c r="CC980" s="31"/>
      <c r="CD980" s="31"/>
      <c r="CE980" s="31"/>
      <c r="CF980" s="31"/>
      <c r="CG980" s="31"/>
      <c r="CH980" s="31"/>
      <c r="CI980" s="31"/>
      <c r="CJ980" s="31"/>
      <c r="CK980" s="31"/>
      <c r="CL980" s="31"/>
      <c r="CM980" s="31"/>
      <c r="CN980" s="31"/>
      <c r="CO980" s="31"/>
      <c r="CP980" s="31"/>
      <c r="CQ980" s="31"/>
      <c r="CR980" s="31"/>
      <c r="CS980" s="31"/>
      <c r="CT980" s="31"/>
      <c r="CU980" s="31"/>
      <c r="CV980" s="31"/>
      <c r="CW980" s="31"/>
      <c r="CX980" s="31"/>
      <c r="CY980" s="31"/>
      <c r="CZ980" s="31"/>
      <c r="DA980" s="31"/>
      <c r="DB980" s="31"/>
      <c r="DC980" s="31"/>
      <c r="DD980" s="31"/>
      <c r="DE980" s="31"/>
      <c r="DF980" s="31"/>
      <c r="DG980" s="31"/>
      <c r="DH980" s="31" t="s">
        <v>15911</v>
      </c>
      <c r="DI980" s="31" t="s">
        <v>15912</v>
      </c>
      <c r="DJ980" s="31"/>
      <c r="DK980" s="31"/>
      <c r="DL980" s="31"/>
      <c r="DM980" s="31"/>
      <c r="DN980" s="31"/>
      <c r="DO980" s="31"/>
      <c r="DP980" s="31"/>
      <c r="DQ980" s="31"/>
      <c r="DR980" s="31"/>
      <c r="DS980" s="31"/>
      <c r="DT980" s="31"/>
      <c r="DU980" s="31"/>
      <c r="DV980" s="31"/>
      <c r="DW980" s="31"/>
      <c r="DX980" s="31"/>
      <c r="DY980" s="31"/>
      <c r="DZ980" s="31"/>
      <c r="EA980" s="31"/>
      <c r="EB980" s="31"/>
      <c r="EC980" s="31"/>
      <c r="ED980" s="31"/>
      <c r="EE980" s="31"/>
      <c r="EF980" s="31"/>
      <c r="EG980" s="31"/>
      <c r="EH980" s="31"/>
      <c r="EI980" s="31"/>
      <c r="EJ980" s="31"/>
      <c r="EK980" s="31"/>
      <c r="EL980" s="31"/>
      <c r="EM980" s="31"/>
      <c r="EN980" s="31"/>
      <c r="EO980" s="31"/>
      <c r="EP980" s="31"/>
      <c r="EQ980" s="31"/>
      <c r="ER980" s="31"/>
      <c r="ES980" s="31"/>
      <c r="ET980" s="31"/>
      <c r="EU980" s="31"/>
      <c r="EV980" s="31"/>
      <c r="EW980" s="31"/>
      <c r="EX980" s="31"/>
      <c r="EY980" s="31"/>
      <c r="EZ980" s="31"/>
      <c r="FA980" s="31" t="s">
        <v>1947</v>
      </c>
      <c r="FB980" s="31" t="s">
        <v>1947</v>
      </c>
      <c r="FC980" s="31"/>
      <c r="FD980" s="31"/>
      <c r="FE980" s="31" t="s">
        <v>219</v>
      </c>
    </row>
    <row r="981" ht="90.75" customHeight="1">
      <c r="A981" s="16" t="s">
        <v>15913</v>
      </c>
      <c r="B981" s="24">
        <v>970.0</v>
      </c>
      <c r="C981" s="25" t="s">
        <v>15914</v>
      </c>
      <c r="D981" s="26" t="str">
        <f t="shared" si="41"/>
        <v/>
      </c>
      <c r="E981" s="27" t="str">
        <f t="shared" si="42"/>
        <v/>
      </c>
      <c r="F981" s="28" t="str">
        <f t="shared" ref="F981:G981" si="996">image("https://www.serebii.net/pokedex-bw/type/"&amp;lower(H981)&amp;".gif")</f>
        <v/>
      </c>
      <c r="G981" s="28" t="str">
        <f t="shared" si="996"/>
        <v/>
      </c>
      <c r="H981" s="29" t="s">
        <v>2707</v>
      </c>
      <c r="I981" s="26" t="s">
        <v>176</v>
      </c>
      <c r="J981" s="26" t="s">
        <v>11662</v>
      </c>
      <c r="K981" s="26" t="s">
        <v>743</v>
      </c>
      <c r="L981" s="26" t="s">
        <v>3724</v>
      </c>
      <c r="M981" s="26" t="s">
        <v>15909</v>
      </c>
      <c r="N981" s="26"/>
      <c r="O981" s="26" t="s">
        <v>14309</v>
      </c>
      <c r="P981" s="26" t="s">
        <v>1707</v>
      </c>
      <c r="Q981" s="26" t="s">
        <v>1375</v>
      </c>
      <c r="R981" s="26" t="s">
        <v>184</v>
      </c>
      <c r="S981" s="26" t="s">
        <v>3296</v>
      </c>
      <c r="T981" s="26" t="s">
        <v>186</v>
      </c>
      <c r="U981" s="26" t="s">
        <v>2711</v>
      </c>
      <c r="V981" s="26" t="s">
        <v>770</v>
      </c>
      <c r="W981" s="26" t="s">
        <v>496</v>
      </c>
      <c r="X981" s="26" t="s">
        <v>4778</v>
      </c>
      <c r="Y981" s="26">
        <v>83.0</v>
      </c>
      <c r="Z981" s="26">
        <v>55.0</v>
      </c>
      <c r="AA981" s="26">
        <v>90.0</v>
      </c>
      <c r="AB981" s="26">
        <v>130.0</v>
      </c>
      <c r="AC981" s="26">
        <v>81.0</v>
      </c>
      <c r="AD981" s="26">
        <v>86.0</v>
      </c>
      <c r="AE981" s="30">
        <f t="shared" si="37"/>
        <v>525</v>
      </c>
      <c r="AF981" s="26" t="s">
        <v>15910</v>
      </c>
      <c r="AG981" s="26"/>
      <c r="AH981" s="26"/>
      <c r="AI981" s="26"/>
      <c r="AJ981" s="26"/>
      <c r="AK981" s="26"/>
      <c r="AL981" s="26"/>
      <c r="AM981" s="26"/>
      <c r="AN981" s="26"/>
      <c r="AO981" s="26"/>
      <c r="AP981" s="26"/>
      <c r="AQ981" s="26"/>
      <c r="AR981" s="26"/>
      <c r="AS981" s="26"/>
      <c r="AT981" s="26"/>
      <c r="AU981" s="26"/>
      <c r="AV981" s="26"/>
      <c r="AW981" s="26"/>
      <c r="AX981" s="26"/>
      <c r="AY981" s="26"/>
      <c r="AZ981" s="26"/>
      <c r="BA981" s="26"/>
      <c r="BB981" s="26"/>
      <c r="BC981" s="26"/>
      <c r="BD981" s="26"/>
      <c r="BE981" s="26"/>
      <c r="BF981" s="26"/>
      <c r="BG981" s="26"/>
      <c r="BH981" s="26"/>
      <c r="BI981" s="26"/>
      <c r="BJ981" s="26"/>
      <c r="BK981" s="26"/>
      <c r="BL981" s="26"/>
      <c r="BM981" s="26"/>
      <c r="BN981" s="26"/>
      <c r="BO981" s="26"/>
      <c r="BP981" s="26"/>
      <c r="BQ981" s="26"/>
      <c r="BR981" s="26" t="s">
        <v>10629</v>
      </c>
      <c r="BS981" s="26" t="s">
        <v>10629</v>
      </c>
      <c r="BT981" s="26" t="s">
        <v>1034</v>
      </c>
      <c r="BU981" s="26"/>
      <c r="BV981" s="26"/>
      <c r="BW981" s="31"/>
      <c r="BX981" s="31"/>
      <c r="BY981" s="31"/>
      <c r="BZ981" s="31"/>
      <c r="CA981" s="31"/>
      <c r="CB981" s="31"/>
      <c r="CC981" s="31"/>
      <c r="CD981" s="31"/>
      <c r="CE981" s="31"/>
      <c r="CF981" s="31"/>
      <c r="CG981" s="31"/>
      <c r="CH981" s="31"/>
      <c r="CI981" s="31"/>
      <c r="CJ981" s="31"/>
      <c r="CK981" s="31"/>
      <c r="CL981" s="31"/>
      <c r="CM981" s="31"/>
      <c r="CN981" s="31"/>
      <c r="CO981" s="31"/>
      <c r="CP981" s="31"/>
      <c r="CQ981" s="31"/>
      <c r="CR981" s="31"/>
      <c r="CS981" s="31"/>
      <c r="CT981" s="31"/>
      <c r="CU981" s="31"/>
      <c r="CV981" s="31"/>
      <c r="CW981" s="31"/>
      <c r="CX981" s="31"/>
      <c r="CY981" s="31"/>
      <c r="CZ981" s="31"/>
      <c r="DA981" s="31"/>
      <c r="DB981" s="31"/>
      <c r="DC981" s="31"/>
      <c r="DD981" s="31"/>
      <c r="DE981" s="31"/>
      <c r="DF981" s="31"/>
      <c r="DG981" s="31"/>
      <c r="DH981" s="31" t="s">
        <v>15915</v>
      </c>
      <c r="DI981" s="31" t="s">
        <v>15916</v>
      </c>
      <c r="DJ981" s="31"/>
      <c r="DK981" s="31"/>
      <c r="DL981" s="31"/>
      <c r="DM981" s="31"/>
      <c r="DN981" s="31"/>
      <c r="DO981" s="31"/>
      <c r="DP981" s="31"/>
      <c r="DQ981" s="31"/>
      <c r="DR981" s="31"/>
      <c r="DS981" s="31"/>
      <c r="DT981" s="31"/>
      <c r="DU981" s="31"/>
      <c r="DV981" s="31"/>
      <c r="DW981" s="31"/>
      <c r="DX981" s="31"/>
      <c r="DY981" s="31"/>
      <c r="DZ981" s="31"/>
      <c r="EA981" s="31"/>
      <c r="EB981" s="31"/>
      <c r="EC981" s="31"/>
      <c r="ED981" s="31"/>
      <c r="EE981" s="31"/>
      <c r="EF981" s="31"/>
      <c r="EG981" s="31"/>
      <c r="EH981" s="31"/>
      <c r="EI981" s="31"/>
      <c r="EJ981" s="31"/>
      <c r="EK981" s="31"/>
      <c r="EL981" s="31"/>
      <c r="EM981" s="31"/>
      <c r="EN981" s="31"/>
      <c r="EO981" s="31"/>
      <c r="EP981" s="31"/>
      <c r="EQ981" s="31"/>
      <c r="ER981" s="31"/>
      <c r="ES981" s="31"/>
      <c r="ET981" s="31"/>
      <c r="EU981" s="31"/>
      <c r="EV981" s="31"/>
      <c r="EW981" s="31"/>
      <c r="EX981" s="31"/>
      <c r="EY981" s="31"/>
      <c r="EZ981" s="31"/>
      <c r="FA981" s="31" t="s">
        <v>13041</v>
      </c>
      <c r="FB981" s="31" t="s">
        <v>13041</v>
      </c>
      <c r="FC981" s="31"/>
      <c r="FD981" s="31"/>
      <c r="FE981" s="31" t="s">
        <v>219</v>
      </c>
    </row>
    <row r="982" ht="90.75" customHeight="1">
      <c r="A982" s="16" t="s">
        <v>15917</v>
      </c>
      <c r="B982" s="24">
        <v>971.0</v>
      </c>
      <c r="C982" s="25" t="s">
        <v>15918</v>
      </c>
      <c r="D982" s="26" t="str">
        <f t="shared" si="41"/>
        <v/>
      </c>
      <c r="E982" s="27" t="str">
        <f t="shared" si="42"/>
        <v/>
      </c>
      <c r="F982" s="28" t="str">
        <f t="shared" ref="F982:G982" si="997">image("https://www.serebii.net/pokedex-bw/type/"&amp;lower(H982)&amp;".gif")</f>
        <v/>
      </c>
      <c r="G982" s="28" t="str">
        <f t="shared" si="997"/>
        <v/>
      </c>
      <c r="H982" s="29" t="s">
        <v>3317</v>
      </c>
      <c r="I982" s="26"/>
      <c r="J982" s="26" t="s">
        <v>15919</v>
      </c>
      <c r="K982" s="26" t="s">
        <v>293</v>
      </c>
      <c r="L982" s="26" t="s">
        <v>3984</v>
      </c>
      <c r="M982" s="26" t="s">
        <v>1952</v>
      </c>
      <c r="N982" s="26"/>
      <c r="O982" s="26" t="s">
        <v>14340</v>
      </c>
      <c r="P982" s="26" t="s">
        <v>913</v>
      </c>
      <c r="Q982" s="26" t="s">
        <v>544</v>
      </c>
      <c r="R982" s="26" t="s">
        <v>184</v>
      </c>
      <c r="S982" s="26" t="s">
        <v>914</v>
      </c>
      <c r="T982" s="26" t="s">
        <v>186</v>
      </c>
      <c r="U982" s="26" t="s">
        <v>769</v>
      </c>
      <c r="V982" s="26" t="s">
        <v>770</v>
      </c>
      <c r="W982" s="26" t="s">
        <v>496</v>
      </c>
      <c r="X982" s="26" t="s">
        <v>189</v>
      </c>
      <c r="Y982" s="26">
        <v>50.0</v>
      </c>
      <c r="Z982" s="26">
        <v>61.0</v>
      </c>
      <c r="AA982" s="26">
        <v>60.0</v>
      </c>
      <c r="AB982" s="26">
        <v>30.0</v>
      </c>
      <c r="AC982" s="26">
        <v>55.0</v>
      </c>
      <c r="AD982" s="26">
        <v>34.0</v>
      </c>
      <c r="AE982" s="30">
        <f t="shared" si="37"/>
        <v>290</v>
      </c>
      <c r="AF982" s="26" t="s">
        <v>15920</v>
      </c>
      <c r="AG982" s="26"/>
      <c r="AH982" s="26"/>
      <c r="AI982" s="26"/>
      <c r="AJ982" s="26"/>
      <c r="AK982" s="26"/>
      <c r="AL982" s="26"/>
      <c r="AM982" s="26"/>
      <c r="AN982" s="26"/>
      <c r="AO982" s="26"/>
      <c r="AP982" s="26"/>
      <c r="AQ982" s="26"/>
      <c r="AR982" s="26"/>
      <c r="AS982" s="26"/>
      <c r="AT982" s="26"/>
      <c r="AU982" s="26"/>
      <c r="AV982" s="26"/>
      <c r="AW982" s="26"/>
      <c r="AX982" s="26"/>
      <c r="AY982" s="26"/>
      <c r="AZ982" s="26"/>
      <c r="BA982" s="26"/>
      <c r="BB982" s="26"/>
      <c r="BC982" s="26"/>
      <c r="BD982" s="26"/>
      <c r="BE982" s="26"/>
      <c r="BF982" s="26"/>
      <c r="BG982" s="26"/>
      <c r="BH982" s="26"/>
      <c r="BI982" s="26"/>
      <c r="BJ982" s="26"/>
      <c r="BK982" s="26"/>
      <c r="BL982" s="26"/>
      <c r="BM982" s="26"/>
      <c r="BN982" s="26"/>
      <c r="BO982" s="26"/>
      <c r="BP982" s="26"/>
      <c r="BQ982" s="26"/>
      <c r="BR982" s="26"/>
      <c r="BS982" s="26"/>
      <c r="BT982" s="26"/>
      <c r="BU982" s="26"/>
      <c r="BV982" s="26"/>
      <c r="BW982" s="31"/>
      <c r="BX982" s="31"/>
      <c r="BY982" s="31"/>
      <c r="BZ982" s="31"/>
      <c r="CA982" s="31"/>
      <c r="CB982" s="31"/>
      <c r="CC982" s="31"/>
      <c r="CD982" s="31"/>
      <c r="CE982" s="31"/>
      <c r="CF982" s="31"/>
      <c r="CG982" s="31"/>
      <c r="CH982" s="31"/>
      <c r="CI982" s="31"/>
      <c r="CJ982" s="31"/>
      <c r="CK982" s="31"/>
      <c r="CL982" s="31"/>
      <c r="CM982" s="31"/>
      <c r="CN982" s="31"/>
      <c r="CO982" s="31"/>
      <c r="CP982" s="31"/>
      <c r="CQ982" s="31"/>
      <c r="CR982" s="31"/>
      <c r="CS982" s="31"/>
      <c r="CT982" s="31"/>
      <c r="CU982" s="31"/>
      <c r="CV982" s="31"/>
      <c r="CW982" s="31"/>
      <c r="CX982" s="31"/>
      <c r="CY982" s="31"/>
      <c r="CZ982" s="31"/>
      <c r="DA982" s="31"/>
      <c r="DB982" s="31"/>
      <c r="DC982" s="31"/>
      <c r="DD982" s="31"/>
      <c r="DE982" s="31"/>
      <c r="DF982" s="31"/>
      <c r="DG982" s="31"/>
      <c r="DH982" s="31" t="s">
        <v>15921</v>
      </c>
      <c r="DI982" s="31" t="s">
        <v>15922</v>
      </c>
      <c r="DJ982" s="31"/>
      <c r="DK982" s="31"/>
      <c r="DL982" s="31"/>
      <c r="DM982" s="31"/>
      <c r="DN982" s="31"/>
      <c r="DO982" s="31"/>
      <c r="DP982" s="31"/>
      <c r="DQ982" s="31"/>
      <c r="DR982" s="31"/>
      <c r="DS982" s="31"/>
      <c r="DT982" s="31"/>
      <c r="DU982" s="31"/>
      <c r="DV982" s="31"/>
      <c r="DW982" s="31"/>
      <c r="DX982" s="31"/>
      <c r="DY982" s="31"/>
      <c r="DZ982" s="31"/>
      <c r="EA982" s="31"/>
      <c r="EB982" s="31"/>
      <c r="EC982" s="31"/>
      <c r="ED982" s="31"/>
      <c r="EE982" s="31"/>
      <c r="EF982" s="31"/>
      <c r="EG982" s="31"/>
      <c r="EH982" s="31"/>
      <c r="EI982" s="31"/>
      <c r="EJ982" s="31"/>
      <c r="EK982" s="31"/>
      <c r="EL982" s="31"/>
      <c r="EM982" s="31"/>
      <c r="EN982" s="31"/>
      <c r="EO982" s="31"/>
      <c r="EP982" s="31"/>
      <c r="EQ982" s="31"/>
      <c r="ER982" s="31"/>
      <c r="ES982" s="31"/>
      <c r="ET982" s="31"/>
      <c r="EU982" s="31"/>
      <c r="EV982" s="31"/>
      <c r="EW982" s="31"/>
      <c r="EX982" s="31"/>
      <c r="EY982" s="31"/>
      <c r="EZ982" s="31"/>
      <c r="FA982" s="31" t="s">
        <v>15923</v>
      </c>
      <c r="FB982" s="31" t="s">
        <v>15923</v>
      </c>
      <c r="FC982" s="31"/>
      <c r="FD982" s="31"/>
      <c r="FE982" s="31" t="s">
        <v>219</v>
      </c>
    </row>
    <row r="983" ht="90.75" customHeight="1">
      <c r="A983" s="16" t="s">
        <v>15924</v>
      </c>
      <c r="B983" s="24">
        <v>972.0</v>
      </c>
      <c r="C983" s="25" t="s">
        <v>15925</v>
      </c>
      <c r="D983" s="26" t="str">
        <f t="shared" si="41"/>
        <v/>
      </c>
      <c r="E983" s="27" t="str">
        <f t="shared" si="42"/>
        <v/>
      </c>
      <c r="F983" s="28" t="str">
        <f t="shared" ref="F983:G983" si="998">image("https://www.serebii.net/pokedex-bw/type/"&amp;lower(H983)&amp;".gif")</f>
        <v/>
      </c>
      <c r="G983" s="28" t="str">
        <f t="shared" si="998"/>
        <v/>
      </c>
      <c r="H983" s="29" t="s">
        <v>3317</v>
      </c>
      <c r="I983" s="26"/>
      <c r="J983" s="26" t="s">
        <v>15919</v>
      </c>
      <c r="K983" s="26" t="s">
        <v>247</v>
      </c>
      <c r="L983" s="26" t="s">
        <v>3052</v>
      </c>
      <c r="M983" s="26" t="s">
        <v>1074</v>
      </c>
      <c r="N983" s="26"/>
      <c r="O983" s="26" t="s">
        <v>14340</v>
      </c>
      <c r="P983" s="26" t="s">
        <v>946</v>
      </c>
      <c r="Q983" s="26" t="s">
        <v>2670</v>
      </c>
      <c r="R983" s="26" t="s">
        <v>184</v>
      </c>
      <c r="S983" s="26" t="s">
        <v>12092</v>
      </c>
      <c r="T983" s="26" t="s">
        <v>186</v>
      </c>
      <c r="U983" s="26" t="s">
        <v>769</v>
      </c>
      <c r="V983" s="26" t="s">
        <v>770</v>
      </c>
      <c r="W983" s="26" t="s">
        <v>496</v>
      </c>
      <c r="X983" s="26" t="s">
        <v>189</v>
      </c>
      <c r="Y983" s="26">
        <v>72.0</v>
      </c>
      <c r="Z983" s="26">
        <v>101.0</v>
      </c>
      <c r="AA983" s="26">
        <v>100.0</v>
      </c>
      <c r="AB983" s="26">
        <v>50.0</v>
      </c>
      <c r="AC983" s="26">
        <v>97.0</v>
      </c>
      <c r="AD983" s="26">
        <v>68.0</v>
      </c>
      <c r="AE983" s="30">
        <f t="shared" si="37"/>
        <v>488</v>
      </c>
      <c r="AF983" s="26" t="s">
        <v>15920</v>
      </c>
      <c r="AG983" s="26"/>
      <c r="AH983" s="26"/>
      <c r="AI983" s="26"/>
      <c r="AJ983" s="26"/>
      <c r="AK983" s="26"/>
      <c r="AL983" s="26"/>
      <c r="AM983" s="26"/>
      <c r="AN983" s="26"/>
      <c r="AO983" s="26"/>
      <c r="AP983" s="26"/>
      <c r="AQ983" s="26"/>
      <c r="AR983" s="26"/>
      <c r="AS983" s="26"/>
      <c r="AT983" s="26"/>
      <c r="AU983" s="26"/>
      <c r="AV983" s="26"/>
      <c r="AW983" s="26"/>
      <c r="AX983" s="26"/>
      <c r="AY983" s="26"/>
      <c r="AZ983" s="26"/>
      <c r="BA983" s="26"/>
      <c r="BB983" s="26"/>
      <c r="BC983" s="26"/>
      <c r="BD983" s="26"/>
      <c r="BE983" s="26"/>
      <c r="BF983" s="26"/>
      <c r="BG983" s="26"/>
      <c r="BH983" s="26"/>
      <c r="BI983" s="26"/>
      <c r="BJ983" s="26"/>
      <c r="BK983" s="26"/>
      <c r="BL983" s="26"/>
      <c r="BM983" s="26"/>
      <c r="BN983" s="26"/>
      <c r="BO983" s="26"/>
      <c r="BP983" s="26"/>
      <c r="BQ983" s="26"/>
      <c r="BR983" s="26"/>
      <c r="BS983" s="26"/>
      <c r="BT983" s="26"/>
      <c r="BU983" s="26"/>
      <c r="BV983" s="26"/>
      <c r="BW983" s="31"/>
      <c r="BX983" s="31"/>
      <c r="BY983" s="31"/>
      <c r="BZ983" s="31"/>
      <c r="CA983" s="31"/>
      <c r="CB983" s="31"/>
      <c r="CC983" s="31"/>
      <c r="CD983" s="31"/>
      <c r="CE983" s="31"/>
      <c r="CF983" s="31"/>
      <c r="CG983" s="31"/>
      <c r="CH983" s="31"/>
      <c r="CI983" s="31"/>
      <c r="CJ983" s="31"/>
      <c r="CK983" s="31"/>
      <c r="CL983" s="31"/>
      <c r="CM983" s="31"/>
      <c r="CN983" s="31"/>
      <c r="CO983" s="31"/>
      <c r="CP983" s="31"/>
      <c r="CQ983" s="31"/>
      <c r="CR983" s="31"/>
      <c r="CS983" s="31"/>
      <c r="CT983" s="31"/>
      <c r="CU983" s="31"/>
      <c r="CV983" s="31"/>
      <c r="CW983" s="31"/>
      <c r="CX983" s="31"/>
      <c r="CY983" s="31"/>
      <c r="CZ983" s="31"/>
      <c r="DA983" s="31"/>
      <c r="DB983" s="31"/>
      <c r="DC983" s="31"/>
      <c r="DD983" s="31"/>
      <c r="DE983" s="31"/>
      <c r="DF983" s="31"/>
      <c r="DG983" s="31"/>
      <c r="DH983" s="31" t="s">
        <v>15926</v>
      </c>
      <c r="DI983" s="31" t="s">
        <v>15927</v>
      </c>
      <c r="DJ983" s="31"/>
      <c r="DK983" s="31"/>
      <c r="DL983" s="31"/>
      <c r="DM983" s="31"/>
      <c r="DN983" s="31"/>
      <c r="DO983" s="31"/>
      <c r="DP983" s="31"/>
      <c r="DQ983" s="31"/>
      <c r="DR983" s="31"/>
      <c r="DS983" s="31"/>
      <c r="DT983" s="31"/>
      <c r="DU983" s="31"/>
      <c r="DV983" s="31"/>
      <c r="DW983" s="31"/>
      <c r="DX983" s="31"/>
      <c r="DY983" s="31"/>
      <c r="DZ983" s="31"/>
      <c r="EA983" s="31"/>
      <c r="EB983" s="31"/>
      <c r="EC983" s="31"/>
      <c r="ED983" s="31"/>
      <c r="EE983" s="31"/>
      <c r="EF983" s="31"/>
      <c r="EG983" s="31"/>
      <c r="EH983" s="31"/>
      <c r="EI983" s="31"/>
      <c r="EJ983" s="31"/>
      <c r="EK983" s="31"/>
      <c r="EL983" s="31"/>
      <c r="EM983" s="31"/>
      <c r="EN983" s="31"/>
      <c r="EO983" s="31"/>
      <c r="EP983" s="31"/>
      <c r="EQ983" s="31"/>
      <c r="ER983" s="31"/>
      <c r="ES983" s="31"/>
      <c r="ET983" s="31"/>
      <c r="EU983" s="31"/>
      <c r="EV983" s="31"/>
      <c r="EW983" s="31"/>
      <c r="EX983" s="31"/>
      <c r="EY983" s="31"/>
      <c r="EZ983" s="31"/>
      <c r="FA983" s="31" t="s">
        <v>15923</v>
      </c>
      <c r="FB983" s="31" t="s">
        <v>15923</v>
      </c>
      <c r="FC983" s="31"/>
      <c r="FD983" s="31"/>
      <c r="FE983" s="31" t="s">
        <v>219</v>
      </c>
    </row>
    <row r="984" ht="90.75" customHeight="1">
      <c r="A984" s="16" t="s">
        <v>15928</v>
      </c>
      <c r="B984" s="24">
        <v>973.0</v>
      </c>
      <c r="C984" s="25" t="s">
        <v>15929</v>
      </c>
      <c r="D984" s="26" t="str">
        <f t="shared" si="41"/>
        <v/>
      </c>
      <c r="E984" s="27" t="str">
        <f t="shared" si="42"/>
        <v/>
      </c>
      <c r="F984" s="28" t="str">
        <f t="shared" ref="F984:G984" si="999">image("https://www.serebii.net/pokedex-bw/type/"&amp;lower(H984)&amp;".gif")</f>
        <v/>
      </c>
      <c r="G984" s="28" t="str">
        <f t="shared" si="999"/>
        <v/>
      </c>
      <c r="H984" s="29" t="s">
        <v>348</v>
      </c>
      <c r="I984" s="26" t="s">
        <v>2112</v>
      </c>
      <c r="J984" s="26" t="s">
        <v>15930</v>
      </c>
      <c r="K984" s="26" t="s">
        <v>454</v>
      </c>
      <c r="L984" s="26" t="s">
        <v>7381</v>
      </c>
      <c r="M984" s="26" t="s">
        <v>4016</v>
      </c>
      <c r="N984" s="26" t="s">
        <v>685</v>
      </c>
      <c r="O984" s="26" t="s">
        <v>15931</v>
      </c>
      <c r="P984" s="26" t="s">
        <v>946</v>
      </c>
      <c r="Q984" s="26" t="s">
        <v>2378</v>
      </c>
      <c r="R984" s="26" t="s">
        <v>184</v>
      </c>
      <c r="S984" s="26" t="s">
        <v>2071</v>
      </c>
      <c r="T984" s="26" t="s">
        <v>186</v>
      </c>
      <c r="U984" s="26" t="s">
        <v>769</v>
      </c>
      <c r="V984" s="26" t="s">
        <v>846</v>
      </c>
      <c r="W984" s="26" t="s">
        <v>496</v>
      </c>
      <c r="X984" s="26" t="s">
        <v>189</v>
      </c>
      <c r="Y984" s="26">
        <v>82.0</v>
      </c>
      <c r="Z984" s="26">
        <v>115.0</v>
      </c>
      <c r="AA984" s="26">
        <v>74.0</v>
      </c>
      <c r="AB984" s="26">
        <v>75.0</v>
      </c>
      <c r="AC984" s="26">
        <v>64.0</v>
      </c>
      <c r="AD984" s="26">
        <v>90.0</v>
      </c>
      <c r="AE984" s="30">
        <f t="shared" si="37"/>
        <v>500</v>
      </c>
      <c r="AF984" s="26"/>
      <c r="AG984" s="26"/>
      <c r="AH984" s="26"/>
      <c r="AI984" s="26"/>
      <c r="AJ984" s="26"/>
      <c r="AK984" s="26"/>
      <c r="AL984" s="26"/>
      <c r="AM984" s="26"/>
      <c r="AN984" s="26"/>
      <c r="AO984" s="26"/>
      <c r="AP984" s="26"/>
      <c r="AQ984" s="26"/>
      <c r="AR984" s="26"/>
      <c r="AS984" s="26"/>
      <c r="AT984" s="26"/>
      <c r="AU984" s="26"/>
      <c r="AV984" s="26"/>
      <c r="AW984" s="26"/>
      <c r="AX984" s="26"/>
      <c r="AY984" s="26"/>
      <c r="AZ984" s="26"/>
      <c r="BA984" s="26"/>
      <c r="BB984" s="26"/>
      <c r="BC984" s="26"/>
      <c r="BD984" s="26"/>
      <c r="BE984" s="26"/>
      <c r="BF984" s="26"/>
      <c r="BG984" s="26"/>
      <c r="BH984" s="26"/>
      <c r="BI984" s="26"/>
      <c r="BJ984" s="26"/>
      <c r="BK984" s="26"/>
      <c r="BL984" s="26"/>
      <c r="BM984" s="26"/>
      <c r="BN984" s="26"/>
      <c r="BO984" s="26"/>
      <c r="BP984" s="26"/>
      <c r="BQ984" s="26"/>
      <c r="BR984" s="26"/>
      <c r="BS984" s="26"/>
      <c r="BT984" s="26"/>
      <c r="BU984" s="26"/>
      <c r="BV984" s="26"/>
      <c r="BW984" s="31"/>
      <c r="BX984" s="31"/>
      <c r="BY984" s="31"/>
      <c r="BZ984" s="31"/>
      <c r="CA984" s="31"/>
      <c r="CB984" s="31"/>
      <c r="CC984" s="31"/>
      <c r="CD984" s="31"/>
      <c r="CE984" s="31"/>
      <c r="CF984" s="31"/>
      <c r="CG984" s="31"/>
      <c r="CH984" s="31"/>
      <c r="CI984" s="31"/>
      <c r="CJ984" s="31"/>
      <c r="CK984" s="31"/>
      <c r="CL984" s="31"/>
      <c r="CM984" s="31"/>
      <c r="CN984" s="31"/>
      <c r="CO984" s="31"/>
      <c r="CP984" s="31"/>
      <c r="CQ984" s="31"/>
      <c r="CR984" s="31"/>
      <c r="CS984" s="31"/>
      <c r="CT984" s="31"/>
      <c r="CU984" s="31"/>
      <c r="CV984" s="31"/>
      <c r="CW984" s="31"/>
      <c r="CX984" s="31"/>
      <c r="CY984" s="31"/>
      <c r="CZ984" s="31"/>
      <c r="DA984" s="31"/>
      <c r="DB984" s="31"/>
      <c r="DC984" s="31"/>
      <c r="DD984" s="31"/>
      <c r="DE984" s="31"/>
      <c r="DF984" s="31"/>
      <c r="DG984" s="31"/>
      <c r="DH984" s="31" t="s">
        <v>15932</v>
      </c>
      <c r="DI984" s="31" t="s">
        <v>15933</v>
      </c>
      <c r="DJ984" s="31"/>
      <c r="DK984" s="31"/>
      <c r="DL984" s="31"/>
      <c r="DM984" s="31"/>
      <c r="DN984" s="31"/>
      <c r="DO984" s="31"/>
      <c r="DP984" s="31"/>
      <c r="DQ984" s="31"/>
      <c r="DR984" s="31"/>
      <c r="DS984" s="31"/>
      <c r="DT984" s="31"/>
      <c r="DU984" s="31"/>
      <c r="DV984" s="31"/>
      <c r="DW984" s="31"/>
      <c r="DX984" s="31"/>
      <c r="DY984" s="31"/>
      <c r="DZ984" s="31"/>
      <c r="EA984" s="31"/>
      <c r="EB984" s="31"/>
      <c r="EC984" s="31"/>
      <c r="ED984" s="31"/>
      <c r="EE984" s="31"/>
      <c r="EF984" s="31"/>
      <c r="EG984" s="31"/>
      <c r="EH984" s="31"/>
      <c r="EI984" s="31"/>
      <c r="EJ984" s="31"/>
      <c r="EK984" s="31"/>
      <c r="EL984" s="31"/>
      <c r="EM984" s="31"/>
      <c r="EN984" s="31"/>
      <c r="EO984" s="31"/>
      <c r="EP984" s="31"/>
      <c r="EQ984" s="31"/>
      <c r="ER984" s="31"/>
      <c r="ES984" s="31"/>
      <c r="ET984" s="31"/>
      <c r="EU984" s="31"/>
      <c r="EV984" s="31"/>
      <c r="EW984" s="31"/>
      <c r="EX984" s="31"/>
      <c r="EY984" s="31"/>
      <c r="EZ984" s="31"/>
      <c r="FA984" s="31" t="s">
        <v>15413</v>
      </c>
      <c r="FB984" s="31" t="s">
        <v>15413</v>
      </c>
      <c r="FC984" s="31"/>
      <c r="FD984" s="31"/>
      <c r="FE984" s="31" t="s">
        <v>219</v>
      </c>
    </row>
    <row r="985" ht="90.75" customHeight="1">
      <c r="A985" s="16" t="s">
        <v>15934</v>
      </c>
      <c r="B985" s="24">
        <v>974.0</v>
      </c>
      <c r="C985" s="25" t="s">
        <v>15935</v>
      </c>
      <c r="D985" s="26" t="str">
        <f t="shared" si="41"/>
        <v/>
      </c>
      <c r="E985" s="27" t="str">
        <f t="shared" si="42"/>
        <v/>
      </c>
      <c r="F985" s="28" t="str">
        <f t="shared" ref="F985:G985" si="1000">image("https://www.serebii.net/pokedex-bw/type/"&amp;lower(H985)&amp;".gif")</f>
        <v/>
      </c>
      <c r="G985" s="28" t="str">
        <f t="shared" si="1000"/>
        <v/>
      </c>
      <c r="H985" s="29" t="s">
        <v>3173</v>
      </c>
      <c r="I985" s="26"/>
      <c r="J985" s="26" t="s">
        <v>15936</v>
      </c>
      <c r="K985" s="26" t="s">
        <v>876</v>
      </c>
      <c r="L985" s="26" t="s">
        <v>3724</v>
      </c>
      <c r="M985" s="26" t="s">
        <v>272</v>
      </c>
      <c r="N985" s="26" t="s">
        <v>4933</v>
      </c>
      <c r="O985" s="26" t="s">
        <v>1233</v>
      </c>
      <c r="P985" s="26" t="s">
        <v>492</v>
      </c>
      <c r="Q985" s="26" t="s">
        <v>1325</v>
      </c>
      <c r="R985" s="26" t="s">
        <v>184</v>
      </c>
      <c r="S985" s="26" t="s">
        <v>2624</v>
      </c>
      <c r="T985" s="26" t="s">
        <v>186</v>
      </c>
      <c r="U985" s="26" t="s">
        <v>769</v>
      </c>
      <c r="V985" s="26" t="s">
        <v>770</v>
      </c>
      <c r="W985" s="26" t="s">
        <v>496</v>
      </c>
      <c r="X985" s="26" t="s">
        <v>3426</v>
      </c>
      <c r="Y985" s="26">
        <v>108.0</v>
      </c>
      <c r="Z985" s="26">
        <v>68.0</v>
      </c>
      <c r="AA985" s="26">
        <v>45.0</v>
      </c>
      <c r="AB985" s="26">
        <v>30.0</v>
      </c>
      <c r="AC985" s="26">
        <v>40.0</v>
      </c>
      <c r="AD985" s="26">
        <v>43.0</v>
      </c>
      <c r="AE985" s="30">
        <f t="shared" si="37"/>
        <v>334</v>
      </c>
      <c r="AF985" s="26" t="s">
        <v>15937</v>
      </c>
      <c r="AG985" s="26"/>
      <c r="AH985" s="26"/>
      <c r="AI985" s="26"/>
      <c r="AJ985" s="26"/>
      <c r="AK985" s="26"/>
      <c r="AL985" s="26"/>
      <c r="AM985" s="26"/>
      <c r="AN985" s="26"/>
      <c r="AO985" s="26"/>
      <c r="AP985" s="26"/>
      <c r="AQ985" s="26"/>
      <c r="AR985" s="26"/>
      <c r="AS985" s="26"/>
      <c r="AT985" s="26"/>
      <c r="AU985" s="26"/>
      <c r="AV985" s="26"/>
      <c r="AW985" s="26"/>
      <c r="AX985" s="26"/>
      <c r="AY985" s="26"/>
      <c r="AZ985" s="26"/>
      <c r="BA985" s="26"/>
      <c r="BB985" s="26"/>
      <c r="BC985" s="26"/>
      <c r="BD985" s="26"/>
      <c r="BE985" s="26"/>
      <c r="BF985" s="26"/>
      <c r="BG985" s="26"/>
      <c r="BH985" s="26"/>
      <c r="BI985" s="26"/>
      <c r="BJ985" s="26"/>
      <c r="BK985" s="26"/>
      <c r="BL985" s="26"/>
      <c r="BM985" s="26"/>
      <c r="BN985" s="26"/>
      <c r="BO985" s="26"/>
      <c r="BP985" s="26"/>
      <c r="BQ985" s="26"/>
      <c r="BR985" s="26"/>
      <c r="BS985" s="26"/>
      <c r="BT985" s="26"/>
      <c r="BU985" s="26"/>
      <c r="BV985" s="26"/>
      <c r="BW985" s="31"/>
      <c r="BX985" s="31"/>
      <c r="BY985" s="31"/>
      <c r="BZ985" s="31"/>
      <c r="CA985" s="31"/>
      <c r="CB985" s="31"/>
      <c r="CC985" s="31"/>
      <c r="CD985" s="31"/>
      <c r="CE985" s="31"/>
      <c r="CF985" s="31"/>
      <c r="CG985" s="31"/>
      <c r="CH985" s="31"/>
      <c r="CI985" s="31"/>
      <c r="CJ985" s="31"/>
      <c r="CK985" s="31"/>
      <c r="CL985" s="31"/>
      <c r="CM985" s="31"/>
      <c r="CN985" s="31"/>
      <c r="CO985" s="31"/>
      <c r="CP985" s="31"/>
      <c r="CQ985" s="31"/>
      <c r="CR985" s="31"/>
      <c r="CS985" s="31"/>
      <c r="CT985" s="31"/>
      <c r="CU985" s="31"/>
      <c r="CV985" s="31"/>
      <c r="CW985" s="31"/>
      <c r="CX985" s="31"/>
      <c r="CY985" s="31"/>
      <c r="CZ985" s="31"/>
      <c r="DA985" s="31"/>
      <c r="DB985" s="31"/>
      <c r="DC985" s="31"/>
      <c r="DD985" s="31"/>
      <c r="DE985" s="31"/>
      <c r="DF985" s="31"/>
      <c r="DG985" s="31"/>
      <c r="DH985" s="31" t="s">
        <v>15938</v>
      </c>
      <c r="DI985" s="31" t="s">
        <v>15939</v>
      </c>
      <c r="DJ985" s="31"/>
      <c r="DK985" s="31"/>
      <c r="DL985" s="31"/>
      <c r="DM985" s="31"/>
      <c r="DN985" s="31"/>
      <c r="DO985" s="31"/>
      <c r="DP985" s="31"/>
      <c r="DQ985" s="31"/>
      <c r="DR985" s="31"/>
      <c r="DS985" s="31"/>
      <c r="DT985" s="31"/>
      <c r="DU985" s="31"/>
      <c r="DV985" s="31"/>
      <c r="DW985" s="31"/>
      <c r="DX985" s="31"/>
      <c r="DY985" s="31"/>
      <c r="DZ985" s="31"/>
      <c r="EA985" s="31"/>
      <c r="EB985" s="31"/>
      <c r="EC985" s="31"/>
      <c r="ED985" s="31"/>
      <c r="EE985" s="31"/>
      <c r="EF985" s="31"/>
      <c r="EG985" s="31"/>
      <c r="EH985" s="31"/>
      <c r="EI985" s="31"/>
      <c r="EJ985" s="31"/>
      <c r="EK985" s="31"/>
      <c r="EL985" s="31"/>
      <c r="EM985" s="31"/>
      <c r="EN985" s="31"/>
      <c r="EO985" s="31"/>
      <c r="EP985" s="31"/>
      <c r="EQ985" s="31"/>
      <c r="ER985" s="31"/>
      <c r="ES985" s="31"/>
      <c r="ET985" s="31"/>
      <c r="EU985" s="31"/>
      <c r="EV985" s="31"/>
      <c r="EW985" s="31"/>
      <c r="EX985" s="31"/>
      <c r="EY985" s="31"/>
      <c r="EZ985" s="31"/>
      <c r="FA985" s="31" t="s">
        <v>9291</v>
      </c>
      <c r="FB985" s="31" t="s">
        <v>9291</v>
      </c>
      <c r="FC985" s="31"/>
      <c r="FD985" s="31"/>
      <c r="FE985" s="31" t="s">
        <v>219</v>
      </c>
    </row>
    <row r="986" ht="90.75" customHeight="1">
      <c r="A986" s="16" t="s">
        <v>15940</v>
      </c>
      <c r="B986" s="24">
        <v>975.0</v>
      </c>
      <c r="C986" s="25" t="s">
        <v>15941</v>
      </c>
      <c r="D986" s="26" t="str">
        <f t="shared" si="41"/>
        <v/>
      </c>
      <c r="E986" s="27" t="str">
        <f t="shared" si="42"/>
        <v/>
      </c>
      <c r="F986" s="28" t="str">
        <f t="shared" ref="F986:G986" si="1001">image("https://www.serebii.net/pokedex-bw/type/"&amp;lower(H986)&amp;".gif")</f>
        <v/>
      </c>
      <c r="G986" s="28" t="str">
        <f t="shared" si="1001"/>
        <v/>
      </c>
      <c r="H986" s="29" t="s">
        <v>3173</v>
      </c>
      <c r="I986" s="26"/>
      <c r="J986" s="26" t="s">
        <v>15936</v>
      </c>
      <c r="K986" s="26" t="s">
        <v>9646</v>
      </c>
      <c r="L986" s="26" t="s">
        <v>15942</v>
      </c>
      <c r="M986" s="26" t="s">
        <v>272</v>
      </c>
      <c r="N986" s="26" t="s">
        <v>12716</v>
      </c>
      <c r="O986" s="26" t="s">
        <v>1233</v>
      </c>
      <c r="P986" s="26" t="s">
        <v>1196</v>
      </c>
      <c r="Q986" s="26" t="s">
        <v>1538</v>
      </c>
      <c r="R986" s="26" t="s">
        <v>184</v>
      </c>
      <c r="S986" s="26" t="s">
        <v>4205</v>
      </c>
      <c r="T986" s="26" t="s">
        <v>186</v>
      </c>
      <c r="U986" s="26" t="s">
        <v>769</v>
      </c>
      <c r="V986" s="26" t="s">
        <v>770</v>
      </c>
      <c r="W986" s="26" t="s">
        <v>496</v>
      </c>
      <c r="X986" s="26" t="s">
        <v>3426</v>
      </c>
      <c r="Y986" s="26">
        <v>170.0</v>
      </c>
      <c r="Z986" s="26">
        <v>113.0</v>
      </c>
      <c r="AA986" s="26">
        <v>65.0</v>
      </c>
      <c r="AB986" s="26">
        <v>45.0</v>
      </c>
      <c r="AC986" s="26">
        <v>55.0</v>
      </c>
      <c r="AD986" s="26">
        <v>73.0</v>
      </c>
      <c r="AE986" s="30">
        <f t="shared" si="37"/>
        <v>521</v>
      </c>
      <c r="AF986" s="26" t="s">
        <v>15937</v>
      </c>
      <c r="AG986" s="26"/>
      <c r="AH986" s="26"/>
      <c r="AI986" s="26"/>
      <c r="AJ986" s="26"/>
      <c r="AK986" s="26"/>
      <c r="AL986" s="26"/>
      <c r="AM986" s="26"/>
      <c r="AN986" s="26"/>
      <c r="AO986" s="26"/>
      <c r="AP986" s="26"/>
      <c r="AQ986" s="26"/>
      <c r="AR986" s="26"/>
      <c r="AS986" s="26"/>
      <c r="AT986" s="26"/>
      <c r="AU986" s="26"/>
      <c r="AV986" s="26"/>
      <c r="AW986" s="26"/>
      <c r="AX986" s="26"/>
      <c r="AY986" s="26"/>
      <c r="AZ986" s="26"/>
      <c r="BA986" s="26"/>
      <c r="BB986" s="26"/>
      <c r="BC986" s="26"/>
      <c r="BD986" s="26"/>
      <c r="BE986" s="26"/>
      <c r="BF986" s="26"/>
      <c r="BG986" s="26"/>
      <c r="BH986" s="26"/>
      <c r="BI986" s="26"/>
      <c r="BJ986" s="26"/>
      <c r="BK986" s="26"/>
      <c r="BL986" s="26"/>
      <c r="BM986" s="26"/>
      <c r="BN986" s="26"/>
      <c r="BO986" s="26"/>
      <c r="BP986" s="26"/>
      <c r="BQ986" s="26"/>
      <c r="BR986" s="26"/>
      <c r="BS986" s="26"/>
      <c r="BT986" s="26"/>
      <c r="BU986" s="26"/>
      <c r="BV986" s="26"/>
      <c r="BW986" s="31"/>
      <c r="BX986" s="31"/>
      <c r="BY986" s="31"/>
      <c r="BZ986" s="31"/>
      <c r="CA986" s="31"/>
      <c r="CB986" s="31"/>
      <c r="CC986" s="31"/>
      <c r="CD986" s="31"/>
      <c r="CE986" s="31"/>
      <c r="CF986" s="31"/>
      <c r="CG986" s="31"/>
      <c r="CH986" s="31"/>
      <c r="CI986" s="31"/>
      <c r="CJ986" s="31"/>
      <c r="CK986" s="31"/>
      <c r="CL986" s="31"/>
      <c r="CM986" s="31"/>
      <c r="CN986" s="31"/>
      <c r="CO986" s="31"/>
      <c r="CP986" s="31"/>
      <c r="CQ986" s="31"/>
      <c r="CR986" s="31"/>
      <c r="CS986" s="31"/>
      <c r="CT986" s="31"/>
      <c r="CU986" s="31"/>
      <c r="CV986" s="31"/>
      <c r="CW986" s="31"/>
      <c r="CX986" s="31"/>
      <c r="CY986" s="31"/>
      <c r="CZ986" s="31"/>
      <c r="DA986" s="31"/>
      <c r="DB986" s="31"/>
      <c r="DC986" s="31"/>
      <c r="DD986" s="31"/>
      <c r="DE986" s="31"/>
      <c r="DF986" s="31"/>
      <c r="DG986" s="31"/>
      <c r="DH986" s="31" t="s">
        <v>15943</v>
      </c>
      <c r="DI986" s="31" t="s">
        <v>15944</v>
      </c>
      <c r="DJ986" s="31"/>
      <c r="DK986" s="31"/>
      <c r="DL986" s="31"/>
      <c r="DM986" s="31"/>
      <c r="DN986" s="31"/>
      <c r="DO986" s="31"/>
      <c r="DP986" s="31"/>
      <c r="DQ986" s="31"/>
      <c r="DR986" s="31"/>
      <c r="DS986" s="31"/>
      <c r="DT986" s="31"/>
      <c r="DU986" s="31"/>
      <c r="DV986" s="31"/>
      <c r="DW986" s="31"/>
      <c r="DX986" s="31"/>
      <c r="DY986" s="31"/>
      <c r="DZ986" s="31"/>
      <c r="EA986" s="31"/>
      <c r="EB986" s="31"/>
      <c r="EC986" s="31"/>
      <c r="ED986" s="31"/>
      <c r="EE986" s="31"/>
      <c r="EF986" s="31"/>
      <c r="EG986" s="31"/>
      <c r="EH986" s="31"/>
      <c r="EI986" s="31"/>
      <c r="EJ986" s="31"/>
      <c r="EK986" s="31"/>
      <c r="EL986" s="31"/>
      <c r="EM986" s="31"/>
      <c r="EN986" s="31"/>
      <c r="EO986" s="31"/>
      <c r="EP986" s="31"/>
      <c r="EQ986" s="31"/>
      <c r="ER986" s="31"/>
      <c r="ES986" s="31"/>
      <c r="ET986" s="31"/>
      <c r="EU986" s="31"/>
      <c r="EV986" s="31"/>
      <c r="EW986" s="31"/>
      <c r="EX986" s="31"/>
      <c r="EY986" s="31"/>
      <c r="EZ986" s="31"/>
      <c r="FA986" s="31" t="s">
        <v>9291</v>
      </c>
      <c r="FB986" s="31" t="s">
        <v>9291</v>
      </c>
      <c r="FC986" s="31"/>
      <c r="FD986" s="31"/>
      <c r="FE986" s="31" t="s">
        <v>219</v>
      </c>
    </row>
    <row r="987" ht="90.75" customHeight="1">
      <c r="A987" s="16" t="s">
        <v>15945</v>
      </c>
      <c r="B987" s="24">
        <v>976.0</v>
      </c>
      <c r="C987" s="25" t="s">
        <v>15946</v>
      </c>
      <c r="D987" s="26" t="str">
        <f t="shared" si="41"/>
        <v/>
      </c>
      <c r="E987" s="27" t="str">
        <f t="shared" si="42"/>
        <v/>
      </c>
      <c r="F987" s="28" t="str">
        <f t="shared" ref="F987:G987" si="1002">image("https://www.serebii.net/pokedex-bw/type/"&amp;lower(H987)&amp;".gif")</f>
        <v/>
      </c>
      <c r="G987" s="28" t="str">
        <f t="shared" si="1002"/>
        <v/>
      </c>
      <c r="H987" s="29" t="s">
        <v>391</v>
      </c>
      <c r="I987" s="26" t="s">
        <v>2333</v>
      </c>
      <c r="J987" s="26" t="s">
        <v>15947</v>
      </c>
      <c r="K987" s="26" t="s">
        <v>4543</v>
      </c>
      <c r="L987" s="26" t="s">
        <v>3137</v>
      </c>
      <c r="M987" s="26" t="s">
        <v>4393</v>
      </c>
      <c r="N987" s="26"/>
      <c r="O987" s="26" t="s">
        <v>11121</v>
      </c>
      <c r="P987" s="26" t="s">
        <v>946</v>
      </c>
      <c r="Q987" s="26" t="s">
        <v>2378</v>
      </c>
      <c r="R987" s="26" t="s">
        <v>184</v>
      </c>
      <c r="S987" s="26" t="s">
        <v>14097</v>
      </c>
      <c r="T987" s="26" t="s">
        <v>1328</v>
      </c>
      <c r="U987" s="26" t="s">
        <v>2244</v>
      </c>
      <c r="V987" s="26" t="s">
        <v>1329</v>
      </c>
      <c r="W987" s="26" t="s">
        <v>496</v>
      </c>
      <c r="X987" s="26" t="s">
        <v>189</v>
      </c>
      <c r="Y987" s="26">
        <v>90.0</v>
      </c>
      <c r="Z987" s="26">
        <v>102.0</v>
      </c>
      <c r="AA987" s="26">
        <v>73.0</v>
      </c>
      <c r="AB987" s="26">
        <v>78.0</v>
      </c>
      <c r="AC987" s="26">
        <v>65.0</v>
      </c>
      <c r="AD987" s="26">
        <v>70.0</v>
      </c>
      <c r="AE987" s="30">
        <f t="shared" si="37"/>
        <v>478</v>
      </c>
      <c r="AF987" s="26"/>
      <c r="AG987" s="26"/>
      <c r="AH987" s="26"/>
      <c r="AI987" s="26"/>
      <c r="AJ987" s="26"/>
      <c r="AK987" s="26"/>
      <c r="AL987" s="26"/>
      <c r="AM987" s="26"/>
      <c r="AN987" s="26"/>
      <c r="AO987" s="26"/>
      <c r="AP987" s="26"/>
      <c r="AQ987" s="26"/>
      <c r="AR987" s="26"/>
      <c r="AS987" s="26"/>
      <c r="AT987" s="26"/>
      <c r="AU987" s="26"/>
      <c r="AV987" s="26"/>
      <c r="AW987" s="26"/>
      <c r="AX987" s="26"/>
      <c r="AY987" s="26"/>
      <c r="AZ987" s="26"/>
      <c r="BA987" s="26"/>
      <c r="BB987" s="26"/>
      <c r="BC987" s="26"/>
      <c r="BD987" s="26"/>
      <c r="BE987" s="26"/>
      <c r="BF987" s="26"/>
      <c r="BG987" s="26"/>
      <c r="BH987" s="26"/>
      <c r="BI987" s="26"/>
      <c r="BJ987" s="26"/>
      <c r="BK987" s="26"/>
      <c r="BL987" s="26"/>
      <c r="BM987" s="26"/>
      <c r="BN987" s="26"/>
      <c r="BO987" s="26"/>
      <c r="BP987" s="26"/>
      <c r="BQ987" s="26"/>
      <c r="BR987" s="26"/>
      <c r="BS987" s="26"/>
      <c r="BT987" s="26"/>
      <c r="BU987" s="26"/>
      <c r="BV987" s="26"/>
      <c r="BW987" s="31"/>
      <c r="BX987" s="31"/>
      <c r="BY987" s="31"/>
      <c r="BZ987" s="31"/>
      <c r="CA987" s="31"/>
      <c r="CB987" s="31"/>
      <c r="CC987" s="31"/>
      <c r="CD987" s="31"/>
      <c r="CE987" s="31"/>
      <c r="CF987" s="31"/>
      <c r="CG987" s="31"/>
      <c r="CH987" s="31"/>
      <c r="CI987" s="31"/>
      <c r="CJ987" s="31"/>
      <c r="CK987" s="31"/>
      <c r="CL987" s="31"/>
      <c r="CM987" s="31"/>
      <c r="CN987" s="31"/>
      <c r="CO987" s="31"/>
      <c r="CP987" s="31"/>
      <c r="CQ987" s="31"/>
      <c r="CR987" s="31"/>
      <c r="CS987" s="31"/>
      <c r="CT987" s="31"/>
      <c r="CU987" s="31"/>
      <c r="CV987" s="31"/>
      <c r="CW987" s="31"/>
      <c r="CX987" s="31"/>
      <c r="CY987" s="31"/>
      <c r="CZ987" s="31"/>
      <c r="DA987" s="31"/>
      <c r="DB987" s="31"/>
      <c r="DC987" s="31"/>
      <c r="DD987" s="31"/>
      <c r="DE987" s="31"/>
      <c r="DF987" s="31"/>
      <c r="DG987" s="31"/>
      <c r="DH987" s="31" t="s">
        <v>15948</v>
      </c>
      <c r="DI987" s="31" t="s">
        <v>15949</v>
      </c>
      <c r="DJ987" s="31"/>
      <c r="DK987" s="31"/>
      <c r="DL987" s="31"/>
      <c r="DM987" s="31"/>
      <c r="DN987" s="31"/>
      <c r="DO987" s="31"/>
      <c r="DP987" s="31"/>
      <c r="DQ987" s="31"/>
      <c r="DR987" s="31"/>
      <c r="DS987" s="31"/>
      <c r="DT987" s="31"/>
      <c r="DU987" s="31"/>
      <c r="DV987" s="31"/>
      <c r="DW987" s="31"/>
      <c r="DX987" s="31"/>
      <c r="DY987" s="31"/>
      <c r="DZ987" s="31"/>
      <c r="EA987" s="31"/>
      <c r="EB987" s="31"/>
      <c r="EC987" s="31"/>
      <c r="ED987" s="31"/>
      <c r="EE987" s="31"/>
      <c r="EF987" s="31"/>
      <c r="EG987" s="31"/>
      <c r="EH987" s="31"/>
      <c r="EI987" s="31"/>
      <c r="EJ987" s="31"/>
      <c r="EK987" s="31"/>
      <c r="EL987" s="31"/>
      <c r="EM987" s="31"/>
      <c r="EN987" s="31"/>
      <c r="EO987" s="31"/>
      <c r="EP987" s="31"/>
      <c r="EQ987" s="31"/>
      <c r="ER987" s="31"/>
      <c r="ES987" s="31"/>
      <c r="ET987" s="31"/>
      <c r="EU987" s="31"/>
      <c r="EV987" s="31"/>
      <c r="EW987" s="31"/>
      <c r="EX987" s="31"/>
      <c r="EY987" s="31"/>
      <c r="EZ987" s="31"/>
      <c r="FA987" s="31" t="s">
        <v>15950</v>
      </c>
      <c r="FB987" s="31" t="s">
        <v>15950</v>
      </c>
      <c r="FC987" s="31"/>
      <c r="FD987" s="31"/>
      <c r="FE987" s="31" t="s">
        <v>219</v>
      </c>
    </row>
    <row r="988" ht="90.75" customHeight="1">
      <c r="A988" s="16" t="s">
        <v>15951</v>
      </c>
      <c r="B988" s="24">
        <v>977.0</v>
      </c>
      <c r="C988" s="25" t="s">
        <v>15952</v>
      </c>
      <c r="D988" s="26" t="str">
        <f t="shared" si="41"/>
        <v/>
      </c>
      <c r="E988" s="27" t="str">
        <f t="shared" si="42"/>
        <v/>
      </c>
      <c r="F988" s="28" t="str">
        <f t="shared" ref="F988:G988" si="1003">image("https://www.serebii.net/pokedex-bw/type/"&amp;lower(H988)&amp;".gif")</f>
        <v/>
      </c>
      <c r="G988" s="28" t="str">
        <f t="shared" si="1003"/>
        <v/>
      </c>
      <c r="H988" s="29" t="s">
        <v>391</v>
      </c>
      <c r="I988" s="26"/>
      <c r="J988" s="26" t="s">
        <v>15953</v>
      </c>
      <c r="K988" s="26" t="s">
        <v>15954</v>
      </c>
      <c r="L988" s="26" t="s">
        <v>4544</v>
      </c>
      <c r="M988" s="26" t="s">
        <v>1374</v>
      </c>
      <c r="N988" s="26" t="s">
        <v>2891</v>
      </c>
      <c r="O988" s="26" t="s">
        <v>4097</v>
      </c>
      <c r="P988" s="26" t="s">
        <v>1234</v>
      </c>
      <c r="Q988" s="26" t="s">
        <v>1375</v>
      </c>
      <c r="R988" s="26" t="s">
        <v>184</v>
      </c>
      <c r="S988" s="26" t="s">
        <v>13161</v>
      </c>
      <c r="T988" s="26" t="s">
        <v>2174</v>
      </c>
      <c r="U988" s="26" t="s">
        <v>2244</v>
      </c>
      <c r="V988" s="26" t="s">
        <v>1329</v>
      </c>
      <c r="W988" s="26" t="s">
        <v>496</v>
      </c>
      <c r="X988" s="26" t="s">
        <v>3946</v>
      </c>
      <c r="Y988" s="26">
        <v>150.0</v>
      </c>
      <c r="Z988" s="26">
        <v>100.0</v>
      </c>
      <c r="AA988" s="26">
        <v>115.0</v>
      </c>
      <c r="AB988" s="26">
        <v>65.0</v>
      </c>
      <c r="AC988" s="26">
        <v>65.0</v>
      </c>
      <c r="AD988" s="26">
        <v>35.0</v>
      </c>
      <c r="AE988" s="30">
        <f t="shared" si="37"/>
        <v>530</v>
      </c>
      <c r="AF988" s="26"/>
      <c r="AG988" s="26"/>
      <c r="AH988" s="26"/>
      <c r="AI988" s="26"/>
      <c r="AJ988" s="26"/>
      <c r="AK988" s="26"/>
      <c r="AL988" s="26"/>
      <c r="AM988" s="26"/>
      <c r="AN988" s="26"/>
      <c r="AO988" s="26"/>
      <c r="AP988" s="26"/>
      <c r="AQ988" s="26"/>
      <c r="AR988" s="26"/>
      <c r="AS988" s="26"/>
      <c r="AT988" s="26"/>
      <c r="AU988" s="26"/>
      <c r="AV988" s="26"/>
      <c r="AW988" s="26"/>
      <c r="AX988" s="26"/>
      <c r="AY988" s="26"/>
      <c r="AZ988" s="26"/>
      <c r="BA988" s="26"/>
      <c r="BB988" s="26"/>
      <c r="BC988" s="26"/>
      <c r="BD988" s="26"/>
      <c r="BE988" s="26"/>
      <c r="BF988" s="26"/>
      <c r="BG988" s="26"/>
      <c r="BH988" s="26"/>
      <c r="BI988" s="26"/>
      <c r="BJ988" s="26"/>
      <c r="BK988" s="26"/>
      <c r="BL988" s="26"/>
      <c r="BM988" s="26"/>
      <c r="BN988" s="26"/>
      <c r="BO988" s="26"/>
      <c r="BP988" s="26"/>
      <c r="BQ988" s="26"/>
      <c r="BR988" s="26"/>
      <c r="BS988" s="26"/>
      <c r="BT988" s="26"/>
      <c r="BU988" s="26"/>
      <c r="BV988" s="26"/>
      <c r="BW988" s="31"/>
      <c r="BX988" s="31"/>
      <c r="BY988" s="31"/>
      <c r="BZ988" s="31"/>
      <c r="CA988" s="31"/>
      <c r="CB988" s="31"/>
      <c r="CC988" s="31"/>
      <c r="CD988" s="31"/>
      <c r="CE988" s="31"/>
      <c r="CF988" s="31"/>
      <c r="CG988" s="31"/>
      <c r="CH988" s="31"/>
      <c r="CI988" s="31"/>
      <c r="CJ988" s="31"/>
      <c r="CK988" s="31"/>
      <c r="CL988" s="31"/>
      <c r="CM988" s="31"/>
      <c r="CN988" s="31"/>
      <c r="CO988" s="31"/>
      <c r="CP988" s="31"/>
      <c r="CQ988" s="31"/>
      <c r="CR988" s="31"/>
      <c r="CS988" s="31"/>
      <c r="CT988" s="31"/>
      <c r="CU988" s="31"/>
      <c r="CV988" s="31"/>
      <c r="CW988" s="31"/>
      <c r="CX988" s="31"/>
      <c r="CY988" s="31"/>
      <c r="CZ988" s="31"/>
      <c r="DA988" s="31"/>
      <c r="DB988" s="31"/>
      <c r="DC988" s="31"/>
      <c r="DD988" s="31"/>
      <c r="DE988" s="31"/>
      <c r="DF988" s="31"/>
      <c r="DG988" s="31"/>
      <c r="DH988" s="31" t="s">
        <v>15955</v>
      </c>
      <c r="DI988" s="31" t="s">
        <v>15956</v>
      </c>
      <c r="DJ988" s="31"/>
      <c r="DK988" s="31"/>
      <c r="DL988" s="31"/>
      <c r="DM988" s="31"/>
      <c r="DN988" s="31"/>
      <c r="DO988" s="31"/>
      <c r="DP988" s="31"/>
      <c r="DQ988" s="31"/>
      <c r="DR988" s="31"/>
      <c r="DS988" s="31"/>
      <c r="DT988" s="31"/>
      <c r="DU988" s="31"/>
      <c r="DV988" s="31"/>
      <c r="DW988" s="31"/>
      <c r="DX988" s="31"/>
      <c r="DY988" s="31"/>
      <c r="DZ988" s="31"/>
      <c r="EA988" s="31"/>
      <c r="EB988" s="31"/>
      <c r="EC988" s="31"/>
      <c r="ED988" s="31"/>
      <c r="EE988" s="31"/>
      <c r="EF988" s="31"/>
      <c r="EG988" s="31"/>
      <c r="EH988" s="31"/>
      <c r="EI988" s="31"/>
      <c r="EJ988" s="31"/>
      <c r="EK988" s="31"/>
      <c r="EL988" s="31"/>
      <c r="EM988" s="31"/>
      <c r="EN988" s="31"/>
      <c r="EO988" s="31"/>
      <c r="EP988" s="31"/>
      <c r="EQ988" s="31"/>
      <c r="ER988" s="31"/>
      <c r="ES988" s="31"/>
      <c r="ET988" s="31"/>
      <c r="EU988" s="31"/>
      <c r="EV988" s="31"/>
      <c r="EW988" s="31"/>
      <c r="EX988" s="31"/>
      <c r="EY988" s="31"/>
      <c r="EZ988" s="31"/>
      <c r="FA988" s="31" t="s">
        <v>2959</v>
      </c>
      <c r="FB988" s="31" t="s">
        <v>2959</v>
      </c>
      <c r="FC988" s="31"/>
      <c r="FD988" s="31"/>
      <c r="FE988" s="31" t="s">
        <v>219</v>
      </c>
    </row>
    <row r="989" ht="90.75" customHeight="1">
      <c r="A989" s="16" t="s">
        <v>15957</v>
      </c>
      <c r="B989" s="24">
        <v>978.0</v>
      </c>
      <c r="C989" s="25" t="s">
        <v>15958</v>
      </c>
      <c r="D989" s="26" t="str">
        <f t="shared" si="41"/>
        <v/>
      </c>
      <c r="E989" s="27" t="str">
        <f t="shared" si="42"/>
        <v/>
      </c>
      <c r="F989" s="28" t="str">
        <f t="shared" ref="F989:G989" si="1004">image("https://www.serebii.net/pokedex-bw/type/"&amp;lower(H989)&amp;".gif")</f>
        <v/>
      </c>
      <c r="G989" s="28" t="str">
        <f t="shared" si="1004"/>
        <v/>
      </c>
      <c r="H989" s="29" t="s">
        <v>299</v>
      </c>
      <c r="I989" s="26" t="s">
        <v>391</v>
      </c>
      <c r="J989" s="26" t="s">
        <v>15959</v>
      </c>
      <c r="K989" s="26" t="s">
        <v>488</v>
      </c>
      <c r="L989" s="26" t="s">
        <v>4039</v>
      </c>
      <c r="M989" s="26" t="s">
        <v>15960</v>
      </c>
      <c r="N989" s="26"/>
      <c r="O989" s="26" t="s">
        <v>8941</v>
      </c>
      <c r="P989" s="26" t="s">
        <v>1707</v>
      </c>
      <c r="Q989" s="26" t="s">
        <v>2378</v>
      </c>
      <c r="R989" s="26" t="s">
        <v>184</v>
      </c>
      <c r="S989" s="26" t="s">
        <v>3175</v>
      </c>
      <c r="T989" s="26" t="s">
        <v>186</v>
      </c>
      <c r="U989" s="26" t="s">
        <v>2244</v>
      </c>
      <c r="V989" s="26" t="s">
        <v>1329</v>
      </c>
      <c r="W989" s="26" t="s">
        <v>496</v>
      </c>
      <c r="X989" s="26" t="s">
        <v>4621</v>
      </c>
      <c r="Y989" s="26">
        <v>68.0</v>
      </c>
      <c r="Z989" s="26">
        <v>50.0</v>
      </c>
      <c r="AA989" s="26">
        <v>60.0</v>
      </c>
      <c r="AB989" s="26">
        <v>120.0</v>
      </c>
      <c r="AC989" s="26">
        <v>95.0</v>
      </c>
      <c r="AD989" s="26">
        <v>82.0</v>
      </c>
      <c r="AE989" s="30">
        <f t="shared" si="37"/>
        <v>475</v>
      </c>
      <c r="AF989" s="26"/>
      <c r="AG989" s="26"/>
      <c r="AH989" s="26"/>
      <c r="AI989" s="26"/>
      <c r="AJ989" s="26"/>
      <c r="AK989" s="26"/>
      <c r="AL989" s="26"/>
      <c r="AM989" s="26"/>
      <c r="AN989" s="26"/>
      <c r="AO989" s="26"/>
      <c r="AP989" s="26"/>
      <c r="AQ989" s="26"/>
      <c r="AR989" s="26"/>
      <c r="AS989" s="26"/>
      <c r="AT989" s="26"/>
      <c r="AU989" s="26"/>
      <c r="AV989" s="26"/>
      <c r="AW989" s="26"/>
      <c r="AX989" s="26"/>
      <c r="AY989" s="26"/>
      <c r="AZ989" s="26"/>
      <c r="BA989" s="26"/>
      <c r="BB989" s="26"/>
      <c r="BC989" s="26"/>
      <c r="BD989" s="26"/>
      <c r="BE989" s="26"/>
      <c r="BF989" s="26"/>
      <c r="BG989" s="26"/>
      <c r="BH989" s="26"/>
      <c r="BI989" s="26"/>
      <c r="BJ989" s="26"/>
      <c r="BK989" s="26"/>
      <c r="BL989" s="26"/>
      <c r="BM989" s="26"/>
      <c r="BN989" s="26"/>
      <c r="BO989" s="26"/>
      <c r="BP989" s="26"/>
      <c r="BQ989" s="26"/>
      <c r="BR989" s="26"/>
      <c r="BS989" s="26"/>
      <c r="BT989" s="26"/>
      <c r="BU989" s="26"/>
      <c r="BV989" s="26"/>
      <c r="BW989" s="31"/>
      <c r="BX989" s="31"/>
      <c r="BY989" s="31"/>
      <c r="BZ989" s="31"/>
      <c r="CA989" s="31"/>
      <c r="CB989" s="31"/>
      <c r="CC989" s="31"/>
      <c r="CD989" s="31"/>
      <c r="CE989" s="31"/>
      <c r="CF989" s="31"/>
      <c r="CG989" s="31"/>
      <c r="CH989" s="31"/>
      <c r="CI989" s="31"/>
      <c r="CJ989" s="31"/>
      <c r="CK989" s="31"/>
      <c r="CL989" s="31"/>
      <c r="CM989" s="31"/>
      <c r="CN989" s="31"/>
      <c r="CO989" s="31"/>
      <c r="CP989" s="31"/>
      <c r="CQ989" s="31"/>
      <c r="CR989" s="31"/>
      <c r="CS989" s="31"/>
      <c r="CT989" s="31"/>
      <c r="CU989" s="31"/>
      <c r="CV989" s="31"/>
      <c r="CW989" s="31"/>
      <c r="CX989" s="31"/>
      <c r="CY989" s="31"/>
      <c r="CZ989" s="31"/>
      <c r="DA989" s="31"/>
      <c r="DB989" s="31"/>
      <c r="DC989" s="31"/>
      <c r="DD989" s="31"/>
      <c r="DE989" s="31"/>
      <c r="DF989" s="31"/>
      <c r="DG989" s="31"/>
      <c r="DH989" s="31" t="s">
        <v>15961</v>
      </c>
      <c r="DI989" s="31" t="s">
        <v>15962</v>
      </c>
      <c r="DJ989" s="31"/>
      <c r="DK989" s="31"/>
      <c r="DL989" s="31"/>
      <c r="DM989" s="31"/>
      <c r="DN989" s="31"/>
      <c r="DO989" s="31"/>
      <c r="DP989" s="31"/>
      <c r="DQ989" s="31"/>
      <c r="DR989" s="31"/>
      <c r="DS989" s="31"/>
      <c r="DT989" s="31"/>
      <c r="DU989" s="31"/>
      <c r="DV989" s="31"/>
      <c r="DW989" s="31"/>
      <c r="DX989" s="31"/>
      <c r="DY989" s="31"/>
      <c r="DZ989" s="31"/>
      <c r="EA989" s="31"/>
      <c r="EB989" s="31"/>
      <c r="EC989" s="31"/>
      <c r="ED989" s="31"/>
      <c r="EE989" s="31"/>
      <c r="EF989" s="31"/>
      <c r="EG989" s="31"/>
      <c r="EH989" s="31"/>
      <c r="EI989" s="31"/>
      <c r="EJ989" s="31"/>
      <c r="EK989" s="31"/>
      <c r="EL989" s="31"/>
      <c r="EM989" s="31"/>
      <c r="EN989" s="31"/>
      <c r="EO989" s="31"/>
      <c r="EP989" s="31"/>
      <c r="EQ989" s="31"/>
      <c r="ER989" s="31"/>
      <c r="ES989" s="31"/>
      <c r="ET989" s="31"/>
      <c r="EU989" s="31"/>
      <c r="EV989" s="31"/>
      <c r="EW989" s="31"/>
      <c r="EX989" s="31"/>
      <c r="EY989" s="31"/>
      <c r="EZ989" s="31"/>
      <c r="FA989" s="31" t="s">
        <v>2959</v>
      </c>
      <c r="FB989" s="31" t="s">
        <v>2959</v>
      </c>
      <c r="FC989" s="31"/>
      <c r="FD989" s="31"/>
      <c r="FE989" s="31" t="s">
        <v>219</v>
      </c>
    </row>
    <row r="990" ht="90.75" customHeight="1">
      <c r="A990" s="16" t="s">
        <v>15963</v>
      </c>
      <c r="B990" s="24">
        <v>979.0</v>
      </c>
      <c r="C990" s="25" t="s">
        <v>15964</v>
      </c>
      <c r="D990" s="26" t="str">
        <f t="shared" si="41"/>
        <v/>
      </c>
      <c r="E990" s="27" t="str">
        <f t="shared" si="42"/>
        <v/>
      </c>
      <c r="F990" s="28" t="str">
        <f t="shared" ref="F990:G990" si="1005">image("https://www.serebii.net/pokedex-bw/type/"&amp;lower(H990)&amp;".gif")</f>
        <v/>
      </c>
      <c r="G990" s="28" t="str">
        <f t="shared" si="1005"/>
        <v/>
      </c>
      <c r="H990" s="29" t="s">
        <v>2112</v>
      </c>
      <c r="I990" s="26" t="s">
        <v>3317</v>
      </c>
      <c r="J990" s="26" t="s">
        <v>15965</v>
      </c>
      <c r="K990" s="26" t="s">
        <v>876</v>
      </c>
      <c r="L990" s="26" t="s">
        <v>4269</v>
      </c>
      <c r="M990" s="26" t="s">
        <v>2115</v>
      </c>
      <c r="N990" s="26" t="s">
        <v>1572</v>
      </c>
      <c r="O990" s="26" t="s">
        <v>2117</v>
      </c>
      <c r="P990" s="26" t="s">
        <v>1300</v>
      </c>
      <c r="Q990" s="26" t="s">
        <v>183</v>
      </c>
      <c r="R990" s="26" t="s">
        <v>184</v>
      </c>
      <c r="S990" s="26" t="s">
        <v>10924</v>
      </c>
      <c r="T990" s="26" t="s">
        <v>495</v>
      </c>
      <c r="U990" s="26" t="s">
        <v>769</v>
      </c>
      <c r="V990" s="26" t="s">
        <v>770</v>
      </c>
      <c r="W990" s="26" t="s">
        <v>496</v>
      </c>
      <c r="X990" s="26" t="s">
        <v>189</v>
      </c>
      <c r="Y990" s="26">
        <v>110.0</v>
      </c>
      <c r="Z990" s="26">
        <v>115.0</v>
      </c>
      <c r="AA990" s="26">
        <v>80.0</v>
      </c>
      <c r="AB990" s="26">
        <v>50.0</v>
      </c>
      <c r="AC990" s="26">
        <v>90.0</v>
      </c>
      <c r="AD990" s="26">
        <v>90.0</v>
      </c>
      <c r="AE990" s="30">
        <f t="shared" si="37"/>
        <v>535</v>
      </c>
      <c r="AF990" s="26" t="s">
        <v>2118</v>
      </c>
      <c r="AG990" s="26"/>
      <c r="AH990" s="26"/>
      <c r="AI990" s="26"/>
      <c r="AJ990" s="26"/>
      <c r="AK990" s="26"/>
      <c r="AL990" s="26"/>
      <c r="AM990" s="26"/>
      <c r="AN990" s="26"/>
      <c r="AO990" s="26"/>
      <c r="AP990" s="26"/>
      <c r="AQ990" s="26"/>
      <c r="AR990" s="26"/>
      <c r="AS990" s="26"/>
      <c r="AT990" s="26"/>
      <c r="AU990" s="26"/>
      <c r="AV990" s="26"/>
      <c r="AW990" s="26"/>
      <c r="AX990" s="26"/>
      <c r="AY990" s="26"/>
      <c r="AZ990" s="26"/>
      <c r="BA990" s="26"/>
      <c r="BB990" s="26"/>
      <c r="BC990" s="26"/>
      <c r="BD990" s="26"/>
      <c r="BE990" s="26"/>
      <c r="BF990" s="26"/>
      <c r="BG990" s="26"/>
      <c r="BH990" s="26"/>
      <c r="BI990" s="26"/>
      <c r="BJ990" s="26"/>
      <c r="BK990" s="26"/>
      <c r="BL990" s="26"/>
      <c r="BM990" s="26"/>
      <c r="BN990" s="26"/>
      <c r="BO990" s="26"/>
      <c r="BP990" s="26"/>
      <c r="BQ990" s="26"/>
      <c r="BR990" s="26" t="s">
        <v>1416</v>
      </c>
      <c r="BS990" s="26" t="s">
        <v>1416</v>
      </c>
      <c r="BT990" s="26" t="s">
        <v>1378</v>
      </c>
      <c r="BU990" s="26"/>
      <c r="BV990" s="26"/>
      <c r="BW990" s="31"/>
      <c r="BX990" s="31"/>
      <c r="BY990" s="31"/>
      <c r="BZ990" s="31"/>
      <c r="CA990" s="31"/>
      <c r="CB990" s="31"/>
      <c r="CC990" s="31"/>
      <c r="CD990" s="31"/>
      <c r="CE990" s="31"/>
      <c r="CF990" s="31"/>
      <c r="CG990" s="31"/>
      <c r="CH990" s="31"/>
      <c r="CI990" s="31"/>
      <c r="CJ990" s="31"/>
      <c r="CK990" s="31"/>
      <c r="CL990" s="31"/>
      <c r="CM990" s="31"/>
      <c r="CN990" s="31"/>
      <c r="CO990" s="31"/>
      <c r="CP990" s="31"/>
      <c r="CQ990" s="31"/>
      <c r="CR990" s="31"/>
      <c r="CS990" s="31"/>
      <c r="CT990" s="31"/>
      <c r="CU990" s="31"/>
      <c r="CV990" s="31"/>
      <c r="CW990" s="31"/>
      <c r="CX990" s="31"/>
      <c r="CY990" s="31"/>
      <c r="CZ990" s="31"/>
      <c r="DA990" s="31"/>
      <c r="DB990" s="31"/>
      <c r="DC990" s="31"/>
      <c r="DD990" s="31"/>
      <c r="DE990" s="31"/>
      <c r="DF990" s="31"/>
      <c r="DG990" s="31"/>
      <c r="DH990" s="31" t="s">
        <v>15966</v>
      </c>
      <c r="DI990" s="31" t="s">
        <v>15967</v>
      </c>
      <c r="DJ990" s="31"/>
      <c r="DK990" s="31"/>
      <c r="DL990" s="31"/>
      <c r="DM990" s="31"/>
      <c r="DN990" s="31"/>
      <c r="DO990" s="31"/>
      <c r="DP990" s="31"/>
      <c r="DQ990" s="31"/>
      <c r="DR990" s="31"/>
      <c r="DS990" s="31"/>
      <c r="DT990" s="31"/>
      <c r="DU990" s="31"/>
      <c r="DV990" s="31"/>
      <c r="DW990" s="31"/>
      <c r="DX990" s="31"/>
      <c r="DY990" s="31"/>
      <c r="DZ990" s="31"/>
      <c r="EA990" s="31"/>
      <c r="EB990" s="31"/>
      <c r="EC990" s="31"/>
      <c r="ED990" s="31"/>
      <c r="EE990" s="31"/>
      <c r="EF990" s="31"/>
      <c r="EG990" s="31"/>
      <c r="EH990" s="31"/>
      <c r="EI990" s="31"/>
      <c r="EJ990" s="31"/>
      <c r="EK990" s="31"/>
      <c r="EL990" s="31"/>
      <c r="EM990" s="31"/>
      <c r="EN990" s="31"/>
      <c r="EO990" s="31"/>
      <c r="EP990" s="31"/>
      <c r="EQ990" s="31"/>
      <c r="ER990" s="31"/>
      <c r="ES990" s="31"/>
      <c r="ET990" s="31"/>
      <c r="EU990" s="31"/>
      <c r="EV990" s="31"/>
      <c r="EW990" s="31"/>
      <c r="EX990" s="31"/>
      <c r="EY990" s="31"/>
      <c r="EZ990" s="31"/>
      <c r="FA990" s="31" t="s">
        <v>219</v>
      </c>
      <c r="FB990" s="31" t="s">
        <v>219</v>
      </c>
      <c r="FC990" s="31"/>
      <c r="FD990" s="31"/>
      <c r="FE990" s="31" t="s">
        <v>219</v>
      </c>
    </row>
    <row r="991" ht="90.75" customHeight="1">
      <c r="A991" s="16" t="s">
        <v>15968</v>
      </c>
      <c r="B991" s="24">
        <v>980.0</v>
      </c>
      <c r="C991" s="25" t="s">
        <v>15969</v>
      </c>
      <c r="D991" s="26" t="str">
        <f t="shared" si="41"/>
        <v/>
      </c>
      <c r="E991" s="27" t="str">
        <f t="shared" si="42"/>
        <v/>
      </c>
      <c r="F991" s="28" t="str">
        <f t="shared" ref="F991:G991" si="1006">image("https://www.serebii.net/pokedex-bw/type/"&amp;lower(H991)&amp;".gif")</f>
        <v/>
      </c>
      <c r="G991" s="28" t="str">
        <f t="shared" si="1006"/>
        <v/>
      </c>
      <c r="H991" s="29" t="s">
        <v>176</v>
      </c>
      <c r="I991" s="26" t="s">
        <v>1071</v>
      </c>
      <c r="J991" s="26" t="s">
        <v>15970</v>
      </c>
      <c r="K991" s="26" t="s">
        <v>3108</v>
      </c>
      <c r="L991" s="26" t="s">
        <v>15971</v>
      </c>
      <c r="M991" s="26" t="s">
        <v>1159</v>
      </c>
      <c r="N991" s="26" t="s">
        <v>2243</v>
      </c>
      <c r="O991" s="26" t="s">
        <v>1374</v>
      </c>
      <c r="P991" s="26" t="s">
        <v>1196</v>
      </c>
      <c r="Q991" s="26" t="s">
        <v>878</v>
      </c>
      <c r="R991" s="26" t="s">
        <v>184</v>
      </c>
      <c r="S991" s="26" t="s">
        <v>5996</v>
      </c>
      <c r="T991" s="26" t="s">
        <v>495</v>
      </c>
      <c r="U991" s="26" t="s">
        <v>915</v>
      </c>
      <c r="V991" s="26" t="s">
        <v>399</v>
      </c>
      <c r="W991" s="26" t="s">
        <v>496</v>
      </c>
      <c r="X991" s="26" t="s">
        <v>189</v>
      </c>
      <c r="Y991" s="26">
        <v>130.0</v>
      </c>
      <c r="Z991" s="26">
        <v>75.0</v>
      </c>
      <c r="AA991" s="26">
        <v>60.0</v>
      </c>
      <c r="AB991" s="26">
        <v>45.0</v>
      </c>
      <c r="AC991" s="26">
        <v>100.0</v>
      </c>
      <c r="AD991" s="26">
        <v>20.0</v>
      </c>
      <c r="AE991" s="30">
        <f t="shared" si="37"/>
        <v>430</v>
      </c>
      <c r="AF991" s="26" t="s">
        <v>5975</v>
      </c>
      <c r="AG991" s="26"/>
      <c r="AH991" s="26"/>
      <c r="AI991" s="26"/>
      <c r="AJ991" s="26"/>
      <c r="AK991" s="26"/>
      <c r="AL991" s="26"/>
      <c r="AM991" s="26"/>
      <c r="AN991" s="26"/>
      <c r="AO991" s="26"/>
      <c r="AP991" s="26"/>
      <c r="AQ991" s="26"/>
      <c r="AR991" s="26"/>
      <c r="AS991" s="26"/>
      <c r="AT991" s="26"/>
      <c r="AU991" s="26"/>
      <c r="AV991" s="26"/>
      <c r="AW991" s="26"/>
      <c r="AX991" s="26"/>
      <c r="AY991" s="26"/>
      <c r="AZ991" s="26"/>
      <c r="BA991" s="26"/>
      <c r="BB991" s="26"/>
      <c r="BC991" s="26"/>
      <c r="BD991" s="26"/>
      <c r="BE991" s="26"/>
      <c r="BF991" s="26"/>
      <c r="BG991" s="26"/>
      <c r="BH991" s="26"/>
      <c r="BI991" s="26"/>
      <c r="BJ991" s="26"/>
      <c r="BK991" s="26"/>
      <c r="BL991" s="26"/>
      <c r="BM991" s="26"/>
      <c r="BN991" s="26"/>
      <c r="BO991" s="26"/>
      <c r="BP991" s="26"/>
      <c r="BQ991" s="26"/>
      <c r="BR991" s="26"/>
      <c r="BS991" s="26"/>
      <c r="BT991" s="26"/>
      <c r="BU991" s="26"/>
      <c r="BV991" s="26"/>
      <c r="BW991" s="31"/>
      <c r="BX991" s="31"/>
      <c r="BY991" s="31"/>
      <c r="BZ991" s="31"/>
      <c r="CA991" s="31"/>
      <c r="CB991" s="31"/>
      <c r="CC991" s="31"/>
      <c r="CD991" s="31"/>
      <c r="CE991" s="31"/>
      <c r="CF991" s="31"/>
      <c r="CG991" s="31"/>
      <c r="CH991" s="31"/>
      <c r="CI991" s="31"/>
      <c r="CJ991" s="31"/>
      <c r="CK991" s="31"/>
      <c r="CL991" s="31"/>
      <c r="CM991" s="31"/>
      <c r="CN991" s="31"/>
      <c r="CO991" s="31"/>
      <c r="CP991" s="31"/>
      <c r="CQ991" s="31"/>
      <c r="CR991" s="31"/>
      <c r="CS991" s="31"/>
      <c r="CT991" s="31"/>
      <c r="CU991" s="31"/>
      <c r="CV991" s="31"/>
      <c r="CW991" s="31"/>
      <c r="CX991" s="31"/>
      <c r="CY991" s="31"/>
      <c r="CZ991" s="31"/>
      <c r="DA991" s="31"/>
      <c r="DB991" s="31"/>
      <c r="DC991" s="31"/>
      <c r="DD991" s="31"/>
      <c r="DE991" s="31"/>
      <c r="DF991" s="31"/>
      <c r="DG991" s="31"/>
      <c r="DH991" s="31" t="s">
        <v>15972</v>
      </c>
      <c r="DI991" s="31" t="s">
        <v>15973</v>
      </c>
      <c r="DJ991" s="31"/>
      <c r="DK991" s="31"/>
      <c r="DL991" s="31"/>
      <c r="DM991" s="31"/>
      <c r="DN991" s="31"/>
      <c r="DO991" s="31"/>
      <c r="DP991" s="31"/>
      <c r="DQ991" s="31"/>
      <c r="DR991" s="31"/>
      <c r="DS991" s="31"/>
      <c r="DT991" s="31"/>
      <c r="DU991" s="31"/>
      <c r="DV991" s="31"/>
      <c r="DW991" s="31"/>
      <c r="DX991" s="31"/>
      <c r="DY991" s="31"/>
      <c r="DZ991" s="31"/>
      <c r="EA991" s="31"/>
      <c r="EB991" s="31"/>
      <c r="EC991" s="31"/>
      <c r="ED991" s="31"/>
      <c r="EE991" s="31"/>
      <c r="EF991" s="31"/>
      <c r="EG991" s="31"/>
      <c r="EH991" s="31"/>
      <c r="EI991" s="31"/>
      <c r="EJ991" s="31"/>
      <c r="EK991" s="31"/>
      <c r="EL991" s="31"/>
      <c r="EM991" s="31"/>
      <c r="EN991" s="31"/>
      <c r="EO991" s="31"/>
      <c r="EP991" s="31"/>
      <c r="EQ991" s="31"/>
      <c r="ER991" s="31"/>
      <c r="ES991" s="31"/>
      <c r="ET991" s="31"/>
      <c r="EU991" s="31"/>
      <c r="EV991" s="31"/>
      <c r="EW991" s="31"/>
      <c r="EX991" s="31"/>
      <c r="EY991" s="31"/>
      <c r="EZ991" s="31"/>
      <c r="FA991" s="31" t="s">
        <v>5993</v>
      </c>
      <c r="FB991" s="31" t="s">
        <v>5993</v>
      </c>
      <c r="FC991" s="31"/>
      <c r="FD991" s="31"/>
      <c r="FE991" s="31" t="s">
        <v>219</v>
      </c>
    </row>
    <row r="992" ht="90.75" customHeight="1">
      <c r="A992" s="16" t="s">
        <v>15974</v>
      </c>
      <c r="B992" s="24">
        <v>981.0</v>
      </c>
      <c r="C992" s="25" t="s">
        <v>15975</v>
      </c>
      <c r="D992" s="26" t="str">
        <f t="shared" si="41"/>
        <v/>
      </c>
      <c r="E992" s="27" t="str">
        <f t="shared" si="42"/>
        <v/>
      </c>
      <c r="F992" s="28" t="str">
        <f t="shared" ref="F992:G992" si="1007">image("https://www.serebii.net/pokedex-bw/type/"&amp;lower(H992)&amp;".gif")</f>
        <v/>
      </c>
      <c r="G992" s="28" t="str">
        <f t="shared" si="1007"/>
        <v/>
      </c>
      <c r="H992" s="29" t="s">
        <v>681</v>
      </c>
      <c r="I992" s="26" t="s">
        <v>2333</v>
      </c>
      <c r="J992" s="26" t="s">
        <v>6192</v>
      </c>
      <c r="K992" s="26" t="s">
        <v>11335</v>
      </c>
      <c r="L992" s="26" t="s">
        <v>13000</v>
      </c>
      <c r="M992" s="26" t="s">
        <v>15976</v>
      </c>
      <c r="N992" s="26" t="s">
        <v>15977</v>
      </c>
      <c r="O992" s="26" t="s">
        <v>5732</v>
      </c>
      <c r="P992" s="26" t="s">
        <v>1234</v>
      </c>
      <c r="Q992" s="26" t="s">
        <v>183</v>
      </c>
      <c r="R992" s="26" t="s">
        <v>184</v>
      </c>
      <c r="S992" s="26" t="s">
        <v>12005</v>
      </c>
      <c r="T992" s="26" t="s">
        <v>495</v>
      </c>
      <c r="U992" s="26" t="s">
        <v>769</v>
      </c>
      <c r="V992" s="26" t="s">
        <v>770</v>
      </c>
      <c r="W992" s="26" t="s">
        <v>496</v>
      </c>
      <c r="X992" s="26" t="s">
        <v>189</v>
      </c>
      <c r="Y992" s="26">
        <v>120.0</v>
      </c>
      <c r="Z992" s="26">
        <v>90.0</v>
      </c>
      <c r="AA992" s="26">
        <v>70.0</v>
      </c>
      <c r="AB992" s="26">
        <v>110.0</v>
      </c>
      <c r="AC992" s="26">
        <v>70.0</v>
      </c>
      <c r="AD992" s="26">
        <v>60.0</v>
      </c>
      <c r="AE992" s="30">
        <f t="shared" si="37"/>
        <v>520</v>
      </c>
      <c r="AF992" s="26" t="s">
        <v>6194</v>
      </c>
      <c r="AG992" s="26"/>
      <c r="AH992" s="26"/>
      <c r="AI992" s="26"/>
      <c r="AJ992" s="26"/>
      <c r="AK992" s="26"/>
      <c r="AL992" s="26"/>
      <c r="AM992" s="26"/>
      <c r="AN992" s="26"/>
      <c r="AO992" s="26"/>
      <c r="AP992" s="26"/>
      <c r="AQ992" s="26"/>
      <c r="AR992" s="26"/>
      <c r="AS992" s="26"/>
      <c r="AT992" s="26"/>
      <c r="AU992" s="26"/>
      <c r="AV992" s="26"/>
      <c r="AW992" s="26"/>
      <c r="AX992" s="26"/>
      <c r="AY992" s="26"/>
      <c r="AZ992" s="26"/>
      <c r="BA992" s="26"/>
      <c r="BB992" s="26"/>
      <c r="BC992" s="26"/>
      <c r="BD992" s="26"/>
      <c r="BE992" s="26"/>
      <c r="BF992" s="26"/>
      <c r="BG992" s="26"/>
      <c r="BH992" s="26"/>
      <c r="BI992" s="26"/>
      <c r="BJ992" s="26"/>
      <c r="BK992" s="26"/>
      <c r="BL992" s="26"/>
      <c r="BM992" s="26"/>
      <c r="BN992" s="26"/>
      <c r="BO992" s="26"/>
      <c r="BP992" s="26"/>
      <c r="BQ992" s="26"/>
      <c r="BR992" s="26" t="s">
        <v>3602</v>
      </c>
      <c r="BS992" s="26" t="s">
        <v>3602</v>
      </c>
      <c r="BT992" s="26"/>
      <c r="BU992" s="26" t="s">
        <v>584</v>
      </c>
      <c r="BV992" s="26"/>
      <c r="BW992" s="31"/>
      <c r="BX992" s="31"/>
      <c r="BY992" s="31"/>
      <c r="BZ992" s="31"/>
      <c r="CA992" s="31"/>
      <c r="CB992" s="31"/>
      <c r="CC992" s="31"/>
      <c r="CD992" s="31"/>
      <c r="CE992" s="31"/>
      <c r="CF992" s="31"/>
      <c r="CG992" s="31"/>
      <c r="CH992" s="31"/>
      <c r="CI992" s="31"/>
      <c r="CJ992" s="31"/>
      <c r="CK992" s="31"/>
      <c r="CL992" s="31"/>
      <c r="CM992" s="31"/>
      <c r="CN992" s="31"/>
      <c r="CO992" s="31"/>
      <c r="CP992" s="31"/>
      <c r="CQ992" s="31"/>
      <c r="CR992" s="31"/>
      <c r="CS992" s="31"/>
      <c r="CT992" s="31"/>
      <c r="CU992" s="31"/>
      <c r="CV992" s="31"/>
      <c r="CW992" s="31"/>
      <c r="CX992" s="31"/>
      <c r="CY992" s="31"/>
      <c r="CZ992" s="31"/>
      <c r="DA992" s="31"/>
      <c r="DB992" s="31"/>
      <c r="DC992" s="31"/>
      <c r="DD992" s="31"/>
      <c r="DE992" s="31"/>
      <c r="DF992" s="31"/>
      <c r="DG992" s="31"/>
      <c r="DH992" s="31" t="s">
        <v>15978</v>
      </c>
      <c r="DI992" s="31" t="s">
        <v>15979</v>
      </c>
      <c r="DJ992" s="31"/>
      <c r="DK992" s="31"/>
      <c r="DL992" s="31"/>
      <c r="DM992" s="31"/>
      <c r="DN992" s="31"/>
      <c r="DO992" s="31"/>
      <c r="DP992" s="31"/>
      <c r="DQ992" s="31"/>
      <c r="DR992" s="31"/>
      <c r="DS992" s="31"/>
      <c r="DT992" s="31"/>
      <c r="DU992" s="31"/>
      <c r="DV992" s="31"/>
      <c r="DW992" s="31"/>
      <c r="DX992" s="31"/>
      <c r="DY992" s="31"/>
      <c r="DZ992" s="31"/>
      <c r="EA992" s="31"/>
      <c r="EB992" s="31"/>
      <c r="EC992" s="31"/>
      <c r="ED992" s="31"/>
      <c r="EE992" s="31"/>
      <c r="EF992" s="31"/>
      <c r="EG992" s="31"/>
      <c r="EH992" s="31"/>
      <c r="EI992" s="31"/>
      <c r="EJ992" s="31"/>
      <c r="EK992" s="31"/>
      <c r="EL992" s="31"/>
      <c r="EM992" s="31"/>
      <c r="EN992" s="31"/>
      <c r="EO992" s="31"/>
      <c r="EP992" s="31"/>
      <c r="EQ992" s="31"/>
      <c r="ER992" s="31"/>
      <c r="ES992" s="31"/>
      <c r="ET992" s="31"/>
      <c r="EU992" s="31"/>
      <c r="EV992" s="31"/>
      <c r="EW992" s="31"/>
      <c r="EX992" s="31"/>
      <c r="EY992" s="31"/>
      <c r="EZ992" s="31"/>
      <c r="FA992" s="31" t="s">
        <v>13041</v>
      </c>
      <c r="FB992" s="31" t="s">
        <v>13041</v>
      </c>
      <c r="FC992" s="31"/>
      <c r="FD992" s="31"/>
      <c r="FE992" s="31" t="s">
        <v>219</v>
      </c>
    </row>
    <row r="993" ht="90.75" customHeight="1">
      <c r="A993" s="16" t="s">
        <v>15980</v>
      </c>
      <c r="B993" s="24">
        <v>982.0</v>
      </c>
      <c r="C993" s="25" t="s">
        <v>15981</v>
      </c>
      <c r="D993" s="26" t="str">
        <f t="shared" si="41"/>
        <v/>
      </c>
      <c r="E993" s="27" t="str">
        <f t="shared" si="42"/>
        <v/>
      </c>
      <c r="F993" s="28" t="str">
        <f t="shared" ref="F993:G993" si="1008">image("https://www.serebii.net/pokedex-bw/type/"&amp;lower(H993)&amp;".gif")</f>
        <v/>
      </c>
      <c r="G993" s="28" t="str">
        <f t="shared" si="1008"/>
        <v/>
      </c>
      <c r="H993" s="29" t="s">
        <v>681</v>
      </c>
      <c r="I993" s="26"/>
      <c r="J993" s="26" t="s">
        <v>6254</v>
      </c>
      <c r="K993" s="26" t="s">
        <v>14829</v>
      </c>
      <c r="L993" s="26" t="s">
        <v>3083</v>
      </c>
      <c r="M993" s="26" t="s">
        <v>3942</v>
      </c>
      <c r="N993" s="26" t="s">
        <v>491</v>
      </c>
      <c r="O993" s="26" t="s">
        <v>4455</v>
      </c>
      <c r="P993" s="26" t="s">
        <v>1196</v>
      </c>
      <c r="Q993" s="26" t="s">
        <v>183</v>
      </c>
      <c r="R993" s="26" t="s">
        <v>184</v>
      </c>
      <c r="S993" s="26" t="s">
        <v>4205</v>
      </c>
      <c r="T993" s="26" t="s">
        <v>495</v>
      </c>
      <c r="U993" s="26" t="s">
        <v>769</v>
      </c>
      <c r="V993" s="26" t="s">
        <v>770</v>
      </c>
      <c r="W993" s="26" t="s">
        <v>496</v>
      </c>
      <c r="X993" s="26" t="s">
        <v>189</v>
      </c>
      <c r="Y993" s="26">
        <v>125.0</v>
      </c>
      <c r="Z993" s="26">
        <v>100.0</v>
      </c>
      <c r="AA993" s="26">
        <v>80.0</v>
      </c>
      <c r="AB993" s="26">
        <v>85.0</v>
      </c>
      <c r="AC993" s="26">
        <v>75.0</v>
      </c>
      <c r="AD993" s="26">
        <v>55.0</v>
      </c>
      <c r="AE993" s="30">
        <f t="shared" si="37"/>
        <v>520</v>
      </c>
      <c r="AF993" s="26" t="s">
        <v>6256</v>
      </c>
      <c r="AG993" s="26"/>
      <c r="AH993" s="26"/>
      <c r="AI993" s="26"/>
      <c r="AJ993" s="26"/>
      <c r="AK993" s="26"/>
      <c r="AL993" s="26"/>
      <c r="AM993" s="26"/>
      <c r="AN993" s="26"/>
      <c r="AO993" s="26"/>
      <c r="AP993" s="26"/>
      <c r="AQ993" s="26"/>
      <c r="AR993" s="26"/>
      <c r="AS993" s="26"/>
      <c r="AT993" s="26"/>
      <c r="AU993" s="26"/>
      <c r="AV993" s="26"/>
      <c r="AW993" s="26"/>
      <c r="AX993" s="26"/>
      <c r="AY993" s="26"/>
      <c r="AZ993" s="26"/>
      <c r="BA993" s="26"/>
      <c r="BB993" s="26"/>
      <c r="BC993" s="26"/>
      <c r="BD993" s="26"/>
      <c r="BE993" s="26"/>
      <c r="BF993" s="26"/>
      <c r="BG993" s="26"/>
      <c r="BH993" s="26"/>
      <c r="BI993" s="26"/>
      <c r="BJ993" s="26"/>
      <c r="BK993" s="26"/>
      <c r="BL993" s="26"/>
      <c r="BM993" s="26"/>
      <c r="BN993" s="26"/>
      <c r="BO993" s="26"/>
      <c r="BP993" s="26"/>
      <c r="BQ993" s="26"/>
      <c r="BR993" s="26" t="s">
        <v>5485</v>
      </c>
      <c r="BS993" s="26" t="s">
        <v>5485</v>
      </c>
      <c r="BT993" s="26" t="s">
        <v>1459</v>
      </c>
      <c r="BU993" s="26"/>
      <c r="BV993" s="26"/>
      <c r="BW993" s="31"/>
      <c r="BX993" s="31"/>
      <c r="BY993" s="31"/>
      <c r="BZ993" s="31"/>
      <c r="CA993" s="31"/>
      <c r="CB993" s="31"/>
      <c r="CC993" s="31"/>
      <c r="CD993" s="31"/>
      <c r="CE993" s="31"/>
      <c r="CF993" s="31"/>
      <c r="CG993" s="31"/>
      <c r="CH993" s="31"/>
      <c r="CI993" s="31"/>
      <c r="CJ993" s="31"/>
      <c r="CK993" s="31"/>
      <c r="CL993" s="31"/>
      <c r="CM993" s="31"/>
      <c r="CN993" s="31"/>
      <c r="CO993" s="31"/>
      <c r="CP993" s="31"/>
      <c r="CQ993" s="31"/>
      <c r="CR993" s="31"/>
      <c r="CS993" s="31"/>
      <c r="CT993" s="31"/>
      <c r="CU993" s="31"/>
      <c r="CV993" s="31"/>
      <c r="CW993" s="31"/>
      <c r="CX993" s="31"/>
      <c r="CY993" s="31"/>
      <c r="CZ993" s="31"/>
      <c r="DA993" s="31"/>
      <c r="DB993" s="31"/>
      <c r="DC993" s="31"/>
      <c r="DD993" s="31"/>
      <c r="DE993" s="31"/>
      <c r="DF993" s="31"/>
      <c r="DG993" s="31"/>
      <c r="DH993" s="31" t="s">
        <v>15982</v>
      </c>
      <c r="DI993" s="31" t="s">
        <v>15983</v>
      </c>
      <c r="DJ993" s="31"/>
      <c r="DK993" s="31"/>
      <c r="DL993" s="31"/>
      <c r="DM993" s="31"/>
      <c r="DN993" s="31"/>
      <c r="DO993" s="31"/>
      <c r="DP993" s="31"/>
      <c r="DQ993" s="31"/>
      <c r="DR993" s="31"/>
      <c r="DS993" s="31"/>
      <c r="DT993" s="31"/>
      <c r="DU993" s="31"/>
      <c r="DV993" s="31"/>
      <c r="DW993" s="31"/>
      <c r="DX993" s="31"/>
      <c r="DY993" s="31"/>
      <c r="DZ993" s="31"/>
      <c r="EA993" s="31"/>
      <c r="EB993" s="31"/>
      <c r="EC993" s="31"/>
      <c r="ED993" s="31"/>
      <c r="EE993" s="31"/>
      <c r="EF993" s="31"/>
      <c r="EG993" s="31"/>
      <c r="EH993" s="31"/>
      <c r="EI993" s="31"/>
      <c r="EJ993" s="31"/>
      <c r="EK993" s="31"/>
      <c r="EL993" s="31"/>
      <c r="EM993" s="31"/>
      <c r="EN993" s="31"/>
      <c r="EO993" s="31"/>
      <c r="EP993" s="31"/>
      <c r="EQ993" s="31"/>
      <c r="ER993" s="31"/>
      <c r="ES993" s="31"/>
      <c r="ET993" s="31"/>
      <c r="EU993" s="31"/>
      <c r="EV993" s="31"/>
      <c r="EW993" s="31"/>
      <c r="EX993" s="31"/>
      <c r="EY993" s="31"/>
      <c r="EZ993" s="31"/>
      <c r="FA993" s="31" t="s">
        <v>13041</v>
      </c>
      <c r="FB993" s="31" t="s">
        <v>13041</v>
      </c>
      <c r="FC993" s="31"/>
      <c r="FD993" s="31"/>
      <c r="FE993" s="31" t="s">
        <v>219</v>
      </c>
    </row>
    <row r="994" ht="90.75" customHeight="1">
      <c r="A994" s="16" t="s">
        <v>15984</v>
      </c>
      <c r="B994" s="24">
        <v>983.0</v>
      </c>
      <c r="C994" s="25" t="s">
        <v>15985</v>
      </c>
      <c r="D994" s="26" t="str">
        <f t="shared" si="41"/>
        <v/>
      </c>
      <c r="E994" s="27" t="str">
        <f t="shared" si="42"/>
        <v/>
      </c>
      <c r="F994" s="28" t="str">
        <f t="shared" ref="F994:G994" si="1009">image("https://www.serebii.net/pokedex-bw/type/"&amp;lower(H994)&amp;".gif")</f>
        <v/>
      </c>
      <c r="G994" s="28" t="str">
        <f t="shared" si="1009"/>
        <v/>
      </c>
      <c r="H994" s="29" t="s">
        <v>6037</v>
      </c>
      <c r="I994" s="26" t="s">
        <v>2962</v>
      </c>
      <c r="J994" s="26" t="s">
        <v>15986</v>
      </c>
      <c r="K994" s="26" t="s">
        <v>247</v>
      </c>
      <c r="L994" s="26" t="s">
        <v>3174</v>
      </c>
      <c r="M994" s="26" t="s">
        <v>2117</v>
      </c>
      <c r="N994" s="26" t="s">
        <v>15987</v>
      </c>
      <c r="O994" s="26" t="s">
        <v>4875</v>
      </c>
      <c r="P994" s="26" t="s">
        <v>1300</v>
      </c>
      <c r="Q994" s="26" t="s">
        <v>1375</v>
      </c>
      <c r="R994" s="26" t="s">
        <v>184</v>
      </c>
      <c r="S994" s="26" t="s">
        <v>13030</v>
      </c>
      <c r="T994" s="26" t="s">
        <v>495</v>
      </c>
      <c r="U994" s="26" t="s">
        <v>2337</v>
      </c>
      <c r="V994" s="26" t="s">
        <v>1828</v>
      </c>
      <c r="W994" s="26" t="s">
        <v>496</v>
      </c>
      <c r="X994" s="26" t="s">
        <v>189</v>
      </c>
      <c r="Y994" s="26">
        <v>100.0</v>
      </c>
      <c r="Z994" s="26">
        <v>135.0</v>
      </c>
      <c r="AA994" s="26">
        <v>120.0</v>
      </c>
      <c r="AB994" s="26">
        <v>60.0</v>
      </c>
      <c r="AC994" s="26">
        <v>85.0</v>
      </c>
      <c r="AD994" s="26">
        <v>50.0</v>
      </c>
      <c r="AE994" s="30">
        <f t="shared" si="37"/>
        <v>550</v>
      </c>
      <c r="AF994" s="26" t="s">
        <v>12855</v>
      </c>
      <c r="AG994" s="26"/>
      <c r="AH994" s="26"/>
      <c r="AI994" s="26"/>
      <c r="AJ994" s="26"/>
      <c r="AK994" s="26"/>
      <c r="AL994" s="26"/>
      <c r="AM994" s="26"/>
      <c r="AN994" s="26"/>
      <c r="AO994" s="26"/>
      <c r="AP994" s="26"/>
      <c r="AQ994" s="26"/>
      <c r="AR994" s="26"/>
      <c r="AS994" s="26"/>
      <c r="AT994" s="26"/>
      <c r="AU994" s="26"/>
      <c r="AV994" s="26"/>
      <c r="AW994" s="26"/>
      <c r="AX994" s="26"/>
      <c r="AY994" s="26"/>
      <c r="AZ994" s="26"/>
      <c r="BA994" s="26"/>
      <c r="BB994" s="26"/>
      <c r="BC994" s="26"/>
      <c r="BD994" s="26"/>
      <c r="BE994" s="26"/>
      <c r="BF994" s="26"/>
      <c r="BG994" s="26"/>
      <c r="BH994" s="26"/>
      <c r="BI994" s="26"/>
      <c r="BJ994" s="26"/>
      <c r="BK994" s="26"/>
      <c r="BL994" s="26"/>
      <c r="BM994" s="26"/>
      <c r="BN994" s="26"/>
      <c r="BO994" s="26"/>
      <c r="BP994" s="26"/>
      <c r="BQ994" s="26"/>
      <c r="BR994" s="26" t="s">
        <v>10261</v>
      </c>
      <c r="BS994" s="26" t="s">
        <v>10261</v>
      </c>
      <c r="BT994" s="26" t="s">
        <v>5457</v>
      </c>
      <c r="BU994" s="26"/>
      <c r="BV994" s="26"/>
      <c r="BW994" s="31"/>
      <c r="BX994" s="31"/>
      <c r="BY994" s="31"/>
      <c r="BZ994" s="31"/>
      <c r="CA994" s="31"/>
      <c r="CB994" s="31"/>
      <c r="CC994" s="31"/>
      <c r="CD994" s="31"/>
      <c r="CE994" s="31"/>
      <c r="CF994" s="31"/>
      <c r="CG994" s="31"/>
      <c r="CH994" s="31"/>
      <c r="CI994" s="31"/>
      <c r="CJ994" s="31"/>
      <c r="CK994" s="31"/>
      <c r="CL994" s="31"/>
      <c r="CM994" s="31"/>
      <c r="CN994" s="31"/>
      <c r="CO994" s="31"/>
      <c r="CP994" s="31"/>
      <c r="CQ994" s="31"/>
      <c r="CR994" s="31"/>
      <c r="CS994" s="31"/>
      <c r="CT994" s="31"/>
      <c r="CU994" s="31"/>
      <c r="CV994" s="31"/>
      <c r="CW994" s="31"/>
      <c r="CX994" s="31"/>
      <c r="CY994" s="31"/>
      <c r="CZ994" s="31"/>
      <c r="DA994" s="31"/>
      <c r="DB994" s="31"/>
      <c r="DC994" s="31"/>
      <c r="DD994" s="31"/>
      <c r="DE994" s="31"/>
      <c r="DF994" s="31"/>
      <c r="DG994" s="31"/>
      <c r="DH994" s="31" t="s">
        <v>15988</v>
      </c>
      <c r="DI994" s="31" t="s">
        <v>15989</v>
      </c>
      <c r="DJ994" s="31"/>
      <c r="DK994" s="31"/>
      <c r="DL994" s="31"/>
      <c r="DM994" s="31"/>
      <c r="DN994" s="31"/>
      <c r="DO994" s="31"/>
      <c r="DP994" s="31"/>
      <c r="DQ994" s="31"/>
      <c r="DR994" s="31"/>
      <c r="DS994" s="31"/>
      <c r="DT994" s="31"/>
      <c r="DU994" s="31"/>
      <c r="DV994" s="31"/>
      <c r="DW994" s="31"/>
      <c r="DX994" s="31"/>
      <c r="DY994" s="31"/>
      <c r="DZ994" s="31"/>
      <c r="EA994" s="31"/>
      <c r="EB994" s="31"/>
      <c r="EC994" s="31"/>
      <c r="ED994" s="31"/>
      <c r="EE994" s="31"/>
      <c r="EF994" s="31"/>
      <c r="EG994" s="31"/>
      <c r="EH994" s="31"/>
      <c r="EI994" s="31"/>
      <c r="EJ994" s="31"/>
      <c r="EK994" s="31"/>
      <c r="EL994" s="31"/>
      <c r="EM994" s="31"/>
      <c r="EN994" s="31"/>
      <c r="EO994" s="31"/>
      <c r="EP994" s="31"/>
      <c r="EQ994" s="31"/>
      <c r="ER994" s="31"/>
      <c r="ES994" s="31"/>
      <c r="ET994" s="31"/>
      <c r="EU994" s="31"/>
      <c r="EV994" s="31"/>
      <c r="EW994" s="31"/>
      <c r="EX994" s="31"/>
      <c r="EY994" s="31"/>
      <c r="EZ994" s="31"/>
      <c r="FA994" s="31" t="s">
        <v>219</v>
      </c>
      <c r="FB994" s="31" t="s">
        <v>219</v>
      </c>
      <c r="FC994" s="31"/>
      <c r="FD994" s="31"/>
      <c r="FE994" s="31" t="s">
        <v>219</v>
      </c>
    </row>
    <row r="995" ht="90.75" customHeight="1">
      <c r="A995" s="16" t="s">
        <v>15990</v>
      </c>
      <c r="B995" s="24">
        <v>984.0</v>
      </c>
      <c r="C995" s="25" t="s">
        <v>15991</v>
      </c>
      <c r="D995" s="26" t="str">
        <f t="shared" si="41"/>
        <v/>
      </c>
      <c r="E995" s="27" t="str">
        <f t="shared" si="42"/>
        <v/>
      </c>
      <c r="F995" s="28" t="str">
        <f t="shared" ref="F995:G995" si="1010">image("https://www.serebii.net/pokedex-bw/type/"&amp;lower(H995)&amp;".gif")</f>
        <v/>
      </c>
      <c r="G995" s="28" t="str">
        <f t="shared" si="1010"/>
        <v/>
      </c>
      <c r="H995" s="29" t="s">
        <v>1071</v>
      </c>
      <c r="I995" s="26" t="s">
        <v>2112</v>
      </c>
      <c r="J995" s="26" t="s">
        <v>15992</v>
      </c>
      <c r="K995" s="26" t="s">
        <v>4014</v>
      </c>
      <c r="L995" s="26" t="s">
        <v>11336</v>
      </c>
      <c r="M995" s="30" t="s">
        <v>15993</v>
      </c>
      <c r="N995" s="26"/>
      <c r="O995" s="26"/>
      <c r="P995" s="26" t="s">
        <v>1300</v>
      </c>
      <c r="Q995" s="26" t="s">
        <v>3944</v>
      </c>
      <c r="R995" s="26" t="s">
        <v>5098</v>
      </c>
      <c r="S995" s="26" t="s">
        <v>7884</v>
      </c>
      <c r="T995" s="26" t="s">
        <v>2174</v>
      </c>
      <c r="U995" s="26" t="s">
        <v>1198</v>
      </c>
      <c r="V995" s="26" t="s">
        <v>1199</v>
      </c>
      <c r="W995" s="26" t="s">
        <v>2967</v>
      </c>
      <c r="X995" s="26" t="s">
        <v>15994</v>
      </c>
      <c r="Y995" s="26">
        <v>115.0</v>
      </c>
      <c r="Z995" s="26">
        <v>131.0</v>
      </c>
      <c r="AA995" s="26">
        <v>131.0</v>
      </c>
      <c r="AB995" s="26">
        <v>53.0</v>
      </c>
      <c r="AC995" s="26">
        <v>53.0</v>
      </c>
      <c r="AD995" s="26">
        <v>87.0</v>
      </c>
      <c r="AE995" s="30">
        <f t="shared" si="37"/>
        <v>570</v>
      </c>
      <c r="AF995" s="26"/>
      <c r="AG995" s="26"/>
      <c r="AH995" s="26"/>
      <c r="AI995" s="26"/>
      <c r="AJ995" s="26"/>
      <c r="AK995" s="26"/>
      <c r="AL995" s="26"/>
      <c r="AM995" s="26"/>
      <c r="AN995" s="26"/>
      <c r="AO995" s="26"/>
      <c r="AP995" s="26"/>
      <c r="AQ995" s="26"/>
      <c r="AR995" s="26"/>
      <c r="AS995" s="26"/>
      <c r="AT995" s="26"/>
      <c r="AU995" s="26"/>
      <c r="AV995" s="26"/>
      <c r="AW995" s="26"/>
      <c r="AX995" s="26"/>
      <c r="AY995" s="26"/>
      <c r="AZ995" s="26"/>
      <c r="BA995" s="26"/>
      <c r="BB995" s="26"/>
      <c r="BC995" s="26"/>
      <c r="BD995" s="26"/>
      <c r="BE995" s="26"/>
      <c r="BF995" s="26"/>
      <c r="BG995" s="26"/>
      <c r="BH995" s="26"/>
      <c r="BI995" s="26"/>
      <c r="BJ995" s="26"/>
      <c r="BK995" s="26"/>
      <c r="BL995" s="26"/>
      <c r="BM995" s="26"/>
      <c r="BN995" s="26"/>
      <c r="BO995" s="26"/>
      <c r="BP995" s="26"/>
      <c r="BQ995" s="26"/>
      <c r="BR995" s="26"/>
      <c r="BS995" s="26"/>
      <c r="BT995" s="26"/>
      <c r="BU995" s="26"/>
      <c r="BV995" s="26"/>
      <c r="BW995" s="31"/>
      <c r="BX995" s="31"/>
      <c r="BY995" s="31"/>
      <c r="BZ995" s="31"/>
      <c r="CA995" s="31"/>
      <c r="CB995" s="31"/>
      <c r="CC995" s="31"/>
      <c r="CD995" s="31"/>
      <c r="CE995" s="31"/>
      <c r="CF995" s="31"/>
      <c r="CG995" s="31"/>
      <c r="CH995" s="31"/>
      <c r="CI995" s="31"/>
      <c r="CJ995" s="31"/>
      <c r="CK995" s="31"/>
      <c r="CL995" s="31"/>
      <c r="CM995" s="31"/>
      <c r="CN995" s="31"/>
      <c r="CO995" s="31"/>
      <c r="CP995" s="31"/>
      <c r="CQ995" s="31"/>
      <c r="CR995" s="31"/>
      <c r="CS995" s="31"/>
      <c r="CT995" s="31"/>
      <c r="CU995" s="31"/>
      <c r="CV995" s="31"/>
      <c r="CW995" s="31"/>
      <c r="CX995" s="31"/>
      <c r="CY995" s="31"/>
      <c r="CZ995" s="31"/>
      <c r="DA995" s="31"/>
      <c r="DB995" s="31"/>
      <c r="DC995" s="31"/>
      <c r="DD995" s="31"/>
      <c r="DE995" s="31"/>
      <c r="DF995" s="31"/>
      <c r="DG995" s="31"/>
      <c r="DH995" s="31" t="s">
        <v>15995</v>
      </c>
      <c r="DI995" s="31" t="s">
        <v>15996</v>
      </c>
      <c r="DJ995" s="31"/>
      <c r="DK995" s="31"/>
      <c r="DL995" s="31"/>
      <c r="DM995" s="31"/>
      <c r="DN995" s="31"/>
      <c r="DO995" s="31"/>
      <c r="DP995" s="31"/>
      <c r="DQ995" s="31"/>
      <c r="DR995" s="31"/>
      <c r="DS995" s="31"/>
      <c r="DT995" s="31"/>
      <c r="DU995" s="31"/>
      <c r="DV995" s="31"/>
      <c r="DW995" s="31"/>
      <c r="DX995" s="31"/>
      <c r="DY995" s="31"/>
      <c r="DZ995" s="31"/>
      <c r="EA995" s="31"/>
      <c r="EB995" s="31"/>
      <c r="EC995" s="31"/>
      <c r="ED995" s="31"/>
      <c r="EE995" s="31"/>
      <c r="EF995" s="31"/>
      <c r="EG995" s="31"/>
      <c r="EH995" s="31"/>
      <c r="EI995" s="31"/>
      <c r="EJ995" s="31"/>
      <c r="EK995" s="31"/>
      <c r="EL995" s="31"/>
      <c r="EM995" s="31"/>
      <c r="EN995" s="31"/>
      <c r="EO995" s="31"/>
      <c r="EP995" s="31"/>
      <c r="EQ995" s="31"/>
      <c r="ER995" s="31"/>
      <c r="ES995" s="31"/>
      <c r="ET995" s="31"/>
      <c r="EU995" s="31"/>
      <c r="EV995" s="31"/>
      <c r="EW995" s="31"/>
      <c r="EX995" s="31"/>
      <c r="EY995" s="31"/>
      <c r="EZ995" s="31"/>
      <c r="FA995" s="31" t="s">
        <v>13041</v>
      </c>
      <c r="FB995" s="31" t="s">
        <v>219</v>
      </c>
      <c r="FC995" s="31"/>
      <c r="FD995" s="31"/>
      <c r="FE995" s="31" t="s">
        <v>219</v>
      </c>
    </row>
    <row r="996" ht="90.75" customHeight="1">
      <c r="A996" s="16" t="s">
        <v>15997</v>
      </c>
      <c r="B996" s="24">
        <v>985.0</v>
      </c>
      <c r="C996" s="25" t="s">
        <v>15998</v>
      </c>
      <c r="D996" s="26" t="str">
        <f t="shared" si="41"/>
        <v/>
      </c>
      <c r="E996" s="27" t="str">
        <f t="shared" si="42"/>
        <v/>
      </c>
      <c r="F996" s="28" t="str">
        <f t="shared" ref="F996:G996" si="1011">image("https://www.serebii.net/pokedex-bw/type/"&amp;lower(H996)&amp;".gif")</f>
        <v/>
      </c>
      <c r="G996" s="28" t="str">
        <f t="shared" si="1011"/>
        <v/>
      </c>
      <c r="H996" s="29" t="s">
        <v>980</v>
      </c>
      <c r="I996" s="26" t="s">
        <v>2333</v>
      </c>
      <c r="J996" s="26" t="s">
        <v>15992</v>
      </c>
      <c r="K996" s="26" t="s">
        <v>876</v>
      </c>
      <c r="L996" s="26" t="s">
        <v>4039</v>
      </c>
      <c r="M996" s="30" t="s">
        <v>15993</v>
      </c>
      <c r="N996" s="26"/>
      <c r="O996" s="26"/>
      <c r="P996" s="26" t="s">
        <v>1234</v>
      </c>
      <c r="Q996" s="26" t="s">
        <v>1538</v>
      </c>
      <c r="R996" s="26" t="s">
        <v>5098</v>
      </c>
      <c r="S996" s="26" t="s">
        <v>7884</v>
      </c>
      <c r="T996" s="26" t="s">
        <v>2174</v>
      </c>
      <c r="U996" s="26" t="s">
        <v>1198</v>
      </c>
      <c r="V996" s="26" t="s">
        <v>1199</v>
      </c>
      <c r="W996" s="26" t="s">
        <v>2967</v>
      </c>
      <c r="X996" s="26" t="s">
        <v>15994</v>
      </c>
      <c r="Y996" s="26">
        <v>115.0</v>
      </c>
      <c r="Z996" s="26">
        <v>65.0</v>
      </c>
      <c r="AA996" s="26">
        <v>99.0</v>
      </c>
      <c r="AB996" s="26">
        <v>65.0</v>
      </c>
      <c r="AC996" s="26">
        <v>115.0</v>
      </c>
      <c r="AD996" s="26">
        <v>111.0</v>
      </c>
      <c r="AE996" s="30">
        <f t="shared" si="37"/>
        <v>570</v>
      </c>
      <c r="AF996" s="26"/>
      <c r="AG996" s="26"/>
      <c r="AH996" s="26"/>
      <c r="AI996" s="26"/>
      <c r="AJ996" s="26"/>
      <c r="AK996" s="26"/>
      <c r="AL996" s="26"/>
      <c r="AM996" s="26"/>
      <c r="AN996" s="26"/>
      <c r="AO996" s="26"/>
      <c r="AP996" s="26"/>
      <c r="AQ996" s="26"/>
      <c r="AR996" s="26"/>
      <c r="AS996" s="26"/>
      <c r="AT996" s="26"/>
      <c r="AU996" s="26"/>
      <c r="AV996" s="26"/>
      <c r="AW996" s="26"/>
      <c r="AX996" s="26"/>
      <c r="AY996" s="26"/>
      <c r="AZ996" s="26"/>
      <c r="BA996" s="26"/>
      <c r="BB996" s="26"/>
      <c r="BC996" s="26"/>
      <c r="BD996" s="26"/>
      <c r="BE996" s="26"/>
      <c r="BF996" s="26"/>
      <c r="BG996" s="26"/>
      <c r="BH996" s="26"/>
      <c r="BI996" s="26"/>
      <c r="BJ996" s="26"/>
      <c r="BK996" s="26"/>
      <c r="BL996" s="26"/>
      <c r="BM996" s="26"/>
      <c r="BN996" s="26"/>
      <c r="BO996" s="26"/>
      <c r="BP996" s="26"/>
      <c r="BQ996" s="26"/>
      <c r="BR996" s="26"/>
      <c r="BS996" s="26"/>
      <c r="BT996" s="26"/>
      <c r="BU996" s="26"/>
      <c r="BV996" s="26"/>
      <c r="BW996" s="31"/>
      <c r="BX996" s="31"/>
      <c r="BY996" s="31"/>
      <c r="BZ996" s="31"/>
      <c r="CA996" s="31"/>
      <c r="CB996" s="31"/>
      <c r="CC996" s="31"/>
      <c r="CD996" s="31"/>
      <c r="CE996" s="31"/>
      <c r="CF996" s="31"/>
      <c r="CG996" s="31"/>
      <c r="CH996" s="31"/>
      <c r="CI996" s="31"/>
      <c r="CJ996" s="31"/>
      <c r="CK996" s="31"/>
      <c r="CL996" s="31"/>
      <c r="CM996" s="31"/>
      <c r="CN996" s="31"/>
      <c r="CO996" s="31"/>
      <c r="CP996" s="31"/>
      <c r="CQ996" s="31"/>
      <c r="CR996" s="31"/>
      <c r="CS996" s="31"/>
      <c r="CT996" s="31"/>
      <c r="CU996" s="31"/>
      <c r="CV996" s="31"/>
      <c r="CW996" s="31"/>
      <c r="CX996" s="31"/>
      <c r="CY996" s="31"/>
      <c r="CZ996" s="31"/>
      <c r="DA996" s="31"/>
      <c r="DB996" s="31"/>
      <c r="DC996" s="31"/>
      <c r="DD996" s="31"/>
      <c r="DE996" s="31"/>
      <c r="DF996" s="31"/>
      <c r="DG996" s="31"/>
      <c r="DH996" s="31" t="s">
        <v>15999</v>
      </c>
      <c r="DI996" s="31" t="s">
        <v>16000</v>
      </c>
      <c r="DJ996" s="31"/>
      <c r="DK996" s="31"/>
      <c r="DL996" s="31"/>
      <c r="DM996" s="31"/>
      <c r="DN996" s="31"/>
      <c r="DO996" s="31"/>
      <c r="DP996" s="31"/>
      <c r="DQ996" s="31"/>
      <c r="DR996" s="31"/>
      <c r="DS996" s="31"/>
      <c r="DT996" s="31"/>
      <c r="DU996" s="31"/>
      <c r="DV996" s="31"/>
      <c r="DW996" s="31"/>
      <c r="DX996" s="31"/>
      <c r="DY996" s="31"/>
      <c r="DZ996" s="31"/>
      <c r="EA996" s="31"/>
      <c r="EB996" s="31"/>
      <c r="EC996" s="31"/>
      <c r="ED996" s="31"/>
      <c r="EE996" s="31"/>
      <c r="EF996" s="31"/>
      <c r="EG996" s="31"/>
      <c r="EH996" s="31"/>
      <c r="EI996" s="31"/>
      <c r="EJ996" s="31"/>
      <c r="EK996" s="31"/>
      <c r="EL996" s="31"/>
      <c r="EM996" s="31"/>
      <c r="EN996" s="31"/>
      <c r="EO996" s="31"/>
      <c r="EP996" s="31"/>
      <c r="EQ996" s="31"/>
      <c r="ER996" s="31"/>
      <c r="ES996" s="31"/>
      <c r="ET996" s="31"/>
      <c r="EU996" s="31"/>
      <c r="EV996" s="31"/>
      <c r="EW996" s="31"/>
      <c r="EX996" s="31"/>
      <c r="EY996" s="31"/>
      <c r="EZ996" s="31"/>
      <c r="FA996" s="31" t="s">
        <v>13041</v>
      </c>
      <c r="FB996" s="31" t="s">
        <v>219</v>
      </c>
      <c r="FC996" s="31"/>
      <c r="FD996" s="31"/>
      <c r="FE996" s="31" t="s">
        <v>219</v>
      </c>
    </row>
    <row r="997" ht="90.75" customHeight="1">
      <c r="A997" s="16" t="s">
        <v>16001</v>
      </c>
      <c r="B997" s="24">
        <v>986.0</v>
      </c>
      <c r="C997" s="25" t="s">
        <v>16002</v>
      </c>
      <c r="D997" s="26" t="str">
        <f t="shared" si="41"/>
        <v/>
      </c>
      <c r="E997" s="27" t="str">
        <f t="shared" si="42"/>
        <v/>
      </c>
      <c r="F997" s="28" t="str">
        <f t="shared" ref="F997:G997" si="1012">image("https://www.serebii.net/pokedex-bw/type/"&amp;lower(H997)&amp;".gif")</f>
        <v/>
      </c>
      <c r="G997" s="28" t="str">
        <f t="shared" si="1012"/>
        <v/>
      </c>
      <c r="H997" s="29" t="s">
        <v>175</v>
      </c>
      <c r="I997" s="26" t="s">
        <v>6037</v>
      </c>
      <c r="J997" s="26" t="s">
        <v>15992</v>
      </c>
      <c r="K997" s="26" t="s">
        <v>876</v>
      </c>
      <c r="L997" s="26" t="s">
        <v>6941</v>
      </c>
      <c r="M997" s="30" t="s">
        <v>15993</v>
      </c>
      <c r="N997" s="26"/>
      <c r="O997" s="26"/>
      <c r="P997" s="26" t="s">
        <v>1300</v>
      </c>
      <c r="Q997" s="26" t="s">
        <v>1538</v>
      </c>
      <c r="R997" s="26" t="s">
        <v>5098</v>
      </c>
      <c r="S997" s="26" t="s">
        <v>7884</v>
      </c>
      <c r="T997" s="26" t="s">
        <v>2174</v>
      </c>
      <c r="U997" s="26" t="s">
        <v>1198</v>
      </c>
      <c r="V997" s="26" t="s">
        <v>1199</v>
      </c>
      <c r="W997" s="26" t="s">
        <v>2967</v>
      </c>
      <c r="X997" s="26" t="s">
        <v>15994</v>
      </c>
      <c r="Y997" s="26">
        <v>111.0</v>
      </c>
      <c r="Z997" s="26">
        <v>127.0</v>
      </c>
      <c r="AA997" s="26">
        <v>99.0</v>
      </c>
      <c r="AB997" s="26">
        <v>79.0</v>
      </c>
      <c r="AC997" s="26">
        <v>99.0</v>
      </c>
      <c r="AD997" s="26">
        <v>55.0</v>
      </c>
      <c r="AE997" s="30">
        <f t="shared" si="37"/>
        <v>570</v>
      </c>
      <c r="AF997" s="26"/>
      <c r="AG997" s="26"/>
      <c r="AH997" s="26"/>
      <c r="AI997" s="26"/>
      <c r="AJ997" s="26"/>
      <c r="AK997" s="26"/>
      <c r="AL997" s="26"/>
      <c r="AM997" s="26"/>
      <c r="AN997" s="26"/>
      <c r="AO997" s="26"/>
      <c r="AP997" s="26"/>
      <c r="AQ997" s="26"/>
      <c r="AR997" s="26"/>
      <c r="AS997" s="26"/>
      <c r="AT997" s="26"/>
      <c r="AU997" s="26"/>
      <c r="AV997" s="26"/>
      <c r="AW997" s="26"/>
      <c r="AX997" s="26"/>
      <c r="AY997" s="26"/>
      <c r="AZ997" s="26"/>
      <c r="BA997" s="26"/>
      <c r="BB997" s="26"/>
      <c r="BC997" s="26"/>
      <c r="BD997" s="26"/>
      <c r="BE997" s="26"/>
      <c r="BF997" s="26"/>
      <c r="BG997" s="26"/>
      <c r="BH997" s="26"/>
      <c r="BI997" s="26"/>
      <c r="BJ997" s="26"/>
      <c r="BK997" s="26"/>
      <c r="BL997" s="26"/>
      <c r="BM997" s="26"/>
      <c r="BN997" s="26"/>
      <c r="BO997" s="26"/>
      <c r="BP997" s="26"/>
      <c r="BQ997" s="26"/>
      <c r="BR997" s="26"/>
      <c r="BS997" s="26"/>
      <c r="BT997" s="26"/>
      <c r="BU997" s="26"/>
      <c r="BV997" s="26"/>
      <c r="BW997" s="31"/>
      <c r="BX997" s="31"/>
      <c r="BY997" s="31"/>
      <c r="BZ997" s="31"/>
      <c r="CA997" s="31"/>
      <c r="CB997" s="31"/>
      <c r="CC997" s="31"/>
      <c r="CD997" s="31"/>
      <c r="CE997" s="31"/>
      <c r="CF997" s="31"/>
      <c r="CG997" s="31"/>
      <c r="CH997" s="31"/>
      <c r="CI997" s="31"/>
      <c r="CJ997" s="31"/>
      <c r="CK997" s="31"/>
      <c r="CL997" s="31"/>
      <c r="CM997" s="31"/>
      <c r="CN997" s="31"/>
      <c r="CO997" s="31"/>
      <c r="CP997" s="31"/>
      <c r="CQ997" s="31"/>
      <c r="CR997" s="31"/>
      <c r="CS997" s="31"/>
      <c r="CT997" s="31"/>
      <c r="CU997" s="31"/>
      <c r="CV997" s="31"/>
      <c r="CW997" s="31"/>
      <c r="CX997" s="31"/>
      <c r="CY997" s="31"/>
      <c r="CZ997" s="31"/>
      <c r="DA997" s="31"/>
      <c r="DB997" s="31"/>
      <c r="DC997" s="31"/>
      <c r="DD997" s="31"/>
      <c r="DE997" s="31"/>
      <c r="DF997" s="31"/>
      <c r="DG997" s="31"/>
      <c r="DH997" s="31" t="s">
        <v>16003</v>
      </c>
      <c r="DI997" s="31" t="s">
        <v>16004</v>
      </c>
      <c r="DJ997" s="31"/>
      <c r="DK997" s="31"/>
      <c r="DL997" s="31"/>
      <c r="DM997" s="31"/>
      <c r="DN997" s="31"/>
      <c r="DO997" s="31"/>
      <c r="DP997" s="31"/>
      <c r="DQ997" s="31"/>
      <c r="DR997" s="31"/>
      <c r="DS997" s="31"/>
      <c r="DT997" s="31"/>
      <c r="DU997" s="31"/>
      <c r="DV997" s="31"/>
      <c r="DW997" s="31"/>
      <c r="DX997" s="31"/>
      <c r="DY997" s="31"/>
      <c r="DZ997" s="31"/>
      <c r="EA997" s="31"/>
      <c r="EB997" s="31"/>
      <c r="EC997" s="31"/>
      <c r="ED997" s="31"/>
      <c r="EE997" s="31"/>
      <c r="EF997" s="31"/>
      <c r="EG997" s="31"/>
      <c r="EH997" s="31"/>
      <c r="EI997" s="31"/>
      <c r="EJ997" s="31"/>
      <c r="EK997" s="31"/>
      <c r="EL997" s="31"/>
      <c r="EM997" s="31"/>
      <c r="EN997" s="31"/>
      <c r="EO997" s="31"/>
      <c r="EP997" s="31"/>
      <c r="EQ997" s="31"/>
      <c r="ER997" s="31"/>
      <c r="ES997" s="31"/>
      <c r="ET997" s="31"/>
      <c r="EU997" s="31"/>
      <c r="EV997" s="31"/>
      <c r="EW997" s="31"/>
      <c r="EX997" s="31"/>
      <c r="EY997" s="31"/>
      <c r="EZ997" s="31"/>
      <c r="FA997" s="31" t="s">
        <v>13041</v>
      </c>
      <c r="FB997" s="31" t="s">
        <v>219</v>
      </c>
      <c r="FC997" s="31"/>
      <c r="FD997" s="31"/>
      <c r="FE997" s="31" t="s">
        <v>219</v>
      </c>
    </row>
    <row r="998" ht="90.75" customHeight="1">
      <c r="A998" s="16" t="s">
        <v>16005</v>
      </c>
      <c r="B998" s="24">
        <v>987.0</v>
      </c>
      <c r="C998" s="25" t="s">
        <v>16006</v>
      </c>
      <c r="D998" s="26" t="str">
        <f t="shared" si="41"/>
        <v/>
      </c>
      <c r="E998" s="27" t="str">
        <f t="shared" si="42"/>
        <v/>
      </c>
      <c r="F998" s="28" t="str">
        <f t="shared" ref="F998:G998" si="1013">image("https://www.serebii.net/pokedex-bw/type/"&amp;lower(H998)&amp;".gif")</f>
        <v/>
      </c>
      <c r="G998" s="28" t="str">
        <f t="shared" si="1013"/>
        <v/>
      </c>
      <c r="H998" s="29" t="s">
        <v>3317</v>
      </c>
      <c r="I998" s="26" t="s">
        <v>980</v>
      </c>
      <c r="J998" s="26" t="s">
        <v>15992</v>
      </c>
      <c r="K998" s="26" t="s">
        <v>675</v>
      </c>
      <c r="L998" s="26" t="s">
        <v>2556</v>
      </c>
      <c r="M998" s="30" t="s">
        <v>15993</v>
      </c>
      <c r="N998" s="26"/>
      <c r="O998" s="26"/>
      <c r="P998" s="26" t="s">
        <v>13133</v>
      </c>
      <c r="Q998" s="26" t="s">
        <v>3944</v>
      </c>
      <c r="R998" s="26" t="s">
        <v>5098</v>
      </c>
      <c r="S998" s="26" t="s">
        <v>7884</v>
      </c>
      <c r="T998" s="26" t="s">
        <v>2174</v>
      </c>
      <c r="U998" s="26" t="s">
        <v>1198</v>
      </c>
      <c r="V998" s="26" t="s">
        <v>1199</v>
      </c>
      <c r="W998" s="26" t="s">
        <v>2967</v>
      </c>
      <c r="X998" s="26" t="s">
        <v>15994</v>
      </c>
      <c r="Y998" s="26">
        <v>55.0</v>
      </c>
      <c r="Z998" s="26">
        <v>55.0</v>
      </c>
      <c r="AA998" s="26">
        <v>55.0</v>
      </c>
      <c r="AB998" s="26">
        <v>135.0</v>
      </c>
      <c r="AC998" s="26">
        <v>135.0</v>
      </c>
      <c r="AD998" s="26">
        <v>135.0</v>
      </c>
      <c r="AE998" s="30">
        <f t="shared" si="37"/>
        <v>570</v>
      </c>
      <c r="AF998" s="26"/>
      <c r="AG998" s="26"/>
      <c r="AH998" s="26"/>
      <c r="AI998" s="26"/>
      <c r="AJ998" s="26"/>
      <c r="AK998" s="26"/>
      <c r="AL998" s="26"/>
      <c r="AM998" s="26"/>
      <c r="AN998" s="26"/>
      <c r="AO998" s="26"/>
      <c r="AP998" s="26"/>
      <c r="AQ998" s="26"/>
      <c r="AR998" s="26"/>
      <c r="AS998" s="26"/>
      <c r="AT998" s="26"/>
      <c r="AU998" s="26"/>
      <c r="AV998" s="26"/>
      <c r="AW998" s="26"/>
      <c r="AX998" s="26"/>
      <c r="AY998" s="26"/>
      <c r="AZ998" s="26"/>
      <c r="BA998" s="26"/>
      <c r="BB998" s="26"/>
      <c r="BC998" s="26"/>
      <c r="BD998" s="26"/>
      <c r="BE998" s="26"/>
      <c r="BF998" s="26"/>
      <c r="BG998" s="26"/>
      <c r="BH998" s="26"/>
      <c r="BI998" s="26"/>
      <c r="BJ998" s="26"/>
      <c r="BK998" s="26"/>
      <c r="BL998" s="26"/>
      <c r="BM998" s="26"/>
      <c r="BN998" s="26"/>
      <c r="BO998" s="26"/>
      <c r="BP998" s="26"/>
      <c r="BQ998" s="26"/>
      <c r="BR998" s="26"/>
      <c r="BS998" s="26"/>
      <c r="BT998" s="26"/>
      <c r="BU998" s="26"/>
      <c r="BV998" s="26"/>
      <c r="BW998" s="31"/>
      <c r="BX998" s="31"/>
      <c r="BY998" s="31"/>
      <c r="BZ998" s="31"/>
      <c r="CA998" s="31"/>
      <c r="CB998" s="31"/>
      <c r="CC998" s="31"/>
      <c r="CD998" s="31"/>
      <c r="CE998" s="31"/>
      <c r="CF998" s="31"/>
      <c r="CG998" s="31"/>
      <c r="CH998" s="31"/>
      <c r="CI998" s="31"/>
      <c r="CJ998" s="31"/>
      <c r="CK998" s="31"/>
      <c r="CL998" s="31"/>
      <c r="CM998" s="31"/>
      <c r="CN998" s="31"/>
      <c r="CO998" s="31"/>
      <c r="CP998" s="31"/>
      <c r="CQ998" s="31"/>
      <c r="CR998" s="31"/>
      <c r="CS998" s="31"/>
      <c r="CT998" s="31"/>
      <c r="CU998" s="31"/>
      <c r="CV998" s="31"/>
      <c r="CW998" s="31"/>
      <c r="CX998" s="31"/>
      <c r="CY998" s="31"/>
      <c r="CZ998" s="31"/>
      <c r="DA998" s="31"/>
      <c r="DB998" s="31"/>
      <c r="DC998" s="31"/>
      <c r="DD998" s="31"/>
      <c r="DE998" s="31"/>
      <c r="DF998" s="31"/>
      <c r="DG998" s="31"/>
      <c r="DH998" s="31" t="s">
        <v>16007</v>
      </c>
      <c r="DI998" s="31" t="s">
        <v>16008</v>
      </c>
      <c r="DJ998" s="31"/>
      <c r="DK998" s="31"/>
      <c r="DL998" s="31"/>
      <c r="DM998" s="31"/>
      <c r="DN998" s="31"/>
      <c r="DO998" s="31"/>
      <c r="DP998" s="31"/>
      <c r="DQ998" s="31"/>
      <c r="DR998" s="31"/>
      <c r="DS998" s="31"/>
      <c r="DT998" s="31"/>
      <c r="DU998" s="31"/>
      <c r="DV998" s="31"/>
      <c r="DW998" s="31"/>
      <c r="DX998" s="31"/>
      <c r="DY998" s="31"/>
      <c r="DZ998" s="31"/>
      <c r="EA998" s="31"/>
      <c r="EB998" s="31"/>
      <c r="EC998" s="31"/>
      <c r="ED998" s="31"/>
      <c r="EE998" s="31"/>
      <c r="EF998" s="31"/>
      <c r="EG998" s="31"/>
      <c r="EH998" s="31"/>
      <c r="EI998" s="31"/>
      <c r="EJ998" s="31"/>
      <c r="EK998" s="31"/>
      <c r="EL998" s="31"/>
      <c r="EM998" s="31"/>
      <c r="EN998" s="31"/>
      <c r="EO998" s="31"/>
      <c r="EP998" s="31"/>
      <c r="EQ998" s="31"/>
      <c r="ER998" s="31"/>
      <c r="ES998" s="31"/>
      <c r="ET998" s="31"/>
      <c r="EU998" s="31"/>
      <c r="EV998" s="31"/>
      <c r="EW998" s="31"/>
      <c r="EX998" s="31"/>
      <c r="EY998" s="31"/>
      <c r="EZ998" s="31"/>
      <c r="FA998" s="31" t="s">
        <v>13041</v>
      </c>
      <c r="FB998" s="31" t="s">
        <v>219</v>
      </c>
      <c r="FC998" s="31"/>
      <c r="FD998" s="31"/>
      <c r="FE998" s="31" t="s">
        <v>219</v>
      </c>
    </row>
    <row r="999" ht="90.75" customHeight="1">
      <c r="A999" s="16" t="s">
        <v>16009</v>
      </c>
      <c r="B999" s="24">
        <v>988.0</v>
      </c>
      <c r="C999" s="25" t="s">
        <v>16010</v>
      </c>
      <c r="D999" s="26" t="str">
        <f t="shared" si="41"/>
        <v/>
      </c>
      <c r="E999" s="27" t="str">
        <f t="shared" si="42"/>
        <v/>
      </c>
      <c r="F999" s="28" t="str">
        <f t="shared" ref="F999:G999" si="1014">image("https://www.serebii.net/pokedex-bw/type/"&amp;lower(H999)&amp;".gif")</f>
        <v/>
      </c>
      <c r="G999" s="28" t="str">
        <f t="shared" si="1014"/>
        <v/>
      </c>
      <c r="H999" s="29" t="s">
        <v>486</v>
      </c>
      <c r="I999" s="26" t="s">
        <v>2112</v>
      </c>
      <c r="J999" s="26" t="s">
        <v>15992</v>
      </c>
      <c r="K999" s="26" t="s">
        <v>11335</v>
      </c>
      <c r="L999" s="26" t="s">
        <v>12826</v>
      </c>
      <c r="M999" s="30" t="s">
        <v>15993</v>
      </c>
      <c r="N999" s="26"/>
      <c r="O999" s="26"/>
      <c r="P999" s="26" t="s">
        <v>1300</v>
      </c>
      <c r="Q999" s="26" t="s">
        <v>3944</v>
      </c>
      <c r="R999" s="26" t="s">
        <v>5098</v>
      </c>
      <c r="S999" s="26" t="s">
        <v>7884</v>
      </c>
      <c r="T999" s="26" t="s">
        <v>2174</v>
      </c>
      <c r="U999" s="26" t="s">
        <v>1198</v>
      </c>
      <c r="V999" s="26" t="s">
        <v>1199</v>
      </c>
      <c r="W999" s="26" t="s">
        <v>2967</v>
      </c>
      <c r="X999" s="26" t="s">
        <v>15994</v>
      </c>
      <c r="Y999" s="26">
        <v>85.0</v>
      </c>
      <c r="Z999" s="26">
        <v>135.0</v>
      </c>
      <c r="AA999" s="26">
        <v>79.0</v>
      </c>
      <c r="AB999" s="26">
        <v>85.0</v>
      </c>
      <c r="AC999" s="26">
        <v>105.0</v>
      </c>
      <c r="AD999" s="26">
        <v>81.0</v>
      </c>
      <c r="AE999" s="30">
        <f t="shared" si="37"/>
        <v>570</v>
      </c>
      <c r="AF999" s="26"/>
      <c r="AG999" s="26"/>
      <c r="AH999" s="26"/>
      <c r="AI999" s="26"/>
      <c r="AJ999" s="26"/>
      <c r="AK999" s="26"/>
      <c r="AL999" s="26"/>
      <c r="AM999" s="26"/>
      <c r="AN999" s="26"/>
      <c r="AO999" s="26"/>
      <c r="AP999" s="26"/>
      <c r="AQ999" s="26"/>
      <c r="AR999" s="26"/>
      <c r="AS999" s="26"/>
      <c r="AT999" s="26"/>
      <c r="AU999" s="26"/>
      <c r="AV999" s="26"/>
      <c r="AW999" s="26"/>
      <c r="AX999" s="26"/>
      <c r="AY999" s="26"/>
      <c r="AZ999" s="26"/>
      <c r="BA999" s="26"/>
      <c r="BB999" s="26"/>
      <c r="BC999" s="26"/>
      <c r="BD999" s="26"/>
      <c r="BE999" s="26"/>
      <c r="BF999" s="26"/>
      <c r="BG999" s="26"/>
      <c r="BH999" s="26"/>
      <c r="BI999" s="26"/>
      <c r="BJ999" s="26"/>
      <c r="BK999" s="26"/>
      <c r="BL999" s="26"/>
      <c r="BM999" s="26"/>
      <c r="BN999" s="26"/>
      <c r="BO999" s="26"/>
      <c r="BP999" s="26"/>
      <c r="BQ999" s="26"/>
      <c r="BR999" s="26"/>
      <c r="BS999" s="26"/>
      <c r="BT999" s="26"/>
      <c r="BU999" s="26"/>
      <c r="BV999" s="26"/>
      <c r="BW999" s="31"/>
      <c r="BX999" s="31"/>
      <c r="BY999" s="31"/>
      <c r="BZ999" s="31"/>
      <c r="CA999" s="31"/>
      <c r="CB999" s="31"/>
      <c r="CC999" s="31"/>
      <c r="CD999" s="31"/>
      <c r="CE999" s="31"/>
      <c r="CF999" s="31"/>
      <c r="CG999" s="31"/>
      <c r="CH999" s="31"/>
      <c r="CI999" s="31"/>
      <c r="CJ999" s="31"/>
      <c r="CK999" s="31"/>
      <c r="CL999" s="31"/>
      <c r="CM999" s="31"/>
      <c r="CN999" s="31"/>
      <c r="CO999" s="31"/>
      <c r="CP999" s="31"/>
      <c r="CQ999" s="31"/>
      <c r="CR999" s="31"/>
      <c r="CS999" s="31"/>
      <c r="CT999" s="31"/>
      <c r="CU999" s="31"/>
      <c r="CV999" s="31"/>
      <c r="CW999" s="31"/>
      <c r="CX999" s="31"/>
      <c r="CY999" s="31"/>
      <c r="CZ999" s="31"/>
      <c r="DA999" s="31"/>
      <c r="DB999" s="31"/>
      <c r="DC999" s="31"/>
      <c r="DD999" s="31"/>
      <c r="DE999" s="31"/>
      <c r="DF999" s="31"/>
      <c r="DG999" s="31"/>
      <c r="DH999" s="31" t="s">
        <v>16011</v>
      </c>
      <c r="DI999" s="31" t="s">
        <v>16012</v>
      </c>
      <c r="DJ999" s="31"/>
      <c r="DK999" s="31"/>
      <c r="DL999" s="31"/>
      <c r="DM999" s="31"/>
      <c r="DN999" s="31"/>
      <c r="DO999" s="31"/>
      <c r="DP999" s="31"/>
      <c r="DQ999" s="31"/>
      <c r="DR999" s="31"/>
      <c r="DS999" s="31"/>
      <c r="DT999" s="31"/>
      <c r="DU999" s="31"/>
      <c r="DV999" s="31"/>
      <c r="DW999" s="31"/>
      <c r="DX999" s="31"/>
      <c r="DY999" s="31"/>
      <c r="DZ999" s="31"/>
      <c r="EA999" s="31"/>
      <c r="EB999" s="31"/>
      <c r="EC999" s="31"/>
      <c r="ED999" s="31"/>
      <c r="EE999" s="31"/>
      <c r="EF999" s="31"/>
      <c r="EG999" s="31"/>
      <c r="EH999" s="31"/>
      <c r="EI999" s="31"/>
      <c r="EJ999" s="31"/>
      <c r="EK999" s="31"/>
      <c r="EL999" s="31"/>
      <c r="EM999" s="31"/>
      <c r="EN999" s="31"/>
      <c r="EO999" s="31"/>
      <c r="EP999" s="31"/>
      <c r="EQ999" s="31"/>
      <c r="ER999" s="31"/>
      <c r="ES999" s="31"/>
      <c r="ET999" s="31"/>
      <c r="EU999" s="31"/>
      <c r="EV999" s="31"/>
      <c r="EW999" s="31"/>
      <c r="EX999" s="31"/>
      <c r="EY999" s="31"/>
      <c r="EZ999" s="31"/>
      <c r="FA999" s="31" t="s">
        <v>13041</v>
      </c>
      <c r="FB999" s="31" t="s">
        <v>219</v>
      </c>
      <c r="FC999" s="31"/>
      <c r="FD999" s="31"/>
      <c r="FE999" s="31" t="s">
        <v>219</v>
      </c>
    </row>
    <row r="1000" ht="90.75" customHeight="1">
      <c r="A1000" s="16" t="s">
        <v>16013</v>
      </c>
      <c r="B1000" s="24">
        <v>989.0</v>
      </c>
      <c r="C1000" s="25" t="s">
        <v>16014</v>
      </c>
      <c r="D1000" s="26" t="str">
        <f t="shared" si="41"/>
        <v/>
      </c>
      <c r="E1000" s="27" t="str">
        <f t="shared" si="42"/>
        <v/>
      </c>
      <c r="F1000" s="28" t="str">
        <f t="shared" ref="F1000:G1000" si="1015">image("https://www.serebii.net/pokedex-bw/type/"&amp;lower(H1000)&amp;".gif")</f>
        <v/>
      </c>
      <c r="G1000" s="28" t="str">
        <f t="shared" si="1015"/>
        <v/>
      </c>
      <c r="H1000" s="29" t="s">
        <v>973</v>
      </c>
      <c r="I1000" s="26" t="s">
        <v>1071</v>
      </c>
      <c r="J1000" s="26" t="s">
        <v>15992</v>
      </c>
      <c r="K1000" s="26" t="s">
        <v>5248</v>
      </c>
      <c r="L1000" s="26" t="s">
        <v>1232</v>
      </c>
      <c r="M1000" s="30" t="s">
        <v>15993</v>
      </c>
      <c r="N1000" s="26"/>
      <c r="O1000" s="26"/>
      <c r="P1000" s="26" t="s">
        <v>351</v>
      </c>
      <c r="Q1000" s="26" t="s">
        <v>3944</v>
      </c>
      <c r="R1000" s="26" t="s">
        <v>5098</v>
      </c>
      <c r="S1000" s="26" t="s">
        <v>7884</v>
      </c>
      <c r="T1000" s="26" t="s">
        <v>2174</v>
      </c>
      <c r="U1000" s="26" t="s">
        <v>1198</v>
      </c>
      <c r="V1000" s="26" t="s">
        <v>1199</v>
      </c>
      <c r="W1000" s="26" t="s">
        <v>2967</v>
      </c>
      <c r="X1000" s="26" t="s">
        <v>15994</v>
      </c>
      <c r="Y1000" s="26">
        <v>85.0</v>
      </c>
      <c r="Z1000" s="26">
        <v>81.0</v>
      </c>
      <c r="AA1000" s="26">
        <v>97.0</v>
      </c>
      <c r="AB1000" s="26">
        <v>121.0</v>
      </c>
      <c r="AC1000" s="26">
        <v>85.0</v>
      </c>
      <c r="AD1000" s="26">
        <v>101.0</v>
      </c>
      <c r="AE1000" s="30">
        <f t="shared" si="37"/>
        <v>570</v>
      </c>
      <c r="AF1000" s="26"/>
      <c r="AG1000" s="26"/>
      <c r="AH1000" s="26"/>
      <c r="AI1000" s="26"/>
      <c r="AJ1000" s="26"/>
      <c r="AK1000" s="26"/>
      <c r="AL1000" s="26"/>
      <c r="AM1000" s="26"/>
      <c r="AN1000" s="26"/>
      <c r="AO1000" s="26"/>
      <c r="AP1000" s="26"/>
      <c r="AQ1000" s="26"/>
      <c r="AR1000" s="26"/>
      <c r="AS1000" s="26"/>
      <c r="AT1000" s="26"/>
      <c r="AU1000" s="26"/>
      <c r="AV1000" s="26"/>
      <c r="AW1000" s="26"/>
      <c r="AX1000" s="26"/>
      <c r="AY1000" s="26"/>
      <c r="AZ1000" s="26"/>
      <c r="BA1000" s="26"/>
      <c r="BB1000" s="26"/>
      <c r="BC1000" s="26"/>
      <c r="BD1000" s="26"/>
      <c r="BE1000" s="26"/>
      <c r="BF1000" s="26"/>
      <c r="BG1000" s="26"/>
      <c r="BH1000" s="26"/>
      <c r="BI1000" s="26"/>
      <c r="BJ1000" s="26"/>
      <c r="BK1000" s="26"/>
      <c r="BL1000" s="26"/>
      <c r="BM1000" s="26"/>
      <c r="BN1000" s="26"/>
      <c r="BO1000" s="26"/>
      <c r="BP1000" s="26"/>
      <c r="BQ1000" s="26"/>
      <c r="BR1000" s="26"/>
      <c r="BS1000" s="26"/>
      <c r="BT1000" s="26"/>
      <c r="BU1000" s="26"/>
      <c r="BV1000" s="26"/>
      <c r="BW1000" s="31"/>
      <c r="BX1000" s="31"/>
      <c r="BY1000" s="31"/>
      <c r="BZ1000" s="31"/>
      <c r="CA1000" s="31"/>
      <c r="CB1000" s="31"/>
      <c r="CC1000" s="31"/>
      <c r="CD1000" s="31"/>
      <c r="CE1000" s="31"/>
      <c r="CF1000" s="31"/>
      <c r="CG1000" s="31"/>
      <c r="CH1000" s="31"/>
      <c r="CI1000" s="31"/>
      <c r="CJ1000" s="31"/>
      <c r="CK1000" s="31"/>
      <c r="CL1000" s="31"/>
      <c r="CM1000" s="31"/>
      <c r="CN1000" s="31"/>
      <c r="CO1000" s="31"/>
      <c r="CP1000" s="31"/>
      <c r="CQ1000" s="31"/>
      <c r="CR1000" s="31"/>
      <c r="CS1000" s="31"/>
      <c r="CT1000" s="31"/>
      <c r="CU1000" s="31"/>
      <c r="CV1000" s="31"/>
      <c r="CW1000" s="31"/>
      <c r="CX1000" s="31"/>
      <c r="CY1000" s="31"/>
      <c r="CZ1000" s="31"/>
      <c r="DA1000" s="31"/>
      <c r="DB1000" s="31"/>
      <c r="DC1000" s="31"/>
      <c r="DD1000" s="31"/>
      <c r="DE1000" s="31"/>
      <c r="DF1000" s="31"/>
      <c r="DG1000" s="31"/>
      <c r="DH1000" s="31" t="s">
        <v>16015</v>
      </c>
      <c r="DI1000" s="31" t="s">
        <v>16016</v>
      </c>
      <c r="DJ1000" s="31"/>
      <c r="DK1000" s="31"/>
      <c r="DL1000" s="31"/>
      <c r="DM1000" s="31"/>
      <c r="DN1000" s="31"/>
      <c r="DO1000" s="31"/>
      <c r="DP1000" s="31"/>
      <c r="DQ1000" s="31"/>
      <c r="DR1000" s="31"/>
      <c r="DS1000" s="31"/>
      <c r="DT1000" s="31"/>
      <c r="DU1000" s="31"/>
      <c r="DV1000" s="31"/>
      <c r="DW1000" s="31"/>
      <c r="DX1000" s="31"/>
      <c r="DY1000" s="31"/>
      <c r="DZ1000" s="31"/>
      <c r="EA1000" s="31"/>
      <c r="EB1000" s="31"/>
      <c r="EC1000" s="31"/>
      <c r="ED1000" s="31"/>
      <c r="EE1000" s="31"/>
      <c r="EF1000" s="31"/>
      <c r="EG1000" s="31"/>
      <c r="EH1000" s="31"/>
      <c r="EI1000" s="31"/>
      <c r="EJ1000" s="31"/>
      <c r="EK1000" s="31"/>
      <c r="EL1000" s="31"/>
      <c r="EM1000" s="31"/>
      <c r="EN1000" s="31"/>
      <c r="EO1000" s="31"/>
      <c r="EP1000" s="31"/>
      <c r="EQ1000" s="31"/>
      <c r="ER1000" s="31"/>
      <c r="ES1000" s="31"/>
      <c r="ET1000" s="31"/>
      <c r="EU1000" s="31"/>
      <c r="EV1000" s="31"/>
      <c r="EW1000" s="31"/>
      <c r="EX1000" s="31"/>
      <c r="EY1000" s="31"/>
      <c r="EZ1000" s="31"/>
      <c r="FA1000" s="31" t="s">
        <v>13041</v>
      </c>
      <c r="FB1000" s="31" t="s">
        <v>219</v>
      </c>
      <c r="FC1000" s="31"/>
      <c r="FD1000" s="31"/>
      <c r="FE1000" s="31" t="s">
        <v>219</v>
      </c>
    </row>
    <row r="1001" ht="90.75" customHeight="1">
      <c r="A1001" s="16" t="s">
        <v>16017</v>
      </c>
      <c r="B1001" s="24">
        <v>990.0</v>
      </c>
      <c r="C1001" s="25" t="s">
        <v>16018</v>
      </c>
      <c r="D1001" s="26" t="str">
        <f t="shared" si="41"/>
        <v/>
      </c>
      <c r="E1001" s="27" t="str">
        <f t="shared" si="42"/>
        <v/>
      </c>
      <c r="F1001" s="28" t="str">
        <f t="shared" ref="F1001:G1001" si="1016">image("https://www.serebii.net/pokedex-bw/type/"&amp;lower(H1001)&amp;".gif")</f>
        <v/>
      </c>
      <c r="G1001" s="28" t="str">
        <f t="shared" si="1016"/>
        <v/>
      </c>
      <c r="H1001" s="29" t="s">
        <v>1071</v>
      </c>
      <c r="I1001" s="26" t="s">
        <v>2962</v>
      </c>
      <c r="J1001" s="26" t="s">
        <v>15992</v>
      </c>
      <c r="K1001" s="26" t="s">
        <v>1276</v>
      </c>
      <c r="L1001" s="26" t="s">
        <v>15700</v>
      </c>
      <c r="M1001" s="30" t="s">
        <v>16019</v>
      </c>
      <c r="N1001" s="26"/>
      <c r="O1001" s="26"/>
      <c r="P1001" s="26" t="s">
        <v>2307</v>
      </c>
      <c r="Q1001" s="26" t="s">
        <v>3944</v>
      </c>
      <c r="R1001" s="26" t="s">
        <v>5098</v>
      </c>
      <c r="S1001" s="26" t="s">
        <v>7884</v>
      </c>
      <c r="T1001" s="26" t="s">
        <v>2174</v>
      </c>
      <c r="U1001" s="26" t="s">
        <v>1198</v>
      </c>
      <c r="V1001" s="26" t="s">
        <v>1199</v>
      </c>
      <c r="W1001" s="26" t="s">
        <v>2967</v>
      </c>
      <c r="X1001" s="26" t="s">
        <v>15994</v>
      </c>
      <c r="Y1001" s="26">
        <v>90.0</v>
      </c>
      <c r="Z1001" s="26">
        <v>112.0</v>
      </c>
      <c r="AA1001" s="26">
        <v>120.0</v>
      </c>
      <c r="AB1001" s="26">
        <v>72.0</v>
      </c>
      <c r="AC1001" s="26">
        <v>70.0</v>
      </c>
      <c r="AD1001" s="26">
        <v>106.0</v>
      </c>
      <c r="AE1001" s="30">
        <f t="shared" si="37"/>
        <v>570</v>
      </c>
      <c r="AF1001" s="26"/>
      <c r="AG1001" s="26"/>
      <c r="AH1001" s="26"/>
      <c r="AI1001" s="26"/>
      <c r="AJ1001" s="26"/>
      <c r="AK1001" s="26"/>
      <c r="AL1001" s="26"/>
      <c r="AM1001" s="26"/>
      <c r="AN1001" s="26"/>
      <c r="AO1001" s="26"/>
      <c r="AP1001" s="26"/>
      <c r="AQ1001" s="26"/>
      <c r="AR1001" s="26"/>
      <c r="AS1001" s="26"/>
      <c r="AT1001" s="26"/>
      <c r="AU1001" s="26"/>
      <c r="AV1001" s="26"/>
      <c r="AW1001" s="26"/>
      <c r="AX1001" s="26"/>
      <c r="AY1001" s="26"/>
      <c r="AZ1001" s="26"/>
      <c r="BA1001" s="26"/>
      <c r="BB1001" s="26"/>
      <c r="BC1001" s="26"/>
      <c r="BD1001" s="26"/>
      <c r="BE1001" s="26"/>
      <c r="BF1001" s="26"/>
      <c r="BG1001" s="26"/>
      <c r="BH1001" s="26"/>
      <c r="BI1001" s="26"/>
      <c r="BJ1001" s="26"/>
      <c r="BK1001" s="26"/>
      <c r="BL1001" s="26"/>
      <c r="BM1001" s="26"/>
      <c r="BN1001" s="26"/>
      <c r="BO1001" s="26"/>
      <c r="BP1001" s="26"/>
      <c r="BQ1001" s="26"/>
      <c r="BR1001" s="26"/>
      <c r="BS1001" s="26"/>
      <c r="BT1001" s="26"/>
      <c r="BU1001" s="26"/>
      <c r="BV1001" s="26"/>
      <c r="BW1001" s="31"/>
      <c r="BX1001" s="31"/>
      <c r="BY1001" s="31"/>
      <c r="BZ1001" s="31"/>
      <c r="CA1001" s="31"/>
      <c r="CB1001" s="31"/>
      <c r="CC1001" s="31"/>
      <c r="CD1001" s="31"/>
      <c r="CE1001" s="31"/>
      <c r="CF1001" s="31"/>
      <c r="CG1001" s="31"/>
      <c r="CH1001" s="31"/>
      <c r="CI1001" s="31"/>
      <c r="CJ1001" s="31"/>
      <c r="CK1001" s="31"/>
      <c r="CL1001" s="31"/>
      <c r="CM1001" s="31"/>
      <c r="CN1001" s="31"/>
      <c r="CO1001" s="31"/>
      <c r="CP1001" s="31"/>
      <c r="CQ1001" s="31"/>
      <c r="CR1001" s="31"/>
      <c r="CS1001" s="31"/>
      <c r="CT1001" s="31"/>
      <c r="CU1001" s="31"/>
      <c r="CV1001" s="31"/>
      <c r="CW1001" s="31"/>
      <c r="CX1001" s="31"/>
      <c r="CY1001" s="31"/>
      <c r="CZ1001" s="31"/>
      <c r="DA1001" s="31"/>
      <c r="DB1001" s="31"/>
      <c r="DC1001" s="31"/>
      <c r="DD1001" s="31"/>
      <c r="DE1001" s="31"/>
      <c r="DF1001" s="31"/>
      <c r="DG1001" s="31"/>
      <c r="DH1001" s="31" t="s">
        <v>16020</v>
      </c>
      <c r="DI1001" s="31" t="s">
        <v>16021</v>
      </c>
      <c r="DJ1001" s="31"/>
      <c r="DK1001" s="31"/>
      <c r="DL1001" s="31"/>
      <c r="DM1001" s="31"/>
      <c r="DN1001" s="31"/>
      <c r="DO1001" s="31"/>
      <c r="DP1001" s="31"/>
      <c r="DQ1001" s="31"/>
      <c r="DR1001" s="31"/>
      <c r="DS1001" s="31"/>
      <c r="DT1001" s="31"/>
      <c r="DU1001" s="31"/>
      <c r="DV1001" s="31"/>
      <c r="DW1001" s="31"/>
      <c r="DX1001" s="31"/>
      <c r="DY1001" s="31"/>
      <c r="DZ1001" s="31"/>
      <c r="EA1001" s="31"/>
      <c r="EB1001" s="31"/>
      <c r="EC1001" s="31"/>
      <c r="ED1001" s="31"/>
      <c r="EE1001" s="31"/>
      <c r="EF1001" s="31"/>
      <c r="EG1001" s="31"/>
      <c r="EH1001" s="31"/>
      <c r="EI1001" s="31"/>
      <c r="EJ1001" s="31"/>
      <c r="EK1001" s="31"/>
      <c r="EL1001" s="31"/>
      <c r="EM1001" s="31"/>
      <c r="EN1001" s="31"/>
      <c r="EO1001" s="31"/>
      <c r="EP1001" s="31"/>
      <c r="EQ1001" s="31"/>
      <c r="ER1001" s="31"/>
      <c r="ES1001" s="31"/>
      <c r="ET1001" s="31"/>
      <c r="EU1001" s="31"/>
      <c r="EV1001" s="31"/>
      <c r="EW1001" s="31"/>
      <c r="EX1001" s="31"/>
      <c r="EY1001" s="31"/>
      <c r="EZ1001" s="31"/>
      <c r="FA1001" s="31" t="s">
        <v>219</v>
      </c>
      <c r="FB1001" s="31" t="s">
        <v>13041</v>
      </c>
      <c r="FC1001" s="31"/>
      <c r="FD1001" s="31"/>
      <c r="FE1001" s="31" t="s">
        <v>219</v>
      </c>
    </row>
    <row r="1002" ht="90.75" customHeight="1">
      <c r="A1002" s="16" t="s">
        <v>16022</v>
      </c>
      <c r="B1002" s="24">
        <v>991.0</v>
      </c>
      <c r="C1002" s="25" t="s">
        <v>16023</v>
      </c>
      <c r="D1002" s="26" t="str">
        <f t="shared" si="41"/>
        <v/>
      </c>
      <c r="E1002" s="27" t="str">
        <f t="shared" si="42"/>
        <v/>
      </c>
      <c r="F1002" s="28" t="str">
        <f t="shared" ref="F1002:G1002" si="1017">image("https://www.serebii.net/pokedex-bw/type/"&amp;lower(H1002)&amp;".gif")</f>
        <v/>
      </c>
      <c r="G1002" s="28" t="str">
        <f t="shared" si="1017"/>
        <v/>
      </c>
      <c r="H1002" s="29" t="s">
        <v>3173</v>
      </c>
      <c r="I1002" s="26" t="s">
        <v>391</v>
      </c>
      <c r="J1002" s="26" t="s">
        <v>15992</v>
      </c>
      <c r="K1002" s="26" t="s">
        <v>293</v>
      </c>
      <c r="L1002" s="26" t="s">
        <v>8086</v>
      </c>
      <c r="M1002" s="30" t="s">
        <v>16019</v>
      </c>
      <c r="N1002" s="26"/>
      <c r="O1002" s="26"/>
      <c r="P1002" s="26" t="s">
        <v>745</v>
      </c>
      <c r="Q1002" s="26" t="s">
        <v>1538</v>
      </c>
      <c r="R1002" s="26" t="s">
        <v>5098</v>
      </c>
      <c r="S1002" s="26" t="s">
        <v>7884</v>
      </c>
      <c r="T1002" s="26" t="s">
        <v>2174</v>
      </c>
      <c r="U1002" s="26" t="s">
        <v>1198</v>
      </c>
      <c r="V1002" s="26" t="s">
        <v>1199</v>
      </c>
      <c r="W1002" s="26" t="s">
        <v>2967</v>
      </c>
      <c r="X1002" s="26" t="s">
        <v>15994</v>
      </c>
      <c r="Y1002" s="26">
        <v>56.0</v>
      </c>
      <c r="Z1002" s="26">
        <v>80.0</v>
      </c>
      <c r="AA1002" s="26">
        <v>114.0</v>
      </c>
      <c r="AB1002" s="26">
        <v>124.0</v>
      </c>
      <c r="AC1002" s="26">
        <v>60.0</v>
      </c>
      <c r="AD1002" s="26">
        <v>136.0</v>
      </c>
      <c r="AE1002" s="30">
        <f t="shared" si="37"/>
        <v>570</v>
      </c>
      <c r="AF1002" s="26"/>
      <c r="AG1002" s="26"/>
      <c r="AH1002" s="26"/>
      <c r="AI1002" s="26"/>
      <c r="AJ1002" s="26"/>
      <c r="AK1002" s="26"/>
      <c r="AL1002" s="26"/>
      <c r="AM1002" s="26"/>
      <c r="AN1002" s="26"/>
      <c r="AO1002" s="26"/>
      <c r="AP1002" s="26"/>
      <c r="AQ1002" s="26"/>
      <c r="AR1002" s="26"/>
      <c r="AS1002" s="26"/>
      <c r="AT1002" s="26"/>
      <c r="AU1002" s="26"/>
      <c r="AV1002" s="26"/>
      <c r="AW1002" s="26"/>
      <c r="AX1002" s="26"/>
      <c r="AY1002" s="26"/>
      <c r="AZ1002" s="26"/>
      <c r="BA1002" s="26"/>
      <c r="BB1002" s="26"/>
      <c r="BC1002" s="26"/>
      <c r="BD1002" s="26"/>
      <c r="BE1002" s="26"/>
      <c r="BF1002" s="26"/>
      <c r="BG1002" s="26"/>
      <c r="BH1002" s="26"/>
      <c r="BI1002" s="26"/>
      <c r="BJ1002" s="26"/>
      <c r="BK1002" s="26"/>
      <c r="BL1002" s="26"/>
      <c r="BM1002" s="26"/>
      <c r="BN1002" s="26"/>
      <c r="BO1002" s="26"/>
      <c r="BP1002" s="26"/>
      <c r="BQ1002" s="26"/>
      <c r="BR1002" s="26"/>
      <c r="BS1002" s="26"/>
      <c r="BT1002" s="26"/>
      <c r="BU1002" s="26"/>
      <c r="BV1002" s="26"/>
      <c r="BW1002" s="31"/>
      <c r="BX1002" s="31"/>
      <c r="BY1002" s="31"/>
      <c r="BZ1002" s="31"/>
      <c r="CA1002" s="31"/>
      <c r="CB1002" s="31"/>
      <c r="CC1002" s="31"/>
      <c r="CD1002" s="31"/>
      <c r="CE1002" s="31"/>
      <c r="CF1002" s="31"/>
      <c r="CG1002" s="31"/>
      <c r="CH1002" s="31"/>
      <c r="CI1002" s="31"/>
      <c r="CJ1002" s="31"/>
      <c r="CK1002" s="31"/>
      <c r="CL1002" s="31"/>
      <c r="CM1002" s="31"/>
      <c r="CN1002" s="31"/>
      <c r="CO1002" s="31"/>
      <c r="CP1002" s="31"/>
      <c r="CQ1002" s="31"/>
      <c r="CR1002" s="31"/>
      <c r="CS1002" s="31"/>
      <c r="CT1002" s="31"/>
      <c r="CU1002" s="31"/>
      <c r="CV1002" s="31"/>
      <c r="CW1002" s="31"/>
      <c r="CX1002" s="31"/>
      <c r="CY1002" s="31"/>
      <c r="CZ1002" s="31"/>
      <c r="DA1002" s="31"/>
      <c r="DB1002" s="31"/>
      <c r="DC1002" s="31"/>
      <c r="DD1002" s="31"/>
      <c r="DE1002" s="31"/>
      <c r="DF1002" s="31"/>
      <c r="DG1002" s="31"/>
      <c r="DH1002" s="31" t="s">
        <v>16024</v>
      </c>
      <c r="DI1002" s="31" t="s">
        <v>16025</v>
      </c>
      <c r="DJ1002" s="31"/>
      <c r="DK1002" s="31"/>
      <c r="DL1002" s="31"/>
      <c r="DM1002" s="31"/>
      <c r="DN1002" s="31"/>
      <c r="DO1002" s="31"/>
      <c r="DP1002" s="31"/>
      <c r="DQ1002" s="31"/>
      <c r="DR1002" s="31"/>
      <c r="DS1002" s="31"/>
      <c r="DT1002" s="31"/>
      <c r="DU1002" s="31"/>
      <c r="DV1002" s="31"/>
      <c r="DW1002" s="31"/>
      <c r="DX1002" s="31"/>
      <c r="DY1002" s="31"/>
      <c r="DZ1002" s="31"/>
      <c r="EA1002" s="31"/>
      <c r="EB1002" s="31"/>
      <c r="EC1002" s="31"/>
      <c r="ED1002" s="31"/>
      <c r="EE1002" s="31"/>
      <c r="EF1002" s="31"/>
      <c r="EG1002" s="31"/>
      <c r="EH1002" s="31"/>
      <c r="EI1002" s="31"/>
      <c r="EJ1002" s="31"/>
      <c r="EK1002" s="31"/>
      <c r="EL1002" s="31"/>
      <c r="EM1002" s="31"/>
      <c r="EN1002" s="31"/>
      <c r="EO1002" s="31"/>
      <c r="EP1002" s="31"/>
      <c r="EQ1002" s="31"/>
      <c r="ER1002" s="31"/>
      <c r="ES1002" s="31"/>
      <c r="ET1002" s="31"/>
      <c r="EU1002" s="31"/>
      <c r="EV1002" s="31"/>
      <c r="EW1002" s="31"/>
      <c r="EX1002" s="31"/>
      <c r="EY1002" s="31"/>
      <c r="EZ1002" s="31"/>
      <c r="FA1002" s="31" t="s">
        <v>219</v>
      </c>
      <c r="FB1002" s="31" t="s">
        <v>13041</v>
      </c>
      <c r="FC1002" s="31"/>
      <c r="FD1002" s="31"/>
      <c r="FE1002" s="31" t="s">
        <v>219</v>
      </c>
    </row>
    <row r="1003" ht="90.75" customHeight="1">
      <c r="A1003" s="16" t="s">
        <v>16026</v>
      </c>
      <c r="B1003" s="24">
        <v>992.0</v>
      </c>
      <c r="C1003" s="25" t="s">
        <v>16027</v>
      </c>
      <c r="D1003" s="26" t="str">
        <f t="shared" si="41"/>
        <v/>
      </c>
      <c r="E1003" s="27" t="str">
        <f t="shared" si="42"/>
        <v/>
      </c>
      <c r="F1003" s="28" t="str">
        <f t="shared" ref="F1003:G1003" si="1018">image("https://www.serebii.net/pokedex-bw/type/"&amp;lower(H1003)&amp;".gif")</f>
        <v/>
      </c>
      <c r="G1003" s="28" t="str">
        <f t="shared" si="1018"/>
        <v/>
      </c>
      <c r="H1003" s="29" t="s">
        <v>2112</v>
      </c>
      <c r="I1003" s="26" t="s">
        <v>973</v>
      </c>
      <c r="J1003" s="26" t="s">
        <v>15992</v>
      </c>
      <c r="K1003" s="26" t="s">
        <v>3108</v>
      </c>
      <c r="L1003" s="26" t="s">
        <v>16028</v>
      </c>
      <c r="M1003" s="30" t="s">
        <v>16019</v>
      </c>
      <c r="N1003" s="26"/>
      <c r="O1003" s="26"/>
      <c r="P1003" s="26" t="s">
        <v>1300</v>
      </c>
      <c r="Q1003" s="26" t="s">
        <v>1538</v>
      </c>
      <c r="R1003" s="26" t="s">
        <v>5098</v>
      </c>
      <c r="S1003" s="26" t="s">
        <v>7884</v>
      </c>
      <c r="T1003" s="26" t="s">
        <v>2174</v>
      </c>
      <c r="U1003" s="26" t="s">
        <v>1198</v>
      </c>
      <c r="V1003" s="26" t="s">
        <v>1199</v>
      </c>
      <c r="W1003" s="26" t="s">
        <v>2967</v>
      </c>
      <c r="X1003" s="26" t="s">
        <v>15994</v>
      </c>
      <c r="Y1003" s="26">
        <v>154.0</v>
      </c>
      <c r="Z1003" s="26">
        <v>140.0</v>
      </c>
      <c r="AA1003" s="26">
        <v>108.0</v>
      </c>
      <c r="AB1003" s="26">
        <v>50.0</v>
      </c>
      <c r="AC1003" s="26">
        <v>68.0</v>
      </c>
      <c r="AD1003" s="26">
        <v>50.0</v>
      </c>
      <c r="AE1003" s="30">
        <f t="shared" si="37"/>
        <v>570</v>
      </c>
      <c r="AF1003" s="26"/>
      <c r="AG1003" s="26"/>
      <c r="AH1003" s="26"/>
      <c r="AI1003" s="26"/>
      <c r="AJ1003" s="26"/>
      <c r="AK1003" s="26"/>
      <c r="AL1003" s="26"/>
      <c r="AM1003" s="26"/>
      <c r="AN1003" s="26"/>
      <c r="AO1003" s="26"/>
      <c r="AP1003" s="26"/>
      <c r="AQ1003" s="26"/>
      <c r="AR1003" s="26"/>
      <c r="AS1003" s="26"/>
      <c r="AT1003" s="26"/>
      <c r="AU1003" s="26"/>
      <c r="AV1003" s="26"/>
      <c r="AW1003" s="26"/>
      <c r="AX1003" s="26"/>
      <c r="AY1003" s="26"/>
      <c r="AZ1003" s="26"/>
      <c r="BA1003" s="26"/>
      <c r="BB1003" s="26"/>
      <c r="BC1003" s="26"/>
      <c r="BD1003" s="26"/>
      <c r="BE1003" s="26"/>
      <c r="BF1003" s="26"/>
      <c r="BG1003" s="26"/>
      <c r="BH1003" s="26"/>
      <c r="BI1003" s="26"/>
      <c r="BJ1003" s="26"/>
      <c r="BK1003" s="26"/>
      <c r="BL1003" s="26"/>
      <c r="BM1003" s="26"/>
      <c r="BN1003" s="26"/>
      <c r="BO1003" s="26"/>
      <c r="BP1003" s="26"/>
      <c r="BQ1003" s="26"/>
      <c r="BR1003" s="26"/>
      <c r="BS1003" s="26"/>
      <c r="BT1003" s="26"/>
      <c r="BU1003" s="26"/>
      <c r="BV1003" s="26"/>
      <c r="BW1003" s="31"/>
      <c r="BX1003" s="31"/>
      <c r="BY1003" s="31"/>
      <c r="BZ1003" s="31"/>
      <c r="CA1003" s="31"/>
      <c r="CB1003" s="31"/>
      <c r="CC1003" s="31"/>
      <c r="CD1003" s="31"/>
      <c r="CE1003" s="31"/>
      <c r="CF1003" s="31"/>
      <c r="CG1003" s="31"/>
      <c r="CH1003" s="31"/>
      <c r="CI1003" s="31"/>
      <c r="CJ1003" s="31"/>
      <c r="CK1003" s="31"/>
      <c r="CL1003" s="31"/>
      <c r="CM1003" s="31"/>
      <c r="CN1003" s="31"/>
      <c r="CO1003" s="31"/>
      <c r="CP1003" s="31"/>
      <c r="CQ1003" s="31"/>
      <c r="CR1003" s="31"/>
      <c r="CS1003" s="31"/>
      <c r="CT1003" s="31"/>
      <c r="CU1003" s="31"/>
      <c r="CV1003" s="31"/>
      <c r="CW1003" s="31"/>
      <c r="CX1003" s="31"/>
      <c r="CY1003" s="31"/>
      <c r="CZ1003" s="31"/>
      <c r="DA1003" s="31"/>
      <c r="DB1003" s="31"/>
      <c r="DC1003" s="31"/>
      <c r="DD1003" s="31"/>
      <c r="DE1003" s="31"/>
      <c r="DF1003" s="31"/>
      <c r="DG1003" s="31"/>
      <c r="DH1003" s="31" t="s">
        <v>16029</v>
      </c>
      <c r="DI1003" s="31" t="s">
        <v>16030</v>
      </c>
      <c r="DJ1003" s="31"/>
      <c r="DK1003" s="31"/>
      <c r="DL1003" s="31"/>
      <c r="DM1003" s="31"/>
      <c r="DN1003" s="31"/>
      <c r="DO1003" s="31"/>
      <c r="DP1003" s="31"/>
      <c r="DQ1003" s="31"/>
      <c r="DR1003" s="31"/>
      <c r="DS1003" s="31"/>
      <c r="DT1003" s="31"/>
      <c r="DU1003" s="31"/>
      <c r="DV1003" s="31"/>
      <c r="DW1003" s="31"/>
      <c r="DX1003" s="31"/>
      <c r="DY1003" s="31"/>
      <c r="DZ1003" s="31"/>
      <c r="EA1003" s="31"/>
      <c r="EB1003" s="31"/>
      <c r="EC1003" s="31"/>
      <c r="ED1003" s="31"/>
      <c r="EE1003" s="31"/>
      <c r="EF1003" s="31"/>
      <c r="EG1003" s="31"/>
      <c r="EH1003" s="31"/>
      <c r="EI1003" s="31"/>
      <c r="EJ1003" s="31"/>
      <c r="EK1003" s="31"/>
      <c r="EL1003" s="31"/>
      <c r="EM1003" s="31"/>
      <c r="EN1003" s="31"/>
      <c r="EO1003" s="31"/>
      <c r="EP1003" s="31"/>
      <c r="EQ1003" s="31"/>
      <c r="ER1003" s="31"/>
      <c r="ES1003" s="31"/>
      <c r="ET1003" s="31"/>
      <c r="EU1003" s="31"/>
      <c r="EV1003" s="31"/>
      <c r="EW1003" s="31"/>
      <c r="EX1003" s="31"/>
      <c r="EY1003" s="31"/>
      <c r="EZ1003" s="31"/>
      <c r="FA1003" s="31" t="s">
        <v>219</v>
      </c>
      <c r="FB1003" s="31" t="s">
        <v>13041</v>
      </c>
      <c r="FC1003" s="31"/>
      <c r="FD1003" s="31"/>
      <c r="FE1003" s="31" t="s">
        <v>219</v>
      </c>
    </row>
    <row r="1004" ht="90.75" customHeight="1">
      <c r="A1004" s="16" t="s">
        <v>16031</v>
      </c>
      <c r="B1004" s="24">
        <v>993.0</v>
      </c>
      <c r="C1004" s="25" t="s">
        <v>16032</v>
      </c>
      <c r="D1004" s="26" t="str">
        <f t="shared" si="41"/>
        <v/>
      </c>
      <c r="E1004" s="27" t="str">
        <f t="shared" si="42"/>
        <v/>
      </c>
      <c r="F1004" s="28" t="str">
        <f t="shared" ref="F1004:G1004" si="1019">image("https://www.serebii.net/pokedex-bw/type/"&amp;lower(H1004)&amp;".gif")</f>
        <v/>
      </c>
      <c r="G1004" s="28" t="str">
        <f t="shared" si="1019"/>
        <v/>
      </c>
      <c r="H1004" s="29" t="s">
        <v>6037</v>
      </c>
      <c r="I1004" s="26" t="s">
        <v>348</v>
      </c>
      <c r="J1004" s="26" t="s">
        <v>15992</v>
      </c>
      <c r="K1004" s="26" t="s">
        <v>1231</v>
      </c>
      <c r="L1004" s="26" t="s">
        <v>16033</v>
      </c>
      <c r="M1004" s="30" t="s">
        <v>16019</v>
      </c>
      <c r="N1004" s="26"/>
      <c r="O1004" s="26"/>
      <c r="P1004" s="26" t="s">
        <v>351</v>
      </c>
      <c r="Q1004" s="26" t="s">
        <v>3944</v>
      </c>
      <c r="R1004" s="26" t="s">
        <v>5098</v>
      </c>
      <c r="S1004" s="26" t="s">
        <v>7884</v>
      </c>
      <c r="T1004" s="26" t="s">
        <v>2174</v>
      </c>
      <c r="U1004" s="26" t="s">
        <v>1198</v>
      </c>
      <c r="V1004" s="26" t="s">
        <v>1199</v>
      </c>
      <c r="W1004" s="26" t="s">
        <v>2967</v>
      </c>
      <c r="X1004" s="26" t="s">
        <v>15994</v>
      </c>
      <c r="Y1004" s="26">
        <v>94.0</v>
      </c>
      <c r="Z1004" s="26">
        <v>80.0</v>
      </c>
      <c r="AA1004" s="26">
        <v>86.0</v>
      </c>
      <c r="AB1004" s="26">
        <v>122.0</v>
      </c>
      <c r="AC1004" s="26">
        <v>80.0</v>
      </c>
      <c r="AD1004" s="26">
        <v>108.0</v>
      </c>
      <c r="AE1004" s="30">
        <f t="shared" si="37"/>
        <v>570</v>
      </c>
      <c r="AF1004" s="26"/>
      <c r="AG1004" s="26"/>
      <c r="AH1004" s="26"/>
      <c r="AI1004" s="26"/>
      <c r="AJ1004" s="26"/>
      <c r="AK1004" s="26"/>
      <c r="AL1004" s="26"/>
      <c r="AM1004" s="26"/>
      <c r="AN1004" s="26"/>
      <c r="AO1004" s="26"/>
      <c r="AP1004" s="26"/>
      <c r="AQ1004" s="26"/>
      <c r="AR1004" s="26"/>
      <c r="AS1004" s="26"/>
      <c r="AT1004" s="26"/>
      <c r="AU1004" s="26"/>
      <c r="AV1004" s="26"/>
      <c r="AW1004" s="26"/>
      <c r="AX1004" s="26"/>
      <c r="AY1004" s="26"/>
      <c r="AZ1004" s="26"/>
      <c r="BA1004" s="26"/>
      <c r="BB1004" s="26"/>
      <c r="BC1004" s="26"/>
      <c r="BD1004" s="26"/>
      <c r="BE1004" s="26"/>
      <c r="BF1004" s="26"/>
      <c r="BG1004" s="26"/>
      <c r="BH1004" s="26"/>
      <c r="BI1004" s="26"/>
      <c r="BJ1004" s="26"/>
      <c r="BK1004" s="26"/>
      <c r="BL1004" s="26"/>
      <c r="BM1004" s="26"/>
      <c r="BN1004" s="26"/>
      <c r="BO1004" s="26"/>
      <c r="BP1004" s="26"/>
      <c r="BQ1004" s="26"/>
      <c r="BR1004" s="26"/>
      <c r="BS1004" s="26"/>
      <c r="BT1004" s="26"/>
      <c r="BU1004" s="26"/>
      <c r="BV1004" s="26"/>
      <c r="BW1004" s="31"/>
      <c r="BX1004" s="31"/>
      <c r="BY1004" s="31"/>
      <c r="BZ1004" s="31"/>
      <c r="CA1004" s="31"/>
      <c r="CB1004" s="31"/>
      <c r="CC1004" s="31"/>
      <c r="CD1004" s="31"/>
      <c r="CE1004" s="31"/>
      <c r="CF1004" s="31"/>
      <c r="CG1004" s="31"/>
      <c r="CH1004" s="31"/>
      <c r="CI1004" s="31"/>
      <c r="CJ1004" s="31"/>
      <c r="CK1004" s="31"/>
      <c r="CL1004" s="31"/>
      <c r="CM1004" s="31"/>
      <c r="CN1004" s="31"/>
      <c r="CO1004" s="31"/>
      <c r="CP1004" s="31"/>
      <c r="CQ1004" s="31"/>
      <c r="CR1004" s="31"/>
      <c r="CS1004" s="31"/>
      <c r="CT1004" s="31"/>
      <c r="CU1004" s="31"/>
      <c r="CV1004" s="31"/>
      <c r="CW1004" s="31"/>
      <c r="CX1004" s="31"/>
      <c r="CY1004" s="31"/>
      <c r="CZ1004" s="31"/>
      <c r="DA1004" s="31"/>
      <c r="DB1004" s="31"/>
      <c r="DC1004" s="31"/>
      <c r="DD1004" s="31"/>
      <c r="DE1004" s="31"/>
      <c r="DF1004" s="31"/>
      <c r="DG1004" s="31"/>
      <c r="DH1004" s="31" t="s">
        <v>16034</v>
      </c>
      <c r="DI1004" s="31" t="s">
        <v>16035</v>
      </c>
      <c r="DJ1004" s="31"/>
      <c r="DK1004" s="31"/>
      <c r="DL1004" s="31"/>
      <c r="DM1004" s="31"/>
      <c r="DN1004" s="31"/>
      <c r="DO1004" s="31"/>
      <c r="DP1004" s="31"/>
      <c r="DQ1004" s="31"/>
      <c r="DR1004" s="31"/>
      <c r="DS1004" s="31"/>
      <c r="DT1004" s="31"/>
      <c r="DU1004" s="31"/>
      <c r="DV1004" s="31"/>
      <c r="DW1004" s="31"/>
      <c r="DX1004" s="31"/>
      <c r="DY1004" s="31"/>
      <c r="DZ1004" s="31"/>
      <c r="EA1004" s="31"/>
      <c r="EB1004" s="31"/>
      <c r="EC1004" s="31"/>
      <c r="ED1004" s="31"/>
      <c r="EE1004" s="31"/>
      <c r="EF1004" s="31"/>
      <c r="EG1004" s="31"/>
      <c r="EH1004" s="31"/>
      <c r="EI1004" s="31"/>
      <c r="EJ1004" s="31"/>
      <c r="EK1004" s="31"/>
      <c r="EL1004" s="31"/>
      <c r="EM1004" s="31"/>
      <c r="EN1004" s="31"/>
      <c r="EO1004" s="31"/>
      <c r="EP1004" s="31"/>
      <c r="EQ1004" s="31"/>
      <c r="ER1004" s="31"/>
      <c r="ES1004" s="31"/>
      <c r="ET1004" s="31"/>
      <c r="EU1004" s="31"/>
      <c r="EV1004" s="31"/>
      <c r="EW1004" s="31"/>
      <c r="EX1004" s="31"/>
      <c r="EY1004" s="31"/>
      <c r="EZ1004" s="31"/>
      <c r="FA1004" s="31" t="s">
        <v>219</v>
      </c>
      <c r="FB1004" s="31" t="s">
        <v>13041</v>
      </c>
      <c r="FC1004" s="31"/>
      <c r="FD1004" s="31"/>
      <c r="FE1004" s="31" t="s">
        <v>219</v>
      </c>
    </row>
    <row r="1005" ht="90.75" customHeight="1">
      <c r="A1005" s="16" t="s">
        <v>16036</v>
      </c>
      <c r="B1005" s="24">
        <v>994.0</v>
      </c>
      <c r="C1005" s="25" t="s">
        <v>16037</v>
      </c>
      <c r="D1005" s="26" t="str">
        <f t="shared" si="41"/>
        <v/>
      </c>
      <c r="E1005" s="27" t="str">
        <f t="shared" si="42"/>
        <v/>
      </c>
      <c r="F1005" s="28" t="str">
        <f t="shared" ref="F1005:G1005" si="1020">image("https://www.serebii.net/pokedex-bw/type/"&amp;lower(H1005)&amp;".gif")</f>
        <v/>
      </c>
      <c r="G1005" s="28" t="str">
        <f t="shared" si="1020"/>
        <v/>
      </c>
      <c r="H1005" s="29" t="s">
        <v>291</v>
      </c>
      <c r="I1005" s="26" t="s">
        <v>176</v>
      </c>
      <c r="J1005" s="26" t="s">
        <v>15992</v>
      </c>
      <c r="K1005" s="26" t="s">
        <v>876</v>
      </c>
      <c r="L1005" s="26" t="s">
        <v>2890</v>
      </c>
      <c r="M1005" s="30" t="s">
        <v>16019</v>
      </c>
      <c r="N1005" s="26"/>
      <c r="O1005" s="26"/>
      <c r="P1005" s="26" t="s">
        <v>351</v>
      </c>
      <c r="Q1005" s="26" t="s">
        <v>3944</v>
      </c>
      <c r="R1005" s="26" t="s">
        <v>5098</v>
      </c>
      <c r="S1005" s="26" t="s">
        <v>7884</v>
      </c>
      <c r="T1005" s="26" t="s">
        <v>2174</v>
      </c>
      <c r="U1005" s="26" t="s">
        <v>1198</v>
      </c>
      <c r="V1005" s="26" t="s">
        <v>1199</v>
      </c>
      <c r="W1005" s="26" t="s">
        <v>2967</v>
      </c>
      <c r="X1005" s="26" t="s">
        <v>15994</v>
      </c>
      <c r="Y1005" s="26">
        <v>80.0</v>
      </c>
      <c r="Z1005" s="26">
        <v>70.0</v>
      </c>
      <c r="AA1005" s="26">
        <v>60.0</v>
      </c>
      <c r="AB1005" s="26">
        <v>140.0</v>
      </c>
      <c r="AC1005" s="26">
        <v>110.0</v>
      </c>
      <c r="AD1005" s="26">
        <v>110.0</v>
      </c>
      <c r="AE1005" s="30">
        <f t="shared" si="37"/>
        <v>570</v>
      </c>
      <c r="AF1005" s="26"/>
      <c r="AG1005" s="26"/>
      <c r="AH1005" s="26"/>
      <c r="AI1005" s="26"/>
      <c r="AJ1005" s="26"/>
      <c r="AK1005" s="26"/>
      <c r="AL1005" s="26"/>
      <c r="AM1005" s="26"/>
      <c r="AN1005" s="26"/>
      <c r="AO1005" s="26"/>
      <c r="AP1005" s="26"/>
      <c r="AQ1005" s="26"/>
      <c r="AR1005" s="26"/>
      <c r="AS1005" s="26"/>
      <c r="AT1005" s="26"/>
      <c r="AU1005" s="26"/>
      <c r="AV1005" s="26"/>
      <c r="AW1005" s="26"/>
      <c r="AX1005" s="26"/>
      <c r="AY1005" s="26"/>
      <c r="AZ1005" s="26"/>
      <c r="BA1005" s="26"/>
      <c r="BB1005" s="26"/>
      <c r="BC1005" s="26"/>
      <c r="BD1005" s="26"/>
      <c r="BE1005" s="26"/>
      <c r="BF1005" s="26"/>
      <c r="BG1005" s="26"/>
      <c r="BH1005" s="26"/>
      <c r="BI1005" s="26"/>
      <c r="BJ1005" s="26"/>
      <c r="BK1005" s="26"/>
      <c r="BL1005" s="26"/>
      <c r="BM1005" s="26"/>
      <c r="BN1005" s="26"/>
      <c r="BO1005" s="26"/>
      <c r="BP1005" s="26"/>
      <c r="BQ1005" s="26"/>
      <c r="BR1005" s="26"/>
      <c r="BS1005" s="26"/>
      <c r="BT1005" s="26"/>
      <c r="BU1005" s="26"/>
      <c r="BV1005" s="26"/>
      <c r="BW1005" s="31"/>
      <c r="BX1005" s="31"/>
      <c r="BY1005" s="31"/>
      <c r="BZ1005" s="31"/>
      <c r="CA1005" s="31"/>
      <c r="CB1005" s="31"/>
      <c r="CC1005" s="31"/>
      <c r="CD1005" s="31"/>
      <c r="CE1005" s="31"/>
      <c r="CF1005" s="31"/>
      <c r="CG1005" s="31"/>
      <c r="CH1005" s="31"/>
      <c r="CI1005" s="31"/>
      <c r="CJ1005" s="31"/>
      <c r="CK1005" s="31"/>
      <c r="CL1005" s="31"/>
      <c r="CM1005" s="31"/>
      <c r="CN1005" s="31"/>
      <c r="CO1005" s="31"/>
      <c r="CP1005" s="31"/>
      <c r="CQ1005" s="31"/>
      <c r="CR1005" s="31"/>
      <c r="CS1005" s="31"/>
      <c r="CT1005" s="31"/>
      <c r="CU1005" s="31"/>
      <c r="CV1005" s="31"/>
      <c r="CW1005" s="31"/>
      <c r="CX1005" s="31"/>
      <c r="CY1005" s="31"/>
      <c r="CZ1005" s="31"/>
      <c r="DA1005" s="31"/>
      <c r="DB1005" s="31"/>
      <c r="DC1005" s="31"/>
      <c r="DD1005" s="31"/>
      <c r="DE1005" s="31"/>
      <c r="DF1005" s="31"/>
      <c r="DG1005" s="31"/>
      <c r="DH1005" s="31" t="s">
        <v>16038</v>
      </c>
      <c r="DI1005" s="31" t="s">
        <v>16039</v>
      </c>
      <c r="DJ1005" s="31"/>
      <c r="DK1005" s="31"/>
      <c r="DL1005" s="31"/>
      <c r="DM1005" s="31"/>
      <c r="DN1005" s="31"/>
      <c r="DO1005" s="31"/>
      <c r="DP1005" s="31"/>
      <c r="DQ1005" s="31"/>
      <c r="DR1005" s="31"/>
      <c r="DS1005" s="31"/>
      <c r="DT1005" s="31"/>
      <c r="DU1005" s="31"/>
      <c r="DV1005" s="31"/>
      <c r="DW1005" s="31"/>
      <c r="DX1005" s="31"/>
      <c r="DY1005" s="31"/>
      <c r="DZ1005" s="31"/>
      <c r="EA1005" s="31"/>
      <c r="EB1005" s="31"/>
      <c r="EC1005" s="31"/>
      <c r="ED1005" s="31"/>
      <c r="EE1005" s="31"/>
      <c r="EF1005" s="31"/>
      <c r="EG1005" s="31"/>
      <c r="EH1005" s="31"/>
      <c r="EI1005" s="31"/>
      <c r="EJ1005" s="31"/>
      <c r="EK1005" s="31"/>
      <c r="EL1005" s="31"/>
      <c r="EM1005" s="31"/>
      <c r="EN1005" s="31"/>
      <c r="EO1005" s="31"/>
      <c r="EP1005" s="31"/>
      <c r="EQ1005" s="31"/>
      <c r="ER1005" s="31"/>
      <c r="ES1005" s="31"/>
      <c r="ET1005" s="31"/>
      <c r="EU1005" s="31"/>
      <c r="EV1005" s="31"/>
      <c r="EW1005" s="31"/>
      <c r="EX1005" s="31"/>
      <c r="EY1005" s="31"/>
      <c r="EZ1005" s="31"/>
      <c r="FA1005" s="31" t="s">
        <v>219</v>
      </c>
      <c r="FB1005" s="31" t="s">
        <v>13041</v>
      </c>
      <c r="FC1005" s="31"/>
      <c r="FD1005" s="31"/>
      <c r="FE1005" s="31" t="s">
        <v>219</v>
      </c>
    </row>
    <row r="1006" ht="90.75" customHeight="1">
      <c r="A1006" s="16" t="s">
        <v>16040</v>
      </c>
      <c r="B1006" s="24">
        <v>995.0</v>
      </c>
      <c r="C1006" s="25" t="s">
        <v>16041</v>
      </c>
      <c r="D1006" s="26" t="str">
        <f t="shared" si="41"/>
        <v/>
      </c>
      <c r="E1006" s="27" t="str">
        <f t="shared" si="42"/>
        <v/>
      </c>
      <c r="F1006" s="28" t="str">
        <f t="shared" ref="F1006:G1006" si="1021">image("https://www.serebii.net/pokedex-bw/type/"&amp;lower(H1006)&amp;".gif")</f>
        <v/>
      </c>
      <c r="G1006" s="28" t="str">
        <f t="shared" si="1021"/>
        <v/>
      </c>
      <c r="H1006" s="29" t="s">
        <v>2707</v>
      </c>
      <c r="I1006" s="26" t="s">
        <v>973</v>
      </c>
      <c r="J1006" s="26" t="s">
        <v>15992</v>
      </c>
      <c r="K1006" s="26" t="s">
        <v>454</v>
      </c>
      <c r="L1006" s="26" t="s">
        <v>16042</v>
      </c>
      <c r="M1006" s="30" t="s">
        <v>16019</v>
      </c>
      <c r="N1006" s="26"/>
      <c r="O1006" s="26"/>
      <c r="P1006" s="26" t="s">
        <v>1300</v>
      </c>
      <c r="Q1006" s="26" t="s">
        <v>3944</v>
      </c>
      <c r="R1006" s="26" t="s">
        <v>5098</v>
      </c>
      <c r="S1006" s="26" t="s">
        <v>7884</v>
      </c>
      <c r="T1006" s="26" t="s">
        <v>2174</v>
      </c>
      <c r="U1006" s="26" t="s">
        <v>1198</v>
      </c>
      <c r="V1006" s="26" t="s">
        <v>1199</v>
      </c>
      <c r="W1006" s="26" t="s">
        <v>2967</v>
      </c>
      <c r="X1006" s="26" t="s">
        <v>15994</v>
      </c>
      <c r="Y1006" s="26">
        <v>100.0</v>
      </c>
      <c r="Z1006" s="26">
        <v>134.0</v>
      </c>
      <c r="AA1006" s="26">
        <v>110.0</v>
      </c>
      <c r="AB1006" s="26">
        <v>70.0</v>
      </c>
      <c r="AC1006" s="26">
        <v>84.0</v>
      </c>
      <c r="AD1006" s="26">
        <v>72.0</v>
      </c>
      <c r="AE1006" s="30">
        <f t="shared" si="37"/>
        <v>570</v>
      </c>
      <c r="AF1006" s="26"/>
      <c r="AG1006" s="26"/>
      <c r="AH1006" s="26"/>
      <c r="AI1006" s="26"/>
      <c r="AJ1006" s="26"/>
      <c r="AK1006" s="26"/>
      <c r="AL1006" s="26"/>
      <c r="AM1006" s="26"/>
      <c r="AN1006" s="26"/>
      <c r="AO1006" s="26"/>
      <c r="AP1006" s="26"/>
      <c r="AQ1006" s="26"/>
      <c r="AR1006" s="26"/>
      <c r="AS1006" s="26"/>
      <c r="AT1006" s="26"/>
      <c r="AU1006" s="26"/>
      <c r="AV1006" s="26"/>
      <c r="AW1006" s="26"/>
      <c r="AX1006" s="26"/>
      <c r="AY1006" s="26"/>
      <c r="AZ1006" s="26"/>
      <c r="BA1006" s="26"/>
      <c r="BB1006" s="26"/>
      <c r="BC1006" s="26"/>
      <c r="BD1006" s="26"/>
      <c r="BE1006" s="26"/>
      <c r="BF1006" s="26"/>
      <c r="BG1006" s="26"/>
      <c r="BH1006" s="26"/>
      <c r="BI1006" s="26"/>
      <c r="BJ1006" s="26"/>
      <c r="BK1006" s="26"/>
      <c r="BL1006" s="26"/>
      <c r="BM1006" s="26"/>
      <c r="BN1006" s="26"/>
      <c r="BO1006" s="26"/>
      <c r="BP1006" s="26"/>
      <c r="BQ1006" s="26"/>
      <c r="BR1006" s="26"/>
      <c r="BS1006" s="26"/>
      <c r="BT1006" s="26"/>
      <c r="BU1006" s="26"/>
      <c r="BV1006" s="26"/>
      <c r="BW1006" s="31"/>
      <c r="BX1006" s="31"/>
      <c r="BY1006" s="31"/>
      <c r="BZ1006" s="31"/>
      <c r="CA1006" s="31"/>
      <c r="CB1006" s="31"/>
      <c r="CC1006" s="31"/>
      <c r="CD1006" s="31"/>
      <c r="CE1006" s="31"/>
      <c r="CF1006" s="31"/>
      <c r="CG1006" s="31"/>
      <c r="CH1006" s="31"/>
      <c r="CI1006" s="31"/>
      <c r="CJ1006" s="31"/>
      <c r="CK1006" s="31"/>
      <c r="CL1006" s="31"/>
      <c r="CM1006" s="31"/>
      <c r="CN1006" s="31"/>
      <c r="CO1006" s="31"/>
      <c r="CP1006" s="31"/>
      <c r="CQ1006" s="31"/>
      <c r="CR1006" s="31"/>
      <c r="CS1006" s="31"/>
      <c r="CT1006" s="31"/>
      <c r="CU1006" s="31"/>
      <c r="CV1006" s="31"/>
      <c r="CW1006" s="31"/>
      <c r="CX1006" s="31"/>
      <c r="CY1006" s="31"/>
      <c r="CZ1006" s="31"/>
      <c r="DA1006" s="31"/>
      <c r="DB1006" s="31"/>
      <c r="DC1006" s="31"/>
      <c r="DD1006" s="31"/>
      <c r="DE1006" s="31"/>
      <c r="DF1006" s="31"/>
      <c r="DG1006" s="31"/>
      <c r="DH1006" s="31" t="s">
        <v>16043</v>
      </c>
      <c r="DI1006" s="31" t="s">
        <v>16044</v>
      </c>
      <c r="DJ1006" s="31"/>
      <c r="DK1006" s="31"/>
      <c r="DL1006" s="31"/>
      <c r="DM1006" s="31"/>
      <c r="DN1006" s="31"/>
      <c r="DO1006" s="31"/>
      <c r="DP1006" s="31"/>
      <c r="DQ1006" s="31"/>
      <c r="DR1006" s="31"/>
      <c r="DS1006" s="31"/>
      <c r="DT1006" s="31"/>
      <c r="DU1006" s="31"/>
      <c r="DV1006" s="31"/>
      <c r="DW1006" s="31"/>
      <c r="DX1006" s="31"/>
      <c r="DY1006" s="31"/>
      <c r="DZ1006" s="31"/>
      <c r="EA1006" s="31"/>
      <c r="EB1006" s="31"/>
      <c r="EC1006" s="31"/>
      <c r="ED1006" s="31"/>
      <c r="EE1006" s="31"/>
      <c r="EF1006" s="31"/>
      <c r="EG1006" s="31"/>
      <c r="EH1006" s="31"/>
      <c r="EI1006" s="31"/>
      <c r="EJ1006" s="31"/>
      <c r="EK1006" s="31"/>
      <c r="EL1006" s="31"/>
      <c r="EM1006" s="31"/>
      <c r="EN1006" s="31"/>
      <c r="EO1006" s="31"/>
      <c r="EP1006" s="31"/>
      <c r="EQ1006" s="31"/>
      <c r="ER1006" s="31"/>
      <c r="ES1006" s="31"/>
      <c r="ET1006" s="31"/>
      <c r="EU1006" s="31"/>
      <c r="EV1006" s="31"/>
      <c r="EW1006" s="31"/>
      <c r="EX1006" s="31"/>
      <c r="EY1006" s="31"/>
      <c r="EZ1006" s="31"/>
      <c r="FA1006" s="31" t="s">
        <v>219</v>
      </c>
      <c r="FB1006" s="31" t="s">
        <v>13041</v>
      </c>
      <c r="FC1006" s="31"/>
      <c r="FD1006" s="31"/>
      <c r="FE1006" s="31" t="s">
        <v>219</v>
      </c>
    </row>
    <row r="1007" ht="90.75" customHeight="1">
      <c r="A1007" s="16" t="s">
        <v>16045</v>
      </c>
      <c r="B1007" s="24">
        <v>996.0</v>
      </c>
      <c r="C1007" s="25" t="s">
        <v>16046</v>
      </c>
      <c r="D1007" s="26" t="str">
        <f t="shared" si="41"/>
        <v/>
      </c>
      <c r="E1007" s="27" t="str">
        <f t="shared" si="42"/>
        <v/>
      </c>
      <c r="F1007" s="28" t="str">
        <f t="shared" ref="F1007:G1007" si="1022">image("https://www.serebii.net/pokedex-bw/type/"&amp;lower(H1007)&amp;".gif")</f>
        <v/>
      </c>
      <c r="G1007" s="28" t="str">
        <f t="shared" si="1022"/>
        <v/>
      </c>
      <c r="H1007" s="29" t="s">
        <v>299</v>
      </c>
      <c r="I1007" s="26" t="s">
        <v>3173</v>
      </c>
      <c r="J1007" s="26" t="s">
        <v>16047</v>
      </c>
      <c r="K1007" s="26" t="s">
        <v>393</v>
      </c>
      <c r="L1007" s="26" t="s">
        <v>11796</v>
      </c>
      <c r="M1007" s="26" t="s">
        <v>16048</v>
      </c>
      <c r="N1007" s="26"/>
      <c r="O1007" s="26" t="s">
        <v>3139</v>
      </c>
      <c r="P1007" s="26" t="s">
        <v>913</v>
      </c>
      <c r="Q1007" s="26" t="s">
        <v>183</v>
      </c>
      <c r="R1007" s="26" t="s">
        <v>184</v>
      </c>
      <c r="S1007" s="26" t="s">
        <v>185</v>
      </c>
      <c r="T1007" s="26" t="s">
        <v>2174</v>
      </c>
      <c r="U1007" s="26" t="s">
        <v>299</v>
      </c>
      <c r="V1007" s="26" t="s">
        <v>9245</v>
      </c>
      <c r="W1007" s="26" t="s">
        <v>496</v>
      </c>
      <c r="X1007" s="26" t="s">
        <v>3946</v>
      </c>
      <c r="Y1007" s="26">
        <v>65.0</v>
      </c>
      <c r="Z1007" s="26">
        <v>75.0</v>
      </c>
      <c r="AA1007" s="26">
        <v>45.0</v>
      </c>
      <c r="AB1007" s="26">
        <v>35.0</v>
      </c>
      <c r="AC1007" s="26">
        <v>45.0</v>
      </c>
      <c r="AD1007" s="26">
        <v>55.0</v>
      </c>
      <c r="AE1007" s="30">
        <f t="shared" si="37"/>
        <v>320</v>
      </c>
      <c r="AF1007" s="26" t="s">
        <v>16049</v>
      </c>
      <c r="AG1007" s="26"/>
      <c r="AH1007" s="26"/>
      <c r="AI1007" s="26"/>
      <c r="AJ1007" s="26"/>
      <c r="AK1007" s="26"/>
      <c r="AL1007" s="26"/>
      <c r="AM1007" s="26"/>
      <c r="AN1007" s="26"/>
      <c r="AO1007" s="26"/>
      <c r="AP1007" s="26"/>
      <c r="AQ1007" s="26"/>
      <c r="AR1007" s="26"/>
      <c r="AS1007" s="26"/>
      <c r="AT1007" s="26"/>
      <c r="AU1007" s="26"/>
      <c r="AV1007" s="26"/>
      <c r="AW1007" s="26"/>
      <c r="AX1007" s="26"/>
      <c r="AY1007" s="26"/>
      <c r="AZ1007" s="26"/>
      <c r="BA1007" s="26"/>
      <c r="BB1007" s="26"/>
      <c r="BC1007" s="26"/>
      <c r="BD1007" s="26"/>
      <c r="BE1007" s="26"/>
      <c r="BF1007" s="26"/>
      <c r="BG1007" s="26"/>
      <c r="BH1007" s="26"/>
      <c r="BI1007" s="26"/>
      <c r="BJ1007" s="26"/>
      <c r="BK1007" s="26"/>
      <c r="BL1007" s="26"/>
      <c r="BM1007" s="26"/>
      <c r="BN1007" s="26"/>
      <c r="BO1007" s="26"/>
      <c r="BP1007" s="26"/>
      <c r="BQ1007" s="26"/>
      <c r="BR1007" s="26"/>
      <c r="BS1007" s="26"/>
      <c r="BT1007" s="26"/>
      <c r="BU1007" s="26"/>
      <c r="BV1007" s="26"/>
      <c r="BW1007" s="31"/>
      <c r="BX1007" s="31"/>
      <c r="BY1007" s="31"/>
      <c r="BZ1007" s="31"/>
      <c r="CA1007" s="31"/>
      <c r="CB1007" s="31"/>
      <c r="CC1007" s="31"/>
      <c r="CD1007" s="31"/>
      <c r="CE1007" s="31"/>
      <c r="CF1007" s="31"/>
      <c r="CG1007" s="31"/>
      <c r="CH1007" s="31"/>
      <c r="CI1007" s="31"/>
      <c r="CJ1007" s="31"/>
      <c r="CK1007" s="31"/>
      <c r="CL1007" s="31"/>
      <c r="CM1007" s="31"/>
      <c r="CN1007" s="31"/>
      <c r="CO1007" s="31"/>
      <c r="CP1007" s="31"/>
      <c r="CQ1007" s="31"/>
      <c r="CR1007" s="31"/>
      <c r="CS1007" s="31"/>
      <c r="CT1007" s="31"/>
      <c r="CU1007" s="31"/>
      <c r="CV1007" s="31"/>
      <c r="CW1007" s="31"/>
      <c r="CX1007" s="31"/>
      <c r="CY1007" s="31"/>
      <c r="CZ1007" s="31"/>
      <c r="DA1007" s="31"/>
      <c r="DB1007" s="31"/>
      <c r="DC1007" s="31"/>
      <c r="DD1007" s="31"/>
      <c r="DE1007" s="31"/>
      <c r="DF1007" s="31"/>
      <c r="DG1007" s="31"/>
      <c r="DH1007" s="31" t="s">
        <v>16050</v>
      </c>
      <c r="DI1007" s="31" t="s">
        <v>16051</v>
      </c>
      <c r="DJ1007" s="31"/>
      <c r="DK1007" s="31"/>
      <c r="DL1007" s="31"/>
      <c r="DM1007" s="31"/>
      <c r="DN1007" s="31"/>
      <c r="DO1007" s="31"/>
      <c r="DP1007" s="31"/>
      <c r="DQ1007" s="31"/>
      <c r="DR1007" s="31"/>
      <c r="DS1007" s="31"/>
      <c r="DT1007" s="31"/>
      <c r="DU1007" s="31"/>
      <c r="DV1007" s="31"/>
      <c r="DW1007" s="31"/>
      <c r="DX1007" s="31"/>
      <c r="DY1007" s="31"/>
      <c r="DZ1007" s="31"/>
      <c r="EA1007" s="31"/>
      <c r="EB1007" s="31"/>
      <c r="EC1007" s="31"/>
      <c r="ED1007" s="31"/>
      <c r="EE1007" s="31"/>
      <c r="EF1007" s="31"/>
      <c r="EG1007" s="31"/>
      <c r="EH1007" s="31"/>
      <c r="EI1007" s="31"/>
      <c r="EJ1007" s="31"/>
      <c r="EK1007" s="31"/>
      <c r="EL1007" s="31"/>
      <c r="EM1007" s="31"/>
      <c r="EN1007" s="31"/>
      <c r="EO1007" s="31"/>
      <c r="EP1007" s="31"/>
      <c r="EQ1007" s="31"/>
      <c r="ER1007" s="31"/>
      <c r="ES1007" s="31"/>
      <c r="ET1007" s="31"/>
      <c r="EU1007" s="31"/>
      <c r="EV1007" s="31"/>
      <c r="EW1007" s="31"/>
      <c r="EX1007" s="31"/>
      <c r="EY1007" s="31"/>
      <c r="EZ1007" s="31"/>
      <c r="FA1007" s="31" t="s">
        <v>219</v>
      </c>
      <c r="FB1007" s="31" t="s">
        <v>219</v>
      </c>
      <c r="FC1007" s="31"/>
      <c r="FD1007" s="31"/>
      <c r="FE1007" s="31" t="s">
        <v>219</v>
      </c>
    </row>
    <row r="1008" ht="90.75" customHeight="1">
      <c r="A1008" s="16" t="s">
        <v>16052</v>
      </c>
      <c r="B1008" s="24">
        <v>997.0</v>
      </c>
      <c r="C1008" s="25" t="s">
        <v>16053</v>
      </c>
      <c r="D1008" s="26" t="str">
        <f t="shared" si="41"/>
        <v/>
      </c>
      <c r="E1008" s="27" t="str">
        <f t="shared" si="42"/>
        <v/>
      </c>
      <c r="F1008" s="28" t="str">
        <f t="shared" ref="F1008:G1008" si="1023">image("https://www.serebii.net/pokedex-bw/type/"&amp;lower(H1008)&amp;".gif")</f>
        <v/>
      </c>
      <c r="G1008" s="28" t="str">
        <f t="shared" si="1023"/>
        <v/>
      </c>
      <c r="H1008" s="29" t="s">
        <v>299</v>
      </c>
      <c r="I1008" s="26" t="s">
        <v>3173</v>
      </c>
      <c r="J1008" s="26" t="s">
        <v>16047</v>
      </c>
      <c r="K1008" s="26" t="s">
        <v>1031</v>
      </c>
      <c r="L1008" s="26" t="s">
        <v>715</v>
      </c>
      <c r="M1008" s="26" t="s">
        <v>16048</v>
      </c>
      <c r="N1008" s="26"/>
      <c r="O1008" s="26" t="s">
        <v>3139</v>
      </c>
      <c r="P1008" s="26" t="s">
        <v>946</v>
      </c>
      <c r="Q1008" s="26" t="s">
        <v>1375</v>
      </c>
      <c r="R1008" s="26" t="s">
        <v>184</v>
      </c>
      <c r="S1008" s="26" t="s">
        <v>10085</v>
      </c>
      <c r="T1008" s="26" t="s">
        <v>2174</v>
      </c>
      <c r="U1008" s="26" t="s">
        <v>299</v>
      </c>
      <c r="V1008" s="26" t="s">
        <v>9245</v>
      </c>
      <c r="W1008" s="26" t="s">
        <v>496</v>
      </c>
      <c r="X1008" s="26" t="s">
        <v>3946</v>
      </c>
      <c r="Y1008" s="26">
        <v>90.0</v>
      </c>
      <c r="Z1008" s="26">
        <v>95.0</v>
      </c>
      <c r="AA1008" s="26">
        <v>66.0</v>
      </c>
      <c r="AB1008" s="26">
        <v>45.0</v>
      </c>
      <c r="AC1008" s="26">
        <v>65.0</v>
      </c>
      <c r="AD1008" s="26">
        <v>62.0</v>
      </c>
      <c r="AE1008" s="30">
        <f t="shared" si="37"/>
        <v>423</v>
      </c>
      <c r="AF1008" s="26" t="s">
        <v>16049</v>
      </c>
      <c r="AG1008" s="26"/>
      <c r="AH1008" s="26"/>
      <c r="AI1008" s="26"/>
      <c r="AJ1008" s="26"/>
      <c r="AK1008" s="26"/>
      <c r="AL1008" s="26"/>
      <c r="AM1008" s="26"/>
      <c r="AN1008" s="26"/>
      <c r="AO1008" s="26"/>
      <c r="AP1008" s="26"/>
      <c r="AQ1008" s="26"/>
      <c r="AR1008" s="26"/>
      <c r="AS1008" s="26"/>
      <c r="AT1008" s="26"/>
      <c r="AU1008" s="26"/>
      <c r="AV1008" s="26"/>
      <c r="AW1008" s="26"/>
      <c r="AX1008" s="26"/>
      <c r="AY1008" s="26"/>
      <c r="AZ1008" s="26"/>
      <c r="BA1008" s="26"/>
      <c r="BB1008" s="26"/>
      <c r="BC1008" s="26"/>
      <c r="BD1008" s="26"/>
      <c r="BE1008" s="26"/>
      <c r="BF1008" s="26"/>
      <c r="BG1008" s="26"/>
      <c r="BH1008" s="26"/>
      <c r="BI1008" s="26"/>
      <c r="BJ1008" s="26"/>
      <c r="BK1008" s="26"/>
      <c r="BL1008" s="26"/>
      <c r="BM1008" s="26"/>
      <c r="BN1008" s="26"/>
      <c r="BO1008" s="26"/>
      <c r="BP1008" s="26"/>
      <c r="BQ1008" s="26"/>
      <c r="BR1008" s="26"/>
      <c r="BS1008" s="26"/>
      <c r="BT1008" s="26"/>
      <c r="BU1008" s="26"/>
      <c r="BV1008" s="26"/>
      <c r="BW1008" s="31"/>
      <c r="BX1008" s="31"/>
      <c r="BY1008" s="31"/>
      <c r="BZ1008" s="31"/>
      <c r="CA1008" s="31"/>
      <c r="CB1008" s="31"/>
      <c r="CC1008" s="31"/>
      <c r="CD1008" s="31"/>
      <c r="CE1008" s="31"/>
      <c r="CF1008" s="31"/>
      <c r="CG1008" s="31"/>
      <c r="CH1008" s="31"/>
      <c r="CI1008" s="31"/>
      <c r="CJ1008" s="31"/>
      <c r="CK1008" s="31"/>
      <c r="CL1008" s="31"/>
      <c r="CM1008" s="31"/>
      <c r="CN1008" s="31"/>
      <c r="CO1008" s="31"/>
      <c r="CP1008" s="31"/>
      <c r="CQ1008" s="31"/>
      <c r="CR1008" s="31"/>
      <c r="CS1008" s="31"/>
      <c r="CT1008" s="31"/>
      <c r="CU1008" s="31"/>
      <c r="CV1008" s="31"/>
      <c r="CW1008" s="31"/>
      <c r="CX1008" s="31"/>
      <c r="CY1008" s="31"/>
      <c r="CZ1008" s="31"/>
      <c r="DA1008" s="31"/>
      <c r="DB1008" s="31"/>
      <c r="DC1008" s="31"/>
      <c r="DD1008" s="31"/>
      <c r="DE1008" s="31"/>
      <c r="DF1008" s="31"/>
      <c r="DG1008" s="31"/>
      <c r="DH1008" s="31" t="s">
        <v>16054</v>
      </c>
      <c r="DI1008" s="31" t="s">
        <v>16055</v>
      </c>
      <c r="DJ1008" s="31"/>
      <c r="DK1008" s="31"/>
      <c r="DL1008" s="31"/>
      <c r="DM1008" s="31"/>
      <c r="DN1008" s="31"/>
      <c r="DO1008" s="31"/>
      <c r="DP1008" s="31"/>
      <c r="DQ1008" s="31"/>
      <c r="DR1008" s="31"/>
      <c r="DS1008" s="31"/>
      <c r="DT1008" s="31"/>
      <c r="DU1008" s="31"/>
      <c r="DV1008" s="31"/>
      <c r="DW1008" s="31"/>
      <c r="DX1008" s="31"/>
      <c r="DY1008" s="31"/>
      <c r="DZ1008" s="31"/>
      <c r="EA1008" s="31"/>
      <c r="EB1008" s="31"/>
      <c r="EC1008" s="31"/>
      <c r="ED1008" s="31"/>
      <c r="EE1008" s="31"/>
      <c r="EF1008" s="31"/>
      <c r="EG1008" s="31"/>
      <c r="EH1008" s="31"/>
      <c r="EI1008" s="31"/>
      <c r="EJ1008" s="31"/>
      <c r="EK1008" s="31"/>
      <c r="EL1008" s="31"/>
      <c r="EM1008" s="31"/>
      <c r="EN1008" s="31"/>
      <c r="EO1008" s="31"/>
      <c r="EP1008" s="31"/>
      <c r="EQ1008" s="31"/>
      <c r="ER1008" s="31"/>
      <c r="ES1008" s="31"/>
      <c r="ET1008" s="31"/>
      <c r="EU1008" s="31"/>
      <c r="EV1008" s="31"/>
      <c r="EW1008" s="31"/>
      <c r="EX1008" s="31"/>
      <c r="EY1008" s="31"/>
      <c r="EZ1008" s="31"/>
      <c r="FA1008" s="31" t="s">
        <v>219</v>
      </c>
      <c r="FB1008" s="31" t="s">
        <v>219</v>
      </c>
      <c r="FC1008" s="31"/>
      <c r="FD1008" s="31"/>
      <c r="FE1008" s="31" t="s">
        <v>219</v>
      </c>
    </row>
    <row r="1009" ht="90.75" customHeight="1">
      <c r="A1009" s="16" t="s">
        <v>16056</v>
      </c>
      <c r="B1009" s="24">
        <v>998.0</v>
      </c>
      <c r="C1009" s="25" t="s">
        <v>16057</v>
      </c>
      <c r="D1009" s="26" t="str">
        <f t="shared" si="41"/>
        <v/>
      </c>
      <c r="E1009" s="27" t="str">
        <f t="shared" si="42"/>
        <v/>
      </c>
      <c r="F1009" s="28" t="str">
        <f t="shared" ref="F1009:G1009" si="1024">image("https://www.serebii.net/pokedex-bw/type/"&amp;lower(H1009)&amp;".gif")</f>
        <v/>
      </c>
      <c r="G1009" s="28" t="str">
        <f t="shared" si="1024"/>
        <v/>
      </c>
      <c r="H1009" s="29" t="s">
        <v>299</v>
      </c>
      <c r="I1009" s="26" t="s">
        <v>3173</v>
      </c>
      <c r="J1009" s="26" t="s">
        <v>16058</v>
      </c>
      <c r="K1009" s="26" t="s">
        <v>4902</v>
      </c>
      <c r="L1009" s="26" t="s">
        <v>3423</v>
      </c>
      <c r="M1009" s="26" t="s">
        <v>16048</v>
      </c>
      <c r="N1009" s="26"/>
      <c r="O1009" s="26" t="s">
        <v>3139</v>
      </c>
      <c r="P1009" s="26" t="s">
        <v>1300</v>
      </c>
      <c r="Q1009" s="26" t="s">
        <v>15434</v>
      </c>
      <c r="R1009" s="26" t="s">
        <v>184</v>
      </c>
      <c r="S1009" s="26" t="s">
        <v>5067</v>
      </c>
      <c r="T1009" s="26" t="s">
        <v>2174</v>
      </c>
      <c r="U1009" s="26" t="s">
        <v>299</v>
      </c>
      <c r="V1009" s="26" t="s">
        <v>9245</v>
      </c>
      <c r="W1009" s="26" t="s">
        <v>496</v>
      </c>
      <c r="X1009" s="26" t="s">
        <v>3946</v>
      </c>
      <c r="Y1009" s="26">
        <v>115.0</v>
      </c>
      <c r="Z1009" s="26">
        <v>145.0</v>
      </c>
      <c r="AA1009" s="26">
        <v>92.0</v>
      </c>
      <c r="AB1009" s="26">
        <v>75.0</v>
      </c>
      <c r="AC1009" s="26">
        <v>86.0</v>
      </c>
      <c r="AD1009" s="26">
        <v>87.0</v>
      </c>
      <c r="AE1009" s="30">
        <f t="shared" si="37"/>
        <v>600</v>
      </c>
      <c r="AF1009" s="26" t="s">
        <v>16049</v>
      </c>
      <c r="AG1009" s="26"/>
      <c r="AH1009" s="26"/>
      <c r="AI1009" s="26"/>
      <c r="AJ1009" s="26"/>
      <c r="AK1009" s="26"/>
      <c r="AL1009" s="26"/>
      <c r="AM1009" s="26"/>
      <c r="AN1009" s="26"/>
      <c r="AO1009" s="26"/>
      <c r="AP1009" s="26"/>
      <c r="AQ1009" s="26"/>
      <c r="AR1009" s="26"/>
      <c r="AS1009" s="26"/>
      <c r="AT1009" s="26"/>
      <c r="AU1009" s="26"/>
      <c r="AV1009" s="26"/>
      <c r="AW1009" s="26"/>
      <c r="AX1009" s="26"/>
      <c r="AY1009" s="26"/>
      <c r="AZ1009" s="26"/>
      <c r="BA1009" s="26"/>
      <c r="BB1009" s="26"/>
      <c r="BC1009" s="26"/>
      <c r="BD1009" s="26"/>
      <c r="BE1009" s="26"/>
      <c r="BF1009" s="26"/>
      <c r="BG1009" s="26"/>
      <c r="BH1009" s="26"/>
      <c r="BI1009" s="26"/>
      <c r="BJ1009" s="26"/>
      <c r="BK1009" s="26"/>
      <c r="BL1009" s="26"/>
      <c r="BM1009" s="26"/>
      <c r="BN1009" s="26"/>
      <c r="BO1009" s="26"/>
      <c r="BP1009" s="26"/>
      <c r="BQ1009" s="26"/>
      <c r="BR1009" s="26"/>
      <c r="BS1009" s="26"/>
      <c r="BT1009" s="26"/>
      <c r="BU1009" s="26"/>
      <c r="BV1009" s="26"/>
      <c r="BW1009" s="31"/>
      <c r="BX1009" s="31"/>
      <c r="BY1009" s="31"/>
      <c r="BZ1009" s="31"/>
      <c r="CA1009" s="31"/>
      <c r="CB1009" s="31"/>
      <c r="CC1009" s="31"/>
      <c r="CD1009" s="31"/>
      <c r="CE1009" s="31"/>
      <c r="CF1009" s="31"/>
      <c r="CG1009" s="31"/>
      <c r="CH1009" s="31"/>
      <c r="CI1009" s="31"/>
      <c r="CJ1009" s="31"/>
      <c r="CK1009" s="31"/>
      <c r="CL1009" s="31"/>
      <c r="CM1009" s="31"/>
      <c r="CN1009" s="31"/>
      <c r="CO1009" s="31"/>
      <c r="CP1009" s="31"/>
      <c r="CQ1009" s="31"/>
      <c r="CR1009" s="31"/>
      <c r="CS1009" s="31"/>
      <c r="CT1009" s="31"/>
      <c r="CU1009" s="31"/>
      <c r="CV1009" s="31"/>
      <c r="CW1009" s="31"/>
      <c r="CX1009" s="31"/>
      <c r="CY1009" s="31"/>
      <c r="CZ1009" s="31"/>
      <c r="DA1009" s="31"/>
      <c r="DB1009" s="31"/>
      <c r="DC1009" s="31"/>
      <c r="DD1009" s="31"/>
      <c r="DE1009" s="31"/>
      <c r="DF1009" s="31"/>
      <c r="DG1009" s="31"/>
      <c r="DH1009" s="31" t="s">
        <v>16059</v>
      </c>
      <c r="DI1009" s="31" t="s">
        <v>16060</v>
      </c>
      <c r="DJ1009" s="31"/>
      <c r="DK1009" s="31"/>
      <c r="DL1009" s="31"/>
      <c r="DM1009" s="31"/>
      <c r="DN1009" s="31"/>
      <c r="DO1009" s="31"/>
      <c r="DP1009" s="31"/>
      <c r="DQ1009" s="31"/>
      <c r="DR1009" s="31"/>
      <c r="DS1009" s="31"/>
      <c r="DT1009" s="31"/>
      <c r="DU1009" s="31"/>
      <c r="DV1009" s="31"/>
      <c r="DW1009" s="31"/>
      <c r="DX1009" s="31"/>
      <c r="DY1009" s="31"/>
      <c r="DZ1009" s="31"/>
      <c r="EA1009" s="31"/>
      <c r="EB1009" s="31"/>
      <c r="EC1009" s="31"/>
      <c r="ED1009" s="31"/>
      <c r="EE1009" s="31"/>
      <c r="EF1009" s="31"/>
      <c r="EG1009" s="31"/>
      <c r="EH1009" s="31"/>
      <c r="EI1009" s="31"/>
      <c r="EJ1009" s="31"/>
      <c r="EK1009" s="31"/>
      <c r="EL1009" s="31"/>
      <c r="EM1009" s="31"/>
      <c r="EN1009" s="31"/>
      <c r="EO1009" s="31"/>
      <c r="EP1009" s="31"/>
      <c r="EQ1009" s="31"/>
      <c r="ER1009" s="31"/>
      <c r="ES1009" s="31"/>
      <c r="ET1009" s="31"/>
      <c r="EU1009" s="31"/>
      <c r="EV1009" s="31"/>
      <c r="EW1009" s="31"/>
      <c r="EX1009" s="31"/>
      <c r="EY1009" s="31"/>
      <c r="EZ1009" s="31"/>
      <c r="FA1009" s="31" t="s">
        <v>219</v>
      </c>
      <c r="FB1009" s="31" t="s">
        <v>219</v>
      </c>
      <c r="FC1009" s="31"/>
      <c r="FD1009" s="31"/>
      <c r="FE1009" s="31" t="s">
        <v>219</v>
      </c>
    </row>
    <row r="1010" ht="90.75" customHeight="1">
      <c r="A1010" s="16" t="s">
        <v>16061</v>
      </c>
      <c r="B1010" s="24">
        <v>999.0</v>
      </c>
      <c r="C1010" s="25" t="s">
        <v>16062</v>
      </c>
      <c r="D1010" s="26" t="str">
        <f t="shared" si="41"/>
        <v/>
      </c>
      <c r="E1010" s="27" t="str">
        <f t="shared" si="42"/>
        <v/>
      </c>
      <c r="F1010" s="28" t="str">
        <f t="shared" ref="F1010:G1010" si="1025">image("https://www.serebii.net/pokedex-bw/type/"&amp;lower(H1010)&amp;".gif")</f>
        <v/>
      </c>
      <c r="G1010" s="28" t="str">
        <f t="shared" si="1025"/>
        <v/>
      </c>
      <c r="H1010" s="29" t="s">
        <v>3317</v>
      </c>
      <c r="I1010" s="26"/>
      <c r="J1010" s="26" t="s">
        <v>16063</v>
      </c>
      <c r="K1010" s="26" t="s">
        <v>488</v>
      </c>
      <c r="L1010" s="26" t="s">
        <v>6147</v>
      </c>
      <c r="M1010" s="30" t="s">
        <v>4455</v>
      </c>
      <c r="N1010" s="26"/>
      <c r="O1010" s="26"/>
      <c r="P1010" s="26" t="s">
        <v>182</v>
      </c>
      <c r="Q1010" s="26" t="s">
        <v>183</v>
      </c>
      <c r="R1010" s="26" t="s">
        <v>184</v>
      </c>
      <c r="S1010" s="26" t="s">
        <v>1075</v>
      </c>
      <c r="T1010" s="26" t="s">
        <v>2174</v>
      </c>
      <c r="U1010" s="26" t="s">
        <v>1198</v>
      </c>
      <c r="V1010" s="26" t="s">
        <v>1199</v>
      </c>
      <c r="W1010" s="26" t="s">
        <v>2967</v>
      </c>
      <c r="X1010" s="26" t="s">
        <v>15994</v>
      </c>
      <c r="Y1010" s="26">
        <v>45.0</v>
      </c>
      <c r="Z1010" s="26">
        <v>30.0</v>
      </c>
      <c r="AA1010" s="26">
        <v>70.0</v>
      </c>
      <c r="AB1010" s="26">
        <v>75.0</v>
      </c>
      <c r="AC1010" s="26">
        <v>70.0</v>
      </c>
      <c r="AD1010" s="26">
        <v>10.0</v>
      </c>
      <c r="AE1010" s="30">
        <f t="shared" si="37"/>
        <v>300</v>
      </c>
      <c r="AF1010" s="26" t="s">
        <v>16064</v>
      </c>
      <c r="AG1010" s="26"/>
      <c r="AH1010" s="26"/>
      <c r="AI1010" s="26"/>
      <c r="AJ1010" s="26"/>
      <c r="AK1010" s="26"/>
      <c r="AL1010" s="26"/>
      <c r="AM1010" s="26"/>
      <c r="AN1010" s="26"/>
      <c r="AO1010" s="26"/>
      <c r="AP1010" s="26"/>
      <c r="AQ1010" s="26"/>
      <c r="AR1010" s="26"/>
      <c r="AS1010" s="26"/>
      <c r="AT1010" s="26"/>
      <c r="AU1010" s="26"/>
      <c r="AV1010" s="26"/>
      <c r="AW1010" s="26"/>
      <c r="AX1010" s="26"/>
      <c r="AY1010" s="26"/>
      <c r="AZ1010" s="26"/>
      <c r="BA1010" s="26"/>
      <c r="BB1010" s="26"/>
      <c r="BC1010" s="26"/>
      <c r="BD1010" s="26"/>
      <c r="BE1010" s="26"/>
      <c r="BF1010" s="26"/>
      <c r="BG1010" s="26"/>
      <c r="BH1010" s="26"/>
      <c r="BI1010" s="26"/>
      <c r="BJ1010" s="26"/>
      <c r="BK1010" s="26"/>
      <c r="BL1010" s="26"/>
      <c r="BM1010" s="26"/>
      <c r="BN1010" s="26"/>
      <c r="BO1010" s="26"/>
      <c r="BP1010" s="26"/>
      <c r="BQ1010" s="26"/>
      <c r="BR1010" s="26"/>
      <c r="BS1010" s="26"/>
      <c r="BT1010" s="26"/>
      <c r="BU1010" s="26"/>
      <c r="BV1010" s="26"/>
      <c r="BW1010" s="31"/>
      <c r="BX1010" s="31"/>
      <c r="BY1010" s="31"/>
      <c r="BZ1010" s="31"/>
      <c r="CA1010" s="31"/>
      <c r="CB1010" s="31"/>
      <c r="CC1010" s="31"/>
      <c r="CD1010" s="31"/>
      <c r="CE1010" s="31"/>
      <c r="CF1010" s="31"/>
      <c r="CG1010" s="31"/>
      <c r="CH1010" s="31"/>
      <c r="CI1010" s="31"/>
      <c r="CJ1010" s="31"/>
      <c r="CK1010" s="31"/>
      <c r="CL1010" s="31"/>
      <c r="CM1010" s="31"/>
      <c r="CN1010" s="31"/>
      <c r="CO1010" s="31"/>
      <c r="CP1010" s="31"/>
      <c r="CQ1010" s="31"/>
      <c r="CR1010" s="31"/>
      <c r="CS1010" s="31"/>
      <c r="CT1010" s="31"/>
      <c r="CU1010" s="31"/>
      <c r="CV1010" s="31"/>
      <c r="CW1010" s="31"/>
      <c r="CX1010" s="31"/>
      <c r="CY1010" s="31"/>
      <c r="CZ1010" s="31"/>
      <c r="DA1010" s="31"/>
      <c r="DB1010" s="31"/>
      <c r="DC1010" s="31"/>
      <c r="DD1010" s="31"/>
      <c r="DE1010" s="31"/>
      <c r="DF1010" s="31"/>
      <c r="DG1010" s="31"/>
      <c r="DH1010" s="31" t="s">
        <v>16065</v>
      </c>
      <c r="DI1010" s="31" t="s">
        <v>16066</v>
      </c>
      <c r="DJ1010" s="31"/>
      <c r="DK1010" s="31"/>
      <c r="DL1010" s="31"/>
      <c r="DM1010" s="31"/>
      <c r="DN1010" s="31"/>
      <c r="DO1010" s="31"/>
      <c r="DP1010" s="31"/>
      <c r="DQ1010" s="31"/>
      <c r="DR1010" s="31"/>
      <c r="DS1010" s="31"/>
      <c r="DT1010" s="31"/>
      <c r="DU1010" s="31"/>
      <c r="DV1010" s="31"/>
      <c r="DW1010" s="31"/>
      <c r="DX1010" s="31"/>
      <c r="DY1010" s="31"/>
      <c r="DZ1010" s="31"/>
      <c r="EA1010" s="31"/>
      <c r="EB1010" s="31"/>
      <c r="EC1010" s="31"/>
      <c r="ED1010" s="31"/>
      <c r="EE1010" s="31"/>
      <c r="EF1010" s="31"/>
      <c r="EG1010" s="31"/>
      <c r="EH1010" s="31"/>
      <c r="EI1010" s="31"/>
      <c r="EJ1010" s="31"/>
      <c r="EK1010" s="31"/>
      <c r="EL1010" s="31"/>
      <c r="EM1010" s="31"/>
      <c r="EN1010" s="31"/>
      <c r="EO1010" s="31"/>
      <c r="EP1010" s="31"/>
      <c r="EQ1010" s="31"/>
      <c r="ER1010" s="31"/>
      <c r="ES1010" s="31"/>
      <c r="ET1010" s="31"/>
      <c r="EU1010" s="31"/>
      <c r="EV1010" s="31"/>
      <c r="EW1010" s="31"/>
      <c r="EX1010" s="31"/>
      <c r="EY1010" s="31"/>
      <c r="EZ1010" s="31"/>
      <c r="FA1010" s="31" t="s">
        <v>16067</v>
      </c>
      <c r="FB1010" s="31" t="s">
        <v>16067</v>
      </c>
      <c r="FC1010" s="31"/>
      <c r="FD1010" s="31"/>
      <c r="FE1010" s="31" t="s">
        <v>219</v>
      </c>
    </row>
    <row r="1011" ht="90.75" customHeight="1">
      <c r="A1011" s="16" t="s">
        <v>16068</v>
      </c>
      <c r="B1011" s="24">
        <v>1000.0</v>
      </c>
      <c r="C1011" s="25" t="s">
        <v>16069</v>
      </c>
      <c r="D1011" s="26" t="str">
        <f t="shared" si="41"/>
        <v/>
      </c>
      <c r="E1011" s="27" t="str">
        <f t="shared" si="42"/>
        <v/>
      </c>
      <c r="F1011" s="28" t="str">
        <f t="shared" ref="F1011:G1011" si="1026">image("https://www.serebii.net/pokedex-bw/type/"&amp;lower(H1011)&amp;".gif")</f>
        <v/>
      </c>
      <c r="G1011" s="28" t="str">
        <f t="shared" si="1026"/>
        <v/>
      </c>
      <c r="H1011" s="29" t="s">
        <v>2962</v>
      </c>
      <c r="I1011" s="26" t="s">
        <v>3317</v>
      </c>
      <c r="J1011" s="26" t="s">
        <v>16070</v>
      </c>
      <c r="K1011" s="26" t="s">
        <v>876</v>
      </c>
      <c r="L1011" s="26" t="s">
        <v>715</v>
      </c>
      <c r="M1011" s="30" t="s">
        <v>16071</v>
      </c>
      <c r="N1011" s="26"/>
      <c r="O1011" s="26"/>
      <c r="P1011" s="26" t="s">
        <v>1707</v>
      </c>
      <c r="Q1011" s="26" t="s">
        <v>183</v>
      </c>
      <c r="R1011" s="26" t="s">
        <v>184</v>
      </c>
      <c r="S1011" s="26" t="s">
        <v>13030</v>
      </c>
      <c r="T1011" s="26" t="s">
        <v>2174</v>
      </c>
      <c r="U1011" s="26" t="s">
        <v>1198</v>
      </c>
      <c r="V1011" s="26" t="s">
        <v>1199</v>
      </c>
      <c r="W1011" s="26" t="s">
        <v>2967</v>
      </c>
      <c r="X1011" s="26" t="s">
        <v>15994</v>
      </c>
      <c r="Y1011" s="26">
        <v>87.0</v>
      </c>
      <c r="Z1011" s="26">
        <v>60.0</v>
      </c>
      <c r="AA1011" s="26">
        <v>95.0</v>
      </c>
      <c r="AB1011" s="26">
        <v>133.0</v>
      </c>
      <c r="AC1011" s="26">
        <v>91.0</v>
      </c>
      <c r="AD1011" s="26">
        <v>84.0</v>
      </c>
      <c r="AE1011" s="30">
        <f t="shared" si="37"/>
        <v>550</v>
      </c>
      <c r="AF1011" s="26" t="s">
        <v>16064</v>
      </c>
      <c r="AG1011" s="26"/>
      <c r="AH1011" s="26"/>
      <c r="AI1011" s="26"/>
      <c r="AJ1011" s="26"/>
      <c r="AK1011" s="26"/>
      <c r="AL1011" s="26"/>
      <c r="AM1011" s="26"/>
      <c r="AN1011" s="26"/>
      <c r="AO1011" s="26"/>
      <c r="AP1011" s="26"/>
      <c r="AQ1011" s="26"/>
      <c r="AR1011" s="26"/>
      <c r="AS1011" s="26"/>
      <c r="AT1011" s="26"/>
      <c r="AU1011" s="26"/>
      <c r="AV1011" s="26"/>
      <c r="AW1011" s="26"/>
      <c r="AX1011" s="26"/>
      <c r="AY1011" s="26"/>
      <c r="AZ1011" s="26"/>
      <c r="BA1011" s="26"/>
      <c r="BB1011" s="26"/>
      <c r="BC1011" s="26"/>
      <c r="BD1011" s="26"/>
      <c r="BE1011" s="26"/>
      <c r="BF1011" s="26"/>
      <c r="BG1011" s="26"/>
      <c r="BH1011" s="26"/>
      <c r="BI1011" s="26"/>
      <c r="BJ1011" s="26"/>
      <c r="BK1011" s="26"/>
      <c r="BL1011" s="26"/>
      <c r="BM1011" s="26"/>
      <c r="BN1011" s="26"/>
      <c r="BO1011" s="26"/>
      <c r="BP1011" s="26"/>
      <c r="BQ1011" s="26"/>
      <c r="BR1011" s="26"/>
      <c r="BS1011" s="26"/>
      <c r="BT1011" s="26"/>
      <c r="BU1011" s="26"/>
      <c r="BV1011" s="26"/>
      <c r="BW1011" s="31"/>
      <c r="BX1011" s="31"/>
      <c r="BY1011" s="31"/>
      <c r="BZ1011" s="31"/>
      <c r="CA1011" s="31"/>
      <c r="CB1011" s="31"/>
      <c r="CC1011" s="31"/>
      <c r="CD1011" s="31"/>
      <c r="CE1011" s="31"/>
      <c r="CF1011" s="31"/>
      <c r="CG1011" s="31"/>
      <c r="CH1011" s="31"/>
      <c r="CI1011" s="31"/>
      <c r="CJ1011" s="31"/>
      <c r="CK1011" s="31"/>
      <c r="CL1011" s="31"/>
      <c r="CM1011" s="31"/>
      <c r="CN1011" s="31"/>
      <c r="CO1011" s="31"/>
      <c r="CP1011" s="31"/>
      <c r="CQ1011" s="31"/>
      <c r="CR1011" s="31"/>
      <c r="CS1011" s="31"/>
      <c r="CT1011" s="31"/>
      <c r="CU1011" s="31"/>
      <c r="CV1011" s="31"/>
      <c r="CW1011" s="31"/>
      <c r="CX1011" s="31"/>
      <c r="CY1011" s="31"/>
      <c r="CZ1011" s="31"/>
      <c r="DA1011" s="31"/>
      <c r="DB1011" s="31"/>
      <c r="DC1011" s="31"/>
      <c r="DD1011" s="31"/>
      <c r="DE1011" s="31"/>
      <c r="DF1011" s="31"/>
      <c r="DG1011" s="31"/>
      <c r="DH1011" s="31" t="s">
        <v>16072</v>
      </c>
      <c r="DI1011" s="31" t="s">
        <v>16073</v>
      </c>
      <c r="DJ1011" s="31"/>
      <c r="DK1011" s="31"/>
      <c r="DL1011" s="31"/>
      <c r="DM1011" s="31"/>
      <c r="DN1011" s="31"/>
      <c r="DO1011" s="31"/>
      <c r="DP1011" s="31"/>
      <c r="DQ1011" s="31"/>
      <c r="DR1011" s="31"/>
      <c r="DS1011" s="31"/>
      <c r="DT1011" s="31"/>
      <c r="DU1011" s="31"/>
      <c r="DV1011" s="31"/>
      <c r="DW1011" s="31"/>
      <c r="DX1011" s="31"/>
      <c r="DY1011" s="31"/>
      <c r="DZ1011" s="31"/>
      <c r="EA1011" s="31"/>
      <c r="EB1011" s="31"/>
      <c r="EC1011" s="31"/>
      <c r="ED1011" s="31"/>
      <c r="EE1011" s="31"/>
      <c r="EF1011" s="31"/>
      <c r="EG1011" s="31"/>
      <c r="EH1011" s="31"/>
      <c r="EI1011" s="31"/>
      <c r="EJ1011" s="31"/>
      <c r="EK1011" s="31"/>
      <c r="EL1011" s="31"/>
      <c r="EM1011" s="31"/>
      <c r="EN1011" s="31"/>
      <c r="EO1011" s="31"/>
      <c r="EP1011" s="31"/>
      <c r="EQ1011" s="31"/>
      <c r="ER1011" s="31"/>
      <c r="ES1011" s="31"/>
      <c r="ET1011" s="31"/>
      <c r="EU1011" s="31"/>
      <c r="EV1011" s="31"/>
      <c r="EW1011" s="31"/>
      <c r="EX1011" s="31"/>
      <c r="EY1011" s="31"/>
      <c r="EZ1011" s="31"/>
      <c r="FA1011" s="31" t="s">
        <v>219</v>
      </c>
      <c r="FB1011" s="31" t="s">
        <v>219</v>
      </c>
      <c r="FC1011" s="31"/>
      <c r="FD1011" s="31"/>
      <c r="FE1011" s="31" t="s">
        <v>219</v>
      </c>
    </row>
    <row r="1012" ht="90.75" customHeight="1">
      <c r="A1012" s="16" t="s">
        <v>16074</v>
      </c>
      <c r="B1012" s="24">
        <v>1001.0</v>
      </c>
      <c r="C1012" s="25" t="s">
        <v>16075</v>
      </c>
      <c r="D1012" s="26" t="str">
        <f t="shared" si="41"/>
        <v/>
      </c>
      <c r="E1012" s="27" t="str">
        <f t="shared" si="42"/>
        <v/>
      </c>
      <c r="F1012" s="28" t="str">
        <f t="shared" ref="F1012:G1012" si="1027">image("https://www.serebii.net/pokedex-bw/type/"&amp;lower(H1012)&amp;".gif")</f>
        <v/>
      </c>
      <c r="G1012" s="28" t="str">
        <f t="shared" si="1027"/>
        <v/>
      </c>
      <c r="H1012" s="29" t="s">
        <v>6037</v>
      </c>
      <c r="I1012" s="26" t="s">
        <v>175</v>
      </c>
      <c r="J1012" s="26" t="s">
        <v>16076</v>
      </c>
      <c r="K1012" s="26" t="s">
        <v>743</v>
      </c>
      <c r="L1012" s="26" t="s">
        <v>16077</v>
      </c>
      <c r="M1012" s="30" t="s">
        <v>16078</v>
      </c>
      <c r="N1012" s="26"/>
      <c r="O1012" s="26"/>
      <c r="P1012" s="26" t="s">
        <v>456</v>
      </c>
      <c r="Q1012" s="26" t="s">
        <v>16079</v>
      </c>
      <c r="R1012" s="26" t="s">
        <v>5098</v>
      </c>
      <c r="S1012" s="26" t="s">
        <v>7884</v>
      </c>
      <c r="T1012" s="26" t="s">
        <v>2174</v>
      </c>
      <c r="U1012" s="26" t="s">
        <v>1198</v>
      </c>
      <c r="V1012" s="26" t="s">
        <v>1199</v>
      </c>
      <c r="W1012" s="26" t="s">
        <v>2967</v>
      </c>
      <c r="X1012" s="26" t="s">
        <v>15994</v>
      </c>
      <c r="Y1012" s="26">
        <v>85.0</v>
      </c>
      <c r="Z1012" s="26">
        <v>85.0</v>
      </c>
      <c r="AA1012" s="26">
        <v>100.0</v>
      </c>
      <c r="AB1012" s="26">
        <v>95.0</v>
      </c>
      <c r="AC1012" s="26">
        <v>135.0</v>
      </c>
      <c r="AD1012" s="26">
        <v>70.0</v>
      </c>
      <c r="AE1012" s="30">
        <f t="shared" si="37"/>
        <v>570</v>
      </c>
      <c r="AF1012" s="26"/>
      <c r="AG1012" s="26"/>
      <c r="AH1012" s="26"/>
      <c r="AI1012" s="26"/>
      <c r="AJ1012" s="26"/>
      <c r="AK1012" s="26"/>
      <c r="AL1012" s="26"/>
      <c r="AM1012" s="26"/>
      <c r="AN1012" s="26"/>
      <c r="AO1012" s="26"/>
      <c r="AP1012" s="26"/>
      <c r="AQ1012" s="26"/>
      <c r="AR1012" s="26"/>
      <c r="AS1012" s="26"/>
      <c r="AT1012" s="26"/>
      <c r="AU1012" s="26"/>
      <c r="AV1012" s="26"/>
      <c r="AW1012" s="26"/>
      <c r="AX1012" s="26"/>
      <c r="AY1012" s="26"/>
      <c r="AZ1012" s="26"/>
      <c r="BA1012" s="26"/>
      <c r="BB1012" s="26"/>
      <c r="BC1012" s="26"/>
      <c r="BD1012" s="26"/>
      <c r="BE1012" s="26"/>
      <c r="BF1012" s="26"/>
      <c r="BG1012" s="26"/>
      <c r="BH1012" s="26"/>
      <c r="BI1012" s="26"/>
      <c r="BJ1012" s="26"/>
      <c r="BK1012" s="26"/>
      <c r="BL1012" s="26"/>
      <c r="BM1012" s="26"/>
      <c r="BN1012" s="26"/>
      <c r="BO1012" s="26"/>
      <c r="BP1012" s="26"/>
      <c r="BQ1012" s="26"/>
      <c r="BR1012" s="26"/>
      <c r="BS1012" s="26"/>
      <c r="BT1012" s="26"/>
      <c r="BU1012" s="26"/>
      <c r="BV1012" s="26"/>
      <c r="BW1012" s="31"/>
      <c r="BX1012" s="31"/>
      <c r="BY1012" s="31"/>
      <c r="BZ1012" s="31"/>
      <c r="CA1012" s="31"/>
      <c r="CB1012" s="31"/>
      <c r="CC1012" s="31"/>
      <c r="CD1012" s="31"/>
      <c r="CE1012" s="31"/>
      <c r="CF1012" s="31"/>
      <c r="CG1012" s="31"/>
      <c r="CH1012" s="31"/>
      <c r="CI1012" s="31"/>
      <c r="CJ1012" s="31"/>
      <c r="CK1012" s="31"/>
      <c r="CL1012" s="31"/>
      <c r="CM1012" s="31"/>
      <c r="CN1012" s="31"/>
      <c r="CO1012" s="31"/>
      <c r="CP1012" s="31"/>
      <c r="CQ1012" s="31"/>
      <c r="CR1012" s="31"/>
      <c r="CS1012" s="31"/>
      <c r="CT1012" s="31"/>
      <c r="CU1012" s="31"/>
      <c r="CV1012" s="31"/>
      <c r="CW1012" s="31"/>
      <c r="CX1012" s="31"/>
      <c r="CY1012" s="31"/>
      <c r="CZ1012" s="31"/>
      <c r="DA1012" s="31"/>
      <c r="DB1012" s="31"/>
      <c r="DC1012" s="31"/>
      <c r="DD1012" s="31"/>
      <c r="DE1012" s="31"/>
      <c r="DF1012" s="31"/>
      <c r="DG1012" s="31"/>
      <c r="DH1012" s="31" t="s">
        <v>16080</v>
      </c>
      <c r="DI1012" s="31" t="s">
        <v>16081</v>
      </c>
      <c r="DJ1012" s="31"/>
      <c r="DK1012" s="31"/>
      <c r="DL1012" s="31"/>
      <c r="DM1012" s="31"/>
      <c r="DN1012" s="31"/>
      <c r="DO1012" s="31"/>
      <c r="DP1012" s="31"/>
      <c r="DQ1012" s="31"/>
      <c r="DR1012" s="31"/>
      <c r="DS1012" s="31"/>
      <c r="DT1012" s="31"/>
      <c r="DU1012" s="31"/>
      <c r="DV1012" s="31"/>
      <c r="DW1012" s="31"/>
      <c r="DX1012" s="31"/>
      <c r="DY1012" s="31"/>
      <c r="DZ1012" s="31"/>
      <c r="EA1012" s="31"/>
      <c r="EB1012" s="31"/>
      <c r="EC1012" s="31"/>
      <c r="ED1012" s="31"/>
      <c r="EE1012" s="31"/>
      <c r="EF1012" s="31"/>
      <c r="EG1012" s="31"/>
      <c r="EH1012" s="31"/>
      <c r="EI1012" s="31"/>
      <c r="EJ1012" s="31"/>
      <c r="EK1012" s="31"/>
      <c r="EL1012" s="31"/>
      <c r="EM1012" s="31"/>
      <c r="EN1012" s="31"/>
      <c r="EO1012" s="31"/>
      <c r="EP1012" s="31"/>
      <c r="EQ1012" s="31"/>
      <c r="ER1012" s="31"/>
      <c r="ES1012" s="31"/>
      <c r="ET1012" s="31"/>
      <c r="EU1012" s="31"/>
      <c r="EV1012" s="31"/>
      <c r="EW1012" s="31"/>
      <c r="EX1012" s="31"/>
      <c r="EY1012" s="31"/>
      <c r="EZ1012" s="31"/>
      <c r="FA1012" s="31" t="s">
        <v>7738</v>
      </c>
      <c r="FB1012" s="31" t="s">
        <v>7738</v>
      </c>
      <c r="FC1012" s="31"/>
      <c r="FD1012" s="31"/>
      <c r="FE1012" s="31" t="s">
        <v>219</v>
      </c>
    </row>
    <row r="1013" ht="90.75" customHeight="1">
      <c r="A1013" s="16" t="s">
        <v>16082</v>
      </c>
      <c r="B1013" s="24">
        <v>1002.0</v>
      </c>
      <c r="C1013" s="25" t="s">
        <v>16083</v>
      </c>
      <c r="D1013" s="26" t="str">
        <f t="shared" si="41"/>
        <v/>
      </c>
      <c r="E1013" s="27" t="str">
        <f t="shared" si="42"/>
        <v/>
      </c>
      <c r="F1013" s="28" t="str">
        <f t="shared" ref="F1013:G1013" si="1028">image("https://www.serebii.net/pokedex-bw/type/"&amp;lower(H1013)&amp;".gif")</f>
        <v/>
      </c>
      <c r="G1013" s="28" t="str">
        <f t="shared" si="1028"/>
        <v/>
      </c>
      <c r="H1013" s="29" t="s">
        <v>6037</v>
      </c>
      <c r="I1013" s="26" t="s">
        <v>3173</v>
      </c>
      <c r="J1013" s="26" t="s">
        <v>16076</v>
      </c>
      <c r="K1013" s="26" t="s">
        <v>2210</v>
      </c>
      <c r="L1013" s="26" t="s">
        <v>16084</v>
      </c>
      <c r="M1013" s="30" t="s">
        <v>16085</v>
      </c>
      <c r="N1013" s="26"/>
      <c r="O1013" s="26"/>
      <c r="P1013" s="26" t="s">
        <v>745</v>
      </c>
      <c r="Q1013" s="26" t="s">
        <v>16079</v>
      </c>
      <c r="R1013" s="26" t="s">
        <v>5098</v>
      </c>
      <c r="S1013" s="26" t="s">
        <v>7884</v>
      </c>
      <c r="T1013" s="26" t="s">
        <v>2174</v>
      </c>
      <c r="U1013" s="26" t="s">
        <v>1198</v>
      </c>
      <c r="V1013" s="26" t="s">
        <v>1199</v>
      </c>
      <c r="W1013" s="26" t="s">
        <v>2967</v>
      </c>
      <c r="X1013" s="26" t="s">
        <v>15994</v>
      </c>
      <c r="Y1013" s="26">
        <v>80.0</v>
      </c>
      <c r="Z1013" s="26">
        <v>120.0</v>
      </c>
      <c r="AA1013" s="26">
        <v>80.0</v>
      </c>
      <c r="AB1013" s="26">
        <v>90.0</v>
      </c>
      <c r="AC1013" s="26">
        <v>65.0</v>
      </c>
      <c r="AD1013" s="26">
        <v>135.0</v>
      </c>
      <c r="AE1013" s="30">
        <f t="shared" si="37"/>
        <v>570</v>
      </c>
      <c r="AF1013" s="26"/>
      <c r="AG1013" s="26"/>
      <c r="AH1013" s="26"/>
      <c r="AI1013" s="26"/>
      <c r="AJ1013" s="26"/>
      <c r="AK1013" s="26"/>
      <c r="AL1013" s="26"/>
      <c r="AM1013" s="26"/>
      <c r="AN1013" s="26"/>
      <c r="AO1013" s="26"/>
      <c r="AP1013" s="26"/>
      <c r="AQ1013" s="26"/>
      <c r="AR1013" s="26"/>
      <c r="AS1013" s="26"/>
      <c r="AT1013" s="26"/>
      <c r="AU1013" s="26"/>
      <c r="AV1013" s="26"/>
      <c r="AW1013" s="26"/>
      <c r="AX1013" s="26"/>
      <c r="AY1013" s="26"/>
      <c r="AZ1013" s="26"/>
      <c r="BA1013" s="26"/>
      <c r="BB1013" s="26"/>
      <c r="BC1013" s="26"/>
      <c r="BD1013" s="26"/>
      <c r="BE1013" s="26"/>
      <c r="BF1013" s="26"/>
      <c r="BG1013" s="26"/>
      <c r="BH1013" s="26"/>
      <c r="BI1013" s="26"/>
      <c r="BJ1013" s="26"/>
      <c r="BK1013" s="26"/>
      <c r="BL1013" s="26"/>
      <c r="BM1013" s="26"/>
      <c r="BN1013" s="26"/>
      <c r="BO1013" s="26"/>
      <c r="BP1013" s="26"/>
      <c r="BQ1013" s="26"/>
      <c r="BR1013" s="26"/>
      <c r="BS1013" s="26"/>
      <c r="BT1013" s="26"/>
      <c r="BU1013" s="26"/>
      <c r="BV1013" s="26"/>
      <c r="BW1013" s="31"/>
      <c r="BX1013" s="31"/>
      <c r="BY1013" s="31"/>
      <c r="BZ1013" s="31"/>
      <c r="CA1013" s="31"/>
      <c r="CB1013" s="31"/>
      <c r="CC1013" s="31"/>
      <c r="CD1013" s="31"/>
      <c r="CE1013" s="31"/>
      <c r="CF1013" s="31"/>
      <c r="CG1013" s="31"/>
      <c r="CH1013" s="31"/>
      <c r="CI1013" s="31"/>
      <c r="CJ1013" s="31"/>
      <c r="CK1013" s="31"/>
      <c r="CL1013" s="31"/>
      <c r="CM1013" s="31"/>
      <c r="CN1013" s="31"/>
      <c r="CO1013" s="31"/>
      <c r="CP1013" s="31"/>
      <c r="CQ1013" s="31"/>
      <c r="CR1013" s="31"/>
      <c r="CS1013" s="31"/>
      <c r="CT1013" s="31"/>
      <c r="CU1013" s="31"/>
      <c r="CV1013" s="31"/>
      <c r="CW1013" s="31"/>
      <c r="CX1013" s="31"/>
      <c r="CY1013" s="31"/>
      <c r="CZ1013" s="31"/>
      <c r="DA1013" s="31"/>
      <c r="DB1013" s="31"/>
      <c r="DC1013" s="31"/>
      <c r="DD1013" s="31"/>
      <c r="DE1013" s="31"/>
      <c r="DF1013" s="31"/>
      <c r="DG1013" s="31"/>
      <c r="DH1013" s="31" t="s">
        <v>16086</v>
      </c>
      <c r="DI1013" s="31" t="s">
        <v>16087</v>
      </c>
      <c r="DJ1013" s="31"/>
      <c r="DK1013" s="31"/>
      <c r="DL1013" s="31"/>
      <c r="DM1013" s="31"/>
      <c r="DN1013" s="31"/>
      <c r="DO1013" s="31"/>
      <c r="DP1013" s="31"/>
      <c r="DQ1013" s="31"/>
      <c r="DR1013" s="31"/>
      <c r="DS1013" s="31"/>
      <c r="DT1013" s="31"/>
      <c r="DU1013" s="31"/>
      <c r="DV1013" s="31"/>
      <c r="DW1013" s="31"/>
      <c r="DX1013" s="31"/>
      <c r="DY1013" s="31"/>
      <c r="DZ1013" s="31"/>
      <c r="EA1013" s="31"/>
      <c r="EB1013" s="31"/>
      <c r="EC1013" s="31"/>
      <c r="ED1013" s="31"/>
      <c r="EE1013" s="31"/>
      <c r="EF1013" s="31"/>
      <c r="EG1013" s="31"/>
      <c r="EH1013" s="31"/>
      <c r="EI1013" s="31"/>
      <c r="EJ1013" s="31"/>
      <c r="EK1013" s="31"/>
      <c r="EL1013" s="31"/>
      <c r="EM1013" s="31"/>
      <c r="EN1013" s="31"/>
      <c r="EO1013" s="31"/>
      <c r="EP1013" s="31"/>
      <c r="EQ1013" s="31"/>
      <c r="ER1013" s="31"/>
      <c r="ES1013" s="31"/>
      <c r="ET1013" s="31"/>
      <c r="EU1013" s="31"/>
      <c r="EV1013" s="31"/>
      <c r="EW1013" s="31"/>
      <c r="EX1013" s="31"/>
      <c r="EY1013" s="31"/>
      <c r="EZ1013" s="31"/>
      <c r="FA1013" s="31" t="s">
        <v>16088</v>
      </c>
      <c r="FB1013" s="31" t="s">
        <v>16088</v>
      </c>
      <c r="FC1013" s="31"/>
      <c r="FD1013" s="31"/>
      <c r="FE1013" s="31" t="s">
        <v>219</v>
      </c>
    </row>
    <row r="1014" ht="90.75" customHeight="1">
      <c r="A1014" s="16" t="s">
        <v>16089</v>
      </c>
      <c r="B1014" s="24">
        <v>1003.0</v>
      </c>
      <c r="C1014" s="25" t="s">
        <v>16090</v>
      </c>
      <c r="D1014" s="26" t="str">
        <f t="shared" si="41"/>
        <v/>
      </c>
      <c r="E1014" s="27" t="str">
        <f t="shared" si="42"/>
        <v/>
      </c>
      <c r="F1014" s="28" t="str">
        <f t="shared" ref="F1014:G1014" si="1029">image("https://www.serebii.net/pokedex-bw/type/"&amp;lower(H1014)&amp;".gif")</f>
        <v/>
      </c>
      <c r="G1014" s="28" t="str">
        <f t="shared" si="1029"/>
        <v/>
      </c>
      <c r="H1014" s="29" t="s">
        <v>6037</v>
      </c>
      <c r="I1014" s="26" t="s">
        <v>1071</v>
      </c>
      <c r="J1014" s="26" t="s">
        <v>16076</v>
      </c>
      <c r="K1014" s="26" t="s">
        <v>8753</v>
      </c>
      <c r="L1014" s="26" t="s">
        <v>16091</v>
      </c>
      <c r="M1014" s="30" t="s">
        <v>16092</v>
      </c>
      <c r="N1014" s="26"/>
      <c r="O1014" s="26"/>
      <c r="P1014" s="26" t="s">
        <v>2307</v>
      </c>
      <c r="Q1014" s="26" t="s">
        <v>16079</v>
      </c>
      <c r="R1014" s="26" t="s">
        <v>5098</v>
      </c>
      <c r="S1014" s="26" t="s">
        <v>7884</v>
      </c>
      <c r="T1014" s="26" t="s">
        <v>2174</v>
      </c>
      <c r="U1014" s="26" t="s">
        <v>1198</v>
      </c>
      <c r="V1014" s="26" t="s">
        <v>1199</v>
      </c>
      <c r="W1014" s="26" t="s">
        <v>2967</v>
      </c>
      <c r="X1014" s="26" t="s">
        <v>15994</v>
      </c>
      <c r="Y1014" s="26">
        <v>155.0</v>
      </c>
      <c r="Z1014" s="26">
        <v>110.0</v>
      </c>
      <c r="AA1014" s="26">
        <v>125.0</v>
      </c>
      <c r="AB1014" s="26">
        <v>55.0</v>
      </c>
      <c r="AC1014" s="26">
        <v>80.0</v>
      </c>
      <c r="AD1014" s="26">
        <v>45.0</v>
      </c>
      <c r="AE1014" s="30">
        <f t="shared" si="37"/>
        <v>570</v>
      </c>
      <c r="AF1014" s="26"/>
      <c r="AG1014" s="26"/>
      <c r="AH1014" s="26"/>
      <c r="AI1014" s="26"/>
      <c r="AJ1014" s="26"/>
      <c r="AK1014" s="26"/>
      <c r="AL1014" s="26"/>
      <c r="AM1014" s="26"/>
      <c r="AN1014" s="26"/>
      <c r="AO1014" s="26"/>
      <c r="AP1014" s="26"/>
      <c r="AQ1014" s="26"/>
      <c r="AR1014" s="26"/>
      <c r="AS1014" s="26"/>
      <c r="AT1014" s="26"/>
      <c r="AU1014" s="26"/>
      <c r="AV1014" s="26"/>
      <c r="AW1014" s="26"/>
      <c r="AX1014" s="26"/>
      <c r="AY1014" s="26"/>
      <c r="AZ1014" s="26"/>
      <c r="BA1014" s="26"/>
      <c r="BB1014" s="26"/>
      <c r="BC1014" s="26"/>
      <c r="BD1014" s="26"/>
      <c r="BE1014" s="26"/>
      <c r="BF1014" s="26"/>
      <c r="BG1014" s="26"/>
      <c r="BH1014" s="26"/>
      <c r="BI1014" s="26"/>
      <c r="BJ1014" s="26"/>
      <c r="BK1014" s="26"/>
      <c r="BL1014" s="26"/>
      <c r="BM1014" s="26"/>
      <c r="BN1014" s="26"/>
      <c r="BO1014" s="26"/>
      <c r="BP1014" s="26"/>
      <c r="BQ1014" s="26"/>
      <c r="BR1014" s="26"/>
      <c r="BS1014" s="26"/>
      <c r="BT1014" s="26"/>
      <c r="BU1014" s="26"/>
      <c r="BV1014" s="26"/>
      <c r="BW1014" s="31"/>
      <c r="BX1014" s="31"/>
      <c r="BY1014" s="31"/>
      <c r="BZ1014" s="31"/>
      <c r="CA1014" s="31"/>
      <c r="CB1014" s="31"/>
      <c r="CC1014" s="31"/>
      <c r="CD1014" s="31"/>
      <c r="CE1014" s="31"/>
      <c r="CF1014" s="31"/>
      <c r="CG1014" s="31"/>
      <c r="CH1014" s="31"/>
      <c r="CI1014" s="31"/>
      <c r="CJ1014" s="31"/>
      <c r="CK1014" s="31"/>
      <c r="CL1014" s="31"/>
      <c r="CM1014" s="31"/>
      <c r="CN1014" s="31"/>
      <c r="CO1014" s="31"/>
      <c r="CP1014" s="31"/>
      <c r="CQ1014" s="31"/>
      <c r="CR1014" s="31"/>
      <c r="CS1014" s="31"/>
      <c r="CT1014" s="31"/>
      <c r="CU1014" s="31"/>
      <c r="CV1014" s="31"/>
      <c r="CW1014" s="31"/>
      <c r="CX1014" s="31"/>
      <c r="CY1014" s="31"/>
      <c r="CZ1014" s="31"/>
      <c r="DA1014" s="31"/>
      <c r="DB1014" s="31"/>
      <c r="DC1014" s="31"/>
      <c r="DD1014" s="31"/>
      <c r="DE1014" s="31"/>
      <c r="DF1014" s="31"/>
      <c r="DG1014" s="31"/>
      <c r="DH1014" s="31" t="s">
        <v>16093</v>
      </c>
      <c r="DI1014" s="31" t="s">
        <v>16094</v>
      </c>
      <c r="DJ1014" s="31"/>
      <c r="DK1014" s="31"/>
      <c r="DL1014" s="31"/>
      <c r="DM1014" s="31"/>
      <c r="DN1014" s="31"/>
      <c r="DO1014" s="31"/>
      <c r="DP1014" s="31"/>
      <c r="DQ1014" s="31"/>
      <c r="DR1014" s="31"/>
      <c r="DS1014" s="31"/>
      <c r="DT1014" s="31"/>
      <c r="DU1014" s="31"/>
      <c r="DV1014" s="31"/>
      <c r="DW1014" s="31"/>
      <c r="DX1014" s="31"/>
      <c r="DY1014" s="31"/>
      <c r="DZ1014" s="31"/>
      <c r="EA1014" s="31"/>
      <c r="EB1014" s="31"/>
      <c r="EC1014" s="31"/>
      <c r="ED1014" s="31"/>
      <c r="EE1014" s="31"/>
      <c r="EF1014" s="31"/>
      <c r="EG1014" s="31"/>
      <c r="EH1014" s="31"/>
      <c r="EI1014" s="31"/>
      <c r="EJ1014" s="31"/>
      <c r="EK1014" s="31"/>
      <c r="EL1014" s="31"/>
      <c r="EM1014" s="31"/>
      <c r="EN1014" s="31"/>
      <c r="EO1014" s="31"/>
      <c r="EP1014" s="31"/>
      <c r="EQ1014" s="31"/>
      <c r="ER1014" s="31"/>
      <c r="ES1014" s="31"/>
      <c r="ET1014" s="31"/>
      <c r="EU1014" s="31"/>
      <c r="EV1014" s="31"/>
      <c r="EW1014" s="31"/>
      <c r="EX1014" s="31"/>
      <c r="EY1014" s="31"/>
      <c r="EZ1014" s="31"/>
      <c r="FA1014" s="31" t="s">
        <v>16095</v>
      </c>
      <c r="FB1014" s="31" t="s">
        <v>16095</v>
      </c>
      <c r="FC1014" s="31"/>
      <c r="FD1014" s="31"/>
      <c r="FE1014" s="31" t="s">
        <v>219</v>
      </c>
    </row>
    <row r="1015" ht="90.75" customHeight="1">
      <c r="A1015" s="16" t="s">
        <v>16096</v>
      </c>
      <c r="B1015" s="24">
        <v>1004.0</v>
      </c>
      <c r="C1015" s="25" t="s">
        <v>16097</v>
      </c>
      <c r="D1015" s="26" t="str">
        <f t="shared" si="41"/>
        <v/>
      </c>
      <c r="E1015" s="27" t="str">
        <f t="shared" si="42"/>
        <v/>
      </c>
      <c r="F1015" s="28" t="str">
        <f t="shared" ref="F1015:G1015" si="1030">image("https://www.serebii.net/pokedex-bw/type/"&amp;lower(H1015)&amp;".gif")</f>
        <v/>
      </c>
      <c r="G1015" s="28" t="str">
        <f t="shared" si="1030"/>
        <v/>
      </c>
      <c r="H1015" s="29" t="s">
        <v>6037</v>
      </c>
      <c r="I1015" s="26" t="s">
        <v>291</v>
      </c>
      <c r="J1015" s="26" t="s">
        <v>16076</v>
      </c>
      <c r="K1015" s="26" t="s">
        <v>974</v>
      </c>
      <c r="L1015" s="26" t="s">
        <v>16098</v>
      </c>
      <c r="M1015" s="30" t="s">
        <v>16099</v>
      </c>
      <c r="N1015" s="26"/>
      <c r="O1015" s="26"/>
      <c r="P1015" s="26" t="s">
        <v>351</v>
      </c>
      <c r="Q1015" s="26" t="s">
        <v>16079</v>
      </c>
      <c r="R1015" s="26" t="s">
        <v>5098</v>
      </c>
      <c r="S1015" s="26" t="s">
        <v>7884</v>
      </c>
      <c r="T1015" s="26" t="s">
        <v>2174</v>
      </c>
      <c r="U1015" s="26" t="s">
        <v>1198</v>
      </c>
      <c r="V1015" s="26" t="s">
        <v>1199</v>
      </c>
      <c r="W1015" s="26" t="s">
        <v>2967</v>
      </c>
      <c r="X1015" s="26" t="s">
        <v>15994</v>
      </c>
      <c r="Y1015" s="26">
        <v>55.0</v>
      </c>
      <c r="Z1015" s="26">
        <v>80.0</v>
      </c>
      <c r="AA1015" s="26">
        <v>80.0</v>
      </c>
      <c r="AB1015" s="26">
        <v>135.0</v>
      </c>
      <c r="AC1015" s="26">
        <v>120.0</v>
      </c>
      <c r="AD1015" s="26">
        <v>100.0</v>
      </c>
      <c r="AE1015" s="30">
        <f t="shared" si="37"/>
        <v>570</v>
      </c>
      <c r="AF1015" s="26"/>
      <c r="AG1015" s="26"/>
      <c r="AH1015" s="26"/>
      <c r="AI1015" s="26"/>
      <c r="AJ1015" s="26"/>
      <c r="AK1015" s="26"/>
      <c r="AL1015" s="26"/>
      <c r="AM1015" s="26"/>
      <c r="AN1015" s="26"/>
      <c r="AO1015" s="26"/>
      <c r="AP1015" s="26"/>
      <c r="AQ1015" s="26"/>
      <c r="AR1015" s="26"/>
      <c r="AS1015" s="26"/>
      <c r="AT1015" s="26"/>
      <c r="AU1015" s="26"/>
      <c r="AV1015" s="26"/>
      <c r="AW1015" s="26"/>
      <c r="AX1015" s="26"/>
      <c r="AY1015" s="26"/>
      <c r="AZ1015" s="26"/>
      <c r="BA1015" s="26"/>
      <c r="BB1015" s="26"/>
      <c r="BC1015" s="26"/>
      <c r="BD1015" s="26"/>
      <c r="BE1015" s="26"/>
      <c r="BF1015" s="26"/>
      <c r="BG1015" s="26"/>
      <c r="BH1015" s="26"/>
      <c r="BI1015" s="26"/>
      <c r="BJ1015" s="26"/>
      <c r="BK1015" s="26"/>
      <c r="BL1015" s="26"/>
      <c r="BM1015" s="26"/>
      <c r="BN1015" s="26"/>
      <c r="BO1015" s="26"/>
      <c r="BP1015" s="26"/>
      <c r="BQ1015" s="26"/>
      <c r="BR1015" s="26"/>
      <c r="BS1015" s="26"/>
      <c r="BT1015" s="26"/>
      <c r="BU1015" s="26"/>
      <c r="BV1015" s="26"/>
      <c r="BW1015" s="31"/>
      <c r="BX1015" s="31"/>
      <c r="BY1015" s="31"/>
      <c r="BZ1015" s="31"/>
      <c r="CA1015" s="31"/>
      <c r="CB1015" s="31"/>
      <c r="CC1015" s="31"/>
      <c r="CD1015" s="31"/>
      <c r="CE1015" s="31"/>
      <c r="CF1015" s="31"/>
      <c r="CG1015" s="31"/>
      <c r="CH1015" s="31"/>
      <c r="CI1015" s="31"/>
      <c r="CJ1015" s="31"/>
      <c r="CK1015" s="31"/>
      <c r="CL1015" s="31"/>
      <c r="CM1015" s="31"/>
      <c r="CN1015" s="31"/>
      <c r="CO1015" s="31"/>
      <c r="CP1015" s="31"/>
      <c r="CQ1015" s="31"/>
      <c r="CR1015" s="31"/>
      <c r="CS1015" s="31"/>
      <c r="CT1015" s="31"/>
      <c r="CU1015" s="31"/>
      <c r="CV1015" s="31"/>
      <c r="CW1015" s="31"/>
      <c r="CX1015" s="31"/>
      <c r="CY1015" s="31"/>
      <c r="CZ1015" s="31"/>
      <c r="DA1015" s="31"/>
      <c r="DB1015" s="31"/>
      <c r="DC1015" s="31"/>
      <c r="DD1015" s="31"/>
      <c r="DE1015" s="31"/>
      <c r="DF1015" s="31"/>
      <c r="DG1015" s="31"/>
      <c r="DH1015" s="31" t="s">
        <v>16100</v>
      </c>
      <c r="DI1015" s="31" t="s">
        <v>16101</v>
      </c>
      <c r="DJ1015" s="31"/>
      <c r="DK1015" s="31"/>
      <c r="DL1015" s="31"/>
      <c r="DM1015" s="31"/>
      <c r="DN1015" s="31"/>
      <c r="DO1015" s="31"/>
      <c r="DP1015" s="31"/>
      <c r="DQ1015" s="31"/>
      <c r="DR1015" s="31"/>
      <c r="DS1015" s="31"/>
      <c r="DT1015" s="31"/>
      <c r="DU1015" s="31"/>
      <c r="DV1015" s="31"/>
      <c r="DW1015" s="31"/>
      <c r="DX1015" s="31"/>
      <c r="DY1015" s="31"/>
      <c r="DZ1015" s="31"/>
      <c r="EA1015" s="31"/>
      <c r="EB1015" s="31"/>
      <c r="EC1015" s="31"/>
      <c r="ED1015" s="31"/>
      <c r="EE1015" s="31"/>
      <c r="EF1015" s="31"/>
      <c r="EG1015" s="31"/>
      <c r="EH1015" s="31"/>
      <c r="EI1015" s="31"/>
      <c r="EJ1015" s="31"/>
      <c r="EK1015" s="31"/>
      <c r="EL1015" s="31"/>
      <c r="EM1015" s="31"/>
      <c r="EN1015" s="31"/>
      <c r="EO1015" s="31"/>
      <c r="EP1015" s="31"/>
      <c r="EQ1015" s="31"/>
      <c r="ER1015" s="31"/>
      <c r="ES1015" s="31"/>
      <c r="ET1015" s="31"/>
      <c r="EU1015" s="31"/>
      <c r="EV1015" s="31"/>
      <c r="EW1015" s="31"/>
      <c r="EX1015" s="31"/>
      <c r="EY1015" s="31"/>
      <c r="EZ1015" s="31"/>
      <c r="FA1015" s="31" t="s">
        <v>2238</v>
      </c>
      <c r="FB1015" s="31" t="s">
        <v>2238</v>
      </c>
      <c r="FC1015" s="31"/>
      <c r="FD1015" s="31"/>
      <c r="FE1015" s="31" t="s">
        <v>219</v>
      </c>
    </row>
    <row r="1016" ht="90.75" customHeight="1">
      <c r="A1016" s="16" t="s">
        <v>16102</v>
      </c>
      <c r="B1016" s="24">
        <v>1005.0</v>
      </c>
      <c r="C1016" s="25" t="s">
        <v>16103</v>
      </c>
      <c r="D1016" s="26" t="str">
        <f t="shared" si="41"/>
        <v/>
      </c>
      <c r="E1016" s="27" t="str">
        <f t="shared" si="42"/>
        <v/>
      </c>
      <c r="F1016" s="28" t="str">
        <f t="shared" ref="F1016:G1016" si="1031">image("https://www.serebii.net/pokedex-bw/type/"&amp;lower(H1016)&amp;".gif")</f>
        <v/>
      </c>
      <c r="G1016" s="28" t="str">
        <f t="shared" si="1031"/>
        <v/>
      </c>
      <c r="H1016" s="29" t="s">
        <v>299</v>
      </c>
      <c r="I1016" s="26" t="s">
        <v>6037</v>
      </c>
      <c r="J1016" s="26" t="s">
        <v>15992</v>
      </c>
      <c r="K1016" s="26" t="s">
        <v>247</v>
      </c>
      <c r="L1016" s="26" t="s">
        <v>16104</v>
      </c>
      <c r="M1016" s="30" t="s">
        <v>15993</v>
      </c>
      <c r="N1016" s="26"/>
      <c r="O1016" s="26"/>
      <c r="P1016" s="26" t="s">
        <v>1300</v>
      </c>
      <c r="Q1016" s="26" t="s">
        <v>15434</v>
      </c>
      <c r="R1016" s="26" t="s">
        <v>5098</v>
      </c>
      <c r="S1016" s="26" t="s">
        <v>16105</v>
      </c>
      <c r="T1016" s="26" t="s">
        <v>2174</v>
      </c>
      <c r="U1016" s="26" t="s">
        <v>1198</v>
      </c>
      <c r="V1016" s="26" t="s">
        <v>1199</v>
      </c>
      <c r="W1016" s="26" t="s">
        <v>2967</v>
      </c>
      <c r="X1016" s="26" t="s">
        <v>15994</v>
      </c>
      <c r="Y1016" s="26">
        <v>105.0</v>
      </c>
      <c r="Z1016" s="26">
        <v>139.0</v>
      </c>
      <c r="AA1016" s="26">
        <v>71.0</v>
      </c>
      <c r="AB1016" s="26">
        <v>55.0</v>
      </c>
      <c r="AC1016" s="26">
        <v>101.0</v>
      </c>
      <c r="AD1016" s="26">
        <v>119.0</v>
      </c>
      <c r="AE1016" s="30">
        <f t="shared" si="37"/>
        <v>590</v>
      </c>
      <c r="AF1016" s="26"/>
      <c r="AG1016" s="26"/>
      <c r="AH1016" s="26"/>
      <c r="AI1016" s="26"/>
      <c r="AJ1016" s="26"/>
      <c r="AK1016" s="26"/>
      <c r="AL1016" s="26"/>
      <c r="AM1016" s="26"/>
      <c r="AN1016" s="26"/>
      <c r="AO1016" s="26"/>
      <c r="AP1016" s="26"/>
      <c r="AQ1016" s="26"/>
      <c r="AR1016" s="26"/>
      <c r="AS1016" s="26"/>
      <c r="AT1016" s="26"/>
      <c r="AU1016" s="26"/>
      <c r="AV1016" s="26"/>
      <c r="AW1016" s="26"/>
      <c r="AX1016" s="26"/>
      <c r="AY1016" s="26"/>
      <c r="AZ1016" s="26"/>
      <c r="BA1016" s="26"/>
      <c r="BB1016" s="26"/>
      <c r="BC1016" s="26"/>
      <c r="BD1016" s="26"/>
      <c r="BE1016" s="26"/>
      <c r="BF1016" s="26"/>
      <c r="BG1016" s="26"/>
      <c r="BH1016" s="26"/>
      <c r="BI1016" s="26"/>
      <c r="BJ1016" s="26"/>
      <c r="BK1016" s="26"/>
      <c r="BL1016" s="26"/>
      <c r="BM1016" s="26"/>
      <c r="BN1016" s="26"/>
      <c r="BO1016" s="26"/>
      <c r="BP1016" s="26"/>
      <c r="BQ1016" s="26"/>
      <c r="BR1016" s="26"/>
      <c r="BS1016" s="26"/>
      <c r="BT1016" s="26"/>
      <c r="BU1016" s="26"/>
      <c r="BV1016" s="26"/>
      <c r="BW1016" s="31"/>
      <c r="BX1016" s="31"/>
      <c r="BY1016" s="31"/>
      <c r="BZ1016" s="31"/>
      <c r="CA1016" s="31"/>
      <c r="CB1016" s="31"/>
      <c r="CC1016" s="31"/>
      <c r="CD1016" s="31"/>
      <c r="CE1016" s="31"/>
      <c r="CF1016" s="31"/>
      <c r="CG1016" s="31"/>
      <c r="CH1016" s="31"/>
      <c r="CI1016" s="31"/>
      <c r="CJ1016" s="31"/>
      <c r="CK1016" s="31"/>
      <c r="CL1016" s="31"/>
      <c r="CM1016" s="31"/>
      <c r="CN1016" s="31"/>
      <c r="CO1016" s="31"/>
      <c r="CP1016" s="31"/>
      <c r="CQ1016" s="31"/>
      <c r="CR1016" s="31"/>
      <c r="CS1016" s="31"/>
      <c r="CT1016" s="31"/>
      <c r="CU1016" s="31"/>
      <c r="CV1016" s="31"/>
      <c r="CW1016" s="31"/>
      <c r="CX1016" s="31"/>
      <c r="CY1016" s="31"/>
      <c r="CZ1016" s="31"/>
      <c r="DA1016" s="31"/>
      <c r="DB1016" s="31"/>
      <c r="DC1016" s="31"/>
      <c r="DD1016" s="31"/>
      <c r="DE1016" s="31"/>
      <c r="DF1016" s="31"/>
      <c r="DG1016" s="31"/>
      <c r="DH1016" s="31" t="s">
        <v>16106</v>
      </c>
      <c r="DI1016" s="31" t="s">
        <v>16107</v>
      </c>
      <c r="DJ1016" s="31"/>
      <c r="DK1016" s="31"/>
      <c r="DL1016" s="31"/>
      <c r="DM1016" s="31"/>
      <c r="DN1016" s="31"/>
      <c r="DO1016" s="31"/>
      <c r="DP1016" s="31"/>
      <c r="DQ1016" s="31"/>
      <c r="DR1016" s="31"/>
      <c r="DS1016" s="31"/>
      <c r="DT1016" s="31"/>
      <c r="DU1016" s="31"/>
      <c r="DV1016" s="31"/>
      <c r="DW1016" s="31"/>
      <c r="DX1016" s="31"/>
      <c r="DY1016" s="31"/>
      <c r="DZ1016" s="31"/>
      <c r="EA1016" s="31"/>
      <c r="EB1016" s="31"/>
      <c r="EC1016" s="31"/>
      <c r="ED1016" s="31"/>
      <c r="EE1016" s="31"/>
      <c r="EF1016" s="31"/>
      <c r="EG1016" s="31"/>
      <c r="EH1016" s="31"/>
      <c r="EI1016" s="31"/>
      <c r="EJ1016" s="31"/>
      <c r="EK1016" s="31"/>
      <c r="EL1016" s="31"/>
      <c r="EM1016" s="31"/>
      <c r="EN1016" s="31"/>
      <c r="EO1016" s="31"/>
      <c r="EP1016" s="31"/>
      <c r="EQ1016" s="31"/>
      <c r="ER1016" s="31"/>
      <c r="ES1016" s="31"/>
      <c r="ET1016" s="31"/>
      <c r="EU1016" s="31"/>
      <c r="EV1016" s="31"/>
      <c r="EW1016" s="31"/>
      <c r="EX1016" s="31"/>
      <c r="EY1016" s="31"/>
      <c r="EZ1016" s="31"/>
      <c r="FA1016" s="31" t="s">
        <v>13041</v>
      </c>
      <c r="FB1016" s="31" t="s">
        <v>219</v>
      </c>
      <c r="FC1016" s="31"/>
      <c r="FD1016" s="31"/>
      <c r="FE1016" s="31" t="s">
        <v>219</v>
      </c>
    </row>
    <row r="1017" ht="90.75" customHeight="1">
      <c r="A1017" s="16" t="s">
        <v>16108</v>
      </c>
      <c r="B1017" s="24">
        <v>1006.0</v>
      </c>
      <c r="C1017" s="25" t="s">
        <v>16109</v>
      </c>
      <c r="D1017" s="26" t="str">
        <f t="shared" si="41"/>
        <v/>
      </c>
      <c r="E1017" s="27" t="str">
        <f t="shared" si="42"/>
        <v/>
      </c>
      <c r="F1017" s="28" t="str">
        <f t="shared" ref="F1017:G1017" si="1032">image("https://www.serebii.net/pokedex-bw/type/"&amp;lower(H1017)&amp;".gif")</f>
        <v/>
      </c>
      <c r="G1017" s="28" t="str">
        <f t="shared" si="1032"/>
        <v/>
      </c>
      <c r="H1017" s="29" t="s">
        <v>980</v>
      </c>
      <c r="I1017" s="26" t="s">
        <v>2112</v>
      </c>
      <c r="J1017" s="26" t="s">
        <v>15992</v>
      </c>
      <c r="K1017" s="26" t="s">
        <v>675</v>
      </c>
      <c r="L1017" s="26" t="s">
        <v>3984</v>
      </c>
      <c r="M1017" s="30" t="s">
        <v>16019</v>
      </c>
      <c r="N1017" s="26"/>
      <c r="O1017" s="26"/>
      <c r="P1017" s="26" t="s">
        <v>1300</v>
      </c>
      <c r="Q1017" s="26" t="s">
        <v>15434</v>
      </c>
      <c r="R1017" s="26" t="s">
        <v>5098</v>
      </c>
      <c r="S1017" s="26" t="s">
        <v>16105</v>
      </c>
      <c r="T1017" s="26" t="s">
        <v>2174</v>
      </c>
      <c r="U1017" s="26" t="s">
        <v>1198</v>
      </c>
      <c r="V1017" s="26" t="s">
        <v>1199</v>
      </c>
      <c r="W1017" s="26" t="s">
        <v>2967</v>
      </c>
      <c r="X1017" s="26" t="s">
        <v>15994</v>
      </c>
      <c r="Y1017" s="26">
        <v>74.0</v>
      </c>
      <c r="Z1017" s="26">
        <v>130.0</v>
      </c>
      <c r="AA1017" s="26">
        <v>90.0</v>
      </c>
      <c r="AB1017" s="26">
        <v>120.0</v>
      </c>
      <c r="AC1017" s="26">
        <v>60.0</v>
      </c>
      <c r="AD1017" s="26">
        <v>116.0</v>
      </c>
      <c r="AE1017" s="30">
        <f t="shared" si="37"/>
        <v>590</v>
      </c>
      <c r="AF1017" s="26"/>
      <c r="AG1017" s="26"/>
      <c r="AH1017" s="26"/>
      <c r="AI1017" s="26"/>
      <c r="AJ1017" s="26"/>
      <c r="AK1017" s="26"/>
      <c r="AL1017" s="26"/>
      <c r="AM1017" s="26"/>
      <c r="AN1017" s="26"/>
      <c r="AO1017" s="26"/>
      <c r="AP1017" s="26"/>
      <c r="AQ1017" s="26"/>
      <c r="AR1017" s="26"/>
      <c r="AS1017" s="26"/>
      <c r="AT1017" s="26"/>
      <c r="AU1017" s="26"/>
      <c r="AV1017" s="26"/>
      <c r="AW1017" s="26"/>
      <c r="AX1017" s="26"/>
      <c r="AY1017" s="26"/>
      <c r="AZ1017" s="26"/>
      <c r="BA1017" s="26"/>
      <c r="BB1017" s="26"/>
      <c r="BC1017" s="26"/>
      <c r="BD1017" s="26"/>
      <c r="BE1017" s="26"/>
      <c r="BF1017" s="26"/>
      <c r="BG1017" s="26"/>
      <c r="BH1017" s="26"/>
      <c r="BI1017" s="26"/>
      <c r="BJ1017" s="26"/>
      <c r="BK1017" s="26"/>
      <c r="BL1017" s="26"/>
      <c r="BM1017" s="26"/>
      <c r="BN1017" s="26"/>
      <c r="BO1017" s="26"/>
      <c r="BP1017" s="26"/>
      <c r="BQ1017" s="26"/>
      <c r="BR1017" s="26"/>
      <c r="BS1017" s="26"/>
      <c r="BT1017" s="26"/>
      <c r="BU1017" s="26"/>
      <c r="BV1017" s="26"/>
      <c r="BW1017" s="31"/>
      <c r="BX1017" s="31"/>
      <c r="BY1017" s="31"/>
      <c r="BZ1017" s="31"/>
      <c r="CA1017" s="31"/>
      <c r="CB1017" s="31"/>
      <c r="CC1017" s="31"/>
      <c r="CD1017" s="31"/>
      <c r="CE1017" s="31"/>
      <c r="CF1017" s="31"/>
      <c r="CG1017" s="31"/>
      <c r="CH1017" s="31"/>
      <c r="CI1017" s="31"/>
      <c r="CJ1017" s="31"/>
      <c r="CK1017" s="31"/>
      <c r="CL1017" s="31"/>
      <c r="CM1017" s="31"/>
      <c r="CN1017" s="31"/>
      <c r="CO1017" s="31"/>
      <c r="CP1017" s="31"/>
      <c r="CQ1017" s="31"/>
      <c r="CR1017" s="31"/>
      <c r="CS1017" s="31"/>
      <c r="CT1017" s="31"/>
      <c r="CU1017" s="31"/>
      <c r="CV1017" s="31"/>
      <c r="CW1017" s="31"/>
      <c r="CX1017" s="31"/>
      <c r="CY1017" s="31"/>
      <c r="CZ1017" s="31"/>
      <c r="DA1017" s="31"/>
      <c r="DB1017" s="31"/>
      <c r="DC1017" s="31"/>
      <c r="DD1017" s="31"/>
      <c r="DE1017" s="31"/>
      <c r="DF1017" s="31"/>
      <c r="DG1017" s="31"/>
      <c r="DH1017" s="31" t="s">
        <v>16110</v>
      </c>
      <c r="DI1017" s="31" t="s">
        <v>16111</v>
      </c>
      <c r="DJ1017" s="31"/>
      <c r="DK1017" s="31"/>
      <c r="DL1017" s="31"/>
      <c r="DM1017" s="31"/>
      <c r="DN1017" s="31"/>
      <c r="DO1017" s="31"/>
      <c r="DP1017" s="31"/>
      <c r="DQ1017" s="31"/>
      <c r="DR1017" s="31"/>
      <c r="DS1017" s="31"/>
      <c r="DT1017" s="31"/>
      <c r="DU1017" s="31"/>
      <c r="DV1017" s="31"/>
      <c r="DW1017" s="31"/>
      <c r="DX1017" s="31"/>
      <c r="DY1017" s="31"/>
      <c r="DZ1017" s="31"/>
      <c r="EA1017" s="31"/>
      <c r="EB1017" s="31"/>
      <c r="EC1017" s="31"/>
      <c r="ED1017" s="31"/>
      <c r="EE1017" s="31"/>
      <c r="EF1017" s="31"/>
      <c r="EG1017" s="31"/>
      <c r="EH1017" s="31"/>
      <c r="EI1017" s="31"/>
      <c r="EJ1017" s="31"/>
      <c r="EK1017" s="31"/>
      <c r="EL1017" s="31"/>
      <c r="EM1017" s="31"/>
      <c r="EN1017" s="31"/>
      <c r="EO1017" s="31"/>
      <c r="EP1017" s="31"/>
      <c r="EQ1017" s="31"/>
      <c r="ER1017" s="31"/>
      <c r="ES1017" s="31"/>
      <c r="ET1017" s="31"/>
      <c r="EU1017" s="31"/>
      <c r="EV1017" s="31"/>
      <c r="EW1017" s="31"/>
      <c r="EX1017" s="31"/>
      <c r="EY1017" s="31"/>
      <c r="EZ1017" s="31"/>
      <c r="FA1017" s="31" t="s">
        <v>219</v>
      </c>
      <c r="FB1017" s="31" t="s">
        <v>13041</v>
      </c>
      <c r="FC1017" s="31"/>
      <c r="FD1017" s="31"/>
      <c r="FE1017" s="31" t="s">
        <v>219</v>
      </c>
    </row>
    <row r="1018" ht="90.75" customHeight="1">
      <c r="A1018" s="16" t="s">
        <v>16112</v>
      </c>
      <c r="B1018" s="24">
        <v>1007.0</v>
      </c>
      <c r="C1018" s="25" t="s">
        <v>16113</v>
      </c>
      <c r="D1018" s="26" t="str">
        <f t="shared" si="41"/>
        <v/>
      </c>
      <c r="E1018" s="27" t="str">
        <f t="shared" si="42"/>
        <v/>
      </c>
      <c r="F1018" s="28" t="str">
        <f t="shared" ref="F1018:G1018" si="1033">image("https://www.serebii.net/pokedex-bw/type/"&amp;lower(H1018)&amp;".gif")</f>
        <v/>
      </c>
      <c r="G1018" s="28" t="str">
        <f t="shared" si="1033"/>
        <v/>
      </c>
      <c r="H1018" s="29" t="s">
        <v>2112</v>
      </c>
      <c r="I1018" s="26" t="s">
        <v>299</v>
      </c>
      <c r="J1018" s="26" t="s">
        <v>15992</v>
      </c>
      <c r="K1018" s="26" t="s">
        <v>4543</v>
      </c>
      <c r="L1018" s="26" t="s">
        <v>16042</v>
      </c>
      <c r="M1018" s="30" t="s">
        <v>16114</v>
      </c>
      <c r="N1018" s="26"/>
      <c r="O1018" s="26"/>
      <c r="P1018" s="26" t="s">
        <v>1300</v>
      </c>
      <c r="Q1018" s="26" t="s">
        <v>4934</v>
      </c>
      <c r="R1018" s="26" t="s">
        <v>5098</v>
      </c>
      <c r="S1018" s="26" t="s">
        <v>9648</v>
      </c>
      <c r="T1018" s="26" t="s">
        <v>2174</v>
      </c>
      <c r="U1018" s="26" t="s">
        <v>1198</v>
      </c>
      <c r="V1018" s="26" t="s">
        <v>1199</v>
      </c>
      <c r="W1018" s="26" t="s">
        <v>2967</v>
      </c>
      <c r="X1018" s="26" t="s">
        <v>15994</v>
      </c>
      <c r="Y1018" s="26">
        <v>100.0</v>
      </c>
      <c r="Z1018" s="26">
        <v>135.0</v>
      </c>
      <c r="AA1018" s="26">
        <v>115.0</v>
      </c>
      <c r="AB1018" s="26">
        <v>85.0</v>
      </c>
      <c r="AC1018" s="26">
        <v>100.0</v>
      </c>
      <c r="AD1018" s="26">
        <v>135.0</v>
      </c>
      <c r="AE1018" s="30">
        <f t="shared" si="37"/>
        <v>670</v>
      </c>
      <c r="AF1018" s="26"/>
      <c r="AG1018" s="26"/>
      <c r="AH1018" s="26"/>
      <c r="AI1018" s="26"/>
      <c r="AJ1018" s="26"/>
      <c r="AK1018" s="26"/>
      <c r="AL1018" s="26"/>
      <c r="AM1018" s="26"/>
      <c r="AN1018" s="26"/>
      <c r="AO1018" s="26"/>
      <c r="AP1018" s="26"/>
      <c r="AQ1018" s="26"/>
      <c r="AR1018" s="26"/>
      <c r="AS1018" s="26"/>
      <c r="AT1018" s="26"/>
      <c r="AU1018" s="26"/>
      <c r="AV1018" s="26"/>
      <c r="AW1018" s="26"/>
      <c r="AX1018" s="26"/>
      <c r="AY1018" s="26"/>
      <c r="AZ1018" s="26"/>
      <c r="BA1018" s="26"/>
      <c r="BB1018" s="26"/>
      <c r="BC1018" s="26"/>
      <c r="BD1018" s="26"/>
      <c r="BE1018" s="26"/>
      <c r="BF1018" s="26"/>
      <c r="BG1018" s="26"/>
      <c r="BH1018" s="26"/>
      <c r="BI1018" s="26"/>
      <c r="BJ1018" s="26"/>
      <c r="BK1018" s="26"/>
      <c r="BL1018" s="26"/>
      <c r="BM1018" s="26"/>
      <c r="BN1018" s="26"/>
      <c r="BO1018" s="26"/>
      <c r="BP1018" s="26"/>
      <c r="BQ1018" s="26"/>
      <c r="BR1018" s="26"/>
      <c r="BS1018" s="26"/>
      <c r="BT1018" s="26"/>
      <c r="BU1018" s="26"/>
      <c r="BV1018" s="26"/>
      <c r="BW1018" s="31"/>
      <c r="BX1018" s="31"/>
      <c r="BY1018" s="31"/>
      <c r="BZ1018" s="31"/>
      <c r="CA1018" s="31"/>
      <c r="CB1018" s="31"/>
      <c r="CC1018" s="31"/>
      <c r="CD1018" s="31"/>
      <c r="CE1018" s="31"/>
      <c r="CF1018" s="31"/>
      <c r="CG1018" s="31"/>
      <c r="CH1018" s="31"/>
      <c r="CI1018" s="31"/>
      <c r="CJ1018" s="31"/>
      <c r="CK1018" s="31"/>
      <c r="CL1018" s="31"/>
      <c r="CM1018" s="31"/>
      <c r="CN1018" s="31"/>
      <c r="CO1018" s="31"/>
      <c r="CP1018" s="31"/>
      <c r="CQ1018" s="31"/>
      <c r="CR1018" s="31"/>
      <c r="CS1018" s="31"/>
      <c r="CT1018" s="31"/>
      <c r="CU1018" s="31"/>
      <c r="CV1018" s="31"/>
      <c r="CW1018" s="31"/>
      <c r="CX1018" s="31"/>
      <c r="CY1018" s="31"/>
      <c r="CZ1018" s="31"/>
      <c r="DA1018" s="31"/>
      <c r="DB1018" s="31"/>
      <c r="DC1018" s="31"/>
      <c r="DD1018" s="31"/>
      <c r="DE1018" s="31"/>
      <c r="DF1018" s="31"/>
      <c r="DG1018" s="31"/>
      <c r="DH1018" s="31" t="s">
        <v>16115</v>
      </c>
      <c r="DI1018" s="31" t="s">
        <v>16116</v>
      </c>
      <c r="DJ1018" s="31"/>
      <c r="DK1018" s="31"/>
      <c r="DL1018" s="31"/>
      <c r="DM1018" s="31"/>
      <c r="DN1018" s="31"/>
      <c r="DO1018" s="31"/>
      <c r="DP1018" s="31"/>
      <c r="DQ1018" s="31"/>
      <c r="DR1018" s="31"/>
      <c r="DS1018" s="31"/>
      <c r="DT1018" s="31"/>
      <c r="DU1018" s="31"/>
      <c r="DV1018" s="31"/>
      <c r="DW1018" s="31"/>
      <c r="DX1018" s="31"/>
      <c r="DY1018" s="31"/>
      <c r="DZ1018" s="31"/>
      <c r="EA1018" s="31"/>
      <c r="EB1018" s="31"/>
      <c r="EC1018" s="31"/>
      <c r="ED1018" s="31"/>
      <c r="EE1018" s="31"/>
      <c r="EF1018" s="31"/>
      <c r="EG1018" s="31"/>
      <c r="EH1018" s="31"/>
      <c r="EI1018" s="31"/>
      <c r="EJ1018" s="31"/>
      <c r="EK1018" s="31"/>
      <c r="EL1018" s="31"/>
      <c r="EM1018" s="31"/>
      <c r="EN1018" s="31"/>
      <c r="EO1018" s="31"/>
      <c r="EP1018" s="31"/>
      <c r="EQ1018" s="31"/>
      <c r="ER1018" s="31"/>
      <c r="ES1018" s="31"/>
      <c r="ET1018" s="31"/>
      <c r="EU1018" s="31"/>
      <c r="EV1018" s="31"/>
      <c r="EW1018" s="31"/>
      <c r="EX1018" s="31"/>
      <c r="EY1018" s="31"/>
      <c r="EZ1018" s="31"/>
      <c r="FA1018" s="31" t="s">
        <v>16117</v>
      </c>
      <c r="FB1018" s="31" t="s">
        <v>219</v>
      </c>
      <c r="FC1018" s="31"/>
      <c r="FD1018" s="31"/>
      <c r="FE1018" s="31" t="s">
        <v>219</v>
      </c>
    </row>
    <row r="1019" ht="90.75" customHeight="1">
      <c r="A1019" s="16" t="s">
        <v>16118</v>
      </c>
      <c r="B1019" s="24">
        <v>1008.0</v>
      </c>
      <c r="C1019" s="25" t="s">
        <v>16119</v>
      </c>
      <c r="D1019" s="26" t="str">
        <f t="shared" si="41"/>
        <v/>
      </c>
      <c r="E1019" s="27" t="str">
        <f t="shared" si="42"/>
        <v/>
      </c>
      <c r="F1019" s="28" t="str">
        <f t="shared" ref="F1019:G1019" si="1034">image("https://www.serebii.net/pokedex-bw/type/"&amp;lower(H1019)&amp;".gif")</f>
        <v/>
      </c>
      <c r="G1019" s="28" t="str">
        <f t="shared" si="1034"/>
        <v/>
      </c>
      <c r="H1019" s="29" t="s">
        <v>973</v>
      </c>
      <c r="I1019" s="26" t="s">
        <v>299</v>
      </c>
      <c r="J1019" s="26" t="s">
        <v>15992</v>
      </c>
      <c r="K1019" s="26" t="s">
        <v>944</v>
      </c>
      <c r="L1019" s="26" t="s">
        <v>15700</v>
      </c>
      <c r="M1019" s="30" t="s">
        <v>16120</v>
      </c>
      <c r="N1019" s="26"/>
      <c r="O1019" s="26"/>
      <c r="P1019" s="26" t="s">
        <v>351</v>
      </c>
      <c r="Q1019" s="26" t="s">
        <v>4934</v>
      </c>
      <c r="R1019" s="26" t="s">
        <v>5098</v>
      </c>
      <c r="S1019" s="26" t="s">
        <v>9648</v>
      </c>
      <c r="T1019" s="26" t="s">
        <v>2174</v>
      </c>
      <c r="U1019" s="26" t="s">
        <v>1198</v>
      </c>
      <c r="V1019" s="26" t="s">
        <v>1199</v>
      </c>
      <c r="W1019" s="26" t="s">
        <v>2967</v>
      </c>
      <c r="X1019" s="26" t="s">
        <v>15994</v>
      </c>
      <c r="Y1019" s="26">
        <v>100.0</v>
      </c>
      <c r="Z1019" s="26">
        <v>85.0</v>
      </c>
      <c r="AA1019" s="26">
        <v>100.0</v>
      </c>
      <c r="AB1019" s="26">
        <v>135.0</v>
      </c>
      <c r="AC1019" s="26">
        <v>115.0</v>
      </c>
      <c r="AD1019" s="26">
        <v>135.0</v>
      </c>
      <c r="AE1019" s="30">
        <f t="shared" si="37"/>
        <v>670</v>
      </c>
      <c r="AF1019" s="26"/>
      <c r="AG1019" s="26"/>
      <c r="AH1019" s="26"/>
      <c r="AI1019" s="26"/>
      <c r="AJ1019" s="26"/>
      <c r="AK1019" s="26"/>
      <c r="AL1019" s="26"/>
      <c r="AM1019" s="26"/>
      <c r="AN1019" s="26"/>
      <c r="AO1019" s="26"/>
      <c r="AP1019" s="26"/>
      <c r="AQ1019" s="26"/>
      <c r="AR1019" s="26"/>
      <c r="AS1019" s="26"/>
      <c r="AT1019" s="26"/>
      <c r="AU1019" s="26"/>
      <c r="AV1019" s="26"/>
      <c r="AW1019" s="26"/>
      <c r="AX1019" s="26"/>
      <c r="AY1019" s="26"/>
      <c r="AZ1019" s="26"/>
      <c r="BA1019" s="26"/>
      <c r="BB1019" s="26"/>
      <c r="BC1019" s="26"/>
      <c r="BD1019" s="26"/>
      <c r="BE1019" s="26"/>
      <c r="BF1019" s="26"/>
      <c r="BG1019" s="26"/>
      <c r="BH1019" s="26"/>
      <c r="BI1019" s="26"/>
      <c r="BJ1019" s="26"/>
      <c r="BK1019" s="26"/>
      <c r="BL1019" s="26"/>
      <c r="BM1019" s="26"/>
      <c r="BN1019" s="26"/>
      <c r="BO1019" s="26"/>
      <c r="BP1019" s="26"/>
      <c r="BQ1019" s="26"/>
      <c r="BR1019" s="26"/>
      <c r="BS1019" s="26"/>
      <c r="BT1019" s="26"/>
      <c r="BU1019" s="26"/>
      <c r="BV1019" s="26"/>
      <c r="BW1019" s="31"/>
      <c r="BX1019" s="31"/>
      <c r="BY1019" s="31"/>
      <c r="BZ1019" s="31"/>
      <c r="CA1019" s="31"/>
      <c r="CB1019" s="31"/>
      <c r="CC1019" s="31"/>
      <c r="CD1019" s="31"/>
      <c r="CE1019" s="31"/>
      <c r="CF1019" s="31"/>
      <c r="CG1019" s="31"/>
      <c r="CH1019" s="31"/>
      <c r="CI1019" s="31"/>
      <c r="CJ1019" s="31"/>
      <c r="CK1019" s="31"/>
      <c r="CL1019" s="31"/>
      <c r="CM1019" s="31"/>
      <c r="CN1019" s="31"/>
      <c r="CO1019" s="31"/>
      <c r="CP1019" s="31"/>
      <c r="CQ1019" s="31"/>
      <c r="CR1019" s="31"/>
      <c r="CS1019" s="31"/>
      <c r="CT1019" s="31"/>
      <c r="CU1019" s="31"/>
      <c r="CV1019" s="31"/>
      <c r="CW1019" s="31"/>
      <c r="CX1019" s="31"/>
      <c r="CY1019" s="31"/>
      <c r="CZ1019" s="31"/>
      <c r="DA1019" s="31"/>
      <c r="DB1019" s="31"/>
      <c r="DC1019" s="31"/>
      <c r="DD1019" s="31"/>
      <c r="DE1019" s="31"/>
      <c r="DF1019" s="31"/>
      <c r="DG1019" s="31"/>
      <c r="DH1019" s="31" t="s">
        <v>16121</v>
      </c>
      <c r="DI1019" s="31" t="s">
        <v>16122</v>
      </c>
      <c r="DJ1019" s="31"/>
      <c r="DK1019" s="31"/>
      <c r="DL1019" s="31"/>
      <c r="DM1019" s="31"/>
      <c r="DN1019" s="31"/>
      <c r="DO1019" s="31"/>
      <c r="DP1019" s="31"/>
      <c r="DQ1019" s="31"/>
      <c r="DR1019" s="31"/>
      <c r="DS1019" s="31"/>
      <c r="DT1019" s="31"/>
      <c r="DU1019" s="31"/>
      <c r="DV1019" s="31"/>
      <c r="DW1019" s="31"/>
      <c r="DX1019" s="31"/>
      <c r="DY1019" s="31"/>
      <c r="DZ1019" s="31"/>
      <c r="EA1019" s="31"/>
      <c r="EB1019" s="31"/>
      <c r="EC1019" s="31"/>
      <c r="ED1019" s="31"/>
      <c r="EE1019" s="31"/>
      <c r="EF1019" s="31"/>
      <c r="EG1019" s="31"/>
      <c r="EH1019" s="31"/>
      <c r="EI1019" s="31"/>
      <c r="EJ1019" s="31"/>
      <c r="EK1019" s="31"/>
      <c r="EL1019" s="31"/>
      <c r="EM1019" s="31"/>
      <c r="EN1019" s="31"/>
      <c r="EO1019" s="31"/>
      <c r="EP1019" s="31"/>
      <c r="EQ1019" s="31"/>
      <c r="ER1019" s="31"/>
      <c r="ES1019" s="31"/>
      <c r="ET1019" s="31"/>
      <c r="EU1019" s="31"/>
      <c r="EV1019" s="31"/>
      <c r="EW1019" s="31"/>
      <c r="EX1019" s="31"/>
      <c r="EY1019" s="31"/>
      <c r="EZ1019" s="31"/>
      <c r="FA1019" s="31" t="s">
        <v>219</v>
      </c>
      <c r="FB1019" s="31" t="s">
        <v>16117</v>
      </c>
      <c r="FC1019" s="31"/>
      <c r="FD1019" s="31"/>
      <c r="FE1019" s="31" t="s">
        <v>219</v>
      </c>
    </row>
    <row r="1020" ht="90.75" customHeight="1">
      <c r="A1020" s="16" t="s">
        <v>16123</v>
      </c>
      <c r="B1020" s="24">
        <v>1009.0</v>
      </c>
      <c r="C1020" s="25" t="s">
        <v>16124</v>
      </c>
      <c r="D1020" s="26" t="str">
        <f t="shared" si="41"/>
        <v/>
      </c>
      <c r="E1020" s="27" t="str">
        <f t="shared" si="42"/>
        <v/>
      </c>
      <c r="F1020" s="28" t="str">
        <f t="shared" ref="F1020:G1020" si="1035">image("https://www.serebii.net/pokedex-bw/type/"&amp;lower(H1020)&amp;".gif")</f>
        <v/>
      </c>
      <c r="G1020" s="28" t="str">
        <f t="shared" si="1035"/>
        <v/>
      </c>
      <c r="H1020" s="29" t="s">
        <v>391</v>
      </c>
      <c r="I1020" s="26" t="s">
        <v>299</v>
      </c>
      <c r="J1020" s="26" t="s">
        <v>15992</v>
      </c>
      <c r="K1020" s="26" t="s">
        <v>944</v>
      </c>
      <c r="L1020" s="26" t="s">
        <v>16125</v>
      </c>
      <c r="M1020" s="30" t="s">
        <v>15993</v>
      </c>
      <c r="N1020" s="26"/>
      <c r="O1020" s="26"/>
      <c r="P1020" s="26" t="s">
        <v>351</v>
      </c>
      <c r="Q1020" s="26" t="s">
        <v>16126</v>
      </c>
      <c r="R1020" s="26" t="s">
        <v>16127</v>
      </c>
      <c r="S1020" s="26" t="s">
        <v>16127</v>
      </c>
      <c r="T1020" s="26" t="s">
        <v>2174</v>
      </c>
      <c r="U1020" s="26" t="s">
        <v>1198</v>
      </c>
      <c r="V1020" s="26" t="s">
        <v>1199</v>
      </c>
      <c r="W1020" s="26" t="s">
        <v>2967</v>
      </c>
      <c r="X1020" s="26" t="s">
        <v>16127</v>
      </c>
      <c r="Y1020" s="26">
        <v>99.0</v>
      </c>
      <c r="Z1020" s="26">
        <v>83.0</v>
      </c>
      <c r="AA1020" s="26">
        <v>91.0</v>
      </c>
      <c r="AB1020" s="26">
        <v>125.0</v>
      </c>
      <c r="AC1020" s="26">
        <v>83.0</v>
      </c>
      <c r="AD1020" s="26">
        <v>109.0</v>
      </c>
      <c r="AE1020" s="30">
        <f t="shared" si="37"/>
        <v>590</v>
      </c>
      <c r="AF1020" s="26"/>
      <c r="AG1020" s="26"/>
      <c r="AH1020" s="26"/>
      <c r="AI1020" s="26"/>
      <c r="AJ1020" s="26"/>
      <c r="AK1020" s="26"/>
      <c r="AL1020" s="26"/>
      <c r="AM1020" s="26"/>
      <c r="AN1020" s="26"/>
      <c r="AO1020" s="26"/>
      <c r="AP1020" s="26"/>
      <c r="AQ1020" s="26"/>
      <c r="AR1020" s="26"/>
      <c r="AS1020" s="26"/>
      <c r="AT1020" s="26"/>
      <c r="AU1020" s="26"/>
      <c r="AV1020" s="26"/>
      <c r="AW1020" s="26"/>
      <c r="AX1020" s="26"/>
      <c r="AY1020" s="26"/>
      <c r="AZ1020" s="26"/>
      <c r="BA1020" s="26"/>
      <c r="BB1020" s="26"/>
      <c r="BC1020" s="26"/>
      <c r="BD1020" s="26"/>
      <c r="BE1020" s="26"/>
      <c r="BF1020" s="26"/>
      <c r="BG1020" s="26"/>
      <c r="BH1020" s="26"/>
      <c r="BI1020" s="26"/>
      <c r="BJ1020" s="26"/>
      <c r="BK1020" s="26"/>
      <c r="BL1020" s="26"/>
      <c r="BM1020" s="26"/>
      <c r="BN1020" s="26"/>
      <c r="BO1020" s="26"/>
      <c r="BP1020" s="26"/>
      <c r="BQ1020" s="26"/>
      <c r="BR1020" s="26"/>
      <c r="BS1020" s="26"/>
      <c r="BT1020" s="26"/>
      <c r="BU1020" s="26"/>
      <c r="BV1020" s="26"/>
      <c r="BW1020" s="31"/>
      <c r="BX1020" s="31"/>
      <c r="BY1020" s="31"/>
      <c r="BZ1020" s="31"/>
      <c r="CA1020" s="31"/>
      <c r="CB1020" s="31"/>
      <c r="CC1020" s="31"/>
      <c r="CD1020" s="31"/>
      <c r="CE1020" s="31"/>
      <c r="CF1020" s="31"/>
      <c r="CG1020" s="31"/>
      <c r="CH1020" s="31"/>
      <c r="CI1020" s="31"/>
      <c r="CJ1020" s="31"/>
      <c r="CK1020" s="31"/>
      <c r="CL1020" s="31"/>
      <c r="CM1020" s="31"/>
      <c r="CN1020" s="31"/>
      <c r="CO1020" s="31"/>
      <c r="CP1020" s="31"/>
      <c r="CQ1020" s="31"/>
      <c r="CR1020" s="31"/>
      <c r="CS1020" s="31"/>
      <c r="CT1020" s="31"/>
      <c r="CU1020" s="31"/>
      <c r="CV1020" s="31"/>
      <c r="CW1020" s="31"/>
      <c r="CX1020" s="31"/>
      <c r="CY1020" s="31"/>
      <c r="CZ1020" s="31"/>
      <c r="DA1020" s="31"/>
      <c r="DB1020" s="31"/>
      <c r="DC1020" s="31"/>
      <c r="DD1020" s="31"/>
      <c r="DE1020" s="31"/>
      <c r="DF1020" s="31"/>
      <c r="DG1020" s="31"/>
      <c r="DH1020" s="31"/>
      <c r="DI1020" s="31"/>
      <c r="DJ1020" s="31"/>
      <c r="DK1020" s="31"/>
      <c r="DL1020" s="31"/>
      <c r="DM1020" s="31"/>
      <c r="DN1020" s="31"/>
      <c r="DO1020" s="31"/>
      <c r="DP1020" s="31"/>
      <c r="DQ1020" s="31"/>
      <c r="DR1020" s="31"/>
      <c r="DS1020" s="31"/>
      <c r="DT1020" s="31"/>
      <c r="DU1020" s="31"/>
      <c r="DV1020" s="31"/>
      <c r="DW1020" s="31"/>
      <c r="DX1020" s="31"/>
      <c r="DY1020" s="31"/>
      <c r="DZ1020" s="31"/>
      <c r="EA1020" s="31"/>
      <c r="EB1020" s="31"/>
      <c r="EC1020" s="31"/>
      <c r="ED1020" s="31"/>
      <c r="EE1020" s="31"/>
      <c r="EF1020" s="31"/>
      <c r="EG1020" s="31"/>
      <c r="EH1020" s="31"/>
      <c r="EI1020" s="31"/>
      <c r="EJ1020" s="31"/>
      <c r="EK1020" s="31"/>
      <c r="EL1020" s="31"/>
      <c r="EM1020" s="31"/>
      <c r="EN1020" s="31"/>
      <c r="EO1020" s="31"/>
      <c r="EP1020" s="31"/>
      <c r="EQ1020" s="31"/>
      <c r="ER1020" s="31"/>
      <c r="ES1020" s="31"/>
      <c r="ET1020" s="31"/>
      <c r="EU1020" s="31"/>
      <c r="EV1020" s="31"/>
      <c r="EW1020" s="31"/>
      <c r="EX1020" s="31"/>
      <c r="EY1020" s="31"/>
      <c r="EZ1020" s="31"/>
      <c r="FA1020" s="31" t="s">
        <v>219</v>
      </c>
      <c r="FB1020" s="31" t="s">
        <v>219</v>
      </c>
      <c r="FC1020" s="31"/>
      <c r="FD1020" s="31"/>
      <c r="FE1020" s="31" t="s">
        <v>219</v>
      </c>
    </row>
    <row r="1021" ht="90.75" customHeight="1">
      <c r="A1021" s="16" t="s">
        <v>16128</v>
      </c>
      <c r="B1021" s="24">
        <v>1010.0</v>
      </c>
      <c r="C1021" s="25" t="s">
        <v>16129</v>
      </c>
      <c r="D1021" s="26" t="str">
        <f t="shared" si="41"/>
        <v/>
      </c>
      <c r="E1021" s="27" t="str">
        <f t="shared" si="42"/>
        <v/>
      </c>
      <c r="F1021" s="28" t="str">
        <f t="shared" ref="F1021:G1021" si="1036">image("https://www.serebii.net/pokedex-bw/type/"&amp;lower(H1021)&amp;".gif")</f>
        <v/>
      </c>
      <c r="G1021" s="28" t="str">
        <f t="shared" si="1036"/>
        <v/>
      </c>
      <c r="H1021" s="29" t="s">
        <v>175</v>
      </c>
      <c r="I1021" s="26" t="s">
        <v>2333</v>
      </c>
      <c r="J1021" s="26" t="s">
        <v>15992</v>
      </c>
      <c r="K1021" s="26" t="s">
        <v>743</v>
      </c>
      <c r="L1021" s="26" t="s">
        <v>16130</v>
      </c>
      <c r="M1021" s="30" t="s">
        <v>16019</v>
      </c>
      <c r="N1021" s="26"/>
      <c r="O1021" s="26"/>
      <c r="P1021" s="26" t="s">
        <v>1300</v>
      </c>
      <c r="Q1021" s="26" t="s">
        <v>16126</v>
      </c>
      <c r="R1021" s="26" t="s">
        <v>16127</v>
      </c>
      <c r="S1021" s="26" t="s">
        <v>16127</v>
      </c>
      <c r="T1021" s="26" t="s">
        <v>2174</v>
      </c>
      <c r="U1021" s="26" t="s">
        <v>1198</v>
      </c>
      <c r="V1021" s="26" t="s">
        <v>1199</v>
      </c>
      <c r="W1021" s="26" t="s">
        <v>2967</v>
      </c>
      <c r="X1021" s="26" t="s">
        <v>16127</v>
      </c>
      <c r="Y1021" s="26">
        <v>90.0</v>
      </c>
      <c r="Z1021" s="26">
        <v>130.0</v>
      </c>
      <c r="AA1021" s="26">
        <v>88.0</v>
      </c>
      <c r="AB1021" s="26">
        <v>70.0</v>
      </c>
      <c r="AC1021" s="26">
        <v>108.0</v>
      </c>
      <c r="AD1021" s="26">
        <v>104.0</v>
      </c>
      <c r="AE1021" s="30">
        <f t="shared" si="37"/>
        <v>590</v>
      </c>
      <c r="AF1021" s="26"/>
      <c r="AG1021" s="26"/>
      <c r="AH1021" s="26"/>
      <c r="AI1021" s="26"/>
      <c r="AJ1021" s="26"/>
      <c r="AK1021" s="26"/>
      <c r="AL1021" s="26"/>
      <c r="AM1021" s="26"/>
      <c r="AN1021" s="26"/>
      <c r="AO1021" s="26"/>
      <c r="AP1021" s="26"/>
      <c r="AQ1021" s="26"/>
      <c r="AR1021" s="26"/>
      <c r="AS1021" s="26"/>
      <c r="AT1021" s="26"/>
      <c r="AU1021" s="26"/>
      <c r="AV1021" s="26"/>
      <c r="AW1021" s="26"/>
      <c r="AX1021" s="26"/>
      <c r="AY1021" s="26"/>
      <c r="AZ1021" s="26"/>
      <c r="BA1021" s="26"/>
      <c r="BB1021" s="26"/>
      <c r="BC1021" s="26"/>
      <c r="BD1021" s="26"/>
      <c r="BE1021" s="26"/>
      <c r="BF1021" s="26"/>
      <c r="BG1021" s="26"/>
      <c r="BH1021" s="26"/>
      <c r="BI1021" s="26"/>
      <c r="BJ1021" s="26"/>
      <c r="BK1021" s="26"/>
      <c r="BL1021" s="26"/>
      <c r="BM1021" s="26"/>
      <c r="BN1021" s="26"/>
      <c r="BO1021" s="26"/>
      <c r="BP1021" s="26"/>
      <c r="BQ1021" s="26"/>
      <c r="BR1021" s="26"/>
      <c r="BS1021" s="26"/>
      <c r="BT1021" s="26"/>
      <c r="BU1021" s="26"/>
      <c r="BV1021" s="26"/>
      <c r="BW1021" s="31"/>
      <c r="BX1021" s="31"/>
      <c r="BY1021" s="31"/>
      <c r="BZ1021" s="31"/>
      <c r="CA1021" s="31"/>
      <c r="CB1021" s="31"/>
      <c r="CC1021" s="31"/>
      <c r="CD1021" s="31"/>
      <c r="CE1021" s="31"/>
      <c r="CF1021" s="31"/>
      <c r="CG1021" s="31"/>
      <c r="CH1021" s="31"/>
      <c r="CI1021" s="31"/>
      <c r="CJ1021" s="31"/>
      <c r="CK1021" s="31"/>
      <c r="CL1021" s="31"/>
      <c r="CM1021" s="31"/>
      <c r="CN1021" s="31"/>
      <c r="CO1021" s="31"/>
      <c r="CP1021" s="31"/>
      <c r="CQ1021" s="31"/>
      <c r="CR1021" s="31"/>
      <c r="CS1021" s="31"/>
      <c r="CT1021" s="31"/>
      <c r="CU1021" s="31"/>
      <c r="CV1021" s="31"/>
      <c r="CW1021" s="31"/>
      <c r="CX1021" s="31"/>
      <c r="CY1021" s="31"/>
      <c r="CZ1021" s="31"/>
      <c r="DA1021" s="31"/>
      <c r="DB1021" s="31"/>
      <c r="DC1021" s="31"/>
      <c r="DD1021" s="31"/>
      <c r="DE1021" s="31"/>
      <c r="DF1021" s="31"/>
      <c r="DG1021" s="31"/>
      <c r="DH1021" s="31"/>
      <c r="DI1021" s="31"/>
      <c r="DJ1021" s="31"/>
      <c r="DK1021" s="31"/>
      <c r="DL1021" s="31"/>
      <c r="DM1021" s="31"/>
      <c r="DN1021" s="31"/>
      <c r="DO1021" s="31"/>
      <c r="DP1021" s="31"/>
      <c r="DQ1021" s="31"/>
      <c r="DR1021" s="31"/>
      <c r="DS1021" s="31"/>
      <c r="DT1021" s="31"/>
      <c r="DU1021" s="31"/>
      <c r="DV1021" s="31"/>
      <c r="DW1021" s="31"/>
      <c r="DX1021" s="31"/>
      <c r="DY1021" s="31"/>
      <c r="DZ1021" s="31"/>
      <c r="EA1021" s="31"/>
      <c r="EB1021" s="31"/>
      <c r="EC1021" s="31"/>
      <c r="ED1021" s="31"/>
      <c r="EE1021" s="31"/>
      <c r="EF1021" s="31"/>
      <c r="EG1021" s="31"/>
      <c r="EH1021" s="31"/>
      <c r="EI1021" s="31"/>
      <c r="EJ1021" s="31"/>
      <c r="EK1021" s="31"/>
      <c r="EL1021" s="31"/>
      <c r="EM1021" s="31"/>
      <c r="EN1021" s="31"/>
      <c r="EO1021" s="31"/>
      <c r="EP1021" s="31"/>
      <c r="EQ1021" s="31"/>
      <c r="ER1021" s="31"/>
      <c r="ES1021" s="31"/>
      <c r="ET1021" s="31"/>
      <c r="EU1021" s="31"/>
      <c r="EV1021" s="31"/>
      <c r="EW1021" s="31"/>
      <c r="EX1021" s="31"/>
      <c r="EY1021" s="31"/>
      <c r="EZ1021" s="31"/>
      <c r="FA1021" s="31" t="s">
        <v>219</v>
      </c>
      <c r="FB1021" s="31" t="s">
        <v>219</v>
      </c>
      <c r="FC1021" s="31"/>
      <c r="FD1021" s="31"/>
      <c r="FE1021" s="31" t="s">
        <v>219</v>
      </c>
    </row>
    <row r="1022" ht="90.75" customHeight="1">
      <c r="A1022" s="16" t="s">
        <v>16131</v>
      </c>
      <c r="B1022" s="24">
        <v>1011.0</v>
      </c>
      <c r="C1022" s="25" t="s">
        <v>16132</v>
      </c>
      <c r="D1022" s="26" t="str">
        <f t="shared" si="41"/>
        <v/>
      </c>
      <c r="E1022" s="27" t="str">
        <f t="shared" si="42"/>
        <v/>
      </c>
      <c r="F1022" s="28" t="str">
        <f t="shared" ref="F1022:G1022" si="1037">image("https://www.serebii.net/pokedex-bw/type/"&amp;lower(H1022)&amp;".gif")</f>
        <v/>
      </c>
      <c r="G1022" s="28" t="str">
        <f t="shared" si="1037"/>
        <v/>
      </c>
      <c r="H1022" s="29" t="s">
        <v>175</v>
      </c>
      <c r="I1022" s="26" t="s">
        <v>299</v>
      </c>
      <c r="J1022" s="26" t="s">
        <v>16133</v>
      </c>
      <c r="K1022" s="26" t="s">
        <v>974</v>
      </c>
      <c r="L1022" s="26" t="s">
        <v>10357</v>
      </c>
      <c r="M1022" s="26" t="s">
        <v>16134</v>
      </c>
      <c r="N1022" s="26" t="s">
        <v>2557</v>
      </c>
      <c r="O1022" s="26" t="s">
        <v>3198</v>
      </c>
      <c r="P1022" s="26" t="s">
        <v>543</v>
      </c>
      <c r="Q1022" s="26" t="s">
        <v>183</v>
      </c>
      <c r="R1022" s="26" t="s">
        <v>16127</v>
      </c>
      <c r="S1022" s="26" t="s">
        <v>16127</v>
      </c>
      <c r="T1022" s="26" t="s">
        <v>7901</v>
      </c>
      <c r="U1022" s="26" t="s">
        <v>299</v>
      </c>
      <c r="V1022" s="26" t="s">
        <v>175</v>
      </c>
      <c r="W1022" s="26" t="s">
        <v>496</v>
      </c>
      <c r="X1022" s="26" t="s">
        <v>16127</v>
      </c>
      <c r="Y1022" s="26">
        <v>80.0</v>
      </c>
      <c r="Z1022" s="26">
        <v>80.0</v>
      </c>
      <c r="AA1022" s="26">
        <v>110.0</v>
      </c>
      <c r="AB1022" s="26">
        <v>95.0</v>
      </c>
      <c r="AC1022" s="26">
        <v>80.0</v>
      </c>
      <c r="AD1022" s="26">
        <v>40.0</v>
      </c>
      <c r="AE1022" s="30">
        <f t="shared" si="37"/>
        <v>485</v>
      </c>
      <c r="AF1022" s="26" t="s">
        <v>15072</v>
      </c>
      <c r="AG1022" s="26"/>
      <c r="AH1022" s="26"/>
      <c r="AI1022" s="26"/>
      <c r="AJ1022" s="26"/>
      <c r="AK1022" s="26"/>
      <c r="AL1022" s="26"/>
      <c r="AM1022" s="26"/>
      <c r="AN1022" s="26"/>
      <c r="AO1022" s="26"/>
      <c r="AP1022" s="26"/>
      <c r="AQ1022" s="26"/>
      <c r="AR1022" s="26"/>
      <c r="AS1022" s="26"/>
      <c r="AT1022" s="26"/>
      <c r="AU1022" s="26"/>
      <c r="AV1022" s="26"/>
      <c r="AW1022" s="26"/>
      <c r="AX1022" s="26"/>
      <c r="AY1022" s="26"/>
      <c r="AZ1022" s="26"/>
      <c r="BA1022" s="26"/>
      <c r="BB1022" s="26"/>
      <c r="BC1022" s="26"/>
      <c r="BD1022" s="26"/>
      <c r="BE1022" s="26"/>
      <c r="BF1022" s="26"/>
      <c r="BG1022" s="26"/>
      <c r="BH1022" s="26"/>
      <c r="BI1022" s="26"/>
      <c r="BJ1022" s="26"/>
      <c r="BK1022" s="26"/>
      <c r="BL1022" s="26"/>
      <c r="BM1022" s="26"/>
      <c r="BN1022" s="26"/>
      <c r="BO1022" s="26"/>
      <c r="BP1022" s="26"/>
      <c r="BQ1022" s="26"/>
      <c r="BR1022" s="26"/>
      <c r="BS1022" s="26"/>
      <c r="BT1022" s="26"/>
      <c r="BU1022" s="26"/>
      <c r="BV1022" s="26"/>
      <c r="BW1022" s="31"/>
      <c r="BX1022" s="31"/>
      <c r="BY1022" s="31"/>
      <c r="BZ1022" s="31"/>
      <c r="CA1022" s="31"/>
      <c r="CB1022" s="31"/>
      <c r="CC1022" s="31"/>
      <c r="CD1022" s="31"/>
      <c r="CE1022" s="31"/>
      <c r="CF1022" s="31"/>
      <c r="CG1022" s="31"/>
      <c r="CH1022" s="31"/>
      <c r="CI1022" s="31"/>
      <c r="CJ1022" s="31"/>
      <c r="CK1022" s="31"/>
      <c r="CL1022" s="31"/>
      <c r="CM1022" s="31"/>
      <c r="CN1022" s="31"/>
      <c r="CO1022" s="31"/>
      <c r="CP1022" s="31"/>
      <c r="CQ1022" s="31"/>
      <c r="CR1022" s="31"/>
      <c r="CS1022" s="31"/>
      <c r="CT1022" s="31"/>
      <c r="CU1022" s="31"/>
      <c r="CV1022" s="31"/>
      <c r="CW1022" s="31"/>
      <c r="CX1022" s="31"/>
      <c r="CY1022" s="31"/>
      <c r="CZ1022" s="31"/>
      <c r="DA1022" s="31"/>
      <c r="DB1022" s="31"/>
      <c r="DC1022" s="31"/>
      <c r="DD1022" s="31"/>
      <c r="DE1022" s="31"/>
      <c r="DF1022" s="31"/>
      <c r="DG1022" s="31"/>
      <c r="DH1022" s="31"/>
      <c r="DI1022" s="31"/>
      <c r="DJ1022" s="31"/>
      <c r="DK1022" s="31"/>
      <c r="DL1022" s="31"/>
      <c r="DM1022" s="31"/>
      <c r="DN1022" s="31"/>
      <c r="DO1022" s="31"/>
      <c r="DP1022" s="31"/>
      <c r="DQ1022" s="31"/>
      <c r="DR1022" s="31"/>
      <c r="DS1022" s="31"/>
      <c r="DT1022" s="31"/>
      <c r="DU1022" s="31"/>
      <c r="DV1022" s="31"/>
      <c r="DW1022" s="31"/>
      <c r="DX1022" s="31"/>
      <c r="DY1022" s="31"/>
      <c r="DZ1022" s="31"/>
      <c r="EA1022" s="31"/>
      <c r="EB1022" s="31"/>
      <c r="EC1022" s="31"/>
      <c r="ED1022" s="31"/>
      <c r="EE1022" s="31"/>
      <c r="EF1022" s="31"/>
      <c r="EG1022" s="31"/>
      <c r="EH1022" s="31"/>
      <c r="EI1022" s="31"/>
      <c r="EJ1022" s="31"/>
      <c r="EK1022" s="31"/>
      <c r="EL1022" s="31"/>
      <c r="EM1022" s="31"/>
      <c r="EN1022" s="31"/>
      <c r="EO1022" s="31"/>
      <c r="EP1022" s="31"/>
      <c r="EQ1022" s="31"/>
      <c r="ER1022" s="31"/>
      <c r="ES1022" s="31"/>
      <c r="ET1022" s="31"/>
      <c r="EU1022" s="31"/>
      <c r="EV1022" s="31"/>
      <c r="EW1022" s="31"/>
      <c r="EX1022" s="31"/>
      <c r="EY1022" s="31"/>
      <c r="EZ1022" s="31"/>
      <c r="FA1022" s="31" t="s">
        <v>219</v>
      </c>
      <c r="FB1022" s="31" t="s">
        <v>219</v>
      </c>
      <c r="FC1022" s="31"/>
      <c r="FD1022" s="31"/>
      <c r="FE1022" s="31" t="s">
        <v>219</v>
      </c>
    </row>
    <row r="1023" ht="90.75" customHeight="1">
      <c r="A1023" s="16" t="s">
        <v>16135</v>
      </c>
      <c r="B1023" s="24">
        <v>1012.0</v>
      </c>
      <c r="C1023" s="25" t="s">
        <v>16136</v>
      </c>
      <c r="D1023" s="26" t="str">
        <f t="shared" si="41"/>
        <v/>
      </c>
      <c r="E1023" s="27" t="str">
        <f t="shared" si="42"/>
        <v/>
      </c>
      <c r="F1023" s="28" t="str">
        <f t="shared" ref="F1023:G1023" si="1038">image("https://www.serebii.net/pokedex-bw/type/"&amp;lower(H1023)&amp;".gif")</f>
        <v/>
      </c>
      <c r="G1023" s="28" t="str">
        <f t="shared" si="1038"/>
        <v/>
      </c>
      <c r="H1023" s="29" t="s">
        <v>175</v>
      </c>
      <c r="I1023" s="26" t="s">
        <v>3317</v>
      </c>
      <c r="J1023" s="26" t="s">
        <v>16137</v>
      </c>
      <c r="K1023" s="26" t="s">
        <v>12529</v>
      </c>
      <c r="L1023" s="26" t="s">
        <v>9695</v>
      </c>
      <c r="M1023" s="26" t="s">
        <v>16138</v>
      </c>
      <c r="N1023" s="26"/>
      <c r="O1023" s="26" t="s">
        <v>10466</v>
      </c>
      <c r="P1023" s="26" t="s">
        <v>182</v>
      </c>
      <c r="Q1023" s="26" t="s">
        <v>544</v>
      </c>
      <c r="R1023" s="26" t="s">
        <v>16127</v>
      </c>
      <c r="S1023" s="26" t="s">
        <v>16127</v>
      </c>
      <c r="T1023" s="26" t="s">
        <v>495</v>
      </c>
      <c r="U1023" s="26" t="s">
        <v>7717</v>
      </c>
      <c r="V1023" s="26" t="s">
        <v>9245</v>
      </c>
      <c r="W1023" s="26" t="s">
        <v>2967</v>
      </c>
      <c r="X1023" s="26" t="s">
        <v>16127</v>
      </c>
      <c r="Y1023" s="26">
        <v>40.0</v>
      </c>
      <c r="Z1023" s="26">
        <v>45.0</v>
      </c>
      <c r="AA1023" s="26">
        <v>45.0</v>
      </c>
      <c r="AB1023" s="26">
        <v>74.0</v>
      </c>
      <c r="AC1023" s="26">
        <v>54.0</v>
      </c>
      <c r="AD1023" s="26">
        <v>50.0</v>
      </c>
      <c r="AE1023" s="30">
        <f t="shared" si="37"/>
        <v>308</v>
      </c>
      <c r="AF1023" s="26" t="s">
        <v>16139</v>
      </c>
      <c r="AG1023" s="26"/>
      <c r="AH1023" s="26"/>
      <c r="AI1023" s="26"/>
      <c r="AJ1023" s="26"/>
      <c r="AK1023" s="26"/>
      <c r="AL1023" s="26"/>
      <c r="AM1023" s="26"/>
      <c r="AN1023" s="26"/>
      <c r="AO1023" s="26"/>
      <c r="AP1023" s="26"/>
      <c r="AQ1023" s="26"/>
      <c r="AR1023" s="26"/>
      <c r="AS1023" s="26"/>
      <c r="AT1023" s="26"/>
      <c r="AU1023" s="26"/>
      <c r="AV1023" s="26"/>
      <c r="AW1023" s="26"/>
      <c r="AX1023" s="26"/>
      <c r="AY1023" s="26"/>
      <c r="AZ1023" s="26"/>
      <c r="BA1023" s="26"/>
      <c r="BB1023" s="26"/>
      <c r="BC1023" s="26"/>
      <c r="BD1023" s="26"/>
      <c r="BE1023" s="26"/>
      <c r="BF1023" s="26"/>
      <c r="BG1023" s="26"/>
      <c r="BH1023" s="26"/>
      <c r="BI1023" s="26"/>
      <c r="BJ1023" s="26"/>
      <c r="BK1023" s="26"/>
      <c r="BL1023" s="26"/>
      <c r="BM1023" s="26"/>
      <c r="BN1023" s="26"/>
      <c r="BO1023" s="26"/>
      <c r="BP1023" s="26"/>
      <c r="BQ1023" s="26"/>
      <c r="BR1023" s="26"/>
      <c r="BS1023" s="26"/>
      <c r="BT1023" s="26"/>
      <c r="BU1023" s="26"/>
      <c r="BV1023" s="26"/>
      <c r="BW1023" s="31"/>
      <c r="BX1023" s="31"/>
      <c r="BY1023" s="31"/>
      <c r="BZ1023" s="31"/>
      <c r="CA1023" s="31"/>
      <c r="CB1023" s="31"/>
      <c r="CC1023" s="31"/>
      <c r="CD1023" s="31"/>
      <c r="CE1023" s="31"/>
      <c r="CF1023" s="31"/>
      <c r="CG1023" s="31"/>
      <c r="CH1023" s="31"/>
      <c r="CI1023" s="31"/>
      <c r="CJ1023" s="31"/>
      <c r="CK1023" s="31"/>
      <c r="CL1023" s="31"/>
      <c r="CM1023" s="31"/>
      <c r="CN1023" s="31"/>
      <c r="CO1023" s="31"/>
      <c r="CP1023" s="31"/>
      <c r="CQ1023" s="31"/>
      <c r="CR1023" s="31"/>
      <c r="CS1023" s="31"/>
      <c r="CT1023" s="31"/>
      <c r="CU1023" s="31"/>
      <c r="CV1023" s="31"/>
      <c r="CW1023" s="31"/>
      <c r="CX1023" s="31"/>
      <c r="CY1023" s="31"/>
      <c r="CZ1023" s="31"/>
      <c r="DA1023" s="31"/>
      <c r="DB1023" s="31"/>
      <c r="DC1023" s="31"/>
      <c r="DD1023" s="31"/>
      <c r="DE1023" s="31"/>
      <c r="DF1023" s="31"/>
      <c r="DG1023" s="31"/>
      <c r="DH1023" s="31"/>
      <c r="DI1023" s="31"/>
      <c r="DJ1023" s="31"/>
      <c r="DK1023" s="31"/>
      <c r="DL1023" s="31"/>
      <c r="DM1023" s="31"/>
      <c r="DN1023" s="31"/>
      <c r="DO1023" s="31"/>
      <c r="DP1023" s="31"/>
      <c r="DQ1023" s="31"/>
      <c r="DR1023" s="31"/>
      <c r="DS1023" s="31"/>
      <c r="DT1023" s="31"/>
      <c r="DU1023" s="31"/>
      <c r="DV1023" s="31"/>
      <c r="DW1023" s="31"/>
      <c r="DX1023" s="31"/>
      <c r="DY1023" s="31"/>
      <c r="DZ1023" s="31"/>
      <c r="EA1023" s="31"/>
      <c r="EB1023" s="31"/>
      <c r="EC1023" s="31"/>
      <c r="ED1023" s="31"/>
      <c r="EE1023" s="31"/>
      <c r="EF1023" s="31"/>
      <c r="EG1023" s="31"/>
      <c r="EH1023" s="31"/>
      <c r="EI1023" s="31"/>
      <c r="EJ1023" s="31"/>
      <c r="EK1023" s="31"/>
      <c r="EL1023" s="31"/>
      <c r="EM1023" s="31"/>
      <c r="EN1023" s="31"/>
      <c r="EO1023" s="31"/>
      <c r="EP1023" s="31"/>
      <c r="EQ1023" s="31"/>
      <c r="ER1023" s="31"/>
      <c r="ES1023" s="31"/>
      <c r="ET1023" s="31"/>
      <c r="EU1023" s="31"/>
      <c r="EV1023" s="31"/>
      <c r="EW1023" s="31"/>
      <c r="EX1023" s="31"/>
      <c r="EY1023" s="31"/>
      <c r="EZ1023" s="31"/>
      <c r="FA1023" s="31" t="s">
        <v>219</v>
      </c>
      <c r="FB1023" s="31" t="s">
        <v>219</v>
      </c>
      <c r="FC1023" s="31"/>
      <c r="FD1023" s="31"/>
      <c r="FE1023" s="31" t="s">
        <v>219</v>
      </c>
    </row>
    <row r="1024" ht="90.75" customHeight="1">
      <c r="A1024" s="16" t="s">
        <v>16140</v>
      </c>
      <c r="B1024" s="24">
        <v>1013.0</v>
      </c>
      <c r="C1024" s="25" t="s">
        <v>16141</v>
      </c>
      <c r="D1024" s="26" t="str">
        <f t="shared" si="41"/>
        <v/>
      </c>
      <c r="E1024" s="27" t="str">
        <f t="shared" si="42"/>
        <v/>
      </c>
      <c r="F1024" s="28" t="str">
        <f t="shared" ref="F1024:G1024" si="1039">image("https://www.serebii.net/pokedex-bw/type/"&amp;lower(H1024)&amp;".gif")</f>
        <v/>
      </c>
      <c r="G1024" s="28" t="str">
        <f t="shared" si="1039"/>
        <v/>
      </c>
      <c r="H1024" s="29" t="s">
        <v>175</v>
      </c>
      <c r="I1024" s="26" t="s">
        <v>3317</v>
      </c>
      <c r="J1024" s="26" t="s">
        <v>16137</v>
      </c>
      <c r="K1024" s="26" t="s">
        <v>1882</v>
      </c>
      <c r="L1024" s="26" t="s">
        <v>9903</v>
      </c>
      <c r="M1024" s="26" t="s">
        <v>16138</v>
      </c>
      <c r="N1024" s="26"/>
      <c r="O1024" s="26" t="s">
        <v>10466</v>
      </c>
      <c r="P1024" s="26" t="s">
        <v>1707</v>
      </c>
      <c r="Q1024" s="26" t="s">
        <v>2670</v>
      </c>
      <c r="R1024" s="26" t="s">
        <v>16127</v>
      </c>
      <c r="S1024" s="26" t="s">
        <v>16127</v>
      </c>
      <c r="T1024" s="26" t="s">
        <v>495</v>
      </c>
      <c r="U1024" s="26" t="s">
        <v>7717</v>
      </c>
      <c r="V1024" s="26" t="s">
        <v>9245</v>
      </c>
      <c r="W1024" s="26" t="s">
        <v>2967</v>
      </c>
      <c r="X1024" s="26" t="s">
        <v>16127</v>
      </c>
      <c r="Y1024" s="26">
        <v>71.0</v>
      </c>
      <c r="Z1024" s="26">
        <v>60.0</v>
      </c>
      <c r="AA1024" s="26">
        <v>106.0</v>
      </c>
      <c r="AB1024" s="26">
        <v>121.0</v>
      </c>
      <c r="AC1024" s="26">
        <v>80.0</v>
      </c>
      <c r="AD1024" s="26">
        <v>70.0</v>
      </c>
      <c r="AE1024" s="30">
        <f t="shared" si="37"/>
        <v>508</v>
      </c>
      <c r="AF1024" s="26" t="s">
        <v>16139</v>
      </c>
      <c r="AG1024" s="26"/>
      <c r="AH1024" s="26"/>
      <c r="AI1024" s="26"/>
      <c r="AJ1024" s="26"/>
      <c r="AK1024" s="26"/>
      <c r="AL1024" s="26"/>
      <c r="AM1024" s="26"/>
      <c r="AN1024" s="26"/>
      <c r="AO1024" s="26"/>
      <c r="AP1024" s="26"/>
      <c r="AQ1024" s="26"/>
      <c r="AR1024" s="26"/>
      <c r="AS1024" s="26"/>
      <c r="AT1024" s="26"/>
      <c r="AU1024" s="26"/>
      <c r="AV1024" s="26"/>
      <c r="AW1024" s="26"/>
      <c r="AX1024" s="26"/>
      <c r="AY1024" s="26"/>
      <c r="AZ1024" s="26"/>
      <c r="BA1024" s="26"/>
      <c r="BB1024" s="26"/>
      <c r="BC1024" s="26"/>
      <c r="BD1024" s="26"/>
      <c r="BE1024" s="26"/>
      <c r="BF1024" s="26"/>
      <c r="BG1024" s="26"/>
      <c r="BH1024" s="26"/>
      <c r="BI1024" s="26"/>
      <c r="BJ1024" s="26"/>
      <c r="BK1024" s="26"/>
      <c r="BL1024" s="26"/>
      <c r="BM1024" s="26"/>
      <c r="BN1024" s="26"/>
      <c r="BO1024" s="26"/>
      <c r="BP1024" s="26"/>
      <c r="BQ1024" s="26"/>
      <c r="BR1024" s="26"/>
      <c r="BS1024" s="26"/>
      <c r="BT1024" s="26"/>
      <c r="BU1024" s="26"/>
      <c r="BV1024" s="26"/>
      <c r="BW1024" s="31"/>
      <c r="BX1024" s="31"/>
      <c r="BY1024" s="31"/>
      <c r="BZ1024" s="31"/>
      <c r="CA1024" s="31"/>
      <c r="CB1024" s="31"/>
      <c r="CC1024" s="31"/>
      <c r="CD1024" s="31"/>
      <c r="CE1024" s="31"/>
      <c r="CF1024" s="31"/>
      <c r="CG1024" s="31"/>
      <c r="CH1024" s="31"/>
      <c r="CI1024" s="31"/>
      <c r="CJ1024" s="31"/>
      <c r="CK1024" s="31"/>
      <c r="CL1024" s="31"/>
      <c r="CM1024" s="31"/>
      <c r="CN1024" s="31"/>
      <c r="CO1024" s="31"/>
      <c r="CP1024" s="31"/>
      <c r="CQ1024" s="31"/>
      <c r="CR1024" s="31"/>
      <c r="CS1024" s="31"/>
      <c r="CT1024" s="31"/>
      <c r="CU1024" s="31"/>
      <c r="CV1024" s="31"/>
      <c r="CW1024" s="31"/>
      <c r="CX1024" s="31"/>
      <c r="CY1024" s="31"/>
      <c r="CZ1024" s="31"/>
      <c r="DA1024" s="31"/>
      <c r="DB1024" s="31"/>
      <c r="DC1024" s="31"/>
      <c r="DD1024" s="31"/>
      <c r="DE1024" s="31"/>
      <c r="DF1024" s="31"/>
      <c r="DG1024" s="31"/>
      <c r="DH1024" s="31"/>
      <c r="DI1024" s="31"/>
      <c r="DJ1024" s="31"/>
      <c r="DK1024" s="31"/>
      <c r="DL1024" s="31"/>
      <c r="DM1024" s="31"/>
      <c r="DN1024" s="31"/>
      <c r="DO1024" s="31"/>
      <c r="DP1024" s="31"/>
      <c r="DQ1024" s="31"/>
      <c r="DR1024" s="31"/>
      <c r="DS1024" s="31"/>
      <c r="DT1024" s="31"/>
      <c r="DU1024" s="31"/>
      <c r="DV1024" s="31"/>
      <c r="DW1024" s="31"/>
      <c r="DX1024" s="31"/>
      <c r="DY1024" s="31"/>
      <c r="DZ1024" s="31"/>
      <c r="EA1024" s="31"/>
      <c r="EB1024" s="31"/>
      <c r="EC1024" s="31"/>
      <c r="ED1024" s="31"/>
      <c r="EE1024" s="31"/>
      <c r="EF1024" s="31"/>
      <c r="EG1024" s="31"/>
      <c r="EH1024" s="31"/>
      <c r="EI1024" s="31"/>
      <c r="EJ1024" s="31"/>
      <c r="EK1024" s="31"/>
      <c r="EL1024" s="31"/>
      <c r="EM1024" s="31"/>
      <c r="EN1024" s="31"/>
      <c r="EO1024" s="31"/>
      <c r="EP1024" s="31"/>
      <c r="EQ1024" s="31"/>
      <c r="ER1024" s="31"/>
      <c r="ES1024" s="31"/>
      <c r="ET1024" s="31"/>
      <c r="EU1024" s="31"/>
      <c r="EV1024" s="31"/>
      <c r="EW1024" s="31"/>
      <c r="EX1024" s="31"/>
      <c r="EY1024" s="31"/>
      <c r="EZ1024" s="31"/>
      <c r="FA1024" s="31" t="s">
        <v>219</v>
      </c>
      <c r="FB1024" s="31" t="s">
        <v>219</v>
      </c>
      <c r="FC1024" s="31"/>
      <c r="FD1024" s="31"/>
      <c r="FE1024" s="31" t="s">
        <v>219</v>
      </c>
    </row>
    <row r="1025" ht="90.75" customHeight="1">
      <c r="A1025" s="16" t="s">
        <v>16142</v>
      </c>
      <c r="B1025" s="24">
        <v>1014.0</v>
      </c>
      <c r="C1025" s="25" t="s">
        <v>16143</v>
      </c>
      <c r="D1025" s="26" t="str">
        <f t="shared" si="41"/>
        <v/>
      </c>
      <c r="E1025" s="27" t="str">
        <f t="shared" si="42"/>
        <v/>
      </c>
      <c r="F1025" s="28" t="str">
        <f t="shared" ref="F1025:G1025" si="1040">image("https://www.serebii.net/pokedex-bw/type/"&amp;lower(H1025)&amp;".gif")</f>
        <v/>
      </c>
      <c r="G1025" s="28" t="str">
        <f t="shared" si="1040"/>
        <v/>
      </c>
      <c r="H1025" s="29" t="s">
        <v>176</v>
      </c>
      <c r="I1025" s="26" t="s">
        <v>2112</v>
      </c>
      <c r="J1025" s="26" t="s">
        <v>16144</v>
      </c>
      <c r="K1025" s="26" t="s">
        <v>3108</v>
      </c>
      <c r="L1025" s="26" t="s">
        <v>12826</v>
      </c>
      <c r="M1025" s="26" t="s">
        <v>16145</v>
      </c>
      <c r="N1025" s="26"/>
      <c r="O1025" s="26" t="s">
        <v>15755</v>
      </c>
      <c r="P1025" s="26" t="s">
        <v>1300</v>
      </c>
      <c r="Q1025" s="26" t="s">
        <v>4934</v>
      </c>
      <c r="R1025" s="26" t="s">
        <v>16127</v>
      </c>
      <c r="S1025" s="26" t="s">
        <v>16127</v>
      </c>
      <c r="T1025" s="26" t="s">
        <v>2174</v>
      </c>
      <c r="U1025" s="26" t="s">
        <v>1198</v>
      </c>
      <c r="V1025" s="26" t="s">
        <v>1199</v>
      </c>
      <c r="W1025" s="26" t="s">
        <v>1257</v>
      </c>
      <c r="X1025" s="26" t="s">
        <v>16127</v>
      </c>
      <c r="Y1025" s="26">
        <v>88.0</v>
      </c>
      <c r="Z1025" s="26">
        <v>128.0</v>
      </c>
      <c r="AA1025" s="26">
        <v>115.0</v>
      </c>
      <c r="AB1025" s="26">
        <v>58.0</v>
      </c>
      <c r="AC1025" s="26">
        <v>86.0</v>
      </c>
      <c r="AD1025" s="26">
        <v>80.0</v>
      </c>
      <c r="AE1025" s="30">
        <f t="shared" si="37"/>
        <v>555</v>
      </c>
      <c r="AF1025" s="26"/>
      <c r="AG1025" s="26"/>
      <c r="AH1025" s="26"/>
      <c r="AI1025" s="26"/>
      <c r="AJ1025" s="26"/>
      <c r="AK1025" s="26"/>
      <c r="AL1025" s="26"/>
      <c r="AM1025" s="26"/>
      <c r="AN1025" s="26"/>
      <c r="AO1025" s="26"/>
      <c r="AP1025" s="26"/>
      <c r="AQ1025" s="26"/>
      <c r="AR1025" s="26"/>
      <c r="AS1025" s="26"/>
      <c r="AT1025" s="26"/>
      <c r="AU1025" s="26"/>
      <c r="AV1025" s="26"/>
      <c r="AW1025" s="26"/>
      <c r="AX1025" s="26"/>
      <c r="AY1025" s="26"/>
      <c r="AZ1025" s="26"/>
      <c r="BA1025" s="26"/>
      <c r="BB1025" s="26"/>
      <c r="BC1025" s="26"/>
      <c r="BD1025" s="26"/>
      <c r="BE1025" s="26"/>
      <c r="BF1025" s="26"/>
      <c r="BG1025" s="26"/>
      <c r="BH1025" s="26"/>
      <c r="BI1025" s="26"/>
      <c r="BJ1025" s="26"/>
      <c r="BK1025" s="26"/>
      <c r="BL1025" s="26"/>
      <c r="BM1025" s="26"/>
      <c r="BN1025" s="26"/>
      <c r="BO1025" s="26"/>
      <c r="BP1025" s="26"/>
      <c r="BQ1025" s="26"/>
      <c r="BR1025" s="26"/>
      <c r="BS1025" s="26"/>
      <c r="BT1025" s="26"/>
      <c r="BU1025" s="26"/>
      <c r="BV1025" s="26"/>
      <c r="BW1025" s="31"/>
      <c r="BX1025" s="31"/>
      <c r="BY1025" s="31"/>
      <c r="BZ1025" s="31"/>
      <c r="CA1025" s="31"/>
      <c r="CB1025" s="31"/>
      <c r="CC1025" s="31"/>
      <c r="CD1025" s="31"/>
      <c r="CE1025" s="31"/>
      <c r="CF1025" s="31"/>
      <c r="CG1025" s="31"/>
      <c r="CH1025" s="31"/>
      <c r="CI1025" s="31"/>
      <c r="CJ1025" s="31"/>
      <c r="CK1025" s="31"/>
      <c r="CL1025" s="31"/>
      <c r="CM1025" s="31"/>
      <c r="CN1025" s="31"/>
      <c r="CO1025" s="31"/>
      <c r="CP1025" s="31"/>
      <c r="CQ1025" s="31"/>
      <c r="CR1025" s="31"/>
      <c r="CS1025" s="31"/>
      <c r="CT1025" s="31"/>
      <c r="CU1025" s="31"/>
      <c r="CV1025" s="31"/>
      <c r="CW1025" s="31"/>
      <c r="CX1025" s="31"/>
      <c r="CY1025" s="31"/>
      <c r="CZ1025" s="31"/>
      <c r="DA1025" s="31"/>
      <c r="DB1025" s="31"/>
      <c r="DC1025" s="31"/>
      <c r="DD1025" s="31"/>
      <c r="DE1025" s="31"/>
      <c r="DF1025" s="31"/>
      <c r="DG1025" s="31"/>
      <c r="DH1025" s="31"/>
      <c r="DI1025" s="31"/>
      <c r="DJ1025" s="31"/>
      <c r="DK1025" s="31"/>
      <c r="DL1025" s="31"/>
      <c r="DM1025" s="31"/>
      <c r="DN1025" s="31"/>
      <c r="DO1025" s="31"/>
      <c r="DP1025" s="31"/>
      <c r="DQ1025" s="31"/>
      <c r="DR1025" s="31"/>
      <c r="DS1025" s="31"/>
      <c r="DT1025" s="31"/>
      <c r="DU1025" s="31"/>
      <c r="DV1025" s="31"/>
      <c r="DW1025" s="31"/>
      <c r="DX1025" s="31"/>
      <c r="DY1025" s="31"/>
      <c r="DZ1025" s="31"/>
      <c r="EA1025" s="31"/>
      <c r="EB1025" s="31"/>
      <c r="EC1025" s="31"/>
      <c r="ED1025" s="31"/>
      <c r="EE1025" s="31"/>
      <c r="EF1025" s="31"/>
      <c r="EG1025" s="31"/>
      <c r="EH1025" s="31"/>
      <c r="EI1025" s="31"/>
      <c r="EJ1025" s="31"/>
      <c r="EK1025" s="31"/>
      <c r="EL1025" s="31"/>
      <c r="EM1025" s="31"/>
      <c r="EN1025" s="31"/>
      <c r="EO1025" s="31"/>
      <c r="EP1025" s="31"/>
      <c r="EQ1025" s="31"/>
      <c r="ER1025" s="31"/>
      <c r="ES1025" s="31"/>
      <c r="ET1025" s="31"/>
      <c r="EU1025" s="31"/>
      <c r="EV1025" s="31"/>
      <c r="EW1025" s="31"/>
      <c r="EX1025" s="31"/>
      <c r="EY1025" s="31"/>
      <c r="EZ1025" s="31"/>
      <c r="FA1025" s="31" t="s">
        <v>219</v>
      </c>
      <c r="FB1025" s="31" t="s">
        <v>219</v>
      </c>
      <c r="FC1025" s="31"/>
      <c r="FD1025" s="31"/>
      <c r="FE1025" s="31" t="s">
        <v>219</v>
      </c>
    </row>
    <row r="1026" ht="90.75" customHeight="1">
      <c r="A1026" s="16" t="s">
        <v>16146</v>
      </c>
      <c r="B1026" s="24">
        <v>1015.0</v>
      </c>
      <c r="C1026" s="25" t="s">
        <v>16147</v>
      </c>
      <c r="D1026" s="26" t="str">
        <f t="shared" si="41"/>
        <v/>
      </c>
      <c r="E1026" s="27" t="str">
        <f t="shared" si="42"/>
        <v/>
      </c>
      <c r="F1026" s="28" t="str">
        <f t="shared" ref="F1026:G1026" si="1041">image("https://www.serebii.net/pokedex-bw/type/"&amp;lower(H1026)&amp;".gif")</f>
        <v/>
      </c>
      <c r="G1026" s="28" t="str">
        <f t="shared" si="1041"/>
        <v/>
      </c>
      <c r="H1026" s="29" t="s">
        <v>176</v>
      </c>
      <c r="I1026" s="26" t="s">
        <v>2333</v>
      </c>
      <c r="J1026" s="26" t="s">
        <v>16144</v>
      </c>
      <c r="K1026" s="26" t="s">
        <v>222</v>
      </c>
      <c r="L1026" s="26" t="s">
        <v>15542</v>
      </c>
      <c r="M1026" s="26" t="s">
        <v>16145</v>
      </c>
      <c r="N1026" s="26"/>
      <c r="O1026" s="26" t="s">
        <v>1537</v>
      </c>
      <c r="P1026" s="26" t="s">
        <v>351</v>
      </c>
      <c r="Q1026" s="26" t="s">
        <v>4934</v>
      </c>
      <c r="R1026" s="26" t="s">
        <v>16127</v>
      </c>
      <c r="S1026" s="26" t="s">
        <v>16127</v>
      </c>
      <c r="T1026" s="26" t="s">
        <v>2174</v>
      </c>
      <c r="U1026" s="26" t="s">
        <v>1198</v>
      </c>
      <c r="V1026" s="26" t="s">
        <v>1199</v>
      </c>
      <c r="W1026" s="26" t="s">
        <v>1257</v>
      </c>
      <c r="X1026" s="26" t="s">
        <v>16127</v>
      </c>
      <c r="Y1026" s="26">
        <v>88.0</v>
      </c>
      <c r="Z1026" s="26">
        <v>75.0</v>
      </c>
      <c r="AA1026" s="26">
        <v>66.0</v>
      </c>
      <c r="AB1026" s="26">
        <v>130.0</v>
      </c>
      <c r="AC1026" s="26">
        <v>90.0</v>
      </c>
      <c r="AD1026" s="26">
        <v>106.0</v>
      </c>
      <c r="AE1026" s="30">
        <f t="shared" si="37"/>
        <v>555</v>
      </c>
      <c r="AF1026" s="26"/>
      <c r="AG1026" s="26"/>
      <c r="AH1026" s="26"/>
      <c r="AI1026" s="26"/>
      <c r="AJ1026" s="26"/>
      <c r="AK1026" s="26"/>
      <c r="AL1026" s="26"/>
      <c r="AM1026" s="26"/>
      <c r="AN1026" s="26"/>
      <c r="AO1026" s="26"/>
      <c r="AP1026" s="26"/>
      <c r="AQ1026" s="26"/>
      <c r="AR1026" s="26"/>
      <c r="AS1026" s="26"/>
      <c r="AT1026" s="26"/>
      <c r="AU1026" s="26"/>
      <c r="AV1026" s="26"/>
      <c r="AW1026" s="26"/>
      <c r="AX1026" s="26"/>
      <c r="AY1026" s="26"/>
      <c r="AZ1026" s="26"/>
      <c r="BA1026" s="26"/>
      <c r="BB1026" s="26"/>
      <c r="BC1026" s="26"/>
      <c r="BD1026" s="26"/>
      <c r="BE1026" s="26"/>
      <c r="BF1026" s="26"/>
      <c r="BG1026" s="26"/>
      <c r="BH1026" s="26"/>
      <c r="BI1026" s="26"/>
      <c r="BJ1026" s="26"/>
      <c r="BK1026" s="26"/>
      <c r="BL1026" s="26"/>
      <c r="BM1026" s="26"/>
      <c r="BN1026" s="26"/>
      <c r="BO1026" s="26"/>
      <c r="BP1026" s="26"/>
      <c r="BQ1026" s="26"/>
      <c r="BR1026" s="26"/>
      <c r="BS1026" s="26"/>
      <c r="BT1026" s="26"/>
      <c r="BU1026" s="26"/>
      <c r="BV1026" s="26"/>
      <c r="BW1026" s="31"/>
      <c r="BX1026" s="31"/>
      <c r="BY1026" s="31"/>
      <c r="BZ1026" s="31"/>
      <c r="CA1026" s="31"/>
      <c r="CB1026" s="31"/>
      <c r="CC1026" s="31"/>
      <c r="CD1026" s="31"/>
      <c r="CE1026" s="31"/>
      <c r="CF1026" s="31"/>
      <c r="CG1026" s="31"/>
      <c r="CH1026" s="31"/>
      <c r="CI1026" s="31"/>
      <c r="CJ1026" s="31"/>
      <c r="CK1026" s="31"/>
      <c r="CL1026" s="31"/>
      <c r="CM1026" s="31"/>
      <c r="CN1026" s="31"/>
      <c r="CO1026" s="31"/>
      <c r="CP1026" s="31"/>
      <c r="CQ1026" s="31"/>
      <c r="CR1026" s="31"/>
      <c r="CS1026" s="31"/>
      <c r="CT1026" s="31"/>
      <c r="CU1026" s="31"/>
      <c r="CV1026" s="31"/>
      <c r="CW1026" s="31"/>
      <c r="CX1026" s="31"/>
      <c r="CY1026" s="31"/>
      <c r="CZ1026" s="31"/>
      <c r="DA1026" s="31"/>
      <c r="DB1026" s="31"/>
      <c r="DC1026" s="31"/>
      <c r="DD1026" s="31"/>
      <c r="DE1026" s="31"/>
      <c r="DF1026" s="31"/>
      <c r="DG1026" s="31"/>
      <c r="DH1026" s="31"/>
      <c r="DI1026" s="31"/>
      <c r="DJ1026" s="31"/>
      <c r="DK1026" s="31"/>
      <c r="DL1026" s="31"/>
      <c r="DM1026" s="31"/>
      <c r="DN1026" s="31"/>
      <c r="DO1026" s="31"/>
      <c r="DP1026" s="31"/>
      <c r="DQ1026" s="31"/>
      <c r="DR1026" s="31"/>
      <c r="DS1026" s="31"/>
      <c r="DT1026" s="31"/>
      <c r="DU1026" s="31"/>
      <c r="DV1026" s="31"/>
      <c r="DW1026" s="31"/>
      <c r="DX1026" s="31"/>
      <c r="DY1026" s="31"/>
      <c r="DZ1026" s="31"/>
      <c r="EA1026" s="31"/>
      <c r="EB1026" s="31"/>
      <c r="EC1026" s="31"/>
      <c r="ED1026" s="31"/>
      <c r="EE1026" s="31"/>
      <c r="EF1026" s="31"/>
      <c r="EG1026" s="31"/>
      <c r="EH1026" s="31"/>
      <c r="EI1026" s="31"/>
      <c r="EJ1026" s="31"/>
      <c r="EK1026" s="31"/>
      <c r="EL1026" s="31"/>
      <c r="EM1026" s="31"/>
      <c r="EN1026" s="31"/>
      <c r="EO1026" s="31"/>
      <c r="EP1026" s="31"/>
      <c r="EQ1026" s="31"/>
      <c r="ER1026" s="31"/>
      <c r="ES1026" s="31"/>
      <c r="ET1026" s="31"/>
      <c r="EU1026" s="31"/>
      <c r="EV1026" s="31"/>
      <c r="EW1026" s="31"/>
      <c r="EX1026" s="31"/>
      <c r="EY1026" s="31"/>
      <c r="EZ1026" s="31"/>
      <c r="FA1026" s="31" t="s">
        <v>219</v>
      </c>
      <c r="FB1026" s="31" t="s">
        <v>219</v>
      </c>
      <c r="FC1026" s="31"/>
      <c r="FD1026" s="31"/>
      <c r="FE1026" s="31" t="s">
        <v>219</v>
      </c>
    </row>
    <row r="1027" ht="90.75" customHeight="1">
      <c r="A1027" s="16" t="s">
        <v>16148</v>
      </c>
      <c r="B1027" s="24">
        <v>1016.0</v>
      </c>
      <c r="C1027" s="25" t="s">
        <v>16149</v>
      </c>
      <c r="D1027" s="26" t="str">
        <f t="shared" si="41"/>
        <v/>
      </c>
      <c r="E1027" s="27" t="str">
        <f t="shared" si="42"/>
        <v/>
      </c>
      <c r="F1027" s="28" t="str">
        <f t="shared" ref="F1027:G1027" si="1042">image("https://www.serebii.net/pokedex-bw/type/"&amp;lower(H1027)&amp;".gif")</f>
        <v/>
      </c>
      <c r="G1027" s="28" t="str">
        <f t="shared" si="1042"/>
        <v/>
      </c>
      <c r="H1027" s="29" t="s">
        <v>176</v>
      </c>
      <c r="I1027" s="26" t="s">
        <v>980</v>
      </c>
      <c r="J1027" s="26" t="s">
        <v>16144</v>
      </c>
      <c r="K1027" s="26" t="s">
        <v>675</v>
      </c>
      <c r="L1027" s="26" t="s">
        <v>16150</v>
      </c>
      <c r="M1027" s="26" t="s">
        <v>16145</v>
      </c>
      <c r="N1027" s="26"/>
      <c r="O1027" s="26" t="s">
        <v>1953</v>
      </c>
      <c r="P1027" s="26" t="s">
        <v>456</v>
      </c>
      <c r="Q1027" s="26" t="s">
        <v>4934</v>
      </c>
      <c r="R1027" s="26" t="s">
        <v>16127</v>
      </c>
      <c r="S1027" s="26" t="s">
        <v>16127</v>
      </c>
      <c r="T1027" s="26" t="s">
        <v>2174</v>
      </c>
      <c r="U1027" s="26" t="s">
        <v>1198</v>
      </c>
      <c r="V1027" s="26" t="s">
        <v>1199</v>
      </c>
      <c r="W1027" s="26" t="s">
        <v>1257</v>
      </c>
      <c r="X1027" s="26" t="s">
        <v>16127</v>
      </c>
      <c r="Y1027" s="26">
        <v>88.0</v>
      </c>
      <c r="Z1027" s="26">
        <v>91.0</v>
      </c>
      <c r="AA1027" s="26">
        <v>82.0</v>
      </c>
      <c r="AB1027" s="26">
        <v>70.0</v>
      </c>
      <c r="AC1027" s="26">
        <v>125.0</v>
      </c>
      <c r="AD1027" s="26">
        <v>99.0</v>
      </c>
      <c r="AE1027" s="30">
        <f t="shared" si="37"/>
        <v>555</v>
      </c>
      <c r="AF1027" s="26"/>
      <c r="AG1027" s="26"/>
      <c r="AH1027" s="26"/>
      <c r="AI1027" s="26"/>
      <c r="AJ1027" s="26"/>
      <c r="AK1027" s="26"/>
      <c r="AL1027" s="26"/>
      <c r="AM1027" s="26"/>
      <c r="AN1027" s="26"/>
      <c r="AO1027" s="26"/>
      <c r="AP1027" s="26"/>
      <c r="AQ1027" s="26"/>
      <c r="AR1027" s="26"/>
      <c r="AS1027" s="26"/>
      <c r="AT1027" s="26"/>
      <c r="AU1027" s="26"/>
      <c r="AV1027" s="26"/>
      <c r="AW1027" s="26"/>
      <c r="AX1027" s="26"/>
      <c r="AY1027" s="26"/>
      <c r="AZ1027" s="26"/>
      <c r="BA1027" s="26"/>
      <c r="BB1027" s="26"/>
      <c r="BC1027" s="26"/>
      <c r="BD1027" s="26"/>
      <c r="BE1027" s="26"/>
      <c r="BF1027" s="26"/>
      <c r="BG1027" s="26"/>
      <c r="BH1027" s="26"/>
      <c r="BI1027" s="26"/>
      <c r="BJ1027" s="26"/>
      <c r="BK1027" s="26"/>
      <c r="BL1027" s="26"/>
      <c r="BM1027" s="26"/>
      <c r="BN1027" s="26"/>
      <c r="BO1027" s="26"/>
      <c r="BP1027" s="26"/>
      <c r="BQ1027" s="26"/>
      <c r="BR1027" s="26"/>
      <c r="BS1027" s="26"/>
      <c r="BT1027" s="26"/>
      <c r="BU1027" s="26"/>
      <c r="BV1027" s="26"/>
      <c r="BW1027" s="31"/>
      <c r="BX1027" s="31"/>
      <c r="BY1027" s="31"/>
      <c r="BZ1027" s="31"/>
      <c r="CA1027" s="31"/>
      <c r="CB1027" s="31"/>
      <c r="CC1027" s="31"/>
      <c r="CD1027" s="31"/>
      <c r="CE1027" s="31"/>
      <c r="CF1027" s="31"/>
      <c r="CG1027" s="31"/>
      <c r="CH1027" s="31"/>
      <c r="CI1027" s="31"/>
      <c r="CJ1027" s="31"/>
      <c r="CK1027" s="31"/>
      <c r="CL1027" s="31"/>
      <c r="CM1027" s="31"/>
      <c r="CN1027" s="31"/>
      <c r="CO1027" s="31"/>
      <c r="CP1027" s="31"/>
      <c r="CQ1027" s="31"/>
      <c r="CR1027" s="31"/>
      <c r="CS1027" s="31"/>
      <c r="CT1027" s="31"/>
      <c r="CU1027" s="31"/>
      <c r="CV1027" s="31"/>
      <c r="CW1027" s="31"/>
      <c r="CX1027" s="31"/>
      <c r="CY1027" s="31"/>
      <c r="CZ1027" s="31"/>
      <c r="DA1027" s="31"/>
      <c r="DB1027" s="31"/>
      <c r="DC1027" s="31"/>
      <c r="DD1027" s="31"/>
      <c r="DE1027" s="31"/>
      <c r="DF1027" s="31"/>
      <c r="DG1027" s="31"/>
      <c r="DH1027" s="31"/>
      <c r="DI1027" s="31"/>
      <c r="DJ1027" s="31"/>
      <c r="DK1027" s="31"/>
      <c r="DL1027" s="31"/>
      <c r="DM1027" s="31"/>
      <c r="DN1027" s="31"/>
      <c r="DO1027" s="31"/>
      <c r="DP1027" s="31"/>
      <c r="DQ1027" s="31"/>
      <c r="DR1027" s="31"/>
      <c r="DS1027" s="31"/>
      <c r="DT1027" s="31"/>
      <c r="DU1027" s="31"/>
      <c r="DV1027" s="31"/>
      <c r="DW1027" s="31"/>
      <c r="DX1027" s="31"/>
      <c r="DY1027" s="31"/>
      <c r="DZ1027" s="31"/>
      <c r="EA1027" s="31"/>
      <c r="EB1027" s="31"/>
      <c r="EC1027" s="31"/>
      <c r="ED1027" s="31"/>
      <c r="EE1027" s="31"/>
      <c r="EF1027" s="31"/>
      <c r="EG1027" s="31"/>
      <c r="EH1027" s="31"/>
      <c r="EI1027" s="31"/>
      <c r="EJ1027" s="31"/>
      <c r="EK1027" s="31"/>
      <c r="EL1027" s="31"/>
      <c r="EM1027" s="31"/>
      <c r="EN1027" s="31"/>
      <c r="EO1027" s="31"/>
      <c r="EP1027" s="31"/>
      <c r="EQ1027" s="31"/>
      <c r="ER1027" s="31"/>
      <c r="ES1027" s="31"/>
      <c r="ET1027" s="31"/>
      <c r="EU1027" s="31"/>
      <c r="EV1027" s="31"/>
      <c r="EW1027" s="31"/>
      <c r="EX1027" s="31"/>
      <c r="EY1027" s="31"/>
      <c r="EZ1027" s="31"/>
      <c r="FA1027" s="31" t="s">
        <v>219</v>
      </c>
      <c r="FB1027" s="31" t="s">
        <v>219</v>
      </c>
      <c r="FC1027" s="31"/>
      <c r="FD1027" s="31"/>
      <c r="FE1027" s="31" t="s">
        <v>219</v>
      </c>
    </row>
    <row r="1028" ht="90.75" customHeight="1">
      <c r="A1028" s="16" t="s">
        <v>16151</v>
      </c>
      <c r="B1028" s="24">
        <v>1017.0</v>
      </c>
      <c r="C1028" s="25" t="s">
        <v>16152</v>
      </c>
      <c r="D1028" s="26" t="str">
        <f t="shared" si="41"/>
        <v/>
      </c>
      <c r="E1028" s="27" t="str">
        <f t="shared" si="42"/>
        <v/>
      </c>
      <c r="F1028" s="28" t="str">
        <f t="shared" ref="F1028:G1028" si="1043">image("https://www.serebii.net/pokedex-bw/type/"&amp;lower(H1028)&amp;".gif")</f>
        <v/>
      </c>
      <c r="G1028" s="28" t="str">
        <f t="shared" si="1043"/>
        <v/>
      </c>
      <c r="H1028" s="29" t="s">
        <v>175</v>
      </c>
      <c r="I1028" s="26"/>
      <c r="J1028" s="26" t="s">
        <v>16153</v>
      </c>
      <c r="K1028" s="26" t="s">
        <v>876</v>
      </c>
      <c r="L1028" s="26" t="s">
        <v>16154</v>
      </c>
      <c r="M1028" s="26" t="s">
        <v>2117</v>
      </c>
      <c r="N1028" s="26"/>
      <c r="O1028" s="26" t="s">
        <v>16155</v>
      </c>
      <c r="P1028" s="26" t="s">
        <v>1300</v>
      </c>
      <c r="Q1028" s="26" t="s">
        <v>16126</v>
      </c>
      <c r="R1028" s="26" t="s">
        <v>16127</v>
      </c>
      <c r="S1028" s="26" t="s">
        <v>16127</v>
      </c>
      <c r="T1028" s="26" t="s">
        <v>2174</v>
      </c>
      <c r="U1028" s="26" t="s">
        <v>1198</v>
      </c>
      <c r="V1028" s="26" t="s">
        <v>1199</v>
      </c>
      <c r="W1028" s="26" t="s">
        <v>1163</v>
      </c>
      <c r="X1028" s="26" t="s">
        <v>16127</v>
      </c>
      <c r="Y1028" s="26">
        <v>80.0</v>
      </c>
      <c r="Z1028" s="26">
        <v>120.0</v>
      </c>
      <c r="AA1028" s="26">
        <v>84.0</v>
      </c>
      <c r="AB1028" s="26">
        <v>60.0</v>
      </c>
      <c r="AC1028" s="26">
        <v>96.0</v>
      </c>
      <c r="AD1028" s="26">
        <v>110.0</v>
      </c>
      <c r="AE1028" s="30">
        <f t="shared" si="37"/>
        <v>550</v>
      </c>
      <c r="AF1028" s="26"/>
      <c r="AG1028" s="26"/>
      <c r="AH1028" s="26"/>
      <c r="AI1028" s="26"/>
      <c r="AJ1028" s="26"/>
      <c r="AK1028" s="26"/>
      <c r="AL1028" s="26"/>
      <c r="AM1028" s="26"/>
      <c r="AN1028" s="26"/>
      <c r="AO1028" s="26"/>
      <c r="AP1028" s="26"/>
      <c r="AQ1028" s="26"/>
      <c r="AR1028" s="26"/>
      <c r="AS1028" s="26"/>
      <c r="AT1028" s="26"/>
      <c r="AU1028" s="26"/>
      <c r="AV1028" s="26"/>
      <c r="AW1028" s="26"/>
      <c r="AX1028" s="26"/>
      <c r="AY1028" s="26"/>
      <c r="AZ1028" s="26"/>
      <c r="BA1028" s="26"/>
      <c r="BB1028" s="26"/>
      <c r="BC1028" s="26"/>
      <c r="BD1028" s="26"/>
      <c r="BE1028" s="26"/>
      <c r="BF1028" s="26"/>
      <c r="BG1028" s="26"/>
      <c r="BH1028" s="26"/>
      <c r="BI1028" s="26"/>
      <c r="BJ1028" s="26"/>
      <c r="BK1028" s="26"/>
      <c r="BL1028" s="26"/>
      <c r="BM1028" s="26"/>
      <c r="BN1028" s="26"/>
      <c r="BO1028" s="26"/>
      <c r="BP1028" s="26"/>
      <c r="BQ1028" s="26"/>
      <c r="BR1028" s="26"/>
      <c r="BS1028" s="26"/>
      <c r="BT1028" s="26"/>
      <c r="BU1028" s="26"/>
      <c r="BV1028" s="26"/>
      <c r="BW1028" s="31"/>
      <c r="BX1028" s="31"/>
      <c r="BY1028" s="31"/>
      <c r="BZ1028" s="31"/>
      <c r="CA1028" s="31"/>
      <c r="CB1028" s="31"/>
      <c r="CC1028" s="31"/>
      <c r="CD1028" s="31"/>
      <c r="CE1028" s="31"/>
      <c r="CF1028" s="31"/>
      <c r="CG1028" s="31"/>
      <c r="CH1028" s="31"/>
      <c r="CI1028" s="31"/>
      <c r="CJ1028" s="31"/>
      <c r="CK1028" s="31"/>
      <c r="CL1028" s="31"/>
      <c r="CM1028" s="31"/>
      <c r="CN1028" s="31"/>
      <c r="CO1028" s="31"/>
      <c r="CP1028" s="31"/>
      <c r="CQ1028" s="31"/>
      <c r="CR1028" s="31"/>
      <c r="CS1028" s="31"/>
      <c r="CT1028" s="31"/>
      <c r="CU1028" s="31"/>
      <c r="CV1028" s="31"/>
      <c r="CW1028" s="31"/>
      <c r="CX1028" s="31"/>
      <c r="CY1028" s="31"/>
      <c r="CZ1028" s="31"/>
      <c r="DA1028" s="31"/>
      <c r="DB1028" s="31"/>
      <c r="DC1028" s="31"/>
      <c r="DD1028" s="31"/>
      <c r="DE1028" s="31"/>
      <c r="DF1028" s="31"/>
      <c r="DG1028" s="31"/>
      <c r="DH1028" s="31"/>
      <c r="DI1028" s="31"/>
      <c r="DJ1028" s="31"/>
      <c r="DK1028" s="31"/>
      <c r="DL1028" s="31"/>
      <c r="DM1028" s="31"/>
      <c r="DN1028" s="31"/>
      <c r="DO1028" s="31"/>
      <c r="DP1028" s="31"/>
      <c r="DQ1028" s="31"/>
      <c r="DR1028" s="31"/>
      <c r="DS1028" s="31"/>
      <c r="DT1028" s="31"/>
      <c r="DU1028" s="31"/>
      <c r="DV1028" s="31"/>
      <c r="DW1028" s="31"/>
      <c r="DX1028" s="31"/>
      <c r="DY1028" s="31"/>
      <c r="DZ1028" s="31"/>
      <c r="EA1028" s="31"/>
      <c r="EB1028" s="31"/>
      <c r="EC1028" s="31"/>
      <c r="ED1028" s="31"/>
      <c r="EE1028" s="31"/>
      <c r="EF1028" s="31"/>
      <c r="EG1028" s="31"/>
      <c r="EH1028" s="31"/>
      <c r="EI1028" s="31"/>
      <c r="EJ1028" s="31"/>
      <c r="EK1028" s="31"/>
      <c r="EL1028" s="31"/>
      <c r="EM1028" s="31"/>
      <c r="EN1028" s="31"/>
      <c r="EO1028" s="31"/>
      <c r="EP1028" s="31"/>
      <c r="EQ1028" s="31"/>
      <c r="ER1028" s="31"/>
      <c r="ES1028" s="31"/>
      <c r="ET1028" s="31"/>
      <c r="EU1028" s="31"/>
      <c r="EV1028" s="31"/>
      <c r="EW1028" s="31"/>
      <c r="EX1028" s="31"/>
      <c r="EY1028" s="31"/>
      <c r="EZ1028" s="31"/>
      <c r="FA1028" s="31" t="s">
        <v>219</v>
      </c>
      <c r="FB1028" s="31" t="s">
        <v>219</v>
      </c>
      <c r="FC1028" s="31"/>
      <c r="FD1028" s="31"/>
      <c r="FE1028" s="31" t="s">
        <v>219</v>
      </c>
    </row>
    <row r="1029" ht="90.75" customHeight="1">
      <c r="A1029" s="16" t="s">
        <v>16156</v>
      </c>
      <c r="B1029" s="24">
        <v>1018.0</v>
      </c>
      <c r="C1029" s="25" t="s">
        <v>16157</v>
      </c>
      <c r="D1029" s="26" t="str">
        <f t="shared" si="41"/>
        <v/>
      </c>
      <c r="E1029" s="27" t="str">
        <f t="shared" si="42"/>
        <v/>
      </c>
      <c r="F1029" s="28" t="str">
        <f t="shared" ref="F1029:G1029" si="1044">image("https://www.serebii.net/pokedex-bw/type/"&amp;lower(H1029)&amp;".gif")</f>
        <v/>
      </c>
      <c r="G1029" s="28" t="str">
        <f t="shared" si="1044"/>
        <v/>
      </c>
      <c r="H1029" s="29" t="s">
        <v>2962</v>
      </c>
      <c r="I1029" s="26" t="s">
        <v>299</v>
      </c>
      <c r="J1029" s="26" t="s">
        <v>15400</v>
      </c>
      <c r="K1029" s="26" t="s">
        <v>247</v>
      </c>
      <c r="L1029" s="26" t="s">
        <v>1232</v>
      </c>
      <c r="M1029" s="26" t="s">
        <v>14209</v>
      </c>
      <c r="N1029" s="26" t="s">
        <v>2710</v>
      </c>
      <c r="O1029" s="26" t="s">
        <v>15401</v>
      </c>
      <c r="P1029" s="26" t="s">
        <v>2307</v>
      </c>
      <c r="Q1029" s="26" t="s">
        <v>15434</v>
      </c>
      <c r="R1029" s="26" t="s">
        <v>16127</v>
      </c>
      <c r="S1029" s="26" t="s">
        <v>16127</v>
      </c>
      <c r="T1029" s="26" t="s">
        <v>495</v>
      </c>
      <c r="U1029" s="26" t="s">
        <v>299</v>
      </c>
      <c r="V1029" s="26" t="s">
        <v>9245</v>
      </c>
      <c r="W1029" s="26" t="s">
        <v>496</v>
      </c>
      <c r="X1029" s="26" t="s">
        <v>16127</v>
      </c>
      <c r="Y1029" s="26">
        <v>90.0</v>
      </c>
      <c r="Z1029" s="26">
        <v>105.0</v>
      </c>
      <c r="AA1029" s="26">
        <v>130.0</v>
      </c>
      <c r="AB1029" s="26">
        <v>125.0</v>
      </c>
      <c r="AC1029" s="26">
        <v>65.0</v>
      </c>
      <c r="AD1029" s="26">
        <v>85.0</v>
      </c>
      <c r="AE1029" s="30">
        <f t="shared" si="37"/>
        <v>600</v>
      </c>
      <c r="AF1029" s="26" t="s">
        <v>15402</v>
      </c>
      <c r="AG1029" s="26"/>
      <c r="AH1029" s="26"/>
      <c r="AI1029" s="26"/>
      <c r="AJ1029" s="26"/>
      <c r="AK1029" s="26"/>
      <c r="AL1029" s="26"/>
      <c r="AM1029" s="26"/>
      <c r="AN1029" s="26"/>
      <c r="AO1029" s="26"/>
      <c r="AP1029" s="26"/>
      <c r="AQ1029" s="26"/>
      <c r="AR1029" s="26"/>
      <c r="AS1029" s="26"/>
      <c r="AT1029" s="26"/>
      <c r="AU1029" s="26"/>
      <c r="AV1029" s="26"/>
      <c r="AW1029" s="26"/>
      <c r="AX1029" s="26"/>
      <c r="AY1029" s="26"/>
      <c r="AZ1029" s="26"/>
      <c r="BA1029" s="26"/>
      <c r="BB1029" s="26"/>
      <c r="BC1029" s="26"/>
      <c r="BD1029" s="26"/>
      <c r="BE1029" s="26"/>
      <c r="BF1029" s="26"/>
      <c r="BG1029" s="26"/>
      <c r="BH1029" s="26"/>
      <c r="BI1029" s="26"/>
      <c r="BJ1029" s="26"/>
      <c r="BK1029" s="26"/>
      <c r="BL1029" s="26"/>
      <c r="BM1029" s="26"/>
      <c r="BN1029" s="26"/>
      <c r="BO1029" s="26"/>
      <c r="BP1029" s="26"/>
      <c r="BQ1029" s="26"/>
      <c r="BR1029" s="26"/>
      <c r="BS1029" s="26"/>
      <c r="BT1029" s="26"/>
      <c r="BU1029" s="26"/>
      <c r="BV1029" s="26"/>
      <c r="BW1029" s="31"/>
      <c r="BX1029" s="31"/>
      <c r="BY1029" s="31"/>
      <c r="BZ1029" s="31"/>
      <c r="CA1029" s="31"/>
      <c r="CB1029" s="31"/>
      <c r="CC1029" s="31"/>
      <c r="CD1029" s="31"/>
      <c r="CE1029" s="31"/>
      <c r="CF1029" s="31"/>
      <c r="CG1029" s="31"/>
      <c r="CH1029" s="31"/>
      <c r="CI1029" s="31"/>
      <c r="CJ1029" s="31"/>
      <c r="CK1029" s="31"/>
      <c r="CL1029" s="31"/>
      <c r="CM1029" s="31"/>
      <c r="CN1029" s="31"/>
      <c r="CO1029" s="31"/>
      <c r="CP1029" s="31"/>
      <c r="CQ1029" s="31"/>
      <c r="CR1029" s="31"/>
      <c r="CS1029" s="31"/>
      <c r="CT1029" s="31"/>
      <c r="CU1029" s="31"/>
      <c r="CV1029" s="31"/>
      <c r="CW1029" s="31"/>
      <c r="CX1029" s="31"/>
      <c r="CY1029" s="31"/>
      <c r="CZ1029" s="31"/>
      <c r="DA1029" s="31"/>
      <c r="DB1029" s="31"/>
      <c r="DC1029" s="31"/>
      <c r="DD1029" s="31"/>
      <c r="DE1029" s="31"/>
      <c r="DF1029" s="31"/>
      <c r="DG1029" s="31"/>
      <c r="DH1029" s="31"/>
      <c r="DI1029" s="31"/>
      <c r="DJ1029" s="31"/>
      <c r="DK1029" s="31"/>
      <c r="DL1029" s="31"/>
      <c r="DM1029" s="31"/>
      <c r="DN1029" s="31"/>
      <c r="DO1029" s="31"/>
      <c r="DP1029" s="31"/>
      <c r="DQ1029" s="31"/>
      <c r="DR1029" s="31"/>
      <c r="DS1029" s="31"/>
      <c r="DT1029" s="31"/>
      <c r="DU1029" s="31"/>
      <c r="DV1029" s="31"/>
      <c r="DW1029" s="31"/>
      <c r="DX1029" s="31"/>
      <c r="DY1029" s="31"/>
      <c r="DZ1029" s="31"/>
      <c r="EA1029" s="31"/>
      <c r="EB1029" s="31"/>
      <c r="EC1029" s="31"/>
      <c r="ED1029" s="31"/>
      <c r="EE1029" s="31"/>
      <c r="EF1029" s="31"/>
      <c r="EG1029" s="31"/>
      <c r="EH1029" s="31"/>
      <c r="EI1029" s="31"/>
      <c r="EJ1029" s="31"/>
      <c r="EK1029" s="31"/>
      <c r="EL1029" s="31"/>
      <c r="EM1029" s="31"/>
      <c r="EN1029" s="31"/>
      <c r="EO1029" s="31"/>
      <c r="EP1029" s="31"/>
      <c r="EQ1029" s="31"/>
      <c r="ER1029" s="31"/>
      <c r="ES1029" s="31"/>
      <c r="ET1029" s="31"/>
      <c r="EU1029" s="31"/>
      <c r="EV1029" s="31"/>
      <c r="EW1029" s="31"/>
      <c r="EX1029" s="31"/>
      <c r="EY1029" s="31"/>
      <c r="EZ1029" s="31"/>
      <c r="FA1029" s="31" t="s">
        <v>219</v>
      </c>
      <c r="FB1029" s="31" t="s">
        <v>219</v>
      </c>
      <c r="FC1029" s="31"/>
      <c r="FD1029" s="31"/>
      <c r="FE1029" s="31" t="s">
        <v>219</v>
      </c>
    </row>
    <row r="1030" ht="90.75" customHeight="1">
      <c r="A1030" s="16" t="s">
        <v>16158</v>
      </c>
      <c r="B1030" s="24">
        <v>1019.0</v>
      </c>
      <c r="C1030" s="25" t="s">
        <v>16159</v>
      </c>
      <c r="D1030" s="26" t="str">
        <f t="shared" si="41"/>
        <v/>
      </c>
      <c r="E1030" s="27" t="str">
        <f t="shared" si="42"/>
        <v/>
      </c>
      <c r="F1030" s="28" t="str">
        <f t="shared" ref="F1030:G1030" si="1045">image("https://www.serebii.net/pokedex-bw/type/"&amp;lower(H1030)&amp;".gif")</f>
        <v/>
      </c>
      <c r="G1030" s="28" t="str">
        <f t="shared" si="1045"/>
        <v/>
      </c>
      <c r="H1030" s="29" t="s">
        <v>175</v>
      </c>
      <c r="I1030" s="26" t="s">
        <v>299</v>
      </c>
      <c r="J1030" s="26" t="s">
        <v>16127</v>
      </c>
      <c r="K1030" s="26" t="s">
        <v>3108</v>
      </c>
      <c r="L1030" s="26" t="s">
        <v>16160</v>
      </c>
      <c r="M1030" s="26" t="s">
        <v>16134</v>
      </c>
      <c r="N1030" s="26" t="s">
        <v>2893</v>
      </c>
      <c r="O1030" s="26" t="s">
        <v>3198</v>
      </c>
      <c r="P1030" s="26" t="s">
        <v>351</v>
      </c>
      <c r="Q1030" s="26" t="s">
        <v>15434</v>
      </c>
      <c r="R1030" s="26" t="s">
        <v>16127</v>
      </c>
      <c r="S1030" s="26" t="s">
        <v>16127</v>
      </c>
      <c r="T1030" s="26" t="s">
        <v>7901</v>
      </c>
      <c r="U1030" s="26" t="s">
        <v>299</v>
      </c>
      <c r="V1030" s="26" t="s">
        <v>175</v>
      </c>
      <c r="W1030" s="26" t="s">
        <v>496</v>
      </c>
      <c r="X1030" s="26" t="s">
        <v>16127</v>
      </c>
      <c r="Y1030" s="26">
        <v>106.0</v>
      </c>
      <c r="Z1030" s="26">
        <v>80.0</v>
      </c>
      <c r="AA1030" s="26">
        <v>110.0</v>
      </c>
      <c r="AB1030" s="26">
        <v>120.0</v>
      </c>
      <c r="AC1030" s="26">
        <v>80.0</v>
      </c>
      <c r="AD1030" s="26">
        <v>44.0</v>
      </c>
      <c r="AE1030" s="30">
        <f t="shared" si="37"/>
        <v>540</v>
      </c>
      <c r="AF1030" s="26" t="s">
        <v>15072</v>
      </c>
      <c r="AG1030" s="26"/>
      <c r="AH1030" s="26"/>
      <c r="AI1030" s="26"/>
      <c r="AJ1030" s="26"/>
      <c r="AK1030" s="26"/>
      <c r="AL1030" s="26"/>
      <c r="AM1030" s="26"/>
      <c r="AN1030" s="26"/>
      <c r="AO1030" s="26"/>
      <c r="AP1030" s="26"/>
      <c r="AQ1030" s="26"/>
      <c r="AR1030" s="26"/>
      <c r="AS1030" s="26"/>
      <c r="AT1030" s="26"/>
      <c r="AU1030" s="26"/>
      <c r="AV1030" s="26"/>
      <c r="AW1030" s="26"/>
      <c r="AX1030" s="26"/>
      <c r="AY1030" s="26"/>
      <c r="AZ1030" s="26"/>
      <c r="BA1030" s="26"/>
      <c r="BB1030" s="26"/>
      <c r="BC1030" s="26"/>
      <c r="BD1030" s="26"/>
      <c r="BE1030" s="26"/>
      <c r="BF1030" s="26"/>
      <c r="BG1030" s="26"/>
      <c r="BH1030" s="26"/>
      <c r="BI1030" s="26"/>
      <c r="BJ1030" s="26"/>
      <c r="BK1030" s="26"/>
      <c r="BL1030" s="26"/>
      <c r="BM1030" s="26"/>
      <c r="BN1030" s="26"/>
      <c r="BO1030" s="26"/>
      <c r="BP1030" s="26"/>
      <c r="BQ1030" s="26"/>
      <c r="BR1030" s="26"/>
      <c r="BS1030" s="26"/>
      <c r="BT1030" s="26"/>
      <c r="BU1030" s="26"/>
      <c r="BV1030" s="26"/>
      <c r="BW1030" s="31"/>
      <c r="BX1030" s="31"/>
      <c r="BY1030" s="31"/>
      <c r="BZ1030" s="31"/>
      <c r="CA1030" s="31"/>
      <c r="CB1030" s="31"/>
      <c r="CC1030" s="31"/>
      <c r="CD1030" s="31"/>
      <c r="CE1030" s="31"/>
      <c r="CF1030" s="31"/>
      <c r="CG1030" s="31"/>
      <c r="CH1030" s="31"/>
      <c r="CI1030" s="31"/>
      <c r="CJ1030" s="31"/>
      <c r="CK1030" s="31"/>
      <c r="CL1030" s="31"/>
      <c r="CM1030" s="31"/>
      <c r="CN1030" s="31"/>
      <c r="CO1030" s="31"/>
      <c r="CP1030" s="31"/>
      <c r="CQ1030" s="31"/>
      <c r="CR1030" s="31"/>
      <c r="CS1030" s="31"/>
      <c r="CT1030" s="31"/>
      <c r="CU1030" s="31"/>
      <c r="CV1030" s="31"/>
      <c r="CW1030" s="31"/>
      <c r="CX1030" s="31"/>
      <c r="CY1030" s="31"/>
      <c r="CZ1030" s="31"/>
      <c r="DA1030" s="31"/>
      <c r="DB1030" s="31"/>
      <c r="DC1030" s="31"/>
      <c r="DD1030" s="31"/>
      <c r="DE1030" s="31"/>
      <c r="DF1030" s="31"/>
      <c r="DG1030" s="31"/>
      <c r="DH1030" s="31"/>
      <c r="DI1030" s="31"/>
      <c r="DJ1030" s="31"/>
      <c r="DK1030" s="31"/>
      <c r="DL1030" s="31"/>
      <c r="DM1030" s="31"/>
      <c r="DN1030" s="31"/>
      <c r="DO1030" s="31"/>
      <c r="DP1030" s="31"/>
      <c r="DQ1030" s="31"/>
      <c r="DR1030" s="31"/>
      <c r="DS1030" s="31"/>
      <c r="DT1030" s="31"/>
      <c r="DU1030" s="31"/>
      <c r="DV1030" s="31"/>
      <c r="DW1030" s="31"/>
      <c r="DX1030" s="31"/>
      <c r="DY1030" s="31"/>
      <c r="DZ1030" s="31"/>
      <c r="EA1030" s="31"/>
      <c r="EB1030" s="31"/>
      <c r="EC1030" s="31"/>
      <c r="ED1030" s="31"/>
      <c r="EE1030" s="31"/>
      <c r="EF1030" s="31"/>
      <c r="EG1030" s="31"/>
      <c r="EH1030" s="31"/>
      <c r="EI1030" s="31"/>
      <c r="EJ1030" s="31"/>
      <c r="EK1030" s="31"/>
      <c r="EL1030" s="31"/>
      <c r="EM1030" s="31"/>
      <c r="EN1030" s="31"/>
      <c r="EO1030" s="31"/>
      <c r="EP1030" s="31"/>
      <c r="EQ1030" s="31"/>
      <c r="ER1030" s="31"/>
      <c r="ES1030" s="31"/>
      <c r="ET1030" s="31"/>
      <c r="EU1030" s="31"/>
      <c r="EV1030" s="31"/>
      <c r="EW1030" s="31"/>
      <c r="EX1030" s="31"/>
      <c r="EY1030" s="31"/>
      <c r="EZ1030" s="31"/>
      <c r="FA1030" s="31" t="s">
        <v>219</v>
      </c>
      <c r="FB1030" s="31" t="s">
        <v>219</v>
      </c>
      <c r="FC1030" s="31"/>
      <c r="FD1030" s="31"/>
      <c r="FE1030" s="31" t="s">
        <v>219</v>
      </c>
    </row>
    <row r="1031" ht="90.75" customHeight="1">
      <c r="A1031" s="16" t="s">
        <v>16161</v>
      </c>
      <c r="B1031" s="24">
        <v>1020.0</v>
      </c>
      <c r="C1031" s="25" t="s">
        <v>16162</v>
      </c>
      <c r="D1031" s="26" t="str">
        <f t="shared" si="41"/>
        <v/>
      </c>
      <c r="E1031" s="27" t="str">
        <f t="shared" si="42"/>
        <v/>
      </c>
      <c r="F1031" s="28" t="str">
        <f t="shared" ref="F1031:G1031" si="1046">image("https://www.serebii.net/pokedex-bw/type/"&amp;lower(H1031)&amp;".gif")</f>
        <v/>
      </c>
      <c r="G1031" s="28" t="str">
        <f t="shared" si="1046"/>
        <v/>
      </c>
      <c r="H1031" s="29" t="s">
        <v>291</v>
      </c>
      <c r="I1031" s="26" t="s">
        <v>299</v>
      </c>
      <c r="J1031" s="26" t="s">
        <v>15992</v>
      </c>
      <c r="K1031" s="26" t="s">
        <v>944</v>
      </c>
      <c r="L1031" s="26" t="s">
        <v>16163</v>
      </c>
      <c r="M1031" s="30" t="s">
        <v>15993</v>
      </c>
      <c r="N1031" s="26"/>
      <c r="O1031" s="26"/>
      <c r="P1031" s="26" t="s">
        <v>2307</v>
      </c>
      <c r="Q1031" s="26" t="s">
        <v>15434</v>
      </c>
      <c r="R1031" s="26" t="s">
        <v>16127</v>
      </c>
      <c r="S1031" s="26" t="s">
        <v>16127</v>
      </c>
      <c r="T1031" s="26" t="s">
        <v>2174</v>
      </c>
      <c r="U1031" s="26" t="s">
        <v>1198</v>
      </c>
      <c r="V1031" s="26" t="s">
        <v>1199</v>
      </c>
      <c r="W1031" s="26" t="s">
        <v>2967</v>
      </c>
      <c r="X1031" s="26" t="s">
        <v>16127</v>
      </c>
      <c r="Y1031" s="26">
        <v>105.0</v>
      </c>
      <c r="Z1031" s="26">
        <v>115.0</v>
      </c>
      <c r="AA1031" s="26">
        <v>121.0</v>
      </c>
      <c r="AB1031" s="26">
        <v>65.0</v>
      </c>
      <c r="AC1031" s="26">
        <v>93.0</v>
      </c>
      <c r="AD1031" s="26">
        <v>91.0</v>
      </c>
      <c r="AE1031" s="30">
        <f t="shared" si="37"/>
        <v>590</v>
      </c>
      <c r="AF1031" s="26"/>
      <c r="AG1031" s="26"/>
      <c r="AH1031" s="26"/>
      <c r="AI1031" s="26"/>
      <c r="AJ1031" s="26"/>
      <c r="AK1031" s="26"/>
      <c r="AL1031" s="26"/>
      <c r="AM1031" s="26"/>
      <c r="AN1031" s="26"/>
      <c r="AO1031" s="26"/>
      <c r="AP1031" s="26"/>
      <c r="AQ1031" s="26"/>
      <c r="AR1031" s="26"/>
      <c r="AS1031" s="26"/>
      <c r="AT1031" s="26"/>
      <c r="AU1031" s="26"/>
      <c r="AV1031" s="26"/>
      <c r="AW1031" s="26"/>
      <c r="AX1031" s="26"/>
      <c r="AY1031" s="26"/>
      <c r="AZ1031" s="26"/>
      <c r="BA1031" s="26"/>
      <c r="BB1031" s="26"/>
      <c r="BC1031" s="26"/>
      <c r="BD1031" s="26"/>
      <c r="BE1031" s="26"/>
      <c r="BF1031" s="26"/>
      <c r="BG1031" s="26"/>
      <c r="BH1031" s="26"/>
      <c r="BI1031" s="26"/>
      <c r="BJ1031" s="26"/>
      <c r="BK1031" s="26"/>
      <c r="BL1031" s="26"/>
      <c r="BM1031" s="26"/>
      <c r="BN1031" s="26"/>
      <c r="BO1031" s="26"/>
      <c r="BP1031" s="26"/>
      <c r="BQ1031" s="26"/>
      <c r="BR1031" s="26"/>
      <c r="BS1031" s="26"/>
      <c r="BT1031" s="26"/>
      <c r="BU1031" s="26"/>
      <c r="BV1031" s="26"/>
      <c r="BW1031" s="31"/>
      <c r="BX1031" s="31"/>
      <c r="BY1031" s="31"/>
      <c r="BZ1031" s="31"/>
      <c r="CA1031" s="31"/>
      <c r="CB1031" s="31"/>
      <c r="CC1031" s="31"/>
      <c r="CD1031" s="31"/>
      <c r="CE1031" s="31"/>
      <c r="CF1031" s="31"/>
      <c r="CG1031" s="31"/>
      <c r="CH1031" s="31"/>
      <c r="CI1031" s="31"/>
      <c r="CJ1031" s="31"/>
      <c r="CK1031" s="31"/>
      <c r="CL1031" s="31"/>
      <c r="CM1031" s="31"/>
      <c r="CN1031" s="31"/>
      <c r="CO1031" s="31"/>
      <c r="CP1031" s="31"/>
      <c r="CQ1031" s="31"/>
      <c r="CR1031" s="31"/>
      <c r="CS1031" s="31"/>
      <c r="CT1031" s="31"/>
      <c r="CU1031" s="31"/>
      <c r="CV1031" s="31"/>
      <c r="CW1031" s="31"/>
      <c r="CX1031" s="31"/>
      <c r="CY1031" s="31"/>
      <c r="CZ1031" s="31"/>
      <c r="DA1031" s="31"/>
      <c r="DB1031" s="31"/>
      <c r="DC1031" s="31"/>
      <c r="DD1031" s="31"/>
      <c r="DE1031" s="31"/>
      <c r="DF1031" s="31"/>
      <c r="DG1031" s="31"/>
      <c r="DH1031" s="31"/>
      <c r="DI1031" s="31"/>
      <c r="DJ1031" s="31"/>
      <c r="DK1031" s="31"/>
      <c r="DL1031" s="31"/>
      <c r="DM1031" s="31"/>
      <c r="DN1031" s="31"/>
      <c r="DO1031" s="31"/>
      <c r="DP1031" s="31"/>
      <c r="DQ1031" s="31"/>
      <c r="DR1031" s="31"/>
      <c r="DS1031" s="31"/>
      <c r="DT1031" s="31"/>
      <c r="DU1031" s="31"/>
      <c r="DV1031" s="31"/>
      <c r="DW1031" s="31"/>
      <c r="DX1031" s="31"/>
      <c r="DY1031" s="31"/>
      <c r="DZ1031" s="31"/>
      <c r="EA1031" s="31"/>
      <c r="EB1031" s="31"/>
      <c r="EC1031" s="31"/>
      <c r="ED1031" s="31"/>
      <c r="EE1031" s="31"/>
      <c r="EF1031" s="31"/>
      <c r="EG1031" s="31"/>
      <c r="EH1031" s="31"/>
      <c r="EI1031" s="31"/>
      <c r="EJ1031" s="31"/>
      <c r="EK1031" s="31"/>
      <c r="EL1031" s="31"/>
      <c r="EM1031" s="31"/>
      <c r="EN1031" s="31"/>
      <c r="EO1031" s="31"/>
      <c r="EP1031" s="31"/>
      <c r="EQ1031" s="31"/>
      <c r="ER1031" s="31"/>
      <c r="ES1031" s="31"/>
      <c r="ET1031" s="31"/>
      <c r="EU1031" s="31"/>
      <c r="EV1031" s="31"/>
      <c r="EW1031" s="31"/>
      <c r="EX1031" s="31"/>
      <c r="EY1031" s="31"/>
      <c r="EZ1031" s="31"/>
      <c r="FA1031" s="31" t="s">
        <v>219</v>
      </c>
      <c r="FB1031" s="31" t="s">
        <v>219</v>
      </c>
      <c r="FC1031" s="31"/>
      <c r="FD1031" s="31"/>
      <c r="FE1031" s="31" t="s">
        <v>219</v>
      </c>
    </row>
    <row r="1032" ht="90.75" customHeight="1">
      <c r="A1032" s="16" t="s">
        <v>16164</v>
      </c>
      <c r="B1032" s="24">
        <v>1021.0</v>
      </c>
      <c r="C1032" s="25" t="s">
        <v>16165</v>
      </c>
      <c r="D1032" s="26" t="str">
        <f t="shared" si="41"/>
        <v/>
      </c>
      <c r="E1032" s="27" t="str">
        <f t="shared" si="42"/>
        <v/>
      </c>
      <c r="F1032" s="28" t="str">
        <f t="shared" ref="F1032:G1032" si="1047">image("https://www.serebii.net/pokedex-bw/type/"&amp;lower(H1032)&amp;".gif")</f>
        <v/>
      </c>
      <c r="G1032" s="28" t="str">
        <f t="shared" si="1047"/>
        <v/>
      </c>
      <c r="H1032" s="29" t="s">
        <v>973</v>
      </c>
      <c r="I1032" s="26" t="s">
        <v>299</v>
      </c>
      <c r="J1032" s="26" t="s">
        <v>15992</v>
      </c>
      <c r="K1032" s="26" t="s">
        <v>7204</v>
      </c>
      <c r="L1032" s="26" t="s">
        <v>16166</v>
      </c>
      <c r="M1032" s="30" t="s">
        <v>15993</v>
      </c>
      <c r="N1032" s="26"/>
      <c r="O1032" s="26"/>
      <c r="P1032" s="26" t="s">
        <v>351</v>
      </c>
      <c r="Q1032" s="26" t="s">
        <v>15434</v>
      </c>
      <c r="R1032" s="26" t="s">
        <v>16127</v>
      </c>
      <c r="S1032" s="26" t="s">
        <v>16127</v>
      </c>
      <c r="T1032" s="26" t="s">
        <v>2174</v>
      </c>
      <c r="U1032" s="26" t="s">
        <v>1198</v>
      </c>
      <c r="V1032" s="26" t="s">
        <v>1199</v>
      </c>
      <c r="W1032" s="26" t="s">
        <v>2967</v>
      </c>
      <c r="X1032" s="26" t="s">
        <v>16127</v>
      </c>
      <c r="Y1032" s="26">
        <v>125.0</v>
      </c>
      <c r="Z1032" s="26">
        <v>73.0</v>
      </c>
      <c r="AA1032" s="26">
        <v>91.0</v>
      </c>
      <c r="AB1032" s="26">
        <v>137.0</v>
      </c>
      <c r="AC1032" s="26">
        <v>89.0</v>
      </c>
      <c r="AD1032" s="26">
        <v>75.0</v>
      </c>
      <c r="AE1032" s="30">
        <f t="shared" si="37"/>
        <v>590</v>
      </c>
      <c r="AF1032" s="26"/>
      <c r="AG1032" s="26"/>
      <c r="AH1032" s="26"/>
      <c r="AI1032" s="26"/>
      <c r="AJ1032" s="26"/>
      <c r="AK1032" s="26"/>
      <c r="AL1032" s="26"/>
      <c r="AM1032" s="26"/>
      <c r="AN1032" s="26"/>
      <c r="AO1032" s="26"/>
      <c r="AP1032" s="26"/>
      <c r="AQ1032" s="26"/>
      <c r="AR1032" s="26"/>
      <c r="AS1032" s="26"/>
      <c r="AT1032" s="26"/>
      <c r="AU1032" s="26"/>
      <c r="AV1032" s="26"/>
      <c r="AW1032" s="26"/>
      <c r="AX1032" s="26"/>
      <c r="AY1032" s="26"/>
      <c r="AZ1032" s="26"/>
      <c r="BA1032" s="26"/>
      <c r="BB1032" s="26"/>
      <c r="BC1032" s="26"/>
      <c r="BD1032" s="26"/>
      <c r="BE1032" s="26"/>
      <c r="BF1032" s="26"/>
      <c r="BG1032" s="26"/>
      <c r="BH1032" s="26"/>
      <c r="BI1032" s="26"/>
      <c r="BJ1032" s="26"/>
      <c r="BK1032" s="26"/>
      <c r="BL1032" s="26"/>
      <c r="BM1032" s="26"/>
      <c r="BN1032" s="26"/>
      <c r="BO1032" s="26"/>
      <c r="BP1032" s="26"/>
      <c r="BQ1032" s="26"/>
      <c r="BR1032" s="26"/>
      <c r="BS1032" s="26"/>
      <c r="BT1032" s="26"/>
      <c r="BU1032" s="26"/>
      <c r="BV1032" s="26"/>
      <c r="BW1032" s="31"/>
      <c r="BX1032" s="31"/>
      <c r="BY1032" s="31"/>
      <c r="BZ1032" s="31"/>
      <c r="CA1032" s="31"/>
      <c r="CB1032" s="31"/>
      <c r="CC1032" s="31"/>
      <c r="CD1032" s="31"/>
      <c r="CE1032" s="31"/>
      <c r="CF1032" s="31"/>
      <c r="CG1032" s="31"/>
      <c r="CH1032" s="31"/>
      <c r="CI1032" s="31"/>
      <c r="CJ1032" s="31"/>
      <c r="CK1032" s="31"/>
      <c r="CL1032" s="31"/>
      <c r="CM1032" s="31"/>
      <c r="CN1032" s="31"/>
      <c r="CO1032" s="31"/>
      <c r="CP1032" s="31"/>
      <c r="CQ1032" s="31"/>
      <c r="CR1032" s="31"/>
      <c r="CS1032" s="31"/>
      <c r="CT1032" s="31"/>
      <c r="CU1032" s="31"/>
      <c r="CV1032" s="31"/>
      <c r="CW1032" s="31"/>
      <c r="CX1032" s="31"/>
      <c r="CY1032" s="31"/>
      <c r="CZ1032" s="31"/>
      <c r="DA1032" s="31"/>
      <c r="DB1032" s="31"/>
      <c r="DC1032" s="31"/>
      <c r="DD1032" s="31"/>
      <c r="DE1032" s="31"/>
      <c r="DF1032" s="31"/>
      <c r="DG1032" s="31"/>
      <c r="DH1032" s="31"/>
      <c r="DI1032" s="31"/>
      <c r="DJ1032" s="31"/>
      <c r="DK1032" s="31"/>
      <c r="DL1032" s="31"/>
      <c r="DM1032" s="31"/>
      <c r="DN1032" s="31"/>
      <c r="DO1032" s="31"/>
      <c r="DP1032" s="31"/>
      <c r="DQ1032" s="31"/>
      <c r="DR1032" s="31"/>
      <c r="DS1032" s="31"/>
      <c r="DT1032" s="31"/>
      <c r="DU1032" s="31"/>
      <c r="DV1032" s="31"/>
      <c r="DW1032" s="31"/>
      <c r="DX1032" s="31"/>
      <c r="DY1032" s="31"/>
      <c r="DZ1032" s="31"/>
      <c r="EA1032" s="31"/>
      <c r="EB1032" s="31"/>
      <c r="EC1032" s="31"/>
      <c r="ED1032" s="31"/>
      <c r="EE1032" s="31"/>
      <c r="EF1032" s="31"/>
      <c r="EG1032" s="31"/>
      <c r="EH1032" s="31"/>
      <c r="EI1032" s="31"/>
      <c r="EJ1032" s="31"/>
      <c r="EK1032" s="31"/>
      <c r="EL1032" s="31"/>
      <c r="EM1032" s="31"/>
      <c r="EN1032" s="31"/>
      <c r="EO1032" s="31"/>
      <c r="EP1032" s="31"/>
      <c r="EQ1032" s="31"/>
      <c r="ER1032" s="31"/>
      <c r="ES1032" s="31"/>
      <c r="ET1032" s="31"/>
      <c r="EU1032" s="31"/>
      <c r="EV1032" s="31"/>
      <c r="EW1032" s="31"/>
      <c r="EX1032" s="31"/>
      <c r="EY1032" s="31"/>
      <c r="EZ1032" s="31"/>
      <c r="FA1032" s="31" t="s">
        <v>219</v>
      </c>
      <c r="FB1032" s="31" t="s">
        <v>219</v>
      </c>
      <c r="FC1032" s="31"/>
      <c r="FD1032" s="31"/>
      <c r="FE1032" s="31" t="s">
        <v>219</v>
      </c>
    </row>
    <row r="1033" ht="90.75" customHeight="1">
      <c r="A1033" s="16" t="s">
        <v>16167</v>
      </c>
      <c r="B1033" s="24">
        <v>1022.0</v>
      </c>
      <c r="C1033" s="25" t="s">
        <v>16168</v>
      </c>
      <c r="D1033" s="26" t="str">
        <f t="shared" si="41"/>
        <v/>
      </c>
      <c r="E1033" s="27" t="str">
        <f t="shared" si="42"/>
        <v/>
      </c>
      <c r="F1033" s="28" t="str">
        <f t="shared" ref="F1033:G1033" si="1048">image("https://www.serebii.net/pokedex-bw/type/"&amp;lower(H1033)&amp;".gif")</f>
        <v/>
      </c>
      <c r="G1033" s="28" t="str">
        <f t="shared" si="1048"/>
        <v/>
      </c>
      <c r="H1033" s="29" t="s">
        <v>2707</v>
      </c>
      <c r="I1033" s="26" t="s">
        <v>2333</v>
      </c>
      <c r="J1033" s="26" t="s">
        <v>15992</v>
      </c>
      <c r="K1033" s="26" t="s">
        <v>743</v>
      </c>
      <c r="L1033" s="26" t="s">
        <v>16169</v>
      </c>
      <c r="M1033" s="30" t="s">
        <v>16019</v>
      </c>
      <c r="N1033" s="26"/>
      <c r="O1033" s="26"/>
      <c r="P1033" s="26" t="s">
        <v>745</v>
      </c>
      <c r="Q1033" s="26" t="s">
        <v>15434</v>
      </c>
      <c r="R1033" s="26" t="s">
        <v>16127</v>
      </c>
      <c r="S1033" s="26" t="s">
        <v>16127</v>
      </c>
      <c r="T1033" s="26" t="s">
        <v>2174</v>
      </c>
      <c r="U1033" s="26" t="s">
        <v>1198</v>
      </c>
      <c r="V1033" s="26" t="s">
        <v>1199</v>
      </c>
      <c r="W1033" s="26" t="s">
        <v>2967</v>
      </c>
      <c r="X1033" s="26" t="s">
        <v>16127</v>
      </c>
      <c r="Y1033" s="26">
        <v>90.0</v>
      </c>
      <c r="Z1033" s="26">
        <v>120.0</v>
      </c>
      <c r="AA1033" s="26">
        <v>80.0</v>
      </c>
      <c r="AB1033" s="26">
        <v>68.0</v>
      </c>
      <c r="AC1033" s="26">
        <v>108.0</v>
      </c>
      <c r="AD1033" s="26">
        <v>124.0</v>
      </c>
      <c r="AE1033" s="30">
        <f t="shared" si="37"/>
        <v>590</v>
      </c>
      <c r="AF1033" s="26"/>
      <c r="AG1033" s="26"/>
      <c r="AH1033" s="26"/>
      <c r="AI1033" s="26"/>
      <c r="AJ1033" s="26"/>
      <c r="AK1033" s="26"/>
      <c r="AL1033" s="26"/>
      <c r="AM1033" s="26"/>
      <c r="AN1033" s="26"/>
      <c r="AO1033" s="26"/>
      <c r="AP1033" s="26"/>
      <c r="AQ1033" s="26"/>
      <c r="AR1033" s="26"/>
      <c r="AS1033" s="26"/>
      <c r="AT1033" s="26"/>
      <c r="AU1033" s="26"/>
      <c r="AV1033" s="26"/>
      <c r="AW1033" s="26"/>
      <c r="AX1033" s="26"/>
      <c r="AY1033" s="26"/>
      <c r="AZ1033" s="26"/>
      <c r="BA1033" s="26"/>
      <c r="BB1033" s="26"/>
      <c r="BC1033" s="26"/>
      <c r="BD1033" s="26"/>
      <c r="BE1033" s="26"/>
      <c r="BF1033" s="26"/>
      <c r="BG1033" s="26"/>
      <c r="BH1033" s="26"/>
      <c r="BI1033" s="26"/>
      <c r="BJ1033" s="26"/>
      <c r="BK1033" s="26"/>
      <c r="BL1033" s="26"/>
      <c r="BM1033" s="26"/>
      <c r="BN1033" s="26"/>
      <c r="BO1033" s="26"/>
      <c r="BP1033" s="26"/>
      <c r="BQ1033" s="26"/>
      <c r="BR1033" s="26"/>
      <c r="BS1033" s="26"/>
      <c r="BT1033" s="26"/>
      <c r="BU1033" s="26"/>
      <c r="BV1033" s="26"/>
      <c r="BW1033" s="31"/>
      <c r="BX1033" s="31"/>
      <c r="BY1033" s="31"/>
      <c r="BZ1033" s="31"/>
      <c r="CA1033" s="31"/>
      <c r="CB1033" s="31"/>
      <c r="CC1033" s="31"/>
      <c r="CD1033" s="31"/>
      <c r="CE1033" s="31"/>
      <c r="CF1033" s="31"/>
      <c r="CG1033" s="31"/>
      <c r="CH1033" s="31"/>
      <c r="CI1033" s="31"/>
      <c r="CJ1033" s="31"/>
      <c r="CK1033" s="31"/>
      <c r="CL1033" s="31"/>
      <c r="CM1033" s="31"/>
      <c r="CN1033" s="31"/>
      <c r="CO1033" s="31"/>
      <c r="CP1033" s="31"/>
      <c r="CQ1033" s="31"/>
      <c r="CR1033" s="31"/>
      <c r="CS1033" s="31"/>
      <c r="CT1033" s="31"/>
      <c r="CU1033" s="31"/>
      <c r="CV1033" s="31"/>
      <c r="CW1033" s="31"/>
      <c r="CX1033" s="31"/>
      <c r="CY1033" s="31"/>
      <c r="CZ1033" s="31"/>
      <c r="DA1033" s="31"/>
      <c r="DB1033" s="31"/>
      <c r="DC1033" s="31"/>
      <c r="DD1033" s="31"/>
      <c r="DE1033" s="31"/>
      <c r="DF1033" s="31"/>
      <c r="DG1033" s="31"/>
      <c r="DH1033" s="31"/>
      <c r="DI1033" s="31"/>
      <c r="DJ1033" s="31"/>
      <c r="DK1033" s="31"/>
      <c r="DL1033" s="31"/>
      <c r="DM1033" s="31"/>
      <c r="DN1033" s="31"/>
      <c r="DO1033" s="31"/>
      <c r="DP1033" s="31"/>
      <c r="DQ1033" s="31"/>
      <c r="DR1033" s="31"/>
      <c r="DS1033" s="31"/>
      <c r="DT1033" s="31"/>
      <c r="DU1033" s="31"/>
      <c r="DV1033" s="31"/>
      <c r="DW1033" s="31"/>
      <c r="DX1033" s="31"/>
      <c r="DY1033" s="31"/>
      <c r="DZ1033" s="31"/>
      <c r="EA1033" s="31"/>
      <c r="EB1033" s="31"/>
      <c r="EC1033" s="31"/>
      <c r="ED1033" s="31"/>
      <c r="EE1033" s="31"/>
      <c r="EF1033" s="31"/>
      <c r="EG1033" s="31"/>
      <c r="EH1033" s="31"/>
      <c r="EI1033" s="31"/>
      <c r="EJ1033" s="31"/>
      <c r="EK1033" s="31"/>
      <c r="EL1033" s="31"/>
      <c r="EM1033" s="31"/>
      <c r="EN1033" s="31"/>
      <c r="EO1033" s="31"/>
      <c r="EP1033" s="31"/>
      <c r="EQ1033" s="31"/>
      <c r="ER1033" s="31"/>
      <c r="ES1033" s="31"/>
      <c r="ET1033" s="31"/>
      <c r="EU1033" s="31"/>
      <c r="EV1033" s="31"/>
      <c r="EW1033" s="31"/>
      <c r="EX1033" s="31"/>
      <c r="EY1033" s="31"/>
      <c r="EZ1033" s="31"/>
      <c r="FA1033" s="31" t="s">
        <v>219</v>
      </c>
      <c r="FB1033" s="31" t="s">
        <v>219</v>
      </c>
      <c r="FC1033" s="31"/>
      <c r="FD1033" s="31"/>
      <c r="FE1033" s="31" t="s">
        <v>219</v>
      </c>
    </row>
    <row r="1034" ht="90.75" customHeight="1">
      <c r="A1034" s="16" t="s">
        <v>16170</v>
      </c>
      <c r="B1034" s="24">
        <v>1023.0</v>
      </c>
      <c r="C1034" s="25" t="s">
        <v>16171</v>
      </c>
      <c r="D1034" s="26" t="str">
        <f t="shared" si="41"/>
        <v/>
      </c>
      <c r="E1034" s="27" t="str">
        <f t="shared" si="42"/>
        <v/>
      </c>
      <c r="F1034" s="28" t="str">
        <f t="shared" ref="F1034:G1034" si="1049">image("https://www.serebii.net/pokedex-bw/type/"&amp;lower(H1034)&amp;".gif")</f>
        <v/>
      </c>
      <c r="G1034" s="28" t="str">
        <f t="shared" si="1049"/>
        <v/>
      </c>
      <c r="H1034" s="29" t="s">
        <v>2962</v>
      </c>
      <c r="I1034" s="26" t="s">
        <v>2333</v>
      </c>
      <c r="J1034" s="26" t="s">
        <v>15992</v>
      </c>
      <c r="K1034" s="26" t="s">
        <v>454</v>
      </c>
      <c r="L1034" s="26" t="s">
        <v>16172</v>
      </c>
      <c r="M1034" s="30" t="s">
        <v>16019</v>
      </c>
      <c r="N1034" s="26"/>
      <c r="O1034" s="26"/>
      <c r="P1034" s="26" t="s">
        <v>351</v>
      </c>
      <c r="Q1034" s="26" t="s">
        <v>15434</v>
      </c>
      <c r="R1034" s="26" t="s">
        <v>16127</v>
      </c>
      <c r="S1034" s="26" t="s">
        <v>16127</v>
      </c>
      <c r="T1034" s="26" t="s">
        <v>2174</v>
      </c>
      <c r="U1034" s="26" t="s">
        <v>1198</v>
      </c>
      <c r="V1034" s="26" t="s">
        <v>1199</v>
      </c>
      <c r="W1034" s="26" t="s">
        <v>2967</v>
      </c>
      <c r="X1034" s="26" t="s">
        <v>16127</v>
      </c>
      <c r="Y1034" s="26">
        <v>90.0</v>
      </c>
      <c r="Z1034" s="26">
        <v>72.0</v>
      </c>
      <c r="AA1034" s="26">
        <v>100.0</v>
      </c>
      <c r="AB1034" s="26">
        <v>122.0</v>
      </c>
      <c r="AC1034" s="26">
        <v>108.0</v>
      </c>
      <c r="AD1034" s="26">
        <v>98.0</v>
      </c>
      <c r="AE1034" s="30">
        <f t="shared" si="37"/>
        <v>590</v>
      </c>
      <c r="AF1034" s="26"/>
      <c r="AG1034" s="26"/>
      <c r="AH1034" s="26"/>
      <c r="AI1034" s="26"/>
      <c r="AJ1034" s="26"/>
      <c r="AK1034" s="26"/>
      <c r="AL1034" s="26"/>
      <c r="AM1034" s="26"/>
      <c r="AN1034" s="26"/>
      <c r="AO1034" s="26"/>
      <c r="AP1034" s="26"/>
      <c r="AQ1034" s="26"/>
      <c r="AR1034" s="26"/>
      <c r="AS1034" s="26"/>
      <c r="AT1034" s="26"/>
      <c r="AU1034" s="26"/>
      <c r="AV1034" s="26"/>
      <c r="AW1034" s="26"/>
      <c r="AX1034" s="26"/>
      <c r="AY1034" s="26"/>
      <c r="AZ1034" s="26"/>
      <c r="BA1034" s="26"/>
      <c r="BB1034" s="26"/>
      <c r="BC1034" s="26"/>
      <c r="BD1034" s="26"/>
      <c r="BE1034" s="26"/>
      <c r="BF1034" s="26"/>
      <c r="BG1034" s="26"/>
      <c r="BH1034" s="26"/>
      <c r="BI1034" s="26"/>
      <c r="BJ1034" s="26"/>
      <c r="BK1034" s="26"/>
      <c r="BL1034" s="26"/>
      <c r="BM1034" s="26"/>
      <c r="BN1034" s="26"/>
      <c r="BO1034" s="26"/>
      <c r="BP1034" s="26"/>
      <c r="BQ1034" s="26"/>
      <c r="BR1034" s="26"/>
      <c r="BS1034" s="26"/>
      <c r="BT1034" s="26"/>
      <c r="BU1034" s="26"/>
      <c r="BV1034" s="26"/>
      <c r="BW1034" s="31"/>
      <c r="BX1034" s="31"/>
      <c r="BY1034" s="31"/>
      <c r="BZ1034" s="31"/>
      <c r="CA1034" s="31"/>
      <c r="CB1034" s="31"/>
      <c r="CC1034" s="31"/>
      <c r="CD1034" s="31"/>
      <c r="CE1034" s="31"/>
      <c r="CF1034" s="31"/>
      <c r="CG1034" s="31"/>
      <c r="CH1034" s="31"/>
      <c r="CI1034" s="31"/>
      <c r="CJ1034" s="31"/>
      <c r="CK1034" s="31"/>
      <c r="CL1034" s="31"/>
      <c r="CM1034" s="31"/>
      <c r="CN1034" s="31"/>
      <c r="CO1034" s="31"/>
      <c r="CP1034" s="31"/>
      <c r="CQ1034" s="31"/>
      <c r="CR1034" s="31"/>
      <c r="CS1034" s="31"/>
      <c r="CT1034" s="31"/>
      <c r="CU1034" s="31"/>
      <c r="CV1034" s="31"/>
      <c r="CW1034" s="31"/>
      <c r="CX1034" s="31"/>
      <c r="CY1034" s="31"/>
      <c r="CZ1034" s="31"/>
      <c r="DA1034" s="31"/>
      <c r="DB1034" s="31"/>
      <c r="DC1034" s="31"/>
      <c r="DD1034" s="31"/>
      <c r="DE1034" s="31"/>
      <c r="DF1034" s="31"/>
      <c r="DG1034" s="31"/>
      <c r="DH1034" s="31"/>
      <c r="DI1034" s="31"/>
      <c r="DJ1034" s="31"/>
      <c r="DK1034" s="31"/>
      <c r="DL1034" s="31"/>
      <c r="DM1034" s="31"/>
      <c r="DN1034" s="31"/>
      <c r="DO1034" s="31"/>
      <c r="DP1034" s="31"/>
      <c r="DQ1034" s="31"/>
      <c r="DR1034" s="31"/>
      <c r="DS1034" s="31"/>
      <c r="DT1034" s="31"/>
      <c r="DU1034" s="31"/>
      <c r="DV1034" s="31"/>
      <c r="DW1034" s="31"/>
      <c r="DX1034" s="31"/>
      <c r="DY1034" s="31"/>
      <c r="DZ1034" s="31"/>
      <c r="EA1034" s="31"/>
      <c r="EB1034" s="31"/>
      <c r="EC1034" s="31"/>
      <c r="ED1034" s="31"/>
      <c r="EE1034" s="31"/>
      <c r="EF1034" s="31"/>
      <c r="EG1034" s="31"/>
      <c r="EH1034" s="31"/>
      <c r="EI1034" s="31"/>
      <c r="EJ1034" s="31"/>
      <c r="EK1034" s="31"/>
      <c r="EL1034" s="31"/>
      <c r="EM1034" s="31"/>
      <c r="EN1034" s="31"/>
      <c r="EO1034" s="31"/>
      <c r="EP1034" s="31"/>
      <c r="EQ1034" s="31"/>
      <c r="ER1034" s="31"/>
      <c r="ES1034" s="31"/>
      <c r="ET1034" s="31"/>
      <c r="EU1034" s="31"/>
      <c r="EV1034" s="31"/>
      <c r="EW1034" s="31"/>
      <c r="EX1034" s="31"/>
      <c r="EY1034" s="31"/>
      <c r="EZ1034" s="31"/>
      <c r="FA1034" s="31" t="s">
        <v>219</v>
      </c>
      <c r="FB1034" s="31" t="s">
        <v>219</v>
      </c>
      <c r="FC1034" s="31"/>
      <c r="FD1034" s="31"/>
      <c r="FE1034" s="31" t="s">
        <v>219</v>
      </c>
    </row>
    <row r="1035" ht="90.75" customHeight="1">
      <c r="A1035" s="16" t="s">
        <v>16173</v>
      </c>
      <c r="B1035" s="24">
        <v>1024.0</v>
      </c>
      <c r="C1035" s="25" t="s">
        <v>16174</v>
      </c>
      <c r="D1035" s="26" t="str">
        <f t="shared" si="41"/>
        <v/>
      </c>
      <c r="E1035" s="27" t="str">
        <f t="shared" si="42"/>
        <v/>
      </c>
      <c r="F1035" s="28" t="str">
        <f t="shared" ref="F1035:G1035" si="1050">image("https://www.serebii.net/pokedex-bw/type/"&amp;lower(H1035)&amp;".gif")</f>
        <v/>
      </c>
      <c r="G1035" s="28" t="str">
        <f t="shared" si="1050"/>
        <v/>
      </c>
      <c r="H1035" s="29" t="s">
        <v>681</v>
      </c>
      <c r="I1035" s="26"/>
      <c r="J1035" s="26" t="s">
        <v>16175</v>
      </c>
      <c r="K1035" s="26" t="s">
        <v>1882</v>
      </c>
      <c r="L1035" s="26" t="s">
        <v>3515</v>
      </c>
      <c r="M1035" s="30" t="s">
        <v>16176</v>
      </c>
      <c r="N1035" s="26"/>
      <c r="O1035" s="26"/>
      <c r="P1035" s="26" t="s">
        <v>397</v>
      </c>
      <c r="Q1035" s="26" t="s">
        <v>493</v>
      </c>
      <c r="R1035" s="26" t="s">
        <v>16127</v>
      </c>
      <c r="S1035" s="26" t="s">
        <v>16127</v>
      </c>
      <c r="T1035" s="26" t="s">
        <v>2174</v>
      </c>
      <c r="U1035" s="26" t="s">
        <v>1198</v>
      </c>
      <c r="V1035" s="26" t="s">
        <v>1199</v>
      </c>
      <c r="W1035" s="26" t="s">
        <v>496</v>
      </c>
      <c r="X1035" s="26" t="s">
        <v>16127</v>
      </c>
      <c r="Y1035" s="26">
        <v>90.0</v>
      </c>
      <c r="Z1035" s="26">
        <v>65.0</v>
      </c>
      <c r="AA1035" s="26">
        <v>85.0</v>
      </c>
      <c r="AB1035" s="26">
        <v>65.0</v>
      </c>
      <c r="AC1035" s="26">
        <v>85.0</v>
      </c>
      <c r="AD1035" s="26">
        <v>60.0</v>
      </c>
      <c r="AE1035" s="30">
        <f t="shared" si="37"/>
        <v>450</v>
      </c>
      <c r="AF1035" s="26"/>
      <c r="AG1035" s="26"/>
      <c r="AH1035" s="26"/>
      <c r="AI1035" s="26"/>
      <c r="AJ1035" s="26"/>
      <c r="AK1035" s="26"/>
      <c r="AL1035" s="26"/>
      <c r="AM1035" s="26"/>
      <c r="AN1035" s="26"/>
      <c r="AO1035" s="26"/>
      <c r="AP1035" s="26"/>
      <c r="AQ1035" s="26"/>
      <c r="AR1035" s="26"/>
      <c r="AS1035" s="26"/>
      <c r="AT1035" s="26"/>
      <c r="AU1035" s="26"/>
      <c r="AV1035" s="26"/>
      <c r="AW1035" s="26"/>
      <c r="AX1035" s="26"/>
      <c r="AY1035" s="26"/>
      <c r="AZ1035" s="26"/>
      <c r="BA1035" s="26"/>
      <c r="BB1035" s="26"/>
      <c r="BC1035" s="26"/>
      <c r="BD1035" s="26"/>
      <c r="BE1035" s="26"/>
      <c r="BF1035" s="26"/>
      <c r="BG1035" s="26"/>
      <c r="BH1035" s="26"/>
      <c r="BI1035" s="26"/>
      <c r="BJ1035" s="26"/>
      <c r="BK1035" s="26"/>
      <c r="BL1035" s="26"/>
      <c r="BM1035" s="26"/>
      <c r="BN1035" s="26"/>
      <c r="BO1035" s="26"/>
      <c r="BP1035" s="26"/>
      <c r="BQ1035" s="26"/>
      <c r="BR1035" s="26"/>
      <c r="BS1035" s="26"/>
      <c r="BT1035" s="26"/>
      <c r="BU1035" s="26"/>
      <c r="BV1035" s="26"/>
      <c r="BW1035" s="31"/>
      <c r="BX1035" s="31"/>
      <c r="BY1035" s="31"/>
      <c r="BZ1035" s="31"/>
      <c r="CA1035" s="31"/>
      <c r="CB1035" s="31"/>
      <c r="CC1035" s="31"/>
      <c r="CD1035" s="31"/>
      <c r="CE1035" s="31"/>
      <c r="CF1035" s="31"/>
      <c r="CG1035" s="31"/>
      <c r="CH1035" s="31"/>
      <c r="CI1035" s="31"/>
      <c r="CJ1035" s="31"/>
      <c r="CK1035" s="31"/>
      <c r="CL1035" s="31"/>
      <c r="CM1035" s="31"/>
      <c r="CN1035" s="31"/>
      <c r="CO1035" s="31"/>
      <c r="CP1035" s="31"/>
      <c r="CQ1035" s="31"/>
      <c r="CR1035" s="31"/>
      <c r="CS1035" s="31"/>
      <c r="CT1035" s="31"/>
      <c r="CU1035" s="31"/>
      <c r="CV1035" s="31"/>
      <c r="CW1035" s="31"/>
      <c r="CX1035" s="31"/>
      <c r="CY1035" s="31"/>
      <c r="CZ1035" s="31"/>
      <c r="DA1035" s="31"/>
      <c r="DB1035" s="31"/>
      <c r="DC1035" s="31"/>
      <c r="DD1035" s="31"/>
      <c r="DE1035" s="31"/>
      <c r="DF1035" s="31"/>
      <c r="DG1035" s="31"/>
      <c r="DH1035" s="31"/>
      <c r="DI1035" s="31"/>
      <c r="DJ1035" s="31"/>
      <c r="DK1035" s="31"/>
      <c r="DL1035" s="31"/>
      <c r="DM1035" s="31"/>
      <c r="DN1035" s="31"/>
      <c r="DO1035" s="31"/>
      <c r="DP1035" s="31"/>
      <c r="DQ1035" s="31"/>
      <c r="DR1035" s="31"/>
      <c r="DS1035" s="31"/>
      <c r="DT1035" s="31"/>
      <c r="DU1035" s="31"/>
      <c r="DV1035" s="31"/>
      <c r="DW1035" s="31"/>
      <c r="DX1035" s="31"/>
      <c r="DY1035" s="31"/>
      <c r="DZ1035" s="31"/>
      <c r="EA1035" s="31"/>
      <c r="EB1035" s="31"/>
      <c r="EC1035" s="31"/>
      <c r="ED1035" s="31"/>
      <c r="EE1035" s="31"/>
      <c r="EF1035" s="31"/>
      <c r="EG1035" s="31"/>
      <c r="EH1035" s="31"/>
      <c r="EI1035" s="31"/>
      <c r="EJ1035" s="31"/>
      <c r="EK1035" s="31"/>
      <c r="EL1035" s="31"/>
      <c r="EM1035" s="31"/>
      <c r="EN1035" s="31"/>
      <c r="EO1035" s="31"/>
      <c r="EP1035" s="31"/>
      <c r="EQ1035" s="31"/>
      <c r="ER1035" s="31"/>
      <c r="ES1035" s="31"/>
      <c r="ET1035" s="31"/>
      <c r="EU1035" s="31"/>
      <c r="EV1035" s="31"/>
      <c r="EW1035" s="31"/>
      <c r="EX1035" s="31"/>
      <c r="EY1035" s="31"/>
      <c r="EZ1035" s="31"/>
      <c r="FA1035" s="31" t="s">
        <v>219</v>
      </c>
      <c r="FB1035" s="31" t="s">
        <v>219</v>
      </c>
      <c r="FC1035" s="31"/>
      <c r="FD1035" s="31"/>
      <c r="FE1035" s="31" t="s">
        <v>219</v>
      </c>
    </row>
    <row r="1036" ht="90.75" customHeight="1">
      <c r="A1036" s="16" t="s">
        <v>16177</v>
      </c>
      <c r="B1036" s="24">
        <v>1025.0</v>
      </c>
      <c r="C1036" s="25" t="s">
        <v>16178</v>
      </c>
      <c r="D1036" s="26" t="str">
        <f t="shared" si="41"/>
        <v/>
      </c>
      <c r="E1036" s="27" t="str">
        <f t="shared" si="42"/>
        <v/>
      </c>
      <c r="F1036" s="34" t="str">
        <f t="shared" ref="F1036:G1036" si="1051">image("https://www.serebii.net/pokedex-bw/type/"&amp;lower(H1036)&amp;".gif")</f>
        <v/>
      </c>
      <c r="G1036" s="34" t="str">
        <f t="shared" si="1051"/>
        <v/>
      </c>
      <c r="H1036" s="29" t="s">
        <v>176</v>
      </c>
      <c r="I1036" s="26" t="s">
        <v>3317</v>
      </c>
      <c r="J1036" s="26" t="s">
        <v>16179</v>
      </c>
      <c r="K1036" s="26" t="s">
        <v>488</v>
      </c>
      <c r="L1036" s="26" t="s">
        <v>11178</v>
      </c>
      <c r="M1036" s="30" t="s">
        <v>16180</v>
      </c>
      <c r="N1036" s="26"/>
      <c r="O1036" s="26"/>
      <c r="P1036" s="26" t="s">
        <v>2307</v>
      </c>
      <c r="Q1036" s="26" t="s">
        <v>4934</v>
      </c>
      <c r="R1036" s="26" t="s">
        <v>16127</v>
      </c>
      <c r="S1036" s="26" t="s">
        <v>16127</v>
      </c>
      <c r="T1036" s="26" t="s">
        <v>2174</v>
      </c>
      <c r="U1036" s="26" t="s">
        <v>1198</v>
      </c>
      <c r="V1036" s="26" t="s">
        <v>1199</v>
      </c>
      <c r="W1036" s="26" t="s">
        <v>2967</v>
      </c>
      <c r="X1036" s="26" t="s">
        <v>16127</v>
      </c>
      <c r="Y1036" s="26">
        <v>88.0</v>
      </c>
      <c r="Z1036" s="26">
        <v>88.0</v>
      </c>
      <c r="AA1036" s="26">
        <v>160.0</v>
      </c>
      <c r="AB1036" s="26">
        <v>88.0</v>
      </c>
      <c r="AC1036" s="26">
        <v>88.0</v>
      </c>
      <c r="AD1036" s="26">
        <v>88.0</v>
      </c>
      <c r="AE1036" s="30">
        <f t="shared" si="37"/>
        <v>600</v>
      </c>
      <c r="AF1036" s="26"/>
      <c r="AG1036" s="26"/>
      <c r="AH1036" s="26"/>
      <c r="AI1036" s="26"/>
      <c r="AJ1036" s="26"/>
      <c r="AK1036" s="26"/>
      <c r="AL1036" s="26"/>
      <c r="AM1036" s="26"/>
      <c r="AN1036" s="26"/>
      <c r="AO1036" s="26"/>
      <c r="AP1036" s="26"/>
      <c r="AQ1036" s="26"/>
      <c r="AR1036" s="26"/>
      <c r="AS1036" s="26"/>
      <c r="AT1036" s="26"/>
      <c r="AU1036" s="26"/>
      <c r="AV1036" s="26"/>
      <c r="AW1036" s="26"/>
      <c r="AX1036" s="26"/>
      <c r="AY1036" s="26"/>
      <c r="AZ1036" s="26"/>
      <c r="BA1036" s="26"/>
      <c r="BB1036" s="26"/>
      <c r="BC1036" s="26"/>
      <c r="BD1036" s="26"/>
      <c r="BE1036" s="26"/>
      <c r="BF1036" s="26"/>
      <c r="BG1036" s="26"/>
      <c r="BH1036" s="26"/>
      <c r="BI1036" s="26"/>
      <c r="BJ1036" s="26"/>
      <c r="BK1036" s="26"/>
      <c r="BL1036" s="26"/>
      <c r="BM1036" s="26"/>
      <c r="BN1036" s="26"/>
      <c r="BO1036" s="26"/>
      <c r="BP1036" s="26"/>
      <c r="BQ1036" s="26"/>
      <c r="BR1036" s="26"/>
      <c r="BS1036" s="26"/>
      <c r="BT1036" s="26"/>
      <c r="BU1036" s="26"/>
      <c r="BV1036" s="26"/>
      <c r="BW1036" s="31"/>
      <c r="BX1036" s="31"/>
      <c r="BY1036" s="31"/>
      <c r="BZ1036" s="31"/>
      <c r="CA1036" s="31"/>
      <c r="CB1036" s="31"/>
      <c r="CC1036" s="31"/>
      <c r="CD1036" s="31"/>
      <c r="CE1036" s="31"/>
      <c r="CF1036" s="31"/>
      <c r="CG1036" s="31"/>
      <c r="CH1036" s="31"/>
      <c r="CI1036" s="31"/>
      <c r="CJ1036" s="31"/>
      <c r="CK1036" s="31"/>
      <c r="CL1036" s="31"/>
      <c r="CM1036" s="31"/>
      <c r="CN1036" s="31"/>
      <c r="CO1036" s="31"/>
      <c r="CP1036" s="31"/>
      <c r="CQ1036" s="31"/>
      <c r="CR1036" s="31"/>
      <c r="CS1036" s="31"/>
      <c r="CT1036" s="31"/>
      <c r="CU1036" s="31"/>
      <c r="CV1036" s="31"/>
      <c r="CW1036" s="31"/>
      <c r="CX1036" s="31"/>
      <c r="CY1036" s="31"/>
      <c r="CZ1036" s="31"/>
      <c r="DA1036" s="31"/>
      <c r="DB1036" s="31"/>
      <c r="DC1036" s="31"/>
      <c r="DD1036" s="31"/>
      <c r="DE1036" s="31"/>
      <c r="DF1036" s="31"/>
      <c r="DG1036" s="31"/>
      <c r="DH1036" s="31"/>
      <c r="DI1036" s="31"/>
      <c r="DJ1036" s="31"/>
      <c r="DK1036" s="31"/>
      <c r="DL1036" s="31"/>
      <c r="DM1036" s="31"/>
      <c r="DN1036" s="31"/>
      <c r="DO1036" s="31"/>
      <c r="DP1036" s="31"/>
      <c r="DQ1036" s="31"/>
      <c r="DR1036" s="31"/>
      <c r="DS1036" s="31"/>
      <c r="DT1036" s="31"/>
      <c r="DU1036" s="31"/>
      <c r="DV1036" s="31"/>
      <c r="DW1036" s="31"/>
      <c r="DX1036" s="31"/>
      <c r="DY1036" s="31"/>
      <c r="DZ1036" s="31"/>
      <c r="EA1036" s="31"/>
      <c r="EB1036" s="31"/>
      <c r="EC1036" s="31"/>
      <c r="ED1036" s="31"/>
      <c r="EE1036" s="31"/>
      <c r="EF1036" s="31"/>
      <c r="EG1036" s="31"/>
      <c r="EH1036" s="31"/>
      <c r="EI1036" s="31"/>
      <c r="EJ1036" s="31"/>
      <c r="EK1036" s="31"/>
      <c r="EL1036" s="31"/>
      <c r="EM1036" s="31"/>
      <c r="EN1036" s="31"/>
      <c r="EO1036" s="31"/>
      <c r="EP1036" s="31"/>
      <c r="EQ1036" s="31"/>
      <c r="ER1036" s="31"/>
      <c r="ES1036" s="31"/>
      <c r="ET1036" s="31"/>
      <c r="EU1036" s="31"/>
      <c r="EV1036" s="31"/>
      <c r="EW1036" s="31"/>
      <c r="EX1036" s="31"/>
      <c r="EY1036" s="31"/>
      <c r="EZ1036" s="31"/>
      <c r="FA1036" s="31" t="s">
        <v>219</v>
      </c>
      <c r="FB1036" s="31" t="s">
        <v>219</v>
      </c>
      <c r="FC1036" s="31"/>
      <c r="FD1036" s="31"/>
      <c r="FE1036" s="31" t="s">
        <v>219</v>
      </c>
    </row>
  </sheetData>
  <mergeCells count="1">
    <mergeCell ref="Y1:AE1"/>
  </mergeCells>
  <printOptions/>
  <pageMargins bottom="0.75" footer="0.0" header="0.0" left="0.7" right="0.7" top="0.75"/>
  <pageSetup orientation="landscape"/>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7.57"/>
    <col customWidth="1" min="2" max="2" width="25.71"/>
    <col customWidth="1" min="3" max="3" width="15.71"/>
    <col customWidth="1" min="5" max="5" width="26.57"/>
    <col customWidth="1" min="9" max="9" width="21.71"/>
    <col customWidth="1" min="13" max="13" width="18.29"/>
  </cols>
  <sheetData>
    <row r="1" ht="22.5" customHeight="1">
      <c r="A1" s="35" t="s">
        <v>16181</v>
      </c>
      <c r="B1" s="35" t="s">
        <v>14</v>
      </c>
      <c r="C1" s="36" t="s">
        <v>16182</v>
      </c>
      <c r="D1" s="2" t="b">
        <v>0</v>
      </c>
      <c r="H1" s="2" t="b">
        <v>0</v>
      </c>
      <c r="L1" s="2" t="b">
        <v>0</v>
      </c>
    </row>
    <row r="2" ht="22.5" customHeight="1">
      <c r="A2" s="37">
        <v>1.0</v>
      </c>
      <c r="B2" s="38" t="s">
        <v>16183</v>
      </c>
      <c r="C2" s="39" t="str">
        <f t="shared" ref="C2:C1148" si="1">image("https://img.pokemondb.net/sprites/home/normal/"&amp; lower(B2) &amp;".png")</f>
        <v/>
      </c>
      <c r="D2" s="40" t="b">
        <v>1</v>
      </c>
      <c r="E2" s="40" t="s">
        <v>16184</v>
      </c>
      <c r="F2" s="41" t="str">
        <f t="shared" ref="F2:F17" si="2">image("https://img.pokemondb.net/sprites/home/normal/"&amp; lower(E2) &amp;".png")</f>
        <v/>
      </c>
      <c r="G2" s="41" t="str">
        <f t="shared" ref="G2:G17" si="3">image("https://img.pokemondb.net/sprites/home/shiny/"&amp; lower(E2) &amp;".png")</f>
        <v/>
      </c>
      <c r="H2" s="42" t="b">
        <v>1</v>
      </c>
      <c r="I2" s="40" t="s">
        <v>16185</v>
      </c>
      <c r="J2" s="41" t="str">
        <f t="shared" ref="J2:J33" si="4">image("https://img.pokemondb.net/sprites/home/normal/"&amp; lower(I2) &amp;".png")</f>
        <v/>
      </c>
      <c r="K2" s="41" t="str">
        <f t="shared" ref="K2:K33" si="5">image("https://img.pokemondb.net/sprites/home/shiny/"&amp; lower(I2) &amp;".png")</f>
        <v/>
      </c>
      <c r="L2" s="42" t="b">
        <v>0</v>
      </c>
      <c r="M2" s="40" t="s">
        <v>16186</v>
      </c>
      <c r="N2" s="41" t="str">
        <f t="shared" ref="N2:N9" si="6">image("https://img.pokemondb.net/sprites/home/normal/"&amp; lower(M2) &amp;".png")</f>
        <v/>
      </c>
      <c r="O2" s="41" t="str">
        <f t="shared" ref="O2:O9" si="7">image("https://img.pokemondb.net/sprites/home/shiny/"&amp; lower(M2) &amp;".png")</f>
        <v/>
      </c>
    </row>
    <row r="3" ht="22.5" customHeight="1">
      <c r="A3" s="37">
        <v>2.0</v>
      </c>
      <c r="B3" s="38" t="s">
        <v>16187</v>
      </c>
      <c r="C3" s="39" t="str">
        <f t="shared" si="1"/>
        <v/>
      </c>
      <c r="D3" s="40" t="b">
        <v>1</v>
      </c>
      <c r="E3" s="40" t="s">
        <v>16188</v>
      </c>
      <c r="F3" s="41" t="str">
        <f t="shared" si="2"/>
        <v/>
      </c>
      <c r="G3" s="41" t="str">
        <f t="shared" si="3"/>
        <v/>
      </c>
      <c r="H3" s="42" t="b">
        <v>1</v>
      </c>
      <c r="I3" s="40" t="s">
        <v>16189</v>
      </c>
      <c r="J3" s="41" t="str">
        <f t="shared" si="4"/>
        <v/>
      </c>
      <c r="K3" s="41" t="str">
        <f t="shared" si="5"/>
        <v/>
      </c>
      <c r="L3" s="42" t="b">
        <v>0</v>
      </c>
      <c r="M3" s="40" t="s">
        <v>16190</v>
      </c>
      <c r="N3" s="41" t="str">
        <f t="shared" si="6"/>
        <v/>
      </c>
      <c r="O3" s="41" t="str">
        <f t="shared" si="7"/>
        <v/>
      </c>
    </row>
    <row r="4" ht="22.5" customHeight="1">
      <c r="A4" s="37">
        <v>3.0</v>
      </c>
      <c r="B4" s="38" t="s">
        <v>16191</v>
      </c>
      <c r="C4" s="39" t="str">
        <f t="shared" si="1"/>
        <v/>
      </c>
      <c r="D4" s="40" t="b">
        <v>1</v>
      </c>
      <c r="E4" s="40" t="s">
        <v>16192</v>
      </c>
      <c r="F4" s="41" t="str">
        <f t="shared" si="2"/>
        <v/>
      </c>
      <c r="G4" s="41" t="str">
        <f t="shared" si="3"/>
        <v/>
      </c>
      <c r="H4" s="42" t="b">
        <v>1</v>
      </c>
      <c r="I4" s="40" t="s">
        <v>16193</v>
      </c>
      <c r="J4" s="41" t="str">
        <f t="shared" si="4"/>
        <v/>
      </c>
      <c r="K4" s="41" t="str">
        <f t="shared" si="5"/>
        <v/>
      </c>
      <c r="L4" s="42" t="b">
        <v>0</v>
      </c>
      <c r="M4" s="40" t="s">
        <v>16194</v>
      </c>
      <c r="N4" s="41" t="str">
        <f t="shared" si="6"/>
        <v/>
      </c>
      <c r="O4" s="41" t="str">
        <f t="shared" si="7"/>
        <v/>
      </c>
    </row>
    <row r="5" ht="22.5" customHeight="1">
      <c r="A5" s="37">
        <v>3.0</v>
      </c>
      <c r="B5" s="38" t="s">
        <v>16195</v>
      </c>
      <c r="C5" s="39" t="str">
        <f t="shared" si="1"/>
        <v/>
      </c>
      <c r="D5" s="40" t="b">
        <v>1</v>
      </c>
      <c r="E5" s="40" t="s">
        <v>16196</v>
      </c>
      <c r="F5" s="41" t="str">
        <f t="shared" si="2"/>
        <v/>
      </c>
      <c r="G5" s="41" t="str">
        <f t="shared" si="3"/>
        <v/>
      </c>
      <c r="H5" s="42" t="b">
        <v>1</v>
      </c>
      <c r="I5" s="40" t="s">
        <v>16197</v>
      </c>
      <c r="J5" s="41" t="str">
        <f t="shared" si="4"/>
        <v/>
      </c>
      <c r="K5" s="41" t="str">
        <f t="shared" si="5"/>
        <v/>
      </c>
      <c r="L5" s="42" t="b">
        <v>0</v>
      </c>
      <c r="M5" s="40" t="s">
        <v>16198</v>
      </c>
      <c r="N5" s="41" t="str">
        <f t="shared" si="6"/>
        <v/>
      </c>
      <c r="O5" s="41" t="str">
        <f t="shared" si="7"/>
        <v/>
      </c>
    </row>
    <row r="6" ht="22.5" customHeight="1">
      <c r="A6" s="37">
        <v>4.0</v>
      </c>
      <c r="B6" s="38" t="s">
        <v>16199</v>
      </c>
      <c r="C6" s="39" t="str">
        <f t="shared" si="1"/>
        <v/>
      </c>
      <c r="D6" s="40" t="b">
        <v>1</v>
      </c>
      <c r="E6" s="40" t="s">
        <v>16200</v>
      </c>
      <c r="F6" s="41" t="str">
        <f t="shared" si="2"/>
        <v/>
      </c>
      <c r="G6" s="41" t="str">
        <f t="shared" si="3"/>
        <v/>
      </c>
      <c r="H6" s="42" t="b">
        <v>0</v>
      </c>
      <c r="I6" s="40" t="s">
        <v>16201</v>
      </c>
      <c r="J6" s="41" t="str">
        <f t="shared" si="4"/>
        <v/>
      </c>
      <c r="K6" s="41" t="str">
        <f t="shared" si="5"/>
        <v/>
      </c>
      <c r="L6" s="42" t="b">
        <v>0</v>
      </c>
      <c r="M6" s="40" t="s">
        <v>16202</v>
      </c>
      <c r="N6" s="41" t="str">
        <f t="shared" si="6"/>
        <v/>
      </c>
      <c r="O6" s="41" t="str">
        <f t="shared" si="7"/>
        <v/>
      </c>
    </row>
    <row r="7" ht="22.5" customHeight="1">
      <c r="A7" s="37">
        <v>5.0</v>
      </c>
      <c r="B7" s="38" t="s">
        <v>16203</v>
      </c>
      <c r="C7" s="39" t="str">
        <f t="shared" si="1"/>
        <v/>
      </c>
      <c r="D7" s="2" t="b">
        <v>0</v>
      </c>
      <c r="E7" s="40" t="s">
        <v>16204</v>
      </c>
      <c r="F7" s="41" t="str">
        <f t="shared" si="2"/>
        <v/>
      </c>
      <c r="G7" s="41" t="str">
        <f t="shared" si="3"/>
        <v/>
      </c>
      <c r="H7" s="42" t="b">
        <v>0</v>
      </c>
      <c r="I7" s="40" t="s">
        <v>16205</v>
      </c>
      <c r="J7" s="41" t="str">
        <f t="shared" si="4"/>
        <v/>
      </c>
      <c r="K7" s="41" t="str">
        <f t="shared" si="5"/>
        <v/>
      </c>
      <c r="L7" s="42" t="b">
        <v>0</v>
      </c>
      <c r="M7" s="40" t="s">
        <v>16206</v>
      </c>
      <c r="N7" s="41" t="str">
        <f t="shared" si="6"/>
        <v/>
      </c>
      <c r="O7" s="41" t="str">
        <f t="shared" si="7"/>
        <v/>
      </c>
    </row>
    <row r="8" ht="22.5" customHeight="1">
      <c r="A8" s="37">
        <v>6.0</v>
      </c>
      <c r="B8" s="38" t="s">
        <v>16207</v>
      </c>
      <c r="C8" s="39" t="str">
        <f t="shared" si="1"/>
        <v/>
      </c>
      <c r="D8" s="2" t="b">
        <v>0</v>
      </c>
      <c r="E8" s="40" t="s">
        <v>16208</v>
      </c>
      <c r="F8" s="41" t="str">
        <f t="shared" si="2"/>
        <v/>
      </c>
      <c r="G8" s="41" t="str">
        <f t="shared" si="3"/>
        <v/>
      </c>
      <c r="H8" s="42" t="b">
        <v>0</v>
      </c>
      <c r="I8" s="40" t="s">
        <v>16209</v>
      </c>
      <c r="J8" s="41" t="str">
        <f t="shared" si="4"/>
        <v/>
      </c>
      <c r="K8" s="41" t="str">
        <f t="shared" si="5"/>
        <v/>
      </c>
      <c r="L8" s="42" t="b">
        <v>0</v>
      </c>
      <c r="M8" s="40" t="s">
        <v>16210</v>
      </c>
      <c r="N8" s="41" t="str">
        <f t="shared" si="6"/>
        <v/>
      </c>
      <c r="O8" s="41" t="str">
        <f t="shared" si="7"/>
        <v/>
      </c>
    </row>
    <row r="9" ht="22.5" customHeight="1">
      <c r="A9" s="37">
        <v>6.0</v>
      </c>
      <c r="B9" s="38" t="s">
        <v>16211</v>
      </c>
      <c r="C9" s="39" t="str">
        <f t="shared" si="1"/>
        <v/>
      </c>
      <c r="D9" s="2" t="b">
        <v>0</v>
      </c>
      <c r="E9" s="40" t="s">
        <v>16212</v>
      </c>
      <c r="F9" s="41" t="str">
        <f t="shared" si="2"/>
        <v/>
      </c>
      <c r="G9" s="41" t="str">
        <f t="shared" si="3"/>
        <v/>
      </c>
      <c r="H9" s="42" t="b">
        <v>0</v>
      </c>
      <c r="I9" s="40" t="s">
        <v>16213</v>
      </c>
      <c r="J9" s="41" t="str">
        <f t="shared" si="4"/>
        <v/>
      </c>
      <c r="K9" s="41" t="str">
        <f t="shared" si="5"/>
        <v/>
      </c>
      <c r="L9" s="42" t="b">
        <v>0</v>
      </c>
      <c r="M9" s="40" t="s">
        <v>16214</v>
      </c>
      <c r="N9" s="41" t="str">
        <f t="shared" si="6"/>
        <v/>
      </c>
      <c r="O9" s="41" t="str">
        <f t="shared" si="7"/>
        <v/>
      </c>
    </row>
    <row r="10" ht="22.5" customHeight="1">
      <c r="A10" s="37">
        <v>6.0</v>
      </c>
      <c r="B10" s="38" t="s">
        <v>16215</v>
      </c>
      <c r="C10" s="39" t="str">
        <f t="shared" si="1"/>
        <v/>
      </c>
      <c r="D10" s="2" t="b">
        <v>0</v>
      </c>
      <c r="E10" s="40" t="s">
        <v>16216</v>
      </c>
      <c r="F10" s="41" t="str">
        <f t="shared" si="2"/>
        <v/>
      </c>
      <c r="G10" s="41" t="str">
        <f t="shared" si="3"/>
        <v/>
      </c>
      <c r="H10" s="42" t="b">
        <v>0</v>
      </c>
      <c r="I10" s="40" t="s">
        <v>16217</v>
      </c>
      <c r="J10" s="41" t="str">
        <f t="shared" si="4"/>
        <v/>
      </c>
      <c r="K10" s="41" t="str">
        <f t="shared" si="5"/>
        <v/>
      </c>
      <c r="L10" s="42" t="b">
        <v>0</v>
      </c>
    </row>
    <row r="11" ht="22.5" customHeight="1">
      <c r="A11" s="37">
        <v>7.0</v>
      </c>
      <c r="B11" s="38" t="s">
        <v>16218</v>
      </c>
      <c r="C11" s="39" t="str">
        <f t="shared" si="1"/>
        <v/>
      </c>
      <c r="D11" s="2" t="b">
        <v>0</v>
      </c>
      <c r="E11" s="40" t="s">
        <v>16219</v>
      </c>
      <c r="F11" s="41" t="str">
        <f t="shared" si="2"/>
        <v/>
      </c>
      <c r="G11" s="41" t="str">
        <f t="shared" si="3"/>
        <v/>
      </c>
      <c r="H11" s="42" t="b">
        <v>0</v>
      </c>
      <c r="I11" s="40" t="s">
        <v>16220</v>
      </c>
      <c r="J11" s="41" t="str">
        <f t="shared" si="4"/>
        <v/>
      </c>
      <c r="K11" s="41" t="str">
        <f t="shared" si="5"/>
        <v/>
      </c>
      <c r="L11" s="42" t="b">
        <v>0</v>
      </c>
      <c r="M11" s="40" t="s">
        <v>16221</v>
      </c>
      <c r="N11" s="41" t="str">
        <f t="shared" ref="N11:N23" si="8">image("https://img.pokemondb.net/sprites/home/normal/"&amp; lower(M11) &amp;".png")</f>
        <v/>
      </c>
      <c r="O11" s="41" t="str">
        <f t="shared" ref="O11:O23" si="9">image("https://img.pokemondb.net/sprites/home/shiny/"&amp; lower(M11) &amp;".png")</f>
        <v/>
      </c>
    </row>
    <row r="12" ht="22.5" customHeight="1">
      <c r="A12" s="37">
        <v>8.0</v>
      </c>
      <c r="B12" s="38" t="s">
        <v>16222</v>
      </c>
      <c r="C12" s="39" t="str">
        <f t="shared" si="1"/>
        <v/>
      </c>
      <c r="D12" s="2" t="b">
        <v>0</v>
      </c>
      <c r="E12" s="40" t="s">
        <v>16223</v>
      </c>
      <c r="F12" s="41" t="str">
        <f t="shared" si="2"/>
        <v/>
      </c>
      <c r="G12" s="41" t="str">
        <f t="shared" si="3"/>
        <v/>
      </c>
      <c r="H12" s="42" t="b">
        <v>0</v>
      </c>
      <c r="I12" s="40" t="s">
        <v>16224</v>
      </c>
      <c r="J12" s="41" t="str">
        <f t="shared" si="4"/>
        <v/>
      </c>
      <c r="K12" s="41" t="str">
        <f t="shared" si="5"/>
        <v/>
      </c>
      <c r="L12" s="42" t="b">
        <v>0</v>
      </c>
      <c r="M12" s="40" t="s">
        <v>16225</v>
      </c>
      <c r="N12" s="41" t="str">
        <f t="shared" si="8"/>
        <v/>
      </c>
      <c r="O12" s="41" t="str">
        <f t="shared" si="9"/>
        <v/>
      </c>
    </row>
    <row r="13" ht="22.5" customHeight="1">
      <c r="A13" s="37">
        <v>9.0</v>
      </c>
      <c r="B13" s="38" t="s">
        <v>16226</v>
      </c>
      <c r="C13" s="39" t="str">
        <f t="shared" si="1"/>
        <v/>
      </c>
      <c r="D13" s="2" t="b">
        <v>0</v>
      </c>
      <c r="E13" s="40" t="s">
        <v>16227</v>
      </c>
      <c r="F13" s="41" t="str">
        <f t="shared" si="2"/>
        <v/>
      </c>
      <c r="G13" s="41" t="str">
        <f t="shared" si="3"/>
        <v/>
      </c>
      <c r="H13" s="42" t="b">
        <v>0</v>
      </c>
      <c r="I13" s="40" t="s">
        <v>16228</v>
      </c>
      <c r="J13" s="41" t="str">
        <f t="shared" si="4"/>
        <v/>
      </c>
      <c r="K13" s="41" t="str">
        <f t="shared" si="5"/>
        <v/>
      </c>
      <c r="L13" s="42" t="b">
        <v>0</v>
      </c>
      <c r="M13" s="40" t="s">
        <v>16229</v>
      </c>
      <c r="N13" s="41" t="str">
        <f t="shared" si="8"/>
        <v/>
      </c>
      <c r="O13" s="41" t="str">
        <f t="shared" si="9"/>
        <v/>
      </c>
    </row>
    <row r="14" ht="22.5" customHeight="1">
      <c r="A14" s="37">
        <v>9.0</v>
      </c>
      <c r="B14" s="38" t="s">
        <v>16230</v>
      </c>
      <c r="C14" s="39" t="str">
        <f t="shared" si="1"/>
        <v/>
      </c>
      <c r="D14" s="2" t="b">
        <v>0</v>
      </c>
      <c r="E14" s="40" t="s">
        <v>16231</v>
      </c>
      <c r="F14" s="41" t="str">
        <f t="shared" si="2"/>
        <v/>
      </c>
      <c r="G14" s="41" t="str">
        <f t="shared" si="3"/>
        <v/>
      </c>
      <c r="H14" s="42" t="b">
        <v>0</v>
      </c>
      <c r="I14" s="40" t="s">
        <v>16232</v>
      </c>
      <c r="J14" s="41" t="str">
        <f t="shared" si="4"/>
        <v/>
      </c>
      <c r="K14" s="41" t="str">
        <f t="shared" si="5"/>
        <v/>
      </c>
      <c r="L14" s="42" t="b">
        <v>0</v>
      </c>
      <c r="M14" s="40" t="s">
        <v>16233</v>
      </c>
      <c r="N14" s="41" t="str">
        <f t="shared" si="8"/>
        <v/>
      </c>
      <c r="O14" s="41" t="str">
        <f t="shared" si="9"/>
        <v/>
      </c>
    </row>
    <row r="15" ht="22.5" customHeight="1">
      <c r="A15" s="37">
        <v>10.0</v>
      </c>
      <c r="B15" s="38" t="s">
        <v>16234</v>
      </c>
      <c r="C15" s="39" t="str">
        <f t="shared" si="1"/>
        <v/>
      </c>
      <c r="D15" s="2" t="b">
        <v>0</v>
      </c>
      <c r="E15" s="40" t="s">
        <v>16235</v>
      </c>
      <c r="F15" s="41" t="str">
        <f t="shared" si="2"/>
        <v/>
      </c>
      <c r="G15" s="41" t="str">
        <f t="shared" si="3"/>
        <v/>
      </c>
      <c r="H15" s="42" t="b">
        <v>0</v>
      </c>
      <c r="I15" s="40" t="s">
        <v>16236</v>
      </c>
      <c r="J15" s="41" t="str">
        <f t="shared" si="4"/>
        <v/>
      </c>
      <c r="K15" s="41" t="str">
        <f t="shared" si="5"/>
        <v/>
      </c>
      <c r="L15" s="42" t="b">
        <v>0</v>
      </c>
      <c r="N15" s="41" t="str">
        <f t="shared" si="8"/>
        <v/>
      </c>
      <c r="O15" s="41" t="str">
        <f t="shared" si="9"/>
        <v/>
      </c>
    </row>
    <row r="16" ht="22.5" customHeight="1">
      <c r="A16" s="37">
        <v>11.0</v>
      </c>
      <c r="B16" s="38" t="s">
        <v>16237</v>
      </c>
      <c r="C16" s="39" t="str">
        <f t="shared" si="1"/>
        <v/>
      </c>
      <c r="D16" s="2" t="b">
        <v>0</v>
      </c>
      <c r="E16" s="40" t="s">
        <v>16238</v>
      </c>
      <c r="F16" s="41" t="str">
        <f t="shared" si="2"/>
        <v/>
      </c>
      <c r="G16" s="41" t="str">
        <f t="shared" si="3"/>
        <v/>
      </c>
      <c r="H16" s="42" t="b">
        <v>0</v>
      </c>
      <c r="I16" s="40" t="s">
        <v>16239</v>
      </c>
      <c r="J16" s="41" t="str">
        <f t="shared" si="4"/>
        <v/>
      </c>
      <c r="K16" s="41" t="str">
        <f t="shared" si="5"/>
        <v/>
      </c>
      <c r="L16" s="42" t="b">
        <v>0</v>
      </c>
      <c r="M16" s="40" t="s">
        <v>16240</v>
      </c>
      <c r="N16" s="41" t="str">
        <f t="shared" si="8"/>
        <v/>
      </c>
      <c r="O16" s="41" t="str">
        <f t="shared" si="9"/>
        <v/>
      </c>
    </row>
    <row r="17" ht="22.5" customHeight="1">
      <c r="A17" s="37">
        <v>12.0</v>
      </c>
      <c r="B17" s="38" t="s">
        <v>16241</v>
      </c>
      <c r="C17" s="39" t="str">
        <f t="shared" si="1"/>
        <v/>
      </c>
      <c r="D17" s="2" t="b">
        <v>0</v>
      </c>
      <c r="E17" s="40" t="s">
        <v>16242</v>
      </c>
      <c r="F17" s="41" t="str">
        <f t="shared" si="2"/>
        <v/>
      </c>
      <c r="G17" s="41" t="str">
        <f t="shared" si="3"/>
        <v/>
      </c>
      <c r="H17" s="42" t="b">
        <v>0</v>
      </c>
      <c r="I17" s="40" t="s">
        <v>16243</v>
      </c>
      <c r="J17" s="41" t="str">
        <f t="shared" si="4"/>
        <v/>
      </c>
      <c r="K17" s="41" t="str">
        <f t="shared" si="5"/>
        <v/>
      </c>
      <c r="L17" s="42" t="b">
        <v>0</v>
      </c>
      <c r="M17" s="40" t="s">
        <v>16244</v>
      </c>
      <c r="N17" s="41" t="str">
        <f t="shared" si="8"/>
        <v/>
      </c>
      <c r="O17" s="41" t="str">
        <f t="shared" si="9"/>
        <v/>
      </c>
    </row>
    <row r="18" ht="22.5" customHeight="1">
      <c r="A18" s="37">
        <v>13.0</v>
      </c>
      <c r="B18" s="38" t="s">
        <v>16245</v>
      </c>
      <c r="C18" s="39" t="str">
        <f t="shared" si="1"/>
        <v/>
      </c>
      <c r="D18" s="2" t="b">
        <v>0</v>
      </c>
      <c r="E18" s="40" t="s">
        <v>16246</v>
      </c>
      <c r="F18" s="41" t="str">
        <f>image("https://img.pokemondb.net/artwork/tmp/victreebel-mega.jpg")</f>
        <v/>
      </c>
      <c r="G18" s="41" t="str">
        <f>image("https://img.pokemondb.net/artwork/tmp/shiny/victreebel-mega.jpg")</f>
        <v/>
      </c>
      <c r="H18" s="42" t="b">
        <v>0</v>
      </c>
      <c r="I18" s="40" t="s">
        <v>16247</v>
      </c>
      <c r="J18" s="41" t="str">
        <f t="shared" si="4"/>
        <v/>
      </c>
      <c r="K18" s="41" t="str">
        <f t="shared" si="5"/>
        <v/>
      </c>
      <c r="L18" s="42" t="b">
        <v>0</v>
      </c>
      <c r="M18" s="40" t="s">
        <v>16248</v>
      </c>
      <c r="N18" s="41" t="str">
        <f t="shared" si="8"/>
        <v/>
      </c>
      <c r="O18" s="41" t="str">
        <f t="shared" si="9"/>
        <v/>
      </c>
    </row>
    <row r="19" ht="22.5" customHeight="1">
      <c r="A19" s="37">
        <v>14.0</v>
      </c>
      <c r="B19" s="38" t="s">
        <v>16249</v>
      </c>
      <c r="C19" s="39" t="str">
        <f t="shared" si="1"/>
        <v/>
      </c>
      <c r="D19" s="2" t="b">
        <v>0</v>
      </c>
      <c r="E19" s="40" t="s">
        <v>16250</v>
      </c>
      <c r="F19" s="41" t="str">
        <f t="shared" ref="F19:F40" si="10">image("https://img.pokemondb.net/sprites/home/normal/"&amp; lower(E19) &amp;".png")</f>
        <v/>
      </c>
      <c r="G19" s="41" t="str">
        <f t="shared" ref="G19:G199" si="11">image("https://img.pokemondb.net/sprites/home/shiny/"&amp; lower(E19) &amp;".png")</f>
        <v/>
      </c>
      <c r="H19" s="42" t="b">
        <v>0</v>
      </c>
      <c r="I19" s="40" t="s">
        <v>16251</v>
      </c>
      <c r="J19" s="41" t="str">
        <f t="shared" si="4"/>
        <v/>
      </c>
      <c r="K19" s="41" t="str">
        <f t="shared" si="5"/>
        <v/>
      </c>
      <c r="L19" s="42" t="b">
        <v>0</v>
      </c>
      <c r="M19" s="40" t="s">
        <v>16252</v>
      </c>
      <c r="N19" s="41" t="str">
        <f t="shared" si="8"/>
        <v/>
      </c>
      <c r="O19" s="41" t="str">
        <f t="shared" si="9"/>
        <v/>
      </c>
    </row>
    <row r="20" ht="22.5" customHeight="1">
      <c r="A20" s="37">
        <v>15.0</v>
      </c>
      <c r="B20" s="38" t="s">
        <v>16253</v>
      </c>
      <c r="C20" s="39" t="str">
        <f t="shared" si="1"/>
        <v/>
      </c>
      <c r="D20" s="2" t="b">
        <v>0</v>
      </c>
      <c r="E20" s="40" t="s">
        <v>16254</v>
      </c>
      <c r="F20" s="41" t="str">
        <f t="shared" si="10"/>
        <v/>
      </c>
      <c r="G20" s="41" t="str">
        <f t="shared" si="11"/>
        <v/>
      </c>
      <c r="H20" s="42" t="b">
        <v>0</v>
      </c>
      <c r="I20" s="40" t="s">
        <v>16255</v>
      </c>
      <c r="J20" s="41" t="str">
        <f t="shared" si="4"/>
        <v/>
      </c>
      <c r="K20" s="41" t="str">
        <f t="shared" si="5"/>
        <v/>
      </c>
      <c r="L20" s="42" t="b">
        <v>0</v>
      </c>
      <c r="M20" s="40" t="s">
        <v>16256</v>
      </c>
      <c r="N20" s="41" t="str">
        <f t="shared" si="8"/>
        <v/>
      </c>
      <c r="O20" s="41" t="str">
        <f t="shared" si="9"/>
        <v/>
      </c>
    </row>
    <row r="21" ht="22.5" customHeight="1">
      <c r="A21" s="37">
        <v>15.0</v>
      </c>
      <c r="B21" s="38" t="s">
        <v>16257</v>
      </c>
      <c r="C21" s="39" t="str">
        <f t="shared" si="1"/>
        <v/>
      </c>
      <c r="D21" s="2" t="b">
        <v>0</v>
      </c>
      <c r="E21" s="40" t="s">
        <v>16258</v>
      </c>
      <c r="F21" s="41" t="str">
        <f t="shared" si="10"/>
        <v/>
      </c>
      <c r="G21" s="41" t="str">
        <f t="shared" si="11"/>
        <v/>
      </c>
      <c r="H21" s="42" t="b">
        <v>0</v>
      </c>
      <c r="I21" s="40" t="s">
        <v>16259</v>
      </c>
      <c r="J21" s="41" t="str">
        <f t="shared" si="4"/>
        <v/>
      </c>
      <c r="K21" s="41" t="str">
        <f t="shared" si="5"/>
        <v/>
      </c>
      <c r="L21" s="42" t="b">
        <v>0</v>
      </c>
      <c r="M21" s="40" t="s">
        <v>16260</v>
      </c>
      <c r="N21" s="41" t="str">
        <f t="shared" si="8"/>
        <v/>
      </c>
      <c r="O21" s="41" t="str">
        <f t="shared" si="9"/>
        <v/>
      </c>
    </row>
    <row r="22" ht="22.5" customHeight="1">
      <c r="A22" s="37">
        <v>16.0</v>
      </c>
      <c r="B22" s="38" t="s">
        <v>16261</v>
      </c>
      <c r="C22" s="39" t="str">
        <f t="shared" si="1"/>
        <v/>
      </c>
      <c r="D22" s="2" t="b">
        <v>0</v>
      </c>
      <c r="E22" s="40" t="s">
        <v>16262</v>
      </c>
      <c r="F22" s="41" t="str">
        <f t="shared" si="10"/>
        <v/>
      </c>
      <c r="G22" s="41" t="str">
        <f t="shared" si="11"/>
        <v/>
      </c>
      <c r="H22" s="42" t="b">
        <v>0</v>
      </c>
      <c r="I22" s="40" t="s">
        <v>16263</v>
      </c>
      <c r="J22" s="41" t="str">
        <f t="shared" si="4"/>
        <v/>
      </c>
      <c r="K22" s="41" t="str">
        <f t="shared" si="5"/>
        <v/>
      </c>
      <c r="L22" s="42" t="b">
        <v>0</v>
      </c>
      <c r="M22" s="40" t="s">
        <v>16264</v>
      </c>
      <c r="N22" s="41" t="str">
        <f t="shared" si="8"/>
        <v/>
      </c>
      <c r="O22" s="41" t="str">
        <f t="shared" si="9"/>
        <v/>
      </c>
    </row>
    <row r="23" ht="22.5" customHeight="1">
      <c r="A23" s="37">
        <v>17.0</v>
      </c>
      <c r="B23" s="38" t="s">
        <v>16265</v>
      </c>
      <c r="C23" s="39" t="str">
        <f t="shared" si="1"/>
        <v/>
      </c>
      <c r="D23" s="2" t="b">
        <v>0</v>
      </c>
      <c r="E23" s="40" t="s">
        <v>16266</v>
      </c>
      <c r="F23" s="41" t="str">
        <f t="shared" si="10"/>
        <v/>
      </c>
      <c r="G23" s="41" t="str">
        <f t="shared" si="11"/>
        <v/>
      </c>
      <c r="H23" s="42" t="b">
        <v>0</v>
      </c>
      <c r="I23" s="40" t="s">
        <v>16267</v>
      </c>
      <c r="J23" s="41" t="str">
        <f t="shared" si="4"/>
        <v/>
      </c>
      <c r="K23" s="41" t="str">
        <f t="shared" si="5"/>
        <v/>
      </c>
      <c r="L23" s="42" t="b">
        <v>0</v>
      </c>
      <c r="M23" s="40" t="s">
        <v>16268</v>
      </c>
      <c r="N23" s="41" t="str">
        <f t="shared" si="8"/>
        <v/>
      </c>
      <c r="O23" s="41" t="str">
        <f t="shared" si="9"/>
        <v/>
      </c>
    </row>
    <row r="24" ht="22.5" customHeight="1">
      <c r="A24" s="37">
        <v>18.0</v>
      </c>
      <c r="B24" s="38" t="s">
        <v>16269</v>
      </c>
      <c r="C24" s="39" t="str">
        <f t="shared" si="1"/>
        <v/>
      </c>
      <c r="D24" s="2" t="b">
        <v>0</v>
      </c>
      <c r="E24" s="40" t="s">
        <v>16270</v>
      </c>
      <c r="F24" s="41" t="str">
        <f t="shared" si="10"/>
        <v/>
      </c>
      <c r="G24" s="41" t="str">
        <f t="shared" si="11"/>
        <v/>
      </c>
      <c r="H24" s="42" t="b">
        <v>0</v>
      </c>
      <c r="I24" s="40" t="s">
        <v>16271</v>
      </c>
      <c r="J24" s="41" t="str">
        <f t="shared" si="4"/>
        <v/>
      </c>
      <c r="K24" s="41" t="str">
        <f t="shared" si="5"/>
        <v/>
      </c>
      <c r="L24" s="42" t="b">
        <v>0</v>
      </c>
    </row>
    <row r="25" ht="22.5" customHeight="1">
      <c r="A25" s="37">
        <v>18.0</v>
      </c>
      <c r="B25" s="38" t="s">
        <v>16272</v>
      </c>
      <c r="C25" s="39" t="str">
        <f t="shared" si="1"/>
        <v/>
      </c>
      <c r="D25" s="2" t="b">
        <v>0</v>
      </c>
      <c r="E25" s="40" t="s">
        <v>16273</v>
      </c>
      <c r="F25" s="41" t="str">
        <f t="shared" si="10"/>
        <v/>
      </c>
      <c r="G25" s="41" t="str">
        <f t="shared" si="11"/>
        <v/>
      </c>
      <c r="H25" s="42" t="b">
        <v>0</v>
      </c>
      <c r="I25" s="40" t="s">
        <v>16274</v>
      </c>
      <c r="J25" s="41" t="str">
        <f t="shared" si="4"/>
        <v/>
      </c>
      <c r="K25" s="41" t="str">
        <f t="shared" si="5"/>
        <v/>
      </c>
      <c r="L25" s="42" t="b">
        <v>0</v>
      </c>
    </row>
    <row r="26" ht="22.5" customHeight="1">
      <c r="A26" s="37">
        <v>19.0</v>
      </c>
      <c r="B26" s="38" t="s">
        <v>16275</v>
      </c>
      <c r="C26" s="39" t="str">
        <f t="shared" si="1"/>
        <v/>
      </c>
      <c r="D26" s="2" t="b">
        <v>0</v>
      </c>
      <c r="E26" s="40" t="s">
        <v>16276</v>
      </c>
      <c r="F26" s="41" t="str">
        <f t="shared" si="10"/>
        <v/>
      </c>
      <c r="G26" s="41" t="str">
        <f t="shared" si="11"/>
        <v/>
      </c>
      <c r="H26" s="42" t="b">
        <v>0</v>
      </c>
      <c r="I26" s="40" t="s">
        <v>16277</v>
      </c>
      <c r="J26" s="41" t="str">
        <f t="shared" si="4"/>
        <v/>
      </c>
      <c r="K26" s="41" t="str">
        <f t="shared" si="5"/>
        <v/>
      </c>
      <c r="L26" s="42" t="b">
        <v>0</v>
      </c>
    </row>
    <row r="27" ht="22.5" customHeight="1">
      <c r="A27" s="37">
        <v>19.0</v>
      </c>
      <c r="B27" s="38" t="s">
        <v>16278</v>
      </c>
      <c r="C27" s="39" t="str">
        <f t="shared" si="1"/>
        <v/>
      </c>
      <c r="D27" s="2" t="b">
        <v>0</v>
      </c>
      <c r="E27" s="40" t="s">
        <v>16279</v>
      </c>
      <c r="F27" s="41" t="str">
        <f t="shared" si="10"/>
        <v/>
      </c>
      <c r="G27" s="41" t="str">
        <f t="shared" si="11"/>
        <v/>
      </c>
      <c r="H27" s="42" t="b">
        <v>0</v>
      </c>
      <c r="I27" s="40" t="s">
        <v>16280</v>
      </c>
      <c r="J27" s="41" t="str">
        <f t="shared" si="4"/>
        <v/>
      </c>
      <c r="K27" s="41" t="str">
        <f t="shared" si="5"/>
        <v/>
      </c>
      <c r="L27" s="42" t="b">
        <v>0</v>
      </c>
    </row>
    <row r="28" ht="22.5" customHeight="1">
      <c r="A28" s="37">
        <v>20.0</v>
      </c>
      <c r="B28" s="38" t="s">
        <v>16281</v>
      </c>
      <c r="C28" s="39" t="str">
        <f t="shared" si="1"/>
        <v/>
      </c>
      <c r="D28" s="2" t="b">
        <v>0</v>
      </c>
      <c r="E28" s="40" t="s">
        <v>16282</v>
      </c>
      <c r="F28" s="41" t="str">
        <f t="shared" si="10"/>
        <v/>
      </c>
      <c r="G28" s="41" t="str">
        <f t="shared" si="11"/>
        <v/>
      </c>
      <c r="H28" s="42" t="b">
        <v>0</v>
      </c>
      <c r="I28" s="40" t="s">
        <v>16283</v>
      </c>
      <c r="J28" s="41" t="str">
        <f t="shared" si="4"/>
        <v/>
      </c>
      <c r="K28" s="41" t="str">
        <f t="shared" si="5"/>
        <v/>
      </c>
      <c r="L28" s="42" t="b">
        <v>0</v>
      </c>
    </row>
    <row r="29" ht="22.5" customHeight="1">
      <c r="A29" s="37">
        <v>20.0</v>
      </c>
      <c r="B29" s="38" t="s">
        <v>16284</v>
      </c>
      <c r="C29" s="39" t="str">
        <f t="shared" si="1"/>
        <v/>
      </c>
      <c r="D29" s="2" t="b">
        <v>0</v>
      </c>
      <c r="E29" s="40" t="s">
        <v>16285</v>
      </c>
      <c r="F29" s="41" t="str">
        <f t="shared" si="10"/>
        <v/>
      </c>
      <c r="G29" s="41" t="str">
        <f t="shared" si="11"/>
        <v/>
      </c>
      <c r="H29" s="42" t="b">
        <v>0</v>
      </c>
      <c r="I29" s="40" t="s">
        <v>16286</v>
      </c>
      <c r="J29" s="41" t="str">
        <f t="shared" si="4"/>
        <v/>
      </c>
      <c r="K29" s="41" t="str">
        <f t="shared" si="5"/>
        <v/>
      </c>
      <c r="L29" s="42" t="b">
        <v>0</v>
      </c>
    </row>
    <row r="30" ht="22.5" customHeight="1">
      <c r="A30" s="37">
        <v>21.0</v>
      </c>
      <c r="B30" s="38" t="s">
        <v>16287</v>
      </c>
      <c r="C30" s="39" t="str">
        <f t="shared" si="1"/>
        <v/>
      </c>
      <c r="D30" s="2" t="b">
        <v>0</v>
      </c>
      <c r="E30" s="40" t="s">
        <v>16288</v>
      </c>
      <c r="F30" s="41" t="str">
        <f t="shared" si="10"/>
        <v/>
      </c>
      <c r="G30" s="41" t="str">
        <f t="shared" si="11"/>
        <v/>
      </c>
      <c r="H30" s="42" t="b">
        <v>0</v>
      </c>
      <c r="I30" s="40" t="s">
        <v>16289</v>
      </c>
      <c r="J30" s="41" t="str">
        <f t="shared" si="4"/>
        <v/>
      </c>
      <c r="K30" s="41" t="str">
        <f t="shared" si="5"/>
        <v/>
      </c>
      <c r="L30" s="42" t="b">
        <v>0</v>
      </c>
    </row>
    <row r="31" ht="22.5" customHeight="1">
      <c r="A31" s="37">
        <v>22.0</v>
      </c>
      <c r="B31" s="38" t="s">
        <v>16290</v>
      </c>
      <c r="C31" s="39" t="str">
        <f t="shared" si="1"/>
        <v/>
      </c>
      <c r="D31" s="2" t="b">
        <v>0</v>
      </c>
      <c r="E31" s="40" t="s">
        <v>16291</v>
      </c>
      <c r="F31" s="41" t="str">
        <f t="shared" si="10"/>
        <v/>
      </c>
      <c r="G31" s="41" t="str">
        <f t="shared" si="11"/>
        <v/>
      </c>
      <c r="H31" s="42" t="b">
        <v>0</v>
      </c>
      <c r="I31" s="40" t="s">
        <v>16292</v>
      </c>
      <c r="J31" s="41" t="str">
        <f t="shared" si="4"/>
        <v/>
      </c>
      <c r="K31" s="41" t="str">
        <f t="shared" si="5"/>
        <v/>
      </c>
      <c r="L31" s="42" t="b">
        <v>0</v>
      </c>
    </row>
    <row r="32" ht="22.5" customHeight="1">
      <c r="A32" s="37">
        <v>23.0</v>
      </c>
      <c r="B32" s="38" t="s">
        <v>16293</v>
      </c>
      <c r="C32" s="39" t="str">
        <f t="shared" si="1"/>
        <v/>
      </c>
      <c r="D32" s="2" t="b">
        <v>0</v>
      </c>
      <c r="E32" s="40" t="s">
        <v>16294</v>
      </c>
      <c r="F32" s="41" t="str">
        <f t="shared" si="10"/>
        <v/>
      </c>
      <c r="G32" s="41" t="str">
        <f t="shared" si="11"/>
        <v/>
      </c>
      <c r="H32" s="42" t="b">
        <v>0</v>
      </c>
      <c r="I32" s="40" t="s">
        <v>16295</v>
      </c>
      <c r="J32" s="41" t="str">
        <f t="shared" si="4"/>
        <v/>
      </c>
      <c r="K32" s="41" t="str">
        <f t="shared" si="5"/>
        <v/>
      </c>
      <c r="L32" s="42" t="b">
        <v>0</v>
      </c>
    </row>
    <row r="33" ht="22.5" customHeight="1">
      <c r="A33" s="37">
        <v>24.0</v>
      </c>
      <c r="B33" s="38" t="s">
        <v>16296</v>
      </c>
      <c r="C33" s="39" t="str">
        <f t="shared" si="1"/>
        <v/>
      </c>
      <c r="D33" s="2" t="b">
        <v>0</v>
      </c>
      <c r="E33" s="40" t="s">
        <v>16297</v>
      </c>
      <c r="F33" s="41" t="str">
        <f t="shared" si="10"/>
        <v/>
      </c>
      <c r="G33" s="41" t="str">
        <f t="shared" si="11"/>
        <v/>
      </c>
      <c r="H33" s="42" t="b">
        <v>0</v>
      </c>
      <c r="I33" s="40" t="s">
        <v>16298</v>
      </c>
      <c r="J33" s="41" t="str">
        <f t="shared" si="4"/>
        <v/>
      </c>
      <c r="K33" s="41" t="str">
        <f t="shared" si="5"/>
        <v/>
      </c>
      <c r="L33" s="42" t="b">
        <v>0</v>
      </c>
    </row>
    <row r="34" ht="22.5" customHeight="1">
      <c r="A34" s="37">
        <v>25.0</v>
      </c>
      <c r="B34" s="38" t="s">
        <v>16299</v>
      </c>
      <c r="C34" s="39" t="str">
        <f t="shared" si="1"/>
        <v/>
      </c>
      <c r="D34" s="2" t="b">
        <v>0</v>
      </c>
      <c r="E34" s="40" t="s">
        <v>16300</v>
      </c>
      <c r="F34" s="41" t="str">
        <f t="shared" si="10"/>
        <v/>
      </c>
      <c r="G34" s="41" t="str">
        <f t="shared" si="11"/>
        <v/>
      </c>
      <c r="H34" s="42" t="b">
        <v>0</v>
      </c>
      <c r="L34" s="2" t="b">
        <v>0</v>
      </c>
    </row>
    <row r="35" ht="22.5" customHeight="1">
      <c r="A35" s="37">
        <v>25.0</v>
      </c>
      <c r="B35" s="38" t="s">
        <v>16301</v>
      </c>
      <c r="C35" s="39" t="str">
        <f t="shared" si="1"/>
        <v/>
      </c>
      <c r="D35" s="2" t="b">
        <v>0</v>
      </c>
      <c r="E35" s="40" t="s">
        <v>16302</v>
      </c>
      <c r="F35" s="41" t="str">
        <f t="shared" si="10"/>
        <v/>
      </c>
      <c r="G35" s="41" t="str">
        <f t="shared" si="11"/>
        <v/>
      </c>
      <c r="H35" s="42" t="b">
        <v>0</v>
      </c>
      <c r="L35" s="2" t="b">
        <v>0</v>
      </c>
    </row>
    <row r="36" ht="22.5" customHeight="1">
      <c r="A36" s="37">
        <v>26.0</v>
      </c>
      <c r="B36" s="38" t="s">
        <v>16303</v>
      </c>
      <c r="C36" s="39" t="str">
        <f t="shared" si="1"/>
        <v/>
      </c>
      <c r="D36" s="2" t="b">
        <v>0</v>
      </c>
      <c r="E36" s="40" t="s">
        <v>16304</v>
      </c>
      <c r="F36" s="41" t="str">
        <f t="shared" si="10"/>
        <v/>
      </c>
      <c r="G36" s="41" t="str">
        <f t="shared" si="11"/>
        <v/>
      </c>
      <c r="H36" s="42" t="b">
        <v>0</v>
      </c>
      <c r="L36" s="2" t="b">
        <v>0</v>
      </c>
    </row>
    <row r="37" ht="22.5" customHeight="1">
      <c r="A37" s="37">
        <v>26.0</v>
      </c>
      <c r="B37" s="38" t="s">
        <v>16305</v>
      </c>
      <c r="C37" s="39" t="str">
        <f t="shared" si="1"/>
        <v/>
      </c>
      <c r="D37" s="2" t="b">
        <v>0</v>
      </c>
      <c r="E37" s="40" t="s">
        <v>16306</v>
      </c>
      <c r="F37" s="41" t="str">
        <f t="shared" si="10"/>
        <v/>
      </c>
      <c r="G37" s="41" t="str">
        <f t="shared" si="11"/>
        <v/>
      </c>
      <c r="H37" s="42" t="b">
        <v>0</v>
      </c>
      <c r="L37" s="2" t="b">
        <v>0</v>
      </c>
    </row>
    <row r="38" ht="22.5" customHeight="1">
      <c r="A38" s="37">
        <v>27.0</v>
      </c>
      <c r="B38" s="38" t="s">
        <v>16307</v>
      </c>
      <c r="C38" s="39" t="str">
        <f t="shared" si="1"/>
        <v/>
      </c>
      <c r="D38" s="2" t="b">
        <v>0</v>
      </c>
      <c r="E38" s="40" t="s">
        <v>16308</v>
      </c>
      <c r="F38" s="41" t="str">
        <f t="shared" si="10"/>
        <v/>
      </c>
      <c r="G38" s="41" t="str">
        <f t="shared" si="11"/>
        <v/>
      </c>
      <c r="H38" s="42" t="b">
        <v>0</v>
      </c>
      <c r="L38" s="2" t="b">
        <v>0</v>
      </c>
    </row>
    <row r="39" ht="22.5" customHeight="1">
      <c r="A39" s="37">
        <v>27.0</v>
      </c>
      <c r="B39" s="38" t="s">
        <v>16309</v>
      </c>
      <c r="C39" s="39" t="str">
        <f t="shared" si="1"/>
        <v/>
      </c>
      <c r="D39" s="2" t="b">
        <v>0</v>
      </c>
      <c r="E39" s="40" t="s">
        <v>16310</v>
      </c>
      <c r="F39" s="41" t="str">
        <f t="shared" si="10"/>
        <v/>
      </c>
      <c r="G39" s="41" t="str">
        <f t="shared" si="11"/>
        <v/>
      </c>
      <c r="H39" s="42" t="b">
        <v>0</v>
      </c>
      <c r="L39" s="2" t="b">
        <v>0</v>
      </c>
    </row>
    <row r="40" ht="22.5" customHeight="1">
      <c r="A40" s="37">
        <v>28.0</v>
      </c>
      <c r="B40" s="38" t="s">
        <v>16311</v>
      </c>
      <c r="C40" s="39" t="str">
        <f t="shared" si="1"/>
        <v/>
      </c>
      <c r="D40" s="2" t="b">
        <v>0</v>
      </c>
      <c r="E40" s="40" t="s">
        <v>16312</v>
      </c>
      <c r="F40" s="41" t="str">
        <f t="shared" si="10"/>
        <v/>
      </c>
      <c r="G40" s="41" t="str">
        <f t="shared" si="11"/>
        <v/>
      </c>
      <c r="H40" s="42" t="b">
        <v>0</v>
      </c>
      <c r="L40" s="2" t="b">
        <v>0</v>
      </c>
    </row>
    <row r="41" ht="22.5" customHeight="1">
      <c r="A41" s="37">
        <v>28.0</v>
      </c>
      <c r="B41" s="38" t="s">
        <v>16313</v>
      </c>
      <c r="C41" s="39" t="str">
        <f t="shared" si="1"/>
        <v/>
      </c>
      <c r="D41" s="2" t="b">
        <v>0</v>
      </c>
      <c r="E41" s="40" t="s">
        <v>16314</v>
      </c>
      <c r="F41" s="41" t="str">
        <f>image("https://img.pokemondb.net/artwork/tmp/dragonite-mega.jpg")</f>
        <v/>
      </c>
      <c r="G41" s="41" t="str">
        <f t="shared" si="11"/>
        <v/>
      </c>
      <c r="H41" s="42" t="b">
        <v>0</v>
      </c>
      <c r="L41" s="2" t="b">
        <v>0</v>
      </c>
    </row>
    <row r="42" ht="22.5" customHeight="1">
      <c r="A42" s="37">
        <v>29.0</v>
      </c>
      <c r="B42" s="38" t="s">
        <v>16315</v>
      </c>
      <c r="C42" s="39" t="str">
        <f t="shared" si="1"/>
        <v/>
      </c>
      <c r="D42" s="2" t="b">
        <v>0</v>
      </c>
      <c r="E42" s="40" t="s">
        <v>16316</v>
      </c>
      <c r="F42" s="41" t="str">
        <f t="shared" ref="F42:F199" si="12">image("https://img.pokemondb.net/sprites/home/normal/"&amp; lower(E42) &amp;".png")</f>
        <v/>
      </c>
      <c r="G42" s="41" t="str">
        <f t="shared" si="11"/>
        <v/>
      </c>
      <c r="H42" s="42" t="b">
        <v>0</v>
      </c>
      <c r="L42" s="2" t="b">
        <v>0</v>
      </c>
    </row>
    <row r="43" ht="22.5" customHeight="1">
      <c r="A43" s="37">
        <v>30.0</v>
      </c>
      <c r="B43" s="38" t="s">
        <v>16317</v>
      </c>
      <c r="C43" s="39" t="str">
        <f t="shared" si="1"/>
        <v/>
      </c>
      <c r="D43" s="2" t="b">
        <v>0</v>
      </c>
      <c r="E43" s="40" t="s">
        <v>16318</v>
      </c>
      <c r="F43" s="41" t="str">
        <f t="shared" si="12"/>
        <v/>
      </c>
      <c r="G43" s="41" t="str">
        <f t="shared" si="11"/>
        <v/>
      </c>
      <c r="H43" s="42" t="b">
        <v>0</v>
      </c>
      <c r="L43" s="2" t="b">
        <v>0</v>
      </c>
    </row>
    <row r="44" ht="22.5" customHeight="1">
      <c r="A44" s="37">
        <v>31.0</v>
      </c>
      <c r="B44" s="38" t="s">
        <v>16319</v>
      </c>
      <c r="C44" s="39" t="str">
        <f t="shared" si="1"/>
        <v/>
      </c>
      <c r="D44" s="2" t="b">
        <v>0</v>
      </c>
      <c r="E44" s="40" t="s">
        <v>16320</v>
      </c>
      <c r="F44" s="41" t="str">
        <f t="shared" si="12"/>
        <v/>
      </c>
      <c r="G44" s="41" t="str">
        <f t="shared" si="11"/>
        <v/>
      </c>
      <c r="H44" s="42" t="b">
        <v>0</v>
      </c>
      <c r="L44" s="2" t="b">
        <v>0</v>
      </c>
    </row>
    <row r="45" ht="22.5" customHeight="1">
      <c r="A45" s="37">
        <v>32.0</v>
      </c>
      <c r="B45" s="38" t="s">
        <v>16321</v>
      </c>
      <c r="C45" s="39" t="str">
        <f t="shared" si="1"/>
        <v/>
      </c>
      <c r="D45" s="2" t="b">
        <v>0</v>
      </c>
      <c r="E45" s="40" t="s">
        <v>16322</v>
      </c>
      <c r="F45" s="41" t="str">
        <f t="shared" si="12"/>
        <v/>
      </c>
      <c r="G45" s="41" t="str">
        <f t="shared" si="11"/>
        <v/>
      </c>
      <c r="H45" s="42" t="b">
        <v>0</v>
      </c>
      <c r="L45" s="2" t="b">
        <v>0</v>
      </c>
    </row>
    <row r="46" ht="22.5" customHeight="1">
      <c r="A46" s="37">
        <v>33.0</v>
      </c>
      <c r="B46" s="38" t="s">
        <v>16323</v>
      </c>
      <c r="C46" s="39" t="str">
        <f t="shared" si="1"/>
        <v/>
      </c>
      <c r="D46" s="2" t="b">
        <v>0</v>
      </c>
      <c r="E46" s="40" t="s">
        <v>16324</v>
      </c>
      <c r="F46" s="41" t="str">
        <f t="shared" si="12"/>
        <v/>
      </c>
      <c r="G46" s="41" t="str">
        <f t="shared" si="11"/>
        <v/>
      </c>
      <c r="H46" s="42" t="b">
        <v>0</v>
      </c>
      <c r="L46" s="2" t="b">
        <v>0</v>
      </c>
    </row>
    <row r="47" ht="22.5" customHeight="1">
      <c r="A47" s="37">
        <v>34.0</v>
      </c>
      <c r="B47" s="38" t="s">
        <v>16325</v>
      </c>
      <c r="C47" s="39" t="str">
        <f t="shared" si="1"/>
        <v/>
      </c>
      <c r="D47" s="2" t="b">
        <v>0</v>
      </c>
      <c r="E47" s="40" t="s">
        <v>16326</v>
      </c>
      <c r="F47" s="41" t="str">
        <f t="shared" si="12"/>
        <v/>
      </c>
      <c r="G47" s="41" t="str">
        <f t="shared" si="11"/>
        <v/>
      </c>
      <c r="H47" s="42" t="b">
        <v>0</v>
      </c>
      <c r="L47" s="2" t="b">
        <v>0</v>
      </c>
    </row>
    <row r="48" ht="22.5" customHeight="1">
      <c r="A48" s="37">
        <v>35.0</v>
      </c>
      <c r="B48" s="38" t="s">
        <v>16327</v>
      </c>
      <c r="C48" s="39" t="str">
        <f t="shared" si="1"/>
        <v/>
      </c>
      <c r="D48" s="2" t="b">
        <v>0</v>
      </c>
      <c r="E48" s="40" t="s">
        <v>16328</v>
      </c>
      <c r="F48" s="41" t="str">
        <f t="shared" si="12"/>
        <v/>
      </c>
      <c r="G48" s="41" t="str">
        <f t="shared" si="11"/>
        <v/>
      </c>
      <c r="H48" s="42" t="b">
        <v>0</v>
      </c>
      <c r="L48" s="2" t="b">
        <v>0</v>
      </c>
    </row>
    <row r="49" ht="22.5" customHeight="1">
      <c r="A49" s="37">
        <v>36.0</v>
      </c>
      <c r="B49" s="38" t="s">
        <v>16329</v>
      </c>
      <c r="C49" s="39" t="str">
        <f t="shared" si="1"/>
        <v/>
      </c>
      <c r="D49" s="2" t="b">
        <v>0</v>
      </c>
      <c r="E49" s="40" t="s">
        <v>16330</v>
      </c>
      <c r="F49" s="41" t="str">
        <f t="shared" si="12"/>
        <v/>
      </c>
      <c r="G49" s="41" t="str">
        <f t="shared" si="11"/>
        <v/>
      </c>
      <c r="H49" s="42" t="b">
        <v>0</v>
      </c>
      <c r="L49" s="2" t="b">
        <v>0</v>
      </c>
    </row>
    <row r="50" ht="22.5" customHeight="1">
      <c r="A50" s="37">
        <v>37.0</v>
      </c>
      <c r="B50" s="38" t="s">
        <v>16331</v>
      </c>
      <c r="C50" s="39" t="str">
        <f t="shared" si="1"/>
        <v/>
      </c>
      <c r="D50" s="2" t="b">
        <v>0</v>
      </c>
      <c r="E50" s="40" t="s">
        <v>16332</v>
      </c>
      <c r="F50" s="41" t="str">
        <f t="shared" si="12"/>
        <v/>
      </c>
      <c r="G50" s="41" t="str">
        <f t="shared" si="11"/>
        <v/>
      </c>
      <c r="H50" s="42" t="b">
        <v>0</v>
      </c>
      <c r="L50" s="2" t="b">
        <v>0</v>
      </c>
    </row>
    <row r="51" ht="22.5" customHeight="1">
      <c r="A51" s="37">
        <v>37.0</v>
      </c>
      <c r="B51" s="38" t="s">
        <v>16333</v>
      </c>
      <c r="C51" s="39" t="str">
        <f t="shared" si="1"/>
        <v/>
      </c>
      <c r="D51" s="2" t="b">
        <v>0</v>
      </c>
      <c r="E51" s="40" t="s">
        <v>16334</v>
      </c>
      <c r="F51" s="41" t="str">
        <f t="shared" si="12"/>
        <v/>
      </c>
      <c r="G51" s="41" t="str">
        <f t="shared" si="11"/>
        <v/>
      </c>
      <c r="H51" s="42" t="b">
        <v>0</v>
      </c>
      <c r="L51" s="2" t="b">
        <v>0</v>
      </c>
    </row>
    <row r="52" ht="22.5" customHeight="1">
      <c r="A52" s="37">
        <v>38.0</v>
      </c>
      <c r="B52" s="38" t="s">
        <v>16335</v>
      </c>
      <c r="C52" s="39" t="str">
        <f t="shared" si="1"/>
        <v/>
      </c>
      <c r="D52" s="2" t="b">
        <v>0</v>
      </c>
      <c r="E52" s="40" t="s">
        <v>16336</v>
      </c>
      <c r="F52" s="41" t="str">
        <f t="shared" si="12"/>
        <v/>
      </c>
      <c r="G52" s="41" t="str">
        <f t="shared" si="11"/>
        <v/>
      </c>
      <c r="H52" s="42" t="b">
        <v>0</v>
      </c>
      <c r="L52" s="2" t="b">
        <v>0</v>
      </c>
    </row>
    <row r="53" ht="22.5" customHeight="1">
      <c r="A53" s="37">
        <v>38.0</v>
      </c>
      <c r="B53" s="38" t="s">
        <v>16337</v>
      </c>
      <c r="C53" s="39" t="str">
        <f t="shared" si="1"/>
        <v/>
      </c>
      <c r="D53" s="2" t="b">
        <v>0</v>
      </c>
      <c r="E53" s="40" t="s">
        <v>16338</v>
      </c>
      <c r="F53" s="41" t="str">
        <f t="shared" si="12"/>
        <v/>
      </c>
      <c r="G53" s="41" t="str">
        <f t="shared" si="11"/>
        <v/>
      </c>
      <c r="H53" s="42" t="b">
        <v>0</v>
      </c>
      <c r="L53" s="2" t="b">
        <v>0</v>
      </c>
    </row>
    <row r="54" ht="22.5" customHeight="1">
      <c r="A54" s="37">
        <v>39.0</v>
      </c>
      <c r="B54" s="38" t="s">
        <v>16339</v>
      </c>
      <c r="C54" s="39" t="str">
        <f t="shared" si="1"/>
        <v/>
      </c>
      <c r="D54" s="2" t="b">
        <v>0</v>
      </c>
      <c r="E54" s="40" t="s">
        <v>16340</v>
      </c>
      <c r="F54" s="41" t="str">
        <f t="shared" si="12"/>
        <v/>
      </c>
      <c r="G54" s="41" t="str">
        <f t="shared" si="11"/>
        <v/>
      </c>
      <c r="H54" s="42" t="b">
        <v>0</v>
      </c>
      <c r="L54" s="2" t="b">
        <v>0</v>
      </c>
    </row>
    <row r="55" ht="22.5" customHeight="1">
      <c r="A55" s="37">
        <v>40.0</v>
      </c>
      <c r="B55" s="38" t="s">
        <v>16341</v>
      </c>
      <c r="C55" s="39" t="str">
        <f t="shared" si="1"/>
        <v/>
      </c>
      <c r="D55" s="2" t="b">
        <v>0</v>
      </c>
      <c r="E55" s="40" t="s">
        <v>16342</v>
      </c>
      <c r="F55" s="41" t="str">
        <f t="shared" si="12"/>
        <v/>
      </c>
      <c r="G55" s="41" t="str">
        <f t="shared" si="11"/>
        <v/>
      </c>
      <c r="H55" s="42" t="b">
        <v>0</v>
      </c>
      <c r="L55" s="2" t="b">
        <v>0</v>
      </c>
    </row>
    <row r="56" ht="22.5" customHeight="1">
      <c r="A56" s="37">
        <v>41.0</v>
      </c>
      <c r="B56" s="38" t="s">
        <v>16343</v>
      </c>
      <c r="C56" s="39" t="str">
        <f t="shared" si="1"/>
        <v/>
      </c>
      <c r="D56" s="2" t="b">
        <v>0</v>
      </c>
      <c r="E56" s="40" t="s">
        <v>16344</v>
      </c>
      <c r="F56" s="41" t="str">
        <f t="shared" si="12"/>
        <v/>
      </c>
      <c r="G56" s="41" t="str">
        <f t="shared" si="11"/>
        <v/>
      </c>
      <c r="H56" s="42" t="b">
        <v>0</v>
      </c>
      <c r="L56" s="2" t="b">
        <v>0</v>
      </c>
    </row>
    <row r="57" ht="22.5" customHeight="1">
      <c r="A57" s="37">
        <v>42.0</v>
      </c>
      <c r="B57" s="38" t="s">
        <v>16345</v>
      </c>
      <c r="C57" s="39" t="str">
        <f t="shared" si="1"/>
        <v/>
      </c>
      <c r="D57" s="2" t="b">
        <v>0</v>
      </c>
      <c r="E57" s="40" t="s">
        <v>16346</v>
      </c>
      <c r="F57" s="41" t="str">
        <f t="shared" si="12"/>
        <v/>
      </c>
      <c r="G57" s="41" t="str">
        <f t="shared" si="11"/>
        <v/>
      </c>
      <c r="H57" s="42" t="b">
        <v>0</v>
      </c>
      <c r="L57" s="2" t="b">
        <v>0</v>
      </c>
    </row>
    <row r="58" ht="22.5" customHeight="1">
      <c r="A58" s="37">
        <v>43.0</v>
      </c>
      <c r="B58" s="38" t="s">
        <v>16347</v>
      </c>
      <c r="C58" s="39" t="str">
        <f t="shared" si="1"/>
        <v/>
      </c>
      <c r="D58" s="2" t="b">
        <v>0</v>
      </c>
      <c r="E58" s="40" t="s">
        <v>16348</v>
      </c>
      <c r="F58" s="41" t="str">
        <f t="shared" si="12"/>
        <v/>
      </c>
      <c r="G58" s="41" t="str">
        <f t="shared" si="11"/>
        <v/>
      </c>
      <c r="H58" s="42" t="b">
        <v>0</v>
      </c>
      <c r="L58" s="2" t="b">
        <v>0</v>
      </c>
    </row>
    <row r="59" ht="22.5" customHeight="1">
      <c r="A59" s="37">
        <v>44.0</v>
      </c>
      <c r="B59" s="38" t="s">
        <v>16349</v>
      </c>
      <c r="C59" s="39" t="str">
        <f t="shared" si="1"/>
        <v/>
      </c>
      <c r="D59" s="2" t="b">
        <v>0</v>
      </c>
      <c r="E59" s="40" t="s">
        <v>16350</v>
      </c>
      <c r="F59" s="41" t="str">
        <f t="shared" si="12"/>
        <v/>
      </c>
      <c r="G59" s="41" t="str">
        <f t="shared" si="11"/>
        <v/>
      </c>
      <c r="H59" s="42" t="b">
        <v>0</v>
      </c>
      <c r="L59" s="2" t="b">
        <v>0</v>
      </c>
    </row>
    <row r="60" ht="22.5" customHeight="1">
      <c r="A60" s="37">
        <v>45.0</v>
      </c>
      <c r="B60" s="38" t="s">
        <v>16351</v>
      </c>
      <c r="C60" s="39" t="str">
        <f t="shared" si="1"/>
        <v/>
      </c>
      <c r="D60" s="2" t="b">
        <v>0</v>
      </c>
      <c r="E60" s="40" t="s">
        <v>16352</v>
      </c>
      <c r="F60" s="41" t="str">
        <f t="shared" si="12"/>
        <v/>
      </c>
      <c r="G60" s="41" t="str">
        <f t="shared" si="11"/>
        <v/>
      </c>
      <c r="H60" s="42" t="b">
        <v>0</v>
      </c>
      <c r="L60" s="2" t="b">
        <v>0</v>
      </c>
    </row>
    <row r="61" ht="22.5" customHeight="1">
      <c r="A61" s="37">
        <v>46.0</v>
      </c>
      <c r="B61" s="38" t="s">
        <v>16353</v>
      </c>
      <c r="C61" s="39" t="str">
        <f t="shared" si="1"/>
        <v/>
      </c>
      <c r="D61" s="2" t="b">
        <v>0</v>
      </c>
      <c r="E61" s="40" t="s">
        <v>16354</v>
      </c>
      <c r="F61" s="41" t="str">
        <f t="shared" si="12"/>
        <v/>
      </c>
      <c r="G61" s="41" t="str">
        <f t="shared" si="11"/>
        <v/>
      </c>
      <c r="H61" s="42" t="b">
        <v>0</v>
      </c>
      <c r="L61" s="2" t="b">
        <v>0</v>
      </c>
    </row>
    <row r="62" ht="22.5" customHeight="1">
      <c r="A62" s="37">
        <v>47.0</v>
      </c>
      <c r="B62" s="38" t="s">
        <v>16355</v>
      </c>
      <c r="C62" s="39" t="str">
        <f t="shared" si="1"/>
        <v/>
      </c>
      <c r="D62" s="2" t="b">
        <v>0</v>
      </c>
      <c r="E62" s="40" t="s">
        <v>16356</v>
      </c>
      <c r="F62" s="41" t="str">
        <f t="shared" si="12"/>
        <v/>
      </c>
      <c r="G62" s="41" t="str">
        <f t="shared" si="11"/>
        <v/>
      </c>
      <c r="H62" s="42" t="b">
        <v>0</v>
      </c>
      <c r="L62" s="2" t="b">
        <v>0</v>
      </c>
    </row>
    <row r="63" ht="22.5" customHeight="1">
      <c r="A63" s="37">
        <v>48.0</v>
      </c>
      <c r="B63" s="38" t="s">
        <v>16357</v>
      </c>
      <c r="C63" s="39" t="str">
        <f t="shared" si="1"/>
        <v/>
      </c>
      <c r="D63" s="2" t="b">
        <v>0</v>
      </c>
      <c r="E63" s="40" t="s">
        <v>16358</v>
      </c>
      <c r="F63" s="41" t="str">
        <f t="shared" si="12"/>
        <v/>
      </c>
      <c r="G63" s="41" t="str">
        <f t="shared" si="11"/>
        <v/>
      </c>
      <c r="H63" s="42" t="b">
        <v>0</v>
      </c>
      <c r="L63" s="2" t="b">
        <v>0</v>
      </c>
    </row>
    <row r="64" ht="22.5" customHeight="1">
      <c r="A64" s="37">
        <v>49.0</v>
      </c>
      <c r="B64" s="38" t="s">
        <v>16359</v>
      </c>
      <c r="C64" s="39" t="str">
        <f t="shared" si="1"/>
        <v/>
      </c>
      <c r="D64" s="2" t="b">
        <v>0</v>
      </c>
      <c r="E64" s="40" t="s">
        <v>16360</v>
      </c>
      <c r="F64" s="41" t="str">
        <f t="shared" si="12"/>
        <v/>
      </c>
      <c r="G64" s="41" t="str">
        <f t="shared" si="11"/>
        <v/>
      </c>
      <c r="H64" s="42" t="b">
        <v>0</v>
      </c>
      <c r="L64" s="2" t="b">
        <v>0</v>
      </c>
    </row>
    <row r="65" ht="22.5" customHeight="1">
      <c r="A65" s="37">
        <v>50.0</v>
      </c>
      <c r="B65" s="38" t="s">
        <v>16361</v>
      </c>
      <c r="C65" s="39" t="str">
        <f t="shared" si="1"/>
        <v/>
      </c>
      <c r="D65" s="2" t="b">
        <v>0</v>
      </c>
      <c r="E65" s="40" t="s">
        <v>16362</v>
      </c>
      <c r="F65" s="41" t="str">
        <f t="shared" si="12"/>
        <v/>
      </c>
      <c r="G65" s="41" t="str">
        <f t="shared" si="11"/>
        <v/>
      </c>
      <c r="H65" s="42" t="b">
        <v>0</v>
      </c>
      <c r="L65" s="2" t="b">
        <v>0</v>
      </c>
    </row>
    <row r="66" ht="22.5" customHeight="1">
      <c r="A66" s="37">
        <v>50.0</v>
      </c>
      <c r="B66" s="38" t="s">
        <v>16363</v>
      </c>
      <c r="C66" s="39" t="str">
        <f t="shared" si="1"/>
        <v/>
      </c>
      <c r="D66" s="2" t="b">
        <v>0</v>
      </c>
      <c r="E66" s="40" t="s">
        <v>16364</v>
      </c>
      <c r="F66" s="41" t="str">
        <f t="shared" si="12"/>
        <v/>
      </c>
      <c r="G66" s="41" t="str">
        <f t="shared" si="11"/>
        <v/>
      </c>
      <c r="H66" s="42" t="b">
        <v>0</v>
      </c>
      <c r="L66" s="2" t="b">
        <v>0</v>
      </c>
    </row>
    <row r="67" ht="22.5" customHeight="1">
      <c r="A67" s="37">
        <v>51.0</v>
      </c>
      <c r="B67" s="38" t="s">
        <v>16365</v>
      </c>
      <c r="C67" s="39" t="str">
        <f t="shared" si="1"/>
        <v/>
      </c>
      <c r="D67" s="2" t="b">
        <v>0</v>
      </c>
      <c r="E67" s="40" t="s">
        <v>16366</v>
      </c>
      <c r="F67" s="41" t="str">
        <f t="shared" si="12"/>
        <v/>
      </c>
      <c r="G67" s="41" t="str">
        <f t="shared" si="11"/>
        <v/>
      </c>
      <c r="H67" s="42" t="b">
        <v>0</v>
      </c>
      <c r="L67" s="2" t="b">
        <v>0</v>
      </c>
    </row>
    <row r="68" ht="22.5" customHeight="1">
      <c r="A68" s="37">
        <v>51.0</v>
      </c>
      <c r="B68" s="38" t="s">
        <v>16367</v>
      </c>
      <c r="C68" s="39" t="str">
        <f t="shared" si="1"/>
        <v/>
      </c>
      <c r="D68" s="2" t="b">
        <v>0</v>
      </c>
      <c r="E68" s="40" t="s">
        <v>16368</v>
      </c>
      <c r="F68" s="41" t="str">
        <f t="shared" si="12"/>
        <v/>
      </c>
      <c r="G68" s="41" t="str">
        <f t="shared" si="11"/>
        <v/>
      </c>
      <c r="H68" s="42" t="b">
        <v>0</v>
      </c>
      <c r="L68" s="2" t="b">
        <v>0</v>
      </c>
    </row>
    <row r="69" ht="22.5" customHeight="1">
      <c r="A69" s="37">
        <v>52.0</v>
      </c>
      <c r="B69" s="38" t="s">
        <v>16369</v>
      </c>
      <c r="C69" s="39" t="str">
        <f t="shared" si="1"/>
        <v/>
      </c>
      <c r="D69" s="2" t="b">
        <v>0</v>
      </c>
      <c r="E69" s="40" t="s">
        <v>16370</v>
      </c>
      <c r="F69" s="41" t="str">
        <f t="shared" si="12"/>
        <v/>
      </c>
      <c r="G69" s="41" t="str">
        <f t="shared" si="11"/>
        <v/>
      </c>
      <c r="H69" s="42" t="b">
        <v>0</v>
      </c>
      <c r="L69" s="2" t="b">
        <v>0</v>
      </c>
    </row>
    <row r="70" ht="22.5" customHeight="1">
      <c r="A70" s="37">
        <v>52.0</v>
      </c>
      <c r="B70" s="38" t="s">
        <v>16371</v>
      </c>
      <c r="C70" s="39" t="str">
        <f t="shared" si="1"/>
        <v/>
      </c>
      <c r="D70" s="2" t="b">
        <v>0</v>
      </c>
      <c r="E70" s="40" t="s">
        <v>16372</v>
      </c>
      <c r="F70" s="41" t="str">
        <f t="shared" si="12"/>
        <v/>
      </c>
      <c r="G70" s="41" t="str">
        <f t="shared" si="11"/>
        <v/>
      </c>
      <c r="H70" s="42" t="b">
        <v>0</v>
      </c>
      <c r="L70" s="2" t="b">
        <v>0</v>
      </c>
    </row>
    <row r="71" ht="22.5" customHeight="1">
      <c r="A71" s="37">
        <v>52.0</v>
      </c>
      <c r="B71" s="38" t="s">
        <v>16373</v>
      </c>
      <c r="C71" s="39" t="str">
        <f t="shared" si="1"/>
        <v/>
      </c>
      <c r="D71" s="2" t="b">
        <v>0</v>
      </c>
      <c r="E71" s="40" t="s">
        <v>16374</v>
      </c>
      <c r="F71" s="41" t="str">
        <f t="shared" si="12"/>
        <v/>
      </c>
      <c r="G71" s="41" t="str">
        <f t="shared" si="11"/>
        <v/>
      </c>
      <c r="H71" s="42" t="b">
        <v>0</v>
      </c>
      <c r="L71" s="2" t="b">
        <v>0</v>
      </c>
    </row>
    <row r="72" ht="22.5" customHeight="1">
      <c r="A72" s="37">
        <v>53.0</v>
      </c>
      <c r="B72" s="38" t="s">
        <v>16375</v>
      </c>
      <c r="C72" s="39" t="str">
        <f t="shared" si="1"/>
        <v/>
      </c>
      <c r="D72" s="2" t="b">
        <v>0</v>
      </c>
      <c r="E72" s="40" t="s">
        <v>16376</v>
      </c>
      <c r="F72" s="41" t="str">
        <f t="shared" si="12"/>
        <v/>
      </c>
      <c r="G72" s="41" t="str">
        <f t="shared" si="11"/>
        <v/>
      </c>
      <c r="H72" s="42" t="b">
        <v>0</v>
      </c>
      <c r="L72" s="2" t="b">
        <v>0</v>
      </c>
    </row>
    <row r="73" ht="22.5" customHeight="1">
      <c r="A73" s="37">
        <v>53.0</v>
      </c>
      <c r="B73" s="38" t="s">
        <v>16377</v>
      </c>
      <c r="C73" s="39" t="str">
        <f t="shared" si="1"/>
        <v/>
      </c>
      <c r="D73" s="2" t="b">
        <v>0</v>
      </c>
      <c r="E73" s="40" t="s">
        <v>16378</v>
      </c>
      <c r="F73" s="41" t="str">
        <f t="shared" si="12"/>
        <v/>
      </c>
      <c r="G73" s="41" t="str">
        <f t="shared" si="11"/>
        <v/>
      </c>
      <c r="H73" s="42" t="b">
        <v>0</v>
      </c>
      <c r="L73" s="2" t="b">
        <v>0</v>
      </c>
    </row>
    <row r="74" ht="22.5" customHeight="1">
      <c r="A74" s="37">
        <v>54.0</v>
      </c>
      <c r="B74" s="38" t="s">
        <v>16379</v>
      </c>
      <c r="C74" s="39" t="str">
        <f t="shared" si="1"/>
        <v/>
      </c>
      <c r="D74" s="2" t="b">
        <v>0</v>
      </c>
      <c r="E74" s="40" t="s">
        <v>16380</v>
      </c>
      <c r="F74" s="41" t="str">
        <f t="shared" si="12"/>
        <v/>
      </c>
      <c r="G74" s="41" t="str">
        <f t="shared" si="11"/>
        <v/>
      </c>
      <c r="H74" s="42" t="b">
        <v>0</v>
      </c>
      <c r="L74" s="2" t="b">
        <v>0</v>
      </c>
    </row>
    <row r="75" ht="22.5" customHeight="1">
      <c r="A75" s="37">
        <v>55.0</v>
      </c>
      <c r="B75" s="38" t="s">
        <v>16381</v>
      </c>
      <c r="C75" s="39" t="str">
        <f t="shared" si="1"/>
        <v/>
      </c>
      <c r="D75" s="2" t="b">
        <v>0</v>
      </c>
      <c r="E75" s="40" t="s">
        <v>16382</v>
      </c>
      <c r="F75" s="41" t="str">
        <f t="shared" si="12"/>
        <v/>
      </c>
      <c r="G75" s="41" t="str">
        <f t="shared" si="11"/>
        <v/>
      </c>
      <c r="H75" s="42" t="b">
        <v>0</v>
      </c>
      <c r="L75" s="2" t="b">
        <v>0</v>
      </c>
    </row>
    <row r="76" ht="22.5" customHeight="1">
      <c r="A76" s="37">
        <v>56.0</v>
      </c>
      <c r="B76" s="38" t="s">
        <v>16383</v>
      </c>
      <c r="C76" s="39" t="str">
        <f t="shared" si="1"/>
        <v/>
      </c>
      <c r="D76" s="2" t="b">
        <v>0</v>
      </c>
      <c r="E76" s="40" t="s">
        <v>16384</v>
      </c>
      <c r="F76" s="41" t="str">
        <f t="shared" si="12"/>
        <v/>
      </c>
      <c r="G76" s="41" t="str">
        <f t="shared" si="11"/>
        <v/>
      </c>
      <c r="H76" s="42" t="b">
        <v>0</v>
      </c>
      <c r="L76" s="2" t="b">
        <v>0</v>
      </c>
    </row>
    <row r="77" ht="22.5" customHeight="1">
      <c r="A77" s="37">
        <v>57.0</v>
      </c>
      <c r="B77" s="38" t="s">
        <v>16385</v>
      </c>
      <c r="C77" s="39" t="str">
        <f t="shared" si="1"/>
        <v/>
      </c>
      <c r="D77" s="2" t="b">
        <v>0</v>
      </c>
      <c r="E77" s="40" t="s">
        <v>16386</v>
      </c>
      <c r="F77" s="41" t="str">
        <f t="shared" si="12"/>
        <v/>
      </c>
      <c r="G77" s="41" t="str">
        <f t="shared" si="11"/>
        <v/>
      </c>
      <c r="H77" s="42" t="b">
        <v>0</v>
      </c>
      <c r="L77" s="2" t="b">
        <v>0</v>
      </c>
    </row>
    <row r="78" ht="22.5" customHeight="1">
      <c r="A78" s="37">
        <v>58.0</v>
      </c>
      <c r="B78" s="38" t="s">
        <v>16387</v>
      </c>
      <c r="C78" s="39" t="str">
        <f t="shared" si="1"/>
        <v/>
      </c>
      <c r="D78" s="2" t="b">
        <v>0</v>
      </c>
      <c r="E78" s="40" t="s">
        <v>16388</v>
      </c>
      <c r="F78" s="41" t="str">
        <f t="shared" si="12"/>
        <v/>
      </c>
      <c r="G78" s="41" t="str">
        <f t="shared" si="11"/>
        <v/>
      </c>
      <c r="H78" s="42" t="b">
        <v>0</v>
      </c>
      <c r="L78" s="2" t="b">
        <v>0</v>
      </c>
    </row>
    <row r="79" ht="22.5" customHeight="1">
      <c r="A79" s="37">
        <v>58.0</v>
      </c>
      <c r="B79" s="38" t="s">
        <v>16389</v>
      </c>
      <c r="C79" s="39" t="str">
        <f t="shared" si="1"/>
        <v/>
      </c>
      <c r="D79" s="2" t="b">
        <v>0</v>
      </c>
      <c r="E79" s="40" t="s">
        <v>16390</v>
      </c>
      <c r="F79" s="41" t="str">
        <f t="shared" si="12"/>
        <v/>
      </c>
      <c r="G79" s="41" t="str">
        <f t="shared" si="11"/>
        <v/>
      </c>
      <c r="H79" s="42" t="b">
        <v>0</v>
      </c>
      <c r="L79" s="2" t="b">
        <v>0</v>
      </c>
    </row>
    <row r="80" ht="22.5" customHeight="1">
      <c r="A80" s="37">
        <v>59.0</v>
      </c>
      <c r="B80" s="38" t="s">
        <v>16391</v>
      </c>
      <c r="C80" s="39" t="str">
        <f t="shared" si="1"/>
        <v/>
      </c>
      <c r="D80" s="2" t="b">
        <v>0</v>
      </c>
      <c r="E80" s="40" t="s">
        <v>16392</v>
      </c>
      <c r="F80" s="41" t="str">
        <f t="shared" si="12"/>
        <v/>
      </c>
      <c r="G80" s="41" t="str">
        <f t="shared" si="11"/>
        <v/>
      </c>
      <c r="H80" s="42" t="b">
        <v>0</v>
      </c>
      <c r="L80" s="2" t="b">
        <v>0</v>
      </c>
    </row>
    <row r="81" ht="22.5" customHeight="1">
      <c r="A81" s="37">
        <v>59.0</v>
      </c>
      <c r="B81" s="38" t="s">
        <v>16393</v>
      </c>
      <c r="C81" s="39" t="str">
        <f t="shared" si="1"/>
        <v/>
      </c>
      <c r="D81" s="2" t="b">
        <v>0</v>
      </c>
      <c r="E81" s="40" t="s">
        <v>16394</v>
      </c>
      <c r="F81" s="41" t="str">
        <f t="shared" si="12"/>
        <v/>
      </c>
      <c r="G81" s="41" t="str">
        <f t="shared" si="11"/>
        <v/>
      </c>
      <c r="H81" s="42" t="b">
        <v>0</v>
      </c>
      <c r="L81" s="2" t="b">
        <v>0</v>
      </c>
    </row>
    <row r="82" ht="22.5" customHeight="1">
      <c r="A82" s="37">
        <v>60.0</v>
      </c>
      <c r="B82" s="38" t="s">
        <v>16395</v>
      </c>
      <c r="C82" s="39" t="str">
        <f t="shared" si="1"/>
        <v/>
      </c>
      <c r="D82" s="2" t="b">
        <v>0</v>
      </c>
      <c r="E82" s="40" t="s">
        <v>16396</v>
      </c>
      <c r="F82" s="41" t="str">
        <f t="shared" si="12"/>
        <v/>
      </c>
      <c r="G82" s="41" t="str">
        <f t="shared" si="11"/>
        <v/>
      </c>
      <c r="H82" s="42" t="b">
        <v>0</v>
      </c>
      <c r="L82" s="2" t="b">
        <v>0</v>
      </c>
    </row>
    <row r="83" ht="22.5" customHeight="1">
      <c r="A83" s="37">
        <v>61.0</v>
      </c>
      <c r="B83" s="38" t="s">
        <v>16397</v>
      </c>
      <c r="C83" s="39" t="str">
        <f t="shared" si="1"/>
        <v/>
      </c>
      <c r="D83" s="2" t="b">
        <v>0</v>
      </c>
      <c r="E83" s="40" t="s">
        <v>16398</v>
      </c>
      <c r="F83" s="41" t="str">
        <f t="shared" si="12"/>
        <v/>
      </c>
      <c r="G83" s="41" t="str">
        <f t="shared" si="11"/>
        <v/>
      </c>
      <c r="H83" s="42" t="b">
        <v>0</v>
      </c>
      <c r="L83" s="2" t="b">
        <v>0</v>
      </c>
    </row>
    <row r="84" ht="22.5" customHeight="1">
      <c r="A84" s="37">
        <v>62.0</v>
      </c>
      <c r="B84" s="38" t="s">
        <v>16399</v>
      </c>
      <c r="C84" s="39" t="str">
        <f t="shared" si="1"/>
        <v/>
      </c>
      <c r="D84" s="2" t="b">
        <v>0</v>
      </c>
      <c r="E84" s="40" t="s">
        <v>16400</v>
      </c>
      <c r="F84" s="41" t="str">
        <f t="shared" si="12"/>
        <v/>
      </c>
      <c r="G84" s="41" t="str">
        <f t="shared" si="11"/>
        <v/>
      </c>
      <c r="H84" s="42" t="b">
        <v>0</v>
      </c>
      <c r="L84" s="2" t="b">
        <v>0</v>
      </c>
    </row>
    <row r="85" ht="22.5" customHeight="1">
      <c r="A85" s="37">
        <v>63.0</v>
      </c>
      <c r="B85" s="38" t="s">
        <v>16401</v>
      </c>
      <c r="C85" s="39" t="str">
        <f t="shared" si="1"/>
        <v/>
      </c>
      <c r="D85" s="2" t="b">
        <v>0</v>
      </c>
      <c r="E85" s="40" t="s">
        <v>16402</v>
      </c>
      <c r="F85" s="41" t="str">
        <f t="shared" si="12"/>
        <v/>
      </c>
      <c r="G85" s="41" t="str">
        <f t="shared" si="11"/>
        <v/>
      </c>
      <c r="H85" s="42" t="b">
        <v>0</v>
      </c>
      <c r="L85" s="2" t="b">
        <v>0</v>
      </c>
    </row>
    <row r="86" ht="22.5" customHeight="1">
      <c r="A86" s="37">
        <v>64.0</v>
      </c>
      <c r="B86" s="38" t="s">
        <v>16403</v>
      </c>
      <c r="C86" s="39" t="str">
        <f t="shared" si="1"/>
        <v/>
      </c>
      <c r="D86" s="2" t="b">
        <v>0</v>
      </c>
      <c r="E86" s="40" t="s">
        <v>16404</v>
      </c>
      <c r="F86" s="41" t="str">
        <f t="shared" si="12"/>
        <v/>
      </c>
      <c r="G86" s="41" t="str">
        <f t="shared" si="11"/>
        <v/>
      </c>
      <c r="H86" s="42" t="b">
        <v>0</v>
      </c>
      <c r="L86" s="2" t="b">
        <v>0</v>
      </c>
    </row>
    <row r="87" ht="22.5" customHeight="1">
      <c r="A87" s="37">
        <v>65.0</v>
      </c>
      <c r="B87" s="38" t="s">
        <v>16405</v>
      </c>
      <c r="C87" s="39" t="str">
        <f t="shared" si="1"/>
        <v/>
      </c>
      <c r="D87" s="2" t="b">
        <v>0</v>
      </c>
      <c r="E87" s="40" t="s">
        <v>16406</v>
      </c>
      <c r="F87" s="41" t="str">
        <f t="shared" si="12"/>
        <v/>
      </c>
      <c r="G87" s="41" t="str">
        <f t="shared" si="11"/>
        <v/>
      </c>
      <c r="H87" s="42" t="b">
        <v>0</v>
      </c>
      <c r="L87" s="2" t="b">
        <v>0</v>
      </c>
    </row>
    <row r="88" ht="22.5" customHeight="1">
      <c r="A88" s="37">
        <v>65.0</v>
      </c>
      <c r="B88" s="38" t="s">
        <v>16407</v>
      </c>
      <c r="C88" s="39" t="str">
        <f t="shared" si="1"/>
        <v/>
      </c>
      <c r="D88" s="2" t="b">
        <v>0</v>
      </c>
      <c r="E88" s="40" t="s">
        <v>16408</v>
      </c>
      <c r="F88" s="41" t="str">
        <f t="shared" si="12"/>
        <v/>
      </c>
      <c r="G88" s="41" t="str">
        <f t="shared" si="11"/>
        <v/>
      </c>
      <c r="H88" s="42" t="b">
        <v>0</v>
      </c>
      <c r="L88" s="2" t="b">
        <v>0</v>
      </c>
    </row>
    <row r="89" ht="22.5" customHeight="1">
      <c r="A89" s="37">
        <v>66.0</v>
      </c>
      <c r="B89" s="38" t="s">
        <v>16409</v>
      </c>
      <c r="C89" s="39" t="str">
        <f t="shared" si="1"/>
        <v/>
      </c>
      <c r="D89" s="2" t="b">
        <v>0</v>
      </c>
      <c r="E89" s="40" t="s">
        <v>16410</v>
      </c>
      <c r="F89" s="41" t="str">
        <f t="shared" si="12"/>
        <v/>
      </c>
      <c r="G89" s="41" t="str">
        <f t="shared" si="11"/>
        <v/>
      </c>
      <c r="H89" s="42" t="b">
        <v>0</v>
      </c>
      <c r="L89" s="2" t="b">
        <v>0</v>
      </c>
    </row>
    <row r="90" ht="22.5" customHeight="1">
      <c r="A90" s="37">
        <v>67.0</v>
      </c>
      <c r="B90" s="38" t="s">
        <v>16411</v>
      </c>
      <c r="C90" s="39" t="str">
        <f t="shared" si="1"/>
        <v/>
      </c>
      <c r="D90" s="2" t="b">
        <v>0</v>
      </c>
      <c r="E90" s="40" t="s">
        <v>16412</v>
      </c>
      <c r="F90" s="41" t="str">
        <f t="shared" si="12"/>
        <v/>
      </c>
      <c r="G90" s="41" t="str">
        <f t="shared" si="11"/>
        <v/>
      </c>
      <c r="H90" s="42" t="b">
        <v>0</v>
      </c>
      <c r="L90" s="2" t="b">
        <v>0</v>
      </c>
    </row>
    <row r="91" ht="22.5" customHeight="1">
      <c r="A91" s="37">
        <v>68.0</v>
      </c>
      <c r="B91" s="38" t="s">
        <v>16413</v>
      </c>
      <c r="C91" s="39" t="str">
        <f t="shared" si="1"/>
        <v/>
      </c>
      <c r="D91" s="2" t="b">
        <v>0</v>
      </c>
      <c r="E91" s="40" t="s">
        <v>16414</v>
      </c>
      <c r="F91" s="41" t="str">
        <f t="shared" si="12"/>
        <v/>
      </c>
      <c r="G91" s="41" t="str">
        <f t="shared" si="11"/>
        <v/>
      </c>
      <c r="H91" s="42" t="b">
        <v>0</v>
      </c>
      <c r="L91" s="2" t="b">
        <v>0</v>
      </c>
    </row>
    <row r="92" ht="22.5" customHeight="1">
      <c r="A92" s="37">
        <v>69.0</v>
      </c>
      <c r="B92" s="38" t="s">
        <v>16415</v>
      </c>
      <c r="C92" s="39" t="str">
        <f t="shared" si="1"/>
        <v/>
      </c>
      <c r="D92" s="2" t="b">
        <v>0</v>
      </c>
      <c r="E92" s="40" t="s">
        <v>16416</v>
      </c>
      <c r="F92" s="41" t="str">
        <f t="shared" si="12"/>
        <v/>
      </c>
      <c r="G92" s="41" t="str">
        <f t="shared" si="11"/>
        <v/>
      </c>
      <c r="H92" s="42" t="b">
        <v>0</v>
      </c>
      <c r="L92" s="2" t="b">
        <v>0</v>
      </c>
    </row>
    <row r="93" ht="22.5" customHeight="1">
      <c r="A93" s="37">
        <v>70.0</v>
      </c>
      <c r="B93" s="38" t="s">
        <v>16417</v>
      </c>
      <c r="C93" s="39" t="str">
        <f t="shared" si="1"/>
        <v/>
      </c>
      <c r="D93" s="2" t="b">
        <v>0</v>
      </c>
      <c r="E93" s="40" t="s">
        <v>16418</v>
      </c>
      <c r="F93" s="41" t="str">
        <f t="shared" si="12"/>
        <v/>
      </c>
      <c r="G93" s="41" t="str">
        <f t="shared" si="11"/>
        <v/>
      </c>
      <c r="H93" s="42" t="b">
        <v>0</v>
      </c>
      <c r="L93" s="2" t="b">
        <v>0</v>
      </c>
    </row>
    <row r="94" ht="22.5" customHeight="1">
      <c r="A94" s="37">
        <v>71.0</v>
      </c>
      <c r="B94" s="38" t="s">
        <v>16419</v>
      </c>
      <c r="C94" s="39" t="str">
        <f t="shared" si="1"/>
        <v/>
      </c>
      <c r="D94" s="2" t="b">
        <v>0</v>
      </c>
      <c r="E94" s="40" t="s">
        <v>16420</v>
      </c>
      <c r="F94" s="41" t="str">
        <f t="shared" si="12"/>
        <v/>
      </c>
      <c r="G94" s="41" t="str">
        <f t="shared" si="11"/>
        <v/>
      </c>
      <c r="H94" s="42" t="b">
        <v>0</v>
      </c>
      <c r="L94" s="2" t="b">
        <v>0</v>
      </c>
    </row>
    <row r="95" ht="22.5" customHeight="1">
      <c r="A95" s="37">
        <v>71.0</v>
      </c>
      <c r="B95" s="38" t="s">
        <v>16421</v>
      </c>
      <c r="C95" s="39" t="str">
        <f t="shared" si="1"/>
        <v/>
      </c>
      <c r="D95" s="2" t="b">
        <v>0</v>
      </c>
      <c r="E95" s="40" t="s">
        <v>16422</v>
      </c>
      <c r="F95" s="41" t="str">
        <f t="shared" si="12"/>
        <v/>
      </c>
      <c r="G95" s="41" t="str">
        <f t="shared" si="11"/>
        <v/>
      </c>
      <c r="H95" s="42" t="b">
        <v>0</v>
      </c>
      <c r="L95" s="2" t="b">
        <v>0</v>
      </c>
    </row>
    <row r="96" ht="22.5" customHeight="1">
      <c r="A96" s="37">
        <v>72.0</v>
      </c>
      <c r="B96" s="38" t="s">
        <v>16423</v>
      </c>
      <c r="C96" s="39" t="str">
        <f t="shared" si="1"/>
        <v/>
      </c>
      <c r="D96" s="2" t="b">
        <v>0</v>
      </c>
      <c r="E96" s="40" t="s">
        <v>16424</v>
      </c>
      <c r="F96" s="41" t="str">
        <f t="shared" si="12"/>
        <v/>
      </c>
      <c r="G96" s="41" t="str">
        <f t="shared" si="11"/>
        <v/>
      </c>
      <c r="H96" s="42" t="b">
        <v>0</v>
      </c>
      <c r="L96" s="2" t="b">
        <v>0</v>
      </c>
    </row>
    <row r="97" ht="22.5" customHeight="1">
      <c r="A97" s="37">
        <v>73.0</v>
      </c>
      <c r="B97" s="38" t="s">
        <v>16425</v>
      </c>
      <c r="C97" s="39" t="str">
        <f t="shared" si="1"/>
        <v/>
      </c>
      <c r="D97" s="2" t="b">
        <v>0</v>
      </c>
      <c r="E97" s="40" t="s">
        <v>16426</v>
      </c>
      <c r="F97" s="41" t="str">
        <f t="shared" si="12"/>
        <v/>
      </c>
      <c r="G97" s="41" t="str">
        <f t="shared" si="11"/>
        <v/>
      </c>
      <c r="H97" s="42" t="b">
        <v>0</v>
      </c>
      <c r="L97" s="2" t="b">
        <v>0</v>
      </c>
    </row>
    <row r="98" ht="22.5" customHeight="1">
      <c r="A98" s="37">
        <v>74.0</v>
      </c>
      <c r="B98" s="38" t="s">
        <v>16427</v>
      </c>
      <c r="C98" s="39" t="str">
        <f t="shared" si="1"/>
        <v/>
      </c>
      <c r="D98" s="2" t="b">
        <v>0</v>
      </c>
      <c r="E98" s="40" t="s">
        <v>16428</v>
      </c>
      <c r="F98" s="41" t="str">
        <f t="shared" si="12"/>
        <v/>
      </c>
      <c r="G98" s="41" t="str">
        <f t="shared" si="11"/>
        <v/>
      </c>
      <c r="H98" s="42" t="b">
        <v>0</v>
      </c>
      <c r="L98" s="2" t="b">
        <v>0</v>
      </c>
    </row>
    <row r="99" ht="22.5" customHeight="1">
      <c r="A99" s="37">
        <v>74.0</v>
      </c>
      <c r="B99" s="38" t="s">
        <v>16429</v>
      </c>
      <c r="C99" s="39" t="str">
        <f t="shared" si="1"/>
        <v/>
      </c>
      <c r="D99" s="2" t="b">
        <v>0</v>
      </c>
      <c r="E99" s="40" t="s">
        <v>16430</v>
      </c>
      <c r="F99" s="41" t="str">
        <f t="shared" si="12"/>
        <v/>
      </c>
      <c r="G99" s="41" t="str">
        <f t="shared" si="11"/>
        <v/>
      </c>
      <c r="H99" s="42" t="b">
        <v>0</v>
      </c>
      <c r="L99" s="2" t="b">
        <v>0</v>
      </c>
    </row>
    <row r="100" ht="22.5" customHeight="1">
      <c r="A100" s="37">
        <v>75.0</v>
      </c>
      <c r="B100" s="38" t="s">
        <v>16431</v>
      </c>
      <c r="C100" s="39" t="str">
        <f t="shared" si="1"/>
        <v/>
      </c>
      <c r="D100" s="2" t="b">
        <v>0</v>
      </c>
      <c r="E100" s="40" t="s">
        <v>16432</v>
      </c>
      <c r="F100" s="41" t="str">
        <f t="shared" si="12"/>
        <v/>
      </c>
      <c r="G100" s="41" t="str">
        <f t="shared" si="11"/>
        <v/>
      </c>
      <c r="H100" s="42" t="b">
        <v>0</v>
      </c>
      <c r="L100" s="2" t="b">
        <v>0</v>
      </c>
    </row>
    <row r="101" ht="22.5" customHeight="1">
      <c r="A101" s="37">
        <v>75.0</v>
      </c>
      <c r="B101" s="38" t="s">
        <v>16433</v>
      </c>
      <c r="C101" s="39" t="str">
        <f t="shared" si="1"/>
        <v/>
      </c>
      <c r="D101" s="2" t="b">
        <v>0</v>
      </c>
      <c r="E101" s="40" t="s">
        <v>16434</v>
      </c>
      <c r="F101" s="41" t="str">
        <f t="shared" si="12"/>
        <v/>
      </c>
      <c r="G101" s="41" t="str">
        <f t="shared" si="11"/>
        <v/>
      </c>
      <c r="H101" s="42" t="b">
        <v>0</v>
      </c>
      <c r="L101" s="2" t="b">
        <v>0</v>
      </c>
    </row>
    <row r="102" ht="22.5" customHeight="1">
      <c r="A102" s="37">
        <v>76.0</v>
      </c>
      <c r="B102" s="38" t="s">
        <v>16435</v>
      </c>
      <c r="C102" s="39" t="str">
        <f t="shared" si="1"/>
        <v/>
      </c>
      <c r="D102" s="2" t="b">
        <v>0</v>
      </c>
      <c r="E102" s="40" t="s">
        <v>16436</v>
      </c>
      <c r="F102" s="41" t="str">
        <f t="shared" si="12"/>
        <v/>
      </c>
      <c r="G102" s="41" t="str">
        <f t="shared" si="11"/>
        <v/>
      </c>
      <c r="H102" s="42" t="b">
        <v>0</v>
      </c>
      <c r="L102" s="2" t="b">
        <v>0</v>
      </c>
    </row>
    <row r="103" ht="22.5" customHeight="1">
      <c r="A103" s="37">
        <v>76.0</v>
      </c>
      <c r="B103" s="38" t="s">
        <v>16437</v>
      </c>
      <c r="C103" s="39" t="str">
        <f t="shared" si="1"/>
        <v/>
      </c>
      <c r="D103" s="2" t="b">
        <v>0</v>
      </c>
      <c r="E103" s="40" t="s">
        <v>16438</v>
      </c>
      <c r="F103" s="41" t="str">
        <f t="shared" si="12"/>
        <v/>
      </c>
      <c r="G103" s="41" t="str">
        <f t="shared" si="11"/>
        <v/>
      </c>
      <c r="H103" s="42" t="b">
        <v>0</v>
      </c>
      <c r="L103" s="2" t="b">
        <v>0</v>
      </c>
    </row>
    <row r="104" ht="22.5" customHeight="1">
      <c r="A104" s="37">
        <v>77.0</v>
      </c>
      <c r="B104" s="38" t="s">
        <v>16439</v>
      </c>
      <c r="C104" s="39" t="str">
        <f t="shared" si="1"/>
        <v/>
      </c>
      <c r="D104" s="2" t="b">
        <v>0</v>
      </c>
      <c r="E104" s="40" t="s">
        <v>16440</v>
      </c>
      <c r="F104" s="41" t="str">
        <f t="shared" si="12"/>
        <v/>
      </c>
      <c r="G104" s="41" t="str">
        <f t="shared" si="11"/>
        <v/>
      </c>
      <c r="H104" s="42" t="b">
        <v>0</v>
      </c>
      <c r="L104" s="2" t="b">
        <v>0</v>
      </c>
    </row>
    <row r="105" ht="22.5" customHeight="1">
      <c r="A105" s="37">
        <v>77.0</v>
      </c>
      <c r="B105" s="38" t="s">
        <v>16441</v>
      </c>
      <c r="C105" s="39" t="str">
        <f t="shared" si="1"/>
        <v/>
      </c>
      <c r="D105" s="2" t="b">
        <v>0</v>
      </c>
      <c r="E105" s="40" t="s">
        <v>16442</v>
      </c>
      <c r="F105" s="41" t="str">
        <f t="shared" si="12"/>
        <v/>
      </c>
      <c r="G105" s="41" t="str">
        <f t="shared" si="11"/>
        <v/>
      </c>
      <c r="H105" s="42" t="b">
        <v>0</v>
      </c>
      <c r="L105" s="2" t="b">
        <v>0</v>
      </c>
    </row>
    <row r="106" ht="22.5" customHeight="1">
      <c r="A106" s="37">
        <v>78.0</v>
      </c>
      <c r="B106" s="38" t="s">
        <v>16443</v>
      </c>
      <c r="C106" s="39" t="str">
        <f t="shared" si="1"/>
        <v/>
      </c>
      <c r="D106" s="2" t="b">
        <v>0</v>
      </c>
      <c r="E106" s="40" t="s">
        <v>16444</v>
      </c>
      <c r="F106" s="41" t="str">
        <f t="shared" si="12"/>
        <v/>
      </c>
      <c r="G106" s="41" t="str">
        <f t="shared" si="11"/>
        <v/>
      </c>
      <c r="H106" s="42" t="b">
        <v>0</v>
      </c>
      <c r="L106" s="2" t="b">
        <v>0</v>
      </c>
    </row>
    <row r="107" ht="22.5" customHeight="1">
      <c r="A107" s="37">
        <v>78.0</v>
      </c>
      <c r="B107" s="38" t="s">
        <v>16445</v>
      </c>
      <c r="C107" s="39" t="str">
        <f t="shared" si="1"/>
        <v/>
      </c>
      <c r="D107" s="2" t="b">
        <v>0</v>
      </c>
      <c r="E107" s="40" t="s">
        <v>16446</v>
      </c>
      <c r="F107" s="41" t="str">
        <f t="shared" si="12"/>
        <v/>
      </c>
      <c r="G107" s="41" t="str">
        <f t="shared" si="11"/>
        <v/>
      </c>
      <c r="H107" s="42" t="b">
        <v>0</v>
      </c>
      <c r="L107" s="2" t="b">
        <v>0</v>
      </c>
    </row>
    <row r="108" ht="22.5" customHeight="1">
      <c r="A108" s="37">
        <v>79.0</v>
      </c>
      <c r="B108" s="38" t="s">
        <v>16447</v>
      </c>
      <c r="C108" s="39" t="str">
        <f t="shared" si="1"/>
        <v/>
      </c>
      <c r="D108" s="2" t="b">
        <v>0</v>
      </c>
      <c r="E108" s="40" t="s">
        <v>16448</v>
      </c>
      <c r="F108" s="41" t="str">
        <f t="shared" si="12"/>
        <v/>
      </c>
      <c r="G108" s="41" t="str">
        <f t="shared" si="11"/>
        <v/>
      </c>
      <c r="H108" s="42" t="b">
        <v>0</v>
      </c>
      <c r="L108" s="2" t="b">
        <v>0</v>
      </c>
    </row>
    <row r="109" ht="22.5" customHeight="1">
      <c r="A109" s="37">
        <v>79.0</v>
      </c>
      <c r="B109" s="38" t="s">
        <v>16449</v>
      </c>
      <c r="C109" s="39" t="str">
        <f t="shared" si="1"/>
        <v/>
      </c>
      <c r="D109" s="2" t="b">
        <v>0</v>
      </c>
      <c r="E109" s="40" t="s">
        <v>16450</v>
      </c>
      <c r="F109" s="41" t="str">
        <f t="shared" si="12"/>
        <v/>
      </c>
      <c r="G109" s="41" t="str">
        <f t="shared" si="11"/>
        <v/>
      </c>
      <c r="H109" s="42" t="b">
        <v>0</v>
      </c>
      <c r="L109" s="2" t="b">
        <v>0</v>
      </c>
    </row>
    <row r="110" ht="22.5" customHeight="1">
      <c r="A110" s="37">
        <v>80.0</v>
      </c>
      <c r="B110" s="38" t="s">
        <v>16451</v>
      </c>
      <c r="C110" s="39" t="str">
        <f t="shared" si="1"/>
        <v/>
      </c>
      <c r="D110" s="2" t="b">
        <v>0</v>
      </c>
      <c r="E110" s="40" t="s">
        <v>16452</v>
      </c>
      <c r="F110" s="41" t="str">
        <f t="shared" si="12"/>
        <v/>
      </c>
      <c r="G110" s="41" t="str">
        <f t="shared" si="11"/>
        <v/>
      </c>
      <c r="H110" s="42" t="b">
        <v>0</v>
      </c>
      <c r="L110" s="2" t="b">
        <v>0</v>
      </c>
    </row>
    <row r="111" ht="22.5" customHeight="1">
      <c r="A111" s="37">
        <v>80.0</v>
      </c>
      <c r="B111" s="38" t="s">
        <v>16453</v>
      </c>
      <c r="C111" s="39" t="str">
        <f t="shared" si="1"/>
        <v/>
      </c>
      <c r="D111" s="2" t="b">
        <v>0</v>
      </c>
      <c r="E111" s="40" t="s">
        <v>16454</v>
      </c>
      <c r="F111" s="41" t="str">
        <f t="shared" si="12"/>
        <v/>
      </c>
      <c r="G111" s="41" t="str">
        <f t="shared" si="11"/>
        <v/>
      </c>
      <c r="H111" s="42" t="b">
        <v>0</v>
      </c>
      <c r="L111" s="2" t="b">
        <v>0</v>
      </c>
    </row>
    <row r="112" ht="22.5" customHeight="1">
      <c r="A112" s="37">
        <v>80.0</v>
      </c>
      <c r="B112" s="38" t="s">
        <v>16455</v>
      </c>
      <c r="C112" s="39" t="str">
        <f t="shared" si="1"/>
        <v/>
      </c>
      <c r="D112" s="2" t="b">
        <v>0</v>
      </c>
      <c r="E112" s="40" t="s">
        <v>16456</v>
      </c>
      <c r="F112" s="41" t="str">
        <f t="shared" si="12"/>
        <v/>
      </c>
      <c r="G112" s="41" t="str">
        <f t="shared" si="11"/>
        <v/>
      </c>
      <c r="H112" s="42" t="b">
        <v>0</v>
      </c>
      <c r="L112" s="2" t="b">
        <v>0</v>
      </c>
    </row>
    <row r="113" ht="22.5" customHeight="1">
      <c r="A113" s="37">
        <v>81.0</v>
      </c>
      <c r="B113" s="38" t="s">
        <v>16457</v>
      </c>
      <c r="C113" s="39" t="str">
        <f t="shared" si="1"/>
        <v/>
      </c>
      <c r="D113" s="2" t="b">
        <v>0</v>
      </c>
      <c r="E113" s="40" t="s">
        <v>16458</v>
      </c>
      <c r="F113" s="41" t="str">
        <f t="shared" si="12"/>
        <v/>
      </c>
      <c r="G113" s="41" t="str">
        <f t="shared" si="11"/>
        <v/>
      </c>
      <c r="H113" s="42" t="b">
        <v>0</v>
      </c>
      <c r="L113" s="2" t="b">
        <v>0</v>
      </c>
    </row>
    <row r="114" ht="22.5" customHeight="1">
      <c r="A114" s="37">
        <v>82.0</v>
      </c>
      <c r="B114" s="38" t="s">
        <v>16459</v>
      </c>
      <c r="C114" s="39" t="str">
        <f t="shared" si="1"/>
        <v/>
      </c>
      <c r="D114" s="2" t="b">
        <v>0</v>
      </c>
      <c r="E114" s="40" t="s">
        <v>16460</v>
      </c>
      <c r="F114" s="41" t="str">
        <f t="shared" si="12"/>
        <v/>
      </c>
      <c r="G114" s="41" t="str">
        <f t="shared" si="11"/>
        <v/>
      </c>
      <c r="H114" s="42" t="b">
        <v>0</v>
      </c>
      <c r="L114" s="2" t="b">
        <v>0</v>
      </c>
    </row>
    <row r="115" ht="22.5" customHeight="1">
      <c r="A115" s="37">
        <v>83.0</v>
      </c>
      <c r="B115" s="38" t="s">
        <v>16461</v>
      </c>
      <c r="C115" s="39" t="str">
        <f t="shared" si="1"/>
        <v/>
      </c>
      <c r="D115" s="2" t="b">
        <v>0</v>
      </c>
      <c r="E115" s="40" t="s">
        <v>16462</v>
      </c>
      <c r="F115" s="41" t="str">
        <f t="shared" si="12"/>
        <v/>
      </c>
      <c r="G115" s="41" t="str">
        <f t="shared" si="11"/>
        <v/>
      </c>
      <c r="H115" s="42" t="b">
        <v>0</v>
      </c>
      <c r="L115" s="2" t="b">
        <v>0</v>
      </c>
    </row>
    <row r="116" ht="22.5" customHeight="1">
      <c r="A116" s="37">
        <v>83.0</v>
      </c>
      <c r="B116" s="38" t="s">
        <v>16463</v>
      </c>
      <c r="C116" s="39" t="str">
        <f t="shared" si="1"/>
        <v/>
      </c>
      <c r="D116" s="2" t="b">
        <v>0</v>
      </c>
      <c r="E116" s="40" t="s">
        <v>16464</v>
      </c>
      <c r="F116" s="41" t="str">
        <f t="shared" si="12"/>
        <v/>
      </c>
      <c r="G116" s="41" t="str">
        <f t="shared" si="11"/>
        <v/>
      </c>
      <c r="H116" s="42" t="b">
        <v>0</v>
      </c>
      <c r="L116" s="2" t="b">
        <v>0</v>
      </c>
    </row>
    <row r="117" ht="22.5" customHeight="1">
      <c r="A117" s="37">
        <v>84.0</v>
      </c>
      <c r="B117" s="38" t="s">
        <v>16465</v>
      </c>
      <c r="C117" s="39" t="str">
        <f t="shared" si="1"/>
        <v/>
      </c>
      <c r="D117" s="2" t="b">
        <v>0</v>
      </c>
      <c r="E117" s="40" t="s">
        <v>16466</v>
      </c>
      <c r="F117" s="41" t="str">
        <f t="shared" si="12"/>
        <v/>
      </c>
      <c r="G117" s="41" t="str">
        <f t="shared" si="11"/>
        <v/>
      </c>
      <c r="H117" s="42" t="b">
        <v>0</v>
      </c>
      <c r="L117" s="2" t="b">
        <v>0</v>
      </c>
    </row>
    <row r="118" ht="22.5" customHeight="1">
      <c r="A118" s="37">
        <v>85.0</v>
      </c>
      <c r="B118" s="38" t="s">
        <v>16467</v>
      </c>
      <c r="C118" s="39" t="str">
        <f t="shared" si="1"/>
        <v/>
      </c>
      <c r="D118" s="2" t="b">
        <v>0</v>
      </c>
      <c r="E118" s="40" t="s">
        <v>16468</v>
      </c>
      <c r="F118" s="41" t="str">
        <f t="shared" si="12"/>
        <v/>
      </c>
      <c r="G118" s="41" t="str">
        <f t="shared" si="11"/>
        <v/>
      </c>
      <c r="H118" s="42" t="b">
        <v>0</v>
      </c>
      <c r="L118" s="2" t="b">
        <v>0</v>
      </c>
    </row>
    <row r="119" ht="22.5" customHeight="1">
      <c r="A119" s="37">
        <v>86.0</v>
      </c>
      <c r="B119" s="38" t="s">
        <v>16469</v>
      </c>
      <c r="C119" s="39" t="str">
        <f t="shared" si="1"/>
        <v/>
      </c>
      <c r="D119" s="2" t="b">
        <v>0</v>
      </c>
      <c r="E119" s="40" t="s">
        <v>16470</v>
      </c>
      <c r="F119" s="41" t="str">
        <f t="shared" si="12"/>
        <v/>
      </c>
      <c r="G119" s="41" t="str">
        <f t="shared" si="11"/>
        <v/>
      </c>
      <c r="H119" s="42" t="b">
        <v>0</v>
      </c>
      <c r="L119" s="2" t="b">
        <v>0</v>
      </c>
    </row>
    <row r="120" ht="22.5" customHeight="1">
      <c r="A120" s="37">
        <v>87.0</v>
      </c>
      <c r="B120" s="38" t="s">
        <v>16471</v>
      </c>
      <c r="C120" s="39" t="str">
        <f t="shared" si="1"/>
        <v/>
      </c>
      <c r="D120" s="2" t="b">
        <v>0</v>
      </c>
      <c r="E120" s="40" t="s">
        <v>16472</v>
      </c>
      <c r="F120" s="41" t="str">
        <f t="shared" si="12"/>
        <v/>
      </c>
      <c r="G120" s="41" t="str">
        <f t="shared" si="11"/>
        <v/>
      </c>
      <c r="H120" s="42" t="b">
        <v>0</v>
      </c>
      <c r="L120" s="2" t="b">
        <v>0</v>
      </c>
    </row>
    <row r="121" ht="22.5" customHeight="1">
      <c r="A121" s="37">
        <v>88.0</v>
      </c>
      <c r="B121" s="38" t="s">
        <v>16473</v>
      </c>
      <c r="C121" s="39" t="str">
        <f t="shared" si="1"/>
        <v/>
      </c>
      <c r="D121" s="2" t="b">
        <v>0</v>
      </c>
      <c r="E121" s="40" t="s">
        <v>16474</v>
      </c>
      <c r="F121" s="41" t="str">
        <f t="shared" si="12"/>
        <v/>
      </c>
      <c r="G121" s="41" t="str">
        <f t="shared" si="11"/>
        <v/>
      </c>
      <c r="H121" s="42" t="b">
        <v>0</v>
      </c>
      <c r="L121" s="2" t="b">
        <v>0</v>
      </c>
    </row>
    <row r="122" ht="22.5" customHeight="1">
      <c r="A122" s="37">
        <v>88.0</v>
      </c>
      <c r="B122" s="38" t="s">
        <v>16475</v>
      </c>
      <c r="C122" s="39" t="str">
        <f t="shared" si="1"/>
        <v/>
      </c>
      <c r="D122" s="2" t="b">
        <v>0</v>
      </c>
      <c r="E122" s="40" t="s">
        <v>16476</v>
      </c>
      <c r="F122" s="41" t="str">
        <f t="shared" si="12"/>
        <v/>
      </c>
      <c r="G122" s="41" t="str">
        <f t="shared" si="11"/>
        <v/>
      </c>
      <c r="H122" s="42" t="b">
        <v>0</v>
      </c>
      <c r="L122" s="2" t="b">
        <v>0</v>
      </c>
    </row>
    <row r="123" ht="22.5" customHeight="1">
      <c r="A123" s="37">
        <v>89.0</v>
      </c>
      <c r="B123" s="38" t="s">
        <v>16477</v>
      </c>
      <c r="C123" s="39" t="str">
        <f t="shared" si="1"/>
        <v/>
      </c>
      <c r="D123" s="2" t="b">
        <v>0</v>
      </c>
      <c r="E123" s="40" t="s">
        <v>16478</v>
      </c>
      <c r="F123" s="41" t="str">
        <f t="shared" si="12"/>
        <v/>
      </c>
      <c r="G123" s="41" t="str">
        <f t="shared" si="11"/>
        <v/>
      </c>
      <c r="H123" s="42" t="b">
        <v>0</v>
      </c>
      <c r="L123" s="2" t="b">
        <v>0</v>
      </c>
    </row>
    <row r="124" ht="22.5" customHeight="1">
      <c r="A124" s="37">
        <v>89.0</v>
      </c>
      <c r="B124" s="38" t="s">
        <v>16479</v>
      </c>
      <c r="C124" s="39" t="str">
        <f t="shared" si="1"/>
        <v/>
      </c>
      <c r="D124" s="2" t="b">
        <v>0</v>
      </c>
      <c r="E124" s="40" t="s">
        <v>16480</v>
      </c>
      <c r="F124" s="41" t="str">
        <f t="shared" si="12"/>
        <v/>
      </c>
      <c r="G124" s="41" t="str">
        <f t="shared" si="11"/>
        <v/>
      </c>
      <c r="H124" s="42" t="b">
        <v>0</v>
      </c>
      <c r="L124" s="2" t="b">
        <v>0</v>
      </c>
    </row>
    <row r="125" ht="22.5" customHeight="1">
      <c r="A125" s="37">
        <v>90.0</v>
      </c>
      <c r="B125" s="38" t="s">
        <v>16481</v>
      </c>
      <c r="C125" s="39" t="str">
        <f t="shared" si="1"/>
        <v/>
      </c>
      <c r="D125" s="2" t="b">
        <v>0</v>
      </c>
      <c r="E125" s="40" t="s">
        <v>16482</v>
      </c>
      <c r="F125" s="41" t="str">
        <f t="shared" si="12"/>
        <v/>
      </c>
      <c r="G125" s="41" t="str">
        <f t="shared" si="11"/>
        <v/>
      </c>
      <c r="H125" s="42" t="b">
        <v>0</v>
      </c>
      <c r="L125" s="2" t="b">
        <v>0</v>
      </c>
    </row>
    <row r="126" ht="22.5" customHeight="1">
      <c r="A126" s="37">
        <v>91.0</v>
      </c>
      <c r="B126" s="38" t="s">
        <v>16483</v>
      </c>
      <c r="C126" s="39" t="str">
        <f t="shared" si="1"/>
        <v/>
      </c>
      <c r="D126" s="2" t="b">
        <v>0</v>
      </c>
      <c r="E126" s="40" t="s">
        <v>16484</v>
      </c>
      <c r="F126" s="41" t="str">
        <f t="shared" si="12"/>
        <v/>
      </c>
      <c r="G126" s="41" t="str">
        <f t="shared" si="11"/>
        <v/>
      </c>
      <c r="H126" s="42" t="b">
        <v>0</v>
      </c>
      <c r="L126" s="2" t="b">
        <v>0</v>
      </c>
    </row>
    <row r="127" ht="22.5" customHeight="1">
      <c r="A127" s="37">
        <v>92.0</v>
      </c>
      <c r="B127" s="38" t="s">
        <v>16485</v>
      </c>
      <c r="C127" s="39" t="str">
        <f t="shared" si="1"/>
        <v/>
      </c>
      <c r="D127" s="2" t="b">
        <v>0</v>
      </c>
      <c r="E127" s="40" t="s">
        <v>16486</v>
      </c>
      <c r="F127" s="41" t="str">
        <f t="shared" si="12"/>
        <v/>
      </c>
      <c r="G127" s="41" t="str">
        <f t="shared" si="11"/>
        <v/>
      </c>
      <c r="H127" s="42" t="b">
        <v>0</v>
      </c>
      <c r="L127" s="2" t="b">
        <v>0</v>
      </c>
    </row>
    <row r="128" ht="22.5" customHeight="1">
      <c r="A128" s="37">
        <v>93.0</v>
      </c>
      <c r="B128" s="38" t="s">
        <v>16487</v>
      </c>
      <c r="C128" s="39" t="str">
        <f t="shared" si="1"/>
        <v/>
      </c>
      <c r="D128" s="2" t="b">
        <v>0</v>
      </c>
      <c r="E128" s="40" t="s">
        <v>16488</v>
      </c>
      <c r="F128" s="41" t="str">
        <f t="shared" si="12"/>
        <v/>
      </c>
      <c r="G128" s="41" t="str">
        <f t="shared" si="11"/>
        <v/>
      </c>
      <c r="H128" s="42" t="b">
        <v>0</v>
      </c>
      <c r="L128" s="2" t="b">
        <v>0</v>
      </c>
    </row>
    <row r="129" ht="22.5" customHeight="1">
      <c r="A129" s="37">
        <v>94.0</v>
      </c>
      <c r="B129" s="38" t="s">
        <v>16489</v>
      </c>
      <c r="C129" s="39" t="str">
        <f t="shared" si="1"/>
        <v/>
      </c>
      <c r="D129" s="2" t="b">
        <v>0</v>
      </c>
      <c r="E129" s="40" t="s">
        <v>16490</v>
      </c>
      <c r="F129" s="41" t="str">
        <f t="shared" si="12"/>
        <v/>
      </c>
      <c r="G129" s="41" t="str">
        <f t="shared" si="11"/>
        <v/>
      </c>
      <c r="H129" s="42" t="b">
        <v>0</v>
      </c>
      <c r="L129" s="2" t="b">
        <v>0</v>
      </c>
    </row>
    <row r="130" ht="22.5" customHeight="1">
      <c r="A130" s="37">
        <v>94.0</v>
      </c>
      <c r="B130" s="38" t="s">
        <v>16491</v>
      </c>
      <c r="C130" s="39" t="str">
        <f t="shared" si="1"/>
        <v/>
      </c>
      <c r="D130" s="2" t="b">
        <v>0</v>
      </c>
      <c r="E130" s="40" t="s">
        <v>16492</v>
      </c>
      <c r="F130" s="41" t="str">
        <f t="shared" si="12"/>
        <v/>
      </c>
      <c r="G130" s="41" t="str">
        <f t="shared" si="11"/>
        <v/>
      </c>
      <c r="H130" s="42" t="b">
        <v>0</v>
      </c>
      <c r="L130" s="2" t="b">
        <v>0</v>
      </c>
    </row>
    <row r="131" ht="22.5" customHeight="1">
      <c r="A131" s="37">
        <v>95.0</v>
      </c>
      <c r="B131" s="38" t="s">
        <v>16493</v>
      </c>
      <c r="C131" s="39" t="str">
        <f t="shared" si="1"/>
        <v/>
      </c>
      <c r="D131" s="2" t="b">
        <v>0</v>
      </c>
      <c r="E131" s="40" t="s">
        <v>16494</v>
      </c>
      <c r="F131" s="41" t="str">
        <f t="shared" si="12"/>
        <v/>
      </c>
      <c r="G131" s="41" t="str">
        <f t="shared" si="11"/>
        <v/>
      </c>
      <c r="H131" s="42" t="b">
        <v>0</v>
      </c>
      <c r="L131" s="2" t="b">
        <v>0</v>
      </c>
    </row>
    <row r="132" ht="22.5" customHeight="1">
      <c r="A132" s="37">
        <v>96.0</v>
      </c>
      <c r="B132" s="38" t="s">
        <v>16495</v>
      </c>
      <c r="C132" s="39" t="str">
        <f t="shared" si="1"/>
        <v/>
      </c>
      <c r="D132" s="2" t="b">
        <v>0</v>
      </c>
      <c r="E132" s="40" t="s">
        <v>16496</v>
      </c>
      <c r="F132" s="41" t="str">
        <f t="shared" si="12"/>
        <v/>
      </c>
      <c r="G132" s="41" t="str">
        <f t="shared" si="11"/>
        <v/>
      </c>
      <c r="H132" s="42" t="b">
        <v>0</v>
      </c>
      <c r="L132" s="2" t="b">
        <v>0</v>
      </c>
    </row>
    <row r="133" ht="22.5" customHeight="1">
      <c r="A133" s="37">
        <v>97.0</v>
      </c>
      <c r="B133" s="38" t="s">
        <v>16497</v>
      </c>
      <c r="C133" s="39" t="str">
        <f t="shared" si="1"/>
        <v/>
      </c>
      <c r="D133" s="2" t="b">
        <v>0</v>
      </c>
      <c r="E133" s="40" t="s">
        <v>16498</v>
      </c>
      <c r="F133" s="41" t="str">
        <f t="shared" si="12"/>
        <v/>
      </c>
      <c r="G133" s="41" t="str">
        <f t="shared" si="11"/>
        <v/>
      </c>
      <c r="H133" s="42" t="b">
        <v>0</v>
      </c>
      <c r="L133" s="2" t="b">
        <v>0</v>
      </c>
    </row>
    <row r="134" ht="22.5" customHeight="1">
      <c r="A134" s="37">
        <v>98.0</v>
      </c>
      <c r="B134" s="38" t="s">
        <v>16499</v>
      </c>
      <c r="C134" s="39" t="str">
        <f t="shared" si="1"/>
        <v/>
      </c>
      <c r="D134" s="2" t="b">
        <v>0</v>
      </c>
      <c r="E134" s="40" t="s">
        <v>16500</v>
      </c>
      <c r="F134" s="41" t="str">
        <f t="shared" si="12"/>
        <v/>
      </c>
      <c r="G134" s="41" t="str">
        <f t="shared" si="11"/>
        <v/>
      </c>
      <c r="H134" s="42" t="b">
        <v>0</v>
      </c>
      <c r="L134" s="2" t="b">
        <v>0</v>
      </c>
    </row>
    <row r="135" ht="22.5" customHeight="1">
      <c r="A135" s="37">
        <v>99.0</v>
      </c>
      <c r="B135" s="38" t="s">
        <v>16501</v>
      </c>
      <c r="C135" s="39" t="str">
        <f t="shared" si="1"/>
        <v/>
      </c>
      <c r="D135" s="2" t="b">
        <v>0</v>
      </c>
      <c r="E135" s="40" t="s">
        <v>16502</v>
      </c>
      <c r="F135" s="41" t="str">
        <f t="shared" si="12"/>
        <v/>
      </c>
      <c r="G135" s="41" t="str">
        <f t="shared" si="11"/>
        <v/>
      </c>
      <c r="H135" s="42" t="b">
        <v>0</v>
      </c>
      <c r="L135" s="2" t="b">
        <v>0</v>
      </c>
    </row>
    <row r="136" ht="22.5" customHeight="1">
      <c r="A136" s="37">
        <v>100.0</v>
      </c>
      <c r="B136" s="38" t="s">
        <v>16503</v>
      </c>
      <c r="C136" s="39" t="str">
        <f t="shared" si="1"/>
        <v/>
      </c>
      <c r="D136" s="2" t="b">
        <v>0</v>
      </c>
      <c r="E136" s="40" t="s">
        <v>16504</v>
      </c>
      <c r="F136" s="41" t="str">
        <f t="shared" si="12"/>
        <v/>
      </c>
      <c r="G136" s="41" t="str">
        <f t="shared" si="11"/>
        <v/>
      </c>
      <c r="H136" s="42" t="b">
        <v>0</v>
      </c>
      <c r="L136" s="2" t="b">
        <v>0</v>
      </c>
    </row>
    <row r="137" ht="22.5" customHeight="1">
      <c r="A137" s="37">
        <v>100.0</v>
      </c>
      <c r="B137" s="38" t="s">
        <v>16505</v>
      </c>
      <c r="C137" s="39" t="str">
        <f t="shared" si="1"/>
        <v/>
      </c>
      <c r="D137" s="2" t="b">
        <v>0</v>
      </c>
      <c r="E137" s="40" t="s">
        <v>16506</v>
      </c>
      <c r="F137" s="41" t="str">
        <f t="shared" si="12"/>
        <v/>
      </c>
      <c r="G137" s="41" t="str">
        <f t="shared" si="11"/>
        <v/>
      </c>
      <c r="H137" s="42" t="b">
        <v>0</v>
      </c>
      <c r="L137" s="2" t="b">
        <v>0</v>
      </c>
    </row>
    <row r="138" ht="22.5" customHeight="1">
      <c r="A138" s="37">
        <v>101.0</v>
      </c>
      <c r="B138" s="38" t="s">
        <v>16507</v>
      </c>
      <c r="C138" s="39" t="str">
        <f t="shared" si="1"/>
        <v/>
      </c>
      <c r="D138" s="2" t="b">
        <v>0</v>
      </c>
      <c r="E138" s="40" t="s">
        <v>16508</v>
      </c>
      <c r="F138" s="41" t="str">
        <f t="shared" si="12"/>
        <v/>
      </c>
      <c r="G138" s="41" t="str">
        <f t="shared" si="11"/>
        <v/>
      </c>
      <c r="H138" s="42" t="b">
        <v>0</v>
      </c>
      <c r="L138" s="2" t="b">
        <v>0</v>
      </c>
    </row>
    <row r="139" ht="22.5" customHeight="1">
      <c r="A139" s="37">
        <v>101.0</v>
      </c>
      <c r="B139" s="38" t="s">
        <v>16509</v>
      </c>
      <c r="C139" s="39" t="str">
        <f t="shared" si="1"/>
        <v/>
      </c>
      <c r="D139" s="2" t="b">
        <v>0</v>
      </c>
      <c r="E139" s="40" t="s">
        <v>16510</v>
      </c>
      <c r="F139" s="41" t="str">
        <f t="shared" si="12"/>
        <v/>
      </c>
      <c r="G139" s="41" t="str">
        <f t="shared" si="11"/>
        <v/>
      </c>
      <c r="H139" s="42" t="b">
        <v>0</v>
      </c>
      <c r="L139" s="2" t="b">
        <v>0</v>
      </c>
    </row>
    <row r="140" ht="22.5" customHeight="1">
      <c r="A140" s="37">
        <v>102.0</v>
      </c>
      <c r="B140" s="38" t="s">
        <v>16511</v>
      </c>
      <c r="C140" s="39" t="str">
        <f t="shared" si="1"/>
        <v/>
      </c>
      <c r="D140" s="2" t="b">
        <v>0</v>
      </c>
      <c r="E140" s="40" t="s">
        <v>16512</v>
      </c>
      <c r="F140" s="41" t="str">
        <f t="shared" si="12"/>
        <v/>
      </c>
      <c r="G140" s="41" t="str">
        <f t="shared" si="11"/>
        <v/>
      </c>
      <c r="H140" s="42" t="b">
        <v>0</v>
      </c>
      <c r="L140" s="2" t="b">
        <v>0</v>
      </c>
    </row>
    <row r="141" ht="22.5" customHeight="1">
      <c r="A141" s="37">
        <v>103.0</v>
      </c>
      <c r="B141" s="38" t="s">
        <v>16513</v>
      </c>
      <c r="C141" s="39" t="str">
        <f t="shared" si="1"/>
        <v/>
      </c>
      <c r="D141" s="2" t="b">
        <v>0</v>
      </c>
      <c r="E141" s="40" t="s">
        <v>16514</v>
      </c>
      <c r="F141" s="41" t="str">
        <f t="shared" si="12"/>
        <v/>
      </c>
      <c r="G141" s="41" t="str">
        <f t="shared" si="11"/>
        <v/>
      </c>
      <c r="H141" s="42" t="b">
        <v>0</v>
      </c>
      <c r="L141" s="2" t="b">
        <v>0</v>
      </c>
    </row>
    <row r="142" ht="22.5" customHeight="1">
      <c r="A142" s="37">
        <v>103.0</v>
      </c>
      <c r="B142" s="38" t="s">
        <v>16515</v>
      </c>
      <c r="C142" s="39" t="str">
        <f t="shared" si="1"/>
        <v/>
      </c>
      <c r="D142" s="2" t="b">
        <v>0</v>
      </c>
      <c r="E142" s="40" t="s">
        <v>16516</v>
      </c>
      <c r="F142" s="41" t="str">
        <f t="shared" si="12"/>
        <v/>
      </c>
      <c r="G142" s="41" t="str">
        <f t="shared" si="11"/>
        <v/>
      </c>
      <c r="H142" s="42" t="b">
        <v>0</v>
      </c>
      <c r="L142" s="2" t="b">
        <v>0</v>
      </c>
    </row>
    <row r="143" ht="22.5" customHeight="1">
      <c r="A143" s="37">
        <v>104.0</v>
      </c>
      <c r="B143" s="38" t="s">
        <v>16517</v>
      </c>
      <c r="C143" s="39" t="str">
        <f t="shared" si="1"/>
        <v/>
      </c>
      <c r="D143" s="2" t="b">
        <v>0</v>
      </c>
      <c r="E143" s="40" t="s">
        <v>16518</v>
      </c>
      <c r="F143" s="41" t="str">
        <f t="shared" si="12"/>
        <v/>
      </c>
      <c r="G143" s="41" t="str">
        <f t="shared" si="11"/>
        <v/>
      </c>
      <c r="H143" s="42" t="b">
        <v>0</v>
      </c>
      <c r="L143" s="2" t="b">
        <v>0</v>
      </c>
    </row>
    <row r="144" ht="22.5" customHeight="1">
      <c r="A144" s="37">
        <v>105.0</v>
      </c>
      <c r="B144" s="38" t="s">
        <v>16519</v>
      </c>
      <c r="C144" s="39" t="str">
        <f t="shared" si="1"/>
        <v/>
      </c>
      <c r="D144" s="2" t="b">
        <v>0</v>
      </c>
      <c r="E144" s="40" t="s">
        <v>16520</v>
      </c>
      <c r="F144" s="41" t="str">
        <f t="shared" si="12"/>
        <v/>
      </c>
      <c r="G144" s="41" t="str">
        <f t="shared" si="11"/>
        <v/>
      </c>
      <c r="H144" s="42" t="b">
        <v>0</v>
      </c>
      <c r="L144" s="2" t="b">
        <v>0</v>
      </c>
    </row>
    <row r="145" ht="22.5" customHeight="1">
      <c r="A145" s="37">
        <v>105.0</v>
      </c>
      <c r="B145" s="38" t="s">
        <v>16521</v>
      </c>
      <c r="C145" s="39" t="str">
        <f t="shared" si="1"/>
        <v/>
      </c>
      <c r="D145" s="2" t="b">
        <v>0</v>
      </c>
      <c r="E145" s="40" t="s">
        <v>16522</v>
      </c>
      <c r="F145" s="41" t="str">
        <f t="shared" si="12"/>
        <v/>
      </c>
      <c r="G145" s="41" t="str">
        <f t="shared" si="11"/>
        <v/>
      </c>
      <c r="H145" s="42" t="b">
        <v>0</v>
      </c>
      <c r="L145" s="2" t="b">
        <v>0</v>
      </c>
    </row>
    <row r="146" ht="22.5" customHeight="1">
      <c r="A146" s="37">
        <v>106.0</v>
      </c>
      <c r="B146" s="38" t="s">
        <v>16523</v>
      </c>
      <c r="C146" s="39" t="str">
        <f t="shared" si="1"/>
        <v/>
      </c>
      <c r="D146" s="2" t="b">
        <v>0</v>
      </c>
      <c r="E146" s="40" t="s">
        <v>16524</v>
      </c>
      <c r="F146" s="41" t="str">
        <f t="shared" si="12"/>
        <v/>
      </c>
      <c r="G146" s="41" t="str">
        <f t="shared" si="11"/>
        <v/>
      </c>
      <c r="H146" s="42" t="b">
        <v>0</v>
      </c>
      <c r="L146" s="2" t="b">
        <v>0</v>
      </c>
    </row>
    <row r="147" ht="22.5" customHeight="1">
      <c r="A147" s="37">
        <v>107.0</v>
      </c>
      <c r="B147" s="38" t="s">
        <v>16525</v>
      </c>
      <c r="C147" s="39" t="str">
        <f t="shared" si="1"/>
        <v/>
      </c>
      <c r="D147" s="2" t="b">
        <v>0</v>
      </c>
      <c r="E147" s="40" t="s">
        <v>16526</v>
      </c>
      <c r="F147" s="41" t="str">
        <f t="shared" si="12"/>
        <v/>
      </c>
      <c r="G147" s="41" t="str">
        <f t="shared" si="11"/>
        <v/>
      </c>
      <c r="H147" s="42" t="b">
        <v>0</v>
      </c>
      <c r="L147" s="2" t="b">
        <v>0</v>
      </c>
    </row>
    <row r="148" ht="22.5" customHeight="1">
      <c r="A148" s="37">
        <v>108.0</v>
      </c>
      <c r="B148" s="38" t="s">
        <v>16527</v>
      </c>
      <c r="C148" s="39" t="str">
        <f t="shared" si="1"/>
        <v/>
      </c>
      <c r="D148" s="2" t="b">
        <v>0</v>
      </c>
      <c r="E148" s="40" t="s">
        <v>16528</v>
      </c>
      <c r="F148" s="41" t="str">
        <f t="shared" si="12"/>
        <v/>
      </c>
      <c r="G148" s="41" t="str">
        <f t="shared" si="11"/>
        <v/>
      </c>
      <c r="H148" s="42" t="b">
        <v>0</v>
      </c>
      <c r="L148" s="2" t="b">
        <v>0</v>
      </c>
    </row>
    <row r="149" ht="22.5" customHeight="1">
      <c r="A149" s="37">
        <v>109.0</v>
      </c>
      <c r="B149" s="38" t="s">
        <v>16529</v>
      </c>
      <c r="C149" s="39" t="str">
        <f t="shared" si="1"/>
        <v/>
      </c>
      <c r="D149" s="2" t="b">
        <v>0</v>
      </c>
      <c r="E149" s="40" t="s">
        <v>16530</v>
      </c>
      <c r="F149" s="41" t="str">
        <f t="shared" si="12"/>
        <v/>
      </c>
      <c r="G149" s="41" t="str">
        <f t="shared" si="11"/>
        <v/>
      </c>
      <c r="H149" s="42" t="b">
        <v>0</v>
      </c>
      <c r="L149" s="2" t="b">
        <v>0</v>
      </c>
    </row>
    <row r="150" ht="22.5" customHeight="1">
      <c r="A150" s="37">
        <v>110.0</v>
      </c>
      <c r="B150" s="38" t="s">
        <v>16531</v>
      </c>
      <c r="C150" s="39" t="str">
        <f t="shared" si="1"/>
        <v/>
      </c>
      <c r="D150" s="2" t="b">
        <v>0</v>
      </c>
      <c r="E150" s="40" t="s">
        <v>16240</v>
      </c>
      <c r="F150" s="41" t="str">
        <f t="shared" si="12"/>
        <v/>
      </c>
      <c r="G150" s="41" t="str">
        <f t="shared" si="11"/>
        <v/>
      </c>
      <c r="H150" s="42" t="b">
        <v>0</v>
      </c>
      <c r="L150" s="2" t="b">
        <v>0</v>
      </c>
    </row>
    <row r="151" ht="22.5" customHeight="1">
      <c r="A151" s="37">
        <v>110.0</v>
      </c>
      <c r="B151" s="38" t="s">
        <v>16532</v>
      </c>
      <c r="C151" s="39" t="str">
        <f t="shared" si="1"/>
        <v/>
      </c>
      <c r="D151" s="2" t="b">
        <v>0</v>
      </c>
      <c r="E151" s="40" t="s">
        <v>16533</v>
      </c>
      <c r="F151" s="41" t="str">
        <f t="shared" si="12"/>
        <v/>
      </c>
      <c r="G151" s="41" t="str">
        <f t="shared" si="11"/>
        <v/>
      </c>
      <c r="H151" s="42" t="b">
        <v>0</v>
      </c>
      <c r="L151" s="2" t="b">
        <v>0</v>
      </c>
    </row>
    <row r="152" ht="22.5" customHeight="1">
      <c r="A152" s="37">
        <v>111.0</v>
      </c>
      <c r="B152" s="38" t="s">
        <v>16534</v>
      </c>
      <c r="C152" s="39" t="str">
        <f t="shared" si="1"/>
        <v/>
      </c>
      <c r="D152" s="2" t="b">
        <v>0</v>
      </c>
      <c r="E152" s="40" t="s">
        <v>16535</v>
      </c>
      <c r="F152" s="41" t="str">
        <f t="shared" si="12"/>
        <v/>
      </c>
      <c r="G152" s="41" t="str">
        <f t="shared" si="11"/>
        <v/>
      </c>
      <c r="H152" s="42" t="b">
        <v>0</v>
      </c>
      <c r="L152" s="2" t="b">
        <v>0</v>
      </c>
    </row>
    <row r="153" ht="22.5" customHeight="1">
      <c r="A153" s="37">
        <v>112.0</v>
      </c>
      <c r="B153" s="38" t="s">
        <v>16536</v>
      </c>
      <c r="C153" s="39" t="str">
        <f t="shared" si="1"/>
        <v/>
      </c>
      <c r="D153" s="2" t="b">
        <v>0</v>
      </c>
      <c r="E153" s="40" t="s">
        <v>16537</v>
      </c>
      <c r="F153" s="41" t="str">
        <f t="shared" si="12"/>
        <v/>
      </c>
      <c r="G153" s="41" t="str">
        <f t="shared" si="11"/>
        <v/>
      </c>
      <c r="H153" s="42" t="b">
        <v>0</v>
      </c>
      <c r="L153" s="2" t="b">
        <v>0</v>
      </c>
    </row>
    <row r="154" ht="22.5" customHeight="1">
      <c r="A154" s="37">
        <v>113.0</v>
      </c>
      <c r="B154" s="38" t="s">
        <v>16538</v>
      </c>
      <c r="C154" s="39" t="str">
        <f t="shared" si="1"/>
        <v/>
      </c>
      <c r="D154" s="2" t="b">
        <v>0</v>
      </c>
      <c r="E154" s="40" t="s">
        <v>16539</v>
      </c>
      <c r="F154" s="41" t="str">
        <f t="shared" si="12"/>
        <v/>
      </c>
      <c r="G154" s="41" t="str">
        <f t="shared" si="11"/>
        <v/>
      </c>
      <c r="H154" s="42" t="b">
        <v>0</v>
      </c>
      <c r="L154" s="2" t="b">
        <v>0</v>
      </c>
    </row>
    <row r="155" ht="22.5" customHeight="1">
      <c r="A155" s="37">
        <v>114.0</v>
      </c>
      <c r="B155" s="38" t="s">
        <v>16540</v>
      </c>
      <c r="C155" s="39" t="str">
        <f t="shared" si="1"/>
        <v/>
      </c>
      <c r="D155" s="2" t="b">
        <v>0</v>
      </c>
      <c r="E155" s="40" t="s">
        <v>16541</v>
      </c>
      <c r="F155" s="41" t="str">
        <f t="shared" si="12"/>
        <v/>
      </c>
      <c r="G155" s="41" t="str">
        <f t="shared" si="11"/>
        <v/>
      </c>
      <c r="H155" s="42" t="b">
        <v>0</v>
      </c>
      <c r="L155" s="2" t="b">
        <v>0</v>
      </c>
    </row>
    <row r="156" ht="22.5" customHeight="1">
      <c r="A156" s="37">
        <v>115.0</v>
      </c>
      <c r="B156" s="38" t="s">
        <v>16542</v>
      </c>
      <c r="C156" s="39" t="str">
        <f t="shared" si="1"/>
        <v/>
      </c>
      <c r="D156" s="2" t="b">
        <v>0</v>
      </c>
      <c r="E156" s="40" t="s">
        <v>16543</v>
      </c>
      <c r="F156" s="41" t="str">
        <f t="shared" si="12"/>
        <v/>
      </c>
      <c r="G156" s="41" t="str">
        <f t="shared" si="11"/>
        <v/>
      </c>
      <c r="H156" s="42" t="b">
        <v>0</v>
      </c>
      <c r="L156" s="2" t="b">
        <v>0</v>
      </c>
    </row>
    <row r="157" ht="22.5" customHeight="1">
      <c r="A157" s="37">
        <v>115.0</v>
      </c>
      <c r="B157" s="38" t="s">
        <v>16544</v>
      </c>
      <c r="C157" s="39" t="str">
        <f t="shared" si="1"/>
        <v/>
      </c>
      <c r="D157" s="2" t="b">
        <v>0</v>
      </c>
      <c r="E157" s="40" t="s">
        <v>16545</v>
      </c>
      <c r="F157" s="41" t="str">
        <f t="shared" si="12"/>
        <v/>
      </c>
      <c r="G157" s="41" t="str">
        <f t="shared" si="11"/>
        <v/>
      </c>
      <c r="H157" s="42" t="b">
        <v>0</v>
      </c>
      <c r="L157" s="2" t="b">
        <v>0</v>
      </c>
    </row>
    <row r="158" ht="22.5" customHeight="1">
      <c r="A158" s="37">
        <v>116.0</v>
      </c>
      <c r="B158" s="38" t="s">
        <v>16546</v>
      </c>
      <c r="C158" s="39" t="str">
        <f t="shared" si="1"/>
        <v/>
      </c>
      <c r="D158" s="2" t="b">
        <v>0</v>
      </c>
      <c r="E158" s="40" t="s">
        <v>16547</v>
      </c>
      <c r="F158" s="41" t="str">
        <f t="shared" si="12"/>
        <v/>
      </c>
      <c r="G158" s="41" t="str">
        <f t="shared" si="11"/>
        <v/>
      </c>
      <c r="H158" s="42" t="b">
        <v>0</v>
      </c>
      <c r="L158" s="2" t="b">
        <v>0</v>
      </c>
    </row>
    <row r="159" ht="22.5" customHeight="1">
      <c r="A159" s="37">
        <v>117.0</v>
      </c>
      <c r="B159" s="38" t="s">
        <v>16548</v>
      </c>
      <c r="C159" s="39" t="str">
        <f t="shared" si="1"/>
        <v/>
      </c>
      <c r="D159" s="2" t="b">
        <v>0</v>
      </c>
      <c r="E159" s="40" t="s">
        <v>16549</v>
      </c>
      <c r="F159" s="41" t="str">
        <f t="shared" si="12"/>
        <v/>
      </c>
      <c r="G159" s="41" t="str">
        <f t="shared" si="11"/>
        <v/>
      </c>
      <c r="H159" s="42" t="b">
        <v>0</v>
      </c>
      <c r="L159" s="2" t="b">
        <v>0</v>
      </c>
    </row>
    <row r="160" ht="22.5" customHeight="1">
      <c r="A160" s="37">
        <v>118.0</v>
      </c>
      <c r="B160" s="38" t="s">
        <v>16550</v>
      </c>
      <c r="C160" s="39" t="str">
        <f t="shared" si="1"/>
        <v/>
      </c>
      <c r="D160" s="2" t="b">
        <v>0</v>
      </c>
      <c r="E160" s="40" t="s">
        <v>16551</v>
      </c>
      <c r="F160" s="41" t="str">
        <f t="shared" si="12"/>
        <v/>
      </c>
      <c r="G160" s="41" t="str">
        <f t="shared" si="11"/>
        <v/>
      </c>
      <c r="H160" s="42" t="b">
        <v>0</v>
      </c>
      <c r="L160" s="2" t="b">
        <v>0</v>
      </c>
    </row>
    <row r="161" ht="22.5" customHeight="1">
      <c r="A161" s="37">
        <v>119.0</v>
      </c>
      <c r="B161" s="38" t="s">
        <v>16552</v>
      </c>
      <c r="C161" s="39" t="str">
        <f t="shared" si="1"/>
        <v/>
      </c>
      <c r="D161" s="2" t="b">
        <v>0</v>
      </c>
      <c r="E161" s="40" t="s">
        <v>16553</v>
      </c>
      <c r="F161" s="41" t="str">
        <f t="shared" si="12"/>
        <v/>
      </c>
      <c r="G161" s="41" t="str">
        <f t="shared" si="11"/>
        <v/>
      </c>
      <c r="H161" s="42" t="b">
        <v>0</v>
      </c>
      <c r="L161" s="2" t="b">
        <v>0</v>
      </c>
    </row>
    <row r="162" ht="22.5" customHeight="1">
      <c r="A162" s="37">
        <v>120.0</v>
      </c>
      <c r="B162" s="38" t="s">
        <v>16554</v>
      </c>
      <c r="C162" s="39" t="str">
        <f t="shared" si="1"/>
        <v/>
      </c>
      <c r="D162" s="2" t="b">
        <v>0</v>
      </c>
      <c r="E162" s="40" t="s">
        <v>16555</v>
      </c>
      <c r="F162" s="41" t="str">
        <f t="shared" si="12"/>
        <v/>
      </c>
      <c r="G162" s="41" t="str">
        <f t="shared" si="11"/>
        <v/>
      </c>
      <c r="H162" s="42" t="b">
        <v>0</v>
      </c>
      <c r="L162" s="2" t="b">
        <v>0</v>
      </c>
    </row>
    <row r="163" ht="22.5" customHeight="1">
      <c r="A163" s="37">
        <v>121.0</v>
      </c>
      <c r="B163" s="38" t="s">
        <v>16556</v>
      </c>
      <c r="C163" s="39" t="str">
        <f t="shared" si="1"/>
        <v/>
      </c>
      <c r="D163" s="2" t="b">
        <v>0</v>
      </c>
      <c r="E163" s="40" t="s">
        <v>16557</v>
      </c>
      <c r="F163" s="41" t="str">
        <f t="shared" si="12"/>
        <v/>
      </c>
      <c r="G163" s="41" t="str">
        <f t="shared" si="11"/>
        <v/>
      </c>
      <c r="H163" s="42" t="b">
        <v>0</v>
      </c>
      <c r="L163" s="2" t="b">
        <v>0</v>
      </c>
    </row>
    <row r="164" ht="22.5" customHeight="1">
      <c r="A164" s="37">
        <v>122.0</v>
      </c>
      <c r="B164" s="38" t="s">
        <v>16558</v>
      </c>
      <c r="C164" s="39" t="str">
        <f t="shared" si="1"/>
        <v/>
      </c>
      <c r="D164" s="2" t="b">
        <v>0</v>
      </c>
      <c r="E164" s="40" t="s">
        <v>16559</v>
      </c>
      <c r="F164" s="41" t="str">
        <f t="shared" si="12"/>
        <v/>
      </c>
      <c r="G164" s="41" t="str">
        <f t="shared" si="11"/>
        <v/>
      </c>
      <c r="H164" s="42" t="b">
        <v>0</v>
      </c>
      <c r="L164" s="2" t="b">
        <v>0</v>
      </c>
    </row>
    <row r="165" ht="22.5" customHeight="1">
      <c r="A165" s="37">
        <v>122.0</v>
      </c>
      <c r="B165" s="38" t="s">
        <v>16560</v>
      </c>
      <c r="C165" s="39" t="str">
        <f t="shared" si="1"/>
        <v/>
      </c>
      <c r="D165" s="2" t="b">
        <v>0</v>
      </c>
      <c r="E165" s="40" t="s">
        <v>16561</v>
      </c>
      <c r="F165" s="41" t="str">
        <f t="shared" si="12"/>
        <v/>
      </c>
      <c r="G165" s="41" t="str">
        <f t="shared" si="11"/>
        <v/>
      </c>
      <c r="H165" s="42" t="b">
        <v>0</v>
      </c>
      <c r="L165" s="2" t="b">
        <v>0</v>
      </c>
    </row>
    <row r="166" ht="22.5" customHeight="1">
      <c r="A166" s="37">
        <v>123.0</v>
      </c>
      <c r="B166" s="38" t="s">
        <v>16562</v>
      </c>
      <c r="C166" s="39" t="str">
        <f t="shared" si="1"/>
        <v/>
      </c>
      <c r="D166" s="2" t="b">
        <v>0</v>
      </c>
      <c r="E166" s="40" t="s">
        <v>16563</v>
      </c>
      <c r="F166" s="41" t="str">
        <f t="shared" si="12"/>
        <v/>
      </c>
      <c r="G166" s="41" t="str">
        <f t="shared" si="11"/>
        <v/>
      </c>
      <c r="H166" s="42" t="b">
        <v>0</v>
      </c>
      <c r="L166" s="2" t="b">
        <v>0</v>
      </c>
    </row>
    <row r="167" ht="22.5" customHeight="1">
      <c r="A167" s="37">
        <v>124.0</v>
      </c>
      <c r="B167" s="38" t="s">
        <v>16564</v>
      </c>
      <c r="C167" s="39" t="str">
        <f t="shared" si="1"/>
        <v/>
      </c>
      <c r="D167" s="2" t="b">
        <v>0</v>
      </c>
      <c r="E167" s="40" t="s">
        <v>16565</v>
      </c>
      <c r="F167" s="41" t="str">
        <f t="shared" si="12"/>
        <v/>
      </c>
      <c r="G167" s="41" t="str">
        <f t="shared" si="11"/>
        <v/>
      </c>
      <c r="H167" s="42" t="b">
        <v>0</v>
      </c>
      <c r="L167" s="2" t="b">
        <v>0</v>
      </c>
    </row>
    <row r="168" ht="22.5" customHeight="1">
      <c r="A168" s="37">
        <v>125.0</v>
      </c>
      <c r="B168" s="38" t="s">
        <v>16566</v>
      </c>
      <c r="C168" s="39" t="str">
        <f t="shared" si="1"/>
        <v/>
      </c>
      <c r="D168" s="2" t="b">
        <v>0</v>
      </c>
      <c r="E168" s="40" t="s">
        <v>16320</v>
      </c>
      <c r="F168" s="41" t="str">
        <f t="shared" si="12"/>
        <v/>
      </c>
      <c r="G168" s="41" t="str">
        <f t="shared" si="11"/>
        <v/>
      </c>
      <c r="H168" s="42" t="b">
        <v>0</v>
      </c>
      <c r="L168" s="2" t="b">
        <v>0</v>
      </c>
    </row>
    <row r="169" ht="22.5" customHeight="1">
      <c r="A169" s="37">
        <v>126.0</v>
      </c>
      <c r="B169" s="38" t="s">
        <v>16567</v>
      </c>
      <c r="C169" s="39" t="str">
        <f t="shared" si="1"/>
        <v/>
      </c>
      <c r="D169" s="2" t="b">
        <v>0</v>
      </c>
      <c r="E169" s="40" t="s">
        <v>16568</v>
      </c>
      <c r="F169" s="41" t="str">
        <f t="shared" si="12"/>
        <v/>
      </c>
      <c r="G169" s="41" t="str">
        <f t="shared" si="11"/>
        <v/>
      </c>
      <c r="H169" s="42" t="b">
        <v>0</v>
      </c>
      <c r="L169" s="2" t="b">
        <v>0</v>
      </c>
    </row>
    <row r="170" ht="22.5" customHeight="1">
      <c r="A170" s="37">
        <v>127.0</v>
      </c>
      <c r="B170" s="38" t="s">
        <v>16569</v>
      </c>
      <c r="C170" s="39" t="str">
        <f t="shared" si="1"/>
        <v/>
      </c>
      <c r="D170" s="2" t="b">
        <v>0</v>
      </c>
      <c r="E170" s="40" t="s">
        <v>16570</v>
      </c>
      <c r="F170" s="41" t="str">
        <f t="shared" si="12"/>
        <v/>
      </c>
      <c r="G170" s="41" t="str">
        <f t="shared" si="11"/>
        <v/>
      </c>
      <c r="H170" s="42" t="b">
        <v>0</v>
      </c>
      <c r="L170" s="2" t="b">
        <v>0</v>
      </c>
    </row>
    <row r="171" ht="22.5" customHeight="1">
      <c r="A171" s="37">
        <v>127.0</v>
      </c>
      <c r="B171" s="38" t="s">
        <v>16571</v>
      </c>
      <c r="C171" s="39" t="str">
        <f t="shared" si="1"/>
        <v/>
      </c>
      <c r="D171" s="2" t="b">
        <v>0</v>
      </c>
      <c r="E171" s="40" t="s">
        <v>16572</v>
      </c>
      <c r="F171" s="41" t="str">
        <f t="shared" si="12"/>
        <v/>
      </c>
      <c r="G171" s="41" t="str">
        <f t="shared" si="11"/>
        <v/>
      </c>
      <c r="H171" s="42" t="b">
        <v>0</v>
      </c>
      <c r="L171" s="2" t="b">
        <v>0</v>
      </c>
    </row>
    <row r="172" ht="22.5" customHeight="1">
      <c r="A172" s="37">
        <v>128.0</v>
      </c>
      <c r="B172" s="38" t="s">
        <v>16573</v>
      </c>
      <c r="C172" s="39" t="str">
        <f t="shared" si="1"/>
        <v/>
      </c>
      <c r="D172" s="2" t="b">
        <v>0</v>
      </c>
      <c r="E172" s="40" t="s">
        <v>16574</v>
      </c>
      <c r="F172" s="41" t="str">
        <f t="shared" si="12"/>
        <v/>
      </c>
      <c r="G172" s="41" t="str">
        <f t="shared" si="11"/>
        <v/>
      </c>
      <c r="H172" s="42" t="b">
        <v>0</v>
      </c>
      <c r="L172" s="2" t="b">
        <v>0</v>
      </c>
    </row>
    <row r="173" ht="22.5" customHeight="1">
      <c r="A173" s="37">
        <v>128.0</v>
      </c>
      <c r="B173" s="38" t="s">
        <v>16575</v>
      </c>
      <c r="C173" s="39" t="str">
        <f t="shared" si="1"/>
        <v/>
      </c>
      <c r="D173" s="2" t="b">
        <v>0</v>
      </c>
      <c r="E173" s="40" t="s">
        <v>16576</v>
      </c>
      <c r="F173" s="41" t="str">
        <f t="shared" si="12"/>
        <v/>
      </c>
      <c r="G173" s="41" t="str">
        <f t="shared" si="11"/>
        <v/>
      </c>
      <c r="H173" s="42" t="b">
        <v>0</v>
      </c>
      <c r="L173" s="2" t="b">
        <v>0</v>
      </c>
    </row>
    <row r="174" ht="22.5" customHeight="1">
      <c r="A174" s="37">
        <v>128.0</v>
      </c>
      <c r="B174" s="38" t="s">
        <v>16577</v>
      </c>
      <c r="C174" s="39" t="str">
        <f t="shared" si="1"/>
        <v/>
      </c>
      <c r="D174" s="2" t="b">
        <v>0</v>
      </c>
      <c r="E174" s="40" t="s">
        <v>16578</v>
      </c>
      <c r="F174" s="41" t="str">
        <f t="shared" si="12"/>
        <v/>
      </c>
      <c r="G174" s="41" t="str">
        <f t="shared" si="11"/>
        <v/>
      </c>
      <c r="H174" s="42" t="b">
        <v>0</v>
      </c>
      <c r="L174" s="2" t="b">
        <v>0</v>
      </c>
    </row>
    <row r="175" ht="22.5" customHeight="1">
      <c r="A175" s="37">
        <v>128.0</v>
      </c>
      <c r="B175" s="38" t="s">
        <v>16579</v>
      </c>
      <c r="C175" s="39" t="str">
        <f t="shared" si="1"/>
        <v/>
      </c>
      <c r="D175" s="2" t="b">
        <v>0</v>
      </c>
      <c r="E175" s="40" t="s">
        <v>16580</v>
      </c>
      <c r="F175" s="41" t="str">
        <f t="shared" si="12"/>
        <v/>
      </c>
      <c r="G175" s="41" t="str">
        <f t="shared" si="11"/>
        <v/>
      </c>
      <c r="H175" s="42" t="b">
        <v>0</v>
      </c>
      <c r="L175" s="2" t="b">
        <v>0</v>
      </c>
    </row>
    <row r="176" ht="22.5" customHeight="1">
      <c r="A176" s="37">
        <v>129.0</v>
      </c>
      <c r="B176" s="38" t="s">
        <v>16581</v>
      </c>
      <c r="C176" s="39" t="str">
        <f t="shared" si="1"/>
        <v/>
      </c>
      <c r="D176" s="2" t="b">
        <v>0</v>
      </c>
      <c r="E176" s="40" t="s">
        <v>16582</v>
      </c>
      <c r="F176" s="41" t="str">
        <f t="shared" si="12"/>
        <v/>
      </c>
      <c r="G176" s="41" t="str">
        <f t="shared" si="11"/>
        <v/>
      </c>
      <c r="H176" s="42" t="b">
        <v>0</v>
      </c>
      <c r="L176" s="2" t="b">
        <v>0</v>
      </c>
    </row>
    <row r="177" ht="22.5" customHeight="1">
      <c r="A177" s="37">
        <v>130.0</v>
      </c>
      <c r="B177" s="38" t="s">
        <v>16583</v>
      </c>
      <c r="C177" s="39" t="str">
        <f t="shared" si="1"/>
        <v/>
      </c>
      <c r="D177" s="2" t="b">
        <v>0</v>
      </c>
      <c r="E177" s="40" t="s">
        <v>16584</v>
      </c>
      <c r="F177" s="41" t="str">
        <f t="shared" si="12"/>
        <v/>
      </c>
      <c r="G177" s="41" t="str">
        <f t="shared" si="11"/>
        <v/>
      </c>
      <c r="H177" s="42" t="b">
        <v>0</v>
      </c>
      <c r="L177" s="2" t="b">
        <v>0</v>
      </c>
    </row>
    <row r="178" ht="22.5" customHeight="1">
      <c r="A178" s="37">
        <v>130.0</v>
      </c>
      <c r="B178" s="38" t="s">
        <v>16585</v>
      </c>
      <c r="C178" s="39" t="str">
        <f t="shared" si="1"/>
        <v/>
      </c>
      <c r="D178" s="2" t="b">
        <v>0</v>
      </c>
      <c r="E178" s="40" t="s">
        <v>16586</v>
      </c>
      <c r="F178" s="41" t="str">
        <f t="shared" si="12"/>
        <v/>
      </c>
      <c r="G178" s="41" t="str">
        <f t="shared" si="11"/>
        <v/>
      </c>
      <c r="H178" s="42" t="b">
        <v>0</v>
      </c>
      <c r="L178" s="2" t="b">
        <v>0</v>
      </c>
    </row>
    <row r="179" ht="22.5" customHeight="1">
      <c r="A179" s="37">
        <v>131.0</v>
      </c>
      <c r="B179" s="38" t="s">
        <v>16587</v>
      </c>
      <c r="C179" s="39" t="str">
        <f t="shared" si="1"/>
        <v/>
      </c>
      <c r="D179" s="2" t="b">
        <v>0</v>
      </c>
      <c r="E179" s="40" t="s">
        <v>16588</v>
      </c>
      <c r="F179" s="41" t="str">
        <f t="shared" si="12"/>
        <v/>
      </c>
      <c r="G179" s="41" t="str">
        <f t="shared" si="11"/>
        <v/>
      </c>
      <c r="H179" s="42" t="b">
        <v>0</v>
      </c>
      <c r="L179" s="2" t="b">
        <v>0</v>
      </c>
    </row>
    <row r="180" ht="22.5" customHeight="1">
      <c r="A180" s="37">
        <v>132.0</v>
      </c>
      <c r="B180" s="38" t="s">
        <v>16589</v>
      </c>
      <c r="C180" s="39" t="str">
        <f t="shared" si="1"/>
        <v/>
      </c>
      <c r="D180" s="2" t="b">
        <v>0</v>
      </c>
      <c r="E180" s="40" t="s">
        <v>16590</v>
      </c>
      <c r="F180" s="41" t="str">
        <f t="shared" si="12"/>
        <v/>
      </c>
      <c r="G180" s="41" t="str">
        <f t="shared" si="11"/>
        <v/>
      </c>
      <c r="H180" s="42" t="b">
        <v>0</v>
      </c>
      <c r="L180" s="2" t="b">
        <v>0</v>
      </c>
    </row>
    <row r="181" ht="22.5" customHeight="1">
      <c r="A181" s="37">
        <v>133.0</v>
      </c>
      <c r="B181" s="38" t="s">
        <v>16591</v>
      </c>
      <c r="C181" s="39" t="str">
        <f t="shared" si="1"/>
        <v/>
      </c>
      <c r="D181" s="2" t="b">
        <v>0</v>
      </c>
      <c r="E181" s="40" t="s">
        <v>16592</v>
      </c>
      <c r="F181" s="41" t="str">
        <f t="shared" si="12"/>
        <v/>
      </c>
      <c r="G181" s="41" t="str">
        <f t="shared" si="11"/>
        <v/>
      </c>
      <c r="H181" s="42" t="b">
        <v>0</v>
      </c>
      <c r="L181" s="2" t="b">
        <v>0</v>
      </c>
    </row>
    <row r="182" ht="22.5" customHeight="1">
      <c r="A182" s="37">
        <v>133.0</v>
      </c>
      <c r="B182" s="38" t="s">
        <v>16593</v>
      </c>
      <c r="C182" s="39" t="str">
        <f t="shared" si="1"/>
        <v/>
      </c>
      <c r="D182" s="2" t="b">
        <v>0</v>
      </c>
      <c r="E182" s="40" t="s">
        <v>16594</v>
      </c>
      <c r="F182" s="41" t="str">
        <f t="shared" si="12"/>
        <v/>
      </c>
      <c r="G182" s="41" t="str">
        <f t="shared" si="11"/>
        <v/>
      </c>
      <c r="H182" s="42" t="b">
        <v>0</v>
      </c>
      <c r="L182" s="2" t="b">
        <v>0</v>
      </c>
    </row>
    <row r="183" ht="22.5" customHeight="1">
      <c r="A183" s="37">
        <v>134.0</v>
      </c>
      <c r="B183" s="38" t="s">
        <v>16595</v>
      </c>
      <c r="C183" s="39" t="str">
        <f t="shared" si="1"/>
        <v/>
      </c>
      <c r="D183" s="2" t="b">
        <v>0</v>
      </c>
      <c r="E183" s="40" t="s">
        <v>16596</v>
      </c>
      <c r="F183" s="41" t="str">
        <f t="shared" si="12"/>
        <v/>
      </c>
      <c r="G183" s="41" t="str">
        <f t="shared" si="11"/>
        <v/>
      </c>
      <c r="H183" s="42" t="b">
        <v>0</v>
      </c>
      <c r="L183" s="2" t="b">
        <v>0</v>
      </c>
    </row>
    <row r="184" ht="22.5" customHeight="1">
      <c r="A184" s="37">
        <v>135.0</v>
      </c>
      <c r="B184" s="38" t="s">
        <v>16597</v>
      </c>
      <c r="C184" s="39" t="str">
        <f t="shared" si="1"/>
        <v/>
      </c>
      <c r="D184" s="2" t="b">
        <v>0</v>
      </c>
      <c r="E184" s="40" t="s">
        <v>16598</v>
      </c>
      <c r="F184" s="41" t="str">
        <f t="shared" si="12"/>
        <v/>
      </c>
      <c r="G184" s="41" t="str">
        <f t="shared" si="11"/>
        <v/>
      </c>
      <c r="H184" s="42" t="b">
        <v>0</v>
      </c>
      <c r="L184" s="2" t="b">
        <v>0</v>
      </c>
    </row>
    <row r="185" ht="22.5" customHeight="1">
      <c r="A185" s="37">
        <v>136.0</v>
      </c>
      <c r="B185" s="38" t="s">
        <v>16599</v>
      </c>
      <c r="C185" s="39" t="str">
        <f t="shared" si="1"/>
        <v/>
      </c>
      <c r="D185" s="2" t="b">
        <v>0</v>
      </c>
      <c r="E185" s="40" t="s">
        <v>16600</v>
      </c>
      <c r="F185" s="41" t="str">
        <f t="shared" si="12"/>
        <v/>
      </c>
      <c r="G185" s="41" t="str">
        <f t="shared" si="11"/>
        <v/>
      </c>
      <c r="H185" s="42" t="b">
        <v>0</v>
      </c>
      <c r="L185" s="2" t="b">
        <v>0</v>
      </c>
    </row>
    <row r="186" ht="22.5" customHeight="1">
      <c r="A186" s="37">
        <v>137.0</v>
      </c>
      <c r="B186" s="38" t="s">
        <v>16601</v>
      </c>
      <c r="C186" s="39" t="str">
        <f t="shared" si="1"/>
        <v/>
      </c>
      <c r="D186" s="2" t="b">
        <v>0</v>
      </c>
      <c r="E186" s="40" t="s">
        <v>16602</v>
      </c>
      <c r="F186" s="41" t="str">
        <f t="shared" si="12"/>
        <v/>
      </c>
      <c r="G186" s="41" t="str">
        <f t="shared" si="11"/>
        <v/>
      </c>
      <c r="H186" s="42" t="b">
        <v>0</v>
      </c>
      <c r="L186" s="2" t="b">
        <v>0</v>
      </c>
    </row>
    <row r="187" ht="22.5" customHeight="1">
      <c r="A187" s="37">
        <v>138.0</v>
      </c>
      <c r="B187" s="38" t="s">
        <v>16603</v>
      </c>
      <c r="C187" s="39" t="str">
        <f t="shared" si="1"/>
        <v/>
      </c>
      <c r="D187" s="2" t="b">
        <v>0</v>
      </c>
      <c r="E187" s="40" t="s">
        <v>16604</v>
      </c>
      <c r="F187" s="41" t="str">
        <f t="shared" si="12"/>
        <v/>
      </c>
      <c r="G187" s="41" t="str">
        <f t="shared" si="11"/>
        <v/>
      </c>
      <c r="H187" s="42" t="b">
        <v>0</v>
      </c>
      <c r="L187" s="2" t="b">
        <v>0</v>
      </c>
    </row>
    <row r="188" ht="22.5" customHeight="1">
      <c r="A188" s="37">
        <v>139.0</v>
      </c>
      <c r="B188" s="38" t="s">
        <v>16605</v>
      </c>
      <c r="C188" s="39" t="str">
        <f t="shared" si="1"/>
        <v/>
      </c>
      <c r="D188" s="2" t="b">
        <v>0</v>
      </c>
      <c r="E188" s="40" t="s">
        <v>16606</v>
      </c>
      <c r="F188" s="41" t="str">
        <f t="shared" si="12"/>
        <v/>
      </c>
      <c r="G188" s="41" t="str">
        <f t="shared" si="11"/>
        <v/>
      </c>
      <c r="H188" s="42" t="b">
        <v>0</v>
      </c>
      <c r="L188" s="2" t="b">
        <v>0</v>
      </c>
    </row>
    <row r="189" ht="22.5" customHeight="1">
      <c r="A189" s="37">
        <v>140.0</v>
      </c>
      <c r="B189" s="38" t="s">
        <v>16607</v>
      </c>
      <c r="C189" s="39" t="str">
        <f t="shared" si="1"/>
        <v/>
      </c>
      <c r="D189" s="2" t="b">
        <v>0</v>
      </c>
      <c r="E189" s="40" t="s">
        <v>16608</v>
      </c>
      <c r="F189" s="41" t="str">
        <f t="shared" si="12"/>
        <v/>
      </c>
      <c r="G189" s="41" t="str">
        <f t="shared" si="11"/>
        <v/>
      </c>
      <c r="H189" s="42" t="b">
        <v>0</v>
      </c>
      <c r="L189" s="2" t="b">
        <v>0</v>
      </c>
    </row>
    <row r="190" ht="22.5" customHeight="1">
      <c r="A190" s="37">
        <v>141.0</v>
      </c>
      <c r="B190" s="38" t="s">
        <v>16609</v>
      </c>
      <c r="C190" s="39" t="str">
        <f t="shared" si="1"/>
        <v/>
      </c>
      <c r="D190" s="2" t="b">
        <v>0</v>
      </c>
      <c r="E190" s="40" t="s">
        <v>16610</v>
      </c>
      <c r="F190" s="41" t="str">
        <f t="shared" si="12"/>
        <v/>
      </c>
      <c r="G190" s="41" t="str">
        <f t="shared" si="11"/>
        <v/>
      </c>
      <c r="H190" s="42" t="b">
        <v>0</v>
      </c>
      <c r="L190" s="2" t="b">
        <v>0</v>
      </c>
    </row>
    <row r="191" ht="22.5" customHeight="1">
      <c r="A191" s="37">
        <v>142.0</v>
      </c>
      <c r="B191" s="38" t="s">
        <v>16611</v>
      </c>
      <c r="C191" s="39" t="str">
        <f t="shared" si="1"/>
        <v/>
      </c>
      <c r="D191" s="2" t="b">
        <v>0</v>
      </c>
      <c r="E191" s="40" t="s">
        <v>16612</v>
      </c>
      <c r="F191" s="41" t="str">
        <f t="shared" si="12"/>
        <v/>
      </c>
      <c r="G191" s="41" t="str">
        <f t="shared" si="11"/>
        <v/>
      </c>
      <c r="H191" s="42" t="b">
        <v>0</v>
      </c>
      <c r="L191" s="2" t="b">
        <v>0</v>
      </c>
    </row>
    <row r="192" ht="22.5" customHeight="1">
      <c r="A192" s="37">
        <v>142.0</v>
      </c>
      <c r="B192" s="38" t="s">
        <v>16613</v>
      </c>
      <c r="C192" s="39" t="str">
        <f t="shared" si="1"/>
        <v/>
      </c>
      <c r="D192" s="2" t="b">
        <v>0</v>
      </c>
      <c r="E192" s="40" t="s">
        <v>16614</v>
      </c>
      <c r="F192" s="41" t="str">
        <f t="shared" si="12"/>
        <v/>
      </c>
      <c r="G192" s="41" t="str">
        <f t="shared" si="11"/>
        <v/>
      </c>
      <c r="H192" s="42" t="b">
        <v>0</v>
      </c>
      <c r="L192" s="2" t="b">
        <v>0</v>
      </c>
    </row>
    <row r="193" ht="22.5" customHeight="1">
      <c r="A193" s="37">
        <v>143.0</v>
      </c>
      <c r="B193" s="38" t="s">
        <v>16615</v>
      </c>
      <c r="C193" s="39" t="str">
        <f t="shared" si="1"/>
        <v/>
      </c>
      <c r="D193" s="2" t="b">
        <v>0</v>
      </c>
      <c r="E193" s="40" t="s">
        <v>16561</v>
      </c>
      <c r="F193" s="41" t="str">
        <f t="shared" si="12"/>
        <v/>
      </c>
      <c r="G193" s="41" t="str">
        <f t="shared" si="11"/>
        <v/>
      </c>
      <c r="H193" s="42" t="b">
        <v>0</v>
      </c>
      <c r="L193" s="2" t="b">
        <v>0</v>
      </c>
    </row>
    <row r="194" ht="22.5" customHeight="1">
      <c r="A194" s="37">
        <v>144.0</v>
      </c>
      <c r="B194" s="38" t="s">
        <v>16616</v>
      </c>
      <c r="C194" s="39" t="str">
        <f t="shared" si="1"/>
        <v/>
      </c>
      <c r="D194" s="2" t="b">
        <v>0</v>
      </c>
      <c r="E194" s="40" t="s">
        <v>16559</v>
      </c>
      <c r="F194" s="41" t="str">
        <f t="shared" si="12"/>
        <v/>
      </c>
      <c r="G194" s="41" t="str">
        <f t="shared" si="11"/>
        <v/>
      </c>
      <c r="H194" s="42" t="b">
        <v>0</v>
      </c>
      <c r="L194" s="2" t="b">
        <v>0</v>
      </c>
    </row>
    <row r="195" ht="22.5" customHeight="1">
      <c r="A195" s="37">
        <v>144.0</v>
      </c>
      <c r="B195" s="38" t="s">
        <v>16617</v>
      </c>
      <c r="C195" s="39" t="str">
        <f t="shared" si="1"/>
        <v/>
      </c>
      <c r="D195" s="2" t="b">
        <v>0</v>
      </c>
      <c r="E195" s="40" t="s">
        <v>16568</v>
      </c>
      <c r="F195" s="41" t="str">
        <f t="shared" si="12"/>
        <v/>
      </c>
      <c r="G195" s="41" t="str">
        <f t="shared" si="11"/>
        <v/>
      </c>
      <c r="H195" s="42" t="b">
        <v>0</v>
      </c>
      <c r="L195" s="2" t="b">
        <v>0</v>
      </c>
    </row>
    <row r="196" ht="22.5" customHeight="1">
      <c r="A196" s="37">
        <v>145.0</v>
      </c>
      <c r="B196" s="38" t="s">
        <v>16618</v>
      </c>
      <c r="C196" s="39" t="str">
        <f t="shared" si="1"/>
        <v/>
      </c>
      <c r="D196" s="2" t="b">
        <v>0</v>
      </c>
      <c r="E196" s="40" t="s">
        <v>16570</v>
      </c>
      <c r="F196" s="41" t="str">
        <f t="shared" si="12"/>
        <v/>
      </c>
      <c r="G196" s="41" t="str">
        <f t="shared" si="11"/>
        <v/>
      </c>
      <c r="H196" s="42" t="b">
        <v>0</v>
      </c>
      <c r="L196" s="2" t="b">
        <v>0</v>
      </c>
    </row>
    <row r="197" ht="22.5" customHeight="1">
      <c r="A197" s="37">
        <v>145.0</v>
      </c>
      <c r="B197" s="38" t="s">
        <v>16619</v>
      </c>
      <c r="C197" s="39" t="str">
        <f t="shared" si="1"/>
        <v/>
      </c>
      <c r="D197" s="2" t="b">
        <v>0</v>
      </c>
      <c r="E197" s="40" t="s">
        <v>16620</v>
      </c>
      <c r="F197" s="41" t="str">
        <f t="shared" si="12"/>
        <v/>
      </c>
      <c r="G197" s="41" t="str">
        <f t="shared" si="11"/>
        <v/>
      </c>
      <c r="H197" s="42" t="b">
        <v>0</v>
      </c>
      <c r="L197" s="2" t="b">
        <v>0</v>
      </c>
    </row>
    <row r="198" ht="22.5" customHeight="1">
      <c r="A198" s="37">
        <v>146.0</v>
      </c>
      <c r="B198" s="38" t="s">
        <v>16621</v>
      </c>
      <c r="C198" s="39" t="str">
        <f t="shared" si="1"/>
        <v/>
      </c>
      <c r="D198" s="2" t="b">
        <v>0</v>
      </c>
      <c r="E198" s="40" t="s">
        <v>16622</v>
      </c>
      <c r="F198" s="41" t="str">
        <f t="shared" si="12"/>
        <v/>
      </c>
      <c r="G198" s="41" t="str">
        <f t="shared" si="11"/>
        <v/>
      </c>
      <c r="H198" s="42" t="b">
        <v>0</v>
      </c>
      <c r="L198" s="2" t="b">
        <v>0</v>
      </c>
    </row>
    <row r="199" ht="22.5" customHeight="1">
      <c r="A199" s="37">
        <v>146.0</v>
      </c>
      <c r="B199" s="38" t="s">
        <v>16623</v>
      </c>
      <c r="C199" s="39" t="str">
        <f t="shared" si="1"/>
        <v/>
      </c>
      <c r="D199" s="2" t="b">
        <v>0</v>
      </c>
      <c r="E199" s="40" t="s">
        <v>16624</v>
      </c>
      <c r="F199" s="41" t="str">
        <f t="shared" si="12"/>
        <v/>
      </c>
      <c r="G199" s="41" t="str">
        <f t="shared" si="11"/>
        <v/>
      </c>
      <c r="H199" s="42" t="b">
        <v>0</v>
      </c>
      <c r="L199" s="2" t="b">
        <v>0</v>
      </c>
    </row>
    <row r="200" ht="22.5" customHeight="1">
      <c r="A200" s="37">
        <v>147.0</v>
      </c>
      <c r="B200" s="38" t="s">
        <v>16625</v>
      </c>
      <c r="C200" s="39" t="str">
        <f t="shared" si="1"/>
        <v/>
      </c>
      <c r="D200" s="2" t="b">
        <v>0</v>
      </c>
      <c r="H200" s="2" t="b">
        <v>0</v>
      </c>
      <c r="L200" s="2" t="b">
        <v>0</v>
      </c>
    </row>
    <row r="201" ht="22.5" customHeight="1">
      <c r="A201" s="37">
        <v>148.0</v>
      </c>
      <c r="B201" s="38" t="s">
        <v>16626</v>
      </c>
      <c r="C201" s="39" t="str">
        <f t="shared" si="1"/>
        <v/>
      </c>
      <c r="D201" s="2" t="b">
        <v>0</v>
      </c>
      <c r="H201" s="2" t="b">
        <v>0</v>
      </c>
      <c r="L201" s="2" t="b">
        <v>0</v>
      </c>
    </row>
    <row r="202" ht="22.5" customHeight="1">
      <c r="A202" s="37">
        <v>149.0</v>
      </c>
      <c r="B202" s="38" t="s">
        <v>16627</v>
      </c>
      <c r="C202" s="39" t="str">
        <f t="shared" si="1"/>
        <v/>
      </c>
      <c r="D202" s="2" t="b">
        <v>0</v>
      </c>
      <c r="H202" s="2" t="b">
        <v>0</v>
      </c>
      <c r="L202" s="2" t="b">
        <v>0</v>
      </c>
    </row>
    <row r="203" ht="22.5" customHeight="1">
      <c r="A203" s="37">
        <v>149.0</v>
      </c>
      <c r="B203" s="38" t="s">
        <v>16628</v>
      </c>
      <c r="C203" s="39" t="str">
        <f t="shared" si="1"/>
        <v/>
      </c>
      <c r="D203" s="2" t="b">
        <v>0</v>
      </c>
      <c r="H203" s="2" t="b">
        <v>0</v>
      </c>
      <c r="L203" s="2" t="b">
        <v>0</v>
      </c>
    </row>
    <row r="204" ht="22.5" customHeight="1">
      <c r="A204" s="37">
        <v>150.0</v>
      </c>
      <c r="B204" s="38" t="s">
        <v>16629</v>
      </c>
      <c r="C204" s="39" t="str">
        <f t="shared" si="1"/>
        <v/>
      </c>
      <c r="D204" s="2" t="b">
        <v>0</v>
      </c>
      <c r="H204" s="2" t="b">
        <v>0</v>
      </c>
      <c r="L204" s="2" t="b">
        <v>0</v>
      </c>
    </row>
    <row r="205" ht="22.5" customHeight="1">
      <c r="A205" s="37">
        <v>150.0</v>
      </c>
      <c r="B205" s="38" t="s">
        <v>16630</v>
      </c>
      <c r="C205" s="39" t="str">
        <f t="shared" si="1"/>
        <v/>
      </c>
      <c r="D205" s="2" t="b">
        <v>0</v>
      </c>
      <c r="H205" s="2" t="b">
        <v>0</v>
      </c>
      <c r="L205" s="2" t="b">
        <v>0</v>
      </c>
    </row>
    <row r="206" ht="22.5" customHeight="1">
      <c r="A206" s="37">
        <v>150.0</v>
      </c>
      <c r="B206" s="38" t="s">
        <v>16631</v>
      </c>
      <c r="C206" s="39" t="str">
        <f t="shared" si="1"/>
        <v/>
      </c>
      <c r="D206" s="2" t="b">
        <v>0</v>
      </c>
      <c r="H206" s="2" t="b">
        <v>0</v>
      </c>
      <c r="L206" s="2" t="b">
        <v>0</v>
      </c>
    </row>
    <row r="207" ht="22.5" customHeight="1">
      <c r="A207" s="37">
        <v>151.0</v>
      </c>
      <c r="B207" s="38" t="s">
        <v>16632</v>
      </c>
      <c r="C207" s="39" t="str">
        <f t="shared" si="1"/>
        <v/>
      </c>
      <c r="D207" s="2" t="b">
        <v>0</v>
      </c>
      <c r="H207" s="2" t="b">
        <v>0</v>
      </c>
      <c r="L207" s="2" t="b">
        <v>0</v>
      </c>
    </row>
    <row r="208" ht="22.5" customHeight="1">
      <c r="A208" s="37">
        <v>152.0</v>
      </c>
      <c r="B208" s="38" t="s">
        <v>16633</v>
      </c>
      <c r="C208" s="39" t="str">
        <f t="shared" si="1"/>
        <v/>
      </c>
      <c r="D208" s="2" t="b">
        <v>0</v>
      </c>
      <c r="H208" s="2" t="b">
        <v>0</v>
      </c>
      <c r="L208" s="2" t="b">
        <v>0</v>
      </c>
    </row>
    <row r="209" ht="22.5" customHeight="1">
      <c r="A209" s="37">
        <v>153.0</v>
      </c>
      <c r="B209" s="38" t="s">
        <v>16634</v>
      </c>
      <c r="C209" s="39" t="str">
        <f t="shared" si="1"/>
        <v/>
      </c>
      <c r="D209" s="2" t="b">
        <v>0</v>
      </c>
      <c r="H209" s="2" t="b">
        <v>0</v>
      </c>
      <c r="L209" s="2" t="b">
        <v>0</v>
      </c>
    </row>
    <row r="210" ht="22.5" customHeight="1">
      <c r="A210" s="37">
        <v>154.0</v>
      </c>
      <c r="B210" s="38" t="s">
        <v>16635</v>
      </c>
      <c r="C210" s="39" t="str">
        <f t="shared" si="1"/>
        <v/>
      </c>
      <c r="D210" s="2" t="b">
        <v>0</v>
      </c>
      <c r="H210" s="2" t="b">
        <v>0</v>
      </c>
      <c r="L210" s="2" t="b">
        <v>0</v>
      </c>
    </row>
    <row r="211" ht="22.5" customHeight="1">
      <c r="A211" s="37">
        <v>155.0</v>
      </c>
      <c r="B211" s="38" t="s">
        <v>16636</v>
      </c>
      <c r="C211" s="39" t="str">
        <f t="shared" si="1"/>
        <v/>
      </c>
      <c r="D211" s="2" t="b">
        <v>0</v>
      </c>
      <c r="H211" s="2" t="b">
        <v>0</v>
      </c>
      <c r="L211" s="2" t="b">
        <v>0</v>
      </c>
    </row>
    <row r="212" ht="22.5" customHeight="1">
      <c r="A212" s="37">
        <v>156.0</v>
      </c>
      <c r="B212" s="38" t="s">
        <v>16637</v>
      </c>
      <c r="C212" s="39" t="str">
        <f t="shared" si="1"/>
        <v/>
      </c>
      <c r="D212" s="2" t="b">
        <v>0</v>
      </c>
      <c r="H212" s="2" t="b">
        <v>0</v>
      </c>
      <c r="L212" s="2" t="b">
        <v>0</v>
      </c>
    </row>
    <row r="213" ht="22.5" customHeight="1">
      <c r="A213" s="37">
        <v>157.0</v>
      </c>
      <c r="B213" s="38" t="s">
        <v>16638</v>
      </c>
      <c r="C213" s="39" t="str">
        <f t="shared" si="1"/>
        <v/>
      </c>
      <c r="D213" s="2" t="b">
        <v>0</v>
      </c>
      <c r="H213" s="2" t="b">
        <v>0</v>
      </c>
      <c r="L213" s="2" t="b">
        <v>0</v>
      </c>
    </row>
    <row r="214" ht="22.5" customHeight="1">
      <c r="A214" s="37">
        <v>157.0</v>
      </c>
      <c r="B214" s="38" t="s">
        <v>16639</v>
      </c>
      <c r="C214" s="39" t="str">
        <f t="shared" si="1"/>
        <v/>
      </c>
      <c r="D214" s="2" t="b">
        <v>0</v>
      </c>
      <c r="H214" s="2" t="b">
        <v>0</v>
      </c>
      <c r="L214" s="2" t="b">
        <v>0</v>
      </c>
    </row>
    <row r="215" ht="22.5" customHeight="1">
      <c r="A215" s="37">
        <v>158.0</v>
      </c>
      <c r="B215" s="38" t="s">
        <v>16640</v>
      </c>
      <c r="C215" s="39" t="str">
        <f t="shared" si="1"/>
        <v/>
      </c>
      <c r="D215" s="2" t="b">
        <v>0</v>
      </c>
      <c r="H215" s="2" t="b">
        <v>0</v>
      </c>
      <c r="L215" s="2" t="b">
        <v>0</v>
      </c>
    </row>
    <row r="216" ht="22.5" customHeight="1">
      <c r="A216" s="37">
        <v>159.0</v>
      </c>
      <c r="B216" s="38" t="s">
        <v>16641</v>
      </c>
      <c r="C216" s="39" t="str">
        <f t="shared" si="1"/>
        <v/>
      </c>
      <c r="D216" s="2" t="b">
        <v>0</v>
      </c>
      <c r="H216" s="2" t="b">
        <v>0</v>
      </c>
      <c r="L216" s="2" t="b">
        <v>0</v>
      </c>
    </row>
    <row r="217" ht="22.5" customHeight="1">
      <c r="A217" s="37">
        <v>160.0</v>
      </c>
      <c r="B217" s="38" t="s">
        <v>16642</v>
      </c>
      <c r="C217" s="39" t="str">
        <f t="shared" si="1"/>
        <v/>
      </c>
      <c r="D217" s="2" t="b">
        <v>0</v>
      </c>
      <c r="H217" s="2" t="b">
        <v>0</v>
      </c>
      <c r="L217" s="2" t="b">
        <v>0</v>
      </c>
    </row>
    <row r="218" ht="22.5" customHeight="1">
      <c r="A218" s="37">
        <v>161.0</v>
      </c>
      <c r="B218" s="38" t="s">
        <v>16643</v>
      </c>
      <c r="C218" s="39" t="str">
        <f t="shared" si="1"/>
        <v/>
      </c>
      <c r="D218" s="2" t="b">
        <v>0</v>
      </c>
      <c r="H218" s="2" t="b">
        <v>0</v>
      </c>
      <c r="L218" s="2" t="b">
        <v>0</v>
      </c>
    </row>
    <row r="219" ht="22.5" customHeight="1">
      <c r="A219" s="37">
        <v>162.0</v>
      </c>
      <c r="B219" s="38" t="s">
        <v>16644</v>
      </c>
      <c r="C219" s="39" t="str">
        <f t="shared" si="1"/>
        <v/>
      </c>
      <c r="D219" s="2" t="b">
        <v>0</v>
      </c>
      <c r="H219" s="2" t="b">
        <v>0</v>
      </c>
      <c r="L219" s="2" t="b">
        <v>0</v>
      </c>
    </row>
    <row r="220" ht="22.5" customHeight="1">
      <c r="A220" s="37">
        <v>163.0</v>
      </c>
      <c r="B220" s="38" t="s">
        <v>16645</v>
      </c>
      <c r="C220" s="39" t="str">
        <f t="shared" si="1"/>
        <v/>
      </c>
      <c r="D220" s="2" t="b">
        <v>0</v>
      </c>
      <c r="H220" s="2" t="b">
        <v>0</v>
      </c>
      <c r="L220" s="2" t="b">
        <v>0</v>
      </c>
    </row>
    <row r="221" ht="22.5" customHeight="1">
      <c r="A221" s="37">
        <v>164.0</v>
      </c>
      <c r="B221" s="38" t="s">
        <v>16646</v>
      </c>
      <c r="C221" s="39" t="str">
        <f t="shared" si="1"/>
        <v/>
      </c>
      <c r="D221" s="2" t="b">
        <v>0</v>
      </c>
      <c r="H221" s="2" t="b">
        <v>0</v>
      </c>
      <c r="L221" s="2" t="b">
        <v>0</v>
      </c>
    </row>
    <row r="222" ht="22.5" customHeight="1">
      <c r="A222" s="37">
        <v>165.0</v>
      </c>
      <c r="B222" s="38" t="s">
        <v>16647</v>
      </c>
      <c r="C222" s="39" t="str">
        <f t="shared" si="1"/>
        <v/>
      </c>
      <c r="D222" s="2" t="b">
        <v>0</v>
      </c>
      <c r="H222" s="2" t="b">
        <v>0</v>
      </c>
      <c r="L222" s="2" t="b">
        <v>0</v>
      </c>
    </row>
    <row r="223" ht="22.5" customHeight="1">
      <c r="A223" s="37">
        <v>166.0</v>
      </c>
      <c r="B223" s="38" t="s">
        <v>16648</v>
      </c>
      <c r="C223" s="39" t="str">
        <f t="shared" si="1"/>
        <v/>
      </c>
      <c r="D223" s="2" t="b">
        <v>0</v>
      </c>
      <c r="H223" s="2" t="b">
        <v>0</v>
      </c>
      <c r="L223" s="2" t="b">
        <v>0</v>
      </c>
    </row>
    <row r="224" ht="22.5" customHeight="1">
      <c r="A224" s="37">
        <v>167.0</v>
      </c>
      <c r="B224" s="38" t="s">
        <v>16649</v>
      </c>
      <c r="C224" s="39" t="str">
        <f t="shared" si="1"/>
        <v/>
      </c>
      <c r="D224" s="2" t="b">
        <v>0</v>
      </c>
      <c r="H224" s="2" t="b">
        <v>0</v>
      </c>
      <c r="L224" s="2" t="b">
        <v>0</v>
      </c>
    </row>
    <row r="225" ht="22.5" customHeight="1">
      <c r="A225" s="37">
        <v>168.0</v>
      </c>
      <c r="B225" s="38" t="s">
        <v>16650</v>
      </c>
      <c r="C225" s="39" t="str">
        <f t="shared" si="1"/>
        <v/>
      </c>
      <c r="D225" s="2" t="b">
        <v>0</v>
      </c>
      <c r="H225" s="2" t="b">
        <v>0</v>
      </c>
      <c r="L225" s="2" t="b">
        <v>0</v>
      </c>
    </row>
    <row r="226" ht="22.5" customHeight="1">
      <c r="A226" s="37">
        <v>169.0</v>
      </c>
      <c r="B226" s="38" t="s">
        <v>16651</v>
      </c>
      <c r="C226" s="39" t="str">
        <f t="shared" si="1"/>
        <v/>
      </c>
      <c r="D226" s="2" t="b">
        <v>0</v>
      </c>
      <c r="H226" s="2" t="b">
        <v>0</v>
      </c>
      <c r="L226" s="2" t="b">
        <v>0</v>
      </c>
    </row>
    <row r="227" ht="22.5" customHeight="1">
      <c r="A227" s="37">
        <v>170.0</v>
      </c>
      <c r="B227" s="38" t="s">
        <v>16652</v>
      </c>
      <c r="C227" s="39" t="str">
        <f t="shared" si="1"/>
        <v/>
      </c>
      <c r="D227" s="2" t="b">
        <v>0</v>
      </c>
      <c r="H227" s="2" t="b">
        <v>0</v>
      </c>
      <c r="L227" s="2" t="b">
        <v>0</v>
      </c>
    </row>
    <row r="228" ht="22.5" customHeight="1">
      <c r="A228" s="37">
        <v>171.0</v>
      </c>
      <c r="B228" s="38" t="s">
        <v>16653</v>
      </c>
      <c r="C228" s="39" t="str">
        <f t="shared" si="1"/>
        <v/>
      </c>
      <c r="D228" s="2" t="b">
        <v>0</v>
      </c>
      <c r="H228" s="2" t="b">
        <v>0</v>
      </c>
      <c r="L228" s="2" t="b">
        <v>0</v>
      </c>
    </row>
    <row r="229" ht="22.5" customHeight="1">
      <c r="A229" s="37">
        <v>172.0</v>
      </c>
      <c r="B229" s="38" t="s">
        <v>16654</v>
      </c>
      <c r="C229" s="39" t="str">
        <f t="shared" si="1"/>
        <v/>
      </c>
      <c r="D229" s="2" t="b">
        <v>0</v>
      </c>
      <c r="H229" s="2" t="b">
        <v>0</v>
      </c>
      <c r="L229" s="2" t="b">
        <v>0</v>
      </c>
    </row>
    <row r="230" ht="22.5" customHeight="1">
      <c r="A230" s="37">
        <v>173.0</v>
      </c>
      <c r="B230" s="38" t="s">
        <v>16655</v>
      </c>
      <c r="C230" s="39" t="str">
        <f t="shared" si="1"/>
        <v/>
      </c>
      <c r="D230" s="2" t="b">
        <v>0</v>
      </c>
      <c r="H230" s="2" t="b">
        <v>0</v>
      </c>
      <c r="L230" s="2" t="b">
        <v>0</v>
      </c>
    </row>
    <row r="231" ht="22.5" customHeight="1">
      <c r="A231" s="37">
        <v>174.0</v>
      </c>
      <c r="B231" s="38" t="s">
        <v>16656</v>
      </c>
      <c r="C231" s="39" t="str">
        <f t="shared" si="1"/>
        <v/>
      </c>
      <c r="D231" s="2" t="b">
        <v>0</v>
      </c>
      <c r="H231" s="2" t="b">
        <v>0</v>
      </c>
      <c r="L231" s="2" t="b">
        <v>0</v>
      </c>
    </row>
    <row r="232" ht="22.5" customHeight="1">
      <c r="A232" s="37">
        <v>175.0</v>
      </c>
      <c r="B232" s="38" t="s">
        <v>16657</v>
      </c>
      <c r="C232" s="39" t="str">
        <f t="shared" si="1"/>
        <v/>
      </c>
      <c r="D232" s="2" t="b">
        <v>0</v>
      </c>
      <c r="H232" s="2" t="b">
        <v>0</v>
      </c>
      <c r="L232" s="2" t="b">
        <v>0</v>
      </c>
    </row>
    <row r="233" ht="22.5" customHeight="1">
      <c r="A233" s="37">
        <v>176.0</v>
      </c>
      <c r="B233" s="38" t="s">
        <v>16658</v>
      </c>
      <c r="C233" s="39" t="str">
        <f t="shared" si="1"/>
        <v/>
      </c>
      <c r="D233" s="2" t="b">
        <v>0</v>
      </c>
      <c r="H233" s="2" t="b">
        <v>0</v>
      </c>
      <c r="L233" s="2" t="b">
        <v>0</v>
      </c>
    </row>
    <row r="234" ht="22.5" customHeight="1">
      <c r="A234" s="37">
        <v>177.0</v>
      </c>
      <c r="B234" s="38" t="s">
        <v>16659</v>
      </c>
      <c r="C234" s="39" t="str">
        <f t="shared" si="1"/>
        <v/>
      </c>
      <c r="D234" s="2" t="b">
        <v>0</v>
      </c>
      <c r="H234" s="2" t="b">
        <v>0</v>
      </c>
      <c r="L234" s="2" t="b">
        <v>0</v>
      </c>
    </row>
    <row r="235" ht="22.5" customHeight="1">
      <c r="A235" s="37">
        <v>178.0</v>
      </c>
      <c r="B235" s="38" t="s">
        <v>16660</v>
      </c>
      <c r="C235" s="39" t="str">
        <f t="shared" si="1"/>
        <v/>
      </c>
      <c r="D235" s="2" t="b">
        <v>0</v>
      </c>
      <c r="H235" s="2" t="b">
        <v>0</v>
      </c>
      <c r="L235" s="2" t="b">
        <v>0</v>
      </c>
    </row>
    <row r="236" ht="22.5" customHeight="1">
      <c r="A236" s="37">
        <v>179.0</v>
      </c>
      <c r="B236" s="38" t="s">
        <v>16661</v>
      </c>
      <c r="C236" s="39" t="str">
        <f t="shared" si="1"/>
        <v/>
      </c>
      <c r="D236" s="2" t="b">
        <v>0</v>
      </c>
      <c r="H236" s="2" t="b">
        <v>0</v>
      </c>
      <c r="L236" s="2" t="b">
        <v>0</v>
      </c>
    </row>
    <row r="237" ht="22.5" customHeight="1">
      <c r="A237" s="37">
        <v>180.0</v>
      </c>
      <c r="B237" s="38" t="s">
        <v>16662</v>
      </c>
      <c r="C237" s="39" t="str">
        <f t="shared" si="1"/>
        <v/>
      </c>
      <c r="D237" s="2" t="b">
        <v>0</v>
      </c>
      <c r="H237" s="2" t="b">
        <v>0</v>
      </c>
      <c r="L237" s="2" t="b">
        <v>0</v>
      </c>
    </row>
    <row r="238" ht="22.5" customHeight="1">
      <c r="A238" s="37">
        <v>181.0</v>
      </c>
      <c r="B238" s="38" t="s">
        <v>16663</v>
      </c>
      <c r="C238" s="39" t="str">
        <f t="shared" si="1"/>
        <v/>
      </c>
      <c r="D238" s="2" t="b">
        <v>0</v>
      </c>
      <c r="H238" s="2" t="b">
        <v>0</v>
      </c>
      <c r="L238" s="2" t="b">
        <v>0</v>
      </c>
    </row>
    <row r="239" ht="22.5" customHeight="1">
      <c r="A239" s="37">
        <v>181.0</v>
      </c>
      <c r="B239" s="38" t="s">
        <v>16664</v>
      </c>
      <c r="C239" s="39" t="str">
        <f t="shared" si="1"/>
        <v/>
      </c>
      <c r="D239" s="2" t="b">
        <v>0</v>
      </c>
      <c r="H239" s="2" t="b">
        <v>0</v>
      </c>
      <c r="L239" s="2" t="b">
        <v>0</v>
      </c>
    </row>
    <row r="240" ht="22.5" customHeight="1">
      <c r="A240" s="37">
        <v>182.0</v>
      </c>
      <c r="B240" s="38" t="s">
        <v>16665</v>
      </c>
      <c r="C240" s="39" t="str">
        <f t="shared" si="1"/>
        <v/>
      </c>
      <c r="D240" s="2" t="b">
        <v>0</v>
      </c>
      <c r="H240" s="2" t="b">
        <v>0</v>
      </c>
      <c r="L240" s="2" t="b">
        <v>0</v>
      </c>
    </row>
    <row r="241" ht="22.5" customHeight="1">
      <c r="A241" s="37">
        <v>183.0</v>
      </c>
      <c r="B241" s="38" t="s">
        <v>16666</v>
      </c>
      <c r="C241" s="39" t="str">
        <f t="shared" si="1"/>
        <v/>
      </c>
      <c r="D241" s="2" t="b">
        <v>0</v>
      </c>
      <c r="H241" s="2" t="b">
        <v>0</v>
      </c>
      <c r="L241" s="2" t="b">
        <v>0</v>
      </c>
    </row>
    <row r="242" ht="22.5" customHeight="1">
      <c r="A242" s="37">
        <v>184.0</v>
      </c>
      <c r="B242" s="38" t="s">
        <v>16667</v>
      </c>
      <c r="C242" s="39" t="str">
        <f t="shared" si="1"/>
        <v/>
      </c>
      <c r="D242" s="2" t="b">
        <v>0</v>
      </c>
      <c r="H242" s="2" t="b">
        <v>0</v>
      </c>
      <c r="L242" s="2" t="b">
        <v>0</v>
      </c>
    </row>
    <row r="243" ht="22.5" customHeight="1">
      <c r="A243" s="37">
        <v>185.0</v>
      </c>
      <c r="B243" s="38" t="s">
        <v>16668</v>
      </c>
      <c r="C243" s="39" t="str">
        <f t="shared" si="1"/>
        <v/>
      </c>
      <c r="D243" s="2" t="b">
        <v>0</v>
      </c>
      <c r="H243" s="2" t="b">
        <v>0</v>
      </c>
      <c r="L243" s="2" t="b">
        <v>0</v>
      </c>
    </row>
    <row r="244" ht="22.5" customHeight="1">
      <c r="A244" s="37">
        <v>186.0</v>
      </c>
      <c r="B244" s="38" t="s">
        <v>16669</v>
      </c>
      <c r="C244" s="39" t="str">
        <f t="shared" si="1"/>
        <v/>
      </c>
      <c r="D244" s="2" t="b">
        <v>0</v>
      </c>
      <c r="H244" s="2" t="b">
        <v>0</v>
      </c>
      <c r="L244" s="2" t="b">
        <v>0</v>
      </c>
    </row>
    <row r="245" ht="22.5" customHeight="1">
      <c r="A245" s="37">
        <v>187.0</v>
      </c>
      <c r="B245" s="38" t="s">
        <v>16670</v>
      </c>
      <c r="C245" s="39" t="str">
        <f t="shared" si="1"/>
        <v/>
      </c>
      <c r="D245" s="2" t="b">
        <v>0</v>
      </c>
      <c r="H245" s="2" t="b">
        <v>0</v>
      </c>
      <c r="L245" s="2" t="b">
        <v>0</v>
      </c>
    </row>
    <row r="246" ht="22.5" customHeight="1">
      <c r="A246" s="37">
        <v>188.0</v>
      </c>
      <c r="B246" s="38" t="s">
        <v>16671</v>
      </c>
      <c r="C246" s="39" t="str">
        <f t="shared" si="1"/>
        <v/>
      </c>
      <c r="D246" s="2" t="b">
        <v>0</v>
      </c>
      <c r="H246" s="2" t="b">
        <v>0</v>
      </c>
      <c r="L246" s="2" t="b">
        <v>0</v>
      </c>
    </row>
    <row r="247" ht="22.5" customHeight="1">
      <c r="A247" s="37">
        <v>189.0</v>
      </c>
      <c r="B247" s="38" t="s">
        <v>16672</v>
      </c>
      <c r="C247" s="39" t="str">
        <f t="shared" si="1"/>
        <v/>
      </c>
      <c r="D247" s="2" t="b">
        <v>0</v>
      </c>
      <c r="H247" s="2" t="b">
        <v>0</v>
      </c>
      <c r="L247" s="2" t="b">
        <v>0</v>
      </c>
    </row>
    <row r="248" ht="22.5" customHeight="1">
      <c r="A248" s="37">
        <v>190.0</v>
      </c>
      <c r="B248" s="38" t="s">
        <v>16673</v>
      </c>
      <c r="C248" s="39" t="str">
        <f t="shared" si="1"/>
        <v/>
      </c>
      <c r="D248" s="2" t="b">
        <v>0</v>
      </c>
      <c r="H248" s="2" t="b">
        <v>0</v>
      </c>
      <c r="L248" s="2" t="b">
        <v>0</v>
      </c>
    </row>
    <row r="249" ht="22.5" customHeight="1">
      <c r="A249" s="37">
        <v>191.0</v>
      </c>
      <c r="B249" s="38" t="s">
        <v>16674</v>
      </c>
      <c r="C249" s="39" t="str">
        <f t="shared" si="1"/>
        <v/>
      </c>
      <c r="D249" s="2" t="b">
        <v>0</v>
      </c>
      <c r="H249" s="2" t="b">
        <v>0</v>
      </c>
      <c r="L249" s="2" t="b">
        <v>0</v>
      </c>
    </row>
    <row r="250" ht="22.5" customHeight="1">
      <c r="A250" s="37">
        <v>192.0</v>
      </c>
      <c r="B250" s="38" t="s">
        <v>16675</v>
      </c>
      <c r="C250" s="39" t="str">
        <f t="shared" si="1"/>
        <v/>
      </c>
      <c r="D250" s="2" t="b">
        <v>0</v>
      </c>
      <c r="H250" s="2" t="b">
        <v>0</v>
      </c>
      <c r="L250" s="2" t="b">
        <v>0</v>
      </c>
    </row>
    <row r="251" ht="22.5" customHeight="1">
      <c r="A251" s="37">
        <v>193.0</v>
      </c>
      <c r="B251" s="38" t="s">
        <v>16676</v>
      </c>
      <c r="C251" s="39" t="str">
        <f t="shared" si="1"/>
        <v/>
      </c>
      <c r="D251" s="2" t="b">
        <v>0</v>
      </c>
      <c r="H251" s="2" t="b">
        <v>0</v>
      </c>
      <c r="L251" s="2" t="b">
        <v>0</v>
      </c>
    </row>
    <row r="252" ht="22.5" customHeight="1">
      <c r="A252" s="37">
        <v>194.0</v>
      </c>
      <c r="B252" s="38" t="s">
        <v>16677</v>
      </c>
      <c r="C252" s="39" t="str">
        <f t="shared" si="1"/>
        <v/>
      </c>
      <c r="D252" s="2" t="b">
        <v>0</v>
      </c>
      <c r="H252" s="2" t="b">
        <v>0</v>
      </c>
      <c r="L252" s="2" t="b">
        <v>0</v>
      </c>
    </row>
    <row r="253" ht="22.5" customHeight="1">
      <c r="A253" s="37">
        <v>194.0</v>
      </c>
      <c r="B253" s="38" t="s">
        <v>16678</v>
      </c>
      <c r="C253" s="39" t="str">
        <f t="shared" si="1"/>
        <v/>
      </c>
      <c r="D253" s="2" t="b">
        <v>0</v>
      </c>
      <c r="H253" s="2" t="b">
        <v>0</v>
      </c>
      <c r="L253" s="2" t="b">
        <v>0</v>
      </c>
    </row>
    <row r="254" ht="22.5" customHeight="1">
      <c r="A254" s="37">
        <v>195.0</v>
      </c>
      <c r="B254" s="38" t="s">
        <v>16679</v>
      </c>
      <c r="C254" s="39" t="str">
        <f t="shared" si="1"/>
        <v/>
      </c>
      <c r="D254" s="2" t="b">
        <v>0</v>
      </c>
      <c r="H254" s="2" t="b">
        <v>0</v>
      </c>
      <c r="L254" s="2" t="b">
        <v>0</v>
      </c>
    </row>
    <row r="255" ht="22.5" customHeight="1">
      <c r="A255" s="37">
        <v>196.0</v>
      </c>
      <c r="B255" s="38" t="s">
        <v>16680</v>
      </c>
      <c r="C255" s="39" t="str">
        <f t="shared" si="1"/>
        <v/>
      </c>
      <c r="D255" s="2" t="b">
        <v>0</v>
      </c>
      <c r="H255" s="2" t="b">
        <v>0</v>
      </c>
      <c r="L255" s="2" t="b">
        <v>0</v>
      </c>
    </row>
    <row r="256" ht="22.5" customHeight="1">
      <c r="A256" s="37">
        <v>197.0</v>
      </c>
      <c r="B256" s="38" t="s">
        <v>16681</v>
      </c>
      <c r="C256" s="39" t="str">
        <f t="shared" si="1"/>
        <v/>
      </c>
      <c r="D256" s="2" t="b">
        <v>0</v>
      </c>
      <c r="H256" s="2" t="b">
        <v>0</v>
      </c>
      <c r="L256" s="2" t="b">
        <v>0</v>
      </c>
    </row>
    <row r="257" ht="22.5" customHeight="1">
      <c r="A257" s="37">
        <v>198.0</v>
      </c>
      <c r="B257" s="38" t="s">
        <v>16682</v>
      </c>
      <c r="C257" s="39" t="str">
        <f t="shared" si="1"/>
        <v/>
      </c>
      <c r="D257" s="2" t="b">
        <v>0</v>
      </c>
      <c r="H257" s="2" t="b">
        <v>0</v>
      </c>
      <c r="L257" s="2" t="b">
        <v>0</v>
      </c>
    </row>
    <row r="258" ht="22.5" customHeight="1">
      <c r="A258" s="37">
        <v>199.0</v>
      </c>
      <c r="B258" s="38" t="s">
        <v>16683</v>
      </c>
      <c r="C258" s="39" t="str">
        <f t="shared" si="1"/>
        <v/>
      </c>
      <c r="D258" s="2" t="b">
        <v>0</v>
      </c>
      <c r="H258" s="2" t="b">
        <v>0</v>
      </c>
      <c r="L258" s="2" t="b">
        <v>0</v>
      </c>
    </row>
    <row r="259" ht="22.5" customHeight="1">
      <c r="A259" s="37">
        <v>199.0</v>
      </c>
      <c r="B259" s="38" t="s">
        <v>16684</v>
      </c>
      <c r="C259" s="39" t="str">
        <f t="shared" si="1"/>
        <v/>
      </c>
      <c r="D259" s="2" t="b">
        <v>0</v>
      </c>
      <c r="H259" s="2" t="b">
        <v>0</v>
      </c>
      <c r="L259" s="2" t="b">
        <v>0</v>
      </c>
    </row>
    <row r="260" ht="22.5" customHeight="1">
      <c r="A260" s="37">
        <v>200.0</v>
      </c>
      <c r="B260" s="38" t="s">
        <v>16685</v>
      </c>
      <c r="C260" s="39" t="str">
        <f t="shared" si="1"/>
        <v/>
      </c>
      <c r="D260" s="2" t="b">
        <v>0</v>
      </c>
      <c r="H260" s="2" t="b">
        <v>0</v>
      </c>
      <c r="L260" s="2" t="b">
        <v>0</v>
      </c>
    </row>
    <row r="261" ht="22.5" customHeight="1">
      <c r="A261" s="37">
        <v>201.0</v>
      </c>
      <c r="B261" s="38" t="s">
        <v>16686</v>
      </c>
      <c r="C261" s="39" t="str">
        <f t="shared" si="1"/>
        <v/>
      </c>
      <c r="D261" s="2" t="b">
        <v>0</v>
      </c>
      <c r="H261" s="2" t="b">
        <v>0</v>
      </c>
      <c r="L261" s="2" t="b">
        <v>0</v>
      </c>
    </row>
    <row r="262" ht="22.5" customHeight="1">
      <c r="A262" s="37">
        <v>202.0</v>
      </c>
      <c r="B262" s="38" t="s">
        <v>16687</v>
      </c>
      <c r="C262" s="39" t="str">
        <f t="shared" si="1"/>
        <v/>
      </c>
      <c r="D262" s="2" t="b">
        <v>0</v>
      </c>
      <c r="H262" s="2" t="b">
        <v>0</v>
      </c>
      <c r="L262" s="2" t="b">
        <v>0</v>
      </c>
    </row>
    <row r="263" ht="22.5" customHeight="1">
      <c r="A263" s="37">
        <v>203.0</v>
      </c>
      <c r="B263" s="38" t="s">
        <v>16688</v>
      </c>
      <c r="C263" s="39" t="str">
        <f t="shared" si="1"/>
        <v/>
      </c>
      <c r="D263" s="2" t="b">
        <v>0</v>
      </c>
      <c r="H263" s="2" t="b">
        <v>0</v>
      </c>
      <c r="L263" s="2" t="b">
        <v>0</v>
      </c>
    </row>
    <row r="264" ht="22.5" customHeight="1">
      <c r="A264" s="37">
        <v>204.0</v>
      </c>
      <c r="B264" s="38" t="s">
        <v>16689</v>
      </c>
      <c r="C264" s="39" t="str">
        <f t="shared" si="1"/>
        <v/>
      </c>
      <c r="D264" s="2" t="b">
        <v>0</v>
      </c>
      <c r="H264" s="2" t="b">
        <v>0</v>
      </c>
      <c r="L264" s="2" t="b">
        <v>0</v>
      </c>
    </row>
    <row r="265" ht="22.5" customHeight="1">
      <c r="A265" s="37">
        <v>205.0</v>
      </c>
      <c r="B265" s="38" t="s">
        <v>16690</v>
      </c>
      <c r="C265" s="39" t="str">
        <f t="shared" si="1"/>
        <v/>
      </c>
      <c r="D265" s="2" t="b">
        <v>0</v>
      </c>
      <c r="H265" s="2" t="b">
        <v>0</v>
      </c>
      <c r="L265" s="2" t="b">
        <v>0</v>
      </c>
    </row>
    <row r="266" ht="22.5" customHeight="1">
      <c r="A266" s="37">
        <v>206.0</v>
      </c>
      <c r="B266" s="38" t="s">
        <v>16691</v>
      </c>
      <c r="C266" s="39" t="str">
        <f t="shared" si="1"/>
        <v/>
      </c>
      <c r="D266" s="2" t="b">
        <v>0</v>
      </c>
      <c r="H266" s="2" t="b">
        <v>0</v>
      </c>
      <c r="L266" s="2" t="b">
        <v>0</v>
      </c>
    </row>
    <row r="267" ht="22.5" customHeight="1">
      <c r="A267" s="37">
        <v>207.0</v>
      </c>
      <c r="B267" s="38" t="s">
        <v>16692</v>
      </c>
      <c r="C267" s="39" t="str">
        <f t="shared" si="1"/>
        <v/>
      </c>
      <c r="D267" s="2" t="b">
        <v>0</v>
      </c>
      <c r="H267" s="2" t="b">
        <v>0</v>
      </c>
      <c r="L267" s="2" t="b">
        <v>0</v>
      </c>
    </row>
    <row r="268" ht="22.5" customHeight="1">
      <c r="A268" s="37">
        <v>208.0</v>
      </c>
      <c r="B268" s="38" t="s">
        <v>16693</v>
      </c>
      <c r="C268" s="39" t="str">
        <f t="shared" si="1"/>
        <v/>
      </c>
      <c r="D268" s="2" t="b">
        <v>0</v>
      </c>
      <c r="H268" s="2" t="b">
        <v>0</v>
      </c>
      <c r="L268" s="2" t="b">
        <v>0</v>
      </c>
    </row>
    <row r="269" ht="22.5" customHeight="1">
      <c r="A269" s="37">
        <v>208.0</v>
      </c>
      <c r="B269" s="38" t="s">
        <v>16694</v>
      </c>
      <c r="C269" s="39" t="str">
        <f t="shared" si="1"/>
        <v/>
      </c>
      <c r="D269" s="2" t="b">
        <v>0</v>
      </c>
      <c r="H269" s="2" t="b">
        <v>0</v>
      </c>
      <c r="L269" s="2" t="b">
        <v>0</v>
      </c>
    </row>
    <row r="270" ht="22.5" customHeight="1">
      <c r="A270" s="37">
        <v>209.0</v>
      </c>
      <c r="B270" s="38" t="s">
        <v>16695</v>
      </c>
      <c r="C270" s="39" t="str">
        <f t="shared" si="1"/>
        <v/>
      </c>
      <c r="D270" s="2" t="b">
        <v>0</v>
      </c>
      <c r="H270" s="2" t="b">
        <v>0</v>
      </c>
      <c r="L270" s="2" t="b">
        <v>0</v>
      </c>
    </row>
    <row r="271" ht="22.5" customHeight="1">
      <c r="A271" s="37">
        <v>210.0</v>
      </c>
      <c r="B271" s="38" t="s">
        <v>16696</v>
      </c>
      <c r="C271" s="39" t="str">
        <f t="shared" si="1"/>
        <v/>
      </c>
      <c r="D271" s="2" t="b">
        <v>0</v>
      </c>
      <c r="H271" s="2" t="b">
        <v>0</v>
      </c>
      <c r="L271" s="2" t="b">
        <v>0</v>
      </c>
    </row>
    <row r="272" ht="22.5" customHeight="1">
      <c r="A272" s="37">
        <v>211.0</v>
      </c>
      <c r="B272" s="38" t="s">
        <v>16697</v>
      </c>
      <c r="C272" s="39" t="str">
        <f t="shared" si="1"/>
        <v/>
      </c>
      <c r="D272" s="2" t="b">
        <v>0</v>
      </c>
      <c r="H272" s="2" t="b">
        <v>0</v>
      </c>
      <c r="L272" s="2" t="b">
        <v>0</v>
      </c>
    </row>
    <row r="273" ht="22.5" customHeight="1">
      <c r="A273" s="37">
        <v>211.0</v>
      </c>
      <c r="B273" s="38" t="s">
        <v>16698</v>
      </c>
      <c r="C273" s="39" t="str">
        <f t="shared" si="1"/>
        <v/>
      </c>
      <c r="D273" s="2" t="b">
        <v>0</v>
      </c>
      <c r="H273" s="2" t="b">
        <v>0</v>
      </c>
      <c r="L273" s="2" t="b">
        <v>0</v>
      </c>
    </row>
    <row r="274" ht="22.5" customHeight="1">
      <c r="A274" s="37">
        <v>212.0</v>
      </c>
      <c r="B274" s="38" t="s">
        <v>16699</v>
      </c>
      <c r="C274" s="39" t="str">
        <f t="shared" si="1"/>
        <v/>
      </c>
      <c r="D274" s="2" t="b">
        <v>0</v>
      </c>
      <c r="H274" s="2" t="b">
        <v>0</v>
      </c>
      <c r="L274" s="2" t="b">
        <v>0</v>
      </c>
    </row>
    <row r="275" ht="22.5" customHeight="1">
      <c r="A275" s="37">
        <v>212.0</v>
      </c>
      <c r="B275" s="38" t="s">
        <v>16700</v>
      </c>
      <c r="C275" s="39" t="str">
        <f t="shared" si="1"/>
        <v/>
      </c>
      <c r="D275" s="2" t="b">
        <v>0</v>
      </c>
      <c r="H275" s="2" t="b">
        <v>0</v>
      </c>
      <c r="L275" s="2" t="b">
        <v>0</v>
      </c>
    </row>
    <row r="276" ht="22.5" customHeight="1">
      <c r="A276" s="37">
        <v>213.0</v>
      </c>
      <c r="B276" s="38" t="s">
        <v>16701</v>
      </c>
      <c r="C276" s="39" t="str">
        <f t="shared" si="1"/>
        <v/>
      </c>
      <c r="D276" s="2" t="b">
        <v>0</v>
      </c>
      <c r="H276" s="2" t="b">
        <v>0</v>
      </c>
      <c r="L276" s="2" t="b">
        <v>0</v>
      </c>
    </row>
    <row r="277" ht="22.5" customHeight="1">
      <c r="A277" s="37">
        <v>214.0</v>
      </c>
      <c r="B277" s="38" t="s">
        <v>16702</v>
      </c>
      <c r="C277" s="39" t="str">
        <f t="shared" si="1"/>
        <v/>
      </c>
      <c r="D277" s="2" t="b">
        <v>0</v>
      </c>
      <c r="H277" s="2" t="b">
        <v>0</v>
      </c>
      <c r="L277" s="2" t="b">
        <v>0</v>
      </c>
    </row>
    <row r="278" ht="22.5" customHeight="1">
      <c r="A278" s="37">
        <v>214.0</v>
      </c>
      <c r="B278" s="38" t="s">
        <v>16703</v>
      </c>
      <c r="C278" s="39" t="str">
        <f t="shared" si="1"/>
        <v/>
      </c>
      <c r="D278" s="2" t="b">
        <v>0</v>
      </c>
      <c r="H278" s="2" t="b">
        <v>0</v>
      </c>
      <c r="L278" s="2" t="b">
        <v>0</v>
      </c>
    </row>
    <row r="279" ht="22.5" customHeight="1">
      <c r="A279" s="37">
        <v>215.0</v>
      </c>
      <c r="B279" s="38" t="s">
        <v>16704</v>
      </c>
      <c r="C279" s="39" t="str">
        <f t="shared" si="1"/>
        <v/>
      </c>
      <c r="D279" s="2" t="b">
        <v>0</v>
      </c>
      <c r="H279" s="2" t="b">
        <v>0</v>
      </c>
      <c r="L279" s="2" t="b">
        <v>0</v>
      </c>
    </row>
    <row r="280" ht="22.5" customHeight="1">
      <c r="A280" s="37">
        <v>215.0</v>
      </c>
      <c r="B280" s="38" t="s">
        <v>16705</v>
      </c>
      <c r="C280" s="39" t="str">
        <f t="shared" si="1"/>
        <v/>
      </c>
      <c r="D280" s="2" t="b">
        <v>0</v>
      </c>
      <c r="H280" s="2" t="b">
        <v>0</v>
      </c>
      <c r="L280" s="2" t="b">
        <v>0</v>
      </c>
    </row>
    <row r="281" ht="22.5" customHeight="1">
      <c r="A281" s="37">
        <v>216.0</v>
      </c>
      <c r="B281" s="38" t="s">
        <v>16706</v>
      </c>
      <c r="C281" s="39" t="str">
        <f t="shared" si="1"/>
        <v/>
      </c>
      <c r="D281" s="2" t="b">
        <v>0</v>
      </c>
      <c r="H281" s="2" t="b">
        <v>0</v>
      </c>
      <c r="L281" s="2" t="b">
        <v>0</v>
      </c>
    </row>
    <row r="282" ht="22.5" customHeight="1">
      <c r="A282" s="37">
        <v>217.0</v>
      </c>
      <c r="B282" s="38" t="s">
        <v>16707</v>
      </c>
      <c r="C282" s="39" t="str">
        <f t="shared" si="1"/>
        <v/>
      </c>
      <c r="D282" s="2" t="b">
        <v>0</v>
      </c>
      <c r="H282" s="2" t="b">
        <v>0</v>
      </c>
      <c r="L282" s="2" t="b">
        <v>0</v>
      </c>
    </row>
    <row r="283" ht="22.5" customHeight="1">
      <c r="A283" s="37">
        <v>218.0</v>
      </c>
      <c r="B283" s="38" t="s">
        <v>16708</v>
      </c>
      <c r="C283" s="39" t="str">
        <f t="shared" si="1"/>
        <v/>
      </c>
      <c r="D283" s="2" t="b">
        <v>0</v>
      </c>
      <c r="H283" s="2" t="b">
        <v>0</v>
      </c>
      <c r="L283" s="2" t="b">
        <v>0</v>
      </c>
    </row>
    <row r="284" ht="22.5" customHeight="1">
      <c r="A284" s="37">
        <v>219.0</v>
      </c>
      <c r="B284" s="38" t="s">
        <v>16709</v>
      </c>
      <c r="C284" s="39" t="str">
        <f t="shared" si="1"/>
        <v/>
      </c>
      <c r="D284" s="2" t="b">
        <v>0</v>
      </c>
      <c r="H284" s="2" t="b">
        <v>0</v>
      </c>
      <c r="L284" s="2" t="b">
        <v>0</v>
      </c>
    </row>
    <row r="285" ht="22.5" customHeight="1">
      <c r="A285" s="37">
        <v>220.0</v>
      </c>
      <c r="B285" s="38" t="s">
        <v>16710</v>
      </c>
      <c r="C285" s="39" t="str">
        <f t="shared" si="1"/>
        <v/>
      </c>
      <c r="D285" s="2" t="b">
        <v>0</v>
      </c>
      <c r="H285" s="2" t="b">
        <v>0</v>
      </c>
      <c r="L285" s="2" t="b">
        <v>0</v>
      </c>
    </row>
    <row r="286" ht="22.5" customHeight="1">
      <c r="A286" s="37">
        <v>221.0</v>
      </c>
      <c r="B286" s="38" t="s">
        <v>16711</v>
      </c>
      <c r="C286" s="39" t="str">
        <f t="shared" si="1"/>
        <v/>
      </c>
      <c r="D286" s="2" t="b">
        <v>0</v>
      </c>
      <c r="H286" s="2" t="b">
        <v>0</v>
      </c>
      <c r="L286" s="2" t="b">
        <v>0</v>
      </c>
    </row>
    <row r="287" ht="22.5" customHeight="1">
      <c r="A287" s="37">
        <v>222.0</v>
      </c>
      <c r="B287" s="38" t="s">
        <v>16712</v>
      </c>
      <c r="C287" s="39" t="str">
        <f t="shared" si="1"/>
        <v/>
      </c>
      <c r="D287" s="2" t="b">
        <v>0</v>
      </c>
      <c r="H287" s="2" t="b">
        <v>0</v>
      </c>
      <c r="L287" s="2" t="b">
        <v>0</v>
      </c>
    </row>
    <row r="288" ht="22.5" customHeight="1">
      <c r="A288" s="37">
        <v>222.0</v>
      </c>
      <c r="B288" s="38" t="s">
        <v>16713</v>
      </c>
      <c r="C288" s="39" t="str">
        <f t="shared" si="1"/>
        <v/>
      </c>
      <c r="D288" s="2" t="b">
        <v>0</v>
      </c>
      <c r="H288" s="2" t="b">
        <v>0</v>
      </c>
      <c r="L288" s="2" t="b">
        <v>0</v>
      </c>
    </row>
    <row r="289" ht="22.5" customHeight="1">
      <c r="A289" s="37">
        <v>223.0</v>
      </c>
      <c r="B289" s="38" t="s">
        <v>16714</v>
      </c>
      <c r="C289" s="39" t="str">
        <f t="shared" si="1"/>
        <v/>
      </c>
      <c r="D289" s="2" t="b">
        <v>0</v>
      </c>
      <c r="H289" s="2" t="b">
        <v>0</v>
      </c>
      <c r="L289" s="2" t="b">
        <v>0</v>
      </c>
    </row>
    <row r="290" ht="22.5" customHeight="1">
      <c r="A290" s="37">
        <v>224.0</v>
      </c>
      <c r="B290" s="38" t="s">
        <v>16715</v>
      </c>
      <c r="C290" s="39" t="str">
        <f t="shared" si="1"/>
        <v/>
      </c>
      <c r="D290" s="2" t="b">
        <v>0</v>
      </c>
      <c r="H290" s="2" t="b">
        <v>0</v>
      </c>
      <c r="L290" s="2" t="b">
        <v>0</v>
      </c>
    </row>
    <row r="291" ht="22.5" customHeight="1">
      <c r="A291" s="37">
        <v>225.0</v>
      </c>
      <c r="B291" s="38" t="s">
        <v>16716</v>
      </c>
      <c r="C291" s="39" t="str">
        <f t="shared" si="1"/>
        <v/>
      </c>
      <c r="D291" s="2" t="b">
        <v>0</v>
      </c>
      <c r="H291" s="2" t="b">
        <v>0</v>
      </c>
      <c r="L291" s="2" t="b">
        <v>0</v>
      </c>
    </row>
    <row r="292" ht="22.5" customHeight="1">
      <c r="A292" s="37">
        <v>226.0</v>
      </c>
      <c r="B292" s="38" t="s">
        <v>16717</v>
      </c>
      <c r="C292" s="39" t="str">
        <f t="shared" si="1"/>
        <v/>
      </c>
      <c r="D292" s="2" t="b">
        <v>0</v>
      </c>
      <c r="H292" s="2" t="b">
        <v>0</v>
      </c>
      <c r="L292" s="2" t="b">
        <v>0</v>
      </c>
    </row>
    <row r="293" ht="22.5" customHeight="1">
      <c r="A293" s="37">
        <v>227.0</v>
      </c>
      <c r="B293" s="38" t="s">
        <v>16718</v>
      </c>
      <c r="C293" s="39" t="str">
        <f t="shared" si="1"/>
        <v/>
      </c>
      <c r="D293" s="2" t="b">
        <v>0</v>
      </c>
      <c r="H293" s="2" t="b">
        <v>0</v>
      </c>
      <c r="L293" s="2" t="b">
        <v>0</v>
      </c>
    </row>
    <row r="294" ht="22.5" customHeight="1">
      <c r="A294" s="37">
        <v>228.0</v>
      </c>
      <c r="B294" s="38" t="s">
        <v>16719</v>
      </c>
      <c r="C294" s="39" t="str">
        <f t="shared" si="1"/>
        <v/>
      </c>
      <c r="D294" s="2" t="b">
        <v>0</v>
      </c>
      <c r="H294" s="2" t="b">
        <v>0</v>
      </c>
      <c r="L294" s="2" t="b">
        <v>0</v>
      </c>
    </row>
    <row r="295" ht="22.5" customHeight="1">
      <c r="A295" s="37">
        <v>229.0</v>
      </c>
      <c r="B295" s="38" t="s">
        <v>16720</v>
      </c>
      <c r="C295" s="39" t="str">
        <f t="shared" si="1"/>
        <v/>
      </c>
      <c r="D295" s="2" t="b">
        <v>0</v>
      </c>
      <c r="H295" s="2" t="b">
        <v>0</v>
      </c>
      <c r="L295" s="2" t="b">
        <v>0</v>
      </c>
    </row>
    <row r="296" ht="22.5" customHeight="1">
      <c r="A296" s="37">
        <v>229.0</v>
      </c>
      <c r="B296" s="38" t="s">
        <v>16721</v>
      </c>
      <c r="C296" s="39" t="str">
        <f t="shared" si="1"/>
        <v/>
      </c>
      <c r="D296" s="2" t="b">
        <v>0</v>
      </c>
      <c r="H296" s="2" t="b">
        <v>0</v>
      </c>
      <c r="L296" s="2" t="b">
        <v>0</v>
      </c>
    </row>
    <row r="297" ht="22.5" customHeight="1">
      <c r="A297" s="37">
        <v>230.0</v>
      </c>
      <c r="B297" s="38" t="s">
        <v>16722</v>
      </c>
      <c r="C297" s="39" t="str">
        <f t="shared" si="1"/>
        <v/>
      </c>
      <c r="D297" s="2" t="b">
        <v>0</v>
      </c>
      <c r="H297" s="2" t="b">
        <v>0</v>
      </c>
      <c r="L297" s="2" t="b">
        <v>0</v>
      </c>
    </row>
    <row r="298" ht="22.5" customHeight="1">
      <c r="A298" s="37">
        <v>231.0</v>
      </c>
      <c r="B298" s="38" t="s">
        <v>16723</v>
      </c>
      <c r="C298" s="39" t="str">
        <f t="shared" si="1"/>
        <v/>
      </c>
      <c r="D298" s="2" t="b">
        <v>0</v>
      </c>
      <c r="H298" s="2" t="b">
        <v>0</v>
      </c>
      <c r="L298" s="2" t="b">
        <v>0</v>
      </c>
    </row>
    <row r="299" ht="22.5" customHeight="1">
      <c r="A299" s="37">
        <v>232.0</v>
      </c>
      <c r="B299" s="38" t="s">
        <v>16724</v>
      </c>
      <c r="C299" s="39" t="str">
        <f t="shared" si="1"/>
        <v/>
      </c>
      <c r="D299" s="2" t="b">
        <v>0</v>
      </c>
      <c r="H299" s="2" t="b">
        <v>0</v>
      </c>
      <c r="L299" s="2" t="b">
        <v>0</v>
      </c>
    </row>
    <row r="300" ht="22.5" customHeight="1">
      <c r="A300" s="37">
        <v>233.0</v>
      </c>
      <c r="B300" s="38" t="s">
        <v>16725</v>
      </c>
      <c r="C300" s="39" t="str">
        <f t="shared" si="1"/>
        <v/>
      </c>
      <c r="D300" s="2" t="b">
        <v>0</v>
      </c>
      <c r="H300" s="2" t="b">
        <v>0</v>
      </c>
      <c r="L300" s="2" t="b">
        <v>0</v>
      </c>
    </row>
    <row r="301" ht="22.5" customHeight="1">
      <c r="A301" s="37">
        <v>234.0</v>
      </c>
      <c r="B301" s="38" t="s">
        <v>16726</v>
      </c>
      <c r="C301" s="39" t="str">
        <f t="shared" si="1"/>
        <v/>
      </c>
      <c r="D301" s="2" t="b">
        <v>0</v>
      </c>
      <c r="H301" s="2" t="b">
        <v>0</v>
      </c>
      <c r="L301" s="2" t="b">
        <v>0</v>
      </c>
    </row>
    <row r="302" ht="22.5" customHeight="1">
      <c r="A302" s="37">
        <v>235.0</v>
      </c>
      <c r="B302" s="38" t="s">
        <v>16727</v>
      </c>
      <c r="C302" s="39" t="str">
        <f t="shared" si="1"/>
        <v/>
      </c>
      <c r="D302" s="2" t="b">
        <v>0</v>
      </c>
      <c r="H302" s="2" t="b">
        <v>0</v>
      </c>
      <c r="L302" s="2" t="b">
        <v>0</v>
      </c>
    </row>
    <row r="303" ht="22.5" customHeight="1">
      <c r="A303" s="37">
        <v>236.0</v>
      </c>
      <c r="B303" s="38" t="s">
        <v>16728</v>
      </c>
      <c r="C303" s="39" t="str">
        <f t="shared" si="1"/>
        <v/>
      </c>
      <c r="D303" s="2" t="b">
        <v>0</v>
      </c>
      <c r="H303" s="2" t="b">
        <v>0</v>
      </c>
      <c r="L303" s="2" t="b">
        <v>0</v>
      </c>
    </row>
    <row r="304" ht="22.5" customHeight="1">
      <c r="A304" s="37">
        <v>237.0</v>
      </c>
      <c r="B304" s="38" t="s">
        <v>16729</v>
      </c>
      <c r="C304" s="39" t="str">
        <f t="shared" si="1"/>
        <v/>
      </c>
      <c r="D304" s="2" t="b">
        <v>0</v>
      </c>
      <c r="H304" s="2" t="b">
        <v>0</v>
      </c>
      <c r="L304" s="2" t="b">
        <v>0</v>
      </c>
    </row>
    <row r="305" ht="22.5" customHeight="1">
      <c r="A305" s="37">
        <v>238.0</v>
      </c>
      <c r="B305" s="38" t="s">
        <v>16730</v>
      </c>
      <c r="C305" s="39" t="str">
        <f t="shared" si="1"/>
        <v/>
      </c>
      <c r="D305" s="2" t="b">
        <v>0</v>
      </c>
      <c r="H305" s="2" t="b">
        <v>0</v>
      </c>
      <c r="L305" s="2" t="b">
        <v>0</v>
      </c>
    </row>
    <row r="306" ht="22.5" customHeight="1">
      <c r="A306" s="37">
        <v>239.0</v>
      </c>
      <c r="B306" s="38" t="s">
        <v>16731</v>
      </c>
      <c r="C306" s="39" t="str">
        <f t="shared" si="1"/>
        <v/>
      </c>
      <c r="D306" s="2" t="b">
        <v>0</v>
      </c>
      <c r="H306" s="2" t="b">
        <v>0</v>
      </c>
      <c r="L306" s="2" t="b">
        <v>0</v>
      </c>
    </row>
    <row r="307" ht="22.5" customHeight="1">
      <c r="A307" s="37">
        <v>240.0</v>
      </c>
      <c r="B307" s="38" t="s">
        <v>16732</v>
      </c>
      <c r="C307" s="39" t="str">
        <f t="shared" si="1"/>
        <v/>
      </c>
      <c r="D307" s="2" t="b">
        <v>0</v>
      </c>
      <c r="H307" s="2" t="b">
        <v>0</v>
      </c>
      <c r="L307" s="2" t="b">
        <v>0</v>
      </c>
    </row>
    <row r="308" ht="22.5" customHeight="1">
      <c r="A308" s="37">
        <v>241.0</v>
      </c>
      <c r="B308" s="38" t="s">
        <v>16733</v>
      </c>
      <c r="C308" s="39" t="str">
        <f t="shared" si="1"/>
        <v/>
      </c>
      <c r="D308" s="2" t="b">
        <v>0</v>
      </c>
      <c r="H308" s="2" t="b">
        <v>0</v>
      </c>
      <c r="L308" s="2" t="b">
        <v>0</v>
      </c>
    </row>
    <row r="309" ht="22.5" customHeight="1">
      <c r="A309" s="37">
        <v>242.0</v>
      </c>
      <c r="B309" s="38" t="s">
        <v>16734</v>
      </c>
      <c r="C309" s="39" t="str">
        <f t="shared" si="1"/>
        <v/>
      </c>
      <c r="D309" s="2" t="b">
        <v>0</v>
      </c>
      <c r="H309" s="2" t="b">
        <v>0</v>
      </c>
      <c r="L309" s="2" t="b">
        <v>0</v>
      </c>
    </row>
    <row r="310" ht="22.5" customHeight="1">
      <c r="A310" s="37">
        <v>243.0</v>
      </c>
      <c r="B310" s="38" t="s">
        <v>16735</v>
      </c>
      <c r="C310" s="39" t="str">
        <f t="shared" si="1"/>
        <v/>
      </c>
      <c r="D310" s="2" t="b">
        <v>0</v>
      </c>
      <c r="H310" s="2" t="b">
        <v>0</v>
      </c>
      <c r="L310" s="2" t="b">
        <v>0</v>
      </c>
    </row>
    <row r="311" ht="22.5" customHeight="1">
      <c r="A311" s="37">
        <v>244.0</v>
      </c>
      <c r="B311" s="38" t="s">
        <v>16736</v>
      </c>
      <c r="C311" s="39" t="str">
        <f t="shared" si="1"/>
        <v/>
      </c>
      <c r="D311" s="2" t="b">
        <v>0</v>
      </c>
      <c r="H311" s="2" t="b">
        <v>0</v>
      </c>
      <c r="L311" s="2" t="b">
        <v>0</v>
      </c>
    </row>
    <row r="312" ht="22.5" customHeight="1">
      <c r="A312" s="37">
        <v>245.0</v>
      </c>
      <c r="B312" s="38" t="s">
        <v>16737</v>
      </c>
      <c r="C312" s="39" t="str">
        <f t="shared" si="1"/>
        <v/>
      </c>
      <c r="D312" s="2" t="b">
        <v>0</v>
      </c>
      <c r="H312" s="2" t="b">
        <v>0</v>
      </c>
      <c r="L312" s="2" t="b">
        <v>0</v>
      </c>
    </row>
    <row r="313" ht="22.5" customHeight="1">
      <c r="A313" s="37">
        <v>246.0</v>
      </c>
      <c r="B313" s="38" t="s">
        <v>16738</v>
      </c>
      <c r="C313" s="39" t="str">
        <f t="shared" si="1"/>
        <v/>
      </c>
      <c r="D313" s="2" t="b">
        <v>0</v>
      </c>
      <c r="H313" s="2" t="b">
        <v>0</v>
      </c>
      <c r="L313" s="2" t="b">
        <v>0</v>
      </c>
    </row>
    <row r="314" ht="22.5" customHeight="1">
      <c r="A314" s="37">
        <v>247.0</v>
      </c>
      <c r="B314" s="38" t="s">
        <v>16739</v>
      </c>
      <c r="C314" s="39" t="str">
        <f t="shared" si="1"/>
        <v/>
      </c>
      <c r="D314" s="2" t="b">
        <v>0</v>
      </c>
      <c r="H314" s="2" t="b">
        <v>0</v>
      </c>
      <c r="L314" s="2" t="b">
        <v>0</v>
      </c>
    </row>
    <row r="315" ht="22.5" customHeight="1">
      <c r="A315" s="37">
        <v>248.0</v>
      </c>
      <c r="B315" s="38" t="s">
        <v>16740</v>
      </c>
      <c r="C315" s="39" t="str">
        <f t="shared" si="1"/>
        <v/>
      </c>
      <c r="D315" s="2" t="b">
        <v>0</v>
      </c>
      <c r="H315" s="2" t="b">
        <v>0</v>
      </c>
      <c r="L315" s="2" t="b">
        <v>0</v>
      </c>
    </row>
    <row r="316" ht="22.5" customHeight="1">
      <c r="A316" s="37">
        <v>248.0</v>
      </c>
      <c r="B316" s="38" t="s">
        <v>16741</v>
      </c>
      <c r="C316" s="39" t="str">
        <f t="shared" si="1"/>
        <v/>
      </c>
      <c r="D316" s="2" t="b">
        <v>0</v>
      </c>
      <c r="H316" s="2" t="b">
        <v>0</v>
      </c>
      <c r="L316" s="2" t="b">
        <v>0</v>
      </c>
    </row>
    <row r="317" ht="22.5" customHeight="1">
      <c r="A317" s="37">
        <v>249.0</v>
      </c>
      <c r="B317" s="38" t="s">
        <v>16742</v>
      </c>
      <c r="C317" s="39" t="str">
        <f t="shared" si="1"/>
        <v/>
      </c>
      <c r="D317" s="2" t="b">
        <v>0</v>
      </c>
      <c r="H317" s="2" t="b">
        <v>0</v>
      </c>
      <c r="L317" s="2" t="b">
        <v>0</v>
      </c>
    </row>
    <row r="318" ht="22.5" customHeight="1">
      <c r="A318" s="37">
        <v>250.0</v>
      </c>
      <c r="B318" s="38" t="s">
        <v>16743</v>
      </c>
      <c r="C318" s="39" t="str">
        <f t="shared" si="1"/>
        <v/>
      </c>
      <c r="D318" s="2" t="b">
        <v>0</v>
      </c>
      <c r="H318" s="2" t="b">
        <v>0</v>
      </c>
      <c r="L318" s="2" t="b">
        <v>0</v>
      </c>
    </row>
    <row r="319" ht="22.5" customHeight="1">
      <c r="A319" s="37">
        <v>251.0</v>
      </c>
      <c r="B319" s="38" t="s">
        <v>16744</v>
      </c>
      <c r="C319" s="39" t="str">
        <f t="shared" si="1"/>
        <v/>
      </c>
      <c r="D319" s="2" t="b">
        <v>0</v>
      </c>
      <c r="H319" s="2" t="b">
        <v>0</v>
      </c>
      <c r="L319" s="2" t="b">
        <v>0</v>
      </c>
    </row>
    <row r="320" ht="22.5" customHeight="1">
      <c r="A320" s="37">
        <v>252.0</v>
      </c>
      <c r="B320" s="38" t="s">
        <v>16745</v>
      </c>
      <c r="C320" s="39" t="str">
        <f t="shared" si="1"/>
        <v/>
      </c>
      <c r="D320" s="2" t="b">
        <v>0</v>
      </c>
      <c r="H320" s="2" t="b">
        <v>0</v>
      </c>
      <c r="L320" s="2" t="b">
        <v>0</v>
      </c>
    </row>
    <row r="321" ht="22.5" customHeight="1">
      <c r="A321" s="37">
        <v>253.0</v>
      </c>
      <c r="B321" s="38" t="s">
        <v>16746</v>
      </c>
      <c r="C321" s="39" t="str">
        <f t="shared" si="1"/>
        <v/>
      </c>
      <c r="D321" s="2" t="b">
        <v>0</v>
      </c>
      <c r="H321" s="2" t="b">
        <v>0</v>
      </c>
      <c r="L321" s="2" t="b">
        <v>0</v>
      </c>
    </row>
    <row r="322" ht="22.5" customHeight="1">
      <c r="A322" s="37">
        <v>254.0</v>
      </c>
      <c r="B322" s="38" t="s">
        <v>16747</v>
      </c>
      <c r="C322" s="39" t="str">
        <f t="shared" si="1"/>
        <v/>
      </c>
      <c r="D322" s="2" t="b">
        <v>0</v>
      </c>
      <c r="H322" s="2" t="b">
        <v>0</v>
      </c>
      <c r="L322" s="2" t="b">
        <v>0</v>
      </c>
    </row>
    <row r="323" ht="22.5" customHeight="1">
      <c r="A323" s="37">
        <v>254.0</v>
      </c>
      <c r="B323" s="38" t="s">
        <v>16748</v>
      </c>
      <c r="C323" s="39" t="str">
        <f t="shared" si="1"/>
        <v/>
      </c>
      <c r="D323" s="2" t="b">
        <v>0</v>
      </c>
      <c r="H323" s="2" t="b">
        <v>0</v>
      </c>
      <c r="L323" s="2" t="b">
        <v>0</v>
      </c>
    </row>
    <row r="324" ht="22.5" customHeight="1">
      <c r="A324" s="37">
        <v>255.0</v>
      </c>
      <c r="B324" s="38" t="s">
        <v>16749</v>
      </c>
      <c r="C324" s="39" t="str">
        <f t="shared" si="1"/>
        <v/>
      </c>
      <c r="D324" s="2" t="b">
        <v>0</v>
      </c>
      <c r="H324" s="2" t="b">
        <v>0</v>
      </c>
      <c r="L324" s="2" t="b">
        <v>0</v>
      </c>
    </row>
    <row r="325" ht="22.5" customHeight="1">
      <c r="A325" s="37">
        <v>256.0</v>
      </c>
      <c r="B325" s="38" t="s">
        <v>16750</v>
      </c>
      <c r="C325" s="39" t="str">
        <f t="shared" si="1"/>
        <v/>
      </c>
      <c r="D325" s="2" t="b">
        <v>0</v>
      </c>
      <c r="H325" s="2" t="b">
        <v>0</v>
      </c>
      <c r="L325" s="2" t="b">
        <v>0</v>
      </c>
    </row>
    <row r="326" ht="22.5" customHeight="1">
      <c r="A326" s="37">
        <v>257.0</v>
      </c>
      <c r="B326" s="38" t="s">
        <v>16751</v>
      </c>
      <c r="C326" s="39" t="str">
        <f t="shared" si="1"/>
        <v/>
      </c>
      <c r="D326" s="2" t="b">
        <v>0</v>
      </c>
      <c r="H326" s="2" t="b">
        <v>0</v>
      </c>
      <c r="L326" s="2" t="b">
        <v>0</v>
      </c>
    </row>
    <row r="327" ht="22.5" customHeight="1">
      <c r="A327" s="37">
        <v>257.0</v>
      </c>
      <c r="B327" s="38" t="s">
        <v>16752</v>
      </c>
      <c r="C327" s="39" t="str">
        <f t="shared" si="1"/>
        <v/>
      </c>
      <c r="D327" s="2" t="b">
        <v>0</v>
      </c>
      <c r="H327" s="2" t="b">
        <v>0</v>
      </c>
      <c r="L327" s="2" t="b">
        <v>0</v>
      </c>
    </row>
    <row r="328" ht="22.5" customHeight="1">
      <c r="A328" s="37">
        <v>258.0</v>
      </c>
      <c r="B328" s="38" t="s">
        <v>16753</v>
      </c>
      <c r="C328" s="39" t="str">
        <f t="shared" si="1"/>
        <v/>
      </c>
      <c r="D328" s="2" t="b">
        <v>0</v>
      </c>
      <c r="H328" s="2" t="b">
        <v>0</v>
      </c>
      <c r="L328" s="2" t="b">
        <v>0</v>
      </c>
    </row>
    <row r="329" ht="22.5" customHeight="1">
      <c r="A329" s="37">
        <v>259.0</v>
      </c>
      <c r="B329" s="38" t="s">
        <v>16754</v>
      </c>
      <c r="C329" s="39" t="str">
        <f t="shared" si="1"/>
        <v/>
      </c>
      <c r="D329" s="2" t="b">
        <v>0</v>
      </c>
      <c r="H329" s="2" t="b">
        <v>0</v>
      </c>
      <c r="L329" s="2" t="b">
        <v>0</v>
      </c>
    </row>
    <row r="330" ht="22.5" customHeight="1">
      <c r="A330" s="37">
        <v>260.0</v>
      </c>
      <c r="B330" s="38" t="s">
        <v>16755</v>
      </c>
      <c r="C330" s="39" t="str">
        <f t="shared" si="1"/>
        <v/>
      </c>
      <c r="D330" s="2" t="b">
        <v>0</v>
      </c>
      <c r="H330" s="2" t="b">
        <v>0</v>
      </c>
      <c r="L330" s="2" t="b">
        <v>0</v>
      </c>
    </row>
    <row r="331" ht="22.5" customHeight="1">
      <c r="A331" s="37">
        <v>260.0</v>
      </c>
      <c r="B331" s="38" t="s">
        <v>16756</v>
      </c>
      <c r="C331" s="39" t="str">
        <f t="shared" si="1"/>
        <v/>
      </c>
      <c r="D331" s="2" t="b">
        <v>0</v>
      </c>
      <c r="H331" s="2" t="b">
        <v>0</v>
      </c>
      <c r="L331" s="2" t="b">
        <v>0</v>
      </c>
    </row>
    <row r="332" ht="22.5" customHeight="1">
      <c r="A332" s="37">
        <v>261.0</v>
      </c>
      <c r="B332" s="38" t="s">
        <v>16757</v>
      </c>
      <c r="C332" s="39" t="str">
        <f t="shared" si="1"/>
        <v/>
      </c>
      <c r="D332" s="2" t="b">
        <v>0</v>
      </c>
      <c r="H332" s="2" t="b">
        <v>0</v>
      </c>
      <c r="L332" s="2" t="b">
        <v>0</v>
      </c>
    </row>
    <row r="333" ht="22.5" customHeight="1">
      <c r="A333" s="37">
        <v>262.0</v>
      </c>
      <c r="B333" s="38" t="s">
        <v>16758</v>
      </c>
      <c r="C333" s="39" t="str">
        <f t="shared" si="1"/>
        <v/>
      </c>
      <c r="D333" s="2" t="b">
        <v>0</v>
      </c>
      <c r="H333" s="2" t="b">
        <v>0</v>
      </c>
      <c r="L333" s="2" t="b">
        <v>0</v>
      </c>
    </row>
    <row r="334" ht="22.5" customHeight="1">
      <c r="A334" s="37">
        <v>263.0</v>
      </c>
      <c r="B334" s="38" t="s">
        <v>16759</v>
      </c>
      <c r="C334" s="39" t="str">
        <f t="shared" si="1"/>
        <v/>
      </c>
      <c r="D334" s="2" t="b">
        <v>0</v>
      </c>
      <c r="H334" s="2" t="b">
        <v>0</v>
      </c>
      <c r="L334" s="2" t="b">
        <v>0</v>
      </c>
    </row>
    <row r="335" ht="22.5" customHeight="1">
      <c r="A335" s="37">
        <v>263.0</v>
      </c>
      <c r="B335" s="38" t="s">
        <v>16760</v>
      </c>
      <c r="C335" s="39" t="str">
        <f t="shared" si="1"/>
        <v/>
      </c>
      <c r="D335" s="2" t="b">
        <v>0</v>
      </c>
      <c r="H335" s="2" t="b">
        <v>0</v>
      </c>
      <c r="L335" s="2" t="b">
        <v>0</v>
      </c>
    </row>
    <row r="336" ht="22.5" customHeight="1">
      <c r="A336" s="37">
        <v>264.0</v>
      </c>
      <c r="B336" s="38" t="s">
        <v>16761</v>
      </c>
      <c r="C336" s="39" t="str">
        <f t="shared" si="1"/>
        <v/>
      </c>
      <c r="D336" s="2" t="b">
        <v>0</v>
      </c>
      <c r="H336" s="2" t="b">
        <v>0</v>
      </c>
      <c r="L336" s="2" t="b">
        <v>0</v>
      </c>
    </row>
    <row r="337" ht="22.5" customHeight="1">
      <c r="A337" s="37">
        <v>264.0</v>
      </c>
      <c r="B337" s="38" t="s">
        <v>16762</v>
      </c>
      <c r="C337" s="39" t="str">
        <f t="shared" si="1"/>
        <v/>
      </c>
      <c r="D337" s="2" t="b">
        <v>0</v>
      </c>
      <c r="H337" s="2" t="b">
        <v>0</v>
      </c>
      <c r="L337" s="2" t="b">
        <v>0</v>
      </c>
    </row>
    <row r="338" ht="22.5" customHeight="1">
      <c r="A338" s="37">
        <v>265.0</v>
      </c>
      <c r="B338" s="38" t="s">
        <v>16763</v>
      </c>
      <c r="C338" s="39" t="str">
        <f t="shared" si="1"/>
        <v/>
      </c>
      <c r="D338" s="2" t="b">
        <v>0</v>
      </c>
      <c r="H338" s="2" t="b">
        <v>0</v>
      </c>
      <c r="L338" s="2" t="b">
        <v>0</v>
      </c>
    </row>
    <row r="339" ht="22.5" customHeight="1">
      <c r="A339" s="37">
        <v>266.0</v>
      </c>
      <c r="B339" s="38" t="s">
        <v>16764</v>
      </c>
      <c r="C339" s="39" t="str">
        <f t="shared" si="1"/>
        <v/>
      </c>
      <c r="D339" s="2" t="b">
        <v>0</v>
      </c>
      <c r="H339" s="2" t="b">
        <v>0</v>
      </c>
      <c r="L339" s="2" t="b">
        <v>0</v>
      </c>
    </row>
    <row r="340" ht="22.5" customHeight="1">
      <c r="A340" s="37">
        <v>267.0</v>
      </c>
      <c r="B340" s="38" t="s">
        <v>16765</v>
      </c>
      <c r="C340" s="39" t="str">
        <f t="shared" si="1"/>
        <v/>
      </c>
      <c r="D340" s="2" t="b">
        <v>0</v>
      </c>
      <c r="H340" s="2" t="b">
        <v>0</v>
      </c>
      <c r="L340" s="2" t="b">
        <v>0</v>
      </c>
    </row>
    <row r="341" ht="22.5" customHeight="1">
      <c r="A341" s="37">
        <v>268.0</v>
      </c>
      <c r="B341" s="38" t="s">
        <v>16766</v>
      </c>
      <c r="C341" s="39" t="str">
        <f t="shared" si="1"/>
        <v/>
      </c>
      <c r="D341" s="2" t="b">
        <v>0</v>
      </c>
      <c r="H341" s="2" t="b">
        <v>0</v>
      </c>
      <c r="L341" s="2" t="b">
        <v>0</v>
      </c>
    </row>
    <row r="342" ht="22.5" customHeight="1">
      <c r="A342" s="37">
        <v>269.0</v>
      </c>
      <c r="B342" s="38" t="s">
        <v>16767</v>
      </c>
      <c r="C342" s="39" t="str">
        <f t="shared" si="1"/>
        <v/>
      </c>
      <c r="D342" s="2" t="b">
        <v>0</v>
      </c>
      <c r="H342" s="2" t="b">
        <v>0</v>
      </c>
      <c r="L342" s="2" t="b">
        <v>0</v>
      </c>
    </row>
    <row r="343" ht="22.5" customHeight="1">
      <c r="A343" s="37">
        <v>270.0</v>
      </c>
      <c r="B343" s="38" t="s">
        <v>16768</v>
      </c>
      <c r="C343" s="39" t="str">
        <f t="shared" si="1"/>
        <v/>
      </c>
      <c r="D343" s="2" t="b">
        <v>0</v>
      </c>
      <c r="H343" s="2" t="b">
        <v>0</v>
      </c>
      <c r="L343" s="2" t="b">
        <v>0</v>
      </c>
    </row>
    <row r="344" ht="22.5" customHeight="1">
      <c r="A344" s="37">
        <v>271.0</v>
      </c>
      <c r="B344" s="38" t="s">
        <v>16769</v>
      </c>
      <c r="C344" s="39" t="str">
        <f t="shared" si="1"/>
        <v/>
      </c>
      <c r="D344" s="2" t="b">
        <v>0</v>
      </c>
      <c r="H344" s="2" t="b">
        <v>0</v>
      </c>
      <c r="L344" s="2" t="b">
        <v>0</v>
      </c>
    </row>
    <row r="345" ht="22.5" customHeight="1">
      <c r="A345" s="37">
        <v>272.0</v>
      </c>
      <c r="B345" s="38" t="s">
        <v>16770</v>
      </c>
      <c r="C345" s="39" t="str">
        <f t="shared" si="1"/>
        <v/>
      </c>
      <c r="D345" s="2" t="b">
        <v>0</v>
      </c>
      <c r="H345" s="2" t="b">
        <v>0</v>
      </c>
      <c r="L345" s="2" t="b">
        <v>0</v>
      </c>
    </row>
    <row r="346" ht="22.5" customHeight="1">
      <c r="A346" s="37">
        <v>273.0</v>
      </c>
      <c r="B346" s="38" t="s">
        <v>16771</v>
      </c>
      <c r="C346" s="39" t="str">
        <f t="shared" si="1"/>
        <v/>
      </c>
      <c r="D346" s="2" t="b">
        <v>0</v>
      </c>
      <c r="H346" s="2" t="b">
        <v>0</v>
      </c>
      <c r="L346" s="2" t="b">
        <v>0</v>
      </c>
    </row>
    <row r="347" ht="22.5" customHeight="1">
      <c r="A347" s="37">
        <v>274.0</v>
      </c>
      <c r="B347" s="38" t="s">
        <v>16772</v>
      </c>
      <c r="C347" s="39" t="str">
        <f t="shared" si="1"/>
        <v/>
      </c>
      <c r="D347" s="2" t="b">
        <v>0</v>
      </c>
      <c r="H347" s="2" t="b">
        <v>0</v>
      </c>
      <c r="L347" s="2" t="b">
        <v>0</v>
      </c>
    </row>
    <row r="348" ht="22.5" customHeight="1">
      <c r="A348" s="37">
        <v>275.0</v>
      </c>
      <c r="B348" s="38" t="s">
        <v>16773</v>
      </c>
      <c r="C348" s="39" t="str">
        <f t="shared" si="1"/>
        <v/>
      </c>
      <c r="D348" s="2" t="b">
        <v>0</v>
      </c>
      <c r="H348" s="2" t="b">
        <v>0</v>
      </c>
      <c r="L348" s="2" t="b">
        <v>0</v>
      </c>
    </row>
    <row r="349" ht="22.5" customHeight="1">
      <c r="A349" s="37">
        <v>276.0</v>
      </c>
      <c r="B349" s="38" t="s">
        <v>16774</v>
      </c>
      <c r="C349" s="39" t="str">
        <f t="shared" si="1"/>
        <v/>
      </c>
      <c r="D349" s="2" t="b">
        <v>0</v>
      </c>
      <c r="H349" s="2" t="b">
        <v>0</v>
      </c>
      <c r="L349" s="2" t="b">
        <v>0</v>
      </c>
    </row>
    <row r="350" ht="22.5" customHeight="1">
      <c r="A350" s="37">
        <v>277.0</v>
      </c>
      <c r="B350" s="38" t="s">
        <v>16775</v>
      </c>
      <c r="C350" s="39" t="str">
        <f t="shared" si="1"/>
        <v/>
      </c>
      <c r="D350" s="2" t="b">
        <v>0</v>
      </c>
      <c r="H350" s="2" t="b">
        <v>0</v>
      </c>
      <c r="L350" s="2" t="b">
        <v>0</v>
      </c>
    </row>
    <row r="351" ht="22.5" customHeight="1">
      <c r="A351" s="37">
        <v>278.0</v>
      </c>
      <c r="B351" s="38" t="s">
        <v>16776</v>
      </c>
      <c r="C351" s="39" t="str">
        <f t="shared" si="1"/>
        <v/>
      </c>
      <c r="D351" s="2" t="b">
        <v>0</v>
      </c>
      <c r="H351" s="2" t="b">
        <v>0</v>
      </c>
      <c r="L351" s="2" t="b">
        <v>0</v>
      </c>
    </row>
    <row r="352" ht="22.5" customHeight="1">
      <c r="A352" s="37">
        <v>279.0</v>
      </c>
      <c r="B352" s="38" t="s">
        <v>16777</v>
      </c>
      <c r="C352" s="39" t="str">
        <f t="shared" si="1"/>
        <v/>
      </c>
      <c r="D352" s="2" t="b">
        <v>0</v>
      </c>
      <c r="H352" s="2" t="b">
        <v>0</v>
      </c>
      <c r="L352" s="2" t="b">
        <v>0</v>
      </c>
    </row>
    <row r="353" ht="22.5" customHeight="1">
      <c r="A353" s="37">
        <v>280.0</v>
      </c>
      <c r="B353" s="38" t="s">
        <v>16778</v>
      </c>
      <c r="C353" s="39" t="str">
        <f t="shared" si="1"/>
        <v/>
      </c>
      <c r="D353" s="2" t="b">
        <v>0</v>
      </c>
      <c r="H353" s="2" t="b">
        <v>0</v>
      </c>
      <c r="L353" s="2" t="b">
        <v>0</v>
      </c>
    </row>
    <row r="354" ht="22.5" customHeight="1">
      <c r="A354" s="37">
        <v>281.0</v>
      </c>
      <c r="B354" s="38" t="s">
        <v>16779</v>
      </c>
      <c r="C354" s="39" t="str">
        <f t="shared" si="1"/>
        <v/>
      </c>
      <c r="D354" s="2" t="b">
        <v>0</v>
      </c>
      <c r="H354" s="2" t="b">
        <v>0</v>
      </c>
      <c r="L354" s="2" t="b">
        <v>0</v>
      </c>
    </row>
    <row r="355" ht="22.5" customHeight="1">
      <c r="A355" s="37">
        <v>282.0</v>
      </c>
      <c r="B355" s="38" t="s">
        <v>16780</v>
      </c>
      <c r="C355" s="39" t="str">
        <f t="shared" si="1"/>
        <v/>
      </c>
      <c r="D355" s="2" t="b">
        <v>0</v>
      </c>
      <c r="H355" s="2" t="b">
        <v>0</v>
      </c>
      <c r="L355" s="2" t="b">
        <v>0</v>
      </c>
    </row>
    <row r="356" ht="22.5" customHeight="1">
      <c r="A356" s="37">
        <v>282.0</v>
      </c>
      <c r="B356" s="38" t="s">
        <v>16781</v>
      </c>
      <c r="C356" s="39" t="str">
        <f t="shared" si="1"/>
        <v/>
      </c>
      <c r="D356" s="2" t="b">
        <v>0</v>
      </c>
      <c r="H356" s="2" t="b">
        <v>0</v>
      </c>
      <c r="L356" s="2" t="b">
        <v>0</v>
      </c>
    </row>
    <row r="357" ht="22.5" customHeight="1">
      <c r="A357" s="37">
        <v>283.0</v>
      </c>
      <c r="B357" s="38" t="s">
        <v>16782</v>
      </c>
      <c r="C357" s="39" t="str">
        <f t="shared" si="1"/>
        <v/>
      </c>
      <c r="D357" s="2" t="b">
        <v>0</v>
      </c>
      <c r="H357" s="2" t="b">
        <v>0</v>
      </c>
      <c r="L357" s="2" t="b">
        <v>0</v>
      </c>
    </row>
    <row r="358" ht="22.5" customHeight="1">
      <c r="A358" s="37">
        <v>284.0</v>
      </c>
      <c r="B358" s="38" t="s">
        <v>16783</v>
      </c>
      <c r="C358" s="39" t="str">
        <f t="shared" si="1"/>
        <v/>
      </c>
      <c r="D358" s="2" t="b">
        <v>0</v>
      </c>
      <c r="H358" s="2" t="b">
        <v>0</v>
      </c>
      <c r="L358" s="2" t="b">
        <v>0</v>
      </c>
    </row>
    <row r="359" ht="22.5" customHeight="1">
      <c r="A359" s="37">
        <v>285.0</v>
      </c>
      <c r="B359" s="38" t="s">
        <v>16784</v>
      </c>
      <c r="C359" s="39" t="str">
        <f t="shared" si="1"/>
        <v/>
      </c>
      <c r="D359" s="2" t="b">
        <v>0</v>
      </c>
      <c r="H359" s="2" t="b">
        <v>0</v>
      </c>
      <c r="L359" s="2" t="b">
        <v>0</v>
      </c>
    </row>
    <row r="360" ht="22.5" customHeight="1">
      <c r="A360" s="37">
        <v>286.0</v>
      </c>
      <c r="B360" s="38" t="s">
        <v>16785</v>
      </c>
      <c r="C360" s="39" t="str">
        <f t="shared" si="1"/>
        <v/>
      </c>
      <c r="D360" s="2" t="b">
        <v>0</v>
      </c>
      <c r="H360" s="2" t="b">
        <v>0</v>
      </c>
      <c r="L360" s="2" t="b">
        <v>0</v>
      </c>
    </row>
    <row r="361" ht="22.5" customHeight="1">
      <c r="A361" s="37">
        <v>287.0</v>
      </c>
      <c r="B361" s="38" t="s">
        <v>16786</v>
      </c>
      <c r="C361" s="39" t="str">
        <f t="shared" si="1"/>
        <v/>
      </c>
      <c r="D361" s="2" t="b">
        <v>0</v>
      </c>
      <c r="H361" s="2" t="b">
        <v>0</v>
      </c>
      <c r="L361" s="2" t="b">
        <v>0</v>
      </c>
    </row>
    <row r="362" ht="22.5" customHeight="1">
      <c r="A362" s="37">
        <v>288.0</v>
      </c>
      <c r="B362" s="38" t="s">
        <v>16787</v>
      </c>
      <c r="C362" s="39" t="str">
        <f t="shared" si="1"/>
        <v/>
      </c>
      <c r="D362" s="2" t="b">
        <v>0</v>
      </c>
      <c r="H362" s="2" t="b">
        <v>0</v>
      </c>
      <c r="L362" s="2" t="b">
        <v>0</v>
      </c>
    </row>
    <row r="363" ht="22.5" customHeight="1">
      <c r="A363" s="37">
        <v>289.0</v>
      </c>
      <c r="B363" s="38" t="s">
        <v>16788</v>
      </c>
      <c r="C363" s="39" t="str">
        <f t="shared" si="1"/>
        <v/>
      </c>
      <c r="D363" s="2" t="b">
        <v>0</v>
      </c>
      <c r="H363" s="2" t="b">
        <v>0</v>
      </c>
      <c r="L363" s="2" t="b">
        <v>0</v>
      </c>
    </row>
    <row r="364" ht="22.5" customHeight="1">
      <c r="A364" s="37">
        <v>290.0</v>
      </c>
      <c r="B364" s="38" t="s">
        <v>16789</v>
      </c>
      <c r="C364" s="39" t="str">
        <f t="shared" si="1"/>
        <v/>
      </c>
      <c r="D364" s="2" t="b">
        <v>0</v>
      </c>
      <c r="H364" s="2" t="b">
        <v>0</v>
      </c>
      <c r="L364" s="2" t="b">
        <v>0</v>
      </c>
    </row>
    <row r="365" ht="22.5" customHeight="1">
      <c r="A365" s="37">
        <v>291.0</v>
      </c>
      <c r="B365" s="38" t="s">
        <v>16790</v>
      </c>
      <c r="C365" s="39" t="str">
        <f t="shared" si="1"/>
        <v/>
      </c>
      <c r="D365" s="2" t="b">
        <v>0</v>
      </c>
      <c r="H365" s="2" t="b">
        <v>0</v>
      </c>
      <c r="L365" s="2" t="b">
        <v>0</v>
      </c>
    </row>
    <row r="366" ht="22.5" customHeight="1">
      <c r="A366" s="37">
        <v>292.0</v>
      </c>
      <c r="B366" s="38" t="s">
        <v>16791</v>
      </c>
      <c r="C366" s="39" t="str">
        <f t="shared" si="1"/>
        <v/>
      </c>
      <c r="D366" s="2" t="b">
        <v>0</v>
      </c>
      <c r="H366" s="2" t="b">
        <v>0</v>
      </c>
      <c r="L366" s="2" t="b">
        <v>0</v>
      </c>
    </row>
    <row r="367" ht="22.5" customHeight="1">
      <c r="A367" s="37">
        <v>293.0</v>
      </c>
      <c r="B367" s="38" t="s">
        <v>16792</v>
      </c>
      <c r="C367" s="39" t="str">
        <f t="shared" si="1"/>
        <v/>
      </c>
      <c r="D367" s="2" t="b">
        <v>0</v>
      </c>
      <c r="H367" s="2" t="b">
        <v>0</v>
      </c>
      <c r="L367" s="2" t="b">
        <v>0</v>
      </c>
    </row>
    <row r="368" ht="22.5" customHeight="1">
      <c r="A368" s="37">
        <v>294.0</v>
      </c>
      <c r="B368" s="38" t="s">
        <v>16793</v>
      </c>
      <c r="C368" s="39" t="str">
        <f t="shared" si="1"/>
        <v/>
      </c>
      <c r="D368" s="2" t="b">
        <v>0</v>
      </c>
      <c r="H368" s="2" t="b">
        <v>0</v>
      </c>
      <c r="L368" s="2" t="b">
        <v>0</v>
      </c>
    </row>
    <row r="369" ht="22.5" customHeight="1">
      <c r="A369" s="37">
        <v>295.0</v>
      </c>
      <c r="B369" s="38" t="s">
        <v>16794</v>
      </c>
      <c r="C369" s="39" t="str">
        <f t="shared" si="1"/>
        <v/>
      </c>
      <c r="D369" s="2" t="b">
        <v>0</v>
      </c>
      <c r="H369" s="2" t="b">
        <v>0</v>
      </c>
      <c r="L369" s="2" t="b">
        <v>0</v>
      </c>
    </row>
    <row r="370" ht="22.5" customHeight="1">
      <c r="A370" s="37">
        <v>296.0</v>
      </c>
      <c r="B370" s="38" t="s">
        <v>16795</v>
      </c>
      <c r="C370" s="39" t="str">
        <f t="shared" si="1"/>
        <v/>
      </c>
      <c r="D370" s="2" t="b">
        <v>0</v>
      </c>
      <c r="H370" s="2" t="b">
        <v>0</v>
      </c>
      <c r="L370" s="2" t="b">
        <v>0</v>
      </c>
    </row>
    <row r="371" ht="22.5" customHeight="1">
      <c r="A371" s="37">
        <v>297.0</v>
      </c>
      <c r="B371" s="38" t="s">
        <v>16796</v>
      </c>
      <c r="C371" s="39" t="str">
        <f t="shared" si="1"/>
        <v/>
      </c>
      <c r="D371" s="2" t="b">
        <v>0</v>
      </c>
      <c r="H371" s="2" t="b">
        <v>0</v>
      </c>
      <c r="L371" s="2" t="b">
        <v>0</v>
      </c>
    </row>
    <row r="372" ht="22.5" customHeight="1">
      <c r="A372" s="37">
        <v>298.0</v>
      </c>
      <c r="B372" s="38" t="s">
        <v>16797</v>
      </c>
      <c r="C372" s="39" t="str">
        <f t="shared" si="1"/>
        <v/>
      </c>
      <c r="D372" s="2" t="b">
        <v>0</v>
      </c>
      <c r="H372" s="2" t="b">
        <v>0</v>
      </c>
      <c r="L372" s="2" t="b">
        <v>0</v>
      </c>
    </row>
    <row r="373" ht="22.5" customHeight="1">
      <c r="A373" s="37">
        <v>299.0</v>
      </c>
      <c r="B373" s="38" t="s">
        <v>16798</v>
      </c>
      <c r="C373" s="39" t="str">
        <f t="shared" si="1"/>
        <v/>
      </c>
      <c r="D373" s="2" t="b">
        <v>0</v>
      </c>
      <c r="H373" s="2" t="b">
        <v>0</v>
      </c>
      <c r="L373" s="2" t="b">
        <v>0</v>
      </c>
    </row>
    <row r="374" ht="22.5" customHeight="1">
      <c r="A374" s="37">
        <v>300.0</v>
      </c>
      <c r="B374" s="38" t="s">
        <v>16799</v>
      </c>
      <c r="C374" s="39" t="str">
        <f t="shared" si="1"/>
        <v/>
      </c>
      <c r="D374" s="2" t="b">
        <v>0</v>
      </c>
      <c r="H374" s="2" t="b">
        <v>0</v>
      </c>
      <c r="L374" s="2" t="b">
        <v>0</v>
      </c>
    </row>
    <row r="375" ht="22.5" customHeight="1">
      <c r="A375" s="37">
        <v>301.0</v>
      </c>
      <c r="B375" s="38" t="s">
        <v>16800</v>
      </c>
      <c r="C375" s="39" t="str">
        <f t="shared" si="1"/>
        <v/>
      </c>
      <c r="D375" s="2" t="b">
        <v>0</v>
      </c>
      <c r="H375" s="2" t="b">
        <v>0</v>
      </c>
      <c r="L375" s="2" t="b">
        <v>0</v>
      </c>
    </row>
    <row r="376" ht="22.5" customHeight="1">
      <c r="A376" s="37">
        <v>302.0</v>
      </c>
      <c r="B376" s="38" t="s">
        <v>16801</v>
      </c>
      <c r="C376" s="39" t="str">
        <f t="shared" si="1"/>
        <v/>
      </c>
      <c r="D376" s="2" t="b">
        <v>0</v>
      </c>
      <c r="H376" s="2" t="b">
        <v>0</v>
      </c>
      <c r="L376" s="2" t="b">
        <v>0</v>
      </c>
    </row>
    <row r="377" ht="22.5" customHeight="1">
      <c r="A377" s="37">
        <v>302.0</v>
      </c>
      <c r="B377" s="38" t="s">
        <v>16802</v>
      </c>
      <c r="C377" s="39" t="str">
        <f t="shared" si="1"/>
        <v/>
      </c>
      <c r="D377" s="2" t="b">
        <v>0</v>
      </c>
      <c r="H377" s="2" t="b">
        <v>0</v>
      </c>
      <c r="L377" s="2" t="b">
        <v>0</v>
      </c>
    </row>
    <row r="378" ht="22.5" customHeight="1">
      <c r="A378" s="37">
        <v>303.0</v>
      </c>
      <c r="B378" s="38" t="s">
        <v>16803</v>
      </c>
      <c r="C378" s="39" t="str">
        <f t="shared" si="1"/>
        <v/>
      </c>
      <c r="D378" s="2" t="b">
        <v>0</v>
      </c>
      <c r="H378" s="2" t="b">
        <v>0</v>
      </c>
      <c r="L378" s="2" t="b">
        <v>0</v>
      </c>
    </row>
    <row r="379" ht="22.5" customHeight="1">
      <c r="A379" s="37">
        <v>303.0</v>
      </c>
      <c r="B379" s="38" t="s">
        <v>16804</v>
      </c>
      <c r="C379" s="39" t="str">
        <f t="shared" si="1"/>
        <v/>
      </c>
      <c r="D379" s="2" t="b">
        <v>0</v>
      </c>
      <c r="H379" s="2" t="b">
        <v>0</v>
      </c>
      <c r="L379" s="2" t="b">
        <v>0</v>
      </c>
    </row>
    <row r="380" ht="22.5" customHeight="1">
      <c r="A380" s="37">
        <v>304.0</v>
      </c>
      <c r="B380" s="38" t="s">
        <v>16805</v>
      </c>
      <c r="C380" s="39" t="str">
        <f t="shared" si="1"/>
        <v/>
      </c>
      <c r="D380" s="2" t="b">
        <v>0</v>
      </c>
      <c r="H380" s="2" t="b">
        <v>0</v>
      </c>
      <c r="L380" s="2" t="b">
        <v>0</v>
      </c>
    </row>
    <row r="381" ht="22.5" customHeight="1">
      <c r="A381" s="37">
        <v>305.0</v>
      </c>
      <c r="B381" s="38" t="s">
        <v>16806</v>
      </c>
      <c r="C381" s="39" t="str">
        <f t="shared" si="1"/>
        <v/>
      </c>
      <c r="D381" s="2" t="b">
        <v>0</v>
      </c>
      <c r="H381" s="2" t="b">
        <v>0</v>
      </c>
      <c r="L381" s="2" t="b">
        <v>0</v>
      </c>
    </row>
    <row r="382" ht="22.5" customHeight="1">
      <c r="A382" s="37">
        <v>306.0</v>
      </c>
      <c r="B382" s="38" t="s">
        <v>16807</v>
      </c>
      <c r="C382" s="39" t="str">
        <f t="shared" si="1"/>
        <v/>
      </c>
      <c r="D382" s="2" t="b">
        <v>0</v>
      </c>
      <c r="H382" s="2" t="b">
        <v>0</v>
      </c>
      <c r="L382" s="2" t="b">
        <v>0</v>
      </c>
    </row>
    <row r="383" ht="22.5" customHeight="1">
      <c r="A383" s="37">
        <v>306.0</v>
      </c>
      <c r="B383" s="38" t="s">
        <v>16808</v>
      </c>
      <c r="C383" s="39" t="str">
        <f t="shared" si="1"/>
        <v/>
      </c>
      <c r="D383" s="2" t="b">
        <v>0</v>
      </c>
      <c r="H383" s="2" t="b">
        <v>0</v>
      </c>
      <c r="L383" s="2" t="b">
        <v>0</v>
      </c>
    </row>
    <row r="384" ht="22.5" customHeight="1">
      <c r="A384" s="37">
        <v>307.0</v>
      </c>
      <c r="B384" s="38" t="s">
        <v>16809</v>
      </c>
      <c r="C384" s="39" t="str">
        <f t="shared" si="1"/>
        <v/>
      </c>
      <c r="D384" s="2" t="b">
        <v>0</v>
      </c>
      <c r="H384" s="2" t="b">
        <v>0</v>
      </c>
      <c r="L384" s="2" t="b">
        <v>0</v>
      </c>
    </row>
    <row r="385" ht="22.5" customHeight="1">
      <c r="A385" s="37">
        <v>308.0</v>
      </c>
      <c r="B385" s="38" t="s">
        <v>16810</v>
      </c>
      <c r="C385" s="39" t="str">
        <f t="shared" si="1"/>
        <v/>
      </c>
      <c r="D385" s="2" t="b">
        <v>0</v>
      </c>
      <c r="H385" s="2" t="b">
        <v>0</v>
      </c>
      <c r="L385" s="2" t="b">
        <v>0</v>
      </c>
    </row>
    <row r="386" ht="22.5" customHeight="1">
      <c r="A386" s="37">
        <v>308.0</v>
      </c>
      <c r="B386" s="38" t="s">
        <v>16811</v>
      </c>
      <c r="C386" s="39" t="str">
        <f t="shared" si="1"/>
        <v/>
      </c>
      <c r="D386" s="2" t="b">
        <v>0</v>
      </c>
      <c r="H386" s="2" t="b">
        <v>0</v>
      </c>
      <c r="L386" s="2" t="b">
        <v>0</v>
      </c>
    </row>
    <row r="387" ht="22.5" customHeight="1">
      <c r="A387" s="37">
        <v>309.0</v>
      </c>
      <c r="B387" s="38" t="s">
        <v>16812</v>
      </c>
      <c r="C387" s="39" t="str">
        <f t="shared" si="1"/>
        <v/>
      </c>
      <c r="D387" s="2" t="b">
        <v>0</v>
      </c>
      <c r="H387" s="2" t="b">
        <v>0</v>
      </c>
      <c r="L387" s="2" t="b">
        <v>0</v>
      </c>
    </row>
    <row r="388" ht="22.5" customHeight="1">
      <c r="A388" s="37">
        <v>310.0</v>
      </c>
      <c r="B388" s="38" t="s">
        <v>16813</v>
      </c>
      <c r="C388" s="39" t="str">
        <f t="shared" si="1"/>
        <v/>
      </c>
      <c r="D388" s="2" t="b">
        <v>0</v>
      </c>
      <c r="H388" s="2" t="b">
        <v>0</v>
      </c>
      <c r="L388" s="2" t="b">
        <v>0</v>
      </c>
    </row>
    <row r="389" ht="22.5" customHeight="1">
      <c r="A389" s="37">
        <v>310.0</v>
      </c>
      <c r="B389" s="38" t="s">
        <v>16814</v>
      </c>
      <c r="C389" s="39" t="str">
        <f t="shared" si="1"/>
        <v/>
      </c>
      <c r="D389" s="2" t="b">
        <v>0</v>
      </c>
      <c r="H389" s="2" t="b">
        <v>0</v>
      </c>
      <c r="L389" s="2" t="b">
        <v>0</v>
      </c>
    </row>
    <row r="390" ht="22.5" customHeight="1">
      <c r="A390" s="37">
        <v>311.0</v>
      </c>
      <c r="B390" s="38" t="s">
        <v>16815</v>
      </c>
      <c r="C390" s="39" t="str">
        <f t="shared" si="1"/>
        <v/>
      </c>
      <c r="D390" s="2" t="b">
        <v>0</v>
      </c>
      <c r="H390" s="2" t="b">
        <v>0</v>
      </c>
      <c r="L390" s="2" t="b">
        <v>0</v>
      </c>
    </row>
    <row r="391" ht="22.5" customHeight="1">
      <c r="A391" s="37">
        <v>312.0</v>
      </c>
      <c r="B391" s="38" t="s">
        <v>16816</v>
      </c>
      <c r="C391" s="39" t="str">
        <f t="shared" si="1"/>
        <v/>
      </c>
      <c r="D391" s="2" t="b">
        <v>0</v>
      </c>
      <c r="H391" s="2" t="b">
        <v>0</v>
      </c>
      <c r="L391" s="2" t="b">
        <v>0</v>
      </c>
    </row>
    <row r="392" ht="22.5" customHeight="1">
      <c r="A392" s="37">
        <v>313.0</v>
      </c>
      <c r="B392" s="38" t="s">
        <v>16817</v>
      </c>
      <c r="C392" s="39" t="str">
        <f t="shared" si="1"/>
        <v/>
      </c>
      <c r="D392" s="2" t="b">
        <v>0</v>
      </c>
      <c r="H392" s="2" t="b">
        <v>0</v>
      </c>
      <c r="L392" s="2" t="b">
        <v>0</v>
      </c>
    </row>
    <row r="393" ht="22.5" customHeight="1">
      <c r="A393" s="37">
        <v>314.0</v>
      </c>
      <c r="B393" s="38" t="s">
        <v>16818</v>
      </c>
      <c r="C393" s="39" t="str">
        <f t="shared" si="1"/>
        <v/>
      </c>
      <c r="D393" s="2" t="b">
        <v>0</v>
      </c>
      <c r="H393" s="2" t="b">
        <v>0</v>
      </c>
      <c r="L393" s="2" t="b">
        <v>0</v>
      </c>
    </row>
    <row r="394" ht="22.5" customHeight="1">
      <c r="A394" s="37">
        <v>315.0</v>
      </c>
      <c r="B394" s="38" t="s">
        <v>16819</v>
      </c>
      <c r="C394" s="39" t="str">
        <f t="shared" si="1"/>
        <v/>
      </c>
      <c r="D394" s="2" t="b">
        <v>0</v>
      </c>
      <c r="H394" s="2" t="b">
        <v>0</v>
      </c>
      <c r="L394" s="2" t="b">
        <v>0</v>
      </c>
    </row>
    <row r="395" ht="22.5" customHeight="1">
      <c r="A395" s="37">
        <v>316.0</v>
      </c>
      <c r="B395" s="38" t="s">
        <v>16820</v>
      </c>
      <c r="C395" s="39" t="str">
        <f t="shared" si="1"/>
        <v/>
      </c>
      <c r="D395" s="2" t="b">
        <v>0</v>
      </c>
      <c r="H395" s="2" t="b">
        <v>0</v>
      </c>
      <c r="L395" s="2" t="b">
        <v>0</v>
      </c>
    </row>
    <row r="396" ht="22.5" customHeight="1">
      <c r="A396" s="37">
        <v>317.0</v>
      </c>
      <c r="B396" s="38" t="s">
        <v>16821</v>
      </c>
      <c r="C396" s="39" t="str">
        <f t="shared" si="1"/>
        <v/>
      </c>
      <c r="D396" s="2" t="b">
        <v>0</v>
      </c>
      <c r="H396" s="2" t="b">
        <v>0</v>
      </c>
      <c r="L396" s="2" t="b">
        <v>0</v>
      </c>
    </row>
    <row r="397" ht="22.5" customHeight="1">
      <c r="A397" s="37">
        <v>318.0</v>
      </c>
      <c r="B397" s="38" t="s">
        <v>16822</v>
      </c>
      <c r="C397" s="39" t="str">
        <f t="shared" si="1"/>
        <v/>
      </c>
      <c r="D397" s="2" t="b">
        <v>0</v>
      </c>
      <c r="H397" s="2" t="b">
        <v>0</v>
      </c>
      <c r="L397" s="2" t="b">
        <v>0</v>
      </c>
    </row>
    <row r="398" ht="22.5" customHeight="1">
      <c r="A398" s="37">
        <v>319.0</v>
      </c>
      <c r="B398" s="38" t="s">
        <v>16823</v>
      </c>
      <c r="C398" s="39" t="str">
        <f t="shared" si="1"/>
        <v/>
      </c>
      <c r="D398" s="2" t="b">
        <v>0</v>
      </c>
      <c r="H398" s="2" t="b">
        <v>0</v>
      </c>
      <c r="L398" s="2" t="b">
        <v>0</v>
      </c>
    </row>
    <row r="399" ht="22.5" customHeight="1">
      <c r="A399" s="37">
        <v>319.0</v>
      </c>
      <c r="B399" s="38" t="s">
        <v>16824</v>
      </c>
      <c r="C399" s="39" t="str">
        <f t="shared" si="1"/>
        <v/>
      </c>
      <c r="D399" s="2" t="b">
        <v>0</v>
      </c>
      <c r="H399" s="2" t="b">
        <v>0</v>
      </c>
      <c r="L399" s="2" t="b">
        <v>0</v>
      </c>
    </row>
    <row r="400" ht="22.5" customHeight="1">
      <c r="A400" s="37">
        <v>320.0</v>
      </c>
      <c r="B400" s="38" t="s">
        <v>16825</v>
      </c>
      <c r="C400" s="39" t="str">
        <f t="shared" si="1"/>
        <v/>
      </c>
      <c r="D400" s="2" t="b">
        <v>0</v>
      </c>
      <c r="H400" s="2" t="b">
        <v>0</v>
      </c>
      <c r="L400" s="2" t="b">
        <v>0</v>
      </c>
    </row>
    <row r="401" ht="22.5" customHeight="1">
      <c r="A401" s="37">
        <v>321.0</v>
      </c>
      <c r="B401" s="38" t="s">
        <v>16826</v>
      </c>
      <c r="C401" s="39" t="str">
        <f t="shared" si="1"/>
        <v/>
      </c>
      <c r="D401" s="2" t="b">
        <v>0</v>
      </c>
      <c r="H401" s="2" t="b">
        <v>0</v>
      </c>
      <c r="L401" s="2" t="b">
        <v>0</v>
      </c>
    </row>
    <row r="402" ht="22.5" customHeight="1">
      <c r="A402" s="37">
        <v>322.0</v>
      </c>
      <c r="B402" s="38" t="s">
        <v>16827</v>
      </c>
      <c r="C402" s="39" t="str">
        <f t="shared" si="1"/>
        <v/>
      </c>
      <c r="D402" s="2" t="b">
        <v>0</v>
      </c>
      <c r="H402" s="2" t="b">
        <v>0</v>
      </c>
      <c r="L402" s="2" t="b">
        <v>0</v>
      </c>
    </row>
    <row r="403" ht="22.5" customHeight="1">
      <c r="A403" s="37">
        <v>323.0</v>
      </c>
      <c r="B403" s="38" t="s">
        <v>16828</v>
      </c>
      <c r="C403" s="39" t="str">
        <f t="shared" si="1"/>
        <v/>
      </c>
      <c r="D403" s="2" t="b">
        <v>0</v>
      </c>
      <c r="H403" s="2" t="b">
        <v>0</v>
      </c>
      <c r="L403" s="2" t="b">
        <v>0</v>
      </c>
    </row>
    <row r="404" ht="22.5" customHeight="1">
      <c r="A404" s="37">
        <v>323.0</v>
      </c>
      <c r="B404" s="38" t="s">
        <v>16829</v>
      </c>
      <c r="C404" s="39" t="str">
        <f t="shared" si="1"/>
        <v/>
      </c>
      <c r="D404" s="2" t="b">
        <v>0</v>
      </c>
      <c r="H404" s="2" t="b">
        <v>0</v>
      </c>
      <c r="L404" s="2" t="b">
        <v>0</v>
      </c>
    </row>
    <row r="405" ht="22.5" customHeight="1">
      <c r="A405" s="37">
        <v>324.0</v>
      </c>
      <c r="B405" s="38" t="s">
        <v>16830</v>
      </c>
      <c r="C405" s="39" t="str">
        <f t="shared" si="1"/>
        <v/>
      </c>
      <c r="D405" s="2" t="b">
        <v>0</v>
      </c>
      <c r="H405" s="2" t="b">
        <v>0</v>
      </c>
      <c r="L405" s="2" t="b">
        <v>0</v>
      </c>
    </row>
    <row r="406" ht="22.5" customHeight="1">
      <c r="A406" s="37">
        <v>325.0</v>
      </c>
      <c r="B406" s="38" t="s">
        <v>16831</v>
      </c>
      <c r="C406" s="39" t="str">
        <f t="shared" si="1"/>
        <v/>
      </c>
      <c r="D406" s="2" t="b">
        <v>0</v>
      </c>
      <c r="H406" s="2" t="b">
        <v>0</v>
      </c>
      <c r="L406" s="2" t="b">
        <v>0</v>
      </c>
    </row>
    <row r="407" ht="22.5" customHeight="1">
      <c r="A407" s="37">
        <v>326.0</v>
      </c>
      <c r="B407" s="38" t="s">
        <v>16832</v>
      </c>
      <c r="C407" s="39" t="str">
        <f t="shared" si="1"/>
        <v/>
      </c>
      <c r="D407" s="2" t="b">
        <v>0</v>
      </c>
      <c r="H407" s="2" t="b">
        <v>0</v>
      </c>
      <c r="L407" s="2" t="b">
        <v>0</v>
      </c>
    </row>
    <row r="408" ht="22.5" customHeight="1">
      <c r="A408" s="37">
        <v>327.0</v>
      </c>
      <c r="B408" s="38" t="s">
        <v>16833</v>
      </c>
      <c r="C408" s="39" t="str">
        <f t="shared" si="1"/>
        <v/>
      </c>
      <c r="D408" s="2" t="b">
        <v>0</v>
      </c>
      <c r="H408" s="2" t="b">
        <v>0</v>
      </c>
      <c r="L408" s="2" t="b">
        <v>0</v>
      </c>
    </row>
    <row r="409" ht="22.5" customHeight="1">
      <c r="A409" s="37">
        <v>328.0</v>
      </c>
      <c r="B409" s="38" t="s">
        <v>16834</v>
      </c>
      <c r="C409" s="39" t="str">
        <f t="shared" si="1"/>
        <v/>
      </c>
      <c r="D409" s="2" t="b">
        <v>0</v>
      </c>
      <c r="H409" s="2" t="b">
        <v>0</v>
      </c>
      <c r="L409" s="2" t="b">
        <v>0</v>
      </c>
    </row>
    <row r="410" ht="22.5" customHeight="1">
      <c r="A410" s="37">
        <v>329.0</v>
      </c>
      <c r="B410" s="38" t="s">
        <v>16835</v>
      </c>
      <c r="C410" s="39" t="str">
        <f t="shared" si="1"/>
        <v/>
      </c>
      <c r="D410" s="2" t="b">
        <v>0</v>
      </c>
      <c r="H410" s="2" t="b">
        <v>0</v>
      </c>
      <c r="L410" s="2" t="b">
        <v>0</v>
      </c>
    </row>
    <row r="411" ht="22.5" customHeight="1">
      <c r="A411" s="37">
        <v>330.0</v>
      </c>
      <c r="B411" s="38" t="s">
        <v>16836</v>
      </c>
      <c r="C411" s="39" t="str">
        <f t="shared" si="1"/>
        <v/>
      </c>
      <c r="D411" s="2" t="b">
        <v>0</v>
      </c>
      <c r="H411" s="2" t="b">
        <v>0</v>
      </c>
      <c r="L411" s="2" t="b">
        <v>0</v>
      </c>
    </row>
    <row r="412" ht="22.5" customHeight="1">
      <c r="A412" s="37">
        <v>331.0</v>
      </c>
      <c r="B412" s="38" t="s">
        <v>16837</v>
      </c>
      <c r="C412" s="39" t="str">
        <f t="shared" si="1"/>
        <v/>
      </c>
      <c r="D412" s="2" t="b">
        <v>0</v>
      </c>
      <c r="H412" s="2" t="b">
        <v>0</v>
      </c>
      <c r="L412" s="2" t="b">
        <v>0</v>
      </c>
    </row>
    <row r="413" ht="22.5" customHeight="1">
      <c r="A413" s="37">
        <v>332.0</v>
      </c>
      <c r="B413" s="38" t="s">
        <v>16838</v>
      </c>
      <c r="C413" s="39" t="str">
        <f t="shared" si="1"/>
        <v/>
      </c>
      <c r="D413" s="2" t="b">
        <v>0</v>
      </c>
      <c r="H413" s="2" t="b">
        <v>0</v>
      </c>
      <c r="L413" s="2" t="b">
        <v>0</v>
      </c>
    </row>
    <row r="414" ht="22.5" customHeight="1">
      <c r="A414" s="37">
        <v>333.0</v>
      </c>
      <c r="B414" s="38" t="s">
        <v>16839</v>
      </c>
      <c r="C414" s="39" t="str">
        <f t="shared" si="1"/>
        <v/>
      </c>
      <c r="D414" s="2" t="b">
        <v>0</v>
      </c>
      <c r="H414" s="2" t="b">
        <v>0</v>
      </c>
      <c r="L414" s="2" t="b">
        <v>0</v>
      </c>
    </row>
    <row r="415" ht="22.5" customHeight="1">
      <c r="A415" s="37">
        <v>334.0</v>
      </c>
      <c r="B415" s="38" t="s">
        <v>16840</v>
      </c>
      <c r="C415" s="39" t="str">
        <f t="shared" si="1"/>
        <v/>
      </c>
      <c r="D415" s="2" t="b">
        <v>0</v>
      </c>
      <c r="H415" s="2" t="b">
        <v>0</v>
      </c>
      <c r="L415" s="2" t="b">
        <v>0</v>
      </c>
    </row>
    <row r="416" ht="22.5" customHeight="1">
      <c r="A416" s="37">
        <v>334.0</v>
      </c>
      <c r="B416" s="38" t="s">
        <v>16841</v>
      </c>
      <c r="C416" s="39" t="str">
        <f t="shared" si="1"/>
        <v/>
      </c>
      <c r="D416" s="2" t="b">
        <v>0</v>
      </c>
      <c r="H416" s="2" t="b">
        <v>0</v>
      </c>
      <c r="L416" s="2" t="b">
        <v>0</v>
      </c>
    </row>
    <row r="417" ht="22.5" customHeight="1">
      <c r="A417" s="37">
        <v>335.0</v>
      </c>
      <c r="B417" s="38" t="s">
        <v>16842</v>
      </c>
      <c r="C417" s="39" t="str">
        <f t="shared" si="1"/>
        <v/>
      </c>
      <c r="D417" s="2" t="b">
        <v>0</v>
      </c>
      <c r="H417" s="2" t="b">
        <v>0</v>
      </c>
      <c r="L417" s="2" t="b">
        <v>0</v>
      </c>
    </row>
    <row r="418" ht="22.5" customHeight="1">
      <c r="A418" s="37">
        <v>336.0</v>
      </c>
      <c r="B418" s="38" t="s">
        <v>16843</v>
      </c>
      <c r="C418" s="39" t="str">
        <f t="shared" si="1"/>
        <v/>
      </c>
      <c r="D418" s="2" t="b">
        <v>0</v>
      </c>
      <c r="H418" s="2" t="b">
        <v>0</v>
      </c>
      <c r="L418" s="2" t="b">
        <v>0</v>
      </c>
    </row>
    <row r="419" ht="22.5" customHeight="1">
      <c r="A419" s="37">
        <v>337.0</v>
      </c>
      <c r="B419" s="38" t="s">
        <v>16844</v>
      </c>
      <c r="C419" s="39" t="str">
        <f t="shared" si="1"/>
        <v/>
      </c>
      <c r="D419" s="2" t="b">
        <v>0</v>
      </c>
      <c r="H419" s="2" t="b">
        <v>0</v>
      </c>
      <c r="L419" s="2" t="b">
        <v>0</v>
      </c>
    </row>
    <row r="420" ht="22.5" customHeight="1">
      <c r="A420" s="37">
        <v>338.0</v>
      </c>
      <c r="B420" s="38" t="s">
        <v>16845</v>
      </c>
      <c r="C420" s="39" t="str">
        <f t="shared" si="1"/>
        <v/>
      </c>
      <c r="D420" s="2" t="b">
        <v>0</v>
      </c>
      <c r="H420" s="2" t="b">
        <v>0</v>
      </c>
      <c r="L420" s="2" t="b">
        <v>0</v>
      </c>
    </row>
    <row r="421" ht="22.5" customHeight="1">
      <c r="A421" s="37">
        <v>339.0</v>
      </c>
      <c r="B421" s="38" t="s">
        <v>16846</v>
      </c>
      <c r="C421" s="39" t="str">
        <f t="shared" si="1"/>
        <v/>
      </c>
      <c r="D421" s="2" t="b">
        <v>0</v>
      </c>
      <c r="H421" s="2" t="b">
        <v>0</v>
      </c>
      <c r="L421" s="2" t="b">
        <v>0</v>
      </c>
    </row>
    <row r="422" ht="22.5" customHeight="1">
      <c r="A422" s="37">
        <v>340.0</v>
      </c>
      <c r="B422" s="38" t="s">
        <v>16847</v>
      </c>
      <c r="C422" s="39" t="str">
        <f t="shared" si="1"/>
        <v/>
      </c>
      <c r="D422" s="2" t="b">
        <v>0</v>
      </c>
      <c r="H422" s="2" t="b">
        <v>0</v>
      </c>
      <c r="L422" s="2" t="b">
        <v>0</v>
      </c>
    </row>
    <row r="423" ht="22.5" customHeight="1">
      <c r="A423" s="37">
        <v>341.0</v>
      </c>
      <c r="B423" s="38" t="s">
        <v>16848</v>
      </c>
      <c r="C423" s="39" t="str">
        <f t="shared" si="1"/>
        <v/>
      </c>
      <c r="D423" s="2" t="b">
        <v>0</v>
      </c>
      <c r="H423" s="2" t="b">
        <v>0</v>
      </c>
      <c r="L423" s="2" t="b">
        <v>0</v>
      </c>
    </row>
    <row r="424" ht="22.5" customHeight="1">
      <c r="A424" s="37">
        <v>342.0</v>
      </c>
      <c r="B424" s="38" t="s">
        <v>16849</v>
      </c>
      <c r="C424" s="39" t="str">
        <f t="shared" si="1"/>
        <v/>
      </c>
      <c r="D424" s="2" t="b">
        <v>0</v>
      </c>
      <c r="H424" s="2" t="b">
        <v>0</v>
      </c>
      <c r="L424" s="2" t="b">
        <v>0</v>
      </c>
    </row>
    <row r="425" ht="22.5" customHeight="1">
      <c r="A425" s="37">
        <v>343.0</v>
      </c>
      <c r="B425" s="38" t="s">
        <v>16850</v>
      </c>
      <c r="C425" s="39" t="str">
        <f t="shared" si="1"/>
        <v/>
      </c>
      <c r="D425" s="2" t="b">
        <v>0</v>
      </c>
      <c r="H425" s="2" t="b">
        <v>0</v>
      </c>
      <c r="L425" s="2" t="b">
        <v>0</v>
      </c>
    </row>
    <row r="426" ht="22.5" customHeight="1">
      <c r="A426" s="37">
        <v>344.0</v>
      </c>
      <c r="B426" s="38" t="s">
        <v>16851</v>
      </c>
      <c r="C426" s="39" t="str">
        <f t="shared" si="1"/>
        <v/>
      </c>
      <c r="D426" s="2" t="b">
        <v>0</v>
      </c>
      <c r="H426" s="2" t="b">
        <v>0</v>
      </c>
      <c r="L426" s="2" t="b">
        <v>0</v>
      </c>
    </row>
    <row r="427" ht="22.5" customHeight="1">
      <c r="A427" s="37">
        <v>345.0</v>
      </c>
      <c r="B427" s="38" t="s">
        <v>16852</v>
      </c>
      <c r="C427" s="39" t="str">
        <f t="shared" si="1"/>
        <v/>
      </c>
      <c r="D427" s="2" t="b">
        <v>0</v>
      </c>
      <c r="H427" s="2" t="b">
        <v>0</v>
      </c>
      <c r="L427" s="2" t="b">
        <v>0</v>
      </c>
    </row>
    <row r="428" ht="22.5" customHeight="1">
      <c r="A428" s="37">
        <v>346.0</v>
      </c>
      <c r="B428" s="38" t="s">
        <v>16853</v>
      </c>
      <c r="C428" s="39" t="str">
        <f t="shared" si="1"/>
        <v/>
      </c>
      <c r="D428" s="2" t="b">
        <v>0</v>
      </c>
      <c r="H428" s="2" t="b">
        <v>0</v>
      </c>
      <c r="L428" s="2" t="b">
        <v>0</v>
      </c>
    </row>
    <row r="429" ht="22.5" customHeight="1">
      <c r="A429" s="37">
        <v>347.0</v>
      </c>
      <c r="B429" s="38" t="s">
        <v>16854</v>
      </c>
      <c r="C429" s="39" t="str">
        <f t="shared" si="1"/>
        <v/>
      </c>
      <c r="D429" s="2" t="b">
        <v>0</v>
      </c>
      <c r="H429" s="2" t="b">
        <v>0</v>
      </c>
      <c r="L429" s="2" t="b">
        <v>0</v>
      </c>
    </row>
    <row r="430" ht="22.5" customHeight="1">
      <c r="A430" s="37">
        <v>348.0</v>
      </c>
      <c r="B430" s="38" t="s">
        <v>16855</v>
      </c>
      <c r="C430" s="39" t="str">
        <f t="shared" si="1"/>
        <v/>
      </c>
      <c r="D430" s="2" t="b">
        <v>0</v>
      </c>
      <c r="H430" s="2" t="b">
        <v>0</v>
      </c>
      <c r="L430" s="2" t="b">
        <v>0</v>
      </c>
    </row>
    <row r="431" ht="22.5" customHeight="1">
      <c r="A431" s="37">
        <v>349.0</v>
      </c>
      <c r="B431" s="38" t="s">
        <v>16856</v>
      </c>
      <c r="C431" s="39" t="str">
        <f t="shared" si="1"/>
        <v/>
      </c>
      <c r="D431" s="2" t="b">
        <v>0</v>
      </c>
      <c r="H431" s="2" t="b">
        <v>0</v>
      </c>
      <c r="L431" s="2" t="b">
        <v>0</v>
      </c>
    </row>
    <row r="432" ht="22.5" customHeight="1">
      <c r="A432" s="37">
        <v>350.0</v>
      </c>
      <c r="B432" s="38" t="s">
        <v>16857</v>
      </c>
      <c r="C432" s="39" t="str">
        <f t="shared" si="1"/>
        <v/>
      </c>
      <c r="D432" s="2" t="b">
        <v>0</v>
      </c>
      <c r="H432" s="2" t="b">
        <v>0</v>
      </c>
      <c r="L432" s="2" t="b">
        <v>0</v>
      </c>
    </row>
    <row r="433" ht="22.5" customHeight="1">
      <c r="A433" s="37">
        <v>351.0</v>
      </c>
      <c r="B433" s="38" t="s">
        <v>16858</v>
      </c>
      <c r="C433" s="39" t="str">
        <f t="shared" si="1"/>
        <v/>
      </c>
      <c r="D433" s="2" t="b">
        <v>0</v>
      </c>
      <c r="H433" s="2" t="b">
        <v>0</v>
      </c>
      <c r="L433" s="2" t="b">
        <v>0</v>
      </c>
    </row>
    <row r="434" ht="22.5" customHeight="1">
      <c r="A434" s="37">
        <v>351.0</v>
      </c>
      <c r="B434" s="38" t="s">
        <v>16859</v>
      </c>
      <c r="C434" s="39" t="str">
        <f t="shared" si="1"/>
        <v/>
      </c>
      <c r="D434" s="2" t="b">
        <v>0</v>
      </c>
      <c r="H434" s="2" t="b">
        <v>0</v>
      </c>
      <c r="L434" s="2" t="b">
        <v>0</v>
      </c>
    </row>
    <row r="435" ht="22.5" customHeight="1">
      <c r="A435" s="37">
        <v>351.0</v>
      </c>
      <c r="B435" s="38" t="s">
        <v>16860</v>
      </c>
      <c r="C435" s="39" t="str">
        <f t="shared" si="1"/>
        <v/>
      </c>
      <c r="D435" s="2" t="b">
        <v>0</v>
      </c>
      <c r="H435" s="2" t="b">
        <v>0</v>
      </c>
      <c r="L435" s="2" t="b">
        <v>0</v>
      </c>
    </row>
    <row r="436" ht="22.5" customHeight="1">
      <c r="A436" s="37">
        <v>351.0</v>
      </c>
      <c r="B436" s="38" t="s">
        <v>16861</v>
      </c>
      <c r="C436" s="39" t="str">
        <f t="shared" si="1"/>
        <v/>
      </c>
      <c r="D436" s="2" t="b">
        <v>0</v>
      </c>
      <c r="H436" s="2" t="b">
        <v>0</v>
      </c>
      <c r="L436" s="2" t="b">
        <v>0</v>
      </c>
    </row>
    <row r="437" ht="22.5" customHeight="1">
      <c r="A437" s="37">
        <v>352.0</v>
      </c>
      <c r="B437" s="38" t="s">
        <v>16862</v>
      </c>
      <c r="C437" s="39" t="str">
        <f t="shared" si="1"/>
        <v/>
      </c>
      <c r="D437" s="2" t="b">
        <v>0</v>
      </c>
      <c r="H437" s="2" t="b">
        <v>0</v>
      </c>
      <c r="L437" s="2" t="b">
        <v>0</v>
      </c>
    </row>
    <row r="438" ht="22.5" customHeight="1">
      <c r="A438" s="37">
        <v>353.0</v>
      </c>
      <c r="B438" s="38" t="s">
        <v>16863</v>
      </c>
      <c r="C438" s="39" t="str">
        <f t="shared" si="1"/>
        <v/>
      </c>
      <c r="D438" s="2" t="b">
        <v>0</v>
      </c>
      <c r="H438" s="2" t="b">
        <v>0</v>
      </c>
      <c r="L438" s="2" t="b">
        <v>0</v>
      </c>
    </row>
    <row r="439" ht="22.5" customHeight="1">
      <c r="A439" s="37">
        <v>354.0</v>
      </c>
      <c r="B439" s="38" t="s">
        <v>16864</v>
      </c>
      <c r="C439" s="39" t="str">
        <f t="shared" si="1"/>
        <v/>
      </c>
      <c r="D439" s="2" t="b">
        <v>0</v>
      </c>
      <c r="H439" s="2" t="b">
        <v>0</v>
      </c>
      <c r="L439" s="2" t="b">
        <v>0</v>
      </c>
    </row>
    <row r="440" ht="22.5" customHeight="1">
      <c r="A440" s="37">
        <v>354.0</v>
      </c>
      <c r="B440" s="38" t="s">
        <v>16865</v>
      </c>
      <c r="C440" s="39" t="str">
        <f t="shared" si="1"/>
        <v/>
      </c>
      <c r="D440" s="2" t="b">
        <v>0</v>
      </c>
      <c r="H440" s="2" t="b">
        <v>0</v>
      </c>
      <c r="L440" s="2" t="b">
        <v>0</v>
      </c>
    </row>
    <row r="441" ht="22.5" customHeight="1">
      <c r="A441" s="37">
        <v>355.0</v>
      </c>
      <c r="B441" s="38" t="s">
        <v>16866</v>
      </c>
      <c r="C441" s="39" t="str">
        <f t="shared" si="1"/>
        <v/>
      </c>
      <c r="D441" s="2" t="b">
        <v>0</v>
      </c>
      <c r="H441" s="2" t="b">
        <v>0</v>
      </c>
      <c r="L441" s="2" t="b">
        <v>0</v>
      </c>
    </row>
    <row r="442" ht="22.5" customHeight="1">
      <c r="A442" s="37">
        <v>356.0</v>
      </c>
      <c r="B442" s="38" t="s">
        <v>16867</v>
      </c>
      <c r="C442" s="39" t="str">
        <f t="shared" si="1"/>
        <v/>
      </c>
      <c r="D442" s="2" t="b">
        <v>0</v>
      </c>
      <c r="H442" s="2" t="b">
        <v>0</v>
      </c>
      <c r="L442" s="2" t="b">
        <v>0</v>
      </c>
    </row>
    <row r="443" ht="22.5" customHeight="1">
      <c r="A443" s="37">
        <v>357.0</v>
      </c>
      <c r="B443" s="38" t="s">
        <v>16868</v>
      </c>
      <c r="C443" s="39" t="str">
        <f t="shared" si="1"/>
        <v/>
      </c>
      <c r="D443" s="2" t="b">
        <v>0</v>
      </c>
      <c r="H443" s="2" t="b">
        <v>0</v>
      </c>
      <c r="L443" s="2" t="b">
        <v>0</v>
      </c>
    </row>
    <row r="444" ht="22.5" customHeight="1">
      <c r="A444" s="37">
        <v>358.0</v>
      </c>
      <c r="B444" s="38" t="s">
        <v>16869</v>
      </c>
      <c r="C444" s="39" t="str">
        <f t="shared" si="1"/>
        <v/>
      </c>
      <c r="D444" s="2" t="b">
        <v>0</v>
      </c>
      <c r="H444" s="2" t="b">
        <v>0</v>
      </c>
      <c r="L444" s="2" t="b">
        <v>0</v>
      </c>
    </row>
    <row r="445" ht="22.5" customHeight="1">
      <c r="A445" s="37">
        <v>359.0</v>
      </c>
      <c r="B445" s="38" t="s">
        <v>16870</v>
      </c>
      <c r="C445" s="39" t="str">
        <f t="shared" si="1"/>
        <v/>
      </c>
      <c r="D445" s="2" t="b">
        <v>0</v>
      </c>
      <c r="H445" s="2" t="b">
        <v>0</v>
      </c>
      <c r="L445" s="2" t="b">
        <v>0</v>
      </c>
    </row>
    <row r="446" ht="22.5" customHeight="1">
      <c r="A446" s="37">
        <v>359.0</v>
      </c>
      <c r="B446" s="38" t="s">
        <v>16871</v>
      </c>
      <c r="C446" s="39" t="str">
        <f t="shared" si="1"/>
        <v/>
      </c>
      <c r="D446" s="2" t="b">
        <v>0</v>
      </c>
      <c r="H446" s="2" t="b">
        <v>0</v>
      </c>
      <c r="L446" s="2" t="b">
        <v>0</v>
      </c>
    </row>
    <row r="447" ht="22.5" customHeight="1">
      <c r="A447" s="37">
        <v>360.0</v>
      </c>
      <c r="B447" s="38" t="s">
        <v>16872</v>
      </c>
      <c r="C447" s="39" t="str">
        <f t="shared" si="1"/>
        <v/>
      </c>
      <c r="D447" s="2" t="b">
        <v>0</v>
      </c>
      <c r="H447" s="2" t="b">
        <v>0</v>
      </c>
      <c r="L447" s="2" t="b">
        <v>0</v>
      </c>
    </row>
    <row r="448" ht="22.5" customHeight="1">
      <c r="A448" s="37">
        <v>361.0</v>
      </c>
      <c r="B448" s="38" t="s">
        <v>16873</v>
      </c>
      <c r="C448" s="39" t="str">
        <f t="shared" si="1"/>
        <v/>
      </c>
      <c r="D448" s="2" t="b">
        <v>0</v>
      </c>
      <c r="H448" s="2" t="b">
        <v>0</v>
      </c>
      <c r="L448" s="2" t="b">
        <v>0</v>
      </c>
    </row>
    <row r="449" ht="22.5" customHeight="1">
      <c r="A449" s="37">
        <v>362.0</v>
      </c>
      <c r="B449" s="38" t="s">
        <v>16874</v>
      </c>
      <c r="C449" s="39" t="str">
        <f t="shared" si="1"/>
        <v/>
      </c>
      <c r="D449" s="2" t="b">
        <v>0</v>
      </c>
      <c r="H449" s="2" t="b">
        <v>0</v>
      </c>
      <c r="L449" s="2" t="b">
        <v>0</v>
      </c>
    </row>
    <row r="450" ht="22.5" customHeight="1">
      <c r="A450" s="37">
        <v>362.0</v>
      </c>
      <c r="B450" s="38" t="s">
        <v>16875</v>
      </c>
      <c r="C450" s="39" t="str">
        <f t="shared" si="1"/>
        <v/>
      </c>
      <c r="D450" s="2" t="b">
        <v>0</v>
      </c>
      <c r="H450" s="2" t="b">
        <v>0</v>
      </c>
      <c r="L450" s="2" t="b">
        <v>0</v>
      </c>
    </row>
    <row r="451" ht="22.5" customHeight="1">
      <c r="A451" s="37">
        <v>363.0</v>
      </c>
      <c r="B451" s="38" t="s">
        <v>16876</v>
      </c>
      <c r="C451" s="39" t="str">
        <f t="shared" si="1"/>
        <v/>
      </c>
      <c r="D451" s="2" t="b">
        <v>0</v>
      </c>
      <c r="H451" s="2" t="b">
        <v>0</v>
      </c>
      <c r="L451" s="2" t="b">
        <v>0</v>
      </c>
    </row>
    <row r="452" ht="22.5" customHeight="1">
      <c r="A452" s="37">
        <v>364.0</v>
      </c>
      <c r="B452" s="38" t="s">
        <v>16877</v>
      </c>
      <c r="C452" s="39" t="str">
        <f t="shared" si="1"/>
        <v/>
      </c>
      <c r="D452" s="2" t="b">
        <v>0</v>
      </c>
      <c r="H452" s="2" t="b">
        <v>0</v>
      </c>
      <c r="L452" s="2" t="b">
        <v>0</v>
      </c>
    </row>
    <row r="453" ht="22.5" customHeight="1">
      <c r="A453" s="37">
        <v>365.0</v>
      </c>
      <c r="B453" s="38" t="s">
        <v>16878</v>
      </c>
      <c r="C453" s="39" t="str">
        <f t="shared" si="1"/>
        <v/>
      </c>
      <c r="D453" s="2" t="b">
        <v>0</v>
      </c>
      <c r="H453" s="2" t="b">
        <v>0</v>
      </c>
      <c r="L453" s="2" t="b">
        <v>0</v>
      </c>
    </row>
    <row r="454" ht="22.5" customHeight="1">
      <c r="A454" s="37">
        <v>366.0</v>
      </c>
      <c r="B454" s="38" t="s">
        <v>16879</v>
      </c>
      <c r="C454" s="39" t="str">
        <f t="shared" si="1"/>
        <v/>
      </c>
      <c r="D454" s="2" t="b">
        <v>0</v>
      </c>
      <c r="H454" s="2" t="b">
        <v>0</v>
      </c>
      <c r="L454" s="2" t="b">
        <v>0</v>
      </c>
    </row>
    <row r="455" ht="22.5" customHeight="1">
      <c r="A455" s="37">
        <v>367.0</v>
      </c>
      <c r="B455" s="38" t="s">
        <v>16880</v>
      </c>
      <c r="C455" s="39" t="str">
        <f t="shared" si="1"/>
        <v/>
      </c>
      <c r="D455" s="2" t="b">
        <v>0</v>
      </c>
      <c r="H455" s="2" t="b">
        <v>0</v>
      </c>
      <c r="L455" s="2" t="b">
        <v>0</v>
      </c>
    </row>
    <row r="456" ht="22.5" customHeight="1">
      <c r="A456" s="37">
        <v>368.0</v>
      </c>
      <c r="B456" s="38" t="s">
        <v>16881</v>
      </c>
      <c r="C456" s="39" t="str">
        <f t="shared" si="1"/>
        <v/>
      </c>
      <c r="D456" s="2" t="b">
        <v>0</v>
      </c>
      <c r="H456" s="2" t="b">
        <v>0</v>
      </c>
      <c r="L456" s="2" t="b">
        <v>0</v>
      </c>
    </row>
    <row r="457" ht="22.5" customHeight="1">
      <c r="A457" s="37">
        <v>369.0</v>
      </c>
      <c r="B457" s="38" t="s">
        <v>16882</v>
      </c>
      <c r="C457" s="39" t="str">
        <f t="shared" si="1"/>
        <v/>
      </c>
      <c r="D457" s="2" t="b">
        <v>0</v>
      </c>
      <c r="H457" s="2" t="b">
        <v>0</v>
      </c>
      <c r="L457" s="2" t="b">
        <v>0</v>
      </c>
    </row>
    <row r="458" ht="22.5" customHeight="1">
      <c r="A458" s="37">
        <v>370.0</v>
      </c>
      <c r="B458" s="38" t="s">
        <v>16883</v>
      </c>
      <c r="C458" s="39" t="str">
        <f t="shared" si="1"/>
        <v/>
      </c>
      <c r="D458" s="2" t="b">
        <v>0</v>
      </c>
      <c r="H458" s="2" t="b">
        <v>0</v>
      </c>
      <c r="L458" s="2" t="b">
        <v>0</v>
      </c>
    </row>
    <row r="459" ht="22.5" customHeight="1">
      <c r="A459" s="37">
        <v>371.0</v>
      </c>
      <c r="B459" s="38" t="s">
        <v>16884</v>
      </c>
      <c r="C459" s="39" t="str">
        <f t="shared" si="1"/>
        <v/>
      </c>
      <c r="D459" s="2" t="b">
        <v>0</v>
      </c>
      <c r="H459" s="2" t="b">
        <v>0</v>
      </c>
      <c r="L459" s="2" t="b">
        <v>0</v>
      </c>
    </row>
    <row r="460" ht="22.5" customHeight="1">
      <c r="A460" s="37">
        <v>372.0</v>
      </c>
      <c r="B460" s="38" t="s">
        <v>16885</v>
      </c>
      <c r="C460" s="39" t="str">
        <f t="shared" si="1"/>
        <v/>
      </c>
      <c r="D460" s="2" t="b">
        <v>0</v>
      </c>
      <c r="H460" s="2" t="b">
        <v>0</v>
      </c>
      <c r="L460" s="2" t="b">
        <v>0</v>
      </c>
    </row>
    <row r="461" ht="22.5" customHeight="1">
      <c r="A461" s="37">
        <v>373.0</v>
      </c>
      <c r="B461" s="38" t="s">
        <v>16886</v>
      </c>
      <c r="C461" s="39" t="str">
        <f t="shared" si="1"/>
        <v/>
      </c>
      <c r="D461" s="2" t="b">
        <v>0</v>
      </c>
      <c r="H461" s="2" t="b">
        <v>0</v>
      </c>
      <c r="L461" s="2" t="b">
        <v>0</v>
      </c>
    </row>
    <row r="462" ht="22.5" customHeight="1">
      <c r="A462" s="37">
        <v>373.0</v>
      </c>
      <c r="B462" s="38" t="s">
        <v>16887</v>
      </c>
      <c r="C462" s="39" t="str">
        <f t="shared" si="1"/>
        <v/>
      </c>
      <c r="D462" s="2" t="b">
        <v>0</v>
      </c>
      <c r="H462" s="2" t="b">
        <v>0</v>
      </c>
      <c r="L462" s="2" t="b">
        <v>0</v>
      </c>
    </row>
    <row r="463" ht="22.5" customHeight="1">
      <c r="A463" s="37">
        <v>374.0</v>
      </c>
      <c r="B463" s="38" t="s">
        <v>16888</v>
      </c>
      <c r="C463" s="39" t="str">
        <f t="shared" si="1"/>
        <v/>
      </c>
      <c r="D463" s="2" t="b">
        <v>0</v>
      </c>
      <c r="H463" s="2" t="b">
        <v>0</v>
      </c>
      <c r="L463" s="2" t="b">
        <v>0</v>
      </c>
    </row>
    <row r="464" ht="22.5" customHeight="1">
      <c r="A464" s="37">
        <v>375.0</v>
      </c>
      <c r="B464" s="38" t="s">
        <v>16889</v>
      </c>
      <c r="C464" s="39" t="str">
        <f t="shared" si="1"/>
        <v/>
      </c>
      <c r="D464" s="2" t="b">
        <v>0</v>
      </c>
      <c r="H464" s="2" t="b">
        <v>0</v>
      </c>
      <c r="L464" s="2" t="b">
        <v>0</v>
      </c>
    </row>
    <row r="465" ht="22.5" customHeight="1">
      <c r="A465" s="37">
        <v>376.0</v>
      </c>
      <c r="B465" s="38" t="s">
        <v>16890</v>
      </c>
      <c r="C465" s="39" t="str">
        <f t="shared" si="1"/>
        <v/>
      </c>
      <c r="D465" s="2" t="b">
        <v>0</v>
      </c>
      <c r="H465" s="2" t="b">
        <v>0</v>
      </c>
      <c r="L465" s="2" t="b">
        <v>0</v>
      </c>
    </row>
    <row r="466" ht="22.5" customHeight="1">
      <c r="A466" s="37">
        <v>376.0</v>
      </c>
      <c r="B466" s="38" t="s">
        <v>16891</v>
      </c>
      <c r="C466" s="39" t="str">
        <f t="shared" si="1"/>
        <v/>
      </c>
      <c r="D466" s="2" t="b">
        <v>0</v>
      </c>
      <c r="H466" s="2" t="b">
        <v>0</v>
      </c>
      <c r="L466" s="2" t="b">
        <v>0</v>
      </c>
    </row>
    <row r="467" ht="22.5" customHeight="1">
      <c r="A467" s="37">
        <v>377.0</v>
      </c>
      <c r="B467" s="38" t="s">
        <v>16892</v>
      </c>
      <c r="C467" s="39" t="str">
        <f t="shared" si="1"/>
        <v/>
      </c>
      <c r="D467" s="2" t="b">
        <v>0</v>
      </c>
      <c r="H467" s="2" t="b">
        <v>0</v>
      </c>
      <c r="L467" s="2" t="b">
        <v>0</v>
      </c>
    </row>
    <row r="468" ht="22.5" customHeight="1">
      <c r="A468" s="37">
        <v>378.0</v>
      </c>
      <c r="B468" s="38" t="s">
        <v>16893</v>
      </c>
      <c r="C468" s="39" t="str">
        <f t="shared" si="1"/>
        <v/>
      </c>
      <c r="D468" s="2" t="b">
        <v>0</v>
      </c>
      <c r="H468" s="2" t="b">
        <v>0</v>
      </c>
      <c r="L468" s="2" t="b">
        <v>0</v>
      </c>
    </row>
    <row r="469" ht="22.5" customHeight="1">
      <c r="A469" s="37">
        <v>379.0</v>
      </c>
      <c r="B469" s="38" t="s">
        <v>16894</v>
      </c>
      <c r="C469" s="39" t="str">
        <f t="shared" si="1"/>
        <v/>
      </c>
      <c r="D469" s="2" t="b">
        <v>0</v>
      </c>
      <c r="H469" s="2" t="b">
        <v>0</v>
      </c>
      <c r="L469" s="2" t="b">
        <v>0</v>
      </c>
    </row>
    <row r="470" ht="22.5" customHeight="1">
      <c r="A470" s="37">
        <v>380.0</v>
      </c>
      <c r="B470" s="38" t="s">
        <v>16895</v>
      </c>
      <c r="C470" s="39" t="str">
        <f t="shared" si="1"/>
        <v/>
      </c>
      <c r="D470" s="2" t="b">
        <v>0</v>
      </c>
      <c r="H470" s="2" t="b">
        <v>0</v>
      </c>
      <c r="L470" s="2" t="b">
        <v>0</v>
      </c>
    </row>
    <row r="471" ht="22.5" customHeight="1">
      <c r="A471" s="37">
        <v>380.0</v>
      </c>
      <c r="B471" s="38" t="s">
        <v>16896</v>
      </c>
      <c r="C471" s="39" t="str">
        <f t="shared" si="1"/>
        <v/>
      </c>
      <c r="D471" s="2" t="b">
        <v>0</v>
      </c>
      <c r="H471" s="2" t="b">
        <v>0</v>
      </c>
      <c r="L471" s="2" t="b">
        <v>0</v>
      </c>
    </row>
    <row r="472" ht="22.5" customHeight="1">
      <c r="A472" s="37">
        <v>381.0</v>
      </c>
      <c r="B472" s="38" t="s">
        <v>16897</v>
      </c>
      <c r="C472" s="39" t="str">
        <f t="shared" si="1"/>
        <v/>
      </c>
      <c r="D472" s="2" t="b">
        <v>0</v>
      </c>
      <c r="H472" s="2" t="b">
        <v>0</v>
      </c>
      <c r="L472" s="2" t="b">
        <v>0</v>
      </c>
    </row>
    <row r="473" ht="22.5" customHeight="1">
      <c r="A473" s="37">
        <v>381.0</v>
      </c>
      <c r="B473" s="38" t="s">
        <v>16898</v>
      </c>
      <c r="C473" s="39" t="str">
        <f t="shared" si="1"/>
        <v/>
      </c>
      <c r="D473" s="2" t="b">
        <v>0</v>
      </c>
      <c r="H473" s="2" t="b">
        <v>0</v>
      </c>
      <c r="L473" s="2" t="b">
        <v>0</v>
      </c>
    </row>
    <row r="474" ht="22.5" customHeight="1">
      <c r="A474" s="37">
        <v>382.0</v>
      </c>
      <c r="B474" s="38" t="s">
        <v>16899</v>
      </c>
      <c r="C474" s="39" t="str">
        <f t="shared" si="1"/>
        <v/>
      </c>
      <c r="D474" s="2" t="b">
        <v>0</v>
      </c>
      <c r="H474" s="2" t="b">
        <v>0</v>
      </c>
      <c r="L474" s="2" t="b">
        <v>0</v>
      </c>
    </row>
    <row r="475" ht="22.5" customHeight="1">
      <c r="A475" s="37">
        <v>382.0</v>
      </c>
      <c r="B475" s="38" t="s">
        <v>16900</v>
      </c>
      <c r="C475" s="39" t="str">
        <f t="shared" si="1"/>
        <v/>
      </c>
      <c r="D475" s="2" t="b">
        <v>0</v>
      </c>
      <c r="H475" s="2" t="b">
        <v>0</v>
      </c>
      <c r="L475" s="2" t="b">
        <v>0</v>
      </c>
    </row>
    <row r="476" ht="22.5" customHeight="1">
      <c r="A476" s="37">
        <v>383.0</v>
      </c>
      <c r="B476" s="38" t="s">
        <v>16901</v>
      </c>
      <c r="C476" s="39" t="str">
        <f t="shared" si="1"/>
        <v/>
      </c>
      <c r="D476" s="2" t="b">
        <v>0</v>
      </c>
      <c r="H476" s="2" t="b">
        <v>0</v>
      </c>
      <c r="L476" s="2" t="b">
        <v>0</v>
      </c>
    </row>
    <row r="477" ht="22.5" customHeight="1">
      <c r="A477" s="37">
        <v>383.0</v>
      </c>
      <c r="B477" s="38" t="s">
        <v>16902</v>
      </c>
      <c r="C477" s="39" t="str">
        <f t="shared" si="1"/>
        <v/>
      </c>
      <c r="D477" s="2" t="b">
        <v>0</v>
      </c>
      <c r="H477" s="2" t="b">
        <v>0</v>
      </c>
      <c r="L477" s="2" t="b">
        <v>0</v>
      </c>
    </row>
    <row r="478" ht="22.5" customHeight="1">
      <c r="A478" s="37">
        <v>384.0</v>
      </c>
      <c r="B478" s="38" t="s">
        <v>16903</v>
      </c>
      <c r="C478" s="39" t="str">
        <f t="shared" si="1"/>
        <v/>
      </c>
      <c r="D478" s="2" t="b">
        <v>0</v>
      </c>
      <c r="H478" s="2" t="b">
        <v>0</v>
      </c>
      <c r="L478" s="2" t="b">
        <v>0</v>
      </c>
    </row>
    <row r="479" ht="22.5" customHeight="1">
      <c r="A479" s="37">
        <v>384.0</v>
      </c>
      <c r="B479" s="38" t="s">
        <v>16904</v>
      </c>
      <c r="C479" s="39" t="str">
        <f t="shared" si="1"/>
        <v/>
      </c>
      <c r="D479" s="2" t="b">
        <v>0</v>
      </c>
      <c r="H479" s="2" t="b">
        <v>0</v>
      </c>
      <c r="L479" s="2" t="b">
        <v>0</v>
      </c>
    </row>
    <row r="480" ht="22.5" customHeight="1">
      <c r="A480" s="37">
        <v>385.0</v>
      </c>
      <c r="B480" s="38" t="s">
        <v>16905</v>
      </c>
      <c r="C480" s="39" t="str">
        <f t="shared" si="1"/>
        <v/>
      </c>
      <c r="D480" s="2" t="b">
        <v>0</v>
      </c>
      <c r="H480" s="2" t="b">
        <v>0</v>
      </c>
      <c r="L480" s="2" t="b">
        <v>0</v>
      </c>
    </row>
    <row r="481" ht="22.5" customHeight="1">
      <c r="A481" s="37">
        <v>386.0</v>
      </c>
      <c r="B481" s="38" t="s">
        <v>16906</v>
      </c>
      <c r="C481" s="39" t="str">
        <f t="shared" si="1"/>
        <v/>
      </c>
      <c r="D481" s="2" t="b">
        <v>0</v>
      </c>
      <c r="H481" s="2" t="b">
        <v>0</v>
      </c>
      <c r="L481" s="2" t="b">
        <v>0</v>
      </c>
    </row>
    <row r="482" ht="22.5" customHeight="1">
      <c r="A482" s="37">
        <v>386.0</v>
      </c>
      <c r="B482" s="38" t="s">
        <v>16907</v>
      </c>
      <c r="C482" s="39" t="str">
        <f t="shared" si="1"/>
        <v/>
      </c>
      <c r="D482" s="2" t="b">
        <v>0</v>
      </c>
      <c r="H482" s="2" t="b">
        <v>0</v>
      </c>
      <c r="L482" s="2" t="b">
        <v>0</v>
      </c>
    </row>
    <row r="483" ht="22.5" customHeight="1">
      <c r="A483" s="37">
        <v>386.0</v>
      </c>
      <c r="B483" s="38" t="s">
        <v>16908</v>
      </c>
      <c r="C483" s="39" t="str">
        <f t="shared" si="1"/>
        <v/>
      </c>
      <c r="D483" s="2" t="b">
        <v>0</v>
      </c>
      <c r="H483" s="2" t="b">
        <v>0</v>
      </c>
      <c r="L483" s="2" t="b">
        <v>0</v>
      </c>
    </row>
    <row r="484" ht="22.5" customHeight="1">
      <c r="A484" s="37">
        <v>386.0</v>
      </c>
      <c r="B484" s="38" t="s">
        <v>16909</v>
      </c>
      <c r="C484" s="39" t="str">
        <f t="shared" si="1"/>
        <v/>
      </c>
      <c r="D484" s="2" t="b">
        <v>0</v>
      </c>
      <c r="H484" s="2" t="b">
        <v>0</v>
      </c>
      <c r="L484" s="2" t="b">
        <v>0</v>
      </c>
    </row>
    <row r="485" ht="22.5" customHeight="1">
      <c r="A485" s="37">
        <v>387.0</v>
      </c>
      <c r="B485" s="38" t="s">
        <v>16910</v>
      </c>
      <c r="C485" s="39" t="str">
        <f t="shared" si="1"/>
        <v/>
      </c>
      <c r="D485" s="2" t="b">
        <v>0</v>
      </c>
      <c r="H485" s="2" t="b">
        <v>0</v>
      </c>
      <c r="L485" s="2" t="b">
        <v>0</v>
      </c>
    </row>
    <row r="486" ht="22.5" customHeight="1">
      <c r="A486" s="37">
        <v>388.0</v>
      </c>
      <c r="B486" s="38" t="s">
        <v>16911</v>
      </c>
      <c r="C486" s="39" t="str">
        <f t="shared" si="1"/>
        <v/>
      </c>
      <c r="D486" s="2" t="b">
        <v>0</v>
      </c>
      <c r="H486" s="2" t="b">
        <v>0</v>
      </c>
      <c r="L486" s="2" t="b">
        <v>0</v>
      </c>
    </row>
    <row r="487" ht="22.5" customHeight="1">
      <c r="A487" s="37">
        <v>389.0</v>
      </c>
      <c r="B487" s="38" t="s">
        <v>16912</v>
      </c>
      <c r="C487" s="39" t="str">
        <f t="shared" si="1"/>
        <v/>
      </c>
      <c r="D487" s="2" t="b">
        <v>0</v>
      </c>
      <c r="H487" s="2" t="b">
        <v>0</v>
      </c>
      <c r="L487" s="2" t="b">
        <v>0</v>
      </c>
    </row>
    <row r="488" ht="22.5" customHeight="1">
      <c r="A488" s="37">
        <v>390.0</v>
      </c>
      <c r="B488" s="38" t="s">
        <v>16913</v>
      </c>
      <c r="C488" s="39" t="str">
        <f t="shared" si="1"/>
        <v/>
      </c>
      <c r="D488" s="2" t="b">
        <v>0</v>
      </c>
      <c r="H488" s="2" t="b">
        <v>0</v>
      </c>
      <c r="L488" s="2" t="b">
        <v>0</v>
      </c>
    </row>
    <row r="489" ht="22.5" customHeight="1">
      <c r="A489" s="37">
        <v>391.0</v>
      </c>
      <c r="B489" s="38" t="s">
        <v>16914</v>
      </c>
      <c r="C489" s="39" t="str">
        <f t="shared" si="1"/>
        <v/>
      </c>
      <c r="D489" s="2" t="b">
        <v>0</v>
      </c>
      <c r="H489" s="2" t="b">
        <v>0</v>
      </c>
      <c r="L489" s="2" t="b">
        <v>0</v>
      </c>
    </row>
    <row r="490" ht="22.5" customHeight="1">
      <c r="A490" s="37">
        <v>392.0</v>
      </c>
      <c r="B490" s="38" t="s">
        <v>16915</v>
      </c>
      <c r="C490" s="39" t="str">
        <f t="shared" si="1"/>
        <v/>
      </c>
      <c r="D490" s="2" t="b">
        <v>0</v>
      </c>
      <c r="H490" s="2" t="b">
        <v>0</v>
      </c>
      <c r="L490" s="2" t="b">
        <v>0</v>
      </c>
    </row>
    <row r="491" ht="22.5" customHeight="1">
      <c r="A491" s="37">
        <v>393.0</v>
      </c>
      <c r="B491" s="38" t="s">
        <v>16916</v>
      </c>
      <c r="C491" s="39" t="str">
        <f t="shared" si="1"/>
        <v/>
      </c>
      <c r="D491" s="2" t="b">
        <v>0</v>
      </c>
      <c r="H491" s="2" t="b">
        <v>0</v>
      </c>
      <c r="L491" s="2" t="b">
        <v>0</v>
      </c>
    </row>
    <row r="492" ht="22.5" customHeight="1">
      <c r="A492" s="37">
        <v>394.0</v>
      </c>
      <c r="B492" s="38" t="s">
        <v>16917</v>
      </c>
      <c r="C492" s="39" t="str">
        <f t="shared" si="1"/>
        <v/>
      </c>
      <c r="D492" s="2" t="b">
        <v>0</v>
      </c>
      <c r="H492" s="2" t="b">
        <v>0</v>
      </c>
      <c r="L492" s="2" t="b">
        <v>0</v>
      </c>
    </row>
    <row r="493" ht="22.5" customHeight="1">
      <c r="A493" s="37">
        <v>395.0</v>
      </c>
      <c r="B493" s="38" t="s">
        <v>16918</v>
      </c>
      <c r="C493" s="39" t="str">
        <f t="shared" si="1"/>
        <v/>
      </c>
      <c r="D493" s="2" t="b">
        <v>0</v>
      </c>
      <c r="H493" s="2" t="b">
        <v>0</v>
      </c>
      <c r="L493" s="2" t="b">
        <v>0</v>
      </c>
    </row>
    <row r="494" ht="22.5" customHeight="1">
      <c r="A494" s="37">
        <v>396.0</v>
      </c>
      <c r="B494" s="38" t="s">
        <v>16919</v>
      </c>
      <c r="C494" s="39" t="str">
        <f t="shared" si="1"/>
        <v/>
      </c>
      <c r="D494" s="2" t="b">
        <v>0</v>
      </c>
      <c r="H494" s="2" t="b">
        <v>0</v>
      </c>
      <c r="L494" s="2" t="b">
        <v>0</v>
      </c>
    </row>
    <row r="495" ht="22.5" customHeight="1">
      <c r="A495" s="37">
        <v>397.0</v>
      </c>
      <c r="B495" s="38" t="s">
        <v>16920</v>
      </c>
      <c r="C495" s="39" t="str">
        <f t="shared" si="1"/>
        <v/>
      </c>
      <c r="D495" s="2" t="b">
        <v>0</v>
      </c>
      <c r="H495" s="2" t="b">
        <v>0</v>
      </c>
      <c r="L495" s="2" t="b">
        <v>0</v>
      </c>
    </row>
    <row r="496" ht="22.5" customHeight="1">
      <c r="A496" s="37">
        <v>398.0</v>
      </c>
      <c r="B496" s="38" t="s">
        <v>16921</v>
      </c>
      <c r="C496" s="39" t="str">
        <f t="shared" si="1"/>
        <v/>
      </c>
      <c r="D496" s="2" t="b">
        <v>0</v>
      </c>
      <c r="H496" s="2" t="b">
        <v>0</v>
      </c>
      <c r="L496" s="2" t="b">
        <v>0</v>
      </c>
    </row>
    <row r="497" ht="22.5" customHeight="1">
      <c r="A497" s="37">
        <v>399.0</v>
      </c>
      <c r="B497" s="38" t="s">
        <v>16922</v>
      </c>
      <c r="C497" s="39" t="str">
        <f t="shared" si="1"/>
        <v/>
      </c>
      <c r="D497" s="2" t="b">
        <v>0</v>
      </c>
      <c r="H497" s="2" t="b">
        <v>0</v>
      </c>
      <c r="L497" s="2" t="b">
        <v>0</v>
      </c>
    </row>
    <row r="498" ht="22.5" customHeight="1">
      <c r="A498" s="37">
        <v>400.0</v>
      </c>
      <c r="B498" s="38" t="s">
        <v>16923</v>
      </c>
      <c r="C498" s="39" t="str">
        <f t="shared" si="1"/>
        <v/>
      </c>
      <c r="D498" s="2" t="b">
        <v>0</v>
      </c>
      <c r="H498" s="2" t="b">
        <v>0</v>
      </c>
      <c r="L498" s="2" t="b">
        <v>0</v>
      </c>
    </row>
    <row r="499" ht="22.5" customHeight="1">
      <c r="A499" s="37">
        <v>401.0</v>
      </c>
      <c r="B499" s="38" t="s">
        <v>16924</v>
      </c>
      <c r="C499" s="39" t="str">
        <f t="shared" si="1"/>
        <v/>
      </c>
      <c r="D499" s="2" t="b">
        <v>0</v>
      </c>
      <c r="H499" s="2" t="b">
        <v>0</v>
      </c>
      <c r="L499" s="2" t="b">
        <v>0</v>
      </c>
    </row>
    <row r="500" ht="22.5" customHeight="1">
      <c r="A500" s="37">
        <v>402.0</v>
      </c>
      <c r="B500" s="38" t="s">
        <v>16925</v>
      </c>
      <c r="C500" s="39" t="str">
        <f t="shared" si="1"/>
        <v/>
      </c>
      <c r="D500" s="2" t="b">
        <v>0</v>
      </c>
      <c r="H500" s="2" t="b">
        <v>0</v>
      </c>
      <c r="L500" s="2" t="b">
        <v>0</v>
      </c>
    </row>
    <row r="501" ht="22.5" customHeight="1">
      <c r="A501" s="37">
        <v>403.0</v>
      </c>
      <c r="B501" s="38" t="s">
        <v>16926</v>
      </c>
      <c r="C501" s="39" t="str">
        <f t="shared" si="1"/>
        <v/>
      </c>
      <c r="D501" s="2" t="b">
        <v>0</v>
      </c>
      <c r="H501" s="2" t="b">
        <v>0</v>
      </c>
      <c r="L501" s="2" t="b">
        <v>0</v>
      </c>
    </row>
    <row r="502" ht="22.5" customHeight="1">
      <c r="A502" s="37">
        <v>404.0</v>
      </c>
      <c r="B502" s="38" t="s">
        <v>16927</v>
      </c>
      <c r="C502" s="39" t="str">
        <f t="shared" si="1"/>
        <v/>
      </c>
      <c r="D502" s="2" t="b">
        <v>0</v>
      </c>
      <c r="H502" s="2" t="b">
        <v>0</v>
      </c>
      <c r="L502" s="2" t="b">
        <v>0</v>
      </c>
    </row>
    <row r="503" ht="22.5" customHeight="1">
      <c r="A503" s="37">
        <v>405.0</v>
      </c>
      <c r="B503" s="38" t="s">
        <v>16928</v>
      </c>
      <c r="C503" s="39" t="str">
        <f t="shared" si="1"/>
        <v/>
      </c>
      <c r="D503" s="2" t="b">
        <v>0</v>
      </c>
      <c r="H503" s="2" t="b">
        <v>0</v>
      </c>
      <c r="L503" s="2" t="b">
        <v>0</v>
      </c>
    </row>
    <row r="504" ht="22.5" customHeight="1">
      <c r="A504" s="37">
        <v>406.0</v>
      </c>
      <c r="B504" s="38" t="s">
        <v>16929</v>
      </c>
      <c r="C504" s="39" t="str">
        <f t="shared" si="1"/>
        <v/>
      </c>
      <c r="D504" s="2" t="b">
        <v>0</v>
      </c>
      <c r="H504" s="2" t="b">
        <v>0</v>
      </c>
      <c r="L504" s="2" t="b">
        <v>0</v>
      </c>
    </row>
    <row r="505" ht="22.5" customHeight="1">
      <c r="A505" s="37">
        <v>407.0</v>
      </c>
      <c r="B505" s="38" t="s">
        <v>16930</v>
      </c>
      <c r="C505" s="39" t="str">
        <f t="shared" si="1"/>
        <v/>
      </c>
      <c r="D505" s="2" t="b">
        <v>0</v>
      </c>
      <c r="H505" s="2" t="b">
        <v>0</v>
      </c>
      <c r="L505" s="2" t="b">
        <v>0</v>
      </c>
    </row>
    <row r="506" ht="22.5" customHeight="1">
      <c r="A506" s="37">
        <v>408.0</v>
      </c>
      <c r="B506" s="38" t="s">
        <v>16931</v>
      </c>
      <c r="C506" s="39" t="str">
        <f t="shared" si="1"/>
        <v/>
      </c>
      <c r="D506" s="2" t="b">
        <v>0</v>
      </c>
      <c r="H506" s="2" t="b">
        <v>0</v>
      </c>
      <c r="L506" s="2" t="b">
        <v>0</v>
      </c>
    </row>
    <row r="507" ht="22.5" customHeight="1">
      <c r="A507" s="37">
        <v>409.0</v>
      </c>
      <c r="B507" s="38" t="s">
        <v>16932</v>
      </c>
      <c r="C507" s="39" t="str">
        <f t="shared" si="1"/>
        <v/>
      </c>
      <c r="D507" s="2" t="b">
        <v>0</v>
      </c>
      <c r="H507" s="2" t="b">
        <v>0</v>
      </c>
      <c r="L507" s="2" t="b">
        <v>0</v>
      </c>
    </row>
    <row r="508" ht="22.5" customHeight="1">
      <c r="A508" s="37">
        <v>410.0</v>
      </c>
      <c r="B508" s="38" t="s">
        <v>16933</v>
      </c>
      <c r="C508" s="39" t="str">
        <f t="shared" si="1"/>
        <v/>
      </c>
      <c r="D508" s="2" t="b">
        <v>0</v>
      </c>
      <c r="H508" s="2" t="b">
        <v>0</v>
      </c>
      <c r="L508" s="2" t="b">
        <v>0</v>
      </c>
    </row>
    <row r="509" ht="22.5" customHeight="1">
      <c r="A509" s="37">
        <v>411.0</v>
      </c>
      <c r="B509" s="38" t="s">
        <v>16934</v>
      </c>
      <c r="C509" s="39" t="str">
        <f t="shared" si="1"/>
        <v/>
      </c>
      <c r="D509" s="2" t="b">
        <v>0</v>
      </c>
      <c r="H509" s="2" t="b">
        <v>0</v>
      </c>
      <c r="L509" s="2" t="b">
        <v>0</v>
      </c>
    </row>
    <row r="510" ht="22.5" customHeight="1">
      <c r="A510" s="37">
        <v>412.0</v>
      </c>
      <c r="B510" s="38" t="s">
        <v>16935</v>
      </c>
      <c r="C510" s="39" t="str">
        <f t="shared" si="1"/>
        <v/>
      </c>
      <c r="D510" s="2" t="b">
        <v>0</v>
      </c>
      <c r="H510" s="2" t="b">
        <v>0</v>
      </c>
      <c r="L510" s="2" t="b">
        <v>0</v>
      </c>
    </row>
    <row r="511" ht="22.5" customHeight="1">
      <c r="A511" s="37">
        <v>412.0</v>
      </c>
      <c r="B511" s="38" t="s">
        <v>16936</v>
      </c>
      <c r="C511" s="39" t="str">
        <f t="shared" si="1"/>
        <v/>
      </c>
      <c r="D511" s="2" t="b">
        <v>0</v>
      </c>
      <c r="H511" s="2" t="b">
        <v>0</v>
      </c>
      <c r="L511" s="2" t="b">
        <v>0</v>
      </c>
    </row>
    <row r="512" ht="22.5" customHeight="1">
      <c r="A512" s="37">
        <v>412.0</v>
      </c>
      <c r="B512" s="38" t="s">
        <v>16937</v>
      </c>
      <c r="C512" s="39" t="str">
        <f t="shared" si="1"/>
        <v/>
      </c>
      <c r="D512" s="2" t="b">
        <v>0</v>
      </c>
      <c r="H512" s="2" t="b">
        <v>0</v>
      </c>
      <c r="L512" s="2" t="b">
        <v>0</v>
      </c>
    </row>
    <row r="513" ht="22.5" customHeight="1">
      <c r="A513" s="37">
        <v>413.0</v>
      </c>
      <c r="B513" s="38" t="s">
        <v>16938</v>
      </c>
      <c r="C513" s="39" t="str">
        <f t="shared" si="1"/>
        <v/>
      </c>
      <c r="D513" s="2" t="b">
        <v>0</v>
      </c>
      <c r="H513" s="2" t="b">
        <v>0</v>
      </c>
      <c r="L513" s="2" t="b">
        <v>0</v>
      </c>
    </row>
    <row r="514" ht="22.5" customHeight="1">
      <c r="A514" s="37">
        <v>413.0</v>
      </c>
      <c r="B514" s="38" t="s">
        <v>16939</v>
      </c>
      <c r="C514" s="39" t="str">
        <f t="shared" si="1"/>
        <v/>
      </c>
      <c r="D514" s="2" t="b">
        <v>0</v>
      </c>
      <c r="H514" s="2" t="b">
        <v>0</v>
      </c>
      <c r="L514" s="2" t="b">
        <v>0</v>
      </c>
    </row>
    <row r="515" ht="22.5" customHeight="1">
      <c r="A515" s="37">
        <v>413.0</v>
      </c>
      <c r="B515" s="38" t="s">
        <v>16940</v>
      </c>
      <c r="C515" s="39" t="str">
        <f t="shared" si="1"/>
        <v/>
      </c>
      <c r="D515" s="2" t="b">
        <v>0</v>
      </c>
      <c r="H515" s="2" t="b">
        <v>0</v>
      </c>
      <c r="L515" s="2" t="b">
        <v>0</v>
      </c>
    </row>
    <row r="516" ht="22.5" customHeight="1">
      <c r="A516" s="37">
        <v>414.0</v>
      </c>
      <c r="B516" s="38" t="s">
        <v>16941</v>
      </c>
      <c r="C516" s="39" t="str">
        <f t="shared" si="1"/>
        <v/>
      </c>
      <c r="D516" s="2" t="b">
        <v>0</v>
      </c>
      <c r="H516" s="2" t="b">
        <v>0</v>
      </c>
      <c r="L516" s="2" t="b">
        <v>0</v>
      </c>
    </row>
    <row r="517" ht="22.5" customHeight="1">
      <c r="A517" s="37">
        <v>415.0</v>
      </c>
      <c r="B517" s="38" t="s">
        <v>16942</v>
      </c>
      <c r="C517" s="39" t="str">
        <f t="shared" si="1"/>
        <v/>
      </c>
      <c r="D517" s="2" t="b">
        <v>0</v>
      </c>
      <c r="H517" s="2" t="b">
        <v>0</v>
      </c>
      <c r="L517" s="2" t="b">
        <v>0</v>
      </c>
    </row>
    <row r="518" ht="22.5" customHeight="1">
      <c r="A518" s="37">
        <v>416.0</v>
      </c>
      <c r="B518" s="38" t="s">
        <v>16943</v>
      </c>
      <c r="C518" s="39" t="str">
        <f t="shared" si="1"/>
        <v/>
      </c>
      <c r="D518" s="2" t="b">
        <v>0</v>
      </c>
      <c r="H518" s="2" t="b">
        <v>0</v>
      </c>
      <c r="L518" s="2" t="b">
        <v>0</v>
      </c>
    </row>
    <row r="519" ht="22.5" customHeight="1">
      <c r="A519" s="37">
        <v>417.0</v>
      </c>
      <c r="B519" s="38" t="s">
        <v>16944</v>
      </c>
      <c r="C519" s="39" t="str">
        <f t="shared" si="1"/>
        <v/>
      </c>
      <c r="D519" s="2" t="b">
        <v>0</v>
      </c>
      <c r="H519" s="2" t="b">
        <v>0</v>
      </c>
      <c r="L519" s="2" t="b">
        <v>0</v>
      </c>
    </row>
    <row r="520" ht="22.5" customHeight="1">
      <c r="A520" s="37">
        <v>418.0</v>
      </c>
      <c r="B520" s="38" t="s">
        <v>16945</v>
      </c>
      <c r="C520" s="39" t="str">
        <f t="shared" si="1"/>
        <v/>
      </c>
      <c r="D520" s="2" t="b">
        <v>0</v>
      </c>
      <c r="H520" s="2" t="b">
        <v>0</v>
      </c>
      <c r="L520" s="2" t="b">
        <v>0</v>
      </c>
    </row>
    <row r="521" ht="22.5" customHeight="1">
      <c r="A521" s="37">
        <v>419.0</v>
      </c>
      <c r="B521" s="38" t="s">
        <v>16946</v>
      </c>
      <c r="C521" s="39" t="str">
        <f t="shared" si="1"/>
        <v/>
      </c>
      <c r="D521" s="2" t="b">
        <v>0</v>
      </c>
      <c r="H521" s="2" t="b">
        <v>0</v>
      </c>
      <c r="L521" s="2" t="b">
        <v>0</v>
      </c>
    </row>
    <row r="522" ht="22.5" customHeight="1">
      <c r="A522" s="37">
        <v>420.0</v>
      </c>
      <c r="B522" s="38" t="s">
        <v>16947</v>
      </c>
      <c r="C522" s="39" t="str">
        <f t="shared" si="1"/>
        <v/>
      </c>
      <c r="D522" s="2" t="b">
        <v>0</v>
      </c>
      <c r="H522" s="2" t="b">
        <v>0</v>
      </c>
      <c r="L522" s="2" t="b">
        <v>0</v>
      </c>
    </row>
    <row r="523" ht="22.5" customHeight="1">
      <c r="A523" s="37">
        <v>421.0</v>
      </c>
      <c r="B523" s="38" t="s">
        <v>16948</v>
      </c>
      <c r="C523" s="39" t="str">
        <f t="shared" si="1"/>
        <v/>
      </c>
      <c r="D523" s="2" t="b">
        <v>0</v>
      </c>
      <c r="H523" s="2" t="b">
        <v>0</v>
      </c>
      <c r="L523" s="2" t="b">
        <v>0</v>
      </c>
    </row>
    <row r="524" ht="22.5" customHeight="1">
      <c r="A524" s="37">
        <v>422.0</v>
      </c>
      <c r="B524" s="38" t="s">
        <v>16949</v>
      </c>
      <c r="C524" s="39" t="str">
        <f t="shared" si="1"/>
        <v/>
      </c>
      <c r="D524" s="2" t="b">
        <v>0</v>
      </c>
      <c r="H524" s="2" t="b">
        <v>0</v>
      </c>
      <c r="L524" s="2" t="b">
        <v>0</v>
      </c>
    </row>
    <row r="525" ht="22.5" customHeight="1">
      <c r="A525" s="37">
        <v>423.0</v>
      </c>
      <c r="B525" s="38" t="s">
        <v>16950</v>
      </c>
      <c r="C525" s="39" t="str">
        <f t="shared" si="1"/>
        <v/>
      </c>
      <c r="D525" s="2" t="b">
        <v>0</v>
      </c>
      <c r="H525" s="2" t="b">
        <v>0</v>
      </c>
      <c r="L525" s="2" t="b">
        <v>0</v>
      </c>
    </row>
    <row r="526" ht="22.5" customHeight="1">
      <c r="A526" s="37">
        <v>424.0</v>
      </c>
      <c r="B526" s="38" t="s">
        <v>16951</v>
      </c>
      <c r="C526" s="39" t="str">
        <f t="shared" si="1"/>
        <v/>
      </c>
      <c r="D526" s="2" t="b">
        <v>0</v>
      </c>
      <c r="H526" s="2" t="b">
        <v>0</v>
      </c>
      <c r="L526" s="2" t="b">
        <v>0</v>
      </c>
    </row>
    <row r="527" ht="22.5" customHeight="1">
      <c r="A527" s="37">
        <v>425.0</v>
      </c>
      <c r="B527" s="38" t="s">
        <v>16952</v>
      </c>
      <c r="C527" s="39" t="str">
        <f t="shared" si="1"/>
        <v/>
      </c>
      <c r="D527" s="2" t="b">
        <v>0</v>
      </c>
      <c r="H527" s="2" t="b">
        <v>0</v>
      </c>
      <c r="L527" s="2" t="b">
        <v>0</v>
      </c>
    </row>
    <row r="528" ht="22.5" customHeight="1">
      <c r="A528" s="37">
        <v>426.0</v>
      </c>
      <c r="B528" s="38" t="s">
        <v>16953</v>
      </c>
      <c r="C528" s="39" t="str">
        <f t="shared" si="1"/>
        <v/>
      </c>
      <c r="D528" s="2" t="b">
        <v>0</v>
      </c>
      <c r="H528" s="2" t="b">
        <v>0</v>
      </c>
      <c r="L528" s="2" t="b">
        <v>0</v>
      </c>
    </row>
    <row r="529" ht="22.5" customHeight="1">
      <c r="A529" s="37">
        <v>427.0</v>
      </c>
      <c r="B529" s="38" t="s">
        <v>16954</v>
      </c>
      <c r="C529" s="39" t="str">
        <f t="shared" si="1"/>
        <v/>
      </c>
      <c r="D529" s="2" t="b">
        <v>0</v>
      </c>
      <c r="H529" s="2" t="b">
        <v>0</v>
      </c>
      <c r="L529" s="2" t="b">
        <v>0</v>
      </c>
    </row>
    <row r="530" ht="22.5" customHeight="1">
      <c r="A530" s="37">
        <v>428.0</v>
      </c>
      <c r="B530" s="38" t="s">
        <v>16955</v>
      </c>
      <c r="C530" s="39" t="str">
        <f t="shared" si="1"/>
        <v/>
      </c>
      <c r="D530" s="2" t="b">
        <v>0</v>
      </c>
      <c r="H530" s="2" t="b">
        <v>0</v>
      </c>
      <c r="L530" s="2" t="b">
        <v>0</v>
      </c>
    </row>
    <row r="531" ht="22.5" customHeight="1">
      <c r="A531" s="37">
        <v>428.0</v>
      </c>
      <c r="B531" s="38" t="s">
        <v>16956</v>
      </c>
      <c r="C531" s="39" t="str">
        <f t="shared" si="1"/>
        <v/>
      </c>
      <c r="D531" s="2" t="b">
        <v>0</v>
      </c>
      <c r="H531" s="2" t="b">
        <v>0</v>
      </c>
      <c r="L531" s="2" t="b">
        <v>0</v>
      </c>
    </row>
    <row r="532" ht="22.5" customHeight="1">
      <c r="A532" s="37">
        <v>429.0</v>
      </c>
      <c r="B532" s="38" t="s">
        <v>16957</v>
      </c>
      <c r="C532" s="39" t="str">
        <f t="shared" si="1"/>
        <v/>
      </c>
      <c r="D532" s="2" t="b">
        <v>0</v>
      </c>
      <c r="H532" s="2" t="b">
        <v>0</v>
      </c>
      <c r="L532" s="2" t="b">
        <v>0</v>
      </c>
    </row>
    <row r="533" ht="22.5" customHeight="1">
      <c r="A533" s="37">
        <v>430.0</v>
      </c>
      <c r="B533" s="38" t="s">
        <v>16958</v>
      </c>
      <c r="C533" s="39" t="str">
        <f t="shared" si="1"/>
        <v/>
      </c>
      <c r="D533" s="2" t="b">
        <v>0</v>
      </c>
      <c r="H533" s="2" t="b">
        <v>0</v>
      </c>
      <c r="L533" s="2" t="b">
        <v>0</v>
      </c>
    </row>
    <row r="534" ht="22.5" customHeight="1">
      <c r="A534" s="37">
        <v>431.0</v>
      </c>
      <c r="B534" s="38" t="s">
        <v>16959</v>
      </c>
      <c r="C534" s="39" t="str">
        <f t="shared" si="1"/>
        <v/>
      </c>
      <c r="D534" s="2" t="b">
        <v>0</v>
      </c>
      <c r="H534" s="2" t="b">
        <v>0</v>
      </c>
      <c r="L534" s="2" t="b">
        <v>0</v>
      </c>
    </row>
    <row r="535" ht="22.5" customHeight="1">
      <c r="A535" s="37">
        <v>432.0</v>
      </c>
      <c r="B535" s="38" t="s">
        <v>16960</v>
      </c>
      <c r="C535" s="39" t="str">
        <f t="shared" si="1"/>
        <v/>
      </c>
      <c r="D535" s="2" t="b">
        <v>0</v>
      </c>
      <c r="H535" s="2" t="b">
        <v>0</v>
      </c>
      <c r="L535" s="2" t="b">
        <v>0</v>
      </c>
    </row>
    <row r="536" ht="22.5" customHeight="1">
      <c r="A536" s="37">
        <v>433.0</v>
      </c>
      <c r="B536" s="38" t="s">
        <v>16961</v>
      </c>
      <c r="C536" s="39" t="str">
        <f t="shared" si="1"/>
        <v/>
      </c>
      <c r="D536" s="2" t="b">
        <v>0</v>
      </c>
      <c r="H536" s="2" t="b">
        <v>0</v>
      </c>
      <c r="L536" s="2" t="b">
        <v>0</v>
      </c>
    </row>
    <row r="537" ht="22.5" customHeight="1">
      <c r="A537" s="37">
        <v>434.0</v>
      </c>
      <c r="B537" s="38" t="s">
        <v>16962</v>
      </c>
      <c r="C537" s="39" t="str">
        <f t="shared" si="1"/>
        <v/>
      </c>
      <c r="D537" s="2" t="b">
        <v>0</v>
      </c>
      <c r="H537" s="2" t="b">
        <v>0</v>
      </c>
      <c r="L537" s="2" t="b">
        <v>0</v>
      </c>
    </row>
    <row r="538" ht="22.5" customHeight="1">
      <c r="A538" s="37">
        <v>435.0</v>
      </c>
      <c r="B538" s="38" t="s">
        <v>16963</v>
      </c>
      <c r="C538" s="39" t="str">
        <f t="shared" si="1"/>
        <v/>
      </c>
      <c r="D538" s="2" t="b">
        <v>0</v>
      </c>
      <c r="H538" s="2" t="b">
        <v>0</v>
      </c>
      <c r="L538" s="2" t="b">
        <v>0</v>
      </c>
    </row>
    <row r="539" ht="22.5" customHeight="1">
      <c r="A539" s="37">
        <v>436.0</v>
      </c>
      <c r="B539" s="38" t="s">
        <v>16964</v>
      </c>
      <c r="C539" s="39" t="str">
        <f t="shared" si="1"/>
        <v/>
      </c>
      <c r="D539" s="2" t="b">
        <v>0</v>
      </c>
      <c r="H539" s="2" t="b">
        <v>0</v>
      </c>
      <c r="L539" s="2" t="b">
        <v>0</v>
      </c>
    </row>
    <row r="540" ht="22.5" customHeight="1">
      <c r="A540" s="37">
        <v>437.0</v>
      </c>
      <c r="B540" s="38" t="s">
        <v>16965</v>
      </c>
      <c r="C540" s="39" t="str">
        <f t="shared" si="1"/>
        <v/>
      </c>
      <c r="D540" s="2" t="b">
        <v>0</v>
      </c>
      <c r="H540" s="2" t="b">
        <v>0</v>
      </c>
      <c r="L540" s="2" t="b">
        <v>0</v>
      </c>
    </row>
    <row r="541" ht="22.5" customHeight="1">
      <c r="A541" s="37">
        <v>438.0</v>
      </c>
      <c r="B541" s="38" t="s">
        <v>16966</v>
      </c>
      <c r="C541" s="39" t="str">
        <f t="shared" si="1"/>
        <v/>
      </c>
      <c r="D541" s="2" t="b">
        <v>0</v>
      </c>
      <c r="H541" s="2" t="b">
        <v>0</v>
      </c>
      <c r="L541" s="2" t="b">
        <v>0</v>
      </c>
    </row>
    <row r="542" ht="22.5" customHeight="1">
      <c r="A542" s="37">
        <v>439.0</v>
      </c>
      <c r="B542" s="38" t="s">
        <v>16967</v>
      </c>
      <c r="C542" s="39" t="str">
        <f t="shared" si="1"/>
        <v/>
      </c>
      <c r="D542" s="2" t="b">
        <v>0</v>
      </c>
      <c r="H542" s="2" t="b">
        <v>0</v>
      </c>
      <c r="L542" s="2" t="b">
        <v>0</v>
      </c>
    </row>
    <row r="543" ht="22.5" customHeight="1">
      <c r="A543" s="37">
        <v>440.0</v>
      </c>
      <c r="B543" s="38" t="s">
        <v>16968</v>
      </c>
      <c r="C543" s="39" t="str">
        <f t="shared" si="1"/>
        <v/>
      </c>
      <c r="D543" s="2" t="b">
        <v>0</v>
      </c>
      <c r="H543" s="2" t="b">
        <v>0</v>
      </c>
      <c r="L543" s="2" t="b">
        <v>0</v>
      </c>
    </row>
    <row r="544" ht="22.5" customHeight="1">
      <c r="A544" s="37">
        <v>441.0</v>
      </c>
      <c r="B544" s="38" t="s">
        <v>16969</v>
      </c>
      <c r="C544" s="39" t="str">
        <f t="shared" si="1"/>
        <v/>
      </c>
      <c r="D544" s="2" t="b">
        <v>0</v>
      </c>
      <c r="H544" s="2" t="b">
        <v>0</v>
      </c>
      <c r="L544" s="2" t="b">
        <v>0</v>
      </c>
    </row>
    <row r="545" ht="22.5" customHeight="1">
      <c r="A545" s="37">
        <v>442.0</v>
      </c>
      <c r="B545" s="38" t="s">
        <v>16970</v>
      </c>
      <c r="C545" s="39" t="str">
        <f t="shared" si="1"/>
        <v/>
      </c>
      <c r="D545" s="2" t="b">
        <v>0</v>
      </c>
      <c r="H545" s="2" t="b">
        <v>0</v>
      </c>
      <c r="L545" s="2" t="b">
        <v>0</v>
      </c>
    </row>
    <row r="546" ht="22.5" customHeight="1">
      <c r="A546" s="37">
        <v>443.0</v>
      </c>
      <c r="B546" s="38" t="s">
        <v>16971</v>
      </c>
      <c r="C546" s="39" t="str">
        <f t="shared" si="1"/>
        <v/>
      </c>
      <c r="D546" s="2" t="b">
        <v>0</v>
      </c>
      <c r="H546" s="2" t="b">
        <v>0</v>
      </c>
      <c r="L546" s="2" t="b">
        <v>0</v>
      </c>
    </row>
    <row r="547" ht="22.5" customHeight="1">
      <c r="A547" s="37">
        <v>444.0</v>
      </c>
      <c r="B547" s="38" t="s">
        <v>16972</v>
      </c>
      <c r="C547" s="39" t="str">
        <f t="shared" si="1"/>
        <v/>
      </c>
      <c r="D547" s="2" t="b">
        <v>0</v>
      </c>
      <c r="H547" s="2" t="b">
        <v>0</v>
      </c>
      <c r="L547" s="2" t="b">
        <v>0</v>
      </c>
    </row>
    <row r="548" ht="22.5" customHeight="1">
      <c r="A548" s="37">
        <v>445.0</v>
      </c>
      <c r="B548" s="38" t="s">
        <v>16973</v>
      </c>
      <c r="C548" s="39" t="str">
        <f t="shared" si="1"/>
        <v/>
      </c>
      <c r="D548" s="2" t="b">
        <v>0</v>
      </c>
      <c r="H548" s="2" t="b">
        <v>0</v>
      </c>
      <c r="L548" s="2" t="b">
        <v>0</v>
      </c>
    </row>
    <row r="549" ht="22.5" customHeight="1">
      <c r="A549" s="37">
        <v>445.0</v>
      </c>
      <c r="B549" s="38" t="s">
        <v>16974</v>
      </c>
      <c r="C549" s="39" t="str">
        <f t="shared" si="1"/>
        <v/>
      </c>
      <c r="D549" s="2" t="b">
        <v>0</v>
      </c>
      <c r="H549" s="2" t="b">
        <v>0</v>
      </c>
      <c r="L549" s="2" t="b">
        <v>0</v>
      </c>
    </row>
    <row r="550" ht="22.5" customHeight="1">
      <c r="A550" s="37">
        <v>446.0</v>
      </c>
      <c r="B550" s="38" t="s">
        <v>16975</v>
      </c>
      <c r="C550" s="39" t="str">
        <f t="shared" si="1"/>
        <v/>
      </c>
      <c r="D550" s="2" t="b">
        <v>0</v>
      </c>
      <c r="H550" s="2" t="b">
        <v>0</v>
      </c>
      <c r="L550" s="2" t="b">
        <v>0</v>
      </c>
    </row>
    <row r="551" ht="22.5" customHeight="1">
      <c r="A551" s="37">
        <v>447.0</v>
      </c>
      <c r="B551" s="38" t="s">
        <v>16976</v>
      </c>
      <c r="C551" s="39" t="str">
        <f t="shared" si="1"/>
        <v/>
      </c>
      <c r="D551" s="2" t="b">
        <v>0</v>
      </c>
      <c r="H551" s="2" t="b">
        <v>0</v>
      </c>
      <c r="L551" s="2" t="b">
        <v>0</v>
      </c>
    </row>
    <row r="552" ht="22.5" customHeight="1">
      <c r="A552" s="37">
        <v>448.0</v>
      </c>
      <c r="B552" s="38" t="s">
        <v>16977</v>
      </c>
      <c r="C552" s="39" t="str">
        <f t="shared" si="1"/>
        <v/>
      </c>
      <c r="D552" s="2" t="b">
        <v>0</v>
      </c>
      <c r="H552" s="2" t="b">
        <v>0</v>
      </c>
      <c r="L552" s="2" t="b">
        <v>0</v>
      </c>
    </row>
    <row r="553" ht="22.5" customHeight="1">
      <c r="A553" s="37">
        <v>448.0</v>
      </c>
      <c r="B553" s="38" t="s">
        <v>16978</v>
      </c>
      <c r="C553" s="39" t="str">
        <f t="shared" si="1"/>
        <v/>
      </c>
      <c r="D553" s="2" t="b">
        <v>0</v>
      </c>
      <c r="H553" s="2" t="b">
        <v>0</v>
      </c>
      <c r="L553" s="2" t="b">
        <v>0</v>
      </c>
    </row>
    <row r="554" ht="22.5" customHeight="1">
      <c r="A554" s="37">
        <v>449.0</v>
      </c>
      <c r="B554" s="38" t="s">
        <v>16979</v>
      </c>
      <c r="C554" s="39" t="str">
        <f t="shared" si="1"/>
        <v/>
      </c>
      <c r="D554" s="2" t="b">
        <v>0</v>
      </c>
      <c r="H554" s="2" t="b">
        <v>0</v>
      </c>
      <c r="L554" s="2" t="b">
        <v>0</v>
      </c>
    </row>
    <row r="555" ht="22.5" customHeight="1">
      <c r="A555" s="37">
        <v>450.0</v>
      </c>
      <c r="B555" s="38" t="s">
        <v>16980</v>
      </c>
      <c r="C555" s="39" t="str">
        <f t="shared" si="1"/>
        <v/>
      </c>
      <c r="D555" s="2" t="b">
        <v>0</v>
      </c>
      <c r="H555" s="2" t="b">
        <v>0</v>
      </c>
      <c r="L555" s="2" t="b">
        <v>0</v>
      </c>
    </row>
    <row r="556" ht="22.5" customHeight="1">
      <c r="A556" s="37">
        <v>451.0</v>
      </c>
      <c r="B556" s="38" t="s">
        <v>16981</v>
      </c>
      <c r="C556" s="39" t="str">
        <f t="shared" si="1"/>
        <v/>
      </c>
      <c r="D556" s="2" t="b">
        <v>0</v>
      </c>
      <c r="H556" s="2" t="b">
        <v>0</v>
      </c>
      <c r="L556" s="2" t="b">
        <v>0</v>
      </c>
    </row>
    <row r="557" ht="22.5" customHeight="1">
      <c r="A557" s="37">
        <v>452.0</v>
      </c>
      <c r="B557" s="38" t="s">
        <v>16982</v>
      </c>
      <c r="C557" s="39" t="str">
        <f t="shared" si="1"/>
        <v/>
      </c>
      <c r="D557" s="2" t="b">
        <v>0</v>
      </c>
      <c r="H557" s="2" t="b">
        <v>0</v>
      </c>
      <c r="L557" s="2" t="b">
        <v>0</v>
      </c>
    </row>
    <row r="558" ht="22.5" customHeight="1">
      <c r="A558" s="37">
        <v>453.0</v>
      </c>
      <c r="B558" s="38" t="s">
        <v>16983</v>
      </c>
      <c r="C558" s="39" t="str">
        <f t="shared" si="1"/>
        <v/>
      </c>
      <c r="D558" s="2" t="b">
        <v>0</v>
      </c>
      <c r="H558" s="2" t="b">
        <v>0</v>
      </c>
      <c r="L558" s="2" t="b">
        <v>0</v>
      </c>
    </row>
    <row r="559" ht="22.5" customHeight="1">
      <c r="A559" s="37">
        <v>454.0</v>
      </c>
      <c r="B559" s="38" t="s">
        <v>16984</v>
      </c>
      <c r="C559" s="39" t="str">
        <f t="shared" si="1"/>
        <v/>
      </c>
      <c r="D559" s="2" t="b">
        <v>0</v>
      </c>
      <c r="H559" s="2" t="b">
        <v>0</v>
      </c>
      <c r="L559" s="2" t="b">
        <v>0</v>
      </c>
    </row>
    <row r="560" ht="22.5" customHeight="1">
      <c r="A560" s="37">
        <v>455.0</v>
      </c>
      <c r="B560" s="38" t="s">
        <v>16985</v>
      </c>
      <c r="C560" s="39" t="str">
        <f t="shared" si="1"/>
        <v/>
      </c>
      <c r="D560" s="2" t="b">
        <v>0</v>
      </c>
      <c r="H560" s="2" t="b">
        <v>0</v>
      </c>
      <c r="L560" s="2" t="b">
        <v>0</v>
      </c>
    </row>
    <row r="561" ht="22.5" customHeight="1">
      <c r="A561" s="37">
        <v>456.0</v>
      </c>
      <c r="B561" s="38" t="s">
        <v>16986</v>
      </c>
      <c r="C561" s="39" t="str">
        <f t="shared" si="1"/>
        <v/>
      </c>
      <c r="D561" s="2" t="b">
        <v>0</v>
      </c>
      <c r="H561" s="2" t="b">
        <v>0</v>
      </c>
      <c r="L561" s="2" t="b">
        <v>0</v>
      </c>
    </row>
    <row r="562" ht="22.5" customHeight="1">
      <c r="A562" s="37">
        <v>457.0</v>
      </c>
      <c r="B562" s="38" t="s">
        <v>16987</v>
      </c>
      <c r="C562" s="39" t="str">
        <f t="shared" si="1"/>
        <v/>
      </c>
      <c r="D562" s="2" t="b">
        <v>0</v>
      </c>
      <c r="H562" s="2" t="b">
        <v>0</v>
      </c>
      <c r="L562" s="2" t="b">
        <v>0</v>
      </c>
    </row>
    <row r="563" ht="22.5" customHeight="1">
      <c r="A563" s="37">
        <v>458.0</v>
      </c>
      <c r="B563" s="38" t="s">
        <v>16988</v>
      </c>
      <c r="C563" s="39" t="str">
        <f t="shared" si="1"/>
        <v/>
      </c>
      <c r="D563" s="2" t="b">
        <v>0</v>
      </c>
      <c r="H563" s="2" t="b">
        <v>0</v>
      </c>
      <c r="L563" s="2" t="b">
        <v>0</v>
      </c>
    </row>
    <row r="564" ht="22.5" customHeight="1">
      <c r="A564" s="37">
        <v>459.0</v>
      </c>
      <c r="B564" s="38" t="s">
        <v>16989</v>
      </c>
      <c r="C564" s="39" t="str">
        <f t="shared" si="1"/>
        <v/>
      </c>
      <c r="D564" s="2" t="b">
        <v>0</v>
      </c>
      <c r="H564" s="2" t="b">
        <v>0</v>
      </c>
      <c r="L564" s="2" t="b">
        <v>0</v>
      </c>
    </row>
    <row r="565" ht="22.5" customHeight="1">
      <c r="A565" s="37">
        <v>460.0</v>
      </c>
      <c r="B565" s="38" t="s">
        <v>16990</v>
      </c>
      <c r="C565" s="39" t="str">
        <f t="shared" si="1"/>
        <v/>
      </c>
      <c r="D565" s="2" t="b">
        <v>0</v>
      </c>
      <c r="H565" s="2" t="b">
        <v>0</v>
      </c>
      <c r="L565" s="2" t="b">
        <v>0</v>
      </c>
    </row>
    <row r="566" ht="22.5" customHeight="1">
      <c r="A566" s="37">
        <v>460.0</v>
      </c>
      <c r="B566" s="38" t="s">
        <v>16991</v>
      </c>
      <c r="C566" s="39" t="str">
        <f t="shared" si="1"/>
        <v/>
      </c>
      <c r="D566" s="2" t="b">
        <v>0</v>
      </c>
      <c r="H566" s="2" t="b">
        <v>0</v>
      </c>
      <c r="L566" s="2" t="b">
        <v>0</v>
      </c>
    </row>
    <row r="567" ht="22.5" customHeight="1">
      <c r="A567" s="37">
        <v>461.0</v>
      </c>
      <c r="B567" s="38" t="s">
        <v>16992</v>
      </c>
      <c r="C567" s="39" t="str">
        <f t="shared" si="1"/>
        <v/>
      </c>
      <c r="D567" s="2" t="b">
        <v>0</v>
      </c>
      <c r="H567" s="2" t="b">
        <v>0</v>
      </c>
      <c r="L567" s="2" t="b">
        <v>0</v>
      </c>
    </row>
    <row r="568" ht="22.5" customHeight="1">
      <c r="A568" s="37">
        <v>462.0</v>
      </c>
      <c r="B568" s="38" t="s">
        <v>16993</v>
      </c>
      <c r="C568" s="39" t="str">
        <f t="shared" si="1"/>
        <v/>
      </c>
      <c r="D568" s="2" t="b">
        <v>0</v>
      </c>
      <c r="H568" s="2" t="b">
        <v>0</v>
      </c>
      <c r="L568" s="2" t="b">
        <v>0</v>
      </c>
    </row>
    <row r="569" ht="22.5" customHeight="1">
      <c r="A569" s="37">
        <v>463.0</v>
      </c>
      <c r="B569" s="38" t="s">
        <v>16994</v>
      </c>
      <c r="C569" s="39" t="str">
        <f t="shared" si="1"/>
        <v/>
      </c>
      <c r="D569" s="2" t="b">
        <v>0</v>
      </c>
      <c r="H569" s="2" t="b">
        <v>0</v>
      </c>
      <c r="L569" s="2" t="b">
        <v>0</v>
      </c>
    </row>
    <row r="570" ht="22.5" customHeight="1">
      <c r="A570" s="37">
        <v>464.0</v>
      </c>
      <c r="B570" s="38" t="s">
        <v>16995</v>
      </c>
      <c r="C570" s="39" t="str">
        <f t="shared" si="1"/>
        <v/>
      </c>
      <c r="D570" s="2" t="b">
        <v>0</v>
      </c>
      <c r="H570" s="2" t="b">
        <v>0</v>
      </c>
      <c r="L570" s="2" t="b">
        <v>0</v>
      </c>
    </row>
    <row r="571" ht="22.5" customHeight="1">
      <c r="A571" s="37">
        <v>465.0</v>
      </c>
      <c r="B571" s="38" t="s">
        <v>16996</v>
      </c>
      <c r="C571" s="39" t="str">
        <f t="shared" si="1"/>
        <v/>
      </c>
      <c r="D571" s="2" t="b">
        <v>0</v>
      </c>
      <c r="H571" s="2" t="b">
        <v>0</v>
      </c>
      <c r="L571" s="2" t="b">
        <v>0</v>
      </c>
    </row>
    <row r="572" ht="22.5" customHeight="1">
      <c r="A572" s="37">
        <v>466.0</v>
      </c>
      <c r="B572" s="38" t="s">
        <v>16997</v>
      </c>
      <c r="C572" s="39" t="str">
        <f t="shared" si="1"/>
        <v/>
      </c>
      <c r="D572" s="2" t="b">
        <v>0</v>
      </c>
      <c r="H572" s="2" t="b">
        <v>0</v>
      </c>
      <c r="L572" s="2" t="b">
        <v>0</v>
      </c>
    </row>
    <row r="573" ht="22.5" customHeight="1">
      <c r="A573" s="37">
        <v>467.0</v>
      </c>
      <c r="B573" s="38" t="s">
        <v>16998</v>
      </c>
      <c r="C573" s="39" t="str">
        <f t="shared" si="1"/>
        <v/>
      </c>
      <c r="D573" s="2" t="b">
        <v>0</v>
      </c>
      <c r="H573" s="2" t="b">
        <v>0</v>
      </c>
      <c r="L573" s="2" t="b">
        <v>0</v>
      </c>
    </row>
    <row r="574" ht="22.5" customHeight="1">
      <c r="A574" s="37">
        <v>468.0</v>
      </c>
      <c r="B574" s="38" t="s">
        <v>16999</v>
      </c>
      <c r="C574" s="39" t="str">
        <f t="shared" si="1"/>
        <v/>
      </c>
      <c r="D574" s="2" t="b">
        <v>0</v>
      </c>
      <c r="H574" s="2" t="b">
        <v>0</v>
      </c>
      <c r="L574" s="2" t="b">
        <v>0</v>
      </c>
    </row>
    <row r="575" ht="22.5" customHeight="1">
      <c r="A575" s="37">
        <v>469.0</v>
      </c>
      <c r="B575" s="38" t="s">
        <v>17000</v>
      </c>
      <c r="C575" s="39" t="str">
        <f t="shared" si="1"/>
        <v/>
      </c>
      <c r="D575" s="2" t="b">
        <v>0</v>
      </c>
      <c r="H575" s="2" t="b">
        <v>0</v>
      </c>
      <c r="L575" s="2" t="b">
        <v>0</v>
      </c>
    </row>
    <row r="576" ht="22.5" customHeight="1">
      <c r="A576" s="37">
        <v>470.0</v>
      </c>
      <c r="B576" s="38" t="s">
        <v>17001</v>
      </c>
      <c r="C576" s="39" t="str">
        <f t="shared" si="1"/>
        <v/>
      </c>
      <c r="D576" s="2" t="b">
        <v>0</v>
      </c>
      <c r="H576" s="2" t="b">
        <v>0</v>
      </c>
      <c r="L576" s="2" t="b">
        <v>0</v>
      </c>
    </row>
    <row r="577" ht="22.5" customHeight="1">
      <c r="A577" s="37">
        <v>471.0</v>
      </c>
      <c r="B577" s="38" t="s">
        <v>17002</v>
      </c>
      <c r="C577" s="39" t="str">
        <f t="shared" si="1"/>
        <v/>
      </c>
      <c r="D577" s="2" t="b">
        <v>0</v>
      </c>
      <c r="H577" s="2" t="b">
        <v>0</v>
      </c>
      <c r="L577" s="2" t="b">
        <v>0</v>
      </c>
    </row>
    <row r="578" ht="22.5" customHeight="1">
      <c r="A578" s="37">
        <v>472.0</v>
      </c>
      <c r="B578" s="38" t="s">
        <v>17003</v>
      </c>
      <c r="C578" s="39" t="str">
        <f t="shared" si="1"/>
        <v/>
      </c>
      <c r="D578" s="2" t="b">
        <v>0</v>
      </c>
      <c r="H578" s="2" t="b">
        <v>0</v>
      </c>
      <c r="L578" s="2" t="b">
        <v>0</v>
      </c>
    </row>
    <row r="579" ht="22.5" customHeight="1">
      <c r="A579" s="37">
        <v>473.0</v>
      </c>
      <c r="B579" s="38" t="s">
        <v>17004</v>
      </c>
      <c r="C579" s="39" t="str">
        <f t="shared" si="1"/>
        <v/>
      </c>
      <c r="D579" s="2" t="b">
        <v>0</v>
      </c>
      <c r="H579" s="2" t="b">
        <v>0</v>
      </c>
      <c r="L579" s="2" t="b">
        <v>0</v>
      </c>
    </row>
    <row r="580" ht="22.5" customHeight="1">
      <c r="A580" s="37">
        <v>474.0</v>
      </c>
      <c r="B580" s="38" t="s">
        <v>17005</v>
      </c>
      <c r="C580" s="39" t="str">
        <f t="shared" si="1"/>
        <v/>
      </c>
      <c r="D580" s="2" t="b">
        <v>0</v>
      </c>
      <c r="H580" s="2" t="b">
        <v>0</v>
      </c>
      <c r="L580" s="2" t="b">
        <v>0</v>
      </c>
    </row>
    <row r="581" ht="22.5" customHeight="1">
      <c r="A581" s="37">
        <v>475.0</v>
      </c>
      <c r="B581" s="38" t="s">
        <v>17006</v>
      </c>
      <c r="C581" s="39" t="str">
        <f t="shared" si="1"/>
        <v/>
      </c>
      <c r="D581" s="2" t="b">
        <v>0</v>
      </c>
      <c r="H581" s="2" t="b">
        <v>0</v>
      </c>
      <c r="L581" s="2" t="b">
        <v>0</v>
      </c>
    </row>
    <row r="582" ht="22.5" customHeight="1">
      <c r="A582" s="37">
        <v>475.0</v>
      </c>
      <c r="B582" s="38" t="s">
        <v>17007</v>
      </c>
      <c r="C582" s="39" t="str">
        <f t="shared" si="1"/>
        <v/>
      </c>
      <c r="D582" s="2" t="b">
        <v>0</v>
      </c>
      <c r="H582" s="2" t="b">
        <v>0</v>
      </c>
      <c r="L582" s="2" t="b">
        <v>0</v>
      </c>
    </row>
    <row r="583" ht="22.5" customHeight="1">
      <c r="A583" s="37">
        <v>476.0</v>
      </c>
      <c r="B583" s="38" t="s">
        <v>17008</v>
      </c>
      <c r="C583" s="39" t="str">
        <f t="shared" si="1"/>
        <v/>
      </c>
      <c r="D583" s="2" t="b">
        <v>0</v>
      </c>
      <c r="H583" s="2" t="b">
        <v>0</v>
      </c>
      <c r="L583" s="2" t="b">
        <v>0</v>
      </c>
    </row>
    <row r="584" ht="22.5" customHeight="1">
      <c r="A584" s="37">
        <v>477.0</v>
      </c>
      <c r="B584" s="38" t="s">
        <v>17009</v>
      </c>
      <c r="C584" s="39" t="str">
        <f t="shared" si="1"/>
        <v/>
      </c>
      <c r="D584" s="2" t="b">
        <v>0</v>
      </c>
      <c r="H584" s="2" t="b">
        <v>0</v>
      </c>
      <c r="L584" s="2" t="b">
        <v>0</v>
      </c>
    </row>
    <row r="585" ht="22.5" customHeight="1">
      <c r="A585" s="37">
        <v>478.0</v>
      </c>
      <c r="B585" s="38" t="s">
        <v>17010</v>
      </c>
      <c r="C585" s="39" t="str">
        <f t="shared" si="1"/>
        <v/>
      </c>
      <c r="D585" s="2" t="b">
        <v>0</v>
      </c>
      <c r="H585" s="2" t="b">
        <v>0</v>
      </c>
      <c r="L585" s="2" t="b">
        <v>0</v>
      </c>
    </row>
    <row r="586" ht="22.5" customHeight="1">
      <c r="A586" s="37">
        <v>479.0</v>
      </c>
      <c r="B586" s="38" t="s">
        <v>17011</v>
      </c>
      <c r="C586" s="39" t="str">
        <f t="shared" si="1"/>
        <v/>
      </c>
      <c r="D586" s="2" t="b">
        <v>0</v>
      </c>
      <c r="H586" s="2" t="b">
        <v>0</v>
      </c>
      <c r="L586" s="2" t="b">
        <v>0</v>
      </c>
    </row>
    <row r="587" ht="22.5" customHeight="1">
      <c r="A587" s="37">
        <v>479.0</v>
      </c>
      <c r="B587" s="38" t="s">
        <v>17012</v>
      </c>
      <c r="C587" s="39" t="str">
        <f t="shared" si="1"/>
        <v/>
      </c>
      <c r="D587" s="2" t="b">
        <v>0</v>
      </c>
      <c r="H587" s="2" t="b">
        <v>0</v>
      </c>
      <c r="L587" s="2" t="b">
        <v>0</v>
      </c>
    </row>
    <row r="588" ht="22.5" customHeight="1">
      <c r="A588" s="37">
        <v>479.0</v>
      </c>
      <c r="B588" s="38" t="s">
        <v>17013</v>
      </c>
      <c r="C588" s="39" t="str">
        <f t="shared" si="1"/>
        <v/>
      </c>
      <c r="D588" s="2" t="b">
        <v>0</v>
      </c>
      <c r="H588" s="2" t="b">
        <v>0</v>
      </c>
      <c r="L588" s="2" t="b">
        <v>0</v>
      </c>
    </row>
    <row r="589" ht="22.5" customHeight="1">
      <c r="A589" s="37">
        <v>479.0</v>
      </c>
      <c r="B589" s="38" t="s">
        <v>17014</v>
      </c>
      <c r="C589" s="39" t="str">
        <f t="shared" si="1"/>
        <v/>
      </c>
      <c r="D589" s="2" t="b">
        <v>0</v>
      </c>
      <c r="H589" s="2" t="b">
        <v>0</v>
      </c>
      <c r="L589" s="2" t="b">
        <v>0</v>
      </c>
    </row>
    <row r="590" ht="22.5" customHeight="1">
      <c r="A590" s="37">
        <v>479.0</v>
      </c>
      <c r="B590" s="38" t="s">
        <v>17015</v>
      </c>
      <c r="C590" s="39" t="str">
        <f t="shared" si="1"/>
        <v/>
      </c>
      <c r="D590" s="2" t="b">
        <v>0</v>
      </c>
      <c r="H590" s="2" t="b">
        <v>0</v>
      </c>
      <c r="L590" s="2" t="b">
        <v>0</v>
      </c>
    </row>
    <row r="591" ht="22.5" customHeight="1">
      <c r="A591" s="37">
        <v>479.0</v>
      </c>
      <c r="B591" s="38" t="s">
        <v>17016</v>
      </c>
      <c r="C591" s="39" t="str">
        <f t="shared" si="1"/>
        <v/>
      </c>
      <c r="D591" s="2" t="b">
        <v>0</v>
      </c>
      <c r="H591" s="2" t="b">
        <v>0</v>
      </c>
      <c r="L591" s="2" t="b">
        <v>0</v>
      </c>
    </row>
    <row r="592" ht="22.5" customHeight="1">
      <c r="A592" s="37">
        <v>480.0</v>
      </c>
      <c r="B592" s="38" t="s">
        <v>17017</v>
      </c>
      <c r="C592" s="39" t="str">
        <f t="shared" si="1"/>
        <v/>
      </c>
      <c r="D592" s="2" t="b">
        <v>0</v>
      </c>
      <c r="H592" s="2" t="b">
        <v>0</v>
      </c>
      <c r="L592" s="2" t="b">
        <v>0</v>
      </c>
    </row>
    <row r="593" ht="22.5" customHeight="1">
      <c r="A593" s="37">
        <v>481.0</v>
      </c>
      <c r="B593" s="38" t="s">
        <v>17018</v>
      </c>
      <c r="C593" s="39" t="str">
        <f t="shared" si="1"/>
        <v/>
      </c>
      <c r="D593" s="2" t="b">
        <v>0</v>
      </c>
      <c r="H593" s="2" t="b">
        <v>0</v>
      </c>
      <c r="L593" s="2" t="b">
        <v>0</v>
      </c>
    </row>
    <row r="594" ht="22.5" customHeight="1">
      <c r="A594" s="37">
        <v>482.0</v>
      </c>
      <c r="B594" s="38" t="s">
        <v>17019</v>
      </c>
      <c r="C594" s="39" t="str">
        <f t="shared" si="1"/>
        <v/>
      </c>
      <c r="D594" s="2" t="b">
        <v>0</v>
      </c>
      <c r="H594" s="2" t="b">
        <v>0</v>
      </c>
      <c r="L594" s="2" t="b">
        <v>0</v>
      </c>
    </row>
    <row r="595" ht="22.5" customHeight="1">
      <c r="A595" s="37">
        <v>483.0</v>
      </c>
      <c r="B595" s="38" t="s">
        <v>17020</v>
      </c>
      <c r="C595" s="39" t="str">
        <f t="shared" si="1"/>
        <v/>
      </c>
      <c r="D595" s="2" t="b">
        <v>0</v>
      </c>
      <c r="H595" s="2" t="b">
        <v>0</v>
      </c>
      <c r="L595" s="2" t="b">
        <v>0</v>
      </c>
    </row>
    <row r="596" ht="22.5" customHeight="1">
      <c r="A596" s="37">
        <v>483.0</v>
      </c>
      <c r="B596" s="38" t="s">
        <v>17021</v>
      </c>
      <c r="C596" s="39" t="str">
        <f t="shared" si="1"/>
        <v/>
      </c>
      <c r="D596" s="2" t="b">
        <v>0</v>
      </c>
      <c r="H596" s="2" t="b">
        <v>0</v>
      </c>
      <c r="L596" s="2" t="b">
        <v>0</v>
      </c>
    </row>
    <row r="597" ht="22.5" customHeight="1">
      <c r="A597" s="37">
        <v>484.0</v>
      </c>
      <c r="B597" s="38" t="s">
        <v>17022</v>
      </c>
      <c r="C597" s="39" t="str">
        <f t="shared" si="1"/>
        <v/>
      </c>
      <c r="D597" s="2" t="b">
        <v>0</v>
      </c>
      <c r="H597" s="2" t="b">
        <v>0</v>
      </c>
      <c r="L597" s="2" t="b">
        <v>0</v>
      </c>
    </row>
    <row r="598" ht="22.5" customHeight="1">
      <c r="A598" s="37">
        <v>484.0</v>
      </c>
      <c r="B598" s="38" t="s">
        <v>17023</v>
      </c>
      <c r="C598" s="39" t="str">
        <f t="shared" si="1"/>
        <v/>
      </c>
      <c r="D598" s="2" t="b">
        <v>0</v>
      </c>
      <c r="H598" s="2" t="b">
        <v>0</v>
      </c>
      <c r="L598" s="2" t="b">
        <v>0</v>
      </c>
    </row>
    <row r="599" ht="22.5" customHeight="1">
      <c r="A599" s="37">
        <v>485.0</v>
      </c>
      <c r="B599" s="38" t="s">
        <v>17024</v>
      </c>
      <c r="C599" s="39" t="str">
        <f t="shared" si="1"/>
        <v/>
      </c>
      <c r="D599" s="2" t="b">
        <v>0</v>
      </c>
      <c r="H599" s="2" t="b">
        <v>0</v>
      </c>
      <c r="L599" s="2" t="b">
        <v>0</v>
      </c>
    </row>
    <row r="600" ht="22.5" customHeight="1">
      <c r="A600" s="37">
        <v>486.0</v>
      </c>
      <c r="B600" s="38" t="s">
        <v>17025</v>
      </c>
      <c r="C600" s="39" t="str">
        <f t="shared" si="1"/>
        <v/>
      </c>
      <c r="D600" s="2" t="b">
        <v>0</v>
      </c>
      <c r="H600" s="2" t="b">
        <v>0</v>
      </c>
      <c r="L600" s="2" t="b">
        <v>0</v>
      </c>
    </row>
    <row r="601" ht="22.5" customHeight="1">
      <c r="A601" s="37">
        <v>487.0</v>
      </c>
      <c r="B601" s="38" t="s">
        <v>17026</v>
      </c>
      <c r="C601" s="39" t="str">
        <f t="shared" si="1"/>
        <v/>
      </c>
      <c r="D601" s="2" t="b">
        <v>0</v>
      </c>
      <c r="H601" s="2" t="b">
        <v>0</v>
      </c>
      <c r="L601" s="2" t="b">
        <v>0</v>
      </c>
    </row>
    <row r="602" ht="22.5" customHeight="1">
      <c r="A602" s="37">
        <v>487.0</v>
      </c>
      <c r="B602" s="38" t="s">
        <v>17027</v>
      </c>
      <c r="C602" s="39" t="str">
        <f t="shared" si="1"/>
        <v/>
      </c>
      <c r="D602" s="2" t="b">
        <v>0</v>
      </c>
      <c r="H602" s="2" t="b">
        <v>0</v>
      </c>
      <c r="L602" s="2" t="b">
        <v>0</v>
      </c>
    </row>
    <row r="603" ht="22.5" customHeight="1">
      <c r="A603" s="37">
        <v>488.0</v>
      </c>
      <c r="B603" s="38" t="s">
        <v>17028</v>
      </c>
      <c r="C603" s="39" t="str">
        <f t="shared" si="1"/>
        <v/>
      </c>
      <c r="D603" s="2" t="b">
        <v>0</v>
      </c>
      <c r="H603" s="2" t="b">
        <v>0</v>
      </c>
      <c r="L603" s="2" t="b">
        <v>0</v>
      </c>
    </row>
    <row r="604" ht="22.5" customHeight="1">
      <c r="A604" s="37">
        <v>489.0</v>
      </c>
      <c r="B604" s="38" t="s">
        <v>17029</v>
      </c>
      <c r="C604" s="39" t="str">
        <f t="shared" si="1"/>
        <v/>
      </c>
      <c r="D604" s="2" t="b">
        <v>0</v>
      </c>
      <c r="H604" s="2" t="b">
        <v>0</v>
      </c>
      <c r="L604" s="2" t="b">
        <v>0</v>
      </c>
    </row>
    <row r="605" ht="22.5" customHeight="1">
      <c r="A605" s="37">
        <v>490.0</v>
      </c>
      <c r="B605" s="38" t="s">
        <v>17030</v>
      </c>
      <c r="C605" s="39" t="str">
        <f t="shared" si="1"/>
        <v/>
      </c>
      <c r="D605" s="2" t="b">
        <v>0</v>
      </c>
      <c r="H605" s="2" t="b">
        <v>0</v>
      </c>
      <c r="L605" s="2" t="b">
        <v>0</v>
      </c>
    </row>
    <row r="606" ht="22.5" customHeight="1">
      <c r="A606" s="37">
        <v>491.0</v>
      </c>
      <c r="B606" s="38" t="s">
        <v>17031</v>
      </c>
      <c r="C606" s="39" t="str">
        <f t="shared" si="1"/>
        <v/>
      </c>
      <c r="D606" s="2" t="b">
        <v>0</v>
      </c>
      <c r="H606" s="2" t="b">
        <v>0</v>
      </c>
      <c r="L606" s="2" t="b">
        <v>0</v>
      </c>
    </row>
    <row r="607" ht="22.5" customHeight="1">
      <c r="A607" s="37">
        <v>492.0</v>
      </c>
      <c r="B607" s="38" t="s">
        <v>17032</v>
      </c>
      <c r="C607" s="39" t="str">
        <f t="shared" si="1"/>
        <v/>
      </c>
      <c r="D607" s="2" t="b">
        <v>0</v>
      </c>
      <c r="H607" s="2" t="b">
        <v>0</v>
      </c>
      <c r="L607" s="2" t="b">
        <v>0</v>
      </c>
    </row>
    <row r="608" ht="22.5" customHeight="1">
      <c r="A608" s="37">
        <v>492.0</v>
      </c>
      <c r="B608" s="38" t="s">
        <v>17033</v>
      </c>
      <c r="C608" s="39" t="str">
        <f t="shared" si="1"/>
        <v/>
      </c>
      <c r="D608" s="2" t="b">
        <v>0</v>
      </c>
      <c r="H608" s="2" t="b">
        <v>0</v>
      </c>
      <c r="L608" s="2" t="b">
        <v>0</v>
      </c>
    </row>
    <row r="609" ht="22.5" customHeight="1">
      <c r="A609" s="37">
        <v>493.0</v>
      </c>
      <c r="B609" s="38" t="s">
        <v>17034</v>
      </c>
      <c r="C609" s="39" t="str">
        <f t="shared" si="1"/>
        <v/>
      </c>
      <c r="D609" s="2" t="b">
        <v>0</v>
      </c>
      <c r="H609" s="2" t="b">
        <v>0</v>
      </c>
      <c r="L609" s="2" t="b">
        <v>0</v>
      </c>
    </row>
    <row r="610" ht="22.5" customHeight="1">
      <c r="A610" s="37">
        <v>494.0</v>
      </c>
      <c r="B610" s="38" t="s">
        <v>17035</v>
      </c>
      <c r="C610" s="39" t="str">
        <f t="shared" si="1"/>
        <v/>
      </c>
      <c r="D610" s="2" t="b">
        <v>0</v>
      </c>
      <c r="H610" s="2" t="b">
        <v>0</v>
      </c>
      <c r="L610" s="2" t="b">
        <v>0</v>
      </c>
    </row>
    <row r="611" ht="22.5" customHeight="1">
      <c r="A611" s="37">
        <v>495.0</v>
      </c>
      <c r="B611" s="38" t="s">
        <v>17036</v>
      </c>
      <c r="C611" s="39" t="str">
        <f t="shared" si="1"/>
        <v/>
      </c>
      <c r="D611" s="2" t="b">
        <v>0</v>
      </c>
      <c r="H611" s="2" t="b">
        <v>0</v>
      </c>
      <c r="L611" s="2" t="b">
        <v>0</v>
      </c>
    </row>
    <row r="612" ht="22.5" customHeight="1">
      <c r="A612" s="37">
        <v>496.0</v>
      </c>
      <c r="B612" s="38" t="s">
        <v>17037</v>
      </c>
      <c r="C612" s="39" t="str">
        <f t="shared" si="1"/>
        <v/>
      </c>
      <c r="D612" s="2" t="b">
        <v>0</v>
      </c>
      <c r="H612" s="2" t="b">
        <v>0</v>
      </c>
      <c r="L612" s="2" t="b">
        <v>0</v>
      </c>
    </row>
    <row r="613" ht="22.5" customHeight="1">
      <c r="A613" s="37">
        <v>497.0</v>
      </c>
      <c r="B613" s="38" t="s">
        <v>17038</v>
      </c>
      <c r="C613" s="39" t="str">
        <f t="shared" si="1"/>
        <v/>
      </c>
      <c r="D613" s="2" t="b">
        <v>0</v>
      </c>
      <c r="H613" s="2" t="b">
        <v>0</v>
      </c>
      <c r="L613" s="2" t="b">
        <v>0</v>
      </c>
    </row>
    <row r="614" ht="22.5" customHeight="1">
      <c r="A614" s="37">
        <v>498.0</v>
      </c>
      <c r="B614" s="38" t="s">
        <v>17039</v>
      </c>
      <c r="C614" s="39" t="str">
        <f t="shared" si="1"/>
        <v/>
      </c>
      <c r="D614" s="2" t="b">
        <v>0</v>
      </c>
      <c r="H614" s="2" t="b">
        <v>0</v>
      </c>
      <c r="L614" s="2" t="b">
        <v>0</v>
      </c>
    </row>
    <row r="615" ht="22.5" customHeight="1">
      <c r="A615" s="37">
        <v>499.0</v>
      </c>
      <c r="B615" s="38" t="s">
        <v>17040</v>
      </c>
      <c r="C615" s="39" t="str">
        <f t="shared" si="1"/>
        <v/>
      </c>
      <c r="D615" s="2" t="b">
        <v>0</v>
      </c>
      <c r="H615" s="2" t="b">
        <v>0</v>
      </c>
      <c r="L615" s="2" t="b">
        <v>0</v>
      </c>
    </row>
    <row r="616" ht="22.5" customHeight="1">
      <c r="A616" s="37">
        <v>500.0</v>
      </c>
      <c r="B616" s="38" t="s">
        <v>17041</v>
      </c>
      <c r="C616" s="39" t="str">
        <f t="shared" si="1"/>
        <v/>
      </c>
      <c r="D616" s="2" t="b">
        <v>0</v>
      </c>
      <c r="H616" s="2" t="b">
        <v>0</v>
      </c>
      <c r="L616" s="2" t="b">
        <v>0</v>
      </c>
    </row>
    <row r="617" ht="22.5" customHeight="1">
      <c r="A617" s="37">
        <v>501.0</v>
      </c>
      <c r="B617" s="38" t="s">
        <v>17042</v>
      </c>
      <c r="C617" s="39" t="str">
        <f t="shared" si="1"/>
        <v/>
      </c>
      <c r="D617" s="2" t="b">
        <v>0</v>
      </c>
      <c r="H617" s="2" t="b">
        <v>0</v>
      </c>
      <c r="L617" s="2" t="b">
        <v>0</v>
      </c>
    </row>
    <row r="618" ht="22.5" customHeight="1">
      <c r="A618" s="37">
        <v>502.0</v>
      </c>
      <c r="B618" s="38" t="s">
        <v>17043</v>
      </c>
      <c r="C618" s="39" t="str">
        <f t="shared" si="1"/>
        <v/>
      </c>
      <c r="D618" s="2" t="b">
        <v>0</v>
      </c>
      <c r="H618" s="2" t="b">
        <v>0</v>
      </c>
      <c r="L618" s="2" t="b">
        <v>0</v>
      </c>
    </row>
    <row r="619" ht="22.5" customHeight="1">
      <c r="A619" s="37">
        <v>503.0</v>
      </c>
      <c r="B619" s="38" t="s">
        <v>17044</v>
      </c>
      <c r="C619" s="39" t="str">
        <f t="shared" si="1"/>
        <v/>
      </c>
      <c r="D619" s="2" t="b">
        <v>0</v>
      </c>
      <c r="H619" s="2" t="b">
        <v>0</v>
      </c>
      <c r="L619" s="2" t="b">
        <v>0</v>
      </c>
    </row>
    <row r="620" ht="22.5" customHeight="1">
      <c r="A620" s="37">
        <v>503.0</v>
      </c>
      <c r="B620" s="38" t="s">
        <v>17045</v>
      </c>
      <c r="C620" s="39" t="str">
        <f t="shared" si="1"/>
        <v/>
      </c>
      <c r="D620" s="2" t="b">
        <v>0</v>
      </c>
      <c r="H620" s="2" t="b">
        <v>0</v>
      </c>
      <c r="L620" s="2" t="b">
        <v>0</v>
      </c>
    </row>
    <row r="621" ht="22.5" customHeight="1">
      <c r="A621" s="37">
        <v>504.0</v>
      </c>
      <c r="B621" s="38" t="s">
        <v>17046</v>
      </c>
      <c r="C621" s="39" t="str">
        <f t="shared" si="1"/>
        <v/>
      </c>
      <c r="D621" s="2" t="b">
        <v>0</v>
      </c>
      <c r="H621" s="2" t="b">
        <v>0</v>
      </c>
      <c r="L621" s="2" t="b">
        <v>0</v>
      </c>
    </row>
    <row r="622" ht="22.5" customHeight="1">
      <c r="A622" s="37">
        <v>505.0</v>
      </c>
      <c r="B622" s="38" t="s">
        <v>17047</v>
      </c>
      <c r="C622" s="39" t="str">
        <f t="shared" si="1"/>
        <v/>
      </c>
      <c r="D622" s="2" t="b">
        <v>0</v>
      </c>
      <c r="H622" s="2" t="b">
        <v>0</v>
      </c>
      <c r="L622" s="2" t="b">
        <v>0</v>
      </c>
    </row>
    <row r="623" ht="22.5" customHeight="1">
      <c r="A623" s="37">
        <v>506.0</v>
      </c>
      <c r="B623" s="38" t="s">
        <v>17048</v>
      </c>
      <c r="C623" s="39" t="str">
        <f t="shared" si="1"/>
        <v/>
      </c>
      <c r="D623" s="2" t="b">
        <v>0</v>
      </c>
      <c r="H623" s="2" t="b">
        <v>0</v>
      </c>
      <c r="L623" s="2" t="b">
        <v>0</v>
      </c>
    </row>
    <row r="624" ht="22.5" customHeight="1">
      <c r="A624" s="37">
        <v>507.0</v>
      </c>
      <c r="B624" s="38" t="s">
        <v>17049</v>
      </c>
      <c r="C624" s="39" t="str">
        <f t="shared" si="1"/>
        <v/>
      </c>
      <c r="D624" s="2" t="b">
        <v>0</v>
      </c>
      <c r="H624" s="2" t="b">
        <v>0</v>
      </c>
      <c r="L624" s="2" t="b">
        <v>0</v>
      </c>
    </row>
    <row r="625" ht="22.5" customHeight="1">
      <c r="A625" s="37">
        <v>508.0</v>
      </c>
      <c r="B625" s="38" t="s">
        <v>17050</v>
      </c>
      <c r="C625" s="39" t="str">
        <f t="shared" si="1"/>
        <v/>
      </c>
      <c r="D625" s="2" t="b">
        <v>0</v>
      </c>
      <c r="H625" s="2" t="b">
        <v>0</v>
      </c>
      <c r="L625" s="2" t="b">
        <v>0</v>
      </c>
    </row>
    <row r="626" ht="22.5" customHeight="1">
      <c r="A626" s="37">
        <v>509.0</v>
      </c>
      <c r="B626" s="38" t="s">
        <v>17051</v>
      </c>
      <c r="C626" s="39" t="str">
        <f t="shared" si="1"/>
        <v/>
      </c>
      <c r="D626" s="2" t="b">
        <v>0</v>
      </c>
      <c r="H626" s="2" t="b">
        <v>0</v>
      </c>
      <c r="L626" s="2" t="b">
        <v>0</v>
      </c>
    </row>
    <row r="627" ht="22.5" customHeight="1">
      <c r="A627" s="37">
        <v>510.0</v>
      </c>
      <c r="B627" s="38" t="s">
        <v>17052</v>
      </c>
      <c r="C627" s="39" t="str">
        <f t="shared" si="1"/>
        <v/>
      </c>
      <c r="D627" s="2" t="b">
        <v>0</v>
      </c>
      <c r="H627" s="2" t="b">
        <v>0</v>
      </c>
      <c r="L627" s="2" t="b">
        <v>0</v>
      </c>
    </row>
    <row r="628" ht="22.5" customHeight="1">
      <c r="A628" s="37">
        <v>511.0</v>
      </c>
      <c r="B628" s="38" t="s">
        <v>17053</v>
      </c>
      <c r="C628" s="39" t="str">
        <f t="shared" si="1"/>
        <v/>
      </c>
      <c r="D628" s="2" t="b">
        <v>0</v>
      </c>
      <c r="H628" s="2" t="b">
        <v>0</v>
      </c>
      <c r="L628" s="2" t="b">
        <v>0</v>
      </c>
    </row>
    <row r="629" ht="22.5" customHeight="1">
      <c r="A629" s="37">
        <v>512.0</v>
      </c>
      <c r="B629" s="38" t="s">
        <v>17054</v>
      </c>
      <c r="C629" s="39" t="str">
        <f t="shared" si="1"/>
        <v/>
      </c>
      <c r="D629" s="2" t="b">
        <v>0</v>
      </c>
      <c r="H629" s="2" t="b">
        <v>0</v>
      </c>
      <c r="L629" s="2" t="b">
        <v>0</v>
      </c>
    </row>
    <row r="630" ht="22.5" customHeight="1">
      <c r="A630" s="37">
        <v>513.0</v>
      </c>
      <c r="B630" s="38" t="s">
        <v>17055</v>
      </c>
      <c r="C630" s="39" t="str">
        <f t="shared" si="1"/>
        <v/>
      </c>
      <c r="D630" s="2" t="b">
        <v>0</v>
      </c>
      <c r="H630" s="2" t="b">
        <v>0</v>
      </c>
      <c r="L630" s="2" t="b">
        <v>0</v>
      </c>
    </row>
    <row r="631" ht="22.5" customHeight="1">
      <c r="A631" s="37">
        <v>514.0</v>
      </c>
      <c r="B631" s="38" t="s">
        <v>17056</v>
      </c>
      <c r="C631" s="39" t="str">
        <f t="shared" si="1"/>
        <v/>
      </c>
      <c r="D631" s="2" t="b">
        <v>0</v>
      </c>
      <c r="H631" s="2" t="b">
        <v>0</v>
      </c>
      <c r="L631" s="2" t="b">
        <v>0</v>
      </c>
    </row>
    <row r="632" ht="22.5" customHeight="1">
      <c r="A632" s="37">
        <v>515.0</v>
      </c>
      <c r="B632" s="38" t="s">
        <v>17057</v>
      </c>
      <c r="C632" s="39" t="str">
        <f t="shared" si="1"/>
        <v/>
      </c>
      <c r="D632" s="2" t="b">
        <v>0</v>
      </c>
      <c r="H632" s="2" t="b">
        <v>0</v>
      </c>
      <c r="L632" s="2" t="b">
        <v>0</v>
      </c>
    </row>
    <row r="633" ht="22.5" customHeight="1">
      <c r="A633" s="37">
        <v>516.0</v>
      </c>
      <c r="B633" s="38" t="s">
        <v>17058</v>
      </c>
      <c r="C633" s="39" t="str">
        <f t="shared" si="1"/>
        <v/>
      </c>
      <c r="D633" s="2" t="b">
        <v>0</v>
      </c>
      <c r="H633" s="2" t="b">
        <v>0</v>
      </c>
      <c r="L633" s="2" t="b">
        <v>0</v>
      </c>
    </row>
    <row r="634" ht="22.5" customHeight="1">
      <c r="A634" s="37">
        <v>517.0</v>
      </c>
      <c r="B634" s="38" t="s">
        <v>17059</v>
      </c>
      <c r="C634" s="39" t="str">
        <f t="shared" si="1"/>
        <v/>
      </c>
      <c r="D634" s="2" t="b">
        <v>0</v>
      </c>
      <c r="H634" s="2" t="b">
        <v>0</v>
      </c>
      <c r="L634" s="2" t="b">
        <v>0</v>
      </c>
    </row>
    <row r="635" ht="22.5" customHeight="1">
      <c r="A635" s="37">
        <v>518.0</v>
      </c>
      <c r="B635" s="38" t="s">
        <v>17060</v>
      </c>
      <c r="C635" s="39" t="str">
        <f t="shared" si="1"/>
        <v/>
      </c>
      <c r="D635" s="2" t="b">
        <v>0</v>
      </c>
      <c r="H635" s="2" t="b">
        <v>0</v>
      </c>
      <c r="L635" s="2" t="b">
        <v>0</v>
      </c>
    </row>
    <row r="636" ht="22.5" customHeight="1">
      <c r="A636" s="37">
        <v>519.0</v>
      </c>
      <c r="B636" s="38" t="s">
        <v>17061</v>
      </c>
      <c r="C636" s="39" t="str">
        <f t="shared" si="1"/>
        <v/>
      </c>
      <c r="D636" s="2" t="b">
        <v>0</v>
      </c>
      <c r="H636" s="2" t="b">
        <v>0</v>
      </c>
      <c r="L636" s="2" t="b">
        <v>0</v>
      </c>
    </row>
    <row r="637" ht="22.5" customHeight="1">
      <c r="A637" s="37">
        <v>520.0</v>
      </c>
      <c r="B637" s="38" t="s">
        <v>17062</v>
      </c>
      <c r="C637" s="39" t="str">
        <f t="shared" si="1"/>
        <v/>
      </c>
      <c r="D637" s="2" t="b">
        <v>0</v>
      </c>
      <c r="H637" s="2" t="b">
        <v>0</v>
      </c>
      <c r="L637" s="2" t="b">
        <v>0</v>
      </c>
    </row>
    <row r="638" ht="22.5" customHeight="1">
      <c r="A638" s="37">
        <v>521.0</v>
      </c>
      <c r="B638" s="38" t="s">
        <v>17063</v>
      </c>
      <c r="C638" s="39" t="str">
        <f t="shared" si="1"/>
        <v/>
      </c>
      <c r="D638" s="2" t="b">
        <v>0</v>
      </c>
      <c r="H638" s="2" t="b">
        <v>0</v>
      </c>
      <c r="L638" s="2" t="b">
        <v>0</v>
      </c>
    </row>
    <row r="639" ht="22.5" customHeight="1">
      <c r="A639" s="37">
        <v>522.0</v>
      </c>
      <c r="B639" s="38" t="s">
        <v>17064</v>
      </c>
      <c r="C639" s="39" t="str">
        <f t="shared" si="1"/>
        <v/>
      </c>
      <c r="D639" s="2" t="b">
        <v>0</v>
      </c>
      <c r="H639" s="2" t="b">
        <v>0</v>
      </c>
      <c r="L639" s="2" t="b">
        <v>0</v>
      </c>
    </row>
    <row r="640" ht="22.5" customHeight="1">
      <c r="A640" s="37">
        <v>523.0</v>
      </c>
      <c r="B640" s="38" t="s">
        <v>17065</v>
      </c>
      <c r="C640" s="39" t="str">
        <f t="shared" si="1"/>
        <v/>
      </c>
      <c r="D640" s="2" t="b">
        <v>0</v>
      </c>
      <c r="H640" s="2" t="b">
        <v>0</v>
      </c>
      <c r="L640" s="2" t="b">
        <v>0</v>
      </c>
    </row>
    <row r="641" ht="22.5" customHeight="1">
      <c r="A641" s="37">
        <v>524.0</v>
      </c>
      <c r="B641" s="38" t="s">
        <v>17066</v>
      </c>
      <c r="C641" s="39" t="str">
        <f t="shared" si="1"/>
        <v/>
      </c>
      <c r="D641" s="2" t="b">
        <v>0</v>
      </c>
      <c r="H641" s="2" t="b">
        <v>0</v>
      </c>
      <c r="L641" s="2" t="b">
        <v>0</v>
      </c>
    </row>
    <row r="642" ht="22.5" customHeight="1">
      <c r="A642" s="37">
        <v>525.0</v>
      </c>
      <c r="B642" s="38" t="s">
        <v>17067</v>
      </c>
      <c r="C642" s="39" t="str">
        <f t="shared" si="1"/>
        <v/>
      </c>
      <c r="D642" s="2" t="b">
        <v>0</v>
      </c>
      <c r="H642" s="2" t="b">
        <v>0</v>
      </c>
      <c r="L642" s="2" t="b">
        <v>0</v>
      </c>
    </row>
    <row r="643" ht="22.5" customHeight="1">
      <c r="A643" s="37">
        <v>526.0</v>
      </c>
      <c r="B643" s="38" t="s">
        <v>17068</v>
      </c>
      <c r="C643" s="39" t="str">
        <f t="shared" si="1"/>
        <v/>
      </c>
      <c r="D643" s="2" t="b">
        <v>0</v>
      </c>
      <c r="H643" s="2" t="b">
        <v>0</v>
      </c>
      <c r="L643" s="2" t="b">
        <v>0</v>
      </c>
    </row>
    <row r="644" ht="22.5" customHeight="1">
      <c r="A644" s="37">
        <v>527.0</v>
      </c>
      <c r="B644" s="38" t="s">
        <v>17069</v>
      </c>
      <c r="C644" s="39" t="str">
        <f t="shared" si="1"/>
        <v/>
      </c>
      <c r="D644" s="2" t="b">
        <v>0</v>
      </c>
      <c r="H644" s="2" t="b">
        <v>0</v>
      </c>
      <c r="L644" s="2" t="b">
        <v>0</v>
      </c>
    </row>
    <row r="645" ht="22.5" customHeight="1">
      <c r="A645" s="37">
        <v>528.0</v>
      </c>
      <c r="B645" s="38" t="s">
        <v>17070</v>
      </c>
      <c r="C645" s="39" t="str">
        <f t="shared" si="1"/>
        <v/>
      </c>
      <c r="D645" s="2" t="b">
        <v>0</v>
      </c>
      <c r="H645" s="2" t="b">
        <v>0</v>
      </c>
      <c r="L645" s="2" t="b">
        <v>0</v>
      </c>
    </row>
    <row r="646" ht="22.5" customHeight="1">
      <c r="A646" s="37">
        <v>529.0</v>
      </c>
      <c r="B646" s="38" t="s">
        <v>17071</v>
      </c>
      <c r="C646" s="39" t="str">
        <f t="shared" si="1"/>
        <v/>
      </c>
      <c r="D646" s="2" t="b">
        <v>0</v>
      </c>
      <c r="H646" s="2" t="b">
        <v>0</v>
      </c>
      <c r="L646" s="2" t="b">
        <v>0</v>
      </c>
    </row>
    <row r="647" ht="22.5" customHeight="1">
      <c r="A647" s="37">
        <v>530.0</v>
      </c>
      <c r="B647" s="38" t="s">
        <v>17072</v>
      </c>
      <c r="C647" s="39" t="str">
        <f t="shared" si="1"/>
        <v/>
      </c>
      <c r="D647" s="2" t="b">
        <v>0</v>
      </c>
      <c r="H647" s="2" t="b">
        <v>0</v>
      </c>
      <c r="L647" s="2" t="b">
        <v>0</v>
      </c>
    </row>
    <row r="648" ht="22.5" customHeight="1">
      <c r="A648" s="37">
        <v>531.0</v>
      </c>
      <c r="B648" s="38" t="s">
        <v>17073</v>
      </c>
      <c r="C648" s="39" t="str">
        <f t="shared" si="1"/>
        <v/>
      </c>
      <c r="D648" s="2" t="b">
        <v>0</v>
      </c>
      <c r="H648" s="2" t="b">
        <v>0</v>
      </c>
      <c r="L648" s="2" t="b">
        <v>0</v>
      </c>
    </row>
    <row r="649" ht="22.5" customHeight="1">
      <c r="A649" s="37">
        <v>531.0</v>
      </c>
      <c r="B649" s="38" t="s">
        <v>17074</v>
      </c>
      <c r="C649" s="39" t="str">
        <f t="shared" si="1"/>
        <v/>
      </c>
      <c r="D649" s="2" t="b">
        <v>0</v>
      </c>
      <c r="H649" s="2" t="b">
        <v>0</v>
      </c>
      <c r="L649" s="2" t="b">
        <v>0</v>
      </c>
    </row>
    <row r="650" ht="22.5" customHeight="1">
      <c r="A650" s="37">
        <v>532.0</v>
      </c>
      <c r="B650" s="38" t="s">
        <v>17075</v>
      </c>
      <c r="C650" s="39" t="str">
        <f t="shared" si="1"/>
        <v/>
      </c>
      <c r="D650" s="2" t="b">
        <v>0</v>
      </c>
      <c r="H650" s="2" t="b">
        <v>0</v>
      </c>
      <c r="L650" s="2" t="b">
        <v>0</v>
      </c>
    </row>
    <row r="651" ht="22.5" customHeight="1">
      <c r="A651" s="37">
        <v>533.0</v>
      </c>
      <c r="B651" s="38" t="s">
        <v>17076</v>
      </c>
      <c r="C651" s="39" t="str">
        <f t="shared" si="1"/>
        <v/>
      </c>
      <c r="D651" s="2" t="b">
        <v>0</v>
      </c>
      <c r="H651" s="2" t="b">
        <v>0</v>
      </c>
      <c r="L651" s="2" t="b">
        <v>0</v>
      </c>
    </row>
    <row r="652" ht="22.5" customHeight="1">
      <c r="A652" s="37">
        <v>534.0</v>
      </c>
      <c r="B652" s="38" t="s">
        <v>17077</v>
      </c>
      <c r="C652" s="39" t="str">
        <f t="shared" si="1"/>
        <v/>
      </c>
      <c r="D652" s="2" t="b">
        <v>0</v>
      </c>
      <c r="H652" s="2" t="b">
        <v>0</v>
      </c>
      <c r="L652" s="2" t="b">
        <v>0</v>
      </c>
    </row>
    <row r="653" ht="22.5" customHeight="1">
      <c r="A653" s="37">
        <v>535.0</v>
      </c>
      <c r="B653" s="38" t="s">
        <v>17078</v>
      </c>
      <c r="C653" s="39" t="str">
        <f t="shared" si="1"/>
        <v/>
      </c>
      <c r="D653" s="2" t="b">
        <v>0</v>
      </c>
      <c r="H653" s="2" t="b">
        <v>0</v>
      </c>
      <c r="L653" s="2" t="b">
        <v>0</v>
      </c>
    </row>
    <row r="654" ht="22.5" customHeight="1">
      <c r="A654" s="37">
        <v>536.0</v>
      </c>
      <c r="B654" s="38" t="s">
        <v>17079</v>
      </c>
      <c r="C654" s="39" t="str">
        <f t="shared" si="1"/>
        <v/>
      </c>
      <c r="D654" s="2" t="b">
        <v>0</v>
      </c>
      <c r="H654" s="2" t="b">
        <v>0</v>
      </c>
      <c r="L654" s="2" t="b">
        <v>0</v>
      </c>
    </row>
    <row r="655" ht="22.5" customHeight="1">
      <c r="A655" s="37">
        <v>537.0</v>
      </c>
      <c r="B655" s="38" t="s">
        <v>17080</v>
      </c>
      <c r="C655" s="39" t="str">
        <f t="shared" si="1"/>
        <v/>
      </c>
      <c r="D655" s="2" t="b">
        <v>0</v>
      </c>
      <c r="H655" s="2" t="b">
        <v>0</v>
      </c>
      <c r="L655" s="2" t="b">
        <v>0</v>
      </c>
    </row>
    <row r="656" ht="22.5" customHeight="1">
      <c r="A656" s="37">
        <v>538.0</v>
      </c>
      <c r="B656" s="38" t="s">
        <v>17081</v>
      </c>
      <c r="C656" s="39" t="str">
        <f t="shared" si="1"/>
        <v/>
      </c>
      <c r="D656" s="2" t="b">
        <v>0</v>
      </c>
      <c r="H656" s="2" t="b">
        <v>0</v>
      </c>
      <c r="L656" s="2" t="b">
        <v>0</v>
      </c>
    </row>
    <row r="657" ht="22.5" customHeight="1">
      <c r="A657" s="37">
        <v>539.0</v>
      </c>
      <c r="B657" s="38" t="s">
        <v>17082</v>
      </c>
      <c r="C657" s="39" t="str">
        <f t="shared" si="1"/>
        <v/>
      </c>
      <c r="D657" s="2" t="b">
        <v>0</v>
      </c>
      <c r="H657" s="2" t="b">
        <v>0</v>
      </c>
      <c r="L657" s="2" t="b">
        <v>0</v>
      </c>
    </row>
    <row r="658" ht="22.5" customHeight="1">
      <c r="A658" s="37">
        <v>540.0</v>
      </c>
      <c r="B658" s="38" t="s">
        <v>17083</v>
      </c>
      <c r="C658" s="39" t="str">
        <f t="shared" si="1"/>
        <v/>
      </c>
      <c r="D658" s="2" t="b">
        <v>0</v>
      </c>
      <c r="H658" s="2" t="b">
        <v>0</v>
      </c>
      <c r="L658" s="2" t="b">
        <v>0</v>
      </c>
    </row>
    <row r="659" ht="22.5" customHeight="1">
      <c r="A659" s="37">
        <v>541.0</v>
      </c>
      <c r="B659" s="38" t="s">
        <v>17084</v>
      </c>
      <c r="C659" s="39" t="str">
        <f t="shared" si="1"/>
        <v/>
      </c>
      <c r="D659" s="2" t="b">
        <v>0</v>
      </c>
      <c r="H659" s="2" t="b">
        <v>0</v>
      </c>
      <c r="L659" s="2" t="b">
        <v>0</v>
      </c>
    </row>
    <row r="660" ht="22.5" customHeight="1">
      <c r="A660" s="37">
        <v>542.0</v>
      </c>
      <c r="B660" s="38" t="s">
        <v>17085</v>
      </c>
      <c r="C660" s="39" t="str">
        <f t="shared" si="1"/>
        <v/>
      </c>
      <c r="D660" s="2" t="b">
        <v>0</v>
      </c>
      <c r="H660" s="2" t="b">
        <v>0</v>
      </c>
      <c r="L660" s="2" t="b">
        <v>0</v>
      </c>
    </row>
    <row r="661" ht="22.5" customHeight="1">
      <c r="A661" s="37">
        <v>543.0</v>
      </c>
      <c r="B661" s="38" t="s">
        <v>17086</v>
      </c>
      <c r="C661" s="39" t="str">
        <f t="shared" si="1"/>
        <v/>
      </c>
      <c r="D661" s="2" t="b">
        <v>0</v>
      </c>
      <c r="H661" s="2" t="b">
        <v>0</v>
      </c>
      <c r="L661" s="2" t="b">
        <v>0</v>
      </c>
    </row>
    <row r="662" ht="22.5" customHeight="1">
      <c r="A662" s="37">
        <v>544.0</v>
      </c>
      <c r="B662" s="38" t="s">
        <v>17087</v>
      </c>
      <c r="C662" s="39" t="str">
        <f t="shared" si="1"/>
        <v/>
      </c>
      <c r="D662" s="2" t="b">
        <v>0</v>
      </c>
      <c r="H662" s="2" t="b">
        <v>0</v>
      </c>
      <c r="L662" s="2" t="b">
        <v>0</v>
      </c>
    </row>
    <row r="663" ht="22.5" customHeight="1">
      <c r="A663" s="37">
        <v>545.0</v>
      </c>
      <c r="B663" s="38" t="s">
        <v>17088</v>
      </c>
      <c r="C663" s="39" t="str">
        <f t="shared" si="1"/>
        <v/>
      </c>
      <c r="D663" s="2" t="b">
        <v>0</v>
      </c>
      <c r="H663" s="2" t="b">
        <v>0</v>
      </c>
      <c r="L663" s="2" t="b">
        <v>0</v>
      </c>
    </row>
    <row r="664" ht="22.5" customHeight="1">
      <c r="A664" s="37">
        <v>546.0</v>
      </c>
      <c r="B664" s="38" t="s">
        <v>17089</v>
      </c>
      <c r="C664" s="39" t="str">
        <f t="shared" si="1"/>
        <v/>
      </c>
      <c r="D664" s="2" t="b">
        <v>0</v>
      </c>
      <c r="H664" s="2" t="b">
        <v>0</v>
      </c>
      <c r="L664" s="2" t="b">
        <v>0</v>
      </c>
    </row>
    <row r="665" ht="22.5" customHeight="1">
      <c r="A665" s="37">
        <v>547.0</v>
      </c>
      <c r="B665" s="38" t="s">
        <v>17090</v>
      </c>
      <c r="C665" s="39" t="str">
        <f t="shared" si="1"/>
        <v/>
      </c>
      <c r="D665" s="2" t="b">
        <v>0</v>
      </c>
      <c r="H665" s="2" t="b">
        <v>0</v>
      </c>
      <c r="L665" s="2" t="b">
        <v>0</v>
      </c>
    </row>
    <row r="666" ht="22.5" customHeight="1">
      <c r="A666" s="37">
        <v>548.0</v>
      </c>
      <c r="B666" s="38" t="s">
        <v>17091</v>
      </c>
      <c r="C666" s="39" t="str">
        <f t="shared" si="1"/>
        <v/>
      </c>
      <c r="D666" s="2" t="b">
        <v>0</v>
      </c>
      <c r="H666" s="2" t="b">
        <v>0</v>
      </c>
      <c r="L666" s="2" t="b">
        <v>0</v>
      </c>
    </row>
    <row r="667" ht="22.5" customHeight="1">
      <c r="A667" s="37">
        <v>549.0</v>
      </c>
      <c r="B667" s="38" t="s">
        <v>17092</v>
      </c>
      <c r="C667" s="39" t="str">
        <f t="shared" si="1"/>
        <v/>
      </c>
      <c r="D667" s="2" t="b">
        <v>0</v>
      </c>
      <c r="H667" s="2" t="b">
        <v>0</v>
      </c>
      <c r="L667" s="2" t="b">
        <v>0</v>
      </c>
    </row>
    <row r="668" ht="22.5" customHeight="1">
      <c r="A668" s="37">
        <v>549.0</v>
      </c>
      <c r="B668" s="38" t="s">
        <v>17093</v>
      </c>
      <c r="C668" s="39" t="str">
        <f t="shared" si="1"/>
        <v/>
      </c>
      <c r="D668" s="2" t="b">
        <v>0</v>
      </c>
      <c r="H668" s="2" t="b">
        <v>0</v>
      </c>
      <c r="L668" s="2" t="b">
        <v>0</v>
      </c>
    </row>
    <row r="669" ht="22.5" customHeight="1">
      <c r="A669" s="37">
        <v>550.0</v>
      </c>
      <c r="B669" s="38" t="s">
        <v>17094</v>
      </c>
      <c r="C669" s="39" t="str">
        <f t="shared" si="1"/>
        <v/>
      </c>
      <c r="D669" s="2" t="b">
        <v>0</v>
      </c>
      <c r="H669" s="2" t="b">
        <v>0</v>
      </c>
      <c r="L669" s="2" t="b">
        <v>0</v>
      </c>
    </row>
    <row r="670" ht="22.5" customHeight="1">
      <c r="A670" s="37">
        <v>550.0</v>
      </c>
      <c r="B670" s="38" t="s">
        <v>17095</v>
      </c>
      <c r="C670" s="39" t="str">
        <f t="shared" si="1"/>
        <v/>
      </c>
      <c r="D670" s="2" t="b">
        <v>0</v>
      </c>
      <c r="H670" s="2" t="b">
        <v>0</v>
      </c>
      <c r="L670" s="2" t="b">
        <v>0</v>
      </c>
    </row>
    <row r="671" ht="22.5" customHeight="1">
      <c r="A671" s="37">
        <v>550.0</v>
      </c>
      <c r="B671" s="38" t="s">
        <v>17096</v>
      </c>
      <c r="C671" s="39" t="str">
        <f t="shared" si="1"/>
        <v/>
      </c>
      <c r="D671" s="2" t="b">
        <v>0</v>
      </c>
      <c r="H671" s="2" t="b">
        <v>0</v>
      </c>
      <c r="L671" s="2" t="b">
        <v>0</v>
      </c>
    </row>
    <row r="672" ht="22.5" customHeight="1">
      <c r="A672" s="37">
        <v>551.0</v>
      </c>
      <c r="B672" s="38" t="s">
        <v>17097</v>
      </c>
      <c r="C672" s="39" t="str">
        <f t="shared" si="1"/>
        <v/>
      </c>
      <c r="D672" s="2" t="b">
        <v>0</v>
      </c>
      <c r="H672" s="2" t="b">
        <v>0</v>
      </c>
      <c r="L672" s="2" t="b">
        <v>0</v>
      </c>
    </row>
    <row r="673" ht="22.5" customHeight="1">
      <c r="A673" s="37">
        <v>552.0</v>
      </c>
      <c r="B673" s="38" t="s">
        <v>17098</v>
      </c>
      <c r="C673" s="39" t="str">
        <f t="shared" si="1"/>
        <v/>
      </c>
      <c r="D673" s="2" t="b">
        <v>0</v>
      </c>
      <c r="H673" s="2" t="b">
        <v>0</v>
      </c>
      <c r="L673" s="2" t="b">
        <v>0</v>
      </c>
    </row>
    <row r="674" ht="22.5" customHeight="1">
      <c r="A674" s="37">
        <v>553.0</v>
      </c>
      <c r="B674" s="38" t="s">
        <v>17099</v>
      </c>
      <c r="C674" s="39" t="str">
        <f t="shared" si="1"/>
        <v/>
      </c>
      <c r="D674" s="2" t="b">
        <v>0</v>
      </c>
      <c r="H674" s="2" t="b">
        <v>0</v>
      </c>
      <c r="L674" s="2" t="b">
        <v>0</v>
      </c>
    </row>
    <row r="675" ht="22.5" customHeight="1">
      <c r="A675" s="37">
        <v>554.0</v>
      </c>
      <c r="B675" s="38" t="s">
        <v>17100</v>
      </c>
      <c r="C675" s="39" t="str">
        <f t="shared" si="1"/>
        <v/>
      </c>
      <c r="D675" s="2" t="b">
        <v>0</v>
      </c>
      <c r="H675" s="2" t="b">
        <v>0</v>
      </c>
      <c r="L675" s="2" t="b">
        <v>0</v>
      </c>
    </row>
    <row r="676" ht="22.5" customHeight="1">
      <c r="A676" s="37">
        <v>554.0</v>
      </c>
      <c r="B676" s="38" t="s">
        <v>17101</v>
      </c>
      <c r="C676" s="39" t="str">
        <f t="shared" si="1"/>
        <v/>
      </c>
      <c r="D676" s="2" t="b">
        <v>0</v>
      </c>
      <c r="H676" s="2" t="b">
        <v>0</v>
      </c>
      <c r="L676" s="2" t="b">
        <v>0</v>
      </c>
    </row>
    <row r="677" ht="22.5" customHeight="1">
      <c r="A677" s="37">
        <v>555.0</v>
      </c>
      <c r="B677" s="38" t="s">
        <v>17102</v>
      </c>
      <c r="C677" s="39" t="str">
        <f t="shared" si="1"/>
        <v/>
      </c>
      <c r="D677" s="2" t="b">
        <v>0</v>
      </c>
      <c r="H677" s="2" t="b">
        <v>0</v>
      </c>
      <c r="L677" s="2" t="b">
        <v>0</v>
      </c>
    </row>
    <row r="678" ht="22.5" customHeight="1">
      <c r="A678" s="37">
        <v>555.0</v>
      </c>
      <c r="B678" s="38" t="s">
        <v>17103</v>
      </c>
      <c r="C678" s="39" t="str">
        <f t="shared" si="1"/>
        <v/>
      </c>
      <c r="D678" s="2" t="b">
        <v>0</v>
      </c>
      <c r="H678" s="2" t="b">
        <v>0</v>
      </c>
      <c r="L678" s="2" t="b">
        <v>0</v>
      </c>
    </row>
    <row r="679" ht="22.5" customHeight="1">
      <c r="A679" s="37">
        <v>555.0</v>
      </c>
      <c r="B679" s="38" t="s">
        <v>17104</v>
      </c>
      <c r="C679" s="39" t="str">
        <f t="shared" si="1"/>
        <v/>
      </c>
      <c r="D679" s="2" t="b">
        <v>0</v>
      </c>
      <c r="H679" s="2" t="b">
        <v>0</v>
      </c>
      <c r="L679" s="2" t="b">
        <v>0</v>
      </c>
    </row>
    <row r="680" ht="22.5" customHeight="1">
      <c r="A680" s="37">
        <v>555.0</v>
      </c>
      <c r="B680" s="38" t="s">
        <v>17105</v>
      </c>
      <c r="C680" s="39" t="str">
        <f t="shared" si="1"/>
        <v/>
      </c>
      <c r="D680" s="2" t="b">
        <v>0</v>
      </c>
      <c r="H680" s="2" t="b">
        <v>0</v>
      </c>
      <c r="L680" s="2" t="b">
        <v>0</v>
      </c>
    </row>
    <row r="681" ht="22.5" customHeight="1">
      <c r="A681" s="37">
        <v>556.0</v>
      </c>
      <c r="B681" s="38" t="s">
        <v>17106</v>
      </c>
      <c r="C681" s="39" t="str">
        <f t="shared" si="1"/>
        <v/>
      </c>
      <c r="D681" s="2" t="b">
        <v>0</v>
      </c>
      <c r="H681" s="2" t="b">
        <v>0</v>
      </c>
      <c r="L681" s="2" t="b">
        <v>0</v>
      </c>
    </row>
    <row r="682" ht="22.5" customHeight="1">
      <c r="A682" s="37">
        <v>557.0</v>
      </c>
      <c r="B682" s="38" t="s">
        <v>17107</v>
      </c>
      <c r="C682" s="39" t="str">
        <f t="shared" si="1"/>
        <v/>
      </c>
      <c r="D682" s="2" t="b">
        <v>0</v>
      </c>
      <c r="H682" s="2" t="b">
        <v>0</v>
      </c>
      <c r="L682" s="2" t="b">
        <v>0</v>
      </c>
    </row>
    <row r="683" ht="22.5" customHeight="1">
      <c r="A683" s="37">
        <v>558.0</v>
      </c>
      <c r="B683" s="38" t="s">
        <v>17108</v>
      </c>
      <c r="C683" s="39" t="str">
        <f t="shared" si="1"/>
        <v/>
      </c>
      <c r="D683" s="2" t="b">
        <v>0</v>
      </c>
      <c r="H683" s="2" t="b">
        <v>0</v>
      </c>
      <c r="L683" s="2" t="b">
        <v>0</v>
      </c>
    </row>
    <row r="684" ht="22.5" customHeight="1">
      <c r="A684" s="37">
        <v>559.0</v>
      </c>
      <c r="B684" s="38" t="s">
        <v>17109</v>
      </c>
      <c r="C684" s="39" t="str">
        <f t="shared" si="1"/>
        <v/>
      </c>
      <c r="D684" s="2" t="b">
        <v>0</v>
      </c>
      <c r="H684" s="2" t="b">
        <v>0</v>
      </c>
      <c r="L684" s="2" t="b">
        <v>0</v>
      </c>
    </row>
    <row r="685" ht="22.5" customHeight="1">
      <c r="A685" s="37">
        <v>560.0</v>
      </c>
      <c r="B685" s="38" t="s">
        <v>17110</v>
      </c>
      <c r="C685" s="39" t="str">
        <f t="shared" si="1"/>
        <v/>
      </c>
      <c r="D685" s="2" t="b">
        <v>0</v>
      </c>
      <c r="H685" s="2" t="b">
        <v>0</v>
      </c>
      <c r="L685" s="2" t="b">
        <v>0</v>
      </c>
    </row>
    <row r="686" ht="22.5" customHeight="1">
      <c r="A686" s="37">
        <v>561.0</v>
      </c>
      <c r="B686" s="38" t="s">
        <v>17111</v>
      </c>
      <c r="C686" s="39" t="str">
        <f t="shared" si="1"/>
        <v/>
      </c>
      <c r="D686" s="2" t="b">
        <v>0</v>
      </c>
      <c r="H686" s="2" t="b">
        <v>0</v>
      </c>
      <c r="L686" s="2" t="b">
        <v>0</v>
      </c>
    </row>
    <row r="687" ht="22.5" customHeight="1">
      <c r="A687" s="37">
        <v>562.0</v>
      </c>
      <c r="B687" s="38" t="s">
        <v>17112</v>
      </c>
      <c r="C687" s="39" t="str">
        <f t="shared" si="1"/>
        <v/>
      </c>
      <c r="D687" s="2" t="b">
        <v>0</v>
      </c>
      <c r="H687" s="2" t="b">
        <v>0</v>
      </c>
      <c r="L687" s="2" t="b">
        <v>0</v>
      </c>
    </row>
    <row r="688" ht="22.5" customHeight="1">
      <c r="A688" s="37">
        <v>562.0</v>
      </c>
      <c r="B688" s="38" t="s">
        <v>17113</v>
      </c>
      <c r="C688" s="39" t="str">
        <f t="shared" si="1"/>
        <v/>
      </c>
      <c r="D688" s="2" t="b">
        <v>0</v>
      </c>
      <c r="H688" s="2" t="b">
        <v>0</v>
      </c>
      <c r="L688" s="2" t="b">
        <v>0</v>
      </c>
    </row>
    <row r="689" ht="22.5" customHeight="1">
      <c r="A689" s="37">
        <v>563.0</v>
      </c>
      <c r="B689" s="38" t="s">
        <v>17114</v>
      </c>
      <c r="C689" s="39" t="str">
        <f t="shared" si="1"/>
        <v/>
      </c>
      <c r="D689" s="2" t="b">
        <v>0</v>
      </c>
      <c r="H689" s="2" t="b">
        <v>0</v>
      </c>
      <c r="L689" s="2" t="b">
        <v>0</v>
      </c>
    </row>
    <row r="690" ht="22.5" customHeight="1">
      <c r="A690" s="37">
        <v>564.0</v>
      </c>
      <c r="B690" s="38" t="s">
        <v>17115</v>
      </c>
      <c r="C690" s="39" t="str">
        <f t="shared" si="1"/>
        <v/>
      </c>
      <c r="D690" s="2" t="b">
        <v>0</v>
      </c>
      <c r="H690" s="2" t="b">
        <v>0</v>
      </c>
      <c r="L690" s="2" t="b">
        <v>0</v>
      </c>
    </row>
    <row r="691" ht="22.5" customHeight="1">
      <c r="A691" s="37">
        <v>565.0</v>
      </c>
      <c r="B691" s="38" t="s">
        <v>17116</v>
      </c>
      <c r="C691" s="39" t="str">
        <f t="shared" si="1"/>
        <v/>
      </c>
      <c r="D691" s="2" t="b">
        <v>0</v>
      </c>
      <c r="H691" s="2" t="b">
        <v>0</v>
      </c>
      <c r="L691" s="2" t="b">
        <v>0</v>
      </c>
    </row>
    <row r="692" ht="22.5" customHeight="1">
      <c r="A692" s="37">
        <v>566.0</v>
      </c>
      <c r="B692" s="38" t="s">
        <v>17117</v>
      </c>
      <c r="C692" s="39" t="str">
        <f t="shared" si="1"/>
        <v/>
      </c>
      <c r="D692" s="2" t="b">
        <v>0</v>
      </c>
      <c r="H692" s="2" t="b">
        <v>0</v>
      </c>
      <c r="L692" s="2" t="b">
        <v>0</v>
      </c>
    </row>
    <row r="693" ht="22.5" customHeight="1">
      <c r="A693" s="37">
        <v>567.0</v>
      </c>
      <c r="B693" s="38" t="s">
        <v>17118</v>
      </c>
      <c r="C693" s="39" t="str">
        <f t="shared" si="1"/>
        <v/>
      </c>
      <c r="D693" s="2" t="b">
        <v>0</v>
      </c>
      <c r="H693" s="2" t="b">
        <v>0</v>
      </c>
      <c r="L693" s="2" t="b">
        <v>0</v>
      </c>
    </row>
    <row r="694" ht="22.5" customHeight="1">
      <c r="A694" s="37">
        <v>568.0</v>
      </c>
      <c r="B694" s="38" t="s">
        <v>17119</v>
      </c>
      <c r="C694" s="39" t="str">
        <f t="shared" si="1"/>
        <v/>
      </c>
      <c r="D694" s="2" t="b">
        <v>0</v>
      </c>
      <c r="H694" s="2" t="b">
        <v>0</v>
      </c>
      <c r="L694" s="2" t="b">
        <v>0</v>
      </c>
    </row>
    <row r="695" ht="22.5" customHeight="1">
      <c r="A695" s="37">
        <v>569.0</v>
      </c>
      <c r="B695" s="38" t="s">
        <v>17120</v>
      </c>
      <c r="C695" s="39" t="str">
        <f t="shared" si="1"/>
        <v/>
      </c>
      <c r="D695" s="2" t="b">
        <v>0</v>
      </c>
      <c r="H695" s="2" t="b">
        <v>0</v>
      </c>
      <c r="L695" s="2" t="b">
        <v>0</v>
      </c>
    </row>
    <row r="696" ht="22.5" customHeight="1">
      <c r="A696" s="37">
        <v>570.0</v>
      </c>
      <c r="B696" s="38" t="s">
        <v>17121</v>
      </c>
      <c r="C696" s="39" t="str">
        <f t="shared" si="1"/>
        <v/>
      </c>
      <c r="D696" s="2" t="b">
        <v>0</v>
      </c>
      <c r="H696" s="2" t="b">
        <v>0</v>
      </c>
      <c r="L696" s="2" t="b">
        <v>0</v>
      </c>
    </row>
    <row r="697" ht="22.5" customHeight="1">
      <c r="A697" s="37">
        <v>570.0</v>
      </c>
      <c r="B697" s="38" t="s">
        <v>17122</v>
      </c>
      <c r="C697" s="39" t="str">
        <f t="shared" si="1"/>
        <v/>
      </c>
      <c r="D697" s="2" t="b">
        <v>0</v>
      </c>
      <c r="H697" s="2" t="b">
        <v>0</v>
      </c>
      <c r="L697" s="2" t="b">
        <v>0</v>
      </c>
    </row>
    <row r="698" ht="22.5" customHeight="1">
      <c r="A698" s="37">
        <v>571.0</v>
      </c>
      <c r="B698" s="38" t="s">
        <v>17123</v>
      </c>
      <c r="C698" s="39" t="str">
        <f t="shared" si="1"/>
        <v/>
      </c>
      <c r="D698" s="2" t="b">
        <v>0</v>
      </c>
      <c r="H698" s="2" t="b">
        <v>0</v>
      </c>
      <c r="L698" s="2" t="b">
        <v>0</v>
      </c>
    </row>
    <row r="699" ht="22.5" customHeight="1">
      <c r="A699" s="37">
        <v>571.0</v>
      </c>
      <c r="B699" s="38" t="s">
        <v>17124</v>
      </c>
      <c r="C699" s="39" t="str">
        <f t="shared" si="1"/>
        <v/>
      </c>
      <c r="D699" s="2" t="b">
        <v>0</v>
      </c>
      <c r="H699" s="2" t="b">
        <v>0</v>
      </c>
      <c r="L699" s="2" t="b">
        <v>0</v>
      </c>
    </row>
    <row r="700" ht="22.5" customHeight="1">
      <c r="A700" s="37">
        <v>572.0</v>
      </c>
      <c r="B700" s="38" t="s">
        <v>17125</v>
      </c>
      <c r="C700" s="39" t="str">
        <f t="shared" si="1"/>
        <v/>
      </c>
      <c r="D700" s="2" t="b">
        <v>0</v>
      </c>
      <c r="H700" s="2" t="b">
        <v>0</v>
      </c>
      <c r="L700" s="2" t="b">
        <v>0</v>
      </c>
    </row>
    <row r="701" ht="22.5" customHeight="1">
      <c r="A701" s="37">
        <v>573.0</v>
      </c>
      <c r="B701" s="38" t="s">
        <v>17126</v>
      </c>
      <c r="C701" s="39" t="str">
        <f t="shared" si="1"/>
        <v/>
      </c>
      <c r="D701" s="2" t="b">
        <v>0</v>
      </c>
      <c r="H701" s="2" t="b">
        <v>0</v>
      </c>
      <c r="L701" s="2" t="b">
        <v>0</v>
      </c>
    </row>
    <row r="702" ht="22.5" customHeight="1">
      <c r="A702" s="37">
        <v>574.0</v>
      </c>
      <c r="B702" s="38" t="s">
        <v>17127</v>
      </c>
      <c r="C702" s="39" t="str">
        <f t="shared" si="1"/>
        <v/>
      </c>
      <c r="D702" s="2" t="b">
        <v>0</v>
      </c>
      <c r="H702" s="2" t="b">
        <v>0</v>
      </c>
      <c r="L702" s="2" t="b">
        <v>0</v>
      </c>
    </row>
    <row r="703" ht="22.5" customHeight="1">
      <c r="A703" s="37">
        <v>575.0</v>
      </c>
      <c r="B703" s="38" t="s">
        <v>17128</v>
      </c>
      <c r="C703" s="39" t="str">
        <f t="shared" si="1"/>
        <v/>
      </c>
      <c r="D703" s="2" t="b">
        <v>0</v>
      </c>
      <c r="H703" s="2" t="b">
        <v>0</v>
      </c>
      <c r="L703" s="2" t="b">
        <v>0</v>
      </c>
    </row>
    <row r="704" ht="22.5" customHeight="1">
      <c r="A704" s="37">
        <v>576.0</v>
      </c>
      <c r="B704" s="38" t="s">
        <v>17129</v>
      </c>
      <c r="C704" s="39" t="str">
        <f t="shared" si="1"/>
        <v/>
      </c>
      <c r="D704" s="2" t="b">
        <v>0</v>
      </c>
      <c r="H704" s="2" t="b">
        <v>0</v>
      </c>
      <c r="L704" s="2" t="b">
        <v>0</v>
      </c>
    </row>
    <row r="705" ht="22.5" customHeight="1">
      <c r="A705" s="37">
        <v>577.0</v>
      </c>
      <c r="B705" s="38" t="s">
        <v>17130</v>
      </c>
      <c r="C705" s="39" t="str">
        <f t="shared" si="1"/>
        <v/>
      </c>
      <c r="D705" s="2" t="b">
        <v>0</v>
      </c>
      <c r="H705" s="2" t="b">
        <v>0</v>
      </c>
      <c r="L705" s="2" t="b">
        <v>0</v>
      </c>
    </row>
    <row r="706" ht="22.5" customHeight="1">
      <c r="A706" s="37">
        <v>578.0</v>
      </c>
      <c r="B706" s="38" t="s">
        <v>17131</v>
      </c>
      <c r="C706" s="39" t="str">
        <f t="shared" si="1"/>
        <v/>
      </c>
      <c r="D706" s="2" t="b">
        <v>0</v>
      </c>
      <c r="H706" s="2" t="b">
        <v>0</v>
      </c>
      <c r="L706" s="2" t="b">
        <v>0</v>
      </c>
    </row>
    <row r="707" ht="22.5" customHeight="1">
      <c r="A707" s="37">
        <v>579.0</v>
      </c>
      <c r="B707" s="38" t="s">
        <v>17132</v>
      </c>
      <c r="C707" s="39" t="str">
        <f t="shared" si="1"/>
        <v/>
      </c>
      <c r="D707" s="2" t="b">
        <v>0</v>
      </c>
      <c r="H707" s="2" t="b">
        <v>0</v>
      </c>
      <c r="L707" s="2" t="b">
        <v>0</v>
      </c>
    </row>
    <row r="708" ht="22.5" customHeight="1">
      <c r="A708" s="37">
        <v>580.0</v>
      </c>
      <c r="B708" s="38" t="s">
        <v>17133</v>
      </c>
      <c r="C708" s="39" t="str">
        <f t="shared" si="1"/>
        <v/>
      </c>
      <c r="D708" s="2" t="b">
        <v>0</v>
      </c>
      <c r="H708" s="2" t="b">
        <v>0</v>
      </c>
      <c r="L708" s="2" t="b">
        <v>0</v>
      </c>
    </row>
    <row r="709" ht="22.5" customHeight="1">
      <c r="A709" s="37">
        <v>581.0</v>
      </c>
      <c r="B709" s="38" t="s">
        <v>17134</v>
      </c>
      <c r="C709" s="39" t="str">
        <f t="shared" si="1"/>
        <v/>
      </c>
      <c r="D709" s="2" t="b">
        <v>0</v>
      </c>
      <c r="H709" s="2" t="b">
        <v>0</v>
      </c>
      <c r="L709" s="2" t="b">
        <v>0</v>
      </c>
    </row>
    <row r="710" ht="22.5" customHeight="1">
      <c r="A710" s="37">
        <v>582.0</v>
      </c>
      <c r="B710" s="38" t="s">
        <v>17135</v>
      </c>
      <c r="C710" s="39" t="str">
        <f t="shared" si="1"/>
        <v/>
      </c>
      <c r="D710" s="2" t="b">
        <v>0</v>
      </c>
      <c r="H710" s="2" t="b">
        <v>0</v>
      </c>
      <c r="L710" s="2" t="b">
        <v>0</v>
      </c>
    </row>
    <row r="711" ht="22.5" customHeight="1">
      <c r="A711" s="37">
        <v>583.0</v>
      </c>
      <c r="B711" s="38" t="s">
        <v>17136</v>
      </c>
      <c r="C711" s="39" t="str">
        <f t="shared" si="1"/>
        <v/>
      </c>
      <c r="D711" s="2" t="b">
        <v>0</v>
      </c>
      <c r="H711" s="2" t="b">
        <v>0</v>
      </c>
      <c r="L711" s="2" t="b">
        <v>0</v>
      </c>
    </row>
    <row r="712" ht="22.5" customHeight="1">
      <c r="A712" s="37">
        <v>584.0</v>
      </c>
      <c r="B712" s="38" t="s">
        <v>17137</v>
      </c>
      <c r="C712" s="39" t="str">
        <f t="shared" si="1"/>
        <v/>
      </c>
      <c r="D712" s="2" t="b">
        <v>0</v>
      </c>
      <c r="H712" s="2" t="b">
        <v>0</v>
      </c>
      <c r="L712" s="2" t="b">
        <v>0</v>
      </c>
    </row>
    <row r="713" ht="22.5" customHeight="1">
      <c r="A713" s="37">
        <v>585.0</v>
      </c>
      <c r="B713" s="38" t="s">
        <v>17138</v>
      </c>
      <c r="C713" s="39" t="str">
        <f t="shared" si="1"/>
        <v/>
      </c>
      <c r="D713" s="2" t="b">
        <v>0</v>
      </c>
      <c r="H713" s="2" t="b">
        <v>0</v>
      </c>
      <c r="L713" s="2" t="b">
        <v>0</v>
      </c>
    </row>
    <row r="714" ht="22.5" customHeight="1">
      <c r="A714" s="37">
        <v>586.0</v>
      </c>
      <c r="B714" s="38" t="s">
        <v>17139</v>
      </c>
      <c r="C714" s="39" t="str">
        <f t="shared" si="1"/>
        <v/>
      </c>
      <c r="D714" s="2" t="b">
        <v>0</v>
      </c>
      <c r="H714" s="2" t="b">
        <v>0</v>
      </c>
      <c r="L714" s="2" t="b">
        <v>0</v>
      </c>
    </row>
    <row r="715" ht="22.5" customHeight="1">
      <c r="A715" s="37">
        <v>587.0</v>
      </c>
      <c r="B715" s="38" t="s">
        <v>17140</v>
      </c>
      <c r="C715" s="39" t="str">
        <f t="shared" si="1"/>
        <v/>
      </c>
      <c r="D715" s="2" t="b">
        <v>0</v>
      </c>
      <c r="H715" s="2" t="b">
        <v>0</v>
      </c>
      <c r="L715" s="2" t="b">
        <v>0</v>
      </c>
    </row>
    <row r="716" ht="22.5" customHeight="1">
      <c r="A716" s="37">
        <v>588.0</v>
      </c>
      <c r="B716" s="38" t="s">
        <v>17141</v>
      </c>
      <c r="C716" s="39" t="str">
        <f t="shared" si="1"/>
        <v/>
      </c>
      <c r="D716" s="2" t="b">
        <v>0</v>
      </c>
      <c r="H716" s="2" t="b">
        <v>0</v>
      </c>
      <c r="L716" s="2" t="b">
        <v>0</v>
      </c>
    </row>
    <row r="717" ht="22.5" customHeight="1">
      <c r="A717" s="37">
        <v>589.0</v>
      </c>
      <c r="B717" s="38" t="s">
        <v>17142</v>
      </c>
      <c r="C717" s="39" t="str">
        <f t="shared" si="1"/>
        <v/>
      </c>
      <c r="D717" s="2" t="b">
        <v>0</v>
      </c>
      <c r="H717" s="2" t="b">
        <v>0</v>
      </c>
      <c r="L717" s="2" t="b">
        <v>0</v>
      </c>
    </row>
    <row r="718" ht="22.5" customHeight="1">
      <c r="A718" s="37">
        <v>590.0</v>
      </c>
      <c r="B718" s="38" t="s">
        <v>17143</v>
      </c>
      <c r="C718" s="39" t="str">
        <f t="shared" si="1"/>
        <v/>
      </c>
      <c r="D718" s="2" t="b">
        <v>0</v>
      </c>
      <c r="H718" s="2" t="b">
        <v>0</v>
      </c>
      <c r="L718" s="2" t="b">
        <v>0</v>
      </c>
    </row>
    <row r="719" ht="22.5" customHeight="1">
      <c r="A719" s="37">
        <v>591.0</v>
      </c>
      <c r="B719" s="38" t="s">
        <v>17144</v>
      </c>
      <c r="C719" s="39" t="str">
        <f t="shared" si="1"/>
        <v/>
      </c>
      <c r="D719" s="2" t="b">
        <v>0</v>
      </c>
      <c r="H719" s="2" t="b">
        <v>0</v>
      </c>
      <c r="L719" s="2" t="b">
        <v>0</v>
      </c>
    </row>
    <row r="720" ht="22.5" customHeight="1">
      <c r="A720" s="37">
        <v>592.0</v>
      </c>
      <c r="B720" s="38" t="s">
        <v>17145</v>
      </c>
      <c r="C720" s="39" t="str">
        <f t="shared" si="1"/>
        <v/>
      </c>
      <c r="D720" s="2" t="b">
        <v>0</v>
      </c>
      <c r="H720" s="2" t="b">
        <v>0</v>
      </c>
      <c r="L720" s="2" t="b">
        <v>0</v>
      </c>
    </row>
    <row r="721" ht="22.5" customHeight="1">
      <c r="A721" s="37">
        <v>593.0</v>
      </c>
      <c r="B721" s="38" t="s">
        <v>17146</v>
      </c>
      <c r="C721" s="39" t="str">
        <f t="shared" si="1"/>
        <v/>
      </c>
      <c r="D721" s="2" t="b">
        <v>0</v>
      </c>
      <c r="H721" s="2" t="b">
        <v>0</v>
      </c>
      <c r="L721" s="2" t="b">
        <v>0</v>
      </c>
    </row>
    <row r="722" ht="22.5" customHeight="1">
      <c r="A722" s="37">
        <v>594.0</v>
      </c>
      <c r="B722" s="38" t="s">
        <v>17147</v>
      </c>
      <c r="C722" s="39" t="str">
        <f t="shared" si="1"/>
        <v/>
      </c>
      <c r="D722" s="2" t="b">
        <v>0</v>
      </c>
      <c r="H722" s="2" t="b">
        <v>0</v>
      </c>
      <c r="L722" s="2" t="b">
        <v>0</v>
      </c>
    </row>
    <row r="723" ht="22.5" customHeight="1">
      <c r="A723" s="37">
        <v>595.0</v>
      </c>
      <c r="B723" s="38" t="s">
        <v>17148</v>
      </c>
      <c r="C723" s="39" t="str">
        <f t="shared" si="1"/>
        <v/>
      </c>
      <c r="D723" s="2" t="b">
        <v>0</v>
      </c>
      <c r="H723" s="2" t="b">
        <v>0</v>
      </c>
      <c r="L723" s="2" t="b">
        <v>0</v>
      </c>
    </row>
    <row r="724" ht="22.5" customHeight="1">
      <c r="A724" s="37">
        <v>596.0</v>
      </c>
      <c r="B724" s="38" t="s">
        <v>17149</v>
      </c>
      <c r="C724" s="39" t="str">
        <f t="shared" si="1"/>
        <v/>
      </c>
      <c r="D724" s="2" t="b">
        <v>0</v>
      </c>
      <c r="H724" s="2" t="b">
        <v>0</v>
      </c>
      <c r="L724" s="2" t="b">
        <v>0</v>
      </c>
    </row>
    <row r="725" ht="22.5" customHeight="1">
      <c r="A725" s="37">
        <v>597.0</v>
      </c>
      <c r="B725" s="38" t="s">
        <v>17150</v>
      </c>
      <c r="C725" s="39" t="str">
        <f t="shared" si="1"/>
        <v/>
      </c>
      <c r="D725" s="2" t="b">
        <v>0</v>
      </c>
      <c r="H725" s="2" t="b">
        <v>0</v>
      </c>
      <c r="L725" s="2" t="b">
        <v>0</v>
      </c>
    </row>
    <row r="726" ht="22.5" customHeight="1">
      <c r="A726" s="37">
        <v>598.0</v>
      </c>
      <c r="B726" s="38" t="s">
        <v>17151</v>
      </c>
      <c r="C726" s="39" t="str">
        <f t="shared" si="1"/>
        <v/>
      </c>
      <c r="D726" s="2" t="b">
        <v>0</v>
      </c>
      <c r="H726" s="2" t="b">
        <v>0</v>
      </c>
      <c r="L726" s="2" t="b">
        <v>0</v>
      </c>
    </row>
    <row r="727" ht="22.5" customHeight="1">
      <c r="A727" s="37">
        <v>599.0</v>
      </c>
      <c r="B727" s="38" t="s">
        <v>17152</v>
      </c>
      <c r="C727" s="39" t="str">
        <f t="shared" si="1"/>
        <v/>
      </c>
      <c r="D727" s="2" t="b">
        <v>0</v>
      </c>
      <c r="H727" s="2" t="b">
        <v>0</v>
      </c>
      <c r="L727" s="2" t="b">
        <v>0</v>
      </c>
    </row>
    <row r="728" ht="22.5" customHeight="1">
      <c r="A728" s="37">
        <v>600.0</v>
      </c>
      <c r="B728" s="38" t="s">
        <v>17153</v>
      </c>
      <c r="C728" s="39" t="str">
        <f t="shared" si="1"/>
        <v/>
      </c>
      <c r="D728" s="2" t="b">
        <v>0</v>
      </c>
      <c r="H728" s="2" t="b">
        <v>0</v>
      </c>
      <c r="L728" s="2" t="b">
        <v>0</v>
      </c>
    </row>
    <row r="729" ht="22.5" customHeight="1">
      <c r="A729" s="37">
        <v>601.0</v>
      </c>
      <c r="B729" s="38" t="s">
        <v>17154</v>
      </c>
      <c r="C729" s="39" t="str">
        <f t="shared" si="1"/>
        <v/>
      </c>
      <c r="D729" s="2" t="b">
        <v>0</v>
      </c>
      <c r="H729" s="2" t="b">
        <v>0</v>
      </c>
      <c r="L729" s="2" t="b">
        <v>0</v>
      </c>
    </row>
    <row r="730" ht="22.5" customHeight="1">
      <c r="A730" s="37">
        <v>602.0</v>
      </c>
      <c r="B730" s="38" t="s">
        <v>17155</v>
      </c>
      <c r="C730" s="39" t="str">
        <f t="shared" si="1"/>
        <v/>
      </c>
      <c r="D730" s="2" t="b">
        <v>0</v>
      </c>
      <c r="H730" s="2" t="b">
        <v>0</v>
      </c>
      <c r="L730" s="2" t="b">
        <v>0</v>
      </c>
    </row>
    <row r="731" ht="22.5" customHeight="1">
      <c r="A731" s="37">
        <v>603.0</v>
      </c>
      <c r="B731" s="38" t="s">
        <v>17156</v>
      </c>
      <c r="C731" s="39" t="str">
        <f t="shared" si="1"/>
        <v/>
      </c>
      <c r="D731" s="2" t="b">
        <v>0</v>
      </c>
      <c r="H731" s="2" t="b">
        <v>0</v>
      </c>
      <c r="L731" s="2" t="b">
        <v>0</v>
      </c>
    </row>
    <row r="732" ht="22.5" customHeight="1">
      <c r="A732" s="37">
        <v>604.0</v>
      </c>
      <c r="B732" s="38" t="s">
        <v>17157</v>
      </c>
      <c r="C732" s="39" t="str">
        <f t="shared" si="1"/>
        <v/>
      </c>
      <c r="D732" s="2" t="b">
        <v>0</v>
      </c>
      <c r="H732" s="2" t="b">
        <v>0</v>
      </c>
      <c r="L732" s="2" t="b">
        <v>0</v>
      </c>
    </row>
    <row r="733" ht="22.5" customHeight="1">
      <c r="A733" s="37">
        <v>605.0</v>
      </c>
      <c r="B733" s="38" t="s">
        <v>17158</v>
      </c>
      <c r="C733" s="39" t="str">
        <f t="shared" si="1"/>
        <v/>
      </c>
      <c r="D733" s="2" t="b">
        <v>0</v>
      </c>
      <c r="H733" s="2" t="b">
        <v>0</v>
      </c>
      <c r="L733" s="2" t="b">
        <v>0</v>
      </c>
    </row>
    <row r="734" ht="22.5" customHeight="1">
      <c r="A734" s="37">
        <v>606.0</v>
      </c>
      <c r="B734" s="38" t="s">
        <v>17159</v>
      </c>
      <c r="C734" s="39" t="str">
        <f t="shared" si="1"/>
        <v/>
      </c>
      <c r="D734" s="2" t="b">
        <v>0</v>
      </c>
      <c r="H734" s="2" t="b">
        <v>0</v>
      </c>
      <c r="L734" s="2" t="b">
        <v>0</v>
      </c>
    </row>
    <row r="735" ht="22.5" customHeight="1">
      <c r="A735" s="37">
        <v>607.0</v>
      </c>
      <c r="B735" s="38" t="s">
        <v>17160</v>
      </c>
      <c r="C735" s="39" t="str">
        <f t="shared" si="1"/>
        <v/>
      </c>
      <c r="D735" s="2" t="b">
        <v>0</v>
      </c>
      <c r="H735" s="2" t="b">
        <v>0</v>
      </c>
      <c r="L735" s="2" t="b">
        <v>0</v>
      </c>
    </row>
    <row r="736" ht="22.5" customHeight="1">
      <c r="A736" s="37">
        <v>608.0</v>
      </c>
      <c r="B736" s="38" t="s">
        <v>17161</v>
      </c>
      <c r="C736" s="39" t="str">
        <f t="shared" si="1"/>
        <v/>
      </c>
      <c r="D736" s="2" t="b">
        <v>0</v>
      </c>
      <c r="H736" s="2" t="b">
        <v>0</v>
      </c>
      <c r="L736" s="2" t="b">
        <v>0</v>
      </c>
    </row>
    <row r="737" ht="22.5" customHeight="1">
      <c r="A737" s="37">
        <v>609.0</v>
      </c>
      <c r="B737" s="38" t="s">
        <v>17162</v>
      </c>
      <c r="C737" s="39" t="str">
        <f t="shared" si="1"/>
        <v/>
      </c>
      <c r="D737" s="2" t="b">
        <v>0</v>
      </c>
      <c r="H737" s="2" t="b">
        <v>0</v>
      </c>
      <c r="L737" s="2" t="b">
        <v>0</v>
      </c>
    </row>
    <row r="738" ht="22.5" customHeight="1">
      <c r="A738" s="37">
        <v>610.0</v>
      </c>
      <c r="B738" s="38" t="s">
        <v>17163</v>
      </c>
      <c r="C738" s="39" t="str">
        <f t="shared" si="1"/>
        <v/>
      </c>
      <c r="D738" s="2" t="b">
        <v>0</v>
      </c>
      <c r="H738" s="2" t="b">
        <v>0</v>
      </c>
      <c r="L738" s="2" t="b">
        <v>0</v>
      </c>
    </row>
    <row r="739" ht="22.5" customHeight="1">
      <c r="A739" s="37">
        <v>611.0</v>
      </c>
      <c r="B739" s="38" t="s">
        <v>17164</v>
      </c>
      <c r="C739" s="39" t="str">
        <f t="shared" si="1"/>
        <v/>
      </c>
      <c r="D739" s="2" t="b">
        <v>0</v>
      </c>
      <c r="H739" s="2" t="b">
        <v>0</v>
      </c>
      <c r="L739" s="2" t="b">
        <v>0</v>
      </c>
    </row>
    <row r="740" ht="22.5" customHeight="1">
      <c r="A740" s="37">
        <v>612.0</v>
      </c>
      <c r="B740" s="38" t="s">
        <v>17165</v>
      </c>
      <c r="C740" s="39" t="str">
        <f t="shared" si="1"/>
        <v/>
      </c>
      <c r="D740" s="2" t="b">
        <v>0</v>
      </c>
      <c r="H740" s="2" t="b">
        <v>0</v>
      </c>
      <c r="L740" s="2" t="b">
        <v>0</v>
      </c>
    </row>
    <row r="741" ht="22.5" customHeight="1">
      <c r="A741" s="37">
        <v>613.0</v>
      </c>
      <c r="B741" s="38" t="s">
        <v>17166</v>
      </c>
      <c r="C741" s="39" t="str">
        <f t="shared" si="1"/>
        <v/>
      </c>
      <c r="D741" s="2" t="b">
        <v>0</v>
      </c>
      <c r="H741" s="2" t="b">
        <v>0</v>
      </c>
      <c r="L741" s="2" t="b">
        <v>0</v>
      </c>
    </row>
    <row r="742" ht="22.5" customHeight="1">
      <c r="A742" s="37">
        <v>614.0</v>
      </c>
      <c r="B742" s="38" t="s">
        <v>17167</v>
      </c>
      <c r="C742" s="39" t="str">
        <f t="shared" si="1"/>
        <v/>
      </c>
      <c r="D742" s="2" t="b">
        <v>0</v>
      </c>
      <c r="H742" s="2" t="b">
        <v>0</v>
      </c>
      <c r="L742" s="2" t="b">
        <v>0</v>
      </c>
    </row>
    <row r="743" ht="22.5" customHeight="1">
      <c r="A743" s="37">
        <v>615.0</v>
      </c>
      <c r="B743" s="38" t="s">
        <v>17168</v>
      </c>
      <c r="C743" s="39" t="str">
        <f t="shared" si="1"/>
        <v/>
      </c>
      <c r="D743" s="2" t="b">
        <v>0</v>
      </c>
      <c r="H743" s="2" t="b">
        <v>0</v>
      </c>
      <c r="L743" s="2" t="b">
        <v>0</v>
      </c>
    </row>
    <row r="744" ht="22.5" customHeight="1">
      <c r="A744" s="37">
        <v>616.0</v>
      </c>
      <c r="B744" s="38" t="s">
        <v>17169</v>
      </c>
      <c r="C744" s="39" t="str">
        <f t="shared" si="1"/>
        <v/>
      </c>
      <c r="D744" s="2" t="b">
        <v>0</v>
      </c>
      <c r="H744" s="2" t="b">
        <v>0</v>
      </c>
      <c r="L744" s="2" t="b">
        <v>0</v>
      </c>
    </row>
    <row r="745" ht="22.5" customHeight="1">
      <c r="A745" s="37">
        <v>617.0</v>
      </c>
      <c r="B745" s="38" t="s">
        <v>17170</v>
      </c>
      <c r="C745" s="39" t="str">
        <f t="shared" si="1"/>
        <v/>
      </c>
      <c r="D745" s="2" t="b">
        <v>0</v>
      </c>
      <c r="H745" s="2" t="b">
        <v>0</v>
      </c>
      <c r="L745" s="2" t="b">
        <v>0</v>
      </c>
    </row>
    <row r="746" ht="22.5" customHeight="1">
      <c r="A746" s="37">
        <v>618.0</v>
      </c>
      <c r="B746" s="38" t="s">
        <v>17171</v>
      </c>
      <c r="C746" s="39" t="str">
        <f t="shared" si="1"/>
        <v/>
      </c>
      <c r="D746" s="2" t="b">
        <v>0</v>
      </c>
      <c r="H746" s="2" t="b">
        <v>0</v>
      </c>
      <c r="L746" s="2" t="b">
        <v>0</v>
      </c>
    </row>
    <row r="747" ht="22.5" customHeight="1">
      <c r="A747" s="37">
        <v>618.0</v>
      </c>
      <c r="B747" s="38" t="s">
        <v>17172</v>
      </c>
      <c r="C747" s="39" t="str">
        <f t="shared" si="1"/>
        <v/>
      </c>
      <c r="D747" s="2" t="b">
        <v>0</v>
      </c>
      <c r="H747" s="2" t="b">
        <v>0</v>
      </c>
      <c r="L747" s="2" t="b">
        <v>0</v>
      </c>
    </row>
    <row r="748" ht="22.5" customHeight="1">
      <c r="A748" s="37">
        <v>619.0</v>
      </c>
      <c r="B748" s="38" t="s">
        <v>17173</v>
      </c>
      <c r="C748" s="39" t="str">
        <f t="shared" si="1"/>
        <v/>
      </c>
      <c r="D748" s="2" t="b">
        <v>0</v>
      </c>
      <c r="H748" s="2" t="b">
        <v>0</v>
      </c>
      <c r="L748" s="2" t="b">
        <v>0</v>
      </c>
    </row>
    <row r="749" ht="22.5" customHeight="1">
      <c r="A749" s="37">
        <v>620.0</v>
      </c>
      <c r="B749" s="38" t="s">
        <v>17174</v>
      </c>
      <c r="C749" s="39" t="str">
        <f t="shared" si="1"/>
        <v/>
      </c>
      <c r="D749" s="2" t="b">
        <v>0</v>
      </c>
      <c r="H749" s="2" t="b">
        <v>0</v>
      </c>
      <c r="L749" s="2" t="b">
        <v>0</v>
      </c>
    </row>
    <row r="750" ht="22.5" customHeight="1">
      <c r="A750" s="37">
        <v>621.0</v>
      </c>
      <c r="B750" s="38" t="s">
        <v>17175</v>
      </c>
      <c r="C750" s="39" t="str">
        <f t="shared" si="1"/>
        <v/>
      </c>
      <c r="D750" s="2" t="b">
        <v>0</v>
      </c>
      <c r="H750" s="2" t="b">
        <v>0</v>
      </c>
      <c r="L750" s="2" t="b">
        <v>0</v>
      </c>
    </row>
    <row r="751" ht="22.5" customHeight="1">
      <c r="A751" s="37">
        <v>622.0</v>
      </c>
      <c r="B751" s="38" t="s">
        <v>17176</v>
      </c>
      <c r="C751" s="39" t="str">
        <f t="shared" si="1"/>
        <v/>
      </c>
      <c r="D751" s="2" t="b">
        <v>0</v>
      </c>
      <c r="H751" s="2" t="b">
        <v>0</v>
      </c>
      <c r="L751" s="2" t="b">
        <v>0</v>
      </c>
    </row>
    <row r="752" ht="22.5" customHeight="1">
      <c r="A752" s="37">
        <v>623.0</v>
      </c>
      <c r="B752" s="38" t="s">
        <v>17177</v>
      </c>
      <c r="C752" s="39" t="str">
        <f t="shared" si="1"/>
        <v/>
      </c>
      <c r="D752" s="2" t="b">
        <v>0</v>
      </c>
      <c r="H752" s="2" t="b">
        <v>0</v>
      </c>
      <c r="L752" s="2" t="b">
        <v>0</v>
      </c>
    </row>
    <row r="753" ht="22.5" customHeight="1">
      <c r="A753" s="37">
        <v>624.0</v>
      </c>
      <c r="B753" s="38" t="s">
        <v>17178</v>
      </c>
      <c r="C753" s="39" t="str">
        <f t="shared" si="1"/>
        <v/>
      </c>
      <c r="D753" s="2" t="b">
        <v>0</v>
      </c>
      <c r="H753" s="2" t="b">
        <v>0</v>
      </c>
      <c r="L753" s="2" t="b">
        <v>0</v>
      </c>
    </row>
    <row r="754" ht="22.5" customHeight="1">
      <c r="A754" s="37">
        <v>625.0</v>
      </c>
      <c r="B754" s="38" t="s">
        <v>17179</v>
      </c>
      <c r="C754" s="39" t="str">
        <f t="shared" si="1"/>
        <v/>
      </c>
      <c r="D754" s="2" t="b">
        <v>0</v>
      </c>
      <c r="H754" s="2" t="b">
        <v>0</v>
      </c>
      <c r="L754" s="2" t="b">
        <v>0</v>
      </c>
    </row>
    <row r="755" ht="22.5" customHeight="1">
      <c r="A755" s="37">
        <v>626.0</v>
      </c>
      <c r="B755" s="38" t="s">
        <v>17180</v>
      </c>
      <c r="C755" s="39" t="str">
        <f t="shared" si="1"/>
        <v/>
      </c>
      <c r="D755" s="2" t="b">
        <v>0</v>
      </c>
      <c r="H755" s="2" t="b">
        <v>0</v>
      </c>
      <c r="L755" s="2" t="b">
        <v>0</v>
      </c>
    </row>
    <row r="756" ht="22.5" customHeight="1">
      <c r="A756" s="37">
        <v>627.0</v>
      </c>
      <c r="B756" s="38" t="s">
        <v>17181</v>
      </c>
      <c r="C756" s="39" t="str">
        <f t="shared" si="1"/>
        <v/>
      </c>
      <c r="D756" s="2" t="b">
        <v>0</v>
      </c>
      <c r="H756" s="2" t="b">
        <v>0</v>
      </c>
      <c r="L756" s="2" t="b">
        <v>0</v>
      </c>
    </row>
    <row r="757" ht="22.5" customHeight="1">
      <c r="A757" s="37">
        <v>628.0</v>
      </c>
      <c r="B757" s="38" t="s">
        <v>17182</v>
      </c>
      <c r="C757" s="39" t="str">
        <f t="shared" si="1"/>
        <v/>
      </c>
      <c r="D757" s="2" t="b">
        <v>0</v>
      </c>
      <c r="H757" s="2" t="b">
        <v>0</v>
      </c>
      <c r="L757" s="2" t="b">
        <v>0</v>
      </c>
    </row>
    <row r="758" ht="22.5" customHeight="1">
      <c r="A758" s="37">
        <v>628.0</v>
      </c>
      <c r="B758" s="38" t="s">
        <v>17183</v>
      </c>
      <c r="C758" s="39" t="str">
        <f t="shared" si="1"/>
        <v/>
      </c>
      <c r="D758" s="2" t="b">
        <v>0</v>
      </c>
      <c r="H758" s="2" t="b">
        <v>0</v>
      </c>
      <c r="L758" s="2" t="b">
        <v>0</v>
      </c>
    </row>
    <row r="759" ht="22.5" customHeight="1">
      <c r="A759" s="37">
        <v>629.0</v>
      </c>
      <c r="B759" s="38" t="s">
        <v>17184</v>
      </c>
      <c r="C759" s="39" t="str">
        <f t="shared" si="1"/>
        <v/>
      </c>
      <c r="D759" s="2" t="b">
        <v>0</v>
      </c>
      <c r="H759" s="2" t="b">
        <v>0</v>
      </c>
      <c r="L759" s="2" t="b">
        <v>0</v>
      </c>
    </row>
    <row r="760" ht="22.5" customHeight="1">
      <c r="A760" s="37">
        <v>630.0</v>
      </c>
      <c r="B760" s="38" t="s">
        <v>17185</v>
      </c>
      <c r="C760" s="39" t="str">
        <f t="shared" si="1"/>
        <v/>
      </c>
      <c r="D760" s="2" t="b">
        <v>0</v>
      </c>
      <c r="H760" s="2" t="b">
        <v>0</v>
      </c>
      <c r="L760" s="2" t="b">
        <v>0</v>
      </c>
    </row>
    <row r="761" ht="22.5" customHeight="1">
      <c r="A761" s="37">
        <v>631.0</v>
      </c>
      <c r="B761" s="38" t="s">
        <v>17186</v>
      </c>
      <c r="C761" s="39" t="str">
        <f t="shared" si="1"/>
        <v/>
      </c>
      <c r="D761" s="2" t="b">
        <v>0</v>
      </c>
      <c r="H761" s="2" t="b">
        <v>0</v>
      </c>
      <c r="L761" s="2" t="b">
        <v>0</v>
      </c>
    </row>
    <row r="762" ht="22.5" customHeight="1">
      <c r="A762" s="37">
        <v>632.0</v>
      </c>
      <c r="B762" s="38" t="s">
        <v>17187</v>
      </c>
      <c r="C762" s="39" t="str">
        <f t="shared" si="1"/>
        <v/>
      </c>
      <c r="D762" s="2" t="b">
        <v>0</v>
      </c>
      <c r="H762" s="2" t="b">
        <v>0</v>
      </c>
      <c r="L762" s="2" t="b">
        <v>0</v>
      </c>
    </row>
    <row r="763" ht="22.5" customHeight="1">
      <c r="A763" s="37">
        <v>633.0</v>
      </c>
      <c r="B763" s="38" t="s">
        <v>17188</v>
      </c>
      <c r="C763" s="39" t="str">
        <f t="shared" si="1"/>
        <v/>
      </c>
      <c r="D763" s="2" t="b">
        <v>0</v>
      </c>
      <c r="H763" s="2" t="b">
        <v>0</v>
      </c>
      <c r="L763" s="2" t="b">
        <v>0</v>
      </c>
    </row>
    <row r="764" ht="22.5" customHeight="1">
      <c r="A764" s="37">
        <v>634.0</v>
      </c>
      <c r="B764" s="38" t="s">
        <v>17189</v>
      </c>
      <c r="C764" s="39" t="str">
        <f t="shared" si="1"/>
        <v/>
      </c>
      <c r="D764" s="2" t="b">
        <v>0</v>
      </c>
      <c r="H764" s="2" t="b">
        <v>0</v>
      </c>
      <c r="L764" s="2" t="b">
        <v>0</v>
      </c>
    </row>
    <row r="765" ht="22.5" customHeight="1">
      <c r="A765" s="37">
        <v>635.0</v>
      </c>
      <c r="B765" s="38" t="s">
        <v>17190</v>
      </c>
      <c r="C765" s="39" t="str">
        <f t="shared" si="1"/>
        <v/>
      </c>
      <c r="D765" s="2" t="b">
        <v>0</v>
      </c>
      <c r="H765" s="2" t="b">
        <v>0</v>
      </c>
      <c r="L765" s="2" t="b">
        <v>0</v>
      </c>
    </row>
    <row r="766" ht="22.5" customHeight="1">
      <c r="A766" s="37">
        <v>636.0</v>
      </c>
      <c r="B766" s="38" t="s">
        <v>17191</v>
      </c>
      <c r="C766" s="39" t="str">
        <f t="shared" si="1"/>
        <v/>
      </c>
      <c r="D766" s="2" t="b">
        <v>0</v>
      </c>
      <c r="H766" s="2" t="b">
        <v>0</v>
      </c>
      <c r="L766" s="2" t="b">
        <v>0</v>
      </c>
    </row>
    <row r="767" ht="22.5" customHeight="1">
      <c r="A767" s="37">
        <v>637.0</v>
      </c>
      <c r="B767" s="38" t="s">
        <v>17192</v>
      </c>
      <c r="C767" s="39" t="str">
        <f t="shared" si="1"/>
        <v/>
      </c>
      <c r="D767" s="2" t="b">
        <v>0</v>
      </c>
      <c r="H767" s="2" t="b">
        <v>0</v>
      </c>
      <c r="L767" s="2" t="b">
        <v>0</v>
      </c>
    </row>
    <row r="768" ht="22.5" customHeight="1">
      <c r="A768" s="37">
        <v>638.0</v>
      </c>
      <c r="B768" s="38" t="s">
        <v>17193</v>
      </c>
      <c r="C768" s="39" t="str">
        <f t="shared" si="1"/>
        <v/>
      </c>
      <c r="D768" s="2" t="b">
        <v>0</v>
      </c>
      <c r="H768" s="2" t="b">
        <v>0</v>
      </c>
      <c r="L768" s="2" t="b">
        <v>0</v>
      </c>
    </row>
    <row r="769" ht="22.5" customHeight="1">
      <c r="A769" s="37">
        <v>639.0</v>
      </c>
      <c r="B769" s="38" t="s">
        <v>17194</v>
      </c>
      <c r="C769" s="39" t="str">
        <f t="shared" si="1"/>
        <v/>
      </c>
      <c r="D769" s="2" t="b">
        <v>0</v>
      </c>
      <c r="H769" s="2" t="b">
        <v>0</v>
      </c>
      <c r="L769" s="2" t="b">
        <v>0</v>
      </c>
    </row>
    <row r="770" ht="22.5" customHeight="1">
      <c r="A770" s="37">
        <v>640.0</v>
      </c>
      <c r="B770" s="38" t="s">
        <v>17195</v>
      </c>
      <c r="C770" s="39" t="str">
        <f t="shared" si="1"/>
        <v/>
      </c>
      <c r="D770" s="2" t="b">
        <v>0</v>
      </c>
      <c r="H770" s="2" t="b">
        <v>0</v>
      </c>
      <c r="L770" s="2" t="b">
        <v>0</v>
      </c>
    </row>
    <row r="771" ht="22.5" customHeight="1">
      <c r="A771" s="37">
        <v>641.0</v>
      </c>
      <c r="B771" s="38" t="s">
        <v>17196</v>
      </c>
      <c r="C771" s="39" t="str">
        <f t="shared" si="1"/>
        <v/>
      </c>
      <c r="D771" s="2" t="b">
        <v>0</v>
      </c>
      <c r="H771" s="2" t="b">
        <v>0</v>
      </c>
      <c r="L771" s="2" t="b">
        <v>0</v>
      </c>
    </row>
    <row r="772" ht="22.5" customHeight="1">
      <c r="A772" s="37">
        <v>641.0</v>
      </c>
      <c r="B772" s="38" t="s">
        <v>17197</v>
      </c>
      <c r="C772" s="39" t="str">
        <f t="shared" si="1"/>
        <v/>
      </c>
      <c r="D772" s="2" t="b">
        <v>0</v>
      </c>
      <c r="H772" s="2" t="b">
        <v>0</v>
      </c>
      <c r="L772" s="2" t="b">
        <v>0</v>
      </c>
    </row>
    <row r="773" ht="22.5" customHeight="1">
      <c r="A773" s="37">
        <v>642.0</v>
      </c>
      <c r="B773" s="38" t="s">
        <v>17198</v>
      </c>
      <c r="C773" s="39" t="str">
        <f t="shared" si="1"/>
        <v/>
      </c>
      <c r="D773" s="2" t="b">
        <v>0</v>
      </c>
      <c r="H773" s="2" t="b">
        <v>0</v>
      </c>
      <c r="L773" s="2" t="b">
        <v>0</v>
      </c>
    </row>
    <row r="774" ht="22.5" customHeight="1">
      <c r="A774" s="37">
        <v>642.0</v>
      </c>
      <c r="B774" s="38" t="s">
        <v>17199</v>
      </c>
      <c r="C774" s="39" t="str">
        <f t="shared" si="1"/>
        <v/>
      </c>
      <c r="D774" s="2" t="b">
        <v>0</v>
      </c>
      <c r="H774" s="2" t="b">
        <v>0</v>
      </c>
      <c r="L774" s="2" t="b">
        <v>0</v>
      </c>
    </row>
    <row r="775" ht="22.5" customHeight="1">
      <c r="A775" s="37">
        <v>643.0</v>
      </c>
      <c r="B775" s="38" t="s">
        <v>17200</v>
      </c>
      <c r="C775" s="39" t="str">
        <f t="shared" si="1"/>
        <v/>
      </c>
      <c r="D775" s="2" t="b">
        <v>0</v>
      </c>
      <c r="H775" s="2" t="b">
        <v>0</v>
      </c>
      <c r="L775" s="2" t="b">
        <v>0</v>
      </c>
    </row>
    <row r="776" ht="22.5" customHeight="1">
      <c r="A776" s="37">
        <v>644.0</v>
      </c>
      <c r="B776" s="38" t="s">
        <v>17201</v>
      </c>
      <c r="C776" s="39" t="str">
        <f t="shared" si="1"/>
        <v/>
      </c>
      <c r="D776" s="2" t="b">
        <v>0</v>
      </c>
      <c r="H776" s="2" t="b">
        <v>0</v>
      </c>
      <c r="L776" s="2" t="b">
        <v>0</v>
      </c>
    </row>
    <row r="777" ht="22.5" customHeight="1">
      <c r="A777" s="37">
        <v>645.0</v>
      </c>
      <c r="B777" s="38" t="s">
        <v>17202</v>
      </c>
      <c r="C777" s="39" t="str">
        <f t="shared" si="1"/>
        <v/>
      </c>
      <c r="D777" s="2" t="b">
        <v>0</v>
      </c>
      <c r="H777" s="2" t="b">
        <v>0</v>
      </c>
      <c r="L777" s="2" t="b">
        <v>0</v>
      </c>
    </row>
    <row r="778" ht="22.5" customHeight="1">
      <c r="A778" s="37">
        <v>645.0</v>
      </c>
      <c r="B778" s="38" t="s">
        <v>17203</v>
      </c>
      <c r="C778" s="39" t="str">
        <f t="shared" si="1"/>
        <v/>
      </c>
      <c r="D778" s="2" t="b">
        <v>0</v>
      </c>
      <c r="H778" s="2" t="b">
        <v>0</v>
      </c>
      <c r="L778" s="2" t="b">
        <v>0</v>
      </c>
    </row>
    <row r="779" ht="22.5" customHeight="1">
      <c r="A779" s="37">
        <v>646.0</v>
      </c>
      <c r="B779" s="38" t="s">
        <v>17204</v>
      </c>
      <c r="C779" s="39" t="str">
        <f t="shared" si="1"/>
        <v/>
      </c>
      <c r="D779" s="2" t="b">
        <v>0</v>
      </c>
      <c r="H779" s="2" t="b">
        <v>0</v>
      </c>
      <c r="L779" s="2" t="b">
        <v>0</v>
      </c>
    </row>
    <row r="780" ht="22.5" customHeight="1">
      <c r="A780" s="37">
        <v>646.0</v>
      </c>
      <c r="B780" s="38" t="s">
        <v>17205</v>
      </c>
      <c r="C780" s="39" t="str">
        <f t="shared" si="1"/>
        <v/>
      </c>
      <c r="D780" s="2" t="b">
        <v>0</v>
      </c>
      <c r="H780" s="2" t="b">
        <v>0</v>
      </c>
      <c r="L780" s="2" t="b">
        <v>0</v>
      </c>
    </row>
    <row r="781" ht="22.5" customHeight="1">
      <c r="A781" s="37">
        <v>646.0</v>
      </c>
      <c r="B781" s="38" t="s">
        <v>17206</v>
      </c>
      <c r="C781" s="39" t="str">
        <f t="shared" si="1"/>
        <v/>
      </c>
      <c r="D781" s="2" t="b">
        <v>0</v>
      </c>
      <c r="H781" s="2" t="b">
        <v>0</v>
      </c>
      <c r="L781" s="2" t="b">
        <v>0</v>
      </c>
    </row>
    <row r="782" ht="22.5" customHeight="1">
      <c r="A782" s="37">
        <v>647.0</v>
      </c>
      <c r="B782" s="38" t="s">
        <v>17207</v>
      </c>
      <c r="C782" s="39" t="str">
        <f t="shared" si="1"/>
        <v/>
      </c>
      <c r="D782" s="2" t="b">
        <v>0</v>
      </c>
      <c r="H782" s="2" t="b">
        <v>0</v>
      </c>
      <c r="L782" s="2" t="b">
        <v>0</v>
      </c>
    </row>
    <row r="783" ht="22.5" customHeight="1">
      <c r="A783" s="37">
        <v>647.0</v>
      </c>
      <c r="B783" s="38" t="s">
        <v>17208</v>
      </c>
      <c r="C783" s="39" t="str">
        <f t="shared" si="1"/>
        <v/>
      </c>
      <c r="D783" s="2" t="b">
        <v>0</v>
      </c>
      <c r="H783" s="2" t="b">
        <v>0</v>
      </c>
      <c r="L783" s="2" t="b">
        <v>0</v>
      </c>
    </row>
    <row r="784" ht="22.5" customHeight="1">
      <c r="A784" s="37">
        <v>648.0</v>
      </c>
      <c r="B784" s="38" t="s">
        <v>17209</v>
      </c>
      <c r="C784" s="39" t="str">
        <f t="shared" si="1"/>
        <v/>
      </c>
      <c r="D784" s="2" t="b">
        <v>0</v>
      </c>
      <c r="H784" s="2" t="b">
        <v>0</v>
      </c>
      <c r="L784" s="2" t="b">
        <v>0</v>
      </c>
    </row>
    <row r="785" ht="22.5" customHeight="1">
      <c r="A785" s="37">
        <v>648.0</v>
      </c>
      <c r="B785" s="38" t="s">
        <v>17210</v>
      </c>
      <c r="C785" s="39" t="str">
        <f t="shared" si="1"/>
        <v/>
      </c>
      <c r="D785" s="2" t="b">
        <v>0</v>
      </c>
      <c r="H785" s="2" t="b">
        <v>0</v>
      </c>
      <c r="L785" s="2" t="b">
        <v>0</v>
      </c>
    </row>
    <row r="786" ht="22.5" customHeight="1">
      <c r="A786" s="37">
        <v>649.0</v>
      </c>
      <c r="B786" s="38" t="s">
        <v>17211</v>
      </c>
      <c r="C786" s="39" t="str">
        <f t="shared" si="1"/>
        <v/>
      </c>
      <c r="D786" s="2" t="b">
        <v>0</v>
      </c>
      <c r="H786" s="2" t="b">
        <v>0</v>
      </c>
      <c r="L786" s="2" t="b">
        <v>0</v>
      </c>
    </row>
    <row r="787" ht="22.5" customHeight="1">
      <c r="A787" s="37">
        <v>650.0</v>
      </c>
      <c r="B787" s="38" t="s">
        <v>17212</v>
      </c>
      <c r="C787" s="39" t="str">
        <f t="shared" si="1"/>
        <v/>
      </c>
      <c r="D787" s="2" t="b">
        <v>0</v>
      </c>
      <c r="H787" s="2" t="b">
        <v>0</v>
      </c>
      <c r="L787" s="2" t="b">
        <v>0</v>
      </c>
    </row>
    <row r="788" ht="22.5" customHeight="1">
      <c r="A788" s="37">
        <v>651.0</v>
      </c>
      <c r="B788" s="38" t="s">
        <v>17213</v>
      </c>
      <c r="C788" s="39" t="str">
        <f t="shared" si="1"/>
        <v/>
      </c>
      <c r="D788" s="2" t="b">
        <v>0</v>
      </c>
      <c r="H788" s="2" t="b">
        <v>0</v>
      </c>
      <c r="L788" s="2" t="b">
        <v>0</v>
      </c>
    </row>
    <row r="789" ht="22.5" customHeight="1">
      <c r="A789" s="37">
        <v>652.0</v>
      </c>
      <c r="B789" s="38" t="s">
        <v>17214</v>
      </c>
      <c r="C789" s="39" t="str">
        <f t="shared" si="1"/>
        <v/>
      </c>
      <c r="D789" s="2" t="b">
        <v>0</v>
      </c>
      <c r="H789" s="2" t="b">
        <v>0</v>
      </c>
      <c r="L789" s="2" t="b">
        <v>0</v>
      </c>
    </row>
    <row r="790" ht="22.5" customHeight="1">
      <c r="A790" s="37">
        <v>653.0</v>
      </c>
      <c r="B790" s="38" t="s">
        <v>17215</v>
      </c>
      <c r="C790" s="39" t="str">
        <f t="shared" si="1"/>
        <v/>
      </c>
      <c r="D790" s="2" t="b">
        <v>0</v>
      </c>
      <c r="H790" s="2" t="b">
        <v>0</v>
      </c>
      <c r="L790" s="2" t="b">
        <v>0</v>
      </c>
    </row>
    <row r="791" ht="22.5" customHeight="1">
      <c r="A791" s="37">
        <v>654.0</v>
      </c>
      <c r="B791" s="38" t="s">
        <v>17216</v>
      </c>
      <c r="C791" s="39" t="str">
        <f t="shared" si="1"/>
        <v/>
      </c>
      <c r="D791" s="2" t="b">
        <v>0</v>
      </c>
      <c r="H791" s="2" t="b">
        <v>0</v>
      </c>
      <c r="L791" s="2" t="b">
        <v>0</v>
      </c>
    </row>
    <row r="792" ht="22.5" customHeight="1">
      <c r="A792" s="37">
        <v>655.0</v>
      </c>
      <c r="B792" s="38" t="s">
        <v>17217</v>
      </c>
      <c r="C792" s="39" t="str">
        <f t="shared" si="1"/>
        <v/>
      </c>
      <c r="D792" s="2" t="b">
        <v>0</v>
      </c>
      <c r="H792" s="2" t="b">
        <v>0</v>
      </c>
      <c r="L792" s="2" t="b">
        <v>0</v>
      </c>
    </row>
    <row r="793" ht="22.5" customHeight="1">
      <c r="A793" s="37">
        <v>656.0</v>
      </c>
      <c r="B793" s="38" t="s">
        <v>17218</v>
      </c>
      <c r="C793" s="39" t="str">
        <f t="shared" si="1"/>
        <v/>
      </c>
      <c r="D793" s="2" t="b">
        <v>0</v>
      </c>
      <c r="H793" s="2" t="b">
        <v>0</v>
      </c>
      <c r="L793" s="2" t="b">
        <v>0</v>
      </c>
    </row>
    <row r="794" ht="22.5" customHeight="1">
      <c r="A794" s="37">
        <v>657.0</v>
      </c>
      <c r="B794" s="38" t="s">
        <v>17219</v>
      </c>
      <c r="C794" s="39" t="str">
        <f t="shared" si="1"/>
        <v/>
      </c>
      <c r="D794" s="2" t="b">
        <v>0</v>
      </c>
      <c r="H794" s="2" t="b">
        <v>0</v>
      </c>
      <c r="L794" s="2" t="b">
        <v>0</v>
      </c>
    </row>
    <row r="795" ht="22.5" customHeight="1">
      <c r="A795" s="37">
        <v>658.0</v>
      </c>
      <c r="B795" s="38" t="s">
        <v>17220</v>
      </c>
      <c r="C795" s="39" t="str">
        <f t="shared" si="1"/>
        <v/>
      </c>
      <c r="D795" s="2" t="b">
        <v>0</v>
      </c>
      <c r="H795" s="2" t="b">
        <v>0</v>
      </c>
      <c r="L795" s="2" t="b">
        <v>0</v>
      </c>
    </row>
    <row r="796" ht="22.5" customHeight="1">
      <c r="A796" s="37">
        <v>658.0</v>
      </c>
      <c r="B796" s="38" t="s">
        <v>17221</v>
      </c>
      <c r="C796" s="39" t="str">
        <f t="shared" si="1"/>
        <v/>
      </c>
      <c r="D796" s="2" t="b">
        <v>0</v>
      </c>
      <c r="H796" s="2" t="b">
        <v>0</v>
      </c>
      <c r="L796" s="2" t="b">
        <v>0</v>
      </c>
    </row>
    <row r="797" ht="22.5" customHeight="1">
      <c r="A797" s="37">
        <v>659.0</v>
      </c>
      <c r="B797" s="38" t="s">
        <v>17222</v>
      </c>
      <c r="C797" s="39" t="str">
        <f t="shared" si="1"/>
        <v/>
      </c>
      <c r="D797" s="2" t="b">
        <v>0</v>
      </c>
      <c r="H797" s="2" t="b">
        <v>0</v>
      </c>
      <c r="L797" s="2" t="b">
        <v>0</v>
      </c>
    </row>
    <row r="798" ht="22.5" customHeight="1">
      <c r="A798" s="37">
        <v>660.0</v>
      </c>
      <c r="B798" s="38" t="s">
        <v>17223</v>
      </c>
      <c r="C798" s="39" t="str">
        <f t="shared" si="1"/>
        <v/>
      </c>
      <c r="D798" s="2" t="b">
        <v>0</v>
      </c>
      <c r="H798" s="2" t="b">
        <v>0</v>
      </c>
      <c r="L798" s="2" t="b">
        <v>0</v>
      </c>
    </row>
    <row r="799" ht="22.5" customHeight="1">
      <c r="A799" s="37">
        <v>661.0</v>
      </c>
      <c r="B799" s="38" t="s">
        <v>17224</v>
      </c>
      <c r="C799" s="39" t="str">
        <f t="shared" si="1"/>
        <v/>
      </c>
      <c r="D799" s="2" t="b">
        <v>0</v>
      </c>
      <c r="H799" s="2" t="b">
        <v>0</v>
      </c>
      <c r="L799" s="2" t="b">
        <v>0</v>
      </c>
    </row>
    <row r="800" ht="22.5" customHeight="1">
      <c r="A800" s="37">
        <v>662.0</v>
      </c>
      <c r="B800" s="38" t="s">
        <v>17225</v>
      </c>
      <c r="C800" s="39" t="str">
        <f t="shared" si="1"/>
        <v/>
      </c>
      <c r="D800" s="2" t="b">
        <v>0</v>
      </c>
      <c r="H800" s="2" t="b">
        <v>0</v>
      </c>
      <c r="L800" s="2" t="b">
        <v>0</v>
      </c>
    </row>
    <row r="801" ht="22.5" customHeight="1">
      <c r="A801" s="37">
        <v>663.0</v>
      </c>
      <c r="B801" s="38" t="s">
        <v>17226</v>
      </c>
      <c r="C801" s="39" t="str">
        <f t="shared" si="1"/>
        <v/>
      </c>
      <c r="D801" s="2" t="b">
        <v>0</v>
      </c>
      <c r="H801" s="2" t="b">
        <v>0</v>
      </c>
      <c r="L801" s="2" t="b">
        <v>0</v>
      </c>
    </row>
    <row r="802" ht="22.5" customHeight="1">
      <c r="A802" s="37">
        <v>664.0</v>
      </c>
      <c r="B802" s="38" t="s">
        <v>17227</v>
      </c>
      <c r="C802" s="39" t="str">
        <f t="shared" si="1"/>
        <v/>
      </c>
      <c r="D802" s="2" t="b">
        <v>0</v>
      </c>
      <c r="H802" s="2" t="b">
        <v>0</v>
      </c>
      <c r="L802" s="2" t="b">
        <v>0</v>
      </c>
    </row>
    <row r="803" ht="22.5" customHeight="1">
      <c r="A803" s="37">
        <v>665.0</v>
      </c>
      <c r="B803" s="38" t="s">
        <v>17228</v>
      </c>
      <c r="C803" s="39" t="str">
        <f t="shared" si="1"/>
        <v/>
      </c>
      <c r="D803" s="2" t="b">
        <v>0</v>
      </c>
      <c r="H803" s="2" t="b">
        <v>0</v>
      </c>
      <c r="L803" s="2" t="b">
        <v>0</v>
      </c>
    </row>
    <row r="804" ht="22.5" customHeight="1">
      <c r="A804" s="37">
        <v>666.0</v>
      </c>
      <c r="B804" s="38" t="s">
        <v>17229</v>
      </c>
      <c r="C804" s="39" t="str">
        <f t="shared" si="1"/>
        <v/>
      </c>
      <c r="D804" s="2" t="b">
        <v>0</v>
      </c>
      <c r="H804" s="2" t="b">
        <v>0</v>
      </c>
      <c r="L804" s="2" t="b">
        <v>0</v>
      </c>
    </row>
    <row r="805" ht="22.5" customHeight="1">
      <c r="A805" s="37">
        <v>667.0</v>
      </c>
      <c r="B805" s="38" t="s">
        <v>17230</v>
      </c>
      <c r="C805" s="39" t="str">
        <f t="shared" si="1"/>
        <v/>
      </c>
      <c r="D805" s="2" t="b">
        <v>0</v>
      </c>
      <c r="H805" s="2" t="b">
        <v>0</v>
      </c>
      <c r="L805" s="2" t="b">
        <v>0</v>
      </c>
    </row>
    <row r="806" ht="22.5" customHeight="1">
      <c r="A806" s="37">
        <v>668.0</v>
      </c>
      <c r="B806" s="38" t="s">
        <v>17231</v>
      </c>
      <c r="C806" s="39" t="str">
        <f t="shared" si="1"/>
        <v/>
      </c>
      <c r="D806" s="2" t="b">
        <v>0</v>
      </c>
      <c r="H806" s="2" t="b">
        <v>0</v>
      </c>
      <c r="L806" s="2" t="b">
        <v>0</v>
      </c>
    </row>
    <row r="807" ht="22.5" customHeight="1">
      <c r="A807" s="37">
        <v>669.0</v>
      </c>
      <c r="B807" s="38" t="s">
        <v>17232</v>
      </c>
      <c r="C807" s="39" t="str">
        <f t="shared" si="1"/>
        <v/>
      </c>
      <c r="D807" s="2" t="b">
        <v>0</v>
      </c>
      <c r="H807" s="2" t="b">
        <v>0</v>
      </c>
      <c r="L807" s="2" t="b">
        <v>0</v>
      </c>
    </row>
    <row r="808" ht="22.5" customHeight="1">
      <c r="A808" s="37">
        <v>670.0</v>
      </c>
      <c r="B808" s="38" t="s">
        <v>17233</v>
      </c>
      <c r="C808" s="39" t="str">
        <f t="shared" si="1"/>
        <v/>
      </c>
      <c r="D808" s="2" t="b">
        <v>0</v>
      </c>
      <c r="H808" s="2" t="b">
        <v>0</v>
      </c>
      <c r="L808" s="2" t="b">
        <v>0</v>
      </c>
    </row>
    <row r="809" ht="22.5" customHeight="1">
      <c r="A809" s="37">
        <v>671.0</v>
      </c>
      <c r="B809" s="38" t="s">
        <v>17234</v>
      </c>
      <c r="C809" s="39" t="str">
        <f t="shared" si="1"/>
        <v/>
      </c>
      <c r="D809" s="2" t="b">
        <v>0</v>
      </c>
      <c r="H809" s="2" t="b">
        <v>0</v>
      </c>
      <c r="L809" s="2" t="b">
        <v>0</v>
      </c>
    </row>
    <row r="810" ht="22.5" customHeight="1">
      <c r="A810" s="37">
        <v>672.0</v>
      </c>
      <c r="B810" s="38" t="s">
        <v>17235</v>
      </c>
      <c r="C810" s="39" t="str">
        <f t="shared" si="1"/>
        <v/>
      </c>
      <c r="D810" s="2" t="b">
        <v>0</v>
      </c>
      <c r="H810" s="2" t="b">
        <v>0</v>
      </c>
      <c r="L810" s="2" t="b">
        <v>0</v>
      </c>
    </row>
    <row r="811" ht="22.5" customHeight="1">
      <c r="A811" s="37">
        <v>673.0</v>
      </c>
      <c r="B811" s="38" t="s">
        <v>17236</v>
      </c>
      <c r="C811" s="39" t="str">
        <f t="shared" si="1"/>
        <v/>
      </c>
      <c r="D811" s="2" t="b">
        <v>0</v>
      </c>
      <c r="H811" s="2" t="b">
        <v>0</v>
      </c>
      <c r="L811" s="2" t="b">
        <v>0</v>
      </c>
    </row>
    <row r="812" ht="22.5" customHeight="1">
      <c r="A812" s="37">
        <v>674.0</v>
      </c>
      <c r="B812" s="38" t="s">
        <v>17237</v>
      </c>
      <c r="C812" s="39" t="str">
        <f t="shared" si="1"/>
        <v/>
      </c>
      <c r="D812" s="2" t="b">
        <v>0</v>
      </c>
      <c r="H812" s="2" t="b">
        <v>0</v>
      </c>
      <c r="L812" s="2" t="b">
        <v>0</v>
      </c>
    </row>
    <row r="813" ht="22.5" customHeight="1">
      <c r="A813" s="37">
        <v>675.0</v>
      </c>
      <c r="B813" s="38" t="s">
        <v>17238</v>
      </c>
      <c r="C813" s="39" t="str">
        <f t="shared" si="1"/>
        <v/>
      </c>
      <c r="D813" s="2" t="b">
        <v>0</v>
      </c>
      <c r="H813" s="2" t="b">
        <v>0</v>
      </c>
      <c r="L813" s="2" t="b">
        <v>0</v>
      </c>
    </row>
    <row r="814" ht="22.5" customHeight="1">
      <c r="A814" s="37">
        <v>676.0</v>
      </c>
      <c r="B814" s="38" t="s">
        <v>17239</v>
      </c>
      <c r="C814" s="39" t="str">
        <f t="shared" si="1"/>
        <v/>
      </c>
      <c r="D814" s="2" t="b">
        <v>0</v>
      </c>
      <c r="H814" s="2" t="b">
        <v>0</v>
      </c>
      <c r="L814" s="2" t="b">
        <v>0</v>
      </c>
    </row>
    <row r="815" ht="22.5" customHeight="1">
      <c r="A815" s="37">
        <v>677.0</v>
      </c>
      <c r="B815" s="38" t="s">
        <v>17240</v>
      </c>
      <c r="C815" s="39" t="str">
        <f t="shared" si="1"/>
        <v/>
      </c>
      <c r="D815" s="2" t="b">
        <v>0</v>
      </c>
      <c r="H815" s="2" t="b">
        <v>0</v>
      </c>
      <c r="L815" s="2" t="b">
        <v>0</v>
      </c>
    </row>
    <row r="816" ht="22.5" customHeight="1">
      <c r="A816" s="37">
        <v>678.0</v>
      </c>
      <c r="B816" s="38" t="s">
        <v>17241</v>
      </c>
      <c r="C816" s="39" t="str">
        <f t="shared" si="1"/>
        <v/>
      </c>
      <c r="D816" s="2" t="b">
        <v>0</v>
      </c>
      <c r="H816" s="2" t="b">
        <v>0</v>
      </c>
      <c r="L816" s="2" t="b">
        <v>0</v>
      </c>
    </row>
    <row r="817" ht="22.5" customHeight="1">
      <c r="A817" s="37">
        <v>678.0</v>
      </c>
      <c r="B817" s="38" t="s">
        <v>17242</v>
      </c>
      <c r="C817" s="39" t="str">
        <f t="shared" si="1"/>
        <v/>
      </c>
      <c r="D817" s="2" t="b">
        <v>0</v>
      </c>
      <c r="H817" s="2" t="b">
        <v>0</v>
      </c>
      <c r="L817" s="2" t="b">
        <v>0</v>
      </c>
    </row>
    <row r="818" ht="22.5" customHeight="1">
      <c r="A818" s="37">
        <v>679.0</v>
      </c>
      <c r="B818" s="38" t="s">
        <v>17243</v>
      </c>
      <c r="C818" s="39" t="str">
        <f t="shared" si="1"/>
        <v/>
      </c>
      <c r="D818" s="2" t="b">
        <v>0</v>
      </c>
      <c r="H818" s="2" t="b">
        <v>0</v>
      </c>
      <c r="L818" s="2" t="b">
        <v>0</v>
      </c>
    </row>
    <row r="819" ht="22.5" customHeight="1">
      <c r="A819" s="37">
        <v>680.0</v>
      </c>
      <c r="B819" s="38" t="s">
        <v>17244</v>
      </c>
      <c r="C819" s="39" t="str">
        <f t="shared" si="1"/>
        <v/>
      </c>
      <c r="D819" s="2" t="b">
        <v>0</v>
      </c>
      <c r="H819" s="2" t="b">
        <v>0</v>
      </c>
      <c r="L819" s="2" t="b">
        <v>0</v>
      </c>
    </row>
    <row r="820" ht="22.5" customHeight="1">
      <c r="A820" s="37">
        <v>681.0</v>
      </c>
      <c r="B820" s="38" t="s">
        <v>17245</v>
      </c>
      <c r="C820" s="39" t="str">
        <f t="shared" si="1"/>
        <v/>
      </c>
      <c r="D820" s="2" t="b">
        <v>0</v>
      </c>
      <c r="H820" s="2" t="b">
        <v>0</v>
      </c>
      <c r="L820" s="2" t="b">
        <v>0</v>
      </c>
    </row>
    <row r="821" ht="22.5" customHeight="1">
      <c r="A821" s="37">
        <v>681.0</v>
      </c>
      <c r="B821" s="38" t="s">
        <v>17246</v>
      </c>
      <c r="C821" s="39" t="str">
        <f t="shared" si="1"/>
        <v/>
      </c>
      <c r="D821" s="2" t="b">
        <v>0</v>
      </c>
      <c r="H821" s="2" t="b">
        <v>0</v>
      </c>
      <c r="L821" s="2" t="b">
        <v>0</v>
      </c>
    </row>
    <row r="822" ht="22.5" customHeight="1">
      <c r="A822" s="37">
        <v>682.0</v>
      </c>
      <c r="B822" s="38" t="s">
        <v>17247</v>
      </c>
      <c r="C822" s="39" t="str">
        <f t="shared" si="1"/>
        <v/>
      </c>
      <c r="D822" s="2" t="b">
        <v>0</v>
      </c>
      <c r="H822" s="2" t="b">
        <v>0</v>
      </c>
      <c r="L822" s="2" t="b">
        <v>0</v>
      </c>
    </row>
    <row r="823" ht="22.5" customHeight="1">
      <c r="A823" s="37">
        <v>683.0</v>
      </c>
      <c r="B823" s="38" t="s">
        <v>17248</v>
      </c>
      <c r="C823" s="39" t="str">
        <f t="shared" si="1"/>
        <v/>
      </c>
      <c r="D823" s="2" t="b">
        <v>0</v>
      </c>
      <c r="H823" s="2" t="b">
        <v>0</v>
      </c>
      <c r="L823" s="2" t="b">
        <v>0</v>
      </c>
    </row>
    <row r="824" ht="22.5" customHeight="1">
      <c r="A824" s="37">
        <v>684.0</v>
      </c>
      <c r="B824" s="38" t="s">
        <v>17249</v>
      </c>
      <c r="C824" s="39" t="str">
        <f t="shared" si="1"/>
        <v/>
      </c>
      <c r="D824" s="2" t="b">
        <v>0</v>
      </c>
      <c r="H824" s="2" t="b">
        <v>0</v>
      </c>
      <c r="L824" s="2" t="b">
        <v>0</v>
      </c>
    </row>
    <row r="825" ht="22.5" customHeight="1">
      <c r="A825" s="37">
        <v>685.0</v>
      </c>
      <c r="B825" s="38" t="s">
        <v>17250</v>
      </c>
      <c r="C825" s="39" t="str">
        <f t="shared" si="1"/>
        <v/>
      </c>
      <c r="D825" s="2" t="b">
        <v>0</v>
      </c>
      <c r="H825" s="2" t="b">
        <v>0</v>
      </c>
      <c r="L825" s="2" t="b">
        <v>0</v>
      </c>
    </row>
    <row r="826" ht="22.5" customHeight="1">
      <c r="A826" s="37">
        <v>686.0</v>
      </c>
      <c r="B826" s="38" t="s">
        <v>17251</v>
      </c>
      <c r="C826" s="39" t="str">
        <f t="shared" si="1"/>
        <v/>
      </c>
      <c r="D826" s="2" t="b">
        <v>0</v>
      </c>
      <c r="H826" s="2" t="b">
        <v>0</v>
      </c>
      <c r="L826" s="2" t="b">
        <v>0</v>
      </c>
    </row>
    <row r="827" ht="22.5" customHeight="1">
      <c r="A827" s="37">
        <v>687.0</v>
      </c>
      <c r="B827" s="38" t="s">
        <v>17252</v>
      </c>
      <c r="C827" s="39" t="str">
        <f t="shared" si="1"/>
        <v/>
      </c>
      <c r="D827" s="2" t="b">
        <v>0</v>
      </c>
      <c r="H827" s="2" t="b">
        <v>0</v>
      </c>
      <c r="L827" s="2" t="b">
        <v>0</v>
      </c>
    </row>
    <row r="828" ht="22.5" customHeight="1">
      <c r="A828" s="37">
        <v>687.0</v>
      </c>
      <c r="B828" s="38" t="s">
        <v>17253</v>
      </c>
      <c r="C828" s="39" t="str">
        <f t="shared" si="1"/>
        <v/>
      </c>
      <c r="D828" s="2" t="b">
        <v>0</v>
      </c>
      <c r="H828" s="2" t="b">
        <v>0</v>
      </c>
      <c r="L828" s="2" t="b">
        <v>0</v>
      </c>
    </row>
    <row r="829" ht="22.5" customHeight="1">
      <c r="A829" s="37">
        <v>688.0</v>
      </c>
      <c r="B829" s="38" t="s">
        <v>17254</v>
      </c>
      <c r="C829" s="39" t="str">
        <f t="shared" si="1"/>
        <v/>
      </c>
      <c r="D829" s="2" t="b">
        <v>0</v>
      </c>
      <c r="H829" s="2" t="b">
        <v>0</v>
      </c>
      <c r="L829" s="2" t="b">
        <v>0</v>
      </c>
    </row>
    <row r="830" ht="22.5" customHeight="1">
      <c r="A830" s="37">
        <v>689.0</v>
      </c>
      <c r="B830" s="38" t="s">
        <v>17255</v>
      </c>
      <c r="C830" s="39" t="str">
        <f t="shared" si="1"/>
        <v/>
      </c>
      <c r="D830" s="2" t="b">
        <v>0</v>
      </c>
      <c r="H830" s="2" t="b">
        <v>0</v>
      </c>
      <c r="L830" s="2" t="b">
        <v>0</v>
      </c>
    </row>
    <row r="831" ht="22.5" customHeight="1">
      <c r="A831" s="37">
        <v>690.0</v>
      </c>
      <c r="B831" s="38" t="s">
        <v>17256</v>
      </c>
      <c r="C831" s="39" t="str">
        <f t="shared" si="1"/>
        <v/>
      </c>
      <c r="D831" s="2" t="b">
        <v>0</v>
      </c>
      <c r="H831" s="2" t="b">
        <v>0</v>
      </c>
      <c r="L831" s="2" t="b">
        <v>0</v>
      </c>
    </row>
    <row r="832" ht="22.5" customHeight="1">
      <c r="A832" s="37">
        <v>691.0</v>
      </c>
      <c r="B832" s="38" t="s">
        <v>17257</v>
      </c>
      <c r="C832" s="39" t="str">
        <f t="shared" si="1"/>
        <v/>
      </c>
      <c r="D832" s="2" t="b">
        <v>0</v>
      </c>
      <c r="H832" s="2" t="b">
        <v>0</v>
      </c>
      <c r="L832" s="2" t="b">
        <v>0</v>
      </c>
    </row>
    <row r="833" ht="22.5" customHeight="1">
      <c r="A833" s="37">
        <v>692.0</v>
      </c>
      <c r="B833" s="38" t="s">
        <v>17258</v>
      </c>
      <c r="C833" s="39" t="str">
        <f t="shared" si="1"/>
        <v/>
      </c>
      <c r="D833" s="2" t="b">
        <v>0</v>
      </c>
      <c r="H833" s="2" t="b">
        <v>0</v>
      </c>
      <c r="L833" s="2" t="b">
        <v>0</v>
      </c>
    </row>
    <row r="834" ht="22.5" customHeight="1">
      <c r="A834" s="37">
        <v>693.0</v>
      </c>
      <c r="B834" s="38" t="s">
        <v>17259</v>
      </c>
      <c r="C834" s="39" t="str">
        <f t="shared" si="1"/>
        <v/>
      </c>
      <c r="D834" s="2" t="b">
        <v>0</v>
      </c>
      <c r="H834" s="2" t="b">
        <v>0</v>
      </c>
      <c r="L834" s="2" t="b">
        <v>0</v>
      </c>
    </row>
    <row r="835" ht="22.5" customHeight="1">
      <c r="A835" s="37">
        <v>694.0</v>
      </c>
      <c r="B835" s="38" t="s">
        <v>17260</v>
      </c>
      <c r="C835" s="39" t="str">
        <f t="shared" si="1"/>
        <v/>
      </c>
      <c r="D835" s="2" t="b">
        <v>0</v>
      </c>
      <c r="H835" s="2" t="b">
        <v>0</v>
      </c>
      <c r="L835" s="2" t="b">
        <v>0</v>
      </c>
    </row>
    <row r="836" ht="22.5" customHeight="1">
      <c r="A836" s="37">
        <v>695.0</v>
      </c>
      <c r="B836" s="38" t="s">
        <v>17261</v>
      </c>
      <c r="C836" s="39" t="str">
        <f t="shared" si="1"/>
        <v/>
      </c>
      <c r="D836" s="2" t="b">
        <v>0</v>
      </c>
      <c r="H836" s="2" t="b">
        <v>0</v>
      </c>
      <c r="L836" s="2" t="b">
        <v>0</v>
      </c>
    </row>
    <row r="837" ht="22.5" customHeight="1">
      <c r="A837" s="37">
        <v>696.0</v>
      </c>
      <c r="B837" s="38" t="s">
        <v>17262</v>
      </c>
      <c r="C837" s="39" t="str">
        <f t="shared" si="1"/>
        <v/>
      </c>
      <c r="D837" s="2" t="b">
        <v>0</v>
      </c>
      <c r="H837" s="2" t="b">
        <v>0</v>
      </c>
      <c r="L837" s="2" t="b">
        <v>0</v>
      </c>
    </row>
    <row r="838" ht="22.5" customHeight="1">
      <c r="A838" s="37">
        <v>697.0</v>
      </c>
      <c r="B838" s="38" t="s">
        <v>17263</v>
      </c>
      <c r="C838" s="39" t="str">
        <f t="shared" si="1"/>
        <v/>
      </c>
      <c r="D838" s="2" t="b">
        <v>0</v>
      </c>
      <c r="H838" s="2" t="b">
        <v>0</v>
      </c>
      <c r="L838" s="2" t="b">
        <v>0</v>
      </c>
    </row>
    <row r="839" ht="22.5" customHeight="1">
      <c r="A839" s="37">
        <v>698.0</v>
      </c>
      <c r="B839" s="38" t="s">
        <v>17264</v>
      </c>
      <c r="C839" s="39" t="str">
        <f t="shared" si="1"/>
        <v/>
      </c>
      <c r="D839" s="2" t="b">
        <v>0</v>
      </c>
      <c r="H839" s="2" t="b">
        <v>0</v>
      </c>
      <c r="L839" s="2" t="b">
        <v>0</v>
      </c>
    </row>
    <row r="840" ht="22.5" customHeight="1">
      <c r="A840" s="37">
        <v>699.0</v>
      </c>
      <c r="B840" s="38" t="s">
        <v>17265</v>
      </c>
      <c r="C840" s="39" t="str">
        <f t="shared" si="1"/>
        <v/>
      </c>
      <c r="D840" s="2" t="b">
        <v>0</v>
      </c>
      <c r="H840" s="2" t="b">
        <v>0</v>
      </c>
      <c r="L840" s="2" t="b">
        <v>0</v>
      </c>
    </row>
    <row r="841" ht="22.5" customHeight="1">
      <c r="A841" s="37">
        <v>700.0</v>
      </c>
      <c r="B841" s="38" t="s">
        <v>17266</v>
      </c>
      <c r="C841" s="39" t="str">
        <f t="shared" si="1"/>
        <v/>
      </c>
      <c r="D841" s="2" t="b">
        <v>0</v>
      </c>
      <c r="H841" s="2" t="b">
        <v>0</v>
      </c>
      <c r="L841" s="2" t="b">
        <v>0</v>
      </c>
    </row>
    <row r="842" ht="22.5" customHeight="1">
      <c r="A842" s="37">
        <v>701.0</v>
      </c>
      <c r="B842" s="38" t="s">
        <v>17267</v>
      </c>
      <c r="C842" s="39" t="str">
        <f t="shared" si="1"/>
        <v/>
      </c>
      <c r="D842" s="2" t="b">
        <v>0</v>
      </c>
      <c r="H842" s="2" t="b">
        <v>0</v>
      </c>
      <c r="L842" s="2" t="b">
        <v>0</v>
      </c>
    </row>
    <row r="843" ht="22.5" customHeight="1">
      <c r="A843" s="37">
        <v>701.0</v>
      </c>
      <c r="B843" s="38" t="s">
        <v>17268</v>
      </c>
      <c r="C843" s="39" t="str">
        <f t="shared" si="1"/>
        <v/>
      </c>
      <c r="D843" s="2" t="b">
        <v>0</v>
      </c>
      <c r="H843" s="2" t="b">
        <v>0</v>
      </c>
      <c r="L843" s="2" t="b">
        <v>0</v>
      </c>
    </row>
    <row r="844" ht="22.5" customHeight="1">
      <c r="A844" s="37">
        <v>702.0</v>
      </c>
      <c r="B844" s="38" t="s">
        <v>17269</v>
      </c>
      <c r="C844" s="39" t="str">
        <f t="shared" si="1"/>
        <v/>
      </c>
      <c r="D844" s="2" t="b">
        <v>0</v>
      </c>
      <c r="H844" s="2" t="b">
        <v>0</v>
      </c>
      <c r="L844" s="2" t="b">
        <v>0</v>
      </c>
    </row>
    <row r="845" ht="22.5" customHeight="1">
      <c r="A845" s="37">
        <v>703.0</v>
      </c>
      <c r="B845" s="38" t="s">
        <v>17270</v>
      </c>
      <c r="C845" s="39" t="str">
        <f t="shared" si="1"/>
        <v/>
      </c>
      <c r="D845" s="2" t="b">
        <v>0</v>
      </c>
      <c r="H845" s="2" t="b">
        <v>0</v>
      </c>
      <c r="L845" s="2" t="b">
        <v>0</v>
      </c>
    </row>
    <row r="846" ht="22.5" customHeight="1">
      <c r="A846" s="37">
        <v>704.0</v>
      </c>
      <c r="B846" s="38" t="s">
        <v>17271</v>
      </c>
      <c r="C846" s="39" t="str">
        <f t="shared" si="1"/>
        <v/>
      </c>
      <c r="D846" s="2" t="b">
        <v>0</v>
      </c>
      <c r="H846" s="2" t="b">
        <v>0</v>
      </c>
      <c r="L846" s="2" t="b">
        <v>0</v>
      </c>
    </row>
    <row r="847" ht="22.5" customHeight="1">
      <c r="A847" s="37">
        <v>705.0</v>
      </c>
      <c r="B847" s="38" t="s">
        <v>17272</v>
      </c>
      <c r="C847" s="39" t="str">
        <f t="shared" si="1"/>
        <v/>
      </c>
      <c r="D847" s="2" t="b">
        <v>0</v>
      </c>
      <c r="H847" s="2" t="b">
        <v>0</v>
      </c>
      <c r="L847" s="2" t="b">
        <v>0</v>
      </c>
    </row>
    <row r="848" ht="22.5" customHeight="1">
      <c r="A848" s="37">
        <v>705.0</v>
      </c>
      <c r="B848" s="38" t="s">
        <v>17273</v>
      </c>
      <c r="C848" s="39" t="str">
        <f t="shared" si="1"/>
        <v/>
      </c>
      <c r="D848" s="2" t="b">
        <v>0</v>
      </c>
      <c r="H848" s="2" t="b">
        <v>0</v>
      </c>
      <c r="L848" s="2" t="b">
        <v>0</v>
      </c>
    </row>
    <row r="849" ht="22.5" customHeight="1">
      <c r="A849" s="37">
        <v>706.0</v>
      </c>
      <c r="B849" s="38" t="s">
        <v>17274</v>
      </c>
      <c r="C849" s="39" t="str">
        <f t="shared" si="1"/>
        <v/>
      </c>
      <c r="D849" s="2" t="b">
        <v>0</v>
      </c>
      <c r="H849" s="2" t="b">
        <v>0</v>
      </c>
      <c r="L849" s="2" t="b">
        <v>0</v>
      </c>
    </row>
    <row r="850" ht="22.5" customHeight="1">
      <c r="A850" s="37">
        <v>706.0</v>
      </c>
      <c r="B850" s="38" t="s">
        <v>17275</v>
      </c>
      <c r="C850" s="39" t="str">
        <f t="shared" si="1"/>
        <v/>
      </c>
      <c r="D850" s="2" t="b">
        <v>0</v>
      </c>
      <c r="H850" s="2" t="b">
        <v>0</v>
      </c>
      <c r="L850" s="2" t="b">
        <v>0</v>
      </c>
    </row>
    <row r="851" ht="22.5" customHeight="1">
      <c r="A851" s="37">
        <v>707.0</v>
      </c>
      <c r="B851" s="38" t="s">
        <v>17276</v>
      </c>
      <c r="C851" s="39" t="str">
        <f t="shared" si="1"/>
        <v/>
      </c>
      <c r="D851" s="2" t="b">
        <v>0</v>
      </c>
      <c r="H851" s="2" t="b">
        <v>0</v>
      </c>
      <c r="L851" s="2" t="b">
        <v>0</v>
      </c>
    </row>
    <row r="852" ht="22.5" customHeight="1">
      <c r="A852" s="37">
        <v>708.0</v>
      </c>
      <c r="B852" s="38" t="s">
        <v>17277</v>
      </c>
      <c r="C852" s="39" t="str">
        <f t="shared" si="1"/>
        <v/>
      </c>
      <c r="D852" s="2" t="b">
        <v>0</v>
      </c>
      <c r="H852" s="2" t="b">
        <v>0</v>
      </c>
      <c r="L852" s="2" t="b">
        <v>0</v>
      </c>
    </row>
    <row r="853" ht="22.5" customHeight="1">
      <c r="A853" s="37">
        <v>709.0</v>
      </c>
      <c r="B853" s="38" t="s">
        <v>17278</v>
      </c>
      <c r="C853" s="39" t="str">
        <f t="shared" si="1"/>
        <v/>
      </c>
      <c r="D853" s="2" t="b">
        <v>0</v>
      </c>
      <c r="H853" s="2" t="b">
        <v>0</v>
      </c>
      <c r="L853" s="2" t="b">
        <v>0</v>
      </c>
    </row>
    <row r="854" ht="22.5" customHeight="1">
      <c r="A854" s="37">
        <v>710.0</v>
      </c>
      <c r="B854" s="38" t="s">
        <v>17279</v>
      </c>
      <c r="C854" s="39" t="str">
        <f t="shared" si="1"/>
        <v/>
      </c>
      <c r="D854" s="2" t="b">
        <v>0</v>
      </c>
      <c r="H854" s="2" t="b">
        <v>0</v>
      </c>
      <c r="L854" s="2" t="b">
        <v>0</v>
      </c>
    </row>
    <row r="855" ht="22.5" customHeight="1">
      <c r="A855" s="37">
        <v>710.0</v>
      </c>
      <c r="B855" s="38" t="s">
        <v>17280</v>
      </c>
      <c r="C855" s="39" t="str">
        <f t="shared" si="1"/>
        <v/>
      </c>
      <c r="D855" s="2" t="b">
        <v>0</v>
      </c>
      <c r="H855" s="2" t="b">
        <v>0</v>
      </c>
      <c r="L855" s="2" t="b">
        <v>0</v>
      </c>
    </row>
    <row r="856" ht="22.5" customHeight="1">
      <c r="A856" s="37">
        <v>710.0</v>
      </c>
      <c r="B856" s="38" t="s">
        <v>17281</v>
      </c>
      <c r="C856" s="39" t="str">
        <f t="shared" si="1"/>
        <v/>
      </c>
      <c r="D856" s="2" t="b">
        <v>0</v>
      </c>
      <c r="H856" s="2" t="b">
        <v>0</v>
      </c>
      <c r="L856" s="2" t="b">
        <v>0</v>
      </c>
    </row>
    <row r="857" ht="22.5" customHeight="1">
      <c r="A857" s="37">
        <v>710.0</v>
      </c>
      <c r="B857" s="38" t="s">
        <v>17282</v>
      </c>
      <c r="C857" s="39" t="str">
        <f t="shared" si="1"/>
        <v/>
      </c>
      <c r="D857" s="2" t="b">
        <v>0</v>
      </c>
      <c r="H857" s="2" t="b">
        <v>0</v>
      </c>
      <c r="L857" s="2" t="b">
        <v>0</v>
      </c>
    </row>
    <row r="858" ht="22.5" customHeight="1">
      <c r="A858" s="37">
        <v>711.0</v>
      </c>
      <c r="B858" s="38" t="s">
        <v>17283</v>
      </c>
      <c r="C858" s="39" t="str">
        <f t="shared" si="1"/>
        <v/>
      </c>
      <c r="D858" s="2" t="b">
        <v>0</v>
      </c>
      <c r="H858" s="2" t="b">
        <v>0</v>
      </c>
      <c r="L858" s="2" t="b">
        <v>0</v>
      </c>
    </row>
    <row r="859" ht="22.5" customHeight="1">
      <c r="A859" s="37">
        <v>711.0</v>
      </c>
      <c r="B859" s="38" t="s">
        <v>17284</v>
      </c>
      <c r="C859" s="39" t="str">
        <f t="shared" si="1"/>
        <v/>
      </c>
      <c r="D859" s="2" t="b">
        <v>0</v>
      </c>
      <c r="H859" s="2" t="b">
        <v>0</v>
      </c>
      <c r="L859" s="2" t="b">
        <v>0</v>
      </c>
    </row>
    <row r="860" ht="22.5" customHeight="1">
      <c r="A860" s="37">
        <v>711.0</v>
      </c>
      <c r="B860" s="38" t="s">
        <v>17285</v>
      </c>
      <c r="C860" s="39" t="str">
        <f t="shared" si="1"/>
        <v/>
      </c>
      <c r="D860" s="2" t="b">
        <v>0</v>
      </c>
      <c r="H860" s="2" t="b">
        <v>0</v>
      </c>
      <c r="L860" s="2" t="b">
        <v>0</v>
      </c>
    </row>
    <row r="861" ht="22.5" customHeight="1">
      <c r="A861" s="37">
        <v>711.0</v>
      </c>
      <c r="B861" s="38" t="s">
        <v>17286</v>
      </c>
      <c r="C861" s="39" t="str">
        <f t="shared" si="1"/>
        <v/>
      </c>
      <c r="D861" s="2" t="b">
        <v>0</v>
      </c>
      <c r="H861" s="2" t="b">
        <v>0</v>
      </c>
      <c r="L861" s="2" t="b">
        <v>0</v>
      </c>
    </row>
    <row r="862" ht="22.5" customHeight="1">
      <c r="A862" s="37">
        <v>712.0</v>
      </c>
      <c r="B862" s="38" t="s">
        <v>17287</v>
      </c>
      <c r="C862" s="39" t="str">
        <f t="shared" si="1"/>
        <v/>
      </c>
      <c r="D862" s="2" t="b">
        <v>0</v>
      </c>
      <c r="H862" s="2" t="b">
        <v>0</v>
      </c>
      <c r="L862" s="2" t="b">
        <v>0</v>
      </c>
    </row>
    <row r="863" ht="22.5" customHeight="1">
      <c r="A863" s="37">
        <v>713.0</v>
      </c>
      <c r="B863" s="38" t="s">
        <v>17288</v>
      </c>
      <c r="C863" s="39" t="str">
        <f t="shared" si="1"/>
        <v/>
      </c>
      <c r="D863" s="2" t="b">
        <v>0</v>
      </c>
      <c r="H863" s="2" t="b">
        <v>0</v>
      </c>
      <c r="L863" s="2" t="b">
        <v>0</v>
      </c>
    </row>
    <row r="864" ht="22.5" customHeight="1">
      <c r="A864" s="37">
        <v>713.0</v>
      </c>
      <c r="B864" s="38" t="s">
        <v>17289</v>
      </c>
      <c r="C864" s="39" t="str">
        <f t="shared" si="1"/>
        <v/>
      </c>
      <c r="D864" s="2" t="b">
        <v>0</v>
      </c>
      <c r="H864" s="2" t="b">
        <v>0</v>
      </c>
      <c r="L864" s="2" t="b">
        <v>0</v>
      </c>
    </row>
    <row r="865" ht="22.5" customHeight="1">
      <c r="A865" s="37">
        <v>714.0</v>
      </c>
      <c r="B865" s="38" t="s">
        <v>17290</v>
      </c>
      <c r="C865" s="39" t="str">
        <f t="shared" si="1"/>
        <v/>
      </c>
      <c r="D865" s="2" t="b">
        <v>0</v>
      </c>
      <c r="H865" s="2" t="b">
        <v>0</v>
      </c>
      <c r="L865" s="2" t="b">
        <v>0</v>
      </c>
    </row>
    <row r="866" ht="22.5" customHeight="1">
      <c r="A866" s="37">
        <v>715.0</v>
      </c>
      <c r="B866" s="38" t="s">
        <v>17291</v>
      </c>
      <c r="C866" s="39" t="str">
        <f t="shared" si="1"/>
        <v/>
      </c>
      <c r="D866" s="2" t="b">
        <v>0</v>
      </c>
      <c r="H866" s="2" t="b">
        <v>0</v>
      </c>
      <c r="L866" s="2" t="b">
        <v>0</v>
      </c>
    </row>
    <row r="867" ht="22.5" customHeight="1">
      <c r="A867" s="37">
        <v>716.0</v>
      </c>
      <c r="B867" s="38" t="s">
        <v>17292</v>
      </c>
      <c r="C867" s="39" t="str">
        <f t="shared" si="1"/>
        <v/>
      </c>
      <c r="D867" s="2" t="b">
        <v>0</v>
      </c>
      <c r="H867" s="2" t="b">
        <v>0</v>
      </c>
      <c r="L867" s="2" t="b">
        <v>0</v>
      </c>
    </row>
    <row r="868" ht="22.5" customHeight="1">
      <c r="A868" s="37">
        <v>717.0</v>
      </c>
      <c r="B868" s="38" t="s">
        <v>17293</v>
      </c>
      <c r="C868" s="39" t="str">
        <f t="shared" si="1"/>
        <v/>
      </c>
      <c r="D868" s="2" t="b">
        <v>0</v>
      </c>
      <c r="H868" s="2" t="b">
        <v>0</v>
      </c>
      <c r="L868" s="2" t="b">
        <v>0</v>
      </c>
    </row>
    <row r="869" ht="22.5" customHeight="1">
      <c r="A869" s="37">
        <v>718.0</v>
      </c>
      <c r="B869" s="38" t="s">
        <v>17294</v>
      </c>
      <c r="C869" s="39" t="str">
        <f t="shared" si="1"/>
        <v/>
      </c>
      <c r="D869" s="2" t="b">
        <v>0</v>
      </c>
      <c r="H869" s="2" t="b">
        <v>0</v>
      </c>
      <c r="L869" s="2" t="b">
        <v>0</v>
      </c>
    </row>
    <row r="870" ht="22.5" customHeight="1">
      <c r="A870" s="37">
        <v>718.0</v>
      </c>
      <c r="B870" s="38" t="s">
        <v>17295</v>
      </c>
      <c r="C870" s="39" t="str">
        <f t="shared" si="1"/>
        <v/>
      </c>
      <c r="D870" s="2" t="b">
        <v>0</v>
      </c>
      <c r="H870" s="2" t="b">
        <v>0</v>
      </c>
      <c r="L870" s="2" t="b">
        <v>0</v>
      </c>
    </row>
    <row r="871" ht="22.5" customHeight="1">
      <c r="A871" s="37">
        <v>718.0</v>
      </c>
      <c r="B871" s="38" t="s">
        <v>17296</v>
      </c>
      <c r="C871" s="39" t="str">
        <f t="shared" si="1"/>
        <v/>
      </c>
      <c r="D871" s="2" t="b">
        <v>0</v>
      </c>
      <c r="H871" s="2" t="b">
        <v>0</v>
      </c>
      <c r="L871" s="2" t="b">
        <v>0</v>
      </c>
    </row>
    <row r="872" ht="22.5" customHeight="1">
      <c r="A872" s="37">
        <v>719.0</v>
      </c>
      <c r="B872" s="38" t="s">
        <v>17297</v>
      </c>
      <c r="C872" s="39" t="str">
        <f t="shared" si="1"/>
        <v/>
      </c>
      <c r="D872" s="2" t="b">
        <v>0</v>
      </c>
      <c r="H872" s="2" t="b">
        <v>0</v>
      </c>
      <c r="L872" s="2" t="b">
        <v>0</v>
      </c>
    </row>
    <row r="873" ht="22.5" customHeight="1">
      <c r="A873" s="37">
        <v>719.0</v>
      </c>
      <c r="B873" s="38" t="s">
        <v>17298</v>
      </c>
      <c r="C873" s="39" t="str">
        <f t="shared" si="1"/>
        <v/>
      </c>
      <c r="D873" s="2" t="b">
        <v>0</v>
      </c>
      <c r="H873" s="2" t="b">
        <v>0</v>
      </c>
      <c r="L873" s="2" t="b">
        <v>0</v>
      </c>
    </row>
    <row r="874" ht="22.5" customHeight="1">
      <c r="A874" s="37">
        <v>720.0</v>
      </c>
      <c r="B874" s="38" t="s">
        <v>17299</v>
      </c>
      <c r="C874" s="39" t="str">
        <f t="shared" si="1"/>
        <v/>
      </c>
      <c r="D874" s="2" t="b">
        <v>0</v>
      </c>
      <c r="H874" s="2" t="b">
        <v>0</v>
      </c>
      <c r="L874" s="2" t="b">
        <v>0</v>
      </c>
    </row>
    <row r="875" ht="22.5" customHeight="1">
      <c r="A875" s="37">
        <v>720.0</v>
      </c>
      <c r="B875" s="38" t="s">
        <v>17300</v>
      </c>
      <c r="C875" s="39" t="str">
        <f t="shared" si="1"/>
        <v/>
      </c>
      <c r="D875" s="2" t="b">
        <v>0</v>
      </c>
      <c r="H875" s="2" t="b">
        <v>0</v>
      </c>
      <c r="L875" s="2" t="b">
        <v>0</v>
      </c>
    </row>
    <row r="876" ht="22.5" customHeight="1">
      <c r="A876" s="37">
        <v>721.0</v>
      </c>
      <c r="B876" s="38" t="s">
        <v>17301</v>
      </c>
      <c r="C876" s="39" t="str">
        <f t="shared" si="1"/>
        <v/>
      </c>
      <c r="D876" s="2" t="b">
        <v>0</v>
      </c>
      <c r="H876" s="2" t="b">
        <v>0</v>
      </c>
      <c r="L876" s="2" t="b">
        <v>0</v>
      </c>
    </row>
    <row r="877" ht="22.5" customHeight="1">
      <c r="A877" s="37">
        <v>722.0</v>
      </c>
      <c r="B877" s="38" t="s">
        <v>17302</v>
      </c>
      <c r="C877" s="39" t="str">
        <f t="shared" si="1"/>
        <v/>
      </c>
      <c r="D877" s="2" t="b">
        <v>0</v>
      </c>
      <c r="H877" s="2" t="b">
        <v>0</v>
      </c>
      <c r="L877" s="2" t="b">
        <v>0</v>
      </c>
    </row>
    <row r="878" ht="22.5" customHeight="1">
      <c r="A878" s="37">
        <v>723.0</v>
      </c>
      <c r="B878" s="38" t="s">
        <v>17303</v>
      </c>
      <c r="C878" s="39" t="str">
        <f t="shared" si="1"/>
        <v/>
      </c>
      <c r="D878" s="2" t="b">
        <v>0</v>
      </c>
      <c r="H878" s="2" t="b">
        <v>0</v>
      </c>
      <c r="L878" s="2" t="b">
        <v>0</v>
      </c>
    </row>
    <row r="879" ht="22.5" customHeight="1">
      <c r="A879" s="37">
        <v>724.0</v>
      </c>
      <c r="B879" s="38" t="s">
        <v>17304</v>
      </c>
      <c r="C879" s="39" t="str">
        <f t="shared" si="1"/>
        <v/>
      </c>
      <c r="D879" s="2" t="b">
        <v>0</v>
      </c>
      <c r="H879" s="2" t="b">
        <v>0</v>
      </c>
      <c r="L879" s="2" t="b">
        <v>0</v>
      </c>
    </row>
    <row r="880" ht="22.5" customHeight="1">
      <c r="A880" s="37">
        <v>724.0</v>
      </c>
      <c r="B880" s="38" t="s">
        <v>17305</v>
      </c>
      <c r="C880" s="39" t="str">
        <f t="shared" si="1"/>
        <v/>
      </c>
      <c r="D880" s="2" t="b">
        <v>0</v>
      </c>
      <c r="H880" s="2" t="b">
        <v>0</v>
      </c>
      <c r="L880" s="2" t="b">
        <v>0</v>
      </c>
    </row>
    <row r="881" ht="22.5" customHeight="1">
      <c r="A881" s="37">
        <v>725.0</v>
      </c>
      <c r="B881" s="38" t="s">
        <v>17306</v>
      </c>
      <c r="C881" s="39" t="str">
        <f t="shared" si="1"/>
        <v/>
      </c>
      <c r="D881" s="2" t="b">
        <v>0</v>
      </c>
      <c r="H881" s="2" t="b">
        <v>0</v>
      </c>
      <c r="L881" s="2" t="b">
        <v>0</v>
      </c>
    </row>
    <row r="882" ht="22.5" customHeight="1">
      <c r="A882" s="37">
        <v>726.0</v>
      </c>
      <c r="B882" s="38" t="s">
        <v>17307</v>
      </c>
      <c r="C882" s="39" t="str">
        <f t="shared" si="1"/>
        <v/>
      </c>
      <c r="D882" s="2" t="b">
        <v>0</v>
      </c>
      <c r="H882" s="2" t="b">
        <v>0</v>
      </c>
      <c r="L882" s="2" t="b">
        <v>0</v>
      </c>
    </row>
    <row r="883" ht="22.5" customHeight="1">
      <c r="A883" s="37">
        <v>727.0</v>
      </c>
      <c r="B883" s="38" t="s">
        <v>17308</v>
      </c>
      <c r="C883" s="39" t="str">
        <f t="shared" si="1"/>
        <v/>
      </c>
      <c r="D883" s="2" t="b">
        <v>0</v>
      </c>
      <c r="H883" s="2" t="b">
        <v>0</v>
      </c>
      <c r="L883" s="2" t="b">
        <v>0</v>
      </c>
    </row>
    <row r="884" ht="22.5" customHeight="1">
      <c r="A884" s="37">
        <v>728.0</v>
      </c>
      <c r="B884" s="38" t="s">
        <v>17309</v>
      </c>
      <c r="C884" s="39" t="str">
        <f t="shared" si="1"/>
        <v/>
      </c>
      <c r="D884" s="2" t="b">
        <v>0</v>
      </c>
      <c r="H884" s="2" t="b">
        <v>0</v>
      </c>
      <c r="L884" s="2" t="b">
        <v>0</v>
      </c>
    </row>
    <row r="885" ht="22.5" customHeight="1">
      <c r="A885" s="37">
        <v>729.0</v>
      </c>
      <c r="B885" s="38" t="s">
        <v>17310</v>
      </c>
      <c r="C885" s="39" t="str">
        <f t="shared" si="1"/>
        <v/>
      </c>
      <c r="D885" s="2" t="b">
        <v>0</v>
      </c>
      <c r="H885" s="2" t="b">
        <v>0</v>
      </c>
      <c r="L885" s="2" t="b">
        <v>0</v>
      </c>
    </row>
    <row r="886" ht="22.5" customHeight="1">
      <c r="A886" s="37">
        <v>730.0</v>
      </c>
      <c r="B886" s="38" t="s">
        <v>17311</v>
      </c>
      <c r="C886" s="39" t="str">
        <f t="shared" si="1"/>
        <v/>
      </c>
      <c r="D886" s="2" t="b">
        <v>0</v>
      </c>
      <c r="H886" s="2" t="b">
        <v>0</v>
      </c>
      <c r="L886" s="2" t="b">
        <v>0</v>
      </c>
    </row>
    <row r="887" ht="22.5" customHeight="1">
      <c r="A887" s="37">
        <v>731.0</v>
      </c>
      <c r="B887" s="38" t="s">
        <v>17312</v>
      </c>
      <c r="C887" s="39" t="str">
        <f t="shared" si="1"/>
        <v/>
      </c>
      <c r="D887" s="2" t="b">
        <v>0</v>
      </c>
      <c r="H887" s="2" t="b">
        <v>0</v>
      </c>
      <c r="L887" s="2" t="b">
        <v>0</v>
      </c>
    </row>
    <row r="888" ht="22.5" customHeight="1">
      <c r="A888" s="37">
        <v>732.0</v>
      </c>
      <c r="B888" s="38" t="s">
        <v>17313</v>
      </c>
      <c r="C888" s="39" t="str">
        <f t="shared" si="1"/>
        <v/>
      </c>
      <c r="D888" s="2" t="b">
        <v>0</v>
      </c>
      <c r="H888" s="2" t="b">
        <v>0</v>
      </c>
      <c r="L888" s="2" t="b">
        <v>0</v>
      </c>
    </row>
    <row r="889" ht="22.5" customHeight="1">
      <c r="A889" s="37">
        <v>733.0</v>
      </c>
      <c r="B889" s="38" t="s">
        <v>17314</v>
      </c>
      <c r="C889" s="39" t="str">
        <f t="shared" si="1"/>
        <v/>
      </c>
      <c r="D889" s="2" t="b">
        <v>0</v>
      </c>
      <c r="H889" s="2" t="b">
        <v>0</v>
      </c>
      <c r="L889" s="2" t="b">
        <v>0</v>
      </c>
    </row>
    <row r="890" ht="22.5" customHeight="1">
      <c r="A890" s="37">
        <v>734.0</v>
      </c>
      <c r="B890" s="38" t="s">
        <v>17315</v>
      </c>
      <c r="C890" s="39" t="str">
        <f t="shared" si="1"/>
        <v/>
      </c>
      <c r="D890" s="2" t="b">
        <v>0</v>
      </c>
      <c r="H890" s="2" t="b">
        <v>0</v>
      </c>
      <c r="L890" s="2" t="b">
        <v>0</v>
      </c>
    </row>
    <row r="891" ht="22.5" customHeight="1">
      <c r="A891" s="37">
        <v>735.0</v>
      </c>
      <c r="B891" s="38" t="s">
        <v>17316</v>
      </c>
      <c r="C891" s="39" t="str">
        <f t="shared" si="1"/>
        <v/>
      </c>
      <c r="D891" s="2" t="b">
        <v>0</v>
      </c>
      <c r="H891" s="2" t="b">
        <v>0</v>
      </c>
      <c r="L891" s="2" t="b">
        <v>0</v>
      </c>
    </row>
    <row r="892" ht="22.5" customHeight="1">
      <c r="A892" s="37">
        <v>736.0</v>
      </c>
      <c r="B892" s="38" t="s">
        <v>17317</v>
      </c>
      <c r="C892" s="39" t="str">
        <f t="shared" si="1"/>
        <v/>
      </c>
      <c r="D892" s="2" t="b">
        <v>0</v>
      </c>
      <c r="H892" s="2" t="b">
        <v>0</v>
      </c>
      <c r="L892" s="2" t="b">
        <v>0</v>
      </c>
    </row>
    <row r="893" ht="22.5" customHeight="1">
      <c r="A893" s="37">
        <v>737.0</v>
      </c>
      <c r="B893" s="38" t="s">
        <v>17318</v>
      </c>
      <c r="C893" s="39" t="str">
        <f t="shared" si="1"/>
        <v/>
      </c>
      <c r="D893" s="2" t="b">
        <v>0</v>
      </c>
      <c r="H893" s="2" t="b">
        <v>0</v>
      </c>
      <c r="L893" s="2" t="b">
        <v>0</v>
      </c>
    </row>
    <row r="894" ht="22.5" customHeight="1">
      <c r="A894" s="37">
        <v>738.0</v>
      </c>
      <c r="B894" s="38" t="s">
        <v>17319</v>
      </c>
      <c r="C894" s="39" t="str">
        <f t="shared" si="1"/>
        <v/>
      </c>
      <c r="D894" s="2" t="b">
        <v>0</v>
      </c>
      <c r="H894" s="2" t="b">
        <v>0</v>
      </c>
      <c r="L894" s="2" t="b">
        <v>0</v>
      </c>
    </row>
    <row r="895" ht="22.5" customHeight="1">
      <c r="A895" s="37">
        <v>739.0</v>
      </c>
      <c r="B895" s="38" t="s">
        <v>17320</v>
      </c>
      <c r="C895" s="39" t="str">
        <f t="shared" si="1"/>
        <v/>
      </c>
      <c r="D895" s="2" t="b">
        <v>0</v>
      </c>
      <c r="H895" s="2" t="b">
        <v>0</v>
      </c>
      <c r="L895" s="2" t="b">
        <v>0</v>
      </c>
    </row>
    <row r="896" ht="22.5" customHeight="1">
      <c r="A896" s="37">
        <v>740.0</v>
      </c>
      <c r="B896" s="38" t="s">
        <v>17321</v>
      </c>
      <c r="C896" s="39" t="str">
        <f t="shared" si="1"/>
        <v/>
      </c>
      <c r="D896" s="2" t="b">
        <v>0</v>
      </c>
      <c r="H896" s="2" t="b">
        <v>0</v>
      </c>
      <c r="L896" s="2" t="b">
        <v>0</v>
      </c>
    </row>
    <row r="897" ht="22.5" customHeight="1">
      <c r="A897" s="37">
        <v>741.0</v>
      </c>
      <c r="B897" s="38" t="s">
        <v>17322</v>
      </c>
      <c r="C897" s="39" t="str">
        <f t="shared" si="1"/>
        <v/>
      </c>
      <c r="D897" s="2" t="b">
        <v>0</v>
      </c>
      <c r="H897" s="2" t="b">
        <v>0</v>
      </c>
      <c r="L897" s="2" t="b">
        <v>0</v>
      </c>
    </row>
    <row r="898" ht="22.5" customHeight="1">
      <c r="A898" s="37">
        <v>741.0</v>
      </c>
      <c r="B898" s="38" t="s">
        <v>17323</v>
      </c>
      <c r="C898" s="39" t="str">
        <f t="shared" si="1"/>
        <v/>
      </c>
      <c r="D898" s="2" t="b">
        <v>0</v>
      </c>
      <c r="H898" s="2" t="b">
        <v>0</v>
      </c>
      <c r="L898" s="2" t="b">
        <v>0</v>
      </c>
    </row>
    <row r="899" ht="22.5" customHeight="1">
      <c r="A899" s="37">
        <v>741.0</v>
      </c>
      <c r="B899" s="38" t="s">
        <v>17324</v>
      </c>
      <c r="C899" s="39" t="str">
        <f t="shared" si="1"/>
        <v/>
      </c>
      <c r="D899" s="2" t="b">
        <v>0</v>
      </c>
      <c r="H899" s="2" t="b">
        <v>0</v>
      </c>
      <c r="L899" s="2" t="b">
        <v>0</v>
      </c>
    </row>
    <row r="900" ht="22.5" customHeight="1">
      <c r="A900" s="37">
        <v>741.0</v>
      </c>
      <c r="B900" s="38" t="s">
        <v>17325</v>
      </c>
      <c r="C900" s="39" t="str">
        <f t="shared" si="1"/>
        <v/>
      </c>
      <c r="D900" s="2" t="b">
        <v>0</v>
      </c>
      <c r="H900" s="2" t="b">
        <v>0</v>
      </c>
      <c r="L900" s="2" t="b">
        <v>0</v>
      </c>
    </row>
    <row r="901" ht="22.5" customHeight="1">
      <c r="A901" s="37">
        <v>742.0</v>
      </c>
      <c r="B901" s="38" t="s">
        <v>17326</v>
      </c>
      <c r="C901" s="39" t="str">
        <f t="shared" si="1"/>
        <v/>
      </c>
      <c r="D901" s="2" t="b">
        <v>0</v>
      </c>
      <c r="H901" s="2" t="b">
        <v>0</v>
      </c>
      <c r="L901" s="2" t="b">
        <v>0</v>
      </c>
    </row>
    <row r="902" ht="22.5" customHeight="1">
      <c r="A902" s="37">
        <v>743.0</v>
      </c>
      <c r="B902" s="38" t="s">
        <v>17327</v>
      </c>
      <c r="C902" s="39" t="str">
        <f t="shared" si="1"/>
        <v/>
      </c>
      <c r="D902" s="2" t="b">
        <v>0</v>
      </c>
      <c r="H902" s="2" t="b">
        <v>0</v>
      </c>
      <c r="L902" s="2" t="b">
        <v>0</v>
      </c>
    </row>
    <row r="903" ht="22.5" customHeight="1">
      <c r="A903" s="37">
        <v>744.0</v>
      </c>
      <c r="B903" s="38" t="s">
        <v>17328</v>
      </c>
      <c r="C903" s="39" t="str">
        <f t="shared" si="1"/>
        <v/>
      </c>
      <c r="D903" s="2" t="b">
        <v>0</v>
      </c>
      <c r="H903" s="2" t="b">
        <v>0</v>
      </c>
      <c r="L903" s="2" t="b">
        <v>0</v>
      </c>
    </row>
    <row r="904" ht="22.5" customHeight="1">
      <c r="A904" s="37">
        <v>744.0</v>
      </c>
      <c r="B904" s="38" t="s">
        <v>17329</v>
      </c>
      <c r="C904" s="39" t="str">
        <f t="shared" si="1"/>
        <v/>
      </c>
      <c r="D904" s="2" t="b">
        <v>0</v>
      </c>
      <c r="H904" s="2" t="b">
        <v>0</v>
      </c>
      <c r="L904" s="2" t="b">
        <v>0</v>
      </c>
    </row>
    <row r="905" ht="22.5" customHeight="1">
      <c r="A905" s="37">
        <v>745.0</v>
      </c>
      <c r="B905" s="38" t="s">
        <v>17330</v>
      </c>
      <c r="C905" s="39" t="str">
        <f t="shared" si="1"/>
        <v/>
      </c>
      <c r="D905" s="2" t="b">
        <v>0</v>
      </c>
      <c r="H905" s="2" t="b">
        <v>0</v>
      </c>
      <c r="L905" s="2" t="b">
        <v>0</v>
      </c>
    </row>
    <row r="906" ht="22.5" customHeight="1">
      <c r="A906" s="37">
        <v>745.0</v>
      </c>
      <c r="B906" s="38" t="s">
        <v>17331</v>
      </c>
      <c r="C906" s="39" t="str">
        <f t="shared" si="1"/>
        <v/>
      </c>
      <c r="D906" s="2" t="b">
        <v>0</v>
      </c>
      <c r="H906" s="2" t="b">
        <v>0</v>
      </c>
      <c r="L906" s="2" t="b">
        <v>0</v>
      </c>
    </row>
    <row r="907" ht="22.5" customHeight="1">
      <c r="A907" s="37">
        <v>745.0</v>
      </c>
      <c r="B907" s="38" t="s">
        <v>17332</v>
      </c>
      <c r="C907" s="39" t="str">
        <f t="shared" si="1"/>
        <v/>
      </c>
      <c r="D907" s="2" t="b">
        <v>0</v>
      </c>
      <c r="H907" s="2" t="b">
        <v>0</v>
      </c>
      <c r="L907" s="2" t="b">
        <v>0</v>
      </c>
    </row>
    <row r="908" ht="22.5" customHeight="1">
      <c r="A908" s="37">
        <v>746.0</v>
      </c>
      <c r="B908" s="38" t="s">
        <v>17333</v>
      </c>
      <c r="C908" s="39" t="str">
        <f t="shared" si="1"/>
        <v/>
      </c>
      <c r="D908" s="2" t="b">
        <v>0</v>
      </c>
      <c r="H908" s="2" t="b">
        <v>0</v>
      </c>
      <c r="L908" s="2" t="b">
        <v>0</v>
      </c>
    </row>
    <row r="909" ht="22.5" customHeight="1">
      <c r="A909" s="37">
        <v>746.0</v>
      </c>
      <c r="B909" s="38" t="s">
        <v>17334</v>
      </c>
      <c r="C909" s="39" t="str">
        <f t="shared" si="1"/>
        <v/>
      </c>
      <c r="D909" s="2" t="b">
        <v>0</v>
      </c>
      <c r="H909" s="2" t="b">
        <v>0</v>
      </c>
      <c r="L909" s="2" t="b">
        <v>0</v>
      </c>
    </row>
    <row r="910" ht="22.5" customHeight="1">
      <c r="A910" s="37">
        <v>747.0</v>
      </c>
      <c r="B910" s="38" t="s">
        <v>17335</v>
      </c>
      <c r="C910" s="39" t="str">
        <f t="shared" si="1"/>
        <v/>
      </c>
      <c r="D910" s="2" t="b">
        <v>0</v>
      </c>
      <c r="H910" s="2" t="b">
        <v>0</v>
      </c>
      <c r="L910" s="2" t="b">
        <v>0</v>
      </c>
    </row>
    <row r="911" ht="22.5" customHeight="1">
      <c r="A911" s="37">
        <v>748.0</v>
      </c>
      <c r="B911" s="38" t="s">
        <v>17336</v>
      </c>
      <c r="C911" s="39" t="str">
        <f t="shared" si="1"/>
        <v/>
      </c>
      <c r="D911" s="2" t="b">
        <v>0</v>
      </c>
      <c r="H911" s="2" t="b">
        <v>0</v>
      </c>
      <c r="L911" s="2" t="b">
        <v>0</v>
      </c>
    </row>
    <row r="912" ht="22.5" customHeight="1">
      <c r="A912" s="37">
        <v>749.0</v>
      </c>
      <c r="B912" s="38" t="s">
        <v>17337</v>
      </c>
      <c r="C912" s="39" t="str">
        <f t="shared" si="1"/>
        <v/>
      </c>
      <c r="D912" s="2" t="b">
        <v>0</v>
      </c>
      <c r="H912" s="2" t="b">
        <v>0</v>
      </c>
      <c r="L912" s="2" t="b">
        <v>0</v>
      </c>
    </row>
    <row r="913" ht="22.5" customHeight="1">
      <c r="A913" s="37">
        <v>750.0</v>
      </c>
      <c r="B913" s="38" t="s">
        <v>17338</v>
      </c>
      <c r="C913" s="39" t="str">
        <f t="shared" si="1"/>
        <v/>
      </c>
      <c r="D913" s="2" t="b">
        <v>0</v>
      </c>
      <c r="H913" s="2" t="b">
        <v>0</v>
      </c>
      <c r="L913" s="2" t="b">
        <v>0</v>
      </c>
    </row>
    <row r="914" ht="22.5" customHeight="1">
      <c r="A914" s="37">
        <v>751.0</v>
      </c>
      <c r="B914" s="38" t="s">
        <v>17339</v>
      </c>
      <c r="C914" s="39" t="str">
        <f t="shared" si="1"/>
        <v/>
      </c>
      <c r="D914" s="2" t="b">
        <v>0</v>
      </c>
      <c r="H914" s="2" t="b">
        <v>0</v>
      </c>
      <c r="L914" s="2" t="b">
        <v>0</v>
      </c>
    </row>
    <row r="915" ht="22.5" customHeight="1">
      <c r="A915" s="37">
        <v>752.0</v>
      </c>
      <c r="B915" s="38" t="s">
        <v>17340</v>
      </c>
      <c r="C915" s="39" t="str">
        <f t="shared" si="1"/>
        <v/>
      </c>
      <c r="D915" s="2" t="b">
        <v>0</v>
      </c>
      <c r="H915" s="2" t="b">
        <v>0</v>
      </c>
      <c r="L915" s="2" t="b">
        <v>0</v>
      </c>
    </row>
    <row r="916" ht="22.5" customHeight="1">
      <c r="A916" s="37">
        <v>753.0</v>
      </c>
      <c r="B916" s="38" t="s">
        <v>17341</v>
      </c>
      <c r="C916" s="39" t="str">
        <f t="shared" si="1"/>
        <v/>
      </c>
      <c r="D916" s="2" t="b">
        <v>0</v>
      </c>
      <c r="H916" s="2" t="b">
        <v>0</v>
      </c>
      <c r="L916" s="2" t="b">
        <v>0</v>
      </c>
    </row>
    <row r="917" ht="22.5" customHeight="1">
      <c r="A917" s="37">
        <v>754.0</v>
      </c>
      <c r="B917" s="38" t="s">
        <v>17342</v>
      </c>
      <c r="C917" s="39" t="str">
        <f t="shared" si="1"/>
        <v/>
      </c>
      <c r="D917" s="2" t="b">
        <v>0</v>
      </c>
      <c r="H917" s="2" t="b">
        <v>0</v>
      </c>
      <c r="L917" s="2" t="b">
        <v>0</v>
      </c>
    </row>
    <row r="918" ht="22.5" customHeight="1">
      <c r="A918" s="37">
        <v>755.0</v>
      </c>
      <c r="B918" s="38" t="s">
        <v>17343</v>
      </c>
      <c r="C918" s="39" t="str">
        <f t="shared" si="1"/>
        <v/>
      </c>
      <c r="D918" s="2" t="b">
        <v>0</v>
      </c>
      <c r="H918" s="2" t="b">
        <v>0</v>
      </c>
      <c r="L918" s="2" t="b">
        <v>0</v>
      </c>
    </row>
    <row r="919" ht="22.5" customHeight="1">
      <c r="A919" s="37">
        <v>756.0</v>
      </c>
      <c r="B919" s="38" t="s">
        <v>17344</v>
      </c>
      <c r="C919" s="39" t="str">
        <f t="shared" si="1"/>
        <v/>
      </c>
      <c r="D919" s="2" t="b">
        <v>0</v>
      </c>
      <c r="H919" s="2" t="b">
        <v>0</v>
      </c>
      <c r="L919" s="2" t="b">
        <v>0</v>
      </c>
    </row>
    <row r="920" ht="22.5" customHeight="1">
      <c r="A920" s="37">
        <v>757.0</v>
      </c>
      <c r="B920" s="38" t="s">
        <v>17345</v>
      </c>
      <c r="C920" s="39" t="str">
        <f t="shared" si="1"/>
        <v/>
      </c>
      <c r="D920" s="2" t="b">
        <v>0</v>
      </c>
      <c r="H920" s="2" t="b">
        <v>0</v>
      </c>
      <c r="L920" s="2" t="b">
        <v>0</v>
      </c>
    </row>
    <row r="921" ht="22.5" customHeight="1">
      <c r="A921" s="37">
        <v>758.0</v>
      </c>
      <c r="B921" s="38" t="s">
        <v>17346</v>
      </c>
      <c r="C921" s="39" t="str">
        <f t="shared" si="1"/>
        <v/>
      </c>
      <c r="D921" s="2" t="b">
        <v>0</v>
      </c>
      <c r="H921" s="2" t="b">
        <v>0</v>
      </c>
      <c r="L921" s="2" t="b">
        <v>0</v>
      </c>
    </row>
    <row r="922" ht="22.5" customHeight="1">
      <c r="A922" s="37">
        <v>759.0</v>
      </c>
      <c r="B922" s="38" t="s">
        <v>17347</v>
      </c>
      <c r="C922" s="39" t="str">
        <f t="shared" si="1"/>
        <v/>
      </c>
      <c r="D922" s="2" t="b">
        <v>0</v>
      </c>
      <c r="H922" s="2" t="b">
        <v>0</v>
      </c>
      <c r="L922" s="2" t="b">
        <v>0</v>
      </c>
    </row>
    <row r="923" ht="22.5" customHeight="1">
      <c r="A923" s="37">
        <v>760.0</v>
      </c>
      <c r="B923" s="38" t="s">
        <v>17348</v>
      </c>
      <c r="C923" s="39" t="str">
        <f t="shared" si="1"/>
        <v/>
      </c>
      <c r="D923" s="2" t="b">
        <v>0</v>
      </c>
      <c r="H923" s="2" t="b">
        <v>0</v>
      </c>
      <c r="L923" s="2" t="b">
        <v>0</v>
      </c>
    </row>
    <row r="924" ht="22.5" customHeight="1">
      <c r="A924" s="37">
        <v>761.0</v>
      </c>
      <c r="B924" s="38" t="s">
        <v>17349</v>
      </c>
      <c r="C924" s="39" t="str">
        <f t="shared" si="1"/>
        <v/>
      </c>
      <c r="D924" s="2" t="b">
        <v>0</v>
      </c>
      <c r="H924" s="2" t="b">
        <v>0</v>
      </c>
      <c r="L924" s="2" t="b">
        <v>0</v>
      </c>
    </row>
    <row r="925" ht="22.5" customHeight="1">
      <c r="A925" s="37">
        <v>762.0</v>
      </c>
      <c r="B925" s="38" t="s">
        <v>17350</v>
      </c>
      <c r="C925" s="39" t="str">
        <f t="shared" si="1"/>
        <v/>
      </c>
      <c r="D925" s="2" t="b">
        <v>0</v>
      </c>
      <c r="H925" s="2" t="b">
        <v>0</v>
      </c>
      <c r="L925" s="2" t="b">
        <v>0</v>
      </c>
    </row>
    <row r="926" ht="22.5" customHeight="1">
      <c r="A926" s="37">
        <v>763.0</v>
      </c>
      <c r="B926" s="38" t="s">
        <v>17351</v>
      </c>
      <c r="C926" s="39" t="str">
        <f t="shared" si="1"/>
        <v/>
      </c>
      <c r="D926" s="2" t="b">
        <v>0</v>
      </c>
      <c r="H926" s="2" t="b">
        <v>0</v>
      </c>
      <c r="L926" s="2" t="b">
        <v>0</v>
      </c>
    </row>
    <row r="927" ht="22.5" customHeight="1">
      <c r="A927" s="37">
        <v>764.0</v>
      </c>
      <c r="B927" s="38" t="s">
        <v>17352</v>
      </c>
      <c r="C927" s="39" t="str">
        <f t="shared" si="1"/>
        <v/>
      </c>
      <c r="D927" s="2" t="b">
        <v>0</v>
      </c>
      <c r="H927" s="2" t="b">
        <v>0</v>
      </c>
      <c r="L927" s="2" t="b">
        <v>0</v>
      </c>
    </row>
    <row r="928" ht="22.5" customHeight="1">
      <c r="A928" s="37">
        <v>765.0</v>
      </c>
      <c r="B928" s="38" t="s">
        <v>17353</v>
      </c>
      <c r="C928" s="39" t="str">
        <f t="shared" si="1"/>
        <v/>
      </c>
      <c r="D928" s="2" t="b">
        <v>0</v>
      </c>
      <c r="H928" s="2" t="b">
        <v>0</v>
      </c>
      <c r="L928" s="2" t="b">
        <v>0</v>
      </c>
    </row>
    <row r="929" ht="22.5" customHeight="1">
      <c r="A929" s="37">
        <v>766.0</v>
      </c>
      <c r="B929" s="38" t="s">
        <v>17354</v>
      </c>
      <c r="C929" s="39" t="str">
        <f t="shared" si="1"/>
        <v/>
      </c>
      <c r="D929" s="2" t="b">
        <v>0</v>
      </c>
      <c r="H929" s="2" t="b">
        <v>0</v>
      </c>
      <c r="L929" s="2" t="b">
        <v>0</v>
      </c>
    </row>
    <row r="930" ht="22.5" customHeight="1">
      <c r="A930" s="37">
        <v>767.0</v>
      </c>
      <c r="B930" s="38" t="s">
        <v>17355</v>
      </c>
      <c r="C930" s="39" t="str">
        <f t="shared" si="1"/>
        <v/>
      </c>
      <c r="D930" s="2" t="b">
        <v>0</v>
      </c>
      <c r="H930" s="2" t="b">
        <v>0</v>
      </c>
      <c r="L930" s="2" t="b">
        <v>0</v>
      </c>
    </row>
    <row r="931" ht="22.5" customHeight="1">
      <c r="A931" s="37">
        <v>768.0</v>
      </c>
      <c r="B931" s="38" t="s">
        <v>17356</v>
      </c>
      <c r="C931" s="39" t="str">
        <f t="shared" si="1"/>
        <v/>
      </c>
      <c r="D931" s="2" t="b">
        <v>0</v>
      </c>
      <c r="H931" s="2" t="b">
        <v>0</v>
      </c>
      <c r="L931" s="2" t="b">
        <v>0</v>
      </c>
    </row>
    <row r="932" ht="22.5" customHeight="1">
      <c r="A932" s="37">
        <v>769.0</v>
      </c>
      <c r="B932" s="38" t="s">
        <v>17357</v>
      </c>
      <c r="C932" s="39" t="str">
        <f t="shared" si="1"/>
        <v/>
      </c>
      <c r="D932" s="2" t="b">
        <v>0</v>
      </c>
      <c r="H932" s="2" t="b">
        <v>0</v>
      </c>
      <c r="L932" s="2" t="b">
        <v>0</v>
      </c>
    </row>
    <row r="933" ht="22.5" customHeight="1">
      <c r="A933" s="37">
        <v>770.0</v>
      </c>
      <c r="B933" s="38" t="s">
        <v>17358</v>
      </c>
      <c r="C933" s="39" t="str">
        <f t="shared" si="1"/>
        <v/>
      </c>
      <c r="D933" s="2" t="b">
        <v>0</v>
      </c>
      <c r="H933" s="2" t="b">
        <v>0</v>
      </c>
      <c r="L933" s="2" t="b">
        <v>0</v>
      </c>
    </row>
    <row r="934" ht="22.5" customHeight="1">
      <c r="A934" s="37">
        <v>771.0</v>
      </c>
      <c r="B934" s="38" t="s">
        <v>17359</v>
      </c>
      <c r="C934" s="39" t="str">
        <f t="shared" si="1"/>
        <v/>
      </c>
      <c r="D934" s="2" t="b">
        <v>0</v>
      </c>
      <c r="H934" s="2" t="b">
        <v>0</v>
      </c>
      <c r="L934" s="2" t="b">
        <v>0</v>
      </c>
    </row>
    <row r="935" ht="22.5" customHeight="1">
      <c r="A935" s="37">
        <v>772.0</v>
      </c>
      <c r="B935" s="38" t="s">
        <v>17360</v>
      </c>
      <c r="C935" s="39" t="str">
        <f t="shared" si="1"/>
        <v/>
      </c>
      <c r="D935" s="2" t="b">
        <v>0</v>
      </c>
      <c r="H935" s="2" t="b">
        <v>0</v>
      </c>
      <c r="L935" s="2" t="b">
        <v>0</v>
      </c>
    </row>
    <row r="936" ht="22.5" customHeight="1">
      <c r="A936" s="37">
        <v>773.0</v>
      </c>
      <c r="B936" s="38" t="s">
        <v>17361</v>
      </c>
      <c r="C936" s="39" t="str">
        <f t="shared" si="1"/>
        <v/>
      </c>
      <c r="D936" s="2" t="b">
        <v>0</v>
      </c>
      <c r="H936" s="2" t="b">
        <v>0</v>
      </c>
      <c r="L936" s="2" t="b">
        <v>0</v>
      </c>
    </row>
    <row r="937" ht="22.5" customHeight="1">
      <c r="A937" s="37">
        <v>774.0</v>
      </c>
      <c r="B937" s="38" t="s">
        <v>17362</v>
      </c>
      <c r="C937" s="39" t="str">
        <f t="shared" si="1"/>
        <v/>
      </c>
      <c r="D937" s="2" t="b">
        <v>0</v>
      </c>
      <c r="H937" s="2" t="b">
        <v>0</v>
      </c>
      <c r="L937" s="2" t="b">
        <v>0</v>
      </c>
    </row>
    <row r="938" ht="22.5" customHeight="1">
      <c r="A938" s="37">
        <v>774.0</v>
      </c>
      <c r="B938" s="38" t="s">
        <v>17363</v>
      </c>
      <c r="C938" s="39" t="str">
        <f t="shared" si="1"/>
        <v/>
      </c>
      <c r="D938" s="2" t="b">
        <v>0</v>
      </c>
      <c r="H938" s="2" t="b">
        <v>0</v>
      </c>
      <c r="L938" s="2" t="b">
        <v>0</v>
      </c>
    </row>
    <row r="939" ht="22.5" customHeight="1">
      <c r="A939" s="37">
        <v>775.0</v>
      </c>
      <c r="B939" s="38" t="s">
        <v>17364</v>
      </c>
      <c r="C939" s="39" t="str">
        <f t="shared" si="1"/>
        <v/>
      </c>
      <c r="D939" s="2" t="b">
        <v>0</v>
      </c>
      <c r="H939" s="2" t="b">
        <v>0</v>
      </c>
      <c r="L939" s="2" t="b">
        <v>0</v>
      </c>
    </row>
    <row r="940" ht="22.5" customHeight="1">
      <c r="A940" s="37">
        <v>776.0</v>
      </c>
      <c r="B940" s="38" t="s">
        <v>17365</v>
      </c>
      <c r="C940" s="39" t="str">
        <f t="shared" si="1"/>
        <v/>
      </c>
      <c r="D940" s="2" t="b">
        <v>0</v>
      </c>
      <c r="H940" s="2" t="b">
        <v>0</v>
      </c>
      <c r="L940" s="2" t="b">
        <v>0</v>
      </c>
    </row>
    <row r="941" ht="22.5" customHeight="1">
      <c r="A941" s="37">
        <v>777.0</v>
      </c>
      <c r="B941" s="38" t="s">
        <v>17366</v>
      </c>
      <c r="C941" s="39" t="str">
        <f t="shared" si="1"/>
        <v/>
      </c>
      <c r="D941" s="2" t="b">
        <v>0</v>
      </c>
      <c r="H941" s="2" t="b">
        <v>0</v>
      </c>
      <c r="L941" s="2" t="b">
        <v>0</v>
      </c>
    </row>
    <row r="942" ht="22.5" customHeight="1">
      <c r="A942" s="37">
        <v>778.0</v>
      </c>
      <c r="B942" s="38" t="s">
        <v>17367</v>
      </c>
      <c r="C942" s="39" t="str">
        <f t="shared" si="1"/>
        <v/>
      </c>
      <c r="D942" s="2" t="b">
        <v>0</v>
      </c>
      <c r="H942" s="2" t="b">
        <v>0</v>
      </c>
      <c r="L942" s="2" t="b">
        <v>0</v>
      </c>
    </row>
    <row r="943" ht="22.5" customHeight="1">
      <c r="A943" s="37">
        <v>779.0</v>
      </c>
      <c r="B943" s="38" t="s">
        <v>17368</v>
      </c>
      <c r="C943" s="39" t="str">
        <f t="shared" si="1"/>
        <v/>
      </c>
      <c r="D943" s="2" t="b">
        <v>0</v>
      </c>
      <c r="H943" s="2" t="b">
        <v>0</v>
      </c>
      <c r="L943" s="2" t="b">
        <v>0</v>
      </c>
    </row>
    <row r="944" ht="22.5" customHeight="1">
      <c r="A944" s="37">
        <v>780.0</v>
      </c>
      <c r="B944" s="38" t="s">
        <v>17369</v>
      </c>
      <c r="C944" s="39" t="str">
        <f t="shared" si="1"/>
        <v/>
      </c>
      <c r="D944" s="2" t="b">
        <v>0</v>
      </c>
      <c r="H944" s="2" t="b">
        <v>0</v>
      </c>
      <c r="L944" s="2" t="b">
        <v>0</v>
      </c>
    </row>
    <row r="945" ht="22.5" customHeight="1">
      <c r="A945" s="37">
        <v>781.0</v>
      </c>
      <c r="B945" s="38" t="s">
        <v>17370</v>
      </c>
      <c r="C945" s="39" t="str">
        <f t="shared" si="1"/>
        <v/>
      </c>
      <c r="D945" s="2" t="b">
        <v>0</v>
      </c>
      <c r="H945" s="2" t="b">
        <v>0</v>
      </c>
      <c r="L945" s="2" t="b">
        <v>0</v>
      </c>
    </row>
    <row r="946" ht="22.5" customHeight="1">
      <c r="A946" s="37">
        <v>782.0</v>
      </c>
      <c r="B946" s="38" t="s">
        <v>17371</v>
      </c>
      <c r="C946" s="39" t="str">
        <f t="shared" si="1"/>
        <v/>
      </c>
      <c r="D946" s="2" t="b">
        <v>0</v>
      </c>
      <c r="H946" s="2" t="b">
        <v>0</v>
      </c>
      <c r="L946" s="2" t="b">
        <v>0</v>
      </c>
    </row>
    <row r="947" ht="22.5" customHeight="1">
      <c r="A947" s="37">
        <v>783.0</v>
      </c>
      <c r="B947" s="38" t="s">
        <v>17372</v>
      </c>
      <c r="C947" s="39" t="str">
        <f t="shared" si="1"/>
        <v/>
      </c>
      <c r="D947" s="2" t="b">
        <v>0</v>
      </c>
      <c r="H947" s="2" t="b">
        <v>0</v>
      </c>
      <c r="L947" s="2" t="b">
        <v>0</v>
      </c>
    </row>
    <row r="948" ht="22.5" customHeight="1">
      <c r="A948" s="37">
        <v>784.0</v>
      </c>
      <c r="B948" s="38" t="s">
        <v>17373</v>
      </c>
      <c r="C948" s="39" t="str">
        <f t="shared" si="1"/>
        <v/>
      </c>
      <c r="D948" s="2" t="b">
        <v>0</v>
      </c>
      <c r="H948" s="2" t="b">
        <v>0</v>
      </c>
      <c r="L948" s="2" t="b">
        <v>0</v>
      </c>
    </row>
    <row r="949" ht="22.5" customHeight="1">
      <c r="A949" s="37">
        <v>785.0</v>
      </c>
      <c r="B949" s="38" t="s">
        <v>17374</v>
      </c>
      <c r="C949" s="39" t="str">
        <f t="shared" si="1"/>
        <v/>
      </c>
      <c r="D949" s="2" t="b">
        <v>0</v>
      </c>
      <c r="H949" s="2" t="b">
        <v>0</v>
      </c>
      <c r="L949" s="2" t="b">
        <v>0</v>
      </c>
    </row>
    <row r="950" ht="22.5" customHeight="1">
      <c r="A950" s="37">
        <v>786.0</v>
      </c>
      <c r="B950" s="38" t="s">
        <v>17375</v>
      </c>
      <c r="C950" s="39" t="str">
        <f t="shared" si="1"/>
        <v/>
      </c>
      <c r="D950" s="2" t="b">
        <v>0</v>
      </c>
      <c r="H950" s="2" t="b">
        <v>0</v>
      </c>
      <c r="L950" s="2" t="b">
        <v>0</v>
      </c>
    </row>
    <row r="951" ht="22.5" customHeight="1">
      <c r="A951" s="37">
        <v>787.0</v>
      </c>
      <c r="B951" s="38" t="s">
        <v>17376</v>
      </c>
      <c r="C951" s="39" t="str">
        <f t="shared" si="1"/>
        <v/>
      </c>
      <c r="D951" s="2" t="b">
        <v>0</v>
      </c>
      <c r="H951" s="2" t="b">
        <v>0</v>
      </c>
      <c r="L951" s="2" t="b">
        <v>0</v>
      </c>
    </row>
    <row r="952" ht="22.5" customHeight="1">
      <c r="A952" s="37">
        <v>788.0</v>
      </c>
      <c r="B952" s="38" t="s">
        <v>17377</v>
      </c>
      <c r="C952" s="39" t="str">
        <f t="shared" si="1"/>
        <v/>
      </c>
      <c r="D952" s="2" t="b">
        <v>0</v>
      </c>
      <c r="H952" s="2" t="b">
        <v>0</v>
      </c>
      <c r="L952" s="2" t="b">
        <v>0</v>
      </c>
    </row>
    <row r="953" ht="22.5" customHeight="1">
      <c r="A953" s="37">
        <v>789.0</v>
      </c>
      <c r="B953" s="38" t="s">
        <v>17378</v>
      </c>
      <c r="C953" s="39" t="str">
        <f t="shared" si="1"/>
        <v/>
      </c>
      <c r="D953" s="2" t="b">
        <v>0</v>
      </c>
      <c r="H953" s="2" t="b">
        <v>0</v>
      </c>
      <c r="L953" s="2" t="b">
        <v>0</v>
      </c>
    </row>
    <row r="954" ht="22.5" customHeight="1">
      <c r="A954" s="37">
        <v>790.0</v>
      </c>
      <c r="B954" s="38" t="s">
        <v>17379</v>
      </c>
      <c r="C954" s="39" t="str">
        <f t="shared" si="1"/>
        <v/>
      </c>
      <c r="D954" s="2" t="b">
        <v>0</v>
      </c>
      <c r="H954" s="2" t="b">
        <v>0</v>
      </c>
      <c r="L954" s="2" t="b">
        <v>0</v>
      </c>
    </row>
    <row r="955" ht="22.5" customHeight="1">
      <c r="A955" s="37">
        <v>791.0</v>
      </c>
      <c r="B955" s="38" t="s">
        <v>17380</v>
      </c>
      <c r="C955" s="39" t="str">
        <f t="shared" si="1"/>
        <v/>
      </c>
      <c r="D955" s="2" t="b">
        <v>0</v>
      </c>
      <c r="H955" s="2" t="b">
        <v>0</v>
      </c>
      <c r="L955" s="2" t="b">
        <v>0</v>
      </c>
    </row>
    <row r="956" ht="22.5" customHeight="1">
      <c r="A956" s="37">
        <v>792.0</v>
      </c>
      <c r="B956" s="38" t="s">
        <v>17381</v>
      </c>
      <c r="C956" s="39" t="str">
        <f t="shared" si="1"/>
        <v/>
      </c>
      <c r="D956" s="2" t="b">
        <v>0</v>
      </c>
      <c r="H956" s="2" t="b">
        <v>0</v>
      </c>
      <c r="L956" s="2" t="b">
        <v>0</v>
      </c>
    </row>
    <row r="957" ht="22.5" customHeight="1">
      <c r="A957" s="37">
        <v>793.0</v>
      </c>
      <c r="B957" s="38" t="s">
        <v>17382</v>
      </c>
      <c r="C957" s="39" t="str">
        <f t="shared" si="1"/>
        <v/>
      </c>
      <c r="D957" s="2" t="b">
        <v>0</v>
      </c>
      <c r="H957" s="2" t="b">
        <v>0</v>
      </c>
      <c r="L957" s="2" t="b">
        <v>0</v>
      </c>
    </row>
    <row r="958" ht="22.5" customHeight="1">
      <c r="A958" s="37">
        <v>794.0</v>
      </c>
      <c r="B958" s="38" t="s">
        <v>17383</v>
      </c>
      <c r="C958" s="39" t="str">
        <f t="shared" si="1"/>
        <v/>
      </c>
      <c r="D958" s="2" t="b">
        <v>0</v>
      </c>
      <c r="H958" s="2" t="b">
        <v>0</v>
      </c>
      <c r="L958" s="2" t="b">
        <v>0</v>
      </c>
    </row>
    <row r="959" ht="22.5" customHeight="1">
      <c r="A959" s="37">
        <v>795.0</v>
      </c>
      <c r="B959" s="38" t="s">
        <v>17384</v>
      </c>
      <c r="C959" s="39" t="str">
        <f t="shared" si="1"/>
        <v/>
      </c>
      <c r="D959" s="2" t="b">
        <v>0</v>
      </c>
      <c r="H959" s="2" t="b">
        <v>0</v>
      </c>
      <c r="L959" s="2" t="b">
        <v>0</v>
      </c>
    </row>
    <row r="960" ht="22.5" customHeight="1">
      <c r="A960" s="37">
        <v>796.0</v>
      </c>
      <c r="B960" s="38" t="s">
        <v>17385</v>
      </c>
      <c r="C960" s="39" t="str">
        <f t="shared" si="1"/>
        <v/>
      </c>
      <c r="D960" s="2" t="b">
        <v>0</v>
      </c>
      <c r="H960" s="2" t="b">
        <v>0</v>
      </c>
      <c r="L960" s="2" t="b">
        <v>0</v>
      </c>
    </row>
    <row r="961" ht="22.5" customHeight="1">
      <c r="A961" s="37">
        <v>797.0</v>
      </c>
      <c r="B961" s="38" t="s">
        <v>17386</v>
      </c>
      <c r="C961" s="39" t="str">
        <f t="shared" si="1"/>
        <v/>
      </c>
      <c r="D961" s="2" t="b">
        <v>0</v>
      </c>
      <c r="H961" s="2" t="b">
        <v>0</v>
      </c>
      <c r="L961" s="2" t="b">
        <v>0</v>
      </c>
    </row>
    <row r="962" ht="22.5" customHeight="1">
      <c r="A962" s="37">
        <v>798.0</v>
      </c>
      <c r="B962" s="38" t="s">
        <v>17387</v>
      </c>
      <c r="C962" s="39" t="str">
        <f t="shared" si="1"/>
        <v/>
      </c>
      <c r="D962" s="2" t="b">
        <v>0</v>
      </c>
      <c r="H962" s="2" t="b">
        <v>0</v>
      </c>
      <c r="L962" s="2" t="b">
        <v>0</v>
      </c>
    </row>
    <row r="963" ht="22.5" customHeight="1">
      <c r="A963" s="37">
        <v>799.0</v>
      </c>
      <c r="B963" s="38" t="s">
        <v>17388</v>
      </c>
      <c r="C963" s="39" t="str">
        <f t="shared" si="1"/>
        <v/>
      </c>
      <c r="D963" s="2" t="b">
        <v>0</v>
      </c>
      <c r="H963" s="2" t="b">
        <v>0</v>
      </c>
      <c r="L963" s="2" t="b">
        <v>0</v>
      </c>
    </row>
    <row r="964" ht="22.5" customHeight="1">
      <c r="A964" s="37">
        <v>800.0</v>
      </c>
      <c r="B964" s="38" t="s">
        <v>17389</v>
      </c>
      <c r="C964" s="39" t="str">
        <f t="shared" si="1"/>
        <v/>
      </c>
      <c r="D964" s="2" t="b">
        <v>0</v>
      </c>
      <c r="H964" s="2" t="b">
        <v>0</v>
      </c>
      <c r="L964" s="2" t="b">
        <v>0</v>
      </c>
    </row>
    <row r="965" ht="22.5" customHeight="1">
      <c r="A965" s="37">
        <v>800.0</v>
      </c>
      <c r="B965" s="38" t="s">
        <v>17390</v>
      </c>
      <c r="C965" s="39" t="str">
        <f t="shared" si="1"/>
        <v/>
      </c>
      <c r="D965" s="2" t="b">
        <v>0</v>
      </c>
      <c r="H965" s="2" t="b">
        <v>0</v>
      </c>
      <c r="L965" s="2" t="b">
        <v>0</v>
      </c>
    </row>
    <row r="966" ht="22.5" customHeight="1">
      <c r="A966" s="37">
        <v>800.0</v>
      </c>
      <c r="B966" s="38" t="s">
        <v>17391</v>
      </c>
      <c r="C966" s="39" t="str">
        <f t="shared" si="1"/>
        <v/>
      </c>
      <c r="D966" s="2" t="b">
        <v>0</v>
      </c>
      <c r="H966" s="2" t="b">
        <v>0</v>
      </c>
      <c r="L966" s="2" t="b">
        <v>0</v>
      </c>
    </row>
    <row r="967" ht="22.5" customHeight="1">
      <c r="A967" s="37">
        <v>800.0</v>
      </c>
      <c r="B967" s="38" t="s">
        <v>17392</v>
      </c>
      <c r="C967" s="39" t="str">
        <f t="shared" si="1"/>
        <v/>
      </c>
      <c r="D967" s="2" t="b">
        <v>0</v>
      </c>
      <c r="H967" s="2" t="b">
        <v>0</v>
      </c>
      <c r="L967" s="2" t="b">
        <v>0</v>
      </c>
    </row>
    <row r="968" ht="22.5" customHeight="1">
      <c r="A968" s="37">
        <v>801.0</v>
      </c>
      <c r="B968" s="38" t="s">
        <v>17393</v>
      </c>
      <c r="C968" s="39" t="str">
        <f t="shared" si="1"/>
        <v/>
      </c>
      <c r="D968" s="2" t="b">
        <v>0</v>
      </c>
      <c r="H968" s="2" t="b">
        <v>0</v>
      </c>
      <c r="L968" s="2" t="b">
        <v>0</v>
      </c>
    </row>
    <row r="969" ht="22.5" customHeight="1">
      <c r="A969" s="37">
        <v>802.0</v>
      </c>
      <c r="B969" s="38" t="s">
        <v>17394</v>
      </c>
      <c r="C969" s="39" t="str">
        <f t="shared" si="1"/>
        <v/>
      </c>
      <c r="D969" s="2" t="b">
        <v>0</v>
      </c>
      <c r="H969" s="2" t="b">
        <v>0</v>
      </c>
      <c r="L969" s="2" t="b">
        <v>0</v>
      </c>
    </row>
    <row r="970" ht="22.5" customHeight="1">
      <c r="A970" s="37">
        <v>803.0</v>
      </c>
      <c r="B970" s="38" t="s">
        <v>17395</v>
      </c>
      <c r="C970" s="39" t="str">
        <f t="shared" si="1"/>
        <v/>
      </c>
      <c r="D970" s="2" t="b">
        <v>0</v>
      </c>
      <c r="H970" s="2" t="b">
        <v>0</v>
      </c>
      <c r="L970" s="2" t="b">
        <v>0</v>
      </c>
    </row>
    <row r="971" ht="22.5" customHeight="1">
      <c r="A971" s="37">
        <v>804.0</v>
      </c>
      <c r="B971" s="38" t="s">
        <v>17396</v>
      </c>
      <c r="C971" s="39" t="str">
        <f t="shared" si="1"/>
        <v/>
      </c>
      <c r="D971" s="2" t="b">
        <v>0</v>
      </c>
      <c r="H971" s="2" t="b">
        <v>0</v>
      </c>
      <c r="L971" s="2" t="b">
        <v>0</v>
      </c>
    </row>
    <row r="972" ht="22.5" customHeight="1">
      <c r="A972" s="37">
        <v>805.0</v>
      </c>
      <c r="B972" s="38" t="s">
        <v>17397</v>
      </c>
      <c r="C972" s="39" t="str">
        <f t="shared" si="1"/>
        <v/>
      </c>
      <c r="D972" s="2" t="b">
        <v>0</v>
      </c>
      <c r="H972" s="2" t="b">
        <v>0</v>
      </c>
      <c r="L972" s="2" t="b">
        <v>0</v>
      </c>
    </row>
    <row r="973" ht="22.5" customHeight="1">
      <c r="A973" s="37">
        <v>806.0</v>
      </c>
      <c r="B973" s="38" t="s">
        <v>17398</v>
      </c>
      <c r="C973" s="39" t="str">
        <f t="shared" si="1"/>
        <v/>
      </c>
      <c r="D973" s="2" t="b">
        <v>0</v>
      </c>
      <c r="H973" s="2" t="b">
        <v>0</v>
      </c>
      <c r="L973" s="2" t="b">
        <v>0</v>
      </c>
    </row>
    <row r="974" ht="22.5" customHeight="1">
      <c r="A974" s="37">
        <v>807.0</v>
      </c>
      <c r="B974" s="38" t="s">
        <v>17399</v>
      </c>
      <c r="C974" s="39" t="str">
        <f t="shared" si="1"/>
        <v/>
      </c>
      <c r="D974" s="2" t="b">
        <v>0</v>
      </c>
      <c r="H974" s="2" t="b">
        <v>0</v>
      </c>
      <c r="L974" s="2" t="b">
        <v>0</v>
      </c>
    </row>
    <row r="975" ht="22.5" customHeight="1">
      <c r="A975" s="37">
        <v>808.0</v>
      </c>
      <c r="B975" s="38" t="s">
        <v>17400</v>
      </c>
      <c r="C975" s="39" t="str">
        <f t="shared" si="1"/>
        <v/>
      </c>
      <c r="D975" s="2" t="b">
        <v>0</v>
      </c>
      <c r="H975" s="2" t="b">
        <v>0</v>
      </c>
      <c r="L975" s="2" t="b">
        <v>0</v>
      </c>
    </row>
    <row r="976" ht="22.5" customHeight="1">
      <c r="A976" s="37">
        <v>809.0</v>
      </c>
      <c r="B976" s="38" t="s">
        <v>17401</v>
      </c>
      <c r="C976" s="39" t="str">
        <f t="shared" si="1"/>
        <v/>
      </c>
      <c r="D976" s="2" t="b">
        <v>0</v>
      </c>
      <c r="H976" s="2" t="b">
        <v>0</v>
      </c>
      <c r="L976" s="2" t="b">
        <v>0</v>
      </c>
    </row>
    <row r="977" ht="22.5" customHeight="1">
      <c r="A977" s="37">
        <v>810.0</v>
      </c>
      <c r="B977" s="38" t="s">
        <v>17402</v>
      </c>
      <c r="C977" s="39" t="str">
        <f t="shared" si="1"/>
        <v/>
      </c>
      <c r="D977" s="2" t="b">
        <v>0</v>
      </c>
      <c r="H977" s="2" t="b">
        <v>0</v>
      </c>
      <c r="L977" s="2" t="b">
        <v>0</v>
      </c>
    </row>
    <row r="978" ht="22.5" customHeight="1">
      <c r="A978" s="37">
        <v>811.0</v>
      </c>
      <c r="B978" s="38" t="s">
        <v>17403</v>
      </c>
      <c r="C978" s="39" t="str">
        <f t="shared" si="1"/>
        <v/>
      </c>
      <c r="D978" s="2" t="b">
        <v>0</v>
      </c>
      <c r="H978" s="2" t="b">
        <v>0</v>
      </c>
      <c r="L978" s="2" t="b">
        <v>0</v>
      </c>
    </row>
    <row r="979" ht="22.5" customHeight="1">
      <c r="A979" s="37">
        <v>812.0</v>
      </c>
      <c r="B979" s="38" t="s">
        <v>17404</v>
      </c>
      <c r="C979" s="39" t="str">
        <f t="shared" si="1"/>
        <v/>
      </c>
      <c r="D979" s="2" t="b">
        <v>0</v>
      </c>
      <c r="H979" s="2" t="b">
        <v>0</v>
      </c>
      <c r="L979" s="2" t="b">
        <v>0</v>
      </c>
    </row>
    <row r="980" ht="22.5" customHeight="1">
      <c r="A980" s="37">
        <v>813.0</v>
      </c>
      <c r="B980" s="38" t="s">
        <v>17405</v>
      </c>
      <c r="C980" s="39" t="str">
        <f t="shared" si="1"/>
        <v/>
      </c>
      <c r="D980" s="2" t="b">
        <v>0</v>
      </c>
      <c r="H980" s="2" t="b">
        <v>0</v>
      </c>
      <c r="L980" s="2" t="b">
        <v>0</v>
      </c>
    </row>
    <row r="981" ht="22.5" customHeight="1">
      <c r="A981" s="37">
        <v>814.0</v>
      </c>
      <c r="B981" s="38" t="s">
        <v>17406</v>
      </c>
      <c r="C981" s="39" t="str">
        <f t="shared" si="1"/>
        <v/>
      </c>
      <c r="D981" s="2" t="b">
        <v>0</v>
      </c>
      <c r="H981" s="2" t="b">
        <v>0</v>
      </c>
      <c r="L981" s="2" t="b">
        <v>0</v>
      </c>
    </row>
    <row r="982" ht="22.5" customHeight="1">
      <c r="A982" s="37">
        <v>815.0</v>
      </c>
      <c r="B982" s="38" t="s">
        <v>17407</v>
      </c>
      <c r="C982" s="39" t="str">
        <f t="shared" si="1"/>
        <v/>
      </c>
      <c r="D982" s="2" t="b">
        <v>0</v>
      </c>
      <c r="H982" s="2" t="b">
        <v>0</v>
      </c>
      <c r="L982" s="2" t="b">
        <v>0</v>
      </c>
    </row>
    <row r="983" ht="22.5" customHeight="1">
      <c r="A983" s="37">
        <v>816.0</v>
      </c>
      <c r="B983" s="38" t="s">
        <v>17408</v>
      </c>
      <c r="C983" s="39" t="str">
        <f t="shared" si="1"/>
        <v/>
      </c>
      <c r="D983" s="2" t="b">
        <v>0</v>
      </c>
      <c r="H983" s="2" t="b">
        <v>0</v>
      </c>
      <c r="L983" s="2" t="b">
        <v>0</v>
      </c>
    </row>
    <row r="984" ht="22.5" customHeight="1">
      <c r="A984" s="37">
        <v>817.0</v>
      </c>
      <c r="B984" s="38" t="s">
        <v>17409</v>
      </c>
      <c r="C984" s="39" t="str">
        <f t="shared" si="1"/>
        <v/>
      </c>
      <c r="D984" s="2" t="b">
        <v>0</v>
      </c>
      <c r="H984" s="2" t="b">
        <v>0</v>
      </c>
      <c r="L984" s="2" t="b">
        <v>0</v>
      </c>
    </row>
    <row r="985" ht="22.5" customHeight="1">
      <c r="A985" s="37">
        <v>818.0</v>
      </c>
      <c r="B985" s="38" t="s">
        <v>17410</v>
      </c>
      <c r="C985" s="39" t="str">
        <f t="shared" si="1"/>
        <v/>
      </c>
      <c r="D985" s="2" t="b">
        <v>0</v>
      </c>
      <c r="H985" s="2" t="b">
        <v>0</v>
      </c>
      <c r="L985" s="2" t="b">
        <v>0</v>
      </c>
    </row>
    <row r="986" ht="22.5" customHeight="1">
      <c r="A986" s="37">
        <v>819.0</v>
      </c>
      <c r="B986" s="38" t="s">
        <v>17411</v>
      </c>
      <c r="C986" s="39" t="str">
        <f t="shared" si="1"/>
        <v/>
      </c>
      <c r="D986" s="2" t="b">
        <v>0</v>
      </c>
      <c r="H986" s="2" t="b">
        <v>0</v>
      </c>
      <c r="L986" s="2" t="b">
        <v>0</v>
      </c>
    </row>
    <row r="987" ht="22.5" customHeight="1">
      <c r="A987" s="37">
        <v>820.0</v>
      </c>
      <c r="B987" s="38" t="s">
        <v>17412</v>
      </c>
      <c r="C987" s="39" t="str">
        <f t="shared" si="1"/>
        <v/>
      </c>
      <c r="D987" s="2" t="b">
        <v>0</v>
      </c>
      <c r="H987" s="2" t="b">
        <v>0</v>
      </c>
      <c r="L987" s="2" t="b">
        <v>0</v>
      </c>
    </row>
    <row r="988" ht="22.5" customHeight="1">
      <c r="A988" s="37">
        <v>821.0</v>
      </c>
      <c r="B988" s="38" t="s">
        <v>17413</v>
      </c>
      <c r="C988" s="39" t="str">
        <f t="shared" si="1"/>
        <v/>
      </c>
      <c r="D988" s="2" t="b">
        <v>0</v>
      </c>
      <c r="H988" s="2" t="b">
        <v>0</v>
      </c>
      <c r="L988" s="2" t="b">
        <v>0</v>
      </c>
    </row>
    <row r="989" ht="22.5" customHeight="1">
      <c r="A989" s="37">
        <v>822.0</v>
      </c>
      <c r="B989" s="38" t="s">
        <v>17414</v>
      </c>
      <c r="C989" s="39" t="str">
        <f t="shared" si="1"/>
        <v/>
      </c>
      <c r="D989" s="2" t="b">
        <v>0</v>
      </c>
      <c r="H989" s="2" t="b">
        <v>0</v>
      </c>
      <c r="L989" s="2" t="b">
        <v>0</v>
      </c>
    </row>
    <row r="990" ht="22.5" customHeight="1">
      <c r="A990" s="37">
        <v>823.0</v>
      </c>
      <c r="B990" s="38" t="s">
        <v>17415</v>
      </c>
      <c r="C990" s="39" t="str">
        <f t="shared" si="1"/>
        <v/>
      </c>
      <c r="D990" s="2" t="b">
        <v>0</v>
      </c>
      <c r="H990" s="2" t="b">
        <v>0</v>
      </c>
      <c r="L990" s="2" t="b">
        <v>0</v>
      </c>
    </row>
    <row r="991" ht="22.5" customHeight="1">
      <c r="A991" s="37">
        <v>824.0</v>
      </c>
      <c r="B991" s="38" t="s">
        <v>17416</v>
      </c>
      <c r="C991" s="39" t="str">
        <f t="shared" si="1"/>
        <v/>
      </c>
      <c r="D991" s="2" t="b">
        <v>0</v>
      </c>
      <c r="H991" s="2" t="b">
        <v>0</v>
      </c>
      <c r="L991" s="2" t="b">
        <v>0</v>
      </c>
    </row>
    <row r="992" ht="22.5" customHeight="1">
      <c r="A992" s="37">
        <v>825.0</v>
      </c>
      <c r="B992" s="38" t="s">
        <v>17417</v>
      </c>
      <c r="C992" s="39" t="str">
        <f t="shared" si="1"/>
        <v/>
      </c>
      <c r="D992" s="2" t="b">
        <v>0</v>
      </c>
      <c r="H992" s="2" t="b">
        <v>0</v>
      </c>
      <c r="L992" s="2" t="b">
        <v>0</v>
      </c>
    </row>
    <row r="993" ht="22.5" customHeight="1">
      <c r="A993" s="37">
        <v>826.0</v>
      </c>
      <c r="B993" s="38" t="s">
        <v>17418</v>
      </c>
      <c r="C993" s="39" t="str">
        <f t="shared" si="1"/>
        <v/>
      </c>
      <c r="D993" s="2" t="b">
        <v>0</v>
      </c>
      <c r="H993" s="2" t="b">
        <v>0</v>
      </c>
      <c r="L993" s="2" t="b">
        <v>0</v>
      </c>
    </row>
    <row r="994" ht="22.5" customHeight="1">
      <c r="A994" s="37">
        <v>827.0</v>
      </c>
      <c r="B994" s="38" t="s">
        <v>17419</v>
      </c>
      <c r="C994" s="39" t="str">
        <f t="shared" si="1"/>
        <v/>
      </c>
      <c r="D994" s="2" t="b">
        <v>0</v>
      </c>
      <c r="H994" s="2" t="b">
        <v>0</v>
      </c>
      <c r="L994" s="2" t="b">
        <v>0</v>
      </c>
    </row>
    <row r="995" ht="22.5" customHeight="1">
      <c r="A995" s="37">
        <v>828.0</v>
      </c>
      <c r="B995" s="38" t="s">
        <v>17420</v>
      </c>
      <c r="C995" s="39" t="str">
        <f t="shared" si="1"/>
        <v/>
      </c>
      <c r="D995" s="2" t="b">
        <v>0</v>
      </c>
      <c r="H995" s="2" t="b">
        <v>0</v>
      </c>
      <c r="L995" s="2" t="b">
        <v>0</v>
      </c>
    </row>
    <row r="996" ht="22.5" customHeight="1">
      <c r="A996" s="37">
        <v>829.0</v>
      </c>
      <c r="B996" s="38" t="s">
        <v>17421</v>
      </c>
      <c r="C996" s="39" t="str">
        <f t="shared" si="1"/>
        <v/>
      </c>
      <c r="D996" s="2" t="b">
        <v>0</v>
      </c>
      <c r="H996" s="2" t="b">
        <v>0</v>
      </c>
      <c r="L996" s="2" t="b">
        <v>0</v>
      </c>
    </row>
    <row r="997" ht="22.5" customHeight="1">
      <c r="A997" s="37">
        <v>830.0</v>
      </c>
      <c r="B997" s="38" t="s">
        <v>17422</v>
      </c>
      <c r="C997" s="39" t="str">
        <f t="shared" si="1"/>
        <v/>
      </c>
      <c r="D997" s="2" t="b">
        <v>0</v>
      </c>
      <c r="H997" s="2" t="b">
        <v>0</v>
      </c>
      <c r="L997" s="2" t="b">
        <v>0</v>
      </c>
    </row>
    <row r="998" ht="22.5" customHeight="1">
      <c r="A998" s="37">
        <v>831.0</v>
      </c>
      <c r="B998" s="38" t="s">
        <v>17423</v>
      </c>
      <c r="C998" s="39" t="str">
        <f t="shared" si="1"/>
        <v/>
      </c>
      <c r="D998" s="2" t="b">
        <v>0</v>
      </c>
      <c r="H998" s="2" t="b">
        <v>0</v>
      </c>
      <c r="L998" s="2" t="b">
        <v>0</v>
      </c>
    </row>
    <row r="999" ht="22.5" customHeight="1">
      <c r="A999" s="37">
        <v>832.0</v>
      </c>
      <c r="B999" s="38" t="s">
        <v>17424</v>
      </c>
      <c r="C999" s="39" t="str">
        <f t="shared" si="1"/>
        <v/>
      </c>
      <c r="D999" s="2" t="b">
        <v>0</v>
      </c>
      <c r="H999" s="2" t="b">
        <v>0</v>
      </c>
      <c r="L999" s="2" t="b">
        <v>0</v>
      </c>
    </row>
    <row r="1000" ht="22.5" customHeight="1">
      <c r="A1000" s="37">
        <v>833.0</v>
      </c>
      <c r="B1000" s="38" t="s">
        <v>17425</v>
      </c>
      <c r="C1000" s="39" t="str">
        <f t="shared" si="1"/>
        <v/>
      </c>
      <c r="D1000" s="2" t="b">
        <v>0</v>
      </c>
      <c r="H1000" s="2" t="b">
        <v>0</v>
      </c>
      <c r="L1000" s="2" t="b">
        <v>0</v>
      </c>
    </row>
    <row r="1001" ht="22.5" customHeight="1">
      <c r="A1001" s="37">
        <v>834.0</v>
      </c>
      <c r="B1001" s="38" t="s">
        <v>17426</v>
      </c>
      <c r="C1001" s="39" t="str">
        <f t="shared" si="1"/>
        <v/>
      </c>
      <c r="D1001" s="2" t="b">
        <v>0</v>
      </c>
      <c r="H1001" s="2" t="b">
        <v>0</v>
      </c>
      <c r="L1001" s="2" t="b">
        <v>0</v>
      </c>
    </row>
    <row r="1002" ht="22.5" customHeight="1">
      <c r="A1002" s="37">
        <v>835.0</v>
      </c>
      <c r="B1002" s="38" t="s">
        <v>17427</v>
      </c>
      <c r="C1002" s="39" t="str">
        <f t="shared" si="1"/>
        <v/>
      </c>
      <c r="D1002" s="2" t="b">
        <v>0</v>
      </c>
      <c r="H1002" s="2" t="b">
        <v>0</v>
      </c>
      <c r="L1002" s="2" t="b">
        <v>0</v>
      </c>
    </row>
    <row r="1003" ht="22.5" customHeight="1">
      <c r="A1003" s="37">
        <v>836.0</v>
      </c>
      <c r="B1003" s="38" t="s">
        <v>17428</v>
      </c>
      <c r="C1003" s="39" t="str">
        <f t="shared" si="1"/>
        <v/>
      </c>
      <c r="D1003" s="2" t="b">
        <v>0</v>
      </c>
      <c r="H1003" s="2" t="b">
        <v>0</v>
      </c>
      <c r="L1003" s="2" t="b">
        <v>0</v>
      </c>
    </row>
    <row r="1004" ht="22.5" customHeight="1">
      <c r="A1004" s="37">
        <v>837.0</v>
      </c>
      <c r="B1004" s="38" t="s">
        <v>17429</v>
      </c>
      <c r="C1004" s="39" t="str">
        <f t="shared" si="1"/>
        <v/>
      </c>
      <c r="D1004" s="2" t="b">
        <v>0</v>
      </c>
      <c r="H1004" s="2" t="b">
        <v>0</v>
      </c>
      <c r="L1004" s="2" t="b">
        <v>0</v>
      </c>
    </row>
    <row r="1005" ht="22.5" customHeight="1">
      <c r="A1005" s="37">
        <v>838.0</v>
      </c>
      <c r="B1005" s="38" t="s">
        <v>17430</v>
      </c>
      <c r="C1005" s="39" t="str">
        <f t="shared" si="1"/>
        <v/>
      </c>
      <c r="D1005" s="2" t="b">
        <v>0</v>
      </c>
      <c r="H1005" s="2" t="b">
        <v>0</v>
      </c>
      <c r="L1005" s="2" t="b">
        <v>0</v>
      </c>
    </row>
    <row r="1006" ht="22.5" customHeight="1">
      <c r="A1006" s="37">
        <v>839.0</v>
      </c>
      <c r="B1006" s="38" t="s">
        <v>17431</v>
      </c>
      <c r="C1006" s="39" t="str">
        <f t="shared" si="1"/>
        <v/>
      </c>
      <c r="D1006" s="2" t="b">
        <v>0</v>
      </c>
      <c r="H1006" s="2" t="b">
        <v>0</v>
      </c>
      <c r="L1006" s="2" t="b">
        <v>0</v>
      </c>
    </row>
    <row r="1007" ht="22.5" customHeight="1">
      <c r="A1007" s="37">
        <v>840.0</v>
      </c>
      <c r="B1007" s="38" t="s">
        <v>17432</v>
      </c>
      <c r="C1007" s="39" t="str">
        <f t="shared" si="1"/>
        <v/>
      </c>
      <c r="D1007" s="2" t="b">
        <v>0</v>
      </c>
      <c r="H1007" s="2" t="b">
        <v>0</v>
      </c>
      <c r="L1007" s="2" t="b">
        <v>0</v>
      </c>
    </row>
    <row r="1008" ht="22.5" customHeight="1">
      <c r="A1008" s="37">
        <v>841.0</v>
      </c>
      <c r="B1008" s="38" t="s">
        <v>17433</v>
      </c>
      <c r="C1008" s="39" t="str">
        <f t="shared" si="1"/>
        <v/>
      </c>
      <c r="D1008" s="2" t="b">
        <v>0</v>
      </c>
      <c r="H1008" s="2" t="b">
        <v>0</v>
      </c>
      <c r="L1008" s="2" t="b">
        <v>0</v>
      </c>
    </row>
    <row r="1009" ht="22.5" customHeight="1">
      <c r="A1009" s="37">
        <v>842.0</v>
      </c>
      <c r="B1009" s="38" t="s">
        <v>17434</v>
      </c>
      <c r="C1009" s="39" t="str">
        <f t="shared" si="1"/>
        <v/>
      </c>
      <c r="D1009" s="2" t="b">
        <v>0</v>
      </c>
      <c r="H1009" s="2" t="b">
        <v>0</v>
      </c>
      <c r="L1009" s="2" t="b">
        <v>0</v>
      </c>
    </row>
    <row r="1010" ht="22.5" customHeight="1">
      <c r="A1010" s="37">
        <v>843.0</v>
      </c>
      <c r="B1010" s="38" t="s">
        <v>17435</v>
      </c>
      <c r="C1010" s="39" t="str">
        <f t="shared" si="1"/>
        <v/>
      </c>
      <c r="D1010" s="2" t="b">
        <v>0</v>
      </c>
      <c r="H1010" s="2" t="b">
        <v>0</v>
      </c>
      <c r="L1010" s="2" t="b">
        <v>0</v>
      </c>
    </row>
    <row r="1011" ht="22.5" customHeight="1">
      <c r="A1011" s="37">
        <v>844.0</v>
      </c>
      <c r="B1011" s="38" t="s">
        <v>17436</v>
      </c>
      <c r="C1011" s="39" t="str">
        <f t="shared" si="1"/>
        <v/>
      </c>
      <c r="D1011" s="2" t="b">
        <v>0</v>
      </c>
      <c r="H1011" s="2" t="b">
        <v>0</v>
      </c>
      <c r="L1011" s="2" t="b">
        <v>0</v>
      </c>
    </row>
    <row r="1012" ht="22.5" customHeight="1">
      <c r="A1012" s="37">
        <v>845.0</v>
      </c>
      <c r="B1012" s="38" t="s">
        <v>17437</v>
      </c>
      <c r="C1012" s="39" t="str">
        <f t="shared" si="1"/>
        <v/>
      </c>
      <c r="D1012" s="2" t="b">
        <v>0</v>
      </c>
      <c r="H1012" s="2" t="b">
        <v>0</v>
      </c>
      <c r="L1012" s="2" t="b">
        <v>0</v>
      </c>
    </row>
    <row r="1013" ht="22.5" customHeight="1">
      <c r="A1013" s="37">
        <v>846.0</v>
      </c>
      <c r="B1013" s="38" t="s">
        <v>17438</v>
      </c>
      <c r="C1013" s="39" t="str">
        <f t="shared" si="1"/>
        <v/>
      </c>
      <c r="D1013" s="2" t="b">
        <v>0</v>
      </c>
      <c r="H1013" s="2" t="b">
        <v>0</v>
      </c>
      <c r="L1013" s="2" t="b">
        <v>0</v>
      </c>
    </row>
    <row r="1014" ht="22.5" customHeight="1">
      <c r="A1014" s="37">
        <v>847.0</v>
      </c>
      <c r="B1014" s="38" t="s">
        <v>17439</v>
      </c>
      <c r="C1014" s="39" t="str">
        <f t="shared" si="1"/>
        <v/>
      </c>
      <c r="D1014" s="2" t="b">
        <v>0</v>
      </c>
      <c r="H1014" s="2" t="b">
        <v>0</v>
      </c>
      <c r="L1014" s="2" t="b">
        <v>0</v>
      </c>
    </row>
    <row r="1015" ht="22.5" customHeight="1">
      <c r="A1015" s="37">
        <v>848.0</v>
      </c>
      <c r="B1015" s="38" t="s">
        <v>17440</v>
      </c>
      <c r="C1015" s="39" t="str">
        <f t="shared" si="1"/>
        <v/>
      </c>
      <c r="D1015" s="2" t="b">
        <v>0</v>
      </c>
      <c r="H1015" s="2" t="b">
        <v>0</v>
      </c>
      <c r="L1015" s="2" t="b">
        <v>0</v>
      </c>
    </row>
    <row r="1016" ht="22.5" customHeight="1">
      <c r="A1016" s="37">
        <v>849.0</v>
      </c>
      <c r="B1016" s="38" t="s">
        <v>17441</v>
      </c>
      <c r="C1016" s="39" t="str">
        <f t="shared" si="1"/>
        <v/>
      </c>
      <c r="D1016" s="2" t="b">
        <v>0</v>
      </c>
      <c r="H1016" s="2" t="b">
        <v>0</v>
      </c>
      <c r="L1016" s="2" t="b">
        <v>0</v>
      </c>
    </row>
    <row r="1017" ht="22.5" customHeight="1">
      <c r="A1017" s="37">
        <v>849.0</v>
      </c>
      <c r="B1017" s="38" t="s">
        <v>17442</v>
      </c>
      <c r="C1017" s="39" t="str">
        <f t="shared" si="1"/>
        <v/>
      </c>
      <c r="D1017" s="2" t="b">
        <v>0</v>
      </c>
      <c r="H1017" s="2" t="b">
        <v>0</v>
      </c>
      <c r="L1017" s="2" t="b">
        <v>0</v>
      </c>
    </row>
    <row r="1018" ht="22.5" customHeight="1">
      <c r="A1018" s="37">
        <v>850.0</v>
      </c>
      <c r="B1018" s="38" t="s">
        <v>17443</v>
      </c>
      <c r="C1018" s="39" t="str">
        <f t="shared" si="1"/>
        <v/>
      </c>
      <c r="D1018" s="2" t="b">
        <v>0</v>
      </c>
      <c r="H1018" s="2" t="b">
        <v>0</v>
      </c>
      <c r="L1018" s="2" t="b">
        <v>0</v>
      </c>
    </row>
    <row r="1019" ht="22.5" customHeight="1">
      <c r="A1019" s="37">
        <v>851.0</v>
      </c>
      <c r="B1019" s="38" t="s">
        <v>17444</v>
      </c>
      <c r="C1019" s="39" t="str">
        <f t="shared" si="1"/>
        <v/>
      </c>
      <c r="D1019" s="2" t="b">
        <v>0</v>
      </c>
      <c r="H1019" s="2" t="b">
        <v>0</v>
      </c>
      <c r="L1019" s="2" t="b">
        <v>0</v>
      </c>
    </row>
    <row r="1020" ht="22.5" customHeight="1">
      <c r="A1020" s="37">
        <v>852.0</v>
      </c>
      <c r="B1020" s="38" t="s">
        <v>17445</v>
      </c>
      <c r="C1020" s="39" t="str">
        <f t="shared" si="1"/>
        <v/>
      </c>
      <c r="D1020" s="2" t="b">
        <v>0</v>
      </c>
      <c r="H1020" s="2" t="b">
        <v>0</v>
      </c>
      <c r="L1020" s="2" t="b">
        <v>0</v>
      </c>
    </row>
    <row r="1021" ht="22.5" customHeight="1">
      <c r="A1021" s="37">
        <v>853.0</v>
      </c>
      <c r="B1021" s="38" t="s">
        <v>17446</v>
      </c>
      <c r="C1021" s="39" t="str">
        <f t="shared" si="1"/>
        <v/>
      </c>
      <c r="D1021" s="2" t="b">
        <v>0</v>
      </c>
      <c r="H1021" s="2" t="b">
        <v>0</v>
      </c>
      <c r="L1021" s="2" t="b">
        <v>0</v>
      </c>
    </row>
    <row r="1022" ht="22.5" customHeight="1">
      <c r="A1022" s="37">
        <v>854.0</v>
      </c>
      <c r="B1022" s="38" t="s">
        <v>17447</v>
      </c>
      <c r="C1022" s="39" t="str">
        <f t="shared" si="1"/>
        <v/>
      </c>
      <c r="D1022" s="2" t="b">
        <v>0</v>
      </c>
      <c r="H1022" s="2" t="b">
        <v>0</v>
      </c>
      <c r="L1022" s="2" t="b">
        <v>0</v>
      </c>
    </row>
    <row r="1023" ht="22.5" customHeight="1">
      <c r="A1023" s="37">
        <v>855.0</v>
      </c>
      <c r="B1023" s="38" t="s">
        <v>17448</v>
      </c>
      <c r="C1023" s="39" t="str">
        <f t="shared" si="1"/>
        <v/>
      </c>
      <c r="D1023" s="2" t="b">
        <v>0</v>
      </c>
      <c r="H1023" s="2" t="b">
        <v>0</v>
      </c>
      <c r="L1023" s="2" t="b">
        <v>0</v>
      </c>
    </row>
    <row r="1024" ht="22.5" customHeight="1">
      <c r="A1024" s="37">
        <v>856.0</v>
      </c>
      <c r="B1024" s="38" t="s">
        <v>17449</v>
      </c>
      <c r="C1024" s="39" t="str">
        <f t="shared" si="1"/>
        <v/>
      </c>
      <c r="D1024" s="2" t="b">
        <v>0</v>
      </c>
      <c r="H1024" s="2" t="b">
        <v>0</v>
      </c>
      <c r="L1024" s="2" t="b">
        <v>0</v>
      </c>
    </row>
    <row r="1025" ht="22.5" customHeight="1">
      <c r="A1025" s="37">
        <v>857.0</v>
      </c>
      <c r="B1025" s="38" t="s">
        <v>17450</v>
      </c>
      <c r="C1025" s="39" t="str">
        <f t="shared" si="1"/>
        <v/>
      </c>
      <c r="D1025" s="2" t="b">
        <v>0</v>
      </c>
      <c r="H1025" s="2" t="b">
        <v>0</v>
      </c>
      <c r="L1025" s="2" t="b">
        <v>0</v>
      </c>
    </row>
    <row r="1026" ht="22.5" customHeight="1">
      <c r="A1026" s="37">
        <v>858.0</v>
      </c>
      <c r="B1026" s="38" t="s">
        <v>17451</v>
      </c>
      <c r="C1026" s="39" t="str">
        <f t="shared" si="1"/>
        <v/>
      </c>
      <c r="D1026" s="2" t="b">
        <v>0</v>
      </c>
      <c r="H1026" s="2" t="b">
        <v>0</v>
      </c>
      <c r="L1026" s="2" t="b">
        <v>0</v>
      </c>
    </row>
    <row r="1027" ht="22.5" customHeight="1">
      <c r="A1027" s="37">
        <v>859.0</v>
      </c>
      <c r="B1027" s="38" t="s">
        <v>17452</v>
      </c>
      <c r="C1027" s="39" t="str">
        <f t="shared" si="1"/>
        <v/>
      </c>
      <c r="D1027" s="2" t="b">
        <v>0</v>
      </c>
      <c r="H1027" s="2" t="b">
        <v>0</v>
      </c>
      <c r="L1027" s="2" t="b">
        <v>0</v>
      </c>
    </row>
    <row r="1028" ht="22.5" customHeight="1">
      <c r="A1028" s="37">
        <v>860.0</v>
      </c>
      <c r="B1028" s="38" t="s">
        <v>17453</v>
      </c>
      <c r="C1028" s="39" t="str">
        <f t="shared" si="1"/>
        <v/>
      </c>
      <c r="D1028" s="2" t="b">
        <v>0</v>
      </c>
      <c r="H1028" s="2" t="b">
        <v>0</v>
      </c>
      <c r="L1028" s="2" t="b">
        <v>0</v>
      </c>
    </row>
    <row r="1029" ht="22.5" customHeight="1">
      <c r="A1029" s="37">
        <v>861.0</v>
      </c>
      <c r="B1029" s="38" t="s">
        <v>17454</v>
      </c>
      <c r="C1029" s="39" t="str">
        <f t="shared" si="1"/>
        <v/>
      </c>
      <c r="D1029" s="2" t="b">
        <v>0</v>
      </c>
      <c r="H1029" s="2" t="b">
        <v>0</v>
      </c>
      <c r="L1029" s="2" t="b">
        <v>0</v>
      </c>
    </row>
    <row r="1030" ht="22.5" customHeight="1">
      <c r="A1030" s="37">
        <v>862.0</v>
      </c>
      <c r="B1030" s="38" t="s">
        <v>17455</v>
      </c>
      <c r="C1030" s="39" t="str">
        <f t="shared" si="1"/>
        <v/>
      </c>
      <c r="D1030" s="2" t="b">
        <v>0</v>
      </c>
      <c r="H1030" s="2" t="b">
        <v>0</v>
      </c>
      <c r="L1030" s="2" t="b">
        <v>0</v>
      </c>
    </row>
    <row r="1031" ht="22.5" customHeight="1">
      <c r="A1031" s="37">
        <v>863.0</v>
      </c>
      <c r="B1031" s="38" t="s">
        <v>17456</v>
      </c>
      <c r="C1031" s="39" t="str">
        <f t="shared" si="1"/>
        <v/>
      </c>
      <c r="D1031" s="2" t="b">
        <v>0</v>
      </c>
      <c r="H1031" s="2" t="b">
        <v>0</v>
      </c>
      <c r="L1031" s="2" t="b">
        <v>0</v>
      </c>
    </row>
    <row r="1032" ht="22.5" customHeight="1">
      <c r="A1032" s="37">
        <v>864.0</v>
      </c>
      <c r="B1032" s="38" t="s">
        <v>17457</v>
      </c>
      <c r="C1032" s="39" t="str">
        <f t="shared" si="1"/>
        <v/>
      </c>
      <c r="D1032" s="2" t="b">
        <v>0</v>
      </c>
      <c r="H1032" s="2" t="b">
        <v>0</v>
      </c>
      <c r="L1032" s="2" t="b">
        <v>0</v>
      </c>
    </row>
    <row r="1033" ht="22.5" customHeight="1">
      <c r="A1033" s="37">
        <v>865.0</v>
      </c>
      <c r="B1033" s="38" t="s">
        <v>17458</v>
      </c>
      <c r="C1033" s="39" t="str">
        <f t="shared" si="1"/>
        <v/>
      </c>
      <c r="D1033" s="2" t="b">
        <v>0</v>
      </c>
      <c r="H1033" s="2" t="b">
        <v>0</v>
      </c>
      <c r="L1033" s="2" t="b">
        <v>0</v>
      </c>
    </row>
    <row r="1034" ht="22.5" customHeight="1">
      <c r="A1034" s="37">
        <v>866.0</v>
      </c>
      <c r="B1034" s="38" t="s">
        <v>17459</v>
      </c>
      <c r="C1034" s="39" t="str">
        <f t="shared" si="1"/>
        <v/>
      </c>
      <c r="D1034" s="2" t="b">
        <v>0</v>
      </c>
      <c r="H1034" s="2" t="b">
        <v>0</v>
      </c>
      <c r="L1034" s="2" t="b">
        <v>0</v>
      </c>
    </row>
    <row r="1035" ht="22.5" customHeight="1">
      <c r="A1035" s="37">
        <v>867.0</v>
      </c>
      <c r="B1035" s="38" t="s">
        <v>17460</v>
      </c>
      <c r="C1035" s="39" t="str">
        <f t="shared" si="1"/>
        <v/>
      </c>
      <c r="D1035" s="2" t="b">
        <v>0</v>
      </c>
      <c r="H1035" s="2" t="b">
        <v>0</v>
      </c>
      <c r="L1035" s="2" t="b">
        <v>0</v>
      </c>
    </row>
    <row r="1036" ht="22.5" customHeight="1">
      <c r="A1036" s="37">
        <v>868.0</v>
      </c>
      <c r="B1036" s="38" t="s">
        <v>17461</v>
      </c>
      <c r="C1036" s="39" t="str">
        <f t="shared" si="1"/>
        <v/>
      </c>
      <c r="D1036" s="2" t="b">
        <v>0</v>
      </c>
      <c r="H1036" s="2" t="b">
        <v>0</v>
      </c>
      <c r="L1036" s="2" t="b">
        <v>0</v>
      </c>
    </row>
    <row r="1037" ht="22.5" customHeight="1">
      <c r="A1037" s="37">
        <v>869.0</v>
      </c>
      <c r="B1037" s="38" t="s">
        <v>17462</v>
      </c>
      <c r="C1037" s="39" t="str">
        <f t="shared" si="1"/>
        <v/>
      </c>
      <c r="D1037" s="2" t="b">
        <v>0</v>
      </c>
      <c r="H1037" s="2" t="b">
        <v>0</v>
      </c>
      <c r="L1037" s="2" t="b">
        <v>0</v>
      </c>
    </row>
    <row r="1038" ht="22.5" customHeight="1">
      <c r="A1038" s="37">
        <v>870.0</v>
      </c>
      <c r="B1038" s="38" t="s">
        <v>17463</v>
      </c>
      <c r="C1038" s="39" t="str">
        <f t="shared" si="1"/>
        <v/>
      </c>
      <c r="D1038" s="2" t="b">
        <v>0</v>
      </c>
      <c r="H1038" s="2" t="b">
        <v>0</v>
      </c>
      <c r="L1038" s="2" t="b">
        <v>0</v>
      </c>
    </row>
    <row r="1039" ht="22.5" customHeight="1">
      <c r="A1039" s="37">
        <v>871.0</v>
      </c>
      <c r="B1039" s="38" t="s">
        <v>17464</v>
      </c>
      <c r="C1039" s="39" t="str">
        <f t="shared" si="1"/>
        <v/>
      </c>
      <c r="D1039" s="2" t="b">
        <v>0</v>
      </c>
      <c r="H1039" s="2" t="b">
        <v>0</v>
      </c>
      <c r="L1039" s="2" t="b">
        <v>0</v>
      </c>
    </row>
    <row r="1040" ht="22.5" customHeight="1">
      <c r="A1040" s="37">
        <v>872.0</v>
      </c>
      <c r="B1040" s="38" t="s">
        <v>17465</v>
      </c>
      <c r="C1040" s="39" t="str">
        <f t="shared" si="1"/>
        <v/>
      </c>
      <c r="D1040" s="2" t="b">
        <v>0</v>
      </c>
      <c r="H1040" s="2" t="b">
        <v>0</v>
      </c>
      <c r="L1040" s="2" t="b">
        <v>0</v>
      </c>
    </row>
    <row r="1041" ht="22.5" customHeight="1">
      <c r="A1041" s="37">
        <v>873.0</v>
      </c>
      <c r="B1041" s="38" t="s">
        <v>17466</v>
      </c>
      <c r="C1041" s="39" t="str">
        <f t="shared" si="1"/>
        <v/>
      </c>
      <c r="D1041" s="2" t="b">
        <v>0</v>
      </c>
      <c r="H1041" s="2" t="b">
        <v>0</v>
      </c>
      <c r="L1041" s="2" t="b">
        <v>0</v>
      </c>
    </row>
    <row r="1042" ht="22.5" customHeight="1">
      <c r="A1042" s="37">
        <v>874.0</v>
      </c>
      <c r="B1042" s="38" t="s">
        <v>17467</v>
      </c>
      <c r="C1042" s="39" t="str">
        <f t="shared" si="1"/>
        <v/>
      </c>
      <c r="D1042" s="2" t="b">
        <v>0</v>
      </c>
      <c r="H1042" s="2" t="b">
        <v>0</v>
      </c>
      <c r="L1042" s="2" t="b">
        <v>0</v>
      </c>
    </row>
    <row r="1043" ht="22.5" customHeight="1">
      <c r="A1043" s="37">
        <v>875.0</v>
      </c>
      <c r="B1043" s="38" t="s">
        <v>17468</v>
      </c>
      <c r="C1043" s="39" t="str">
        <f t="shared" si="1"/>
        <v/>
      </c>
      <c r="D1043" s="2" t="b">
        <v>0</v>
      </c>
      <c r="H1043" s="2" t="b">
        <v>0</v>
      </c>
      <c r="L1043" s="2" t="b">
        <v>0</v>
      </c>
    </row>
    <row r="1044" ht="22.5" customHeight="1">
      <c r="A1044" s="37">
        <v>875.0</v>
      </c>
      <c r="B1044" s="38" t="s">
        <v>17469</v>
      </c>
      <c r="C1044" s="39" t="str">
        <f t="shared" si="1"/>
        <v/>
      </c>
      <c r="D1044" s="2" t="b">
        <v>0</v>
      </c>
      <c r="H1044" s="2" t="b">
        <v>0</v>
      </c>
      <c r="L1044" s="2" t="b">
        <v>0</v>
      </c>
    </row>
    <row r="1045" ht="22.5" customHeight="1">
      <c r="A1045" s="37">
        <v>876.0</v>
      </c>
      <c r="B1045" s="38" t="s">
        <v>17470</v>
      </c>
      <c r="C1045" s="39" t="str">
        <f t="shared" si="1"/>
        <v/>
      </c>
      <c r="D1045" s="2" t="b">
        <v>0</v>
      </c>
      <c r="H1045" s="2" t="b">
        <v>0</v>
      </c>
      <c r="L1045" s="2" t="b">
        <v>0</v>
      </c>
    </row>
    <row r="1046" ht="22.5" customHeight="1">
      <c r="A1046" s="37">
        <v>876.0</v>
      </c>
      <c r="B1046" s="38" t="s">
        <v>17471</v>
      </c>
      <c r="C1046" s="39" t="str">
        <f t="shared" si="1"/>
        <v/>
      </c>
      <c r="D1046" s="2" t="b">
        <v>0</v>
      </c>
      <c r="H1046" s="2" t="b">
        <v>0</v>
      </c>
      <c r="L1046" s="2" t="b">
        <v>0</v>
      </c>
    </row>
    <row r="1047" ht="22.5" customHeight="1">
      <c r="A1047" s="37">
        <v>877.0</v>
      </c>
      <c r="B1047" s="38" t="s">
        <v>17472</v>
      </c>
      <c r="C1047" s="39" t="str">
        <f t="shared" si="1"/>
        <v/>
      </c>
      <c r="D1047" s="2" t="b">
        <v>0</v>
      </c>
      <c r="H1047" s="2" t="b">
        <v>0</v>
      </c>
      <c r="L1047" s="2" t="b">
        <v>0</v>
      </c>
    </row>
    <row r="1048" ht="22.5" customHeight="1">
      <c r="A1048" s="37">
        <v>877.0</v>
      </c>
      <c r="B1048" s="38" t="s">
        <v>17473</v>
      </c>
      <c r="C1048" s="39" t="str">
        <f t="shared" si="1"/>
        <v/>
      </c>
      <c r="D1048" s="2" t="b">
        <v>0</v>
      </c>
      <c r="H1048" s="2" t="b">
        <v>0</v>
      </c>
      <c r="L1048" s="2" t="b">
        <v>0</v>
      </c>
    </row>
    <row r="1049" ht="22.5" customHeight="1">
      <c r="A1049" s="37">
        <v>878.0</v>
      </c>
      <c r="B1049" s="38" t="s">
        <v>17474</v>
      </c>
      <c r="C1049" s="39" t="str">
        <f t="shared" si="1"/>
        <v/>
      </c>
      <c r="D1049" s="2" t="b">
        <v>0</v>
      </c>
      <c r="H1049" s="2" t="b">
        <v>0</v>
      </c>
      <c r="L1049" s="2" t="b">
        <v>0</v>
      </c>
    </row>
    <row r="1050" ht="22.5" customHeight="1">
      <c r="A1050" s="37">
        <v>879.0</v>
      </c>
      <c r="B1050" s="38" t="s">
        <v>17475</v>
      </c>
      <c r="C1050" s="39" t="str">
        <f t="shared" si="1"/>
        <v/>
      </c>
      <c r="D1050" s="2" t="b">
        <v>0</v>
      </c>
      <c r="H1050" s="2" t="b">
        <v>0</v>
      </c>
      <c r="L1050" s="2" t="b">
        <v>0</v>
      </c>
    </row>
    <row r="1051" ht="22.5" customHeight="1">
      <c r="A1051" s="37">
        <v>880.0</v>
      </c>
      <c r="B1051" s="38" t="s">
        <v>17476</v>
      </c>
      <c r="C1051" s="39" t="str">
        <f t="shared" si="1"/>
        <v/>
      </c>
      <c r="D1051" s="2" t="b">
        <v>0</v>
      </c>
      <c r="H1051" s="2" t="b">
        <v>0</v>
      </c>
      <c r="L1051" s="2" t="b">
        <v>0</v>
      </c>
    </row>
    <row r="1052" ht="22.5" customHeight="1">
      <c r="A1052" s="37">
        <v>881.0</v>
      </c>
      <c r="B1052" s="38" t="s">
        <v>17477</v>
      </c>
      <c r="C1052" s="39" t="str">
        <f t="shared" si="1"/>
        <v/>
      </c>
      <c r="D1052" s="2" t="b">
        <v>0</v>
      </c>
      <c r="H1052" s="2" t="b">
        <v>0</v>
      </c>
      <c r="L1052" s="2" t="b">
        <v>0</v>
      </c>
    </row>
    <row r="1053" ht="22.5" customHeight="1">
      <c r="A1053" s="37">
        <v>882.0</v>
      </c>
      <c r="B1053" s="38" t="s">
        <v>17478</v>
      </c>
      <c r="C1053" s="39" t="str">
        <f t="shared" si="1"/>
        <v/>
      </c>
      <c r="D1053" s="2" t="b">
        <v>0</v>
      </c>
      <c r="H1053" s="2" t="b">
        <v>0</v>
      </c>
      <c r="L1053" s="2" t="b">
        <v>0</v>
      </c>
    </row>
    <row r="1054" ht="22.5" customHeight="1">
      <c r="A1054" s="37">
        <v>883.0</v>
      </c>
      <c r="B1054" s="38" t="s">
        <v>17479</v>
      </c>
      <c r="C1054" s="39" t="str">
        <f t="shared" si="1"/>
        <v/>
      </c>
      <c r="D1054" s="2" t="b">
        <v>0</v>
      </c>
      <c r="H1054" s="2" t="b">
        <v>0</v>
      </c>
      <c r="L1054" s="2" t="b">
        <v>0</v>
      </c>
    </row>
    <row r="1055" ht="22.5" customHeight="1">
      <c r="A1055" s="37">
        <v>884.0</v>
      </c>
      <c r="B1055" s="38" t="s">
        <v>17480</v>
      </c>
      <c r="C1055" s="39" t="str">
        <f t="shared" si="1"/>
        <v/>
      </c>
      <c r="D1055" s="2" t="b">
        <v>0</v>
      </c>
      <c r="H1055" s="2" t="b">
        <v>0</v>
      </c>
      <c r="L1055" s="2" t="b">
        <v>0</v>
      </c>
    </row>
    <row r="1056" ht="22.5" customHeight="1">
      <c r="A1056" s="37">
        <v>885.0</v>
      </c>
      <c r="B1056" s="38" t="s">
        <v>17481</v>
      </c>
      <c r="C1056" s="39" t="str">
        <f t="shared" si="1"/>
        <v/>
      </c>
      <c r="D1056" s="2" t="b">
        <v>0</v>
      </c>
      <c r="H1056" s="2" t="b">
        <v>0</v>
      </c>
      <c r="L1056" s="2" t="b">
        <v>0</v>
      </c>
    </row>
    <row r="1057" ht="22.5" customHeight="1">
      <c r="A1057" s="37">
        <v>886.0</v>
      </c>
      <c r="B1057" s="38" t="s">
        <v>17482</v>
      </c>
      <c r="C1057" s="39" t="str">
        <f t="shared" si="1"/>
        <v/>
      </c>
      <c r="D1057" s="2" t="b">
        <v>0</v>
      </c>
      <c r="H1057" s="2" t="b">
        <v>0</v>
      </c>
      <c r="L1057" s="2" t="b">
        <v>0</v>
      </c>
    </row>
    <row r="1058" ht="22.5" customHeight="1">
      <c r="A1058" s="37">
        <v>887.0</v>
      </c>
      <c r="B1058" s="38" t="s">
        <v>17483</v>
      </c>
      <c r="C1058" s="39" t="str">
        <f t="shared" si="1"/>
        <v/>
      </c>
      <c r="D1058" s="2" t="b">
        <v>0</v>
      </c>
      <c r="H1058" s="2" t="b">
        <v>0</v>
      </c>
      <c r="L1058" s="2" t="b">
        <v>0</v>
      </c>
    </row>
    <row r="1059" ht="22.5" customHeight="1">
      <c r="A1059" s="37">
        <v>888.0</v>
      </c>
      <c r="B1059" s="38" t="s">
        <v>17484</v>
      </c>
      <c r="C1059" s="39" t="str">
        <f t="shared" si="1"/>
        <v/>
      </c>
      <c r="D1059" s="2" t="b">
        <v>0</v>
      </c>
      <c r="H1059" s="2" t="b">
        <v>0</v>
      </c>
      <c r="L1059" s="2" t="b">
        <v>0</v>
      </c>
    </row>
    <row r="1060" ht="22.5" customHeight="1">
      <c r="A1060" s="37">
        <v>888.0</v>
      </c>
      <c r="B1060" s="38" t="s">
        <v>17485</v>
      </c>
      <c r="C1060" s="39" t="str">
        <f t="shared" si="1"/>
        <v/>
      </c>
      <c r="D1060" s="2" t="b">
        <v>0</v>
      </c>
      <c r="H1060" s="2" t="b">
        <v>0</v>
      </c>
      <c r="L1060" s="2" t="b">
        <v>0</v>
      </c>
    </row>
    <row r="1061" ht="22.5" customHeight="1">
      <c r="A1061" s="37">
        <v>889.0</v>
      </c>
      <c r="B1061" s="38" t="s">
        <v>17486</v>
      </c>
      <c r="C1061" s="39" t="str">
        <f t="shared" si="1"/>
        <v/>
      </c>
      <c r="D1061" s="2" t="b">
        <v>0</v>
      </c>
      <c r="H1061" s="2" t="b">
        <v>0</v>
      </c>
      <c r="L1061" s="2" t="b">
        <v>0</v>
      </c>
    </row>
    <row r="1062" ht="22.5" customHeight="1">
      <c r="A1062" s="37">
        <v>889.0</v>
      </c>
      <c r="B1062" s="38" t="s">
        <v>17487</v>
      </c>
      <c r="C1062" s="39" t="str">
        <f t="shared" si="1"/>
        <v/>
      </c>
      <c r="D1062" s="2" t="b">
        <v>0</v>
      </c>
      <c r="H1062" s="2" t="b">
        <v>0</v>
      </c>
      <c r="L1062" s="2" t="b">
        <v>0</v>
      </c>
    </row>
    <row r="1063" ht="22.5" customHeight="1">
      <c r="A1063" s="37">
        <v>890.0</v>
      </c>
      <c r="B1063" s="38" t="s">
        <v>17488</v>
      </c>
      <c r="C1063" s="39" t="str">
        <f t="shared" si="1"/>
        <v/>
      </c>
      <c r="D1063" s="2" t="b">
        <v>0</v>
      </c>
      <c r="H1063" s="2" t="b">
        <v>0</v>
      </c>
      <c r="L1063" s="2" t="b">
        <v>0</v>
      </c>
    </row>
    <row r="1064" ht="22.5" customHeight="1">
      <c r="A1064" s="37">
        <v>890.0</v>
      </c>
      <c r="B1064" s="38" t="s">
        <v>17489</v>
      </c>
      <c r="C1064" s="39" t="str">
        <f t="shared" si="1"/>
        <v/>
      </c>
      <c r="D1064" s="2" t="b">
        <v>0</v>
      </c>
      <c r="H1064" s="2" t="b">
        <v>0</v>
      </c>
      <c r="L1064" s="2" t="b">
        <v>0</v>
      </c>
    </row>
    <row r="1065" ht="22.5" customHeight="1">
      <c r="A1065" s="37">
        <v>891.0</v>
      </c>
      <c r="B1065" s="38" t="s">
        <v>17490</v>
      </c>
      <c r="C1065" s="39" t="str">
        <f t="shared" si="1"/>
        <v/>
      </c>
      <c r="D1065" s="2" t="b">
        <v>0</v>
      </c>
      <c r="H1065" s="2" t="b">
        <v>0</v>
      </c>
      <c r="L1065" s="2" t="b">
        <v>0</v>
      </c>
    </row>
    <row r="1066" ht="22.5" customHeight="1">
      <c r="A1066" s="37">
        <v>892.0</v>
      </c>
      <c r="B1066" s="38" t="s">
        <v>17491</v>
      </c>
      <c r="C1066" s="39" t="str">
        <f t="shared" si="1"/>
        <v/>
      </c>
      <c r="D1066" s="2" t="b">
        <v>0</v>
      </c>
      <c r="H1066" s="2" t="b">
        <v>0</v>
      </c>
      <c r="L1066" s="2" t="b">
        <v>0</v>
      </c>
    </row>
    <row r="1067" ht="22.5" customHeight="1">
      <c r="A1067" s="37">
        <v>892.0</v>
      </c>
      <c r="B1067" s="38" t="s">
        <v>17492</v>
      </c>
      <c r="C1067" s="39" t="str">
        <f t="shared" si="1"/>
        <v/>
      </c>
      <c r="D1067" s="2" t="b">
        <v>0</v>
      </c>
      <c r="H1067" s="2" t="b">
        <v>0</v>
      </c>
      <c r="L1067" s="2" t="b">
        <v>0</v>
      </c>
    </row>
    <row r="1068" ht="22.5" customHeight="1">
      <c r="A1068" s="37">
        <v>893.0</v>
      </c>
      <c r="B1068" s="38" t="s">
        <v>17493</v>
      </c>
      <c r="C1068" s="39" t="str">
        <f t="shared" si="1"/>
        <v/>
      </c>
      <c r="D1068" s="2" t="b">
        <v>0</v>
      </c>
      <c r="H1068" s="2" t="b">
        <v>0</v>
      </c>
      <c r="L1068" s="2" t="b">
        <v>0</v>
      </c>
    </row>
    <row r="1069" ht="22.5" customHeight="1">
      <c r="A1069" s="37">
        <v>894.0</v>
      </c>
      <c r="B1069" s="38" t="s">
        <v>17494</v>
      </c>
      <c r="C1069" s="39" t="str">
        <f t="shared" si="1"/>
        <v/>
      </c>
      <c r="D1069" s="2" t="b">
        <v>0</v>
      </c>
      <c r="H1069" s="2" t="b">
        <v>0</v>
      </c>
      <c r="L1069" s="2" t="b">
        <v>0</v>
      </c>
    </row>
    <row r="1070" ht="22.5" customHeight="1">
      <c r="A1070" s="37">
        <v>895.0</v>
      </c>
      <c r="B1070" s="38" t="s">
        <v>17495</v>
      </c>
      <c r="C1070" s="39" t="str">
        <f t="shared" si="1"/>
        <v/>
      </c>
      <c r="D1070" s="2" t="b">
        <v>0</v>
      </c>
      <c r="H1070" s="2" t="b">
        <v>0</v>
      </c>
      <c r="L1070" s="2" t="b">
        <v>0</v>
      </c>
    </row>
    <row r="1071" ht="22.5" customHeight="1">
      <c r="A1071" s="37">
        <v>896.0</v>
      </c>
      <c r="B1071" s="38" t="s">
        <v>17496</v>
      </c>
      <c r="C1071" s="39" t="str">
        <f t="shared" si="1"/>
        <v/>
      </c>
      <c r="D1071" s="2" t="b">
        <v>0</v>
      </c>
      <c r="H1071" s="2" t="b">
        <v>0</v>
      </c>
      <c r="L1071" s="2" t="b">
        <v>0</v>
      </c>
    </row>
    <row r="1072" ht="22.5" customHeight="1">
      <c r="A1072" s="37">
        <v>897.0</v>
      </c>
      <c r="B1072" s="38" t="s">
        <v>17497</v>
      </c>
      <c r="C1072" s="39" t="str">
        <f t="shared" si="1"/>
        <v/>
      </c>
      <c r="D1072" s="2" t="b">
        <v>0</v>
      </c>
      <c r="H1072" s="2" t="b">
        <v>0</v>
      </c>
      <c r="L1072" s="2" t="b">
        <v>0</v>
      </c>
    </row>
    <row r="1073" ht="22.5" customHeight="1">
      <c r="A1073" s="37">
        <v>898.0</v>
      </c>
      <c r="B1073" s="38" t="s">
        <v>17498</v>
      </c>
      <c r="C1073" s="39" t="str">
        <f t="shared" si="1"/>
        <v/>
      </c>
      <c r="D1073" s="2" t="b">
        <v>0</v>
      </c>
      <c r="H1073" s="2" t="b">
        <v>0</v>
      </c>
      <c r="L1073" s="2" t="b">
        <v>0</v>
      </c>
    </row>
    <row r="1074" ht="22.5" customHeight="1">
      <c r="A1074" s="37">
        <v>898.0</v>
      </c>
      <c r="B1074" s="38" t="s">
        <v>17499</v>
      </c>
      <c r="C1074" s="39" t="str">
        <f t="shared" si="1"/>
        <v/>
      </c>
      <c r="D1074" s="2" t="b">
        <v>0</v>
      </c>
      <c r="H1074" s="2" t="b">
        <v>0</v>
      </c>
      <c r="L1074" s="2" t="b">
        <v>0</v>
      </c>
    </row>
    <row r="1075" ht="22.5" customHeight="1">
      <c r="A1075" s="37">
        <v>898.0</v>
      </c>
      <c r="B1075" s="38" t="s">
        <v>17500</v>
      </c>
      <c r="C1075" s="39" t="str">
        <f t="shared" si="1"/>
        <v/>
      </c>
      <c r="D1075" s="2" t="b">
        <v>0</v>
      </c>
      <c r="H1075" s="2" t="b">
        <v>0</v>
      </c>
      <c r="L1075" s="2" t="b">
        <v>0</v>
      </c>
    </row>
    <row r="1076" ht="22.5" customHeight="1">
      <c r="A1076" s="37">
        <v>899.0</v>
      </c>
      <c r="B1076" s="38" t="s">
        <v>17501</v>
      </c>
      <c r="C1076" s="39" t="str">
        <f t="shared" si="1"/>
        <v/>
      </c>
      <c r="D1076" s="2" t="b">
        <v>0</v>
      </c>
      <c r="H1076" s="2" t="b">
        <v>0</v>
      </c>
      <c r="L1076" s="2" t="b">
        <v>0</v>
      </c>
    </row>
    <row r="1077" ht="22.5" customHeight="1">
      <c r="A1077" s="37">
        <v>900.0</v>
      </c>
      <c r="B1077" s="38" t="s">
        <v>17502</v>
      </c>
      <c r="C1077" s="39" t="str">
        <f t="shared" si="1"/>
        <v/>
      </c>
      <c r="D1077" s="2" t="b">
        <v>0</v>
      </c>
      <c r="H1077" s="2" t="b">
        <v>0</v>
      </c>
      <c r="L1077" s="2" t="b">
        <v>0</v>
      </c>
    </row>
    <row r="1078" ht="22.5" customHeight="1">
      <c r="A1078" s="37">
        <v>901.0</v>
      </c>
      <c r="B1078" s="38" t="s">
        <v>17503</v>
      </c>
      <c r="C1078" s="39" t="str">
        <f t="shared" si="1"/>
        <v/>
      </c>
      <c r="D1078" s="2" t="b">
        <v>0</v>
      </c>
      <c r="H1078" s="2" t="b">
        <v>0</v>
      </c>
      <c r="L1078" s="2" t="b">
        <v>0</v>
      </c>
    </row>
    <row r="1079" ht="22.5" customHeight="1">
      <c r="A1079" s="37">
        <v>901.0</v>
      </c>
      <c r="B1079" s="38" t="s">
        <v>17504</v>
      </c>
      <c r="C1079" s="39" t="str">
        <f t="shared" si="1"/>
        <v/>
      </c>
      <c r="D1079" s="2" t="b">
        <v>0</v>
      </c>
      <c r="H1079" s="2" t="b">
        <v>0</v>
      </c>
      <c r="L1079" s="2" t="b">
        <v>0</v>
      </c>
    </row>
    <row r="1080" ht="22.5" customHeight="1">
      <c r="A1080" s="37">
        <v>902.0</v>
      </c>
      <c r="B1080" s="38" t="s">
        <v>17505</v>
      </c>
      <c r="C1080" s="39" t="str">
        <f t="shared" si="1"/>
        <v/>
      </c>
      <c r="D1080" s="2" t="b">
        <v>0</v>
      </c>
      <c r="H1080" s="2" t="b">
        <v>0</v>
      </c>
      <c r="L1080" s="2" t="b">
        <v>0</v>
      </c>
    </row>
    <row r="1081" ht="22.5" customHeight="1">
      <c r="A1081" s="37">
        <v>902.0</v>
      </c>
      <c r="B1081" s="38" t="s">
        <v>17506</v>
      </c>
      <c r="C1081" s="39" t="str">
        <f t="shared" si="1"/>
        <v/>
      </c>
      <c r="D1081" s="2" t="b">
        <v>0</v>
      </c>
      <c r="H1081" s="2" t="b">
        <v>0</v>
      </c>
      <c r="L1081" s="2" t="b">
        <v>0</v>
      </c>
    </row>
    <row r="1082" ht="22.5" customHeight="1">
      <c r="A1082" s="37">
        <v>903.0</v>
      </c>
      <c r="B1082" s="38" t="s">
        <v>17507</v>
      </c>
      <c r="C1082" s="39" t="str">
        <f t="shared" si="1"/>
        <v/>
      </c>
      <c r="D1082" s="2" t="b">
        <v>0</v>
      </c>
      <c r="H1082" s="2" t="b">
        <v>0</v>
      </c>
      <c r="L1082" s="2" t="b">
        <v>0</v>
      </c>
    </row>
    <row r="1083" ht="22.5" customHeight="1">
      <c r="A1083" s="37">
        <v>904.0</v>
      </c>
      <c r="B1083" s="38" t="s">
        <v>17508</v>
      </c>
      <c r="C1083" s="39" t="str">
        <f t="shared" si="1"/>
        <v/>
      </c>
      <c r="D1083" s="2" t="b">
        <v>0</v>
      </c>
      <c r="H1083" s="2" t="b">
        <v>0</v>
      </c>
      <c r="L1083" s="2" t="b">
        <v>0</v>
      </c>
    </row>
    <row r="1084" ht="22.5" customHeight="1">
      <c r="A1084" s="37">
        <v>905.0</v>
      </c>
      <c r="B1084" s="38" t="s">
        <v>17509</v>
      </c>
      <c r="C1084" s="39" t="str">
        <f t="shared" si="1"/>
        <v/>
      </c>
      <c r="D1084" s="2" t="b">
        <v>0</v>
      </c>
      <c r="H1084" s="2" t="b">
        <v>0</v>
      </c>
      <c r="L1084" s="2" t="b">
        <v>0</v>
      </c>
    </row>
    <row r="1085" ht="22.5" customHeight="1">
      <c r="A1085" s="37">
        <v>905.0</v>
      </c>
      <c r="B1085" s="38" t="s">
        <v>17510</v>
      </c>
      <c r="C1085" s="39" t="str">
        <f t="shared" si="1"/>
        <v/>
      </c>
      <c r="D1085" s="2" t="b">
        <v>0</v>
      </c>
      <c r="H1085" s="2" t="b">
        <v>0</v>
      </c>
      <c r="L1085" s="2" t="b">
        <v>0</v>
      </c>
    </row>
    <row r="1086" ht="22.5" customHeight="1">
      <c r="A1086" s="37">
        <v>906.0</v>
      </c>
      <c r="B1086" s="38" t="s">
        <v>17511</v>
      </c>
      <c r="C1086" s="39" t="str">
        <f t="shared" si="1"/>
        <v/>
      </c>
      <c r="D1086" s="2" t="b">
        <v>0</v>
      </c>
      <c r="H1086" s="2" t="b">
        <v>0</v>
      </c>
      <c r="L1086" s="2" t="b">
        <v>0</v>
      </c>
    </row>
    <row r="1087" ht="22.5" customHeight="1">
      <c r="A1087" s="37">
        <v>907.0</v>
      </c>
      <c r="B1087" s="38" t="s">
        <v>17512</v>
      </c>
      <c r="C1087" s="39" t="str">
        <f t="shared" si="1"/>
        <v/>
      </c>
      <c r="D1087" s="2" t="b">
        <v>0</v>
      </c>
      <c r="H1087" s="2" t="b">
        <v>0</v>
      </c>
      <c r="L1087" s="2" t="b">
        <v>0</v>
      </c>
    </row>
    <row r="1088" ht="22.5" customHeight="1">
      <c r="A1088" s="37">
        <v>908.0</v>
      </c>
      <c r="B1088" s="38" t="s">
        <v>17513</v>
      </c>
      <c r="C1088" s="39" t="str">
        <f t="shared" si="1"/>
        <v/>
      </c>
      <c r="D1088" s="2" t="b">
        <v>0</v>
      </c>
      <c r="H1088" s="2" t="b">
        <v>0</v>
      </c>
      <c r="L1088" s="2" t="b">
        <v>0</v>
      </c>
    </row>
    <row r="1089" ht="22.5" customHeight="1">
      <c r="A1089" s="37">
        <v>909.0</v>
      </c>
      <c r="B1089" s="38" t="s">
        <v>17514</v>
      </c>
      <c r="C1089" s="39" t="str">
        <f t="shared" si="1"/>
        <v/>
      </c>
      <c r="D1089" s="2" t="b">
        <v>0</v>
      </c>
      <c r="H1089" s="2" t="b">
        <v>0</v>
      </c>
      <c r="L1089" s="2" t="b">
        <v>0</v>
      </c>
    </row>
    <row r="1090" ht="22.5" customHeight="1">
      <c r="A1090" s="37">
        <v>910.0</v>
      </c>
      <c r="B1090" s="38" t="s">
        <v>17515</v>
      </c>
      <c r="C1090" s="39" t="str">
        <f t="shared" si="1"/>
        <v/>
      </c>
      <c r="D1090" s="2" t="b">
        <v>0</v>
      </c>
      <c r="H1090" s="2" t="b">
        <v>0</v>
      </c>
      <c r="L1090" s="2" t="b">
        <v>0</v>
      </c>
    </row>
    <row r="1091" ht="22.5" customHeight="1">
      <c r="A1091" s="37">
        <v>911.0</v>
      </c>
      <c r="B1091" s="38" t="s">
        <v>17516</v>
      </c>
      <c r="C1091" s="39" t="str">
        <f t="shared" si="1"/>
        <v/>
      </c>
      <c r="D1091" s="2" t="b">
        <v>0</v>
      </c>
      <c r="H1091" s="2" t="b">
        <v>0</v>
      </c>
      <c r="L1091" s="2" t="b">
        <v>0</v>
      </c>
    </row>
    <row r="1092" ht="22.5" customHeight="1">
      <c r="A1092" s="37">
        <v>912.0</v>
      </c>
      <c r="B1092" s="38" t="s">
        <v>17517</v>
      </c>
      <c r="C1092" s="39" t="str">
        <f t="shared" si="1"/>
        <v/>
      </c>
      <c r="D1092" s="2" t="b">
        <v>0</v>
      </c>
      <c r="H1092" s="2" t="b">
        <v>0</v>
      </c>
      <c r="L1092" s="2" t="b">
        <v>0</v>
      </c>
    </row>
    <row r="1093" ht="22.5" customHeight="1">
      <c r="A1093" s="37">
        <v>913.0</v>
      </c>
      <c r="B1093" s="38" t="s">
        <v>17518</v>
      </c>
      <c r="C1093" s="39" t="str">
        <f t="shared" si="1"/>
        <v/>
      </c>
      <c r="D1093" s="2" t="b">
        <v>0</v>
      </c>
      <c r="H1093" s="2" t="b">
        <v>0</v>
      </c>
      <c r="L1093" s="2" t="b">
        <v>0</v>
      </c>
    </row>
    <row r="1094" ht="22.5" customHeight="1">
      <c r="A1094" s="37">
        <v>914.0</v>
      </c>
      <c r="B1094" s="38" t="s">
        <v>17519</v>
      </c>
      <c r="C1094" s="39" t="str">
        <f t="shared" si="1"/>
        <v/>
      </c>
      <c r="D1094" s="2" t="b">
        <v>0</v>
      </c>
      <c r="H1094" s="2" t="b">
        <v>0</v>
      </c>
      <c r="L1094" s="2" t="b">
        <v>0</v>
      </c>
    </row>
    <row r="1095" ht="22.5" customHeight="1">
      <c r="A1095" s="37">
        <v>915.0</v>
      </c>
      <c r="B1095" s="38" t="s">
        <v>17520</v>
      </c>
      <c r="C1095" s="39" t="str">
        <f t="shared" si="1"/>
        <v/>
      </c>
      <c r="D1095" s="2" t="b">
        <v>0</v>
      </c>
      <c r="H1095" s="2" t="b">
        <v>0</v>
      </c>
      <c r="L1095" s="2" t="b">
        <v>0</v>
      </c>
    </row>
    <row r="1096" ht="22.5" customHeight="1">
      <c r="A1096" s="37">
        <v>916.0</v>
      </c>
      <c r="B1096" s="38" t="s">
        <v>17521</v>
      </c>
      <c r="C1096" s="39" t="str">
        <f t="shared" si="1"/>
        <v/>
      </c>
      <c r="D1096" s="2" t="b">
        <v>0</v>
      </c>
      <c r="H1096" s="2" t="b">
        <v>0</v>
      </c>
      <c r="L1096" s="2" t="b">
        <v>0</v>
      </c>
    </row>
    <row r="1097" ht="22.5" customHeight="1">
      <c r="A1097" s="37">
        <v>916.0</v>
      </c>
      <c r="B1097" s="38" t="s">
        <v>17522</v>
      </c>
      <c r="C1097" s="39" t="str">
        <f t="shared" si="1"/>
        <v/>
      </c>
      <c r="D1097" s="2" t="b">
        <v>0</v>
      </c>
      <c r="H1097" s="2" t="b">
        <v>0</v>
      </c>
      <c r="L1097" s="2" t="b">
        <v>0</v>
      </c>
    </row>
    <row r="1098" ht="22.5" customHeight="1">
      <c r="A1098" s="37">
        <v>917.0</v>
      </c>
      <c r="B1098" s="38" t="s">
        <v>17523</v>
      </c>
      <c r="C1098" s="39" t="str">
        <f t="shared" si="1"/>
        <v/>
      </c>
      <c r="D1098" s="2" t="b">
        <v>0</v>
      </c>
      <c r="H1098" s="2" t="b">
        <v>0</v>
      </c>
      <c r="L1098" s="2" t="b">
        <v>0</v>
      </c>
    </row>
    <row r="1099" ht="22.5" customHeight="1">
      <c r="A1099" s="37">
        <v>918.0</v>
      </c>
      <c r="B1099" s="38" t="s">
        <v>17524</v>
      </c>
      <c r="C1099" s="39" t="str">
        <f t="shared" si="1"/>
        <v/>
      </c>
      <c r="D1099" s="2" t="b">
        <v>0</v>
      </c>
      <c r="H1099" s="2" t="b">
        <v>0</v>
      </c>
      <c r="L1099" s="2" t="b">
        <v>0</v>
      </c>
    </row>
    <row r="1100" ht="22.5" customHeight="1">
      <c r="A1100" s="37">
        <v>919.0</v>
      </c>
      <c r="B1100" s="38" t="s">
        <v>17525</v>
      </c>
      <c r="C1100" s="39" t="str">
        <f t="shared" si="1"/>
        <v/>
      </c>
      <c r="D1100" s="2" t="b">
        <v>0</v>
      </c>
      <c r="H1100" s="2" t="b">
        <v>0</v>
      </c>
      <c r="L1100" s="2" t="b">
        <v>0</v>
      </c>
    </row>
    <row r="1101" ht="22.5" customHeight="1">
      <c r="A1101" s="37">
        <v>920.0</v>
      </c>
      <c r="B1101" s="38" t="s">
        <v>17526</v>
      </c>
      <c r="C1101" s="39" t="str">
        <f t="shared" si="1"/>
        <v/>
      </c>
      <c r="D1101" s="2" t="b">
        <v>0</v>
      </c>
      <c r="H1101" s="2" t="b">
        <v>0</v>
      </c>
      <c r="L1101" s="2" t="b">
        <v>0</v>
      </c>
    </row>
    <row r="1102" ht="22.5" customHeight="1">
      <c r="A1102" s="37">
        <v>921.0</v>
      </c>
      <c r="B1102" s="38" t="s">
        <v>17527</v>
      </c>
      <c r="C1102" s="39" t="str">
        <f t="shared" si="1"/>
        <v/>
      </c>
      <c r="D1102" s="2" t="b">
        <v>0</v>
      </c>
      <c r="H1102" s="2" t="b">
        <v>0</v>
      </c>
      <c r="L1102" s="2" t="b">
        <v>0</v>
      </c>
    </row>
    <row r="1103" ht="22.5" customHeight="1">
      <c r="A1103" s="37">
        <v>922.0</v>
      </c>
      <c r="B1103" s="38" t="s">
        <v>17528</v>
      </c>
      <c r="C1103" s="39" t="str">
        <f t="shared" si="1"/>
        <v/>
      </c>
      <c r="D1103" s="2" t="b">
        <v>0</v>
      </c>
      <c r="H1103" s="2" t="b">
        <v>0</v>
      </c>
      <c r="L1103" s="2" t="b">
        <v>0</v>
      </c>
    </row>
    <row r="1104" ht="22.5" customHeight="1">
      <c r="A1104" s="37">
        <v>923.0</v>
      </c>
      <c r="B1104" s="38" t="s">
        <v>17529</v>
      </c>
      <c r="C1104" s="39" t="str">
        <f t="shared" si="1"/>
        <v/>
      </c>
      <c r="D1104" s="2" t="b">
        <v>0</v>
      </c>
      <c r="H1104" s="2" t="b">
        <v>0</v>
      </c>
      <c r="L1104" s="2" t="b">
        <v>0</v>
      </c>
    </row>
    <row r="1105" ht="22.5" customHeight="1">
      <c r="A1105" s="37">
        <v>924.0</v>
      </c>
      <c r="B1105" s="38" t="s">
        <v>17530</v>
      </c>
      <c r="C1105" s="39" t="str">
        <f t="shared" si="1"/>
        <v/>
      </c>
      <c r="D1105" s="2" t="b">
        <v>0</v>
      </c>
      <c r="H1105" s="2" t="b">
        <v>0</v>
      </c>
      <c r="L1105" s="2" t="b">
        <v>0</v>
      </c>
    </row>
    <row r="1106" ht="22.5" customHeight="1">
      <c r="A1106" s="37">
        <v>925.0</v>
      </c>
      <c r="B1106" s="38" t="s">
        <v>17531</v>
      </c>
      <c r="C1106" s="39" t="str">
        <f t="shared" si="1"/>
        <v/>
      </c>
      <c r="D1106" s="2" t="b">
        <v>0</v>
      </c>
      <c r="H1106" s="2" t="b">
        <v>0</v>
      </c>
      <c r="L1106" s="2" t="b">
        <v>0</v>
      </c>
    </row>
    <row r="1107" ht="22.5" customHeight="1">
      <c r="A1107" s="37">
        <v>925.0</v>
      </c>
      <c r="B1107" s="38" t="s">
        <v>17532</v>
      </c>
      <c r="C1107" s="39" t="str">
        <f t="shared" si="1"/>
        <v/>
      </c>
      <c r="D1107" s="2" t="b">
        <v>0</v>
      </c>
      <c r="H1107" s="2" t="b">
        <v>0</v>
      </c>
      <c r="L1107" s="2" t="b">
        <v>0</v>
      </c>
    </row>
    <row r="1108" ht="22.5" customHeight="1">
      <c r="A1108" s="37">
        <v>926.0</v>
      </c>
      <c r="B1108" s="38" t="s">
        <v>17533</v>
      </c>
      <c r="C1108" s="39" t="str">
        <f t="shared" si="1"/>
        <v/>
      </c>
      <c r="D1108" s="2" t="b">
        <v>0</v>
      </c>
      <c r="H1108" s="2" t="b">
        <v>0</v>
      </c>
      <c r="L1108" s="2" t="b">
        <v>0</v>
      </c>
    </row>
    <row r="1109" ht="22.5" customHeight="1">
      <c r="A1109" s="37">
        <v>927.0</v>
      </c>
      <c r="B1109" s="38" t="s">
        <v>17534</v>
      </c>
      <c r="C1109" s="39" t="str">
        <f t="shared" si="1"/>
        <v/>
      </c>
      <c r="D1109" s="2" t="b">
        <v>0</v>
      </c>
      <c r="H1109" s="2" t="b">
        <v>0</v>
      </c>
      <c r="L1109" s="2" t="b">
        <v>0</v>
      </c>
    </row>
    <row r="1110" ht="22.5" customHeight="1">
      <c r="A1110" s="37">
        <v>928.0</v>
      </c>
      <c r="B1110" s="38" t="s">
        <v>17535</v>
      </c>
      <c r="C1110" s="39" t="str">
        <f t="shared" si="1"/>
        <v/>
      </c>
      <c r="D1110" s="2" t="b">
        <v>0</v>
      </c>
      <c r="H1110" s="2" t="b">
        <v>0</v>
      </c>
      <c r="L1110" s="2" t="b">
        <v>0</v>
      </c>
    </row>
    <row r="1111" ht="22.5" customHeight="1">
      <c r="A1111" s="37">
        <v>929.0</v>
      </c>
      <c r="B1111" s="38" t="s">
        <v>17536</v>
      </c>
      <c r="C1111" s="39" t="str">
        <f t="shared" si="1"/>
        <v/>
      </c>
      <c r="D1111" s="2" t="b">
        <v>0</v>
      </c>
      <c r="H1111" s="2" t="b">
        <v>0</v>
      </c>
      <c r="L1111" s="2" t="b">
        <v>0</v>
      </c>
    </row>
    <row r="1112" ht="22.5" customHeight="1">
      <c r="A1112" s="37">
        <v>930.0</v>
      </c>
      <c r="B1112" s="38" t="s">
        <v>17537</v>
      </c>
      <c r="C1112" s="39" t="str">
        <f t="shared" si="1"/>
        <v/>
      </c>
      <c r="D1112" s="2" t="b">
        <v>0</v>
      </c>
      <c r="H1112" s="2" t="b">
        <v>0</v>
      </c>
      <c r="L1112" s="2" t="b">
        <v>0</v>
      </c>
    </row>
    <row r="1113" ht="22.5" customHeight="1">
      <c r="A1113" s="37">
        <v>931.0</v>
      </c>
      <c r="B1113" s="38" t="s">
        <v>17538</v>
      </c>
      <c r="C1113" s="39" t="str">
        <f t="shared" si="1"/>
        <v/>
      </c>
      <c r="D1113" s="2" t="b">
        <v>0</v>
      </c>
      <c r="H1113" s="2" t="b">
        <v>0</v>
      </c>
      <c r="L1113" s="2" t="b">
        <v>0</v>
      </c>
    </row>
    <row r="1114" ht="22.5" customHeight="1">
      <c r="A1114" s="37">
        <v>931.0</v>
      </c>
      <c r="B1114" s="38" t="s">
        <v>17539</v>
      </c>
      <c r="C1114" s="39" t="str">
        <f t="shared" si="1"/>
        <v/>
      </c>
      <c r="D1114" s="2" t="b">
        <v>0</v>
      </c>
      <c r="H1114" s="2" t="b">
        <v>0</v>
      </c>
      <c r="L1114" s="2" t="b">
        <v>0</v>
      </c>
    </row>
    <row r="1115" ht="22.5" customHeight="1">
      <c r="A1115" s="37">
        <v>931.0</v>
      </c>
      <c r="B1115" s="38" t="s">
        <v>17540</v>
      </c>
      <c r="C1115" s="39" t="str">
        <f t="shared" si="1"/>
        <v/>
      </c>
      <c r="D1115" s="2" t="b">
        <v>0</v>
      </c>
      <c r="H1115" s="2" t="b">
        <v>0</v>
      </c>
      <c r="L1115" s="2" t="b">
        <v>0</v>
      </c>
    </row>
    <row r="1116" ht="22.5" customHeight="1">
      <c r="A1116" s="37">
        <v>931.0</v>
      </c>
      <c r="B1116" s="38" t="s">
        <v>17541</v>
      </c>
      <c r="C1116" s="39" t="str">
        <f t="shared" si="1"/>
        <v/>
      </c>
      <c r="D1116" s="2" t="b">
        <v>0</v>
      </c>
      <c r="H1116" s="2" t="b">
        <v>0</v>
      </c>
      <c r="L1116" s="2" t="b">
        <v>0</v>
      </c>
    </row>
    <row r="1117" ht="22.5" customHeight="1">
      <c r="A1117" s="37">
        <v>932.0</v>
      </c>
      <c r="B1117" s="38" t="s">
        <v>17542</v>
      </c>
      <c r="C1117" s="39" t="str">
        <f t="shared" si="1"/>
        <v/>
      </c>
      <c r="D1117" s="2" t="b">
        <v>0</v>
      </c>
      <c r="H1117" s="2" t="b">
        <v>0</v>
      </c>
      <c r="L1117" s="2" t="b">
        <v>0</v>
      </c>
    </row>
    <row r="1118" ht="22.5" customHeight="1">
      <c r="A1118" s="37">
        <v>933.0</v>
      </c>
      <c r="B1118" s="38" t="s">
        <v>17543</v>
      </c>
      <c r="C1118" s="39" t="str">
        <f t="shared" si="1"/>
        <v/>
      </c>
      <c r="D1118" s="2" t="b">
        <v>0</v>
      </c>
      <c r="H1118" s="2" t="b">
        <v>0</v>
      </c>
      <c r="L1118" s="2" t="b">
        <v>0</v>
      </c>
    </row>
    <row r="1119" ht="22.5" customHeight="1">
      <c r="A1119" s="37">
        <v>934.0</v>
      </c>
      <c r="B1119" s="38" t="s">
        <v>17544</v>
      </c>
      <c r="C1119" s="39" t="str">
        <f t="shared" si="1"/>
        <v/>
      </c>
      <c r="D1119" s="2" t="b">
        <v>0</v>
      </c>
      <c r="H1119" s="2" t="b">
        <v>0</v>
      </c>
      <c r="L1119" s="2" t="b">
        <v>0</v>
      </c>
    </row>
    <row r="1120" ht="22.5" customHeight="1">
      <c r="A1120" s="37">
        <v>935.0</v>
      </c>
      <c r="B1120" s="38" t="s">
        <v>17545</v>
      </c>
      <c r="C1120" s="39" t="str">
        <f t="shared" si="1"/>
        <v/>
      </c>
      <c r="D1120" s="2" t="b">
        <v>0</v>
      </c>
      <c r="H1120" s="2" t="b">
        <v>0</v>
      </c>
      <c r="L1120" s="2" t="b">
        <v>0</v>
      </c>
    </row>
    <row r="1121" ht="22.5" customHeight="1">
      <c r="A1121" s="37">
        <v>936.0</v>
      </c>
      <c r="B1121" s="38" t="s">
        <v>17546</v>
      </c>
      <c r="C1121" s="39" t="str">
        <f t="shared" si="1"/>
        <v/>
      </c>
      <c r="D1121" s="2" t="b">
        <v>0</v>
      </c>
      <c r="H1121" s="2" t="b">
        <v>0</v>
      </c>
      <c r="L1121" s="2" t="b">
        <v>0</v>
      </c>
    </row>
    <row r="1122" ht="22.5" customHeight="1">
      <c r="A1122" s="37">
        <v>937.0</v>
      </c>
      <c r="B1122" s="38" t="s">
        <v>17547</v>
      </c>
      <c r="C1122" s="39" t="str">
        <f t="shared" si="1"/>
        <v/>
      </c>
      <c r="D1122" s="2" t="b">
        <v>0</v>
      </c>
      <c r="H1122" s="2" t="b">
        <v>0</v>
      </c>
      <c r="L1122" s="2" t="b">
        <v>0</v>
      </c>
    </row>
    <row r="1123" ht="22.5" customHeight="1">
      <c r="A1123" s="37">
        <v>938.0</v>
      </c>
      <c r="B1123" s="38" t="s">
        <v>17548</v>
      </c>
      <c r="C1123" s="39" t="str">
        <f t="shared" si="1"/>
        <v/>
      </c>
      <c r="D1123" s="2" t="b">
        <v>0</v>
      </c>
      <c r="H1123" s="2" t="b">
        <v>0</v>
      </c>
      <c r="L1123" s="2" t="b">
        <v>0</v>
      </c>
    </row>
    <row r="1124" ht="22.5" customHeight="1">
      <c r="A1124" s="37">
        <v>939.0</v>
      </c>
      <c r="B1124" s="38" t="s">
        <v>17549</v>
      </c>
      <c r="C1124" s="39" t="str">
        <f t="shared" si="1"/>
        <v/>
      </c>
      <c r="D1124" s="2" t="b">
        <v>0</v>
      </c>
      <c r="H1124" s="2" t="b">
        <v>0</v>
      </c>
      <c r="L1124" s="2" t="b">
        <v>0</v>
      </c>
    </row>
    <row r="1125" ht="22.5" customHeight="1">
      <c r="A1125" s="37">
        <v>940.0</v>
      </c>
      <c r="B1125" s="38" t="s">
        <v>17550</v>
      </c>
      <c r="C1125" s="39" t="str">
        <f t="shared" si="1"/>
        <v/>
      </c>
      <c r="D1125" s="2" t="b">
        <v>0</v>
      </c>
      <c r="H1125" s="2" t="b">
        <v>0</v>
      </c>
      <c r="L1125" s="2" t="b">
        <v>0</v>
      </c>
    </row>
    <row r="1126" ht="22.5" customHeight="1">
      <c r="A1126" s="37">
        <v>941.0</v>
      </c>
      <c r="B1126" s="38" t="s">
        <v>17551</v>
      </c>
      <c r="C1126" s="39" t="str">
        <f t="shared" si="1"/>
        <v/>
      </c>
      <c r="D1126" s="2" t="b">
        <v>0</v>
      </c>
      <c r="H1126" s="2" t="b">
        <v>0</v>
      </c>
      <c r="L1126" s="2" t="b">
        <v>0</v>
      </c>
    </row>
    <row r="1127" ht="22.5" customHeight="1">
      <c r="A1127" s="37">
        <v>942.0</v>
      </c>
      <c r="B1127" s="38" t="s">
        <v>17552</v>
      </c>
      <c r="C1127" s="39" t="str">
        <f t="shared" si="1"/>
        <v/>
      </c>
      <c r="D1127" s="2" t="b">
        <v>0</v>
      </c>
      <c r="H1127" s="2" t="b">
        <v>0</v>
      </c>
      <c r="L1127" s="2" t="b">
        <v>0</v>
      </c>
    </row>
    <row r="1128" ht="22.5" customHeight="1">
      <c r="A1128" s="37">
        <v>943.0</v>
      </c>
      <c r="B1128" s="38" t="s">
        <v>17553</v>
      </c>
      <c r="C1128" s="39" t="str">
        <f t="shared" si="1"/>
        <v/>
      </c>
      <c r="D1128" s="2" t="b">
        <v>0</v>
      </c>
      <c r="H1128" s="2" t="b">
        <v>0</v>
      </c>
      <c r="L1128" s="2" t="b">
        <v>0</v>
      </c>
    </row>
    <row r="1129" ht="22.5" customHeight="1">
      <c r="A1129" s="37">
        <v>944.0</v>
      </c>
      <c r="B1129" s="38" t="s">
        <v>17554</v>
      </c>
      <c r="C1129" s="39" t="str">
        <f t="shared" si="1"/>
        <v/>
      </c>
      <c r="D1129" s="2" t="b">
        <v>0</v>
      </c>
      <c r="H1129" s="2" t="b">
        <v>0</v>
      </c>
      <c r="L1129" s="2" t="b">
        <v>0</v>
      </c>
    </row>
    <row r="1130" ht="22.5" customHeight="1">
      <c r="A1130" s="37">
        <v>945.0</v>
      </c>
      <c r="B1130" s="38" t="s">
        <v>17555</v>
      </c>
      <c r="C1130" s="39" t="str">
        <f t="shared" si="1"/>
        <v/>
      </c>
      <c r="D1130" s="2" t="b">
        <v>0</v>
      </c>
      <c r="H1130" s="2" t="b">
        <v>0</v>
      </c>
      <c r="L1130" s="2" t="b">
        <v>0</v>
      </c>
    </row>
    <row r="1131" ht="22.5" customHeight="1">
      <c r="A1131" s="37">
        <v>946.0</v>
      </c>
      <c r="B1131" s="38" t="s">
        <v>17556</v>
      </c>
      <c r="C1131" s="39" t="str">
        <f t="shared" si="1"/>
        <v/>
      </c>
      <c r="D1131" s="2" t="b">
        <v>0</v>
      </c>
      <c r="H1131" s="2" t="b">
        <v>0</v>
      </c>
      <c r="L1131" s="2" t="b">
        <v>0</v>
      </c>
    </row>
    <row r="1132" ht="22.5" customHeight="1">
      <c r="A1132" s="37">
        <v>947.0</v>
      </c>
      <c r="B1132" s="38" t="s">
        <v>17557</v>
      </c>
      <c r="C1132" s="39" t="str">
        <f t="shared" si="1"/>
        <v/>
      </c>
      <c r="D1132" s="2" t="b">
        <v>0</v>
      </c>
      <c r="H1132" s="2" t="b">
        <v>0</v>
      </c>
      <c r="L1132" s="2" t="b">
        <v>0</v>
      </c>
    </row>
    <row r="1133" ht="22.5" customHeight="1">
      <c r="A1133" s="37">
        <v>948.0</v>
      </c>
      <c r="B1133" s="38" t="s">
        <v>17558</v>
      </c>
      <c r="C1133" s="39" t="str">
        <f t="shared" si="1"/>
        <v/>
      </c>
      <c r="D1133" s="2" t="b">
        <v>0</v>
      </c>
      <c r="H1133" s="2" t="b">
        <v>0</v>
      </c>
      <c r="L1133" s="2" t="b">
        <v>0</v>
      </c>
    </row>
    <row r="1134" ht="22.5" customHeight="1">
      <c r="A1134" s="37">
        <v>949.0</v>
      </c>
      <c r="B1134" s="38" t="s">
        <v>17559</v>
      </c>
      <c r="C1134" s="39" t="str">
        <f t="shared" si="1"/>
        <v/>
      </c>
      <c r="D1134" s="2" t="b">
        <v>0</v>
      </c>
      <c r="H1134" s="2" t="b">
        <v>0</v>
      </c>
      <c r="L1134" s="2" t="b">
        <v>0</v>
      </c>
    </row>
    <row r="1135" ht="22.5" customHeight="1">
      <c r="A1135" s="37">
        <v>950.0</v>
      </c>
      <c r="B1135" s="38" t="s">
        <v>17560</v>
      </c>
      <c r="C1135" s="39" t="str">
        <f t="shared" si="1"/>
        <v/>
      </c>
      <c r="D1135" s="2" t="b">
        <v>0</v>
      </c>
      <c r="H1135" s="2" t="b">
        <v>0</v>
      </c>
      <c r="L1135" s="2" t="b">
        <v>0</v>
      </c>
    </row>
    <row r="1136" ht="22.5" customHeight="1">
      <c r="A1136" s="37">
        <v>951.0</v>
      </c>
      <c r="B1136" s="38" t="s">
        <v>17561</v>
      </c>
      <c r="C1136" s="39" t="str">
        <f t="shared" si="1"/>
        <v/>
      </c>
      <c r="D1136" s="2" t="b">
        <v>0</v>
      </c>
      <c r="H1136" s="2" t="b">
        <v>0</v>
      </c>
      <c r="L1136" s="2" t="b">
        <v>0</v>
      </c>
    </row>
    <row r="1137" ht="22.5" customHeight="1">
      <c r="A1137" s="37">
        <v>952.0</v>
      </c>
      <c r="B1137" s="38" t="s">
        <v>17562</v>
      </c>
      <c r="C1137" s="39" t="str">
        <f t="shared" si="1"/>
        <v/>
      </c>
      <c r="D1137" s="2" t="b">
        <v>0</v>
      </c>
      <c r="H1137" s="2" t="b">
        <v>0</v>
      </c>
      <c r="L1137" s="2" t="b">
        <v>0</v>
      </c>
    </row>
    <row r="1138" ht="22.5" customHeight="1">
      <c r="A1138" s="37">
        <v>953.0</v>
      </c>
      <c r="B1138" s="38" t="s">
        <v>17563</v>
      </c>
      <c r="C1138" s="39" t="str">
        <f t="shared" si="1"/>
        <v/>
      </c>
      <c r="D1138" s="2" t="b">
        <v>0</v>
      </c>
      <c r="H1138" s="2" t="b">
        <v>0</v>
      </c>
      <c r="L1138" s="2" t="b">
        <v>0</v>
      </c>
    </row>
    <row r="1139" ht="22.5" customHeight="1">
      <c r="A1139" s="37">
        <v>954.0</v>
      </c>
      <c r="B1139" s="38" t="s">
        <v>17564</v>
      </c>
      <c r="C1139" s="39" t="str">
        <f t="shared" si="1"/>
        <v/>
      </c>
      <c r="D1139" s="2" t="b">
        <v>0</v>
      </c>
      <c r="H1139" s="2" t="b">
        <v>0</v>
      </c>
      <c r="L1139" s="2" t="b">
        <v>0</v>
      </c>
    </row>
    <row r="1140" ht="22.5" customHeight="1">
      <c r="A1140" s="37">
        <v>955.0</v>
      </c>
      <c r="B1140" s="38" t="s">
        <v>17565</v>
      </c>
      <c r="C1140" s="39" t="str">
        <f t="shared" si="1"/>
        <v/>
      </c>
      <c r="D1140" s="2" t="b">
        <v>0</v>
      </c>
      <c r="H1140" s="2" t="b">
        <v>0</v>
      </c>
      <c r="L1140" s="2" t="b">
        <v>0</v>
      </c>
    </row>
    <row r="1141" ht="22.5" customHeight="1">
      <c r="A1141" s="37">
        <v>956.0</v>
      </c>
      <c r="B1141" s="38" t="s">
        <v>17566</v>
      </c>
      <c r="C1141" s="39" t="str">
        <f t="shared" si="1"/>
        <v/>
      </c>
      <c r="D1141" s="2" t="b">
        <v>0</v>
      </c>
      <c r="H1141" s="2" t="b">
        <v>0</v>
      </c>
      <c r="L1141" s="2" t="b">
        <v>0</v>
      </c>
    </row>
    <row r="1142" ht="22.5" customHeight="1">
      <c r="A1142" s="37">
        <v>957.0</v>
      </c>
      <c r="B1142" s="38" t="s">
        <v>17567</v>
      </c>
      <c r="C1142" s="39" t="str">
        <f t="shared" si="1"/>
        <v/>
      </c>
      <c r="D1142" s="2" t="b">
        <v>0</v>
      </c>
      <c r="H1142" s="2" t="b">
        <v>0</v>
      </c>
      <c r="L1142" s="2" t="b">
        <v>0</v>
      </c>
    </row>
    <row r="1143" ht="22.5" customHeight="1">
      <c r="A1143" s="37">
        <v>958.0</v>
      </c>
      <c r="B1143" s="38" t="s">
        <v>17568</v>
      </c>
      <c r="C1143" s="39" t="str">
        <f t="shared" si="1"/>
        <v/>
      </c>
      <c r="D1143" s="2" t="b">
        <v>0</v>
      </c>
      <c r="H1143" s="2" t="b">
        <v>0</v>
      </c>
      <c r="L1143" s="2" t="b">
        <v>0</v>
      </c>
    </row>
    <row r="1144" ht="22.5" customHeight="1">
      <c r="A1144" s="37">
        <v>959.0</v>
      </c>
      <c r="B1144" s="38" t="s">
        <v>17569</v>
      </c>
      <c r="C1144" s="39" t="str">
        <f t="shared" si="1"/>
        <v/>
      </c>
      <c r="D1144" s="2" t="b">
        <v>0</v>
      </c>
      <c r="H1144" s="2" t="b">
        <v>0</v>
      </c>
      <c r="L1144" s="2" t="b">
        <v>0</v>
      </c>
    </row>
    <row r="1145" ht="22.5" customHeight="1">
      <c r="A1145" s="37">
        <v>960.0</v>
      </c>
      <c r="B1145" s="38" t="s">
        <v>17570</v>
      </c>
      <c r="C1145" s="39" t="str">
        <f t="shared" si="1"/>
        <v/>
      </c>
      <c r="D1145" s="2" t="b">
        <v>0</v>
      </c>
      <c r="H1145" s="2" t="b">
        <v>0</v>
      </c>
      <c r="L1145" s="2" t="b">
        <v>0</v>
      </c>
    </row>
    <row r="1146" ht="22.5" customHeight="1">
      <c r="A1146" s="37">
        <v>961.0</v>
      </c>
      <c r="B1146" s="38" t="s">
        <v>17571</v>
      </c>
      <c r="C1146" s="39" t="str">
        <f t="shared" si="1"/>
        <v/>
      </c>
      <c r="D1146" s="2" t="b">
        <v>0</v>
      </c>
      <c r="H1146" s="2" t="b">
        <v>0</v>
      </c>
      <c r="L1146" s="2" t="b">
        <v>0</v>
      </c>
    </row>
    <row r="1147" ht="22.5" customHeight="1">
      <c r="A1147" s="37">
        <v>962.0</v>
      </c>
      <c r="B1147" s="38" t="s">
        <v>17572</v>
      </c>
      <c r="C1147" s="39" t="str">
        <f t="shared" si="1"/>
        <v/>
      </c>
      <c r="D1147" s="2" t="b">
        <v>0</v>
      </c>
      <c r="H1147" s="2" t="b">
        <v>0</v>
      </c>
      <c r="L1147" s="2" t="b">
        <v>0</v>
      </c>
    </row>
    <row r="1148" ht="22.5" customHeight="1">
      <c r="A1148" s="37">
        <v>963.0</v>
      </c>
      <c r="B1148" s="38" t="s">
        <v>17573</v>
      </c>
      <c r="C1148" s="39" t="str">
        <f t="shared" si="1"/>
        <v/>
      </c>
      <c r="D1148" s="2" t="b">
        <v>0</v>
      </c>
      <c r="H1148" s="2" t="b">
        <v>0</v>
      </c>
      <c r="L1148" s="2" t="b">
        <v>0</v>
      </c>
    </row>
    <row r="1149" ht="22.5" customHeight="1">
      <c r="A1149" s="37">
        <v>964.0</v>
      </c>
      <c r="B1149" s="38" t="s">
        <v>17574</v>
      </c>
      <c r="C1149" s="39" t="str">
        <f>iferror(image("https://img.pokemondb.net/sprites/home/normal/"&amp; lower(B1149) &amp;".png")," ")</f>
        <v/>
      </c>
      <c r="D1149" s="2" t="b">
        <v>0</v>
      </c>
      <c r="H1149" s="2" t="b">
        <v>0</v>
      </c>
      <c r="L1149" s="2" t="b">
        <v>0</v>
      </c>
    </row>
    <row r="1150" ht="22.5" customHeight="1">
      <c r="A1150" s="37">
        <v>964.0</v>
      </c>
      <c r="B1150" s="38" t="s">
        <v>17575</v>
      </c>
      <c r="C1150" s="39" t="str">
        <f t="shared" ref="C1150:C1220" si="13">image("https://img.pokemondb.net/sprites/home/normal/"&amp; lower(B1150) &amp;".png")</f>
        <v/>
      </c>
      <c r="D1150" s="2" t="b">
        <v>0</v>
      </c>
      <c r="H1150" s="2" t="b">
        <v>0</v>
      </c>
      <c r="L1150" s="2" t="b">
        <v>0</v>
      </c>
    </row>
    <row r="1151" ht="22.5" customHeight="1">
      <c r="A1151" s="37">
        <v>965.0</v>
      </c>
      <c r="B1151" s="38" t="s">
        <v>17576</v>
      </c>
      <c r="C1151" s="39" t="str">
        <f t="shared" si="13"/>
        <v/>
      </c>
      <c r="D1151" s="2" t="b">
        <v>0</v>
      </c>
      <c r="H1151" s="2" t="b">
        <v>0</v>
      </c>
      <c r="L1151" s="2" t="b">
        <v>0</v>
      </c>
    </row>
    <row r="1152" ht="22.5" customHeight="1">
      <c r="A1152" s="37">
        <v>966.0</v>
      </c>
      <c r="B1152" s="38" t="s">
        <v>17577</v>
      </c>
      <c r="C1152" s="39" t="str">
        <f t="shared" si="13"/>
        <v/>
      </c>
      <c r="D1152" s="2" t="b">
        <v>0</v>
      </c>
      <c r="H1152" s="2" t="b">
        <v>0</v>
      </c>
      <c r="L1152" s="2" t="b">
        <v>0</v>
      </c>
    </row>
    <row r="1153" ht="22.5" customHeight="1">
      <c r="A1153" s="37">
        <v>967.0</v>
      </c>
      <c r="B1153" s="38" t="s">
        <v>17578</v>
      </c>
      <c r="C1153" s="39" t="str">
        <f t="shared" si="13"/>
        <v/>
      </c>
      <c r="D1153" s="2" t="b">
        <v>0</v>
      </c>
      <c r="H1153" s="2" t="b">
        <v>0</v>
      </c>
      <c r="L1153" s="2" t="b">
        <v>0</v>
      </c>
    </row>
    <row r="1154" ht="22.5" customHeight="1">
      <c r="A1154" s="37">
        <v>968.0</v>
      </c>
      <c r="B1154" s="38" t="s">
        <v>17579</v>
      </c>
      <c r="C1154" s="39" t="str">
        <f t="shared" si="13"/>
        <v/>
      </c>
      <c r="D1154" s="2" t="b">
        <v>0</v>
      </c>
      <c r="H1154" s="2" t="b">
        <v>0</v>
      </c>
      <c r="L1154" s="2" t="b">
        <v>0</v>
      </c>
    </row>
    <row r="1155" ht="22.5" customHeight="1">
      <c r="A1155" s="37">
        <v>969.0</v>
      </c>
      <c r="B1155" s="38" t="s">
        <v>17580</v>
      </c>
      <c r="C1155" s="39" t="str">
        <f t="shared" si="13"/>
        <v/>
      </c>
      <c r="D1155" s="2" t="b">
        <v>0</v>
      </c>
      <c r="H1155" s="2" t="b">
        <v>0</v>
      </c>
      <c r="L1155" s="2" t="b">
        <v>0</v>
      </c>
    </row>
    <row r="1156" ht="22.5" customHeight="1">
      <c r="A1156" s="37">
        <v>970.0</v>
      </c>
      <c r="B1156" s="38" t="s">
        <v>17581</v>
      </c>
      <c r="C1156" s="39" t="str">
        <f t="shared" si="13"/>
        <v/>
      </c>
      <c r="D1156" s="2" t="b">
        <v>0</v>
      </c>
      <c r="H1156" s="2" t="b">
        <v>0</v>
      </c>
      <c r="L1156" s="2" t="b">
        <v>0</v>
      </c>
    </row>
    <row r="1157" ht="22.5" customHeight="1">
      <c r="A1157" s="37">
        <v>971.0</v>
      </c>
      <c r="B1157" s="38" t="s">
        <v>17582</v>
      </c>
      <c r="C1157" s="39" t="str">
        <f t="shared" si="13"/>
        <v/>
      </c>
      <c r="D1157" s="2" t="b">
        <v>0</v>
      </c>
      <c r="H1157" s="2" t="b">
        <v>0</v>
      </c>
      <c r="L1157" s="2" t="b">
        <v>0</v>
      </c>
    </row>
    <row r="1158" ht="22.5" customHeight="1">
      <c r="A1158" s="37">
        <v>972.0</v>
      </c>
      <c r="B1158" s="38" t="s">
        <v>17583</v>
      </c>
      <c r="C1158" s="39" t="str">
        <f t="shared" si="13"/>
        <v/>
      </c>
      <c r="D1158" s="2" t="b">
        <v>0</v>
      </c>
      <c r="H1158" s="2" t="b">
        <v>0</v>
      </c>
      <c r="L1158" s="2" t="b">
        <v>0</v>
      </c>
    </row>
    <row r="1159" ht="22.5" customHeight="1">
      <c r="A1159" s="37">
        <v>973.0</v>
      </c>
      <c r="B1159" s="38" t="s">
        <v>17584</v>
      </c>
      <c r="C1159" s="39" t="str">
        <f t="shared" si="13"/>
        <v/>
      </c>
      <c r="D1159" s="2" t="b">
        <v>0</v>
      </c>
      <c r="H1159" s="2" t="b">
        <v>0</v>
      </c>
      <c r="L1159" s="2" t="b">
        <v>0</v>
      </c>
    </row>
    <row r="1160" ht="22.5" customHeight="1">
      <c r="A1160" s="37">
        <v>974.0</v>
      </c>
      <c r="B1160" s="38" t="s">
        <v>17585</v>
      </c>
      <c r="C1160" s="39" t="str">
        <f t="shared" si="13"/>
        <v/>
      </c>
      <c r="D1160" s="2" t="b">
        <v>0</v>
      </c>
      <c r="H1160" s="2" t="b">
        <v>0</v>
      </c>
      <c r="L1160" s="2" t="b">
        <v>0</v>
      </c>
    </row>
    <row r="1161" ht="22.5" customHeight="1">
      <c r="A1161" s="37">
        <v>975.0</v>
      </c>
      <c r="B1161" s="38" t="s">
        <v>17586</v>
      </c>
      <c r="C1161" s="39" t="str">
        <f t="shared" si="13"/>
        <v/>
      </c>
      <c r="D1161" s="2" t="b">
        <v>0</v>
      </c>
      <c r="H1161" s="2" t="b">
        <v>0</v>
      </c>
      <c r="L1161" s="2" t="b">
        <v>0</v>
      </c>
    </row>
    <row r="1162" ht="22.5" customHeight="1">
      <c r="A1162" s="37">
        <v>976.0</v>
      </c>
      <c r="B1162" s="38" t="s">
        <v>17587</v>
      </c>
      <c r="C1162" s="39" t="str">
        <f t="shared" si="13"/>
        <v/>
      </c>
      <c r="D1162" s="2" t="b">
        <v>0</v>
      </c>
      <c r="H1162" s="2" t="b">
        <v>0</v>
      </c>
      <c r="L1162" s="2" t="b">
        <v>0</v>
      </c>
    </row>
    <row r="1163" ht="22.5" customHeight="1">
      <c r="A1163" s="37">
        <v>977.0</v>
      </c>
      <c r="B1163" s="38" t="s">
        <v>17588</v>
      </c>
      <c r="C1163" s="39" t="str">
        <f t="shared" si="13"/>
        <v/>
      </c>
      <c r="D1163" s="2" t="b">
        <v>0</v>
      </c>
      <c r="H1163" s="2" t="b">
        <v>0</v>
      </c>
      <c r="L1163" s="2" t="b">
        <v>0</v>
      </c>
    </row>
    <row r="1164" ht="22.5" customHeight="1">
      <c r="A1164" s="37">
        <v>978.0</v>
      </c>
      <c r="B1164" s="38" t="s">
        <v>17589</v>
      </c>
      <c r="C1164" s="39" t="str">
        <f t="shared" si="13"/>
        <v/>
      </c>
      <c r="D1164" s="2" t="b">
        <v>0</v>
      </c>
      <c r="H1164" s="2" t="b">
        <v>0</v>
      </c>
      <c r="L1164" s="2" t="b">
        <v>0</v>
      </c>
    </row>
    <row r="1165" ht="22.5" customHeight="1">
      <c r="A1165" s="37">
        <v>978.0</v>
      </c>
      <c r="B1165" s="38" t="s">
        <v>17590</v>
      </c>
      <c r="C1165" s="39" t="str">
        <f t="shared" si="13"/>
        <v/>
      </c>
      <c r="D1165" s="2" t="b">
        <v>0</v>
      </c>
      <c r="H1165" s="2" t="b">
        <v>0</v>
      </c>
      <c r="L1165" s="2" t="b">
        <v>0</v>
      </c>
    </row>
    <row r="1166" ht="22.5" customHeight="1">
      <c r="A1166" s="37">
        <v>978.0</v>
      </c>
      <c r="B1166" s="38" t="s">
        <v>17591</v>
      </c>
      <c r="C1166" s="39" t="str">
        <f t="shared" si="13"/>
        <v/>
      </c>
      <c r="D1166" s="2" t="b">
        <v>0</v>
      </c>
      <c r="H1166" s="2" t="b">
        <v>0</v>
      </c>
      <c r="L1166" s="2" t="b">
        <v>0</v>
      </c>
    </row>
    <row r="1167" ht="22.5" customHeight="1">
      <c r="A1167" s="37">
        <v>979.0</v>
      </c>
      <c r="B1167" s="38" t="s">
        <v>17592</v>
      </c>
      <c r="C1167" s="39" t="str">
        <f t="shared" si="13"/>
        <v/>
      </c>
      <c r="D1167" s="2" t="b">
        <v>0</v>
      </c>
      <c r="H1167" s="2" t="b">
        <v>0</v>
      </c>
      <c r="L1167" s="2" t="b">
        <v>0</v>
      </c>
    </row>
    <row r="1168" ht="22.5" customHeight="1">
      <c r="A1168" s="37">
        <v>980.0</v>
      </c>
      <c r="B1168" s="38" t="s">
        <v>17593</v>
      </c>
      <c r="C1168" s="39" t="str">
        <f t="shared" si="13"/>
        <v/>
      </c>
      <c r="D1168" s="2" t="b">
        <v>0</v>
      </c>
      <c r="H1168" s="2" t="b">
        <v>0</v>
      </c>
      <c r="L1168" s="2" t="b">
        <v>0</v>
      </c>
    </row>
    <row r="1169" ht="22.5" customHeight="1">
      <c r="A1169" s="37">
        <v>981.0</v>
      </c>
      <c r="B1169" s="38" t="s">
        <v>17594</v>
      </c>
      <c r="C1169" s="39" t="str">
        <f t="shared" si="13"/>
        <v/>
      </c>
      <c r="D1169" s="2" t="b">
        <v>0</v>
      </c>
      <c r="H1169" s="2" t="b">
        <v>0</v>
      </c>
      <c r="L1169" s="2" t="b">
        <v>0</v>
      </c>
    </row>
    <row r="1170" ht="22.5" customHeight="1">
      <c r="A1170" s="37">
        <v>982.0</v>
      </c>
      <c r="B1170" s="38" t="s">
        <v>17595</v>
      </c>
      <c r="C1170" s="39" t="str">
        <f t="shared" si="13"/>
        <v/>
      </c>
      <c r="D1170" s="2" t="b">
        <v>0</v>
      </c>
      <c r="H1170" s="2" t="b">
        <v>0</v>
      </c>
      <c r="L1170" s="2" t="b">
        <v>0</v>
      </c>
    </row>
    <row r="1171" ht="22.5" customHeight="1">
      <c r="A1171" s="37">
        <v>982.0</v>
      </c>
      <c r="B1171" s="38" t="s">
        <v>17596</v>
      </c>
      <c r="C1171" s="39" t="str">
        <f t="shared" si="13"/>
        <v/>
      </c>
      <c r="D1171" s="2" t="b">
        <v>0</v>
      </c>
      <c r="H1171" s="2" t="b">
        <v>0</v>
      </c>
      <c r="L1171" s="2" t="b">
        <v>0</v>
      </c>
    </row>
    <row r="1172" ht="22.5" customHeight="1">
      <c r="A1172" s="37">
        <v>983.0</v>
      </c>
      <c r="B1172" s="38" t="s">
        <v>17597</v>
      </c>
      <c r="C1172" s="39" t="str">
        <f t="shared" si="13"/>
        <v/>
      </c>
      <c r="D1172" s="2" t="b">
        <v>0</v>
      </c>
      <c r="H1172" s="2" t="b">
        <v>0</v>
      </c>
      <c r="L1172" s="2" t="b">
        <v>0</v>
      </c>
    </row>
    <row r="1173" ht="22.5" customHeight="1">
      <c r="A1173" s="37">
        <v>984.0</v>
      </c>
      <c r="B1173" s="38" t="s">
        <v>17598</v>
      </c>
      <c r="C1173" s="39" t="str">
        <f t="shared" si="13"/>
        <v/>
      </c>
      <c r="D1173" s="2" t="b">
        <v>0</v>
      </c>
      <c r="H1173" s="2" t="b">
        <v>0</v>
      </c>
      <c r="L1173" s="2" t="b">
        <v>0</v>
      </c>
    </row>
    <row r="1174" ht="22.5" customHeight="1">
      <c r="A1174" s="37">
        <v>985.0</v>
      </c>
      <c r="B1174" s="38" t="s">
        <v>17599</v>
      </c>
      <c r="C1174" s="39" t="str">
        <f t="shared" si="13"/>
        <v/>
      </c>
      <c r="D1174" s="2" t="b">
        <v>0</v>
      </c>
      <c r="H1174" s="2" t="b">
        <v>0</v>
      </c>
      <c r="L1174" s="2" t="b">
        <v>0</v>
      </c>
    </row>
    <row r="1175" ht="22.5" customHeight="1">
      <c r="A1175" s="37">
        <v>986.0</v>
      </c>
      <c r="B1175" s="38" t="s">
        <v>17600</v>
      </c>
      <c r="C1175" s="39" t="str">
        <f t="shared" si="13"/>
        <v/>
      </c>
      <c r="D1175" s="2" t="b">
        <v>0</v>
      </c>
      <c r="H1175" s="2" t="b">
        <v>0</v>
      </c>
      <c r="L1175" s="2" t="b">
        <v>0</v>
      </c>
    </row>
    <row r="1176" ht="22.5" customHeight="1">
      <c r="A1176" s="37">
        <v>987.0</v>
      </c>
      <c r="B1176" s="38" t="s">
        <v>17601</v>
      </c>
      <c r="C1176" s="39" t="str">
        <f t="shared" si="13"/>
        <v/>
      </c>
      <c r="D1176" s="2" t="b">
        <v>0</v>
      </c>
      <c r="H1176" s="2" t="b">
        <v>0</v>
      </c>
      <c r="L1176" s="2" t="b">
        <v>0</v>
      </c>
    </row>
    <row r="1177" ht="22.5" customHeight="1">
      <c r="A1177" s="37">
        <v>988.0</v>
      </c>
      <c r="B1177" s="38" t="s">
        <v>17602</v>
      </c>
      <c r="C1177" s="39" t="str">
        <f t="shared" si="13"/>
        <v/>
      </c>
      <c r="D1177" s="2" t="b">
        <v>0</v>
      </c>
      <c r="H1177" s="2" t="b">
        <v>0</v>
      </c>
      <c r="L1177" s="2" t="b">
        <v>0</v>
      </c>
    </row>
    <row r="1178" ht="22.5" customHeight="1">
      <c r="A1178" s="37">
        <v>989.0</v>
      </c>
      <c r="B1178" s="38" t="s">
        <v>17603</v>
      </c>
      <c r="C1178" s="39" t="str">
        <f t="shared" si="13"/>
        <v/>
      </c>
      <c r="D1178" s="2" t="b">
        <v>0</v>
      </c>
      <c r="H1178" s="2" t="b">
        <v>0</v>
      </c>
      <c r="L1178" s="2" t="b">
        <v>0</v>
      </c>
    </row>
    <row r="1179" ht="22.5" customHeight="1">
      <c r="A1179" s="37">
        <v>990.0</v>
      </c>
      <c r="B1179" s="38" t="s">
        <v>17604</v>
      </c>
      <c r="C1179" s="39" t="str">
        <f t="shared" si="13"/>
        <v/>
      </c>
      <c r="D1179" s="2" t="b">
        <v>0</v>
      </c>
      <c r="H1179" s="2" t="b">
        <v>0</v>
      </c>
      <c r="L1179" s="2" t="b">
        <v>0</v>
      </c>
    </row>
    <row r="1180" ht="22.5" customHeight="1">
      <c r="A1180" s="37">
        <v>991.0</v>
      </c>
      <c r="B1180" s="38" t="s">
        <v>17605</v>
      </c>
      <c r="C1180" s="39" t="str">
        <f t="shared" si="13"/>
        <v/>
      </c>
      <c r="D1180" s="2" t="b">
        <v>0</v>
      </c>
      <c r="H1180" s="2" t="b">
        <v>0</v>
      </c>
      <c r="L1180" s="2" t="b">
        <v>0</v>
      </c>
    </row>
    <row r="1181" ht="22.5" customHeight="1">
      <c r="A1181" s="37">
        <v>992.0</v>
      </c>
      <c r="B1181" s="38" t="s">
        <v>17606</v>
      </c>
      <c r="C1181" s="39" t="str">
        <f t="shared" si="13"/>
        <v/>
      </c>
      <c r="D1181" s="2" t="b">
        <v>0</v>
      </c>
      <c r="H1181" s="2" t="b">
        <v>0</v>
      </c>
      <c r="L1181" s="2" t="b">
        <v>0</v>
      </c>
    </row>
    <row r="1182" ht="22.5" customHeight="1">
      <c r="A1182" s="37">
        <v>993.0</v>
      </c>
      <c r="B1182" s="38" t="s">
        <v>17607</v>
      </c>
      <c r="C1182" s="39" t="str">
        <f t="shared" si="13"/>
        <v/>
      </c>
      <c r="D1182" s="2" t="b">
        <v>0</v>
      </c>
      <c r="H1182" s="2" t="b">
        <v>0</v>
      </c>
      <c r="L1182" s="2" t="b">
        <v>0</v>
      </c>
    </row>
    <row r="1183" ht="22.5" customHeight="1">
      <c r="A1183" s="37">
        <v>994.0</v>
      </c>
      <c r="B1183" s="38" t="s">
        <v>17608</v>
      </c>
      <c r="C1183" s="39" t="str">
        <f t="shared" si="13"/>
        <v/>
      </c>
      <c r="D1183" s="2" t="b">
        <v>0</v>
      </c>
      <c r="H1183" s="2" t="b">
        <v>0</v>
      </c>
      <c r="L1183" s="2" t="b">
        <v>0</v>
      </c>
    </row>
    <row r="1184" ht="22.5" customHeight="1">
      <c r="A1184" s="37">
        <v>995.0</v>
      </c>
      <c r="B1184" s="38" t="s">
        <v>17609</v>
      </c>
      <c r="C1184" s="39" t="str">
        <f t="shared" si="13"/>
        <v/>
      </c>
      <c r="D1184" s="2" t="b">
        <v>0</v>
      </c>
      <c r="H1184" s="2" t="b">
        <v>0</v>
      </c>
      <c r="L1184" s="2" t="b">
        <v>0</v>
      </c>
    </row>
    <row r="1185" ht="22.5" customHeight="1">
      <c r="A1185" s="37">
        <v>996.0</v>
      </c>
      <c r="B1185" s="38" t="s">
        <v>17610</v>
      </c>
      <c r="C1185" s="39" t="str">
        <f t="shared" si="13"/>
        <v/>
      </c>
      <c r="D1185" s="2" t="b">
        <v>0</v>
      </c>
      <c r="H1185" s="2" t="b">
        <v>0</v>
      </c>
      <c r="L1185" s="2" t="b">
        <v>0</v>
      </c>
    </row>
    <row r="1186" ht="22.5" customHeight="1">
      <c r="A1186" s="37">
        <v>997.0</v>
      </c>
      <c r="B1186" s="38" t="s">
        <v>17611</v>
      </c>
      <c r="C1186" s="39" t="str">
        <f t="shared" si="13"/>
        <v/>
      </c>
      <c r="D1186" s="2" t="b">
        <v>0</v>
      </c>
      <c r="H1186" s="2" t="b">
        <v>0</v>
      </c>
      <c r="L1186" s="2" t="b">
        <v>0</v>
      </c>
    </row>
    <row r="1187" ht="22.5" customHeight="1">
      <c r="A1187" s="37">
        <v>998.0</v>
      </c>
      <c r="B1187" s="38" t="s">
        <v>17612</v>
      </c>
      <c r="C1187" s="39" t="str">
        <f t="shared" si="13"/>
        <v/>
      </c>
      <c r="D1187" s="2" t="b">
        <v>0</v>
      </c>
      <c r="H1187" s="2" t="b">
        <v>0</v>
      </c>
      <c r="L1187" s="2" t="b">
        <v>0</v>
      </c>
    </row>
    <row r="1188" ht="22.5" customHeight="1">
      <c r="A1188" s="37">
        <v>999.0</v>
      </c>
      <c r="B1188" s="38" t="s">
        <v>17613</v>
      </c>
      <c r="C1188" s="39" t="str">
        <f t="shared" si="13"/>
        <v/>
      </c>
      <c r="D1188" s="2" t="b">
        <v>0</v>
      </c>
      <c r="H1188" s="2" t="b">
        <v>0</v>
      </c>
      <c r="L1188" s="2" t="b">
        <v>0</v>
      </c>
    </row>
    <row r="1189" ht="22.5" customHeight="1">
      <c r="A1189" s="37">
        <v>999.0</v>
      </c>
      <c r="B1189" s="38" t="s">
        <v>17614</v>
      </c>
      <c r="C1189" s="39" t="str">
        <f t="shared" si="13"/>
        <v/>
      </c>
      <c r="D1189" s="2" t="b">
        <v>0</v>
      </c>
      <c r="H1189" s="2" t="b">
        <v>0</v>
      </c>
      <c r="L1189" s="2" t="b">
        <v>0</v>
      </c>
    </row>
    <row r="1190" ht="22.5" customHeight="1">
      <c r="A1190" s="37">
        <v>1000.0</v>
      </c>
      <c r="B1190" s="38" t="s">
        <v>17615</v>
      </c>
      <c r="C1190" s="39" t="str">
        <f t="shared" si="13"/>
        <v/>
      </c>
      <c r="D1190" s="2" t="b">
        <v>0</v>
      </c>
      <c r="H1190" s="2" t="b">
        <v>0</v>
      </c>
      <c r="L1190" s="2" t="b">
        <v>0</v>
      </c>
    </row>
    <row r="1191" ht="22.5" customHeight="1">
      <c r="A1191" s="37">
        <v>1001.0</v>
      </c>
      <c r="B1191" s="38" t="s">
        <v>17616</v>
      </c>
      <c r="C1191" s="39" t="str">
        <f t="shared" si="13"/>
        <v/>
      </c>
      <c r="D1191" s="2" t="b">
        <v>0</v>
      </c>
      <c r="H1191" s="2" t="b">
        <v>0</v>
      </c>
      <c r="L1191" s="2" t="b">
        <v>0</v>
      </c>
    </row>
    <row r="1192" ht="22.5" customHeight="1">
      <c r="A1192" s="37">
        <v>1002.0</v>
      </c>
      <c r="B1192" s="38" t="s">
        <v>17617</v>
      </c>
      <c r="C1192" s="39" t="str">
        <f t="shared" si="13"/>
        <v/>
      </c>
      <c r="D1192" s="2" t="b">
        <v>0</v>
      </c>
      <c r="H1192" s="2" t="b">
        <v>0</v>
      </c>
      <c r="L1192" s="2" t="b">
        <v>0</v>
      </c>
    </row>
    <row r="1193" ht="22.5" customHeight="1">
      <c r="A1193" s="37">
        <v>1003.0</v>
      </c>
      <c r="B1193" s="38" t="s">
        <v>17618</v>
      </c>
      <c r="C1193" s="39" t="str">
        <f t="shared" si="13"/>
        <v/>
      </c>
      <c r="D1193" s="2" t="b">
        <v>0</v>
      </c>
      <c r="H1193" s="2" t="b">
        <v>0</v>
      </c>
      <c r="L1193" s="2" t="b">
        <v>0</v>
      </c>
    </row>
    <row r="1194" ht="22.5" customHeight="1">
      <c r="A1194" s="37">
        <v>1004.0</v>
      </c>
      <c r="B1194" s="38" t="s">
        <v>17619</v>
      </c>
      <c r="C1194" s="39" t="str">
        <f t="shared" si="13"/>
        <v/>
      </c>
      <c r="D1194" s="2" t="b">
        <v>0</v>
      </c>
      <c r="H1194" s="2" t="b">
        <v>0</v>
      </c>
      <c r="L1194" s="2" t="b">
        <v>0</v>
      </c>
    </row>
    <row r="1195" ht="22.5" customHeight="1">
      <c r="A1195" s="37">
        <v>1005.0</v>
      </c>
      <c r="B1195" s="38" t="s">
        <v>17620</v>
      </c>
      <c r="C1195" s="39" t="str">
        <f t="shared" si="13"/>
        <v/>
      </c>
      <c r="D1195" s="2" t="b">
        <v>0</v>
      </c>
      <c r="H1195" s="2" t="b">
        <v>0</v>
      </c>
      <c r="L1195" s="2" t="b">
        <v>0</v>
      </c>
    </row>
    <row r="1196" ht="22.5" customHeight="1">
      <c r="A1196" s="37">
        <v>1006.0</v>
      </c>
      <c r="B1196" s="38" t="s">
        <v>17621</v>
      </c>
      <c r="C1196" s="39" t="str">
        <f t="shared" si="13"/>
        <v/>
      </c>
      <c r="D1196" s="2" t="b">
        <v>0</v>
      </c>
      <c r="H1196" s="2" t="b">
        <v>0</v>
      </c>
      <c r="L1196" s="2" t="b">
        <v>0</v>
      </c>
    </row>
    <row r="1197" ht="22.5" customHeight="1">
      <c r="A1197" s="37">
        <v>1007.0</v>
      </c>
      <c r="B1197" s="38" t="s">
        <v>17622</v>
      </c>
      <c r="C1197" s="39" t="str">
        <f t="shared" si="13"/>
        <v/>
      </c>
      <c r="D1197" s="2" t="b">
        <v>0</v>
      </c>
      <c r="H1197" s="2" t="b">
        <v>0</v>
      </c>
      <c r="L1197" s="2" t="b">
        <v>0</v>
      </c>
    </row>
    <row r="1198" ht="22.5" customHeight="1">
      <c r="A1198" s="37">
        <v>1008.0</v>
      </c>
      <c r="B1198" s="38" t="s">
        <v>17623</v>
      </c>
      <c r="C1198" s="39" t="str">
        <f t="shared" si="13"/>
        <v/>
      </c>
      <c r="D1198" s="2" t="b">
        <v>0</v>
      </c>
      <c r="H1198" s="2" t="b">
        <v>0</v>
      </c>
      <c r="L1198" s="2" t="b">
        <v>0</v>
      </c>
    </row>
    <row r="1199" ht="22.5" customHeight="1">
      <c r="A1199" s="37">
        <v>1009.0</v>
      </c>
      <c r="B1199" s="38" t="s">
        <v>17624</v>
      </c>
      <c r="C1199" s="39" t="str">
        <f t="shared" si="13"/>
        <v/>
      </c>
      <c r="D1199" s="2" t="b">
        <v>0</v>
      </c>
      <c r="H1199" s="2" t="b">
        <v>0</v>
      </c>
      <c r="L1199" s="2" t="b">
        <v>0</v>
      </c>
    </row>
    <row r="1200" ht="22.5" customHeight="1">
      <c r="A1200" s="37">
        <v>1010.0</v>
      </c>
      <c r="B1200" s="38" t="s">
        <v>17625</v>
      </c>
      <c r="C1200" s="39" t="str">
        <f t="shared" si="13"/>
        <v/>
      </c>
      <c r="D1200" s="2" t="b">
        <v>0</v>
      </c>
      <c r="H1200" s="2" t="b">
        <v>0</v>
      </c>
      <c r="L1200" s="2" t="b">
        <v>0</v>
      </c>
    </row>
    <row r="1201" ht="22.5" customHeight="1">
      <c r="A1201" s="37">
        <v>1011.0</v>
      </c>
      <c r="B1201" s="38" t="s">
        <v>17626</v>
      </c>
      <c r="C1201" s="39" t="str">
        <f t="shared" si="13"/>
        <v/>
      </c>
      <c r="D1201" s="2" t="b">
        <v>0</v>
      </c>
      <c r="H1201" s="2" t="b">
        <v>0</v>
      </c>
      <c r="L1201" s="2" t="b">
        <v>0</v>
      </c>
    </row>
    <row r="1202" ht="22.5" customHeight="1">
      <c r="A1202" s="37">
        <v>1012.0</v>
      </c>
      <c r="B1202" s="38" t="s">
        <v>17627</v>
      </c>
      <c r="C1202" s="39" t="str">
        <f t="shared" si="13"/>
        <v/>
      </c>
      <c r="D1202" s="2" t="b">
        <v>0</v>
      </c>
      <c r="H1202" s="2" t="b">
        <v>0</v>
      </c>
      <c r="L1202" s="2" t="b">
        <v>0</v>
      </c>
    </row>
    <row r="1203" ht="22.5" customHeight="1">
      <c r="A1203" s="37">
        <v>1013.0</v>
      </c>
      <c r="B1203" s="38" t="s">
        <v>17628</v>
      </c>
      <c r="C1203" s="39" t="str">
        <f t="shared" si="13"/>
        <v/>
      </c>
      <c r="D1203" s="2" t="b">
        <v>0</v>
      </c>
      <c r="H1203" s="2" t="b">
        <v>0</v>
      </c>
      <c r="L1203" s="2" t="b">
        <v>0</v>
      </c>
    </row>
    <row r="1204" ht="22.5" customHeight="1">
      <c r="A1204" s="37">
        <v>1014.0</v>
      </c>
      <c r="B1204" s="38" t="s">
        <v>17629</v>
      </c>
      <c r="C1204" s="39" t="str">
        <f t="shared" si="13"/>
        <v/>
      </c>
      <c r="D1204" s="2" t="b">
        <v>0</v>
      </c>
      <c r="H1204" s="2" t="b">
        <v>0</v>
      </c>
      <c r="L1204" s="2" t="b">
        <v>0</v>
      </c>
    </row>
    <row r="1205" ht="22.5" customHeight="1">
      <c r="A1205" s="37">
        <v>1015.0</v>
      </c>
      <c r="B1205" s="38" t="s">
        <v>17630</v>
      </c>
      <c r="C1205" s="39" t="str">
        <f t="shared" si="13"/>
        <v/>
      </c>
      <c r="D1205" s="2" t="b">
        <v>0</v>
      </c>
      <c r="H1205" s="2" t="b">
        <v>0</v>
      </c>
      <c r="L1205" s="2" t="b">
        <v>0</v>
      </c>
    </row>
    <row r="1206" ht="22.5" customHeight="1">
      <c r="A1206" s="37">
        <v>1016.0</v>
      </c>
      <c r="B1206" s="38" t="s">
        <v>17631</v>
      </c>
      <c r="C1206" s="39" t="str">
        <f t="shared" si="13"/>
        <v/>
      </c>
      <c r="D1206" s="2" t="b">
        <v>0</v>
      </c>
      <c r="H1206" s="2" t="b">
        <v>0</v>
      </c>
      <c r="L1206" s="2" t="b">
        <v>0</v>
      </c>
    </row>
    <row r="1207" ht="22.5" customHeight="1">
      <c r="A1207" s="37">
        <v>1017.0</v>
      </c>
      <c r="B1207" s="38" t="s">
        <v>17632</v>
      </c>
      <c r="C1207" s="39" t="str">
        <f t="shared" si="13"/>
        <v/>
      </c>
      <c r="D1207" s="2" t="b">
        <v>0</v>
      </c>
      <c r="H1207" s="2" t="b">
        <v>0</v>
      </c>
      <c r="L1207" s="2" t="b">
        <v>0</v>
      </c>
    </row>
    <row r="1208" ht="22.5" customHeight="1">
      <c r="A1208" s="37">
        <v>1017.0</v>
      </c>
      <c r="B1208" s="38" t="s">
        <v>17633</v>
      </c>
      <c r="C1208" s="39" t="str">
        <f t="shared" si="13"/>
        <v/>
      </c>
      <c r="D1208" s="2" t="b">
        <v>0</v>
      </c>
      <c r="H1208" s="2" t="b">
        <v>0</v>
      </c>
      <c r="L1208" s="2" t="b">
        <v>0</v>
      </c>
    </row>
    <row r="1209" ht="22.5" customHeight="1">
      <c r="A1209" s="37">
        <v>1017.0</v>
      </c>
      <c r="B1209" s="38" t="s">
        <v>17634</v>
      </c>
      <c r="C1209" s="39" t="str">
        <f t="shared" si="13"/>
        <v/>
      </c>
      <c r="D1209" s="2" t="b">
        <v>0</v>
      </c>
      <c r="H1209" s="2" t="b">
        <v>0</v>
      </c>
      <c r="L1209" s="2" t="b">
        <v>0</v>
      </c>
    </row>
    <row r="1210" ht="22.5" customHeight="1">
      <c r="A1210" s="37">
        <v>1017.0</v>
      </c>
      <c r="B1210" s="38" t="s">
        <v>17635</v>
      </c>
      <c r="C1210" s="39" t="str">
        <f t="shared" si="13"/>
        <v/>
      </c>
      <c r="D1210" s="2" t="b">
        <v>0</v>
      </c>
      <c r="H1210" s="2" t="b">
        <v>0</v>
      </c>
      <c r="L1210" s="2" t="b">
        <v>0</v>
      </c>
    </row>
    <row r="1211" ht="22.5" customHeight="1">
      <c r="A1211" s="37">
        <v>1018.0</v>
      </c>
      <c r="B1211" s="38" t="s">
        <v>17636</v>
      </c>
      <c r="C1211" s="39" t="str">
        <f t="shared" si="13"/>
        <v/>
      </c>
      <c r="D1211" s="2" t="b">
        <v>0</v>
      </c>
      <c r="H1211" s="2" t="b">
        <v>0</v>
      </c>
      <c r="L1211" s="2" t="b">
        <v>0</v>
      </c>
    </row>
    <row r="1212" ht="22.5" customHeight="1">
      <c r="A1212" s="37">
        <v>1019.0</v>
      </c>
      <c r="B1212" s="38" t="s">
        <v>17637</v>
      </c>
      <c r="C1212" s="39" t="str">
        <f t="shared" si="13"/>
        <v/>
      </c>
      <c r="D1212" s="2" t="b">
        <v>0</v>
      </c>
      <c r="H1212" s="2" t="b">
        <v>0</v>
      </c>
      <c r="L1212" s="2" t="b">
        <v>0</v>
      </c>
    </row>
    <row r="1213" ht="22.5" customHeight="1">
      <c r="A1213" s="37">
        <v>1020.0</v>
      </c>
      <c r="B1213" s="38" t="s">
        <v>17638</v>
      </c>
      <c r="C1213" s="39" t="str">
        <f t="shared" si="13"/>
        <v/>
      </c>
      <c r="D1213" s="2" t="b">
        <v>0</v>
      </c>
      <c r="H1213" s="2" t="b">
        <v>0</v>
      </c>
      <c r="L1213" s="2" t="b">
        <v>0</v>
      </c>
    </row>
    <row r="1214" ht="22.5" customHeight="1">
      <c r="A1214" s="37">
        <v>1021.0</v>
      </c>
      <c r="B1214" s="38" t="s">
        <v>17639</v>
      </c>
      <c r="C1214" s="39" t="str">
        <f t="shared" si="13"/>
        <v/>
      </c>
      <c r="D1214" s="2" t="b">
        <v>0</v>
      </c>
      <c r="H1214" s="2" t="b">
        <v>0</v>
      </c>
      <c r="L1214" s="2" t="b">
        <v>0</v>
      </c>
    </row>
    <row r="1215" ht="22.5" customHeight="1">
      <c r="A1215" s="37">
        <v>1022.0</v>
      </c>
      <c r="B1215" s="38" t="s">
        <v>17640</v>
      </c>
      <c r="C1215" s="39" t="str">
        <f t="shared" si="13"/>
        <v/>
      </c>
      <c r="D1215" s="2" t="b">
        <v>0</v>
      </c>
      <c r="H1215" s="2" t="b">
        <v>0</v>
      </c>
      <c r="L1215" s="2" t="b">
        <v>0</v>
      </c>
    </row>
    <row r="1216" ht="22.5" customHeight="1">
      <c r="A1216" s="37">
        <v>1023.0</v>
      </c>
      <c r="B1216" s="38" t="s">
        <v>17641</v>
      </c>
      <c r="C1216" s="39" t="str">
        <f t="shared" si="13"/>
        <v/>
      </c>
      <c r="D1216" s="2" t="b">
        <v>0</v>
      </c>
      <c r="H1216" s="2" t="b">
        <v>0</v>
      </c>
      <c r="L1216" s="2" t="b">
        <v>0</v>
      </c>
    </row>
    <row r="1217" ht="22.5" customHeight="1">
      <c r="A1217" s="37">
        <v>1024.0</v>
      </c>
      <c r="B1217" s="38" t="s">
        <v>17642</v>
      </c>
      <c r="C1217" s="39" t="str">
        <f t="shared" si="13"/>
        <v/>
      </c>
      <c r="D1217" s="2" t="b">
        <v>0</v>
      </c>
      <c r="H1217" s="2" t="b">
        <v>0</v>
      </c>
      <c r="L1217" s="2" t="b">
        <v>0</v>
      </c>
    </row>
    <row r="1218" ht="22.5" customHeight="1">
      <c r="A1218" s="37">
        <v>1024.0</v>
      </c>
      <c r="B1218" s="38" t="s">
        <v>17643</v>
      </c>
      <c r="C1218" s="39" t="str">
        <f t="shared" si="13"/>
        <v/>
      </c>
      <c r="D1218" s="2" t="b">
        <v>0</v>
      </c>
      <c r="H1218" s="2" t="b">
        <v>0</v>
      </c>
      <c r="L1218" s="2" t="b">
        <v>0</v>
      </c>
    </row>
    <row r="1219" ht="22.5" customHeight="1">
      <c r="A1219" s="37">
        <v>1024.0</v>
      </c>
      <c r="B1219" s="38" t="s">
        <v>17644</v>
      </c>
      <c r="C1219" s="39" t="str">
        <f t="shared" si="13"/>
        <v/>
      </c>
      <c r="D1219" s="2" t="b">
        <v>0</v>
      </c>
      <c r="H1219" s="2" t="b">
        <v>0</v>
      </c>
      <c r="L1219" s="2" t="b">
        <v>0</v>
      </c>
    </row>
    <row r="1220" ht="22.5" customHeight="1">
      <c r="A1220" s="43">
        <v>1025.0</v>
      </c>
      <c r="B1220" s="38" t="s">
        <v>17645</v>
      </c>
      <c r="C1220" s="39" t="str">
        <f t="shared" si="13"/>
        <v/>
      </c>
      <c r="D1220" s="2" t="b">
        <v>0</v>
      </c>
      <c r="H1220" s="2" t="b">
        <v>0</v>
      </c>
      <c r="L1220" s="2" t="b">
        <v>0</v>
      </c>
    </row>
    <row r="1221" ht="22.5" customHeight="1">
      <c r="A1221" s="44"/>
      <c r="B1221" s="45"/>
      <c r="C1221" s="46"/>
      <c r="D1221" s="2" t="b">
        <v>0</v>
      </c>
      <c r="H1221" s="2" t="b">
        <v>0</v>
      </c>
      <c r="L1221" s="2" t="b">
        <v>0</v>
      </c>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 r:id="rId41" ref="B42"/>
    <hyperlink r:id="rId42" ref="B43"/>
    <hyperlink r:id="rId43" ref="B44"/>
    <hyperlink r:id="rId44" ref="B45"/>
    <hyperlink r:id="rId45" ref="B46"/>
    <hyperlink r:id="rId46" ref="B47"/>
    <hyperlink r:id="rId47" ref="B48"/>
    <hyperlink r:id="rId48" ref="B49"/>
    <hyperlink r:id="rId49" ref="B50"/>
    <hyperlink r:id="rId50" ref="B51"/>
    <hyperlink r:id="rId51" ref="B52"/>
    <hyperlink r:id="rId52" ref="B53"/>
    <hyperlink r:id="rId53" ref="B54"/>
    <hyperlink r:id="rId54" ref="B55"/>
    <hyperlink r:id="rId55" ref="B56"/>
    <hyperlink r:id="rId56" ref="B57"/>
    <hyperlink r:id="rId57" ref="B58"/>
    <hyperlink r:id="rId58" ref="B59"/>
    <hyperlink r:id="rId59" ref="B60"/>
    <hyperlink r:id="rId60" ref="B61"/>
    <hyperlink r:id="rId61" ref="B62"/>
    <hyperlink r:id="rId62" ref="B63"/>
    <hyperlink r:id="rId63" ref="B64"/>
    <hyperlink r:id="rId64" ref="B65"/>
    <hyperlink r:id="rId65" ref="B66"/>
    <hyperlink r:id="rId66" ref="B67"/>
    <hyperlink r:id="rId67" ref="B68"/>
    <hyperlink r:id="rId68" ref="B69"/>
    <hyperlink r:id="rId69" ref="B70"/>
    <hyperlink r:id="rId70" ref="B71"/>
    <hyperlink r:id="rId71" ref="B72"/>
    <hyperlink r:id="rId72" ref="B73"/>
    <hyperlink r:id="rId73" ref="B74"/>
    <hyperlink r:id="rId74" ref="B75"/>
    <hyperlink r:id="rId75" ref="B76"/>
    <hyperlink r:id="rId76" ref="B77"/>
    <hyperlink r:id="rId77" ref="B78"/>
    <hyperlink r:id="rId78" ref="B79"/>
    <hyperlink r:id="rId79" ref="B80"/>
    <hyperlink r:id="rId80" ref="B81"/>
    <hyperlink r:id="rId81" ref="B82"/>
    <hyperlink r:id="rId82" ref="B83"/>
    <hyperlink r:id="rId83" ref="B84"/>
    <hyperlink r:id="rId84" ref="B85"/>
    <hyperlink r:id="rId85" ref="B86"/>
    <hyperlink r:id="rId86" ref="B87"/>
    <hyperlink r:id="rId87" ref="B88"/>
    <hyperlink r:id="rId88" ref="B89"/>
    <hyperlink r:id="rId89" ref="B90"/>
    <hyperlink r:id="rId90" ref="B91"/>
    <hyperlink r:id="rId91" ref="B92"/>
    <hyperlink r:id="rId92" ref="B93"/>
    <hyperlink r:id="rId93" ref="B94"/>
    <hyperlink r:id="rId94" ref="B95"/>
    <hyperlink r:id="rId95" ref="B96"/>
    <hyperlink r:id="rId96" ref="B97"/>
    <hyperlink r:id="rId97" ref="B98"/>
    <hyperlink r:id="rId98" ref="B99"/>
    <hyperlink r:id="rId99" ref="B100"/>
    <hyperlink r:id="rId100" ref="B101"/>
    <hyperlink r:id="rId101" ref="B102"/>
    <hyperlink r:id="rId102" ref="B103"/>
    <hyperlink r:id="rId103" ref="B104"/>
    <hyperlink r:id="rId104" ref="B105"/>
    <hyperlink r:id="rId105" ref="B106"/>
    <hyperlink r:id="rId106" ref="B107"/>
    <hyperlink r:id="rId107" ref="B108"/>
    <hyperlink r:id="rId108" ref="B109"/>
    <hyperlink r:id="rId109" ref="B110"/>
    <hyperlink r:id="rId110" ref="B111"/>
    <hyperlink r:id="rId111" ref="B112"/>
    <hyperlink r:id="rId112" ref="B113"/>
    <hyperlink r:id="rId113" ref="B114"/>
    <hyperlink r:id="rId114" ref="B115"/>
    <hyperlink r:id="rId115" ref="B116"/>
    <hyperlink r:id="rId116" ref="B117"/>
    <hyperlink r:id="rId117" ref="B118"/>
    <hyperlink r:id="rId118" ref="B119"/>
    <hyperlink r:id="rId119" ref="B120"/>
    <hyperlink r:id="rId120" ref="B121"/>
    <hyperlink r:id="rId121" ref="B122"/>
    <hyperlink r:id="rId122" ref="B123"/>
    <hyperlink r:id="rId123" ref="B124"/>
    <hyperlink r:id="rId124" ref="B125"/>
    <hyperlink r:id="rId125" ref="B126"/>
    <hyperlink r:id="rId126" ref="B127"/>
    <hyperlink r:id="rId127" ref="B128"/>
    <hyperlink r:id="rId128" ref="B129"/>
    <hyperlink r:id="rId129" ref="B130"/>
    <hyperlink r:id="rId130" ref="B131"/>
    <hyperlink r:id="rId131" ref="B132"/>
    <hyperlink r:id="rId132" ref="B133"/>
    <hyperlink r:id="rId133" ref="B134"/>
    <hyperlink r:id="rId134" ref="B135"/>
    <hyperlink r:id="rId135" ref="B136"/>
    <hyperlink r:id="rId136" ref="B137"/>
    <hyperlink r:id="rId137" ref="B138"/>
    <hyperlink r:id="rId138" ref="B139"/>
    <hyperlink r:id="rId139" ref="B140"/>
    <hyperlink r:id="rId140" ref="B141"/>
    <hyperlink r:id="rId141" ref="B142"/>
    <hyperlink r:id="rId142" ref="B143"/>
    <hyperlink r:id="rId143" ref="B144"/>
    <hyperlink r:id="rId144" ref="B145"/>
    <hyperlink r:id="rId145" ref="B146"/>
    <hyperlink r:id="rId146" ref="B147"/>
    <hyperlink r:id="rId147" ref="B148"/>
    <hyperlink r:id="rId148" ref="B149"/>
    <hyperlink r:id="rId149" ref="B150"/>
    <hyperlink r:id="rId150" ref="B151"/>
    <hyperlink r:id="rId151" ref="B152"/>
    <hyperlink r:id="rId152" ref="B153"/>
    <hyperlink r:id="rId153" ref="B154"/>
    <hyperlink r:id="rId154" ref="B155"/>
    <hyperlink r:id="rId155" ref="B156"/>
    <hyperlink r:id="rId156" ref="B157"/>
    <hyperlink r:id="rId157" ref="B158"/>
    <hyperlink r:id="rId158" ref="B159"/>
    <hyperlink r:id="rId159" ref="B160"/>
    <hyperlink r:id="rId160" ref="B161"/>
    <hyperlink r:id="rId161" ref="B162"/>
    <hyperlink r:id="rId162" ref="B163"/>
    <hyperlink r:id="rId163" ref="B164"/>
    <hyperlink r:id="rId164" ref="B165"/>
    <hyperlink r:id="rId165" ref="B166"/>
    <hyperlink r:id="rId166" ref="B167"/>
    <hyperlink r:id="rId167" ref="B168"/>
    <hyperlink r:id="rId168" ref="B169"/>
    <hyperlink r:id="rId169" ref="B170"/>
    <hyperlink r:id="rId170" ref="B171"/>
    <hyperlink r:id="rId171" ref="B172"/>
    <hyperlink r:id="rId172" ref="B173"/>
    <hyperlink r:id="rId173" ref="B174"/>
    <hyperlink r:id="rId174" ref="B175"/>
    <hyperlink r:id="rId175" ref="B176"/>
    <hyperlink r:id="rId176" ref="B177"/>
    <hyperlink r:id="rId177" ref="B178"/>
    <hyperlink r:id="rId178" ref="B179"/>
    <hyperlink r:id="rId179" ref="B180"/>
    <hyperlink r:id="rId180" ref="B181"/>
    <hyperlink r:id="rId181" ref="B182"/>
    <hyperlink r:id="rId182" ref="B183"/>
    <hyperlink r:id="rId183" ref="B184"/>
    <hyperlink r:id="rId184" ref="B185"/>
    <hyperlink r:id="rId185" ref="B186"/>
    <hyperlink r:id="rId186" ref="B187"/>
    <hyperlink r:id="rId187" ref="B188"/>
    <hyperlink r:id="rId188" ref="B189"/>
    <hyperlink r:id="rId189" ref="B190"/>
    <hyperlink r:id="rId190" ref="B191"/>
    <hyperlink r:id="rId191" ref="B192"/>
    <hyperlink r:id="rId192" ref="B193"/>
    <hyperlink r:id="rId193" ref="B194"/>
    <hyperlink r:id="rId194" ref="B195"/>
    <hyperlink r:id="rId195" ref="B196"/>
    <hyperlink r:id="rId196" ref="B197"/>
    <hyperlink r:id="rId197" ref="B198"/>
    <hyperlink r:id="rId198" ref="B199"/>
    <hyperlink r:id="rId199" ref="B200"/>
    <hyperlink r:id="rId200" ref="B201"/>
    <hyperlink r:id="rId201" ref="B202"/>
    <hyperlink r:id="rId202" ref="B203"/>
    <hyperlink r:id="rId203" ref="B204"/>
    <hyperlink r:id="rId204" ref="B205"/>
    <hyperlink r:id="rId205" ref="B206"/>
    <hyperlink r:id="rId206" ref="B207"/>
    <hyperlink r:id="rId207" ref="B208"/>
    <hyperlink r:id="rId208" ref="B209"/>
    <hyperlink r:id="rId209" ref="B210"/>
    <hyperlink r:id="rId210" ref="B211"/>
    <hyperlink r:id="rId211" ref="B212"/>
    <hyperlink r:id="rId212" ref="B213"/>
    <hyperlink r:id="rId213" ref="B214"/>
    <hyperlink r:id="rId214" ref="B215"/>
    <hyperlink r:id="rId215" ref="B216"/>
    <hyperlink r:id="rId216" ref="B217"/>
    <hyperlink r:id="rId217" ref="B218"/>
    <hyperlink r:id="rId218" ref="B219"/>
    <hyperlink r:id="rId219" ref="B220"/>
    <hyperlink r:id="rId220" ref="B221"/>
    <hyperlink r:id="rId221" ref="B222"/>
    <hyperlink r:id="rId222" ref="B223"/>
    <hyperlink r:id="rId223" ref="B224"/>
    <hyperlink r:id="rId224" ref="B225"/>
    <hyperlink r:id="rId225" ref="B226"/>
    <hyperlink r:id="rId226" ref="B227"/>
    <hyperlink r:id="rId227" ref="B228"/>
    <hyperlink r:id="rId228" ref="B229"/>
    <hyperlink r:id="rId229" ref="B230"/>
    <hyperlink r:id="rId230" ref="B231"/>
    <hyperlink r:id="rId231" ref="B232"/>
    <hyperlink r:id="rId232" ref="B233"/>
    <hyperlink r:id="rId233" ref="B234"/>
    <hyperlink r:id="rId234" ref="B235"/>
    <hyperlink r:id="rId235" ref="B236"/>
    <hyperlink r:id="rId236" ref="B237"/>
    <hyperlink r:id="rId237" ref="B238"/>
    <hyperlink r:id="rId238" ref="B239"/>
    <hyperlink r:id="rId239" ref="B240"/>
    <hyperlink r:id="rId240" ref="B241"/>
    <hyperlink r:id="rId241" ref="B242"/>
    <hyperlink r:id="rId242" ref="B243"/>
    <hyperlink r:id="rId243" ref="B244"/>
    <hyperlink r:id="rId244" ref="B245"/>
    <hyperlink r:id="rId245" ref="B246"/>
    <hyperlink r:id="rId246" ref="B247"/>
    <hyperlink r:id="rId247" ref="B248"/>
    <hyperlink r:id="rId248" ref="B249"/>
    <hyperlink r:id="rId249" ref="B250"/>
    <hyperlink r:id="rId250" ref="B251"/>
    <hyperlink r:id="rId251" ref="B252"/>
    <hyperlink r:id="rId252" ref="B253"/>
    <hyperlink r:id="rId253" ref="B254"/>
    <hyperlink r:id="rId254" ref="B255"/>
    <hyperlink r:id="rId255" ref="B256"/>
    <hyperlink r:id="rId256" ref="B257"/>
    <hyperlink r:id="rId257" ref="B258"/>
    <hyperlink r:id="rId258" ref="B259"/>
    <hyperlink r:id="rId259" ref="B260"/>
    <hyperlink r:id="rId260" ref="B261"/>
    <hyperlink r:id="rId261" ref="B262"/>
    <hyperlink r:id="rId262" ref="B263"/>
    <hyperlink r:id="rId263" ref="B264"/>
    <hyperlink r:id="rId264" ref="B265"/>
    <hyperlink r:id="rId265" ref="B266"/>
    <hyperlink r:id="rId266" ref="B267"/>
    <hyperlink r:id="rId267" ref="B268"/>
    <hyperlink r:id="rId268" ref="B269"/>
    <hyperlink r:id="rId269" ref="B270"/>
    <hyperlink r:id="rId270" ref="B271"/>
    <hyperlink r:id="rId271" ref="B272"/>
    <hyperlink r:id="rId272" ref="B273"/>
    <hyperlink r:id="rId273" ref="B274"/>
    <hyperlink r:id="rId274" ref="B275"/>
    <hyperlink r:id="rId275" ref="B276"/>
    <hyperlink r:id="rId276" ref="B277"/>
    <hyperlink r:id="rId277" ref="B278"/>
    <hyperlink r:id="rId278" ref="B279"/>
    <hyperlink r:id="rId279" ref="B280"/>
    <hyperlink r:id="rId280" ref="B281"/>
    <hyperlink r:id="rId281" ref="B282"/>
    <hyperlink r:id="rId282" ref="B283"/>
    <hyperlink r:id="rId283" ref="B284"/>
    <hyperlink r:id="rId284" ref="B285"/>
    <hyperlink r:id="rId285" ref="B286"/>
    <hyperlink r:id="rId286" ref="B287"/>
    <hyperlink r:id="rId287" ref="B288"/>
    <hyperlink r:id="rId288" ref="B289"/>
    <hyperlink r:id="rId289" ref="B290"/>
    <hyperlink r:id="rId290" ref="B291"/>
    <hyperlink r:id="rId291" ref="B292"/>
    <hyperlink r:id="rId292" ref="B293"/>
    <hyperlink r:id="rId293" ref="B294"/>
    <hyperlink r:id="rId294" ref="B295"/>
    <hyperlink r:id="rId295" ref="B296"/>
    <hyperlink r:id="rId296" ref="B297"/>
    <hyperlink r:id="rId297" ref="B298"/>
    <hyperlink r:id="rId298" ref="B299"/>
    <hyperlink r:id="rId299" ref="B300"/>
    <hyperlink r:id="rId300" ref="B301"/>
    <hyperlink r:id="rId301" ref="B302"/>
    <hyperlink r:id="rId302" ref="B303"/>
    <hyperlink r:id="rId303" ref="B304"/>
    <hyperlink r:id="rId304" ref="B305"/>
    <hyperlink r:id="rId305" ref="B306"/>
    <hyperlink r:id="rId306" ref="B307"/>
    <hyperlink r:id="rId307" ref="B308"/>
    <hyperlink r:id="rId308" ref="B309"/>
    <hyperlink r:id="rId309" ref="B310"/>
    <hyperlink r:id="rId310" ref="B311"/>
    <hyperlink r:id="rId311" ref="B312"/>
    <hyperlink r:id="rId312" ref="B313"/>
    <hyperlink r:id="rId313" ref="B314"/>
    <hyperlink r:id="rId314" ref="B315"/>
    <hyperlink r:id="rId315" ref="B316"/>
    <hyperlink r:id="rId316" ref="B317"/>
    <hyperlink r:id="rId317" ref="B318"/>
    <hyperlink r:id="rId318" ref="B319"/>
    <hyperlink r:id="rId319" ref="B320"/>
    <hyperlink r:id="rId320" ref="B321"/>
    <hyperlink r:id="rId321" ref="B322"/>
    <hyperlink r:id="rId322" ref="B323"/>
    <hyperlink r:id="rId323" ref="B324"/>
    <hyperlink r:id="rId324" ref="B325"/>
    <hyperlink r:id="rId325" ref="B326"/>
    <hyperlink r:id="rId326" ref="B327"/>
    <hyperlink r:id="rId327" ref="B328"/>
    <hyperlink r:id="rId328" ref="B329"/>
    <hyperlink r:id="rId329" ref="B330"/>
    <hyperlink r:id="rId330" ref="B331"/>
    <hyperlink r:id="rId331" ref="B332"/>
    <hyperlink r:id="rId332" ref="B333"/>
    <hyperlink r:id="rId333" ref="B334"/>
    <hyperlink r:id="rId334" ref="B335"/>
    <hyperlink r:id="rId335" ref="B336"/>
    <hyperlink r:id="rId336" ref="B337"/>
    <hyperlink r:id="rId337" ref="B338"/>
    <hyperlink r:id="rId338" ref="B339"/>
    <hyperlink r:id="rId339" ref="B340"/>
    <hyperlink r:id="rId340" ref="B341"/>
    <hyperlink r:id="rId341" ref="B342"/>
    <hyperlink r:id="rId342" ref="B343"/>
    <hyperlink r:id="rId343" ref="B344"/>
    <hyperlink r:id="rId344" ref="B345"/>
    <hyperlink r:id="rId345" ref="B346"/>
    <hyperlink r:id="rId346" ref="B347"/>
    <hyperlink r:id="rId347" ref="B348"/>
    <hyperlink r:id="rId348" ref="B349"/>
    <hyperlink r:id="rId349" ref="B350"/>
    <hyperlink r:id="rId350" ref="B351"/>
    <hyperlink r:id="rId351" ref="B352"/>
    <hyperlink r:id="rId352" ref="B353"/>
    <hyperlink r:id="rId353" ref="B354"/>
    <hyperlink r:id="rId354" ref="B355"/>
    <hyperlink r:id="rId355" ref="B356"/>
    <hyperlink r:id="rId356" ref="B357"/>
    <hyperlink r:id="rId357" ref="B358"/>
    <hyperlink r:id="rId358" ref="B359"/>
    <hyperlink r:id="rId359" ref="B360"/>
    <hyperlink r:id="rId360" ref="B361"/>
    <hyperlink r:id="rId361" ref="B362"/>
    <hyperlink r:id="rId362" ref="B363"/>
    <hyperlink r:id="rId363" ref="B364"/>
    <hyperlink r:id="rId364" ref="B365"/>
    <hyperlink r:id="rId365" ref="B366"/>
    <hyperlink r:id="rId366" ref="B367"/>
    <hyperlink r:id="rId367" ref="B368"/>
    <hyperlink r:id="rId368" ref="B369"/>
    <hyperlink r:id="rId369" ref="B370"/>
    <hyperlink r:id="rId370" ref="B371"/>
    <hyperlink r:id="rId371" ref="B372"/>
    <hyperlink r:id="rId372" ref="B373"/>
    <hyperlink r:id="rId373" ref="B374"/>
    <hyperlink r:id="rId374" ref="B375"/>
    <hyperlink r:id="rId375" ref="B376"/>
    <hyperlink r:id="rId376" ref="B377"/>
    <hyperlink r:id="rId377" ref="B378"/>
    <hyperlink r:id="rId378" ref="B379"/>
    <hyperlink r:id="rId379" ref="B380"/>
    <hyperlink r:id="rId380" ref="B381"/>
    <hyperlink r:id="rId381" ref="B382"/>
    <hyperlink r:id="rId382" ref="B383"/>
    <hyperlink r:id="rId383" ref="B384"/>
    <hyperlink r:id="rId384" ref="B385"/>
    <hyperlink r:id="rId385" ref="B386"/>
    <hyperlink r:id="rId386" ref="B387"/>
    <hyperlink r:id="rId387" ref="B388"/>
    <hyperlink r:id="rId388" ref="B389"/>
    <hyperlink r:id="rId389" ref="B390"/>
    <hyperlink r:id="rId390" ref="B391"/>
    <hyperlink r:id="rId391" ref="B392"/>
    <hyperlink r:id="rId392" ref="B393"/>
    <hyperlink r:id="rId393" ref="B394"/>
    <hyperlink r:id="rId394" ref="B395"/>
    <hyperlink r:id="rId395" ref="B396"/>
    <hyperlink r:id="rId396" ref="B397"/>
    <hyperlink r:id="rId397" ref="B398"/>
    <hyperlink r:id="rId398" ref="B399"/>
    <hyperlink r:id="rId399" ref="B400"/>
    <hyperlink r:id="rId400" ref="B401"/>
    <hyperlink r:id="rId401" ref="B402"/>
    <hyperlink r:id="rId402" ref="B403"/>
    <hyperlink r:id="rId403" ref="B404"/>
    <hyperlink r:id="rId404" ref="B405"/>
    <hyperlink r:id="rId405" ref="B406"/>
    <hyperlink r:id="rId406" ref="B407"/>
    <hyperlink r:id="rId407" ref="B408"/>
    <hyperlink r:id="rId408" ref="B409"/>
    <hyperlink r:id="rId409" ref="B410"/>
    <hyperlink r:id="rId410" ref="B411"/>
    <hyperlink r:id="rId411" ref="B412"/>
    <hyperlink r:id="rId412" ref="B413"/>
    <hyperlink r:id="rId413" ref="B414"/>
    <hyperlink r:id="rId414" ref="B415"/>
    <hyperlink r:id="rId415" ref="B416"/>
    <hyperlink r:id="rId416" ref="B417"/>
    <hyperlink r:id="rId417" ref="B418"/>
    <hyperlink r:id="rId418" ref="B419"/>
    <hyperlink r:id="rId419" ref="B420"/>
    <hyperlink r:id="rId420" ref="B421"/>
    <hyperlink r:id="rId421" ref="B422"/>
    <hyperlink r:id="rId422" ref="B423"/>
    <hyperlink r:id="rId423" ref="B424"/>
    <hyperlink r:id="rId424" ref="B425"/>
    <hyperlink r:id="rId425" ref="B426"/>
    <hyperlink r:id="rId426" ref="B427"/>
    <hyperlink r:id="rId427" ref="B428"/>
    <hyperlink r:id="rId428" ref="B429"/>
    <hyperlink r:id="rId429" ref="B430"/>
    <hyperlink r:id="rId430" ref="B431"/>
    <hyperlink r:id="rId431" ref="B432"/>
    <hyperlink r:id="rId432" ref="B433"/>
    <hyperlink r:id="rId433" ref="B434"/>
    <hyperlink r:id="rId434" ref="B435"/>
    <hyperlink r:id="rId435" ref="B436"/>
    <hyperlink r:id="rId436" ref="B437"/>
    <hyperlink r:id="rId437" ref="B438"/>
    <hyperlink r:id="rId438" ref="B439"/>
    <hyperlink r:id="rId439" ref="B440"/>
    <hyperlink r:id="rId440" ref="B441"/>
    <hyperlink r:id="rId441" ref="B442"/>
    <hyperlink r:id="rId442" ref="B443"/>
    <hyperlink r:id="rId443" ref="B444"/>
    <hyperlink r:id="rId444" ref="B445"/>
    <hyperlink r:id="rId445" ref="B446"/>
    <hyperlink r:id="rId446" ref="B447"/>
    <hyperlink r:id="rId447" ref="B448"/>
    <hyperlink r:id="rId448" ref="B449"/>
    <hyperlink r:id="rId449" ref="B450"/>
    <hyperlink r:id="rId450" ref="B451"/>
    <hyperlink r:id="rId451" ref="B452"/>
    <hyperlink r:id="rId452" ref="B453"/>
    <hyperlink r:id="rId453" ref="B454"/>
    <hyperlink r:id="rId454" ref="B455"/>
    <hyperlink r:id="rId455" ref="B456"/>
    <hyperlink r:id="rId456" ref="B457"/>
    <hyperlink r:id="rId457" ref="B458"/>
    <hyperlink r:id="rId458" ref="B459"/>
    <hyperlink r:id="rId459" ref="B460"/>
    <hyperlink r:id="rId460" ref="B461"/>
    <hyperlink r:id="rId461" ref="B462"/>
    <hyperlink r:id="rId462" ref="B463"/>
    <hyperlink r:id="rId463" ref="B464"/>
    <hyperlink r:id="rId464" ref="B465"/>
    <hyperlink r:id="rId465" ref="B466"/>
    <hyperlink r:id="rId466" ref="B467"/>
    <hyperlink r:id="rId467" ref="B468"/>
    <hyperlink r:id="rId468" ref="B469"/>
    <hyperlink r:id="rId469" ref="B470"/>
    <hyperlink r:id="rId470" ref="B471"/>
    <hyperlink r:id="rId471" ref="B472"/>
    <hyperlink r:id="rId472" ref="B473"/>
    <hyperlink r:id="rId473" ref="B474"/>
    <hyperlink r:id="rId474" ref="B475"/>
    <hyperlink r:id="rId475" ref="B476"/>
    <hyperlink r:id="rId476" ref="B477"/>
    <hyperlink r:id="rId477" ref="B478"/>
    <hyperlink r:id="rId478" ref="B479"/>
    <hyperlink r:id="rId479" ref="B480"/>
    <hyperlink r:id="rId480" ref="B481"/>
    <hyperlink r:id="rId481" ref="B482"/>
    <hyperlink r:id="rId482" ref="B483"/>
    <hyperlink r:id="rId483" ref="B484"/>
    <hyperlink r:id="rId484" ref="B485"/>
    <hyperlink r:id="rId485" ref="B486"/>
    <hyperlink r:id="rId486" ref="B487"/>
    <hyperlink r:id="rId487" ref="B488"/>
    <hyperlink r:id="rId488" ref="B489"/>
    <hyperlink r:id="rId489" ref="B490"/>
    <hyperlink r:id="rId490" ref="B491"/>
    <hyperlink r:id="rId491" ref="B492"/>
    <hyperlink r:id="rId492" ref="B493"/>
    <hyperlink r:id="rId493" ref="B494"/>
    <hyperlink r:id="rId494" ref="B495"/>
    <hyperlink r:id="rId495" ref="B496"/>
    <hyperlink r:id="rId496" ref="B497"/>
    <hyperlink r:id="rId497" ref="B498"/>
    <hyperlink r:id="rId498" ref="B499"/>
    <hyperlink r:id="rId499" ref="B500"/>
    <hyperlink r:id="rId500" ref="B501"/>
    <hyperlink r:id="rId501" ref="B502"/>
    <hyperlink r:id="rId502" ref="B503"/>
    <hyperlink r:id="rId503" ref="B504"/>
    <hyperlink r:id="rId504" ref="B505"/>
    <hyperlink r:id="rId505" ref="B506"/>
    <hyperlink r:id="rId506" ref="B507"/>
    <hyperlink r:id="rId507" ref="B508"/>
    <hyperlink r:id="rId508" ref="B509"/>
    <hyperlink r:id="rId509" ref="B510"/>
    <hyperlink r:id="rId510" ref="B511"/>
    <hyperlink r:id="rId511" ref="B512"/>
    <hyperlink r:id="rId512" ref="B513"/>
    <hyperlink r:id="rId513" ref="B514"/>
    <hyperlink r:id="rId514" ref="B515"/>
    <hyperlink r:id="rId515" ref="B516"/>
    <hyperlink r:id="rId516" ref="B517"/>
    <hyperlink r:id="rId517" ref="B518"/>
    <hyperlink r:id="rId518" ref="B519"/>
    <hyperlink r:id="rId519" ref="B520"/>
    <hyperlink r:id="rId520" ref="B521"/>
    <hyperlink r:id="rId521" ref="B522"/>
    <hyperlink r:id="rId522" ref="B523"/>
    <hyperlink r:id="rId523" ref="B524"/>
    <hyperlink r:id="rId524" ref="B525"/>
    <hyperlink r:id="rId525" ref="B526"/>
    <hyperlink r:id="rId526" ref="B527"/>
    <hyperlink r:id="rId527" ref="B528"/>
    <hyperlink r:id="rId528" ref="B529"/>
    <hyperlink r:id="rId529" ref="B530"/>
    <hyperlink r:id="rId530" ref="B531"/>
    <hyperlink r:id="rId531" ref="B532"/>
    <hyperlink r:id="rId532" ref="B533"/>
    <hyperlink r:id="rId533" ref="B534"/>
    <hyperlink r:id="rId534" ref="B535"/>
    <hyperlink r:id="rId535" ref="B536"/>
    <hyperlink r:id="rId536" ref="B537"/>
    <hyperlink r:id="rId537" ref="B538"/>
    <hyperlink r:id="rId538" ref="B539"/>
    <hyperlink r:id="rId539" ref="B540"/>
    <hyperlink r:id="rId540" ref="B541"/>
    <hyperlink r:id="rId541" ref="B542"/>
    <hyperlink r:id="rId542" ref="B543"/>
    <hyperlink r:id="rId543" ref="B544"/>
    <hyperlink r:id="rId544" ref="B545"/>
    <hyperlink r:id="rId545" ref="B546"/>
    <hyperlink r:id="rId546" ref="B547"/>
    <hyperlink r:id="rId547" ref="B548"/>
    <hyperlink r:id="rId548" ref="B549"/>
    <hyperlink r:id="rId549" ref="B550"/>
    <hyperlink r:id="rId550" ref="B551"/>
    <hyperlink r:id="rId551" ref="B552"/>
    <hyperlink r:id="rId552" ref="B553"/>
    <hyperlink r:id="rId553" ref="B554"/>
    <hyperlink r:id="rId554" ref="B555"/>
    <hyperlink r:id="rId555" ref="B556"/>
    <hyperlink r:id="rId556" ref="B557"/>
    <hyperlink r:id="rId557" ref="B558"/>
    <hyperlink r:id="rId558" ref="B559"/>
    <hyperlink r:id="rId559" ref="B560"/>
    <hyperlink r:id="rId560" ref="B561"/>
    <hyperlink r:id="rId561" ref="B562"/>
    <hyperlink r:id="rId562" ref="B563"/>
    <hyperlink r:id="rId563" ref="B564"/>
    <hyperlink r:id="rId564" ref="B565"/>
    <hyperlink r:id="rId565" ref="B566"/>
    <hyperlink r:id="rId566" ref="B567"/>
    <hyperlink r:id="rId567" ref="B568"/>
    <hyperlink r:id="rId568" ref="B569"/>
    <hyperlink r:id="rId569" ref="B570"/>
    <hyperlink r:id="rId570" ref="B571"/>
    <hyperlink r:id="rId571" ref="B572"/>
    <hyperlink r:id="rId572" ref="B573"/>
    <hyperlink r:id="rId573" ref="B574"/>
    <hyperlink r:id="rId574" ref="B575"/>
    <hyperlink r:id="rId575" ref="B576"/>
    <hyperlink r:id="rId576" ref="B577"/>
    <hyperlink r:id="rId577" ref="B578"/>
    <hyperlink r:id="rId578" ref="B579"/>
    <hyperlink r:id="rId579" ref="B580"/>
    <hyperlink r:id="rId580" ref="B581"/>
    <hyperlink r:id="rId581" ref="B582"/>
    <hyperlink r:id="rId582" ref="B583"/>
    <hyperlink r:id="rId583" ref="B584"/>
    <hyperlink r:id="rId584" ref="B585"/>
    <hyperlink r:id="rId585" ref="B586"/>
    <hyperlink r:id="rId586" ref="B587"/>
    <hyperlink r:id="rId587" ref="B588"/>
    <hyperlink r:id="rId588" ref="B589"/>
    <hyperlink r:id="rId589" ref="B590"/>
    <hyperlink r:id="rId590" ref="B591"/>
    <hyperlink r:id="rId591" ref="B592"/>
    <hyperlink r:id="rId592" ref="B593"/>
    <hyperlink r:id="rId593" ref="B594"/>
    <hyperlink r:id="rId594" ref="B595"/>
    <hyperlink r:id="rId595" ref="B596"/>
    <hyperlink r:id="rId596" ref="B597"/>
    <hyperlink r:id="rId597" ref="B598"/>
    <hyperlink r:id="rId598" ref="B599"/>
    <hyperlink r:id="rId599" ref="B600"/>
    <hyperlink r:id="rId600" ref="B601"/>
    <hyperlink r:id="rId601" ref="B602"/>
    <hyperlink r:id="rId602" ref="B603"/>
    <hyperlink r:id="rId603" ref="B604"/>
    <hyperlink r:id="rId604" ref="B605"/>
    <hyperlink r:id="rId605" ref="B606"/>
    <hyperlink r:id="rId606" ref="B607"/>
    <hyperlink r:id="rId607" ref="B608"/>
    <hyperlink r:id="rId608" ref="B609"/>
    <hyperlink r:id="rId609" ref="B610"/>
    <hyperlink r:id="rId610" ref="B611"/>
    <hyperlink r:id="rId611" ref="B612"/>
    <hyperlink r:id="rId612" ref="B613"/>
    <hyperlink r:id="rId613" ref="B614"/>
    <hyperlink r:id="rId614" ref="B615"/>
    <hyperlink r:id="rId615" ref="B616"/>
    <hyperlink r:id="rId616" ref="B617"/>
    <hyperlink r:id="rId617" ref="B618"/>
    <hyperlink r:id="rId618" ref="B619"/>
    <hyperlink r:id="rId619" ref="B620"/>
    <hyperlink r:id="rId620" ref="B621"/>
    <hyperlink r:id="rId621" ref="B622"/>
    <hyperlink r:id="rId622" ref="B623"/>
    <hyperlink r:id="rId623" ref="B624"/>
    <hyperlink r:id="rId624" ref="B625"/>
    <hyperlink r:id="rId625" ref="B626"/>
    <hyperlink r:id="rId626" ref="B627"/>
    <hyperlink r:id="rId627" ref="B628"/>
    <hyperlink r:id="rId628" ref="B629"/>
    <hyperlink r:id="rId629" ref="B630"/>
    <hyperlink r:id="rId630" ref="B631"/>
    <hyperlink r:id="rId631" ref="B632"/>
    <hyperlink r:id="rId632" ref="B633"/>
    <hyperlink r:id="rId633" ref="B634"/>
    <hyperlink r:id="rId634" ref="B635"/>
    <hyperlink r:id="rId635" ref="B636"/>
    <hyperlink r:id="rId636" ref="B637"/>
    <hyperlink r:id="rId637" ref="B638"/>
    <hyperlink r:id="rId638" ref="B639"/>
    <hyperlink r:id="rId639" ref="B640"/>
    <hyperlink r:id="rId640" ref="B641"/>
    <hyperlink r:id="rId641" ref="B642"/>
    <hyperlink r:id="rId642" ref="B643"/>
    <hyperlink r:id="rId643" ref="B644"/>
    <hyperlink r:id="rId644" ref="B645"/>
    <hyperlink r:id="rId645" ref="B646"/>
    <hyperlink r:id="rId646" ref="B647"/>
    <hyperlink r:id="rId647" ref="B648"/>
    <hyperlink r:id="rId648" ref="B649"/>
    <hyperlink r:id="rId649" ref="B650"/>
    <hyperlink r:id="rId650" ref="B651"/>
    <hyperlink r:id="rId651" ref="B652"/>
    <hyperlink r:id="rId652" ref="B653"/>
    <hyperlink r:id="rId653" ref="B654"/>
    <hyperlink r:id="rId654" ref="B655"/>
    <hyperlink r:id="rId655" ref="B656"/>
    <hyperlink r:id="rId656" ref="B657"/>
    <hyperlink r:id="rId657" ref="B658"/>
    <hyperlink r:id="rId658" ref="B659"/>
    <hyperlink r:id="rId659" ref="B660"/>
    <hyperlink r:id="rId660" ref="B661"/>
    <hyperlink r:id="rId661" ref="B662"/>
    <hyperlink r:id="rId662" ref="B663"/>
    <hyperlink r:id="rId663" ref="B664"/>
    <hyperlink r:id="rId664" ref="B665"/>
    <hyperlink r:id="rId665" ref="B666"/>
    <hyperlink r:id="rId666" ref="B667"/>
    <hyperlink r:id="rId667" ref="B668"/>
    <hyperlink r:id="rId668" ref="B669"/>
    <hyperlink r:id="rId669" ref="B670"/>
    <hyperlink r:id="rId670" ref="B671"/>
    <hyperlink r:id="rId671" ref="B672"/>
    <hyperlink r:id="rId672" ref="B673"/>
    <hyperlink r:id="rId673" ref="B674"/>
    <hyperlink r:id="rId674" ref="B675"/>
    <hyperlink r:id="rId675" ref="B676"/>
    <hyperlink r:id="rId676" ref="B677"/>
    <hyperlink r:id="rId677" ref="B678"/>
    <hyperlink r:id="rId678" ref="B679"/>
    <hyperlink r:id="rId679" ref="B680"/>
    <hyperlink r:id="rId680" ref="B681"/>
    <hyperlink r:id="rId681" ref="B682"/>
    <hyperlink r:id="rId682" ref="B683"/>
    <hyperlink r:id="rId683" ref="B684"/>
    <hyperlink r:id="rId684" ref="B685"/>
    <hyperlink r:id="rId685" ref="B686"/>
    <hyperlink r:id="rId686" ref="B687"/>
    <hyperlink r:id="rId687" ref="B688"/>
    <hyperlink r:id="rId688" ref="B689"/>
    <hyperlink r:id="rId689" ref="B690"/>
    <hyperlink r:id="rId690" ref="B691"/>
    <hyperlink r:id="rId691" ref="B692"/>
    <hyperlink r:id="rId692" ref="B693"/>
    <hyperlink r:id="rId693" ref="B694"/>
    <hyperlink r:id="rId694" ref="B695"/>
    <hyperlink r:id="rId695" ref="B696"/>
    <hyperlink r:id="rId696" ref="B697"/>
    <hyperlink r:id="rId697" ref="B698"/>
    <hyperlink r:id="rId698" ref="B699"/>
    <hyperlink r:id="rId699" ref="B700"/>
    <hyperlink r:id="rId700" ref="B701"/>
    <hyperlink r:id="rId701" ref="B702"/>
    <hyperlink r:id="rId702" ref="B703"/>
    <hyperlink r:id="rId703" ref="B704"/>
    <hyperlink r:id="rId704" ref="B705"/>
    <hyperlink r:id="rId705" ref="B706"/>
    <hyperlink r:id="rId706" ref="B707"/>
    <hyperlink r:id="rId707" ref="B708"/>
    <hyperlink r:id="rId708" ref="B709"/>
    <hyperlink r:id="rId709" ref="B710"/>
    <hyperlink r:id="rId710" ref="B711"/>
    <hyperlink r:id="rId711" ref="B712"/>
    <hyperlink r:id="rId712" ref="B713"/>
    <hyperlink r:id="rId713" ref="B714"/>
    <hyperlink r:id="rId714" ref="B715"/>
    <hyperlink r:id="rId715" ref="B716"/>
    <hyperlink r:id="rId716" ref="B717"/>
    <hyperlink r:id="rId717" ref="B718"/>
    <hyperlink r:id="rId718" ref="B719"/>
    <hyperlink r:id="rId719" ref="B720"/>
    <hyperlink r:id="rId720" ref="B721"/>
    <hyperlink r:id="rId721" ref="B722"/>
    <hyperlink r:id="rId722" ref="B723"/>
    <hyperlink r:id="rId723" ref="B724"/>
    <hyperlink r:id="rId724" ref="B725"/>
    <hyperlink r:id="rId725" ref="B726"/>
    <hyperlink r:id="rId726" ref="B727"/>
    <hyperlink r:id="rId727" ref="B728"/>
    <hyperlink r:id="rId728" ref="B729"/>
    <hyperlink r:id="rId729" ref="B730"/>
    <hyperlink r:id="rId730" ref="B731"/>
    <hyperlink r:id="rId731" ref="B732"/>
    <hyperlink r:id="rId732" ref="B733"/>
    <hyperlink r:id="rId733" ref="B734"/>
    <hyperlink r:id="rId734" ref="B735"/>
    <hyperlink r:id="rId735" ref="B736"/>
    <hyperlink r:id="rId736" ref="B737"/>
    <hyperlink r:id="rId737" ref="B738"/>
    <hyperlink r:id="rId738" ref="B739"/>
    <hyperlink r:id="rId739" ref="B740"/>
    <hyperlink r:id="rId740" ref="B741"/>
    <hyperlink r:id="rId741" ref="B742"/>
    <hyperlink r:id="rId742" ref="B743"/>
    <hyperlink r:id="rId743" ref="B744"/>
    <hyperlink r:id="rId744" ref="B745"/>
    <hyperlink r:id="rId745" ref="B746"/>
    <hyperlink r:id="rId746" ref="B747"/>
    <hyperlink r:id="rId747" ref="B748"/>
    <hyperlink r:id="rId748" ref="B749"/>
    <hyperlink r:id="rId749" ref="B750"/>
    <hyperlink r:id="rId750" ref="B751"/>
    <hyperlink r:id="rId751" ref="B752"/>
    <hyperlink r:id="rId752" ref="B753"/>
    <hyperlink r:id="rId753" ref="B754"/>
    <hyperlink r:id="rId754" ref="B755"/>
    <hyperlink r:id="rId755" ref="B756"/>
    <hyperlink r:id="rId756" ref="B757"/>
    <hyperlink r:id="rId757" ref="B758"/>
    <hyperlink r:id="rId758" ref="B759"/>
    <hyperlink r:id="rId759" ref="B760"/>
    <hyperlink r:id="rId760" ref="B761"/>
    <hyperlink r:id="rId761" ref="B762"/>
    <hyperlink r:id="rId762" ref="B763"/>
    <hyperlink r:id="rId763" ref="B764"/>
    <hyperlink r:id="rId764" ref="B765"/>
    <hyperlink r:id="rId765" ref="B766"/>
    <hyperlink r:id="rId766" ref="B767"/>
    <hyperlink r:id="rId767" ref="B768"/>
    <hyperlink r:id="rId768" ref="B769"/>
    <hyperlink r:id="rId769" ref="B770"/>
    <hyperlink r:id="rId770" ref="B771"/>
    <hyperlink r:id="rId771" ref="B772"/>
    <hyperlink r:id="rId772" ref="B773"/>
    <hyperlink r:id="rId773" ref="B774"/>
    <hyperlink r:id="rId774" ref="B775"/>
    <hyperlink r:id="rId775" ref="B776"/>
    <hyperlink r:id="rId776" ref="B777"/>
    <hyperlink r:id="rId777" ref="B778"/>
    <hyperlink r:id="rId778" ref="B779"/>
    <hyperlink r:id="rId779" ref="B780"/>
    <hyperlink r:id="rId780" ref="B781"/>
    <hyperlink r:id="rId781" ref="B782"/>
    <hyperlink r:id="rId782" ref="B783"/>
    <hyperlink r:id="rId783" ref="B784"/>
    <hyperlink r:id="rId784" ref="B785"/>
    <hyperlink r:id="rId785" ref="B786"/>
    <hyperlink r:id="rId786" ref="B787"/>
    <hyperlink r:id="rId787" ref="B788"/>
    <hyperlink r:id="rId788" ref="B789"/>
    <hyperlink r:id="rId789" ref="B790"/>
    <hyperlink r:id="rId790" ref="B791"/>
    <hyperlink r:id="rId791" ref="B792"/>
    <hyperlink r:id="rId792" ref="B793"/>
    <hyperlink r:id="rId793" ref="B794"/>
    <hyperlink r:id="rId794" ref="B795"/>
    <hyperlink r:id="rId795" ref="B796"/>
    <hyperlink r:id="rId796" ref="B797"/>
    <hyperlink r:id="rId797" ref="B798"/>
    <hyperlink r:id="rId798" ref="B799"/>
    <hyperlink r:id="rId799" ref="B800"/>
    <hyperlink r:id="rId800" ref="B801"/>
    <hyperlink r:id="rId801" ref="B802"/>
    <hyperlink r:id="rId802" ref="B803"/>
    <hyperlink r:id="rId803" ref="B804"/>
    <hyperlink r:id="rId804" ref="B805"/>
    <hyperlink r:id="rId805" ref="B806"/>
    <hyperlink r:id="rId806" ref="B807"/>
    <hyperlink r:id="rId807" ref="B808"/>
    <hyperlink r:id="rId808" ref="B809"/>
    <hyperlink r:id="rId809" ref="B810"/>
    <hyperlink r:id="rId810" ref="B811"/>
    <hyperlink r:id="rId811" ref="B812"/>
    <hyperlink r:id="rId812" ref="B813"/>
    <hyperlink r:id="rId813" ref="B814"/>
    <hyperlink r:id="rId814" ref="B815"/>
    <hyperlink r:id="rId815" ref="B816"/>
    <hyperlink r:id="rId816" ref="B817"/>
    <hyperlink r:id="rId817" ref="B818"/>
    <hyperlink r:id="rId818" ref="B819"/>
    <hyperlink r:id="rId819" ref="B820"/>
    <hyperlink r:id="rId820" ref="B821"/>
    <hyperlink r:id="rId821" ref="B822"/>
    <hyperlink r:id="rId822" ref="B823"/>
    <hyperlink r:id="rId823" ref="B824"/>
    <hyperlink r:id="rId824" ref="B825"/>
    <hyperlink r:id="rId825" ref="B826"/>
    <hyperlink r:id="rId826" ref="B827"/>
    <hyperlink r:id="rId827" ref="B828"/>
    <hyperlink r:id="rId828" ref="B829"/>
    <hyperlink r:id="rId829" ref="B830"/>
    <hyperlink r:id="rId830" ref="B831"/>
    <hyperlink r:id="rId831" ref="B832"/>
    <hyperlink r:id="rId832" ref="B833"/>
    <hyperlink r:id="rId833" ref="B834"/>
    <hyperlink r:id="rId834" ref="B835"/>
    <hyperlink r:id="rId835" ref="B836"/>
    <hyperlink r:id="rId836" ref="B837"/>
    <hyperlink r:id="rId837" ref="B838"/>
    <hyperlink r:id="rId838" ref="B839"/>
    <hyperlink r:id="rId839" ref="B840"/>
    <hyperlink r:id="rId840" ref="B841"/>
    <hyperlink r:id="rId841" ref="B842"/>
    <hyperlink r:id="rId842" ref="B843"/>
    <hyperlink r:id="rId843" ref="B844"/>
    <hyperlink r:id="rId844" ref="B845"/>
    <hyperlink r:id="rId845" ref="B846"/>
    <hyperlink r:id="rId846" ref="B847"/>
    <hyperlink r:id="rId847" ref="B848"/>
    <hyperlink r:id="rId848" ref="B849"/>
    <hyperlink r:id="rId849" ref="B850"/>
    <hyperlink r:id="rId850" ref="B851"/>
    <hyperlink r:id="rId851" ref="B852"/>
    <hyperlink r:id="rId852" ref="B853"/>
    <hyperlink r:id="rId853" ref="B854"/>
    <hyperlink r:id="rId854" ref="B855"/>
    <hyperlink r:id="rId855" ref="B856"/>
    <hyperlink r:id="rId856" ref="B857"/>
    <hyperlink r:id="rId857" ref="B858"/>
    <hyperlink r:id="rId858" ref="B859"/>
    <hyperlink r:id="rId859" ref="B860"/>
    <hyperlink r:id="rId860" ref="B861"/>
    <hyperlink r:id="rId861" ref="B862"/>
    <hyperlink r:id="rId862" ref="B863"/>
    <hyperlink r:id="rId863" ref="B864"/>
    <hyperlink r:id="rId864" ref="B865"/>
    <hyperlink r:id="rId865" ref="B866"/>
    <hyperlink r:id="rId866" ref="B867"/>
    <hyperlink r:id="rId867" ref="B868"/>
    <hyperlink r:id="rId868" ref="B869"/>
    <hyperlink r:id="rId869" ref="B870"/>
    <hyperlink r:id="rId870" ref="B871"/>
    <hyperlink r:id="rId871" ref="B872"/>
    <hyperlink r:id="rId872" ref="B873"/>
    <hyperlink r:id="rId873" ref="B874"/>
    <hyperlink r:id="rId874" ref="B875"/>
    <hyperlink r:id="rId875" ref="B876"/>
    <hyperlink r:id="rId876" ref="B877"/>
    <hyperlink r:id="rId877" ref="B878"/>
    <hyperlink r:id="rId878" ref="B879"/>
    <hyperlink r:id="rId879" ref="B880"/>
    <hyperlink r:id="rId880" ref="B881"/>
    <hyperlink r:id="rId881" ref="B882"/>
    <hyperlink r:id="rId882" ref="B883"/>
    <hyperlink r:id="rId883" ref="B884"/>
    <hyperlink r:id="rId884" ref="B885"/>
    <hyperlink r:id="rId885" ref="B886"/>
    <hyperlink r:id="rId886" ref="B887"/>
    <hyperlink r:id="rId887" ref="B888"/>
    <hyperlink r:id="rId888" ref="B889"/>
    <hyperlink r:id="rId889" ref="B890"/>
    <hyperlink r:id="rId890" ref="B891"/>
    <hyperlink r:id="rId891" ref="B892"/>
    <hyperlink r:id="rId892" ref="B893"/>
    <hyperlink r:id="rId893" ref="B894"/>
    <hyperlink r:id="rId894" ref="B895"/>
    <hyperlink r:id="rId895" ref="B896"/>
    <hyperlink r:id="rId896" ref="B897"/>
    <hyperlink r:id="rId897" ref="B898"/>
    <hyperlink r:id="rId898" ref="B899"/>
    <hyperlink r:id="rId899" ref="B900"/>
    <hyperlink r:id="rId900" ref="B901"/>
    <hyperlink r:id="rId901" ref="B902"/>
    <hyperlink r:id="rId902" ref="B903"/>
    <hyperlink r:id="rId903" ref="B904"/>
    <hyperlink r:id="rId904" ref="B905"/>
    <hyperlink r:id="rId905" ref="B906"/>
    <hyperlink r:id="rId906" ref="B907"/>
    <hyperlink r:id="rId907" ref="B908"/>
    <hyperlink r:id="rId908" ref="B909"/>
    <hyperlink r:id="rId909" ref="B910"/>
    <hyperlink r:id="rId910" ref="B911"/>
    <hyperlink r:id="rId911" ref="B912"/>
    <hyperlink r:id="rId912" ref="B913"/>
    <hyperlink r:id="rId913" ref="B914"/>
    <hyperlink r:id="rId914" ref="B915"/>
    <hyperlink r:id="rId915" ref="B916"/>
    <hyperlink r:id="rId916" ref="B917"/>
    <hyperlink r:id="rId917" ref="B918"/>
    <hyperlink r:id="rId918" ref="B919"/>
    <hyperlink r:id="rId919" ref="B920"/>
    <hyperlink r:id="rId920" ref="B921"/>
    <hyperlink r:id="rId921" ref="B922"/>
    <hyperlink r:id="rId922" ref="B923"/>
    <hyperlink r:id="rId923" ref="B924"/>
    <hyperlink r:id="rId924" ref="B925"/>
    <hyperlink r:id="rId925" ref="B926"/>
    <hyperlink r:id="rId926" ref="B927"/>
    <hyperlink r:id="rId927" ref="B928"/>
    <hyperlink r:id="rId928" ref="B929"/>
    <hyperlink r:id="rId929" ref="B930"/>
    <hyperlink r:id="rId930" ref="B931"/>
    <hyperlink r:id="rId931" ref="B932"/>
    <hyperlink r:id="rId932" ref="B933"/>
    <hyperlink r:id="rId933" ref="B934"/>
    <hyperlink r:id="rId934" ref="B935"/>
    <hyperlink r:id="rId935" ref="B936"/>
    <hyperlink r:id="rId936" ref="B937"/>
    <hyperlink r:id="rId937" ref="B938"/>
    <hyperlink r:id="rId938" ref="B939"/>
    <hyperlink r:id="rId939" ref="B940"/>
    <hyperlink r:id="rId940" ref="B941"/>
    <hyperlink r:id="rId941" ref="B942"/>
    <hyperlink r:id="rId942" ref="B943"/>
    <hyperlink r:id="rId943" ref="B944"/>
    <hyperlink r:id="rId944" ref="B945"/>
    <hyperlink r:id="rId945" ref="B946"/>
    <hyperlink r:id="rId946" ref="B947"/>
    <hyperlink r:id="rId947" ref="B948"/>
    <hyperlink r:id="rId948" ref="B949"/>
    <hyperlink r:id="rId949" ref="B950"/>
    <hyperlink r:id="rId950" ref="B951"/>
    <hyperlink r:id="rId951" ref="B952"/>
    <hyperlink r:id="rId952" ref="B953"/>
    <hyperlink r:id="rId953" ref="B954"/>
    <hyperlink r:id="rId954" ref="B955"/>
    <hyperlink r:id="rId955" ref="B956"/>
    <hyperlink r:id="rId956" ref="B957"/>
    <hyperlink r:id="rId957" ref="B958"/>
    <hyperlink r:id="rId958" ref="B959"/>
    <hyperlink r:id="rId959" ref="B960"/>
    <hyperlink r:id="rId960" ref="B961"/>
    <hyperlink r:id="rId961" ref="B962"/>
    <hyperlink r:id="rId962" ref="B963"/>
    <hyperlink r:id="rId963" ref="B964"/>
    <hyperlink r:id="rId964" ref="B965"/>
    <hyperlink r:id="rId965" ref="B966"/>
    <hyperlink r:id="rId966" ref="B967"/>
    <hyperlink r:id="rId967" ref="B968"/>
    <hyperlink r:id="rId968" ref="B969"/>
    <hyperlink r:id="rId969" ref="B970"/>
    <hyperlink r:id="rId970" ref="B971"/>
    <hyperlink r:id="rId971" ref="B972"/>
    <hyperlink r:id="rId972" ref="B973"/>
    <hyperlink r:id="rId973" ref="B974"/>
    <hyperlink r:id="rId974" ref="B975"/>
    <hyperlink r:id="rId975" ref="B976"/>
    <hyperlink r:id="rId976" ref="B977"/>
    <hyperlink r:id="rId977" ref="B978"/>
    <hyperlink r:id="rId978" ref="B979"/>
    <hyperlink r:id="rId979" ref="B980"/>
    <hyperlink r:id="rId980" ref="B981"/>
    <hyperlink r:id="rId981" ref="B982"/>
    <hyperlink r:id="rId982" ref="B983"/>
    <hyperlink r:id="rId983" ref="B984"/>
    <hyperlink r:id="rId984" ref="B985"/>
    <hyperlink r:id="rId985" ref="B986"/>
    <hyperlink r:id="rId986" ref="B987"/>
    <hyperlink r:id="rId987" ref="B988"/>
    <hyperlink r:id="rId988" ref="B989"/>
    <hyperlink r:id="rId989" ref="B990"/>
    <hyperlink r:id="rId990" ref="B991"/>
    <hyperlink r:id="rId991" ref="B992"/>
    <hyperlink r:id="rId992" ref="B993"/>
    <hyperlink r:id="rId993" ref="B994"/>
    <hyperlink r:id="rId994" ref="B995"/>
    <hyperlink r:id="rId995" ref="B996"/>
    <hyperlink r:id="rId996" ref="B997"/>
    <hyperlink r:id="rId997" ref="B998"/>
    <hyperlink r:id="rId998" ref="B999"/>
    <hyperlink r:id="rId999" ref="B1000"/>
    <hyperlink r:id="rId1000" ref="B1001"/>
    <hyperlink r:id="rId1001" ref="B1002"/>
    <hyperlink r:id="rId1002" ref="B1003"/>
    <hyperlink r:id="rId1003" ref="B1004"/>
    <hyperlink r:id="rId1004" ref="B1005"/>
    <hyperlink r:id="rId1005" ref="B1006"/>
    <hyperlink r:id="rId1006" ref="B1007"/>
    <hyperlink r:id="rId1007" ref="B1008"/>
    <hyperlink r:id="rId1008" ref="B1009"/>
    <hyperlink r:id="rId1009" ref="B1010"/>
    <hyperlink r:id="rId1010" ref="B1011"/>
    <hyperlink r:id="rId1011" ref="B1012"/>
    <hyperlink r:id="rId1012" ref="B1013"/>
    <hyperlink r:id="rId1013" ref="B1014"/>
    <hyperlink r:id="rId1014" ref="B1015"/>
    <hyperlink r:id="rId1015" ref="B1016"/>
    <hyperlink r:id="rId1016" ref="B1017"/>
    <hyperlink r:id="rId1017" ref="B1018"/>
    <hyperlink r:id="rId1018" ref="B1019"/>
    <hyperlink r:id="rId1019" ref="B1020"/>
    <hyperlink r:id="rId1020" ref="B1021"/>
    <hyperlink r:id="rId1021" ref="B1022"/>
    <hyperlink r:id="rId1022" ref="B1023"/>
    <hyperlink r:id="rId1023" ref="B1024"/>
    <hyperlink r:id="rId1024" ref="B1025"/>
    <hyperlink r:id="rId1025" ref="B1026"/>
    <hyperlink r:id="rId1026" ref="B1027"/>
    <hyperlink r:id="rId1027" ref="B1028"/>
    <hyperlink r:id="rId1028" ref="B1029"/>
    <hyperlink r:id="rId1029" ref="B1030"/>
    <hyperlink r:id="rId1030" ref="B1031"/>
    <hyperlink r:id="rId1031" ref="B1032"/>
    <hyperlink r:id="rId1032" ref="B1033"/>
    <hyperlink r:id="rId1033" ref="B1034"/>
    <hyperlink r:id="rId1034" ref="B1035"/>
    <hyperlink r:id="rId1035" ref="B1036"/>
    <hyperlink r:id="rId1036" ref="B1037"/>
    <hyperlink r:id="rId1037" ref="B1038"/>
    <hyperlink r:id="rId1038" ref="B1039"/>
    <hyperlink r:id="rId1039" ref="B1040"/>
    <hyperlink r:id="rId1040" ref="B1041"/>
    <hyperlink r:id="rId1041" ref="B1042"/>
    <hyperlink r:id="rId1042" ref="B1043"/>
    <hyperlink r:id="rId1043" ref="B1044"/>
    <hyperlink r:id="rId1044" ref="B1045"/>
    <hyperlink r:id="rId1045" ref="B1046"/>
    <hyperlink r:id="rId1046" ref="B1047"/>
    <hyperlink r:id="rId1047" ref="B1048"/>
    <hyperlink r:id="rId1048" ref="B1049"/>
    <hyperlink r:id="rId1049" ref="B1050"/>
    <hyperlink r:id="rId1050" ref="B1051"/>
    <hyperlink r:id="rId1051" ref="B1052"/>
    <hyperlink r:id="rId1052" ref="B1053"/>
    <hyperlink r:id="rId1053" ref="B1054"/>
    <hyperlink r:id="rId1054" ref="B1055"/>
    <hyperlink r:id="rId1055" ref="B1056"/>
    <hyperlink r:id="rId1056" ref="B1057"/>
    <hyperlink r:id="rId1057" ref="B1058"/>
    <hyperlink r:id="rId1058" ref="B1059"/>
    <hyperlink r:id="rId1059" ref="B1060"/>
    <hyperlink r:id="rId1060" ref="B1061"/>
    <hyperlink r:id="rId1061" ref="B1062"/>
    <hyperlink r:id="rId1062" ref="B1063"/>
    <hyperlink r:id="rId1063" ref="B1064"/>
    <hyperlink r:id="rId1064" ref="B1065"/>
    <hyperlink r:id="rId1065" ref="B1066"/>
    <hyperlink r:id="rId1066" ref="B1067"/>
    <hyperlink r:id="rId1067" ref="B1068"/>
    <hyperlink r:id="rId1068" ref="B1069"/>
    <hyperlink r:id="rId1069" ref="B1070"/>
    <hyperlink r:id="rId1070" ref="B1071"/>
    <hyperlink r:id="rId1071" ref="B1072"/>
    <hyperlink r:id="rId1072" ref="B1073"/>
    <hyperlink r:id="rId1073" ref="B1074"/>
    <hyperlink r:id="rId1074" ref="B1075"/>
    <hyperlink r:id="rId1075" ref="B1076"/>
    <hyperlink r:id="rId1076" ref="B1077"/>
    <hyperlink r:id="rId1077" ref="B1078"/>
    <hyperlink r:id="rId1078" ref="B1079"/>
    <hyperlink r:id="rId1079" ref="B1080"/>
    <hyperlink r:id="rId1080" ref="B1081"/>
    <hyperlink r:id="rId1081" ref="B1082"/>
    <hyperlink r:id="rId1082" ref="B1083"/>
    <hyperlink r:id="rId1083" ref="B1084"/>
    <hyperlink r:id="rId1084" ref="B1085"/>
    <hyperlink r:id="rId1085" ref="B1086"/>
    <hyperlink r:id="rId1086" ref="B1087"/>
    <hyperlink r:id="rId1087" ref="B1088"/>
    <hyperlink r:id="rId1088" ref="B1089"/>
    <hyperlink r:id="rId1089" ref="B1090"/>
    <hyperlink r:id="rId1090" ref="B1091"/>
    <hyperlink r:id="rId1091" ref="B1092"/>
    <hyperlink r:id="rId1092" ref="B1093"/>
    <hyperlink r:id="rId1093" ref="B1094"/>
    <hyperlink r:id="rId1094" ref="B1095"/>
    <hyperlink r:id="rId1095" ref="B1096"/>
    <hyperlink r:id="rId1096" ref="B1097"/>
    <hyperlink r:id="rId1097" ref="B1098"/>
    <hyperlink r:id="rId1098" ref="B1099"/>
    <hyperlink r:id="rId1099" ref="B1100"/>
    <hyperlink r:id="rId1100" ref="B1101"/>
    <hyperlink r:id="rId1101" ref="B1102"/>
    <hyperlink r:id="rId1102" ref="B1103"/>
    <hyperlink r:id="rId1103" ref="B1104"/>
    <hyperlink r:id="rId1104" ref="B1105"/>
    <hyperlink r:id="rId1105" ref="B1106"/>
    <hyperlink r:id="rId1106" ref="B1107"/>
    <hyperlink r:id="rId1107" ref="B1108"/>
    <hyperlink r:id="rId1108" ref="B1109"/>
    <hyperlink r:id="rId1109" ref="B1110"/>
    <hyperlink r:id="rId1110" ref="B1111"/>
    <hyperlink r:id="rId1111" ref="B1112"/>
    <hyperlink r:id="rId1112" ref="B1113"/>
    <hyperlink r:id="rId1113" ref="B1114"/>
    <hyperlink r:id="rId1114" ref="B1115"/>
    <hyperlink r:id="rId1115" ref="B1116"/>
    <hyperlink r:id="rId1116" ref="B1117"/>
    <hyperlink r:id="rId1117" ref="B1118"/>
    <hyperlink r:id="rId1118" ref="B1119"/>
    <hyperlink r:id="rId1119" ref="B1120"/>
    <hyperlink r:id="rId1120" ref="B1121"/>
    <hyperlink r:id="rId1121" ref="B1122"/>
    <hyperlink r:id="rId1122" ref="B1123"/>
    <hyperlink r:id="rId1123" ref="B1124"/>
    <hyperlink r:id="rId1124" ref="B1125"/>
    <hyperlink r:id="rId1125" ref="B1126"/>
    <hyperlink r:id="rId1126" ref="B1127"/>
    <hyperlink r:id="rId1127" ref="B1128"/>
    <hyperlink r:id="rId1128" ref="B1129"/>
    <hyperlink r:id="rId1129" ref="B1130"/>
    <hyperlink r:id="rId1130" ref="B1131"/>
    <hyperlink r:id="rId1131" ref="B1132"/>
    <hyperlink r:id="rId1132" ref="B1133"/>
    <hyperlink r:id="rId1133" ref="B1134"/>
    <hyperlink r:id="rId1134" ref="B1135"/>
    <hyperlink r:id="rId1135" ref="B1136"/>
    <hyperlink r:id="rId1136" ref="B1137"/>
    <hyperlink r:id="rId1137" ref="B1138"/>
    <hyperlink r:id="rId1138" ref="B1139"/>
    <hyperlink r:id="rId1139" ref="B1140"/>
    <hyperlink r:id="rId1140" ref="B1141"/>
    <hyperlink r:id="rId1141" ref="B1142"/>
    <hyperlink r:id="rId1142" ref="B1143"/>
    <hyperlink r:id="rId1143" ref="B1144"/>
    <hyperlink r:id="rId1144" ref="B1145"/>
    <hyperlink r:id="rId1145" ref="B1146"/>
    <hyperlink r:id="rId1146" ref="B1147"/>
    <hyperlink r:id="rId1147" ref="B1148"/>
    <hyperlink r:id="rId1148" ref="B1149"/>
    <hyperlink r:id="rId1149" ref="B1150"/>
    <hyperlink r:id="rId1150" ref="B1151"/>
    <hyperlink r:id="rId1151" ref="B1152"/>
    <hyperlink r:id="rId1152" ref="B1153"/>
    <hyperlink r:id="rId1153" ref="B1154"/>
    <hyperlink r:id="rId1154" ref="B1155"/>
    <hyperlink r:id="rId1155" ref="B1156"/>
    <hyperlink r:id="rId1156" ref="B1157"/>
    <hyperlink r:id="rId1157" ref="B1158"/>
    <hyperlink r:id="rId1158" ref="B1159"/>
    <hyperlink r:id="rId1159" ref="B1160"/>
    <hyperlink r:id="rId1160" ref="B1161"/>
    <hyperlink r:id="rId1161" ref="B1162"/>
    <hyperlink r:id="rId1162" ref="B1163"/>
    <hyperlink r:id="rId1163" ref="B1164"/>
    <hyperlink r:id="rId1164" ref="B1165"/>
    <hyperlink r:id="rId1165" ref="B1166"/>
    <hyperlink r:id="rId1166" ref="B1167"/>
    <hyperlink r:id="rId1167" ref="B1168"/>
    <hyperlink r:id="rId1168" ref="B1169"/>
    <hyperlink r:id="rId1169" ref="B1170"/>
    <hyperlink r:id="rId1170" ref="B1171"/>
    <hyperlink r:id="rId1171" ref="B1172"/>
    <hyperlink r:id="rId1172" ref="B1173"/>
    <hyperlink r:id="rId1173" ref="B1174"/>
    <hyperlink r:id="rId1174" ref="B1175"/>
    <hyperlink r:id="rId1175" ref="B1176"/>
    <hyperlink r:id="rId1176" ref="B1177"/>
    <hyperlink r:id="rId1177" ref="B1178"/>
    <hyperlink r:id="rId1178" ref="B1179"/>
    <hyperlink r:id="rId1179" ref="B1180"/>
    <hyperlink r:id="rId1180" ref="B1181"/>
    <hyperlink r:id="rId1181" ref="B1182"/>
    <hyperlink r:id="rId1182" ref="B1183"/>
    <hyperlink r:id="rId1183" ref="B1184"/>
    <hyperlink r:id="rId1184" ref="B1185"/>
    <hyperlink r:id="rId1185" ref="B1186"/>
    <hyperlink r:id="rId1186" ref="B1187"/>
    <hyperlink r:id="rId1187" ref="B1188"/>
    <hyperlink r:id="rId1188" ref="B1189"/>
    <hyperlink r:id="rId1189" ref="B1190"/>
    <hyperlink r:id="rId1190" ref="B1191"/>
    <hyperlink r:id="rId1191" ref="B1192"/>
    <hyperlink r:id="rId1192" ref="B1193"/>
    <hyperlink r:id="rId1193" ref="B1194"/>
    <hyperlink r:id="rId1194" ref="B1195"/>
    <hyperlink r:id="rId1195" ref="B1196"/>
    <hyperlink r:id="rId1196" ref="B1197"/>
    <hyperlink r:id="rId1197" ref="B1198"/>
    <hyperlink r:id="rId1198" ref="B1199"/>
    <hyperlink r:id="rId1199" ref="B1200"/>
    <hyperlink r:id="rId1200" ref="B1201"/>
    <hyperlink r:id="rId1201" ref="B1202"/>
    <hyperlink r:id="rId1202" ref="B1203"/>
    <hyperlink r:id="rId1203" ref="B1204"/>
    <hyperlink r:id="rId1204" ref="B1205"/>
    <hyperlink r:id="rId1205" ref="B1206"/>
    <hyperlink r:id="rId1206" ref="B1207"/>
    <hyperlink r:id="rId1207" ref="B1208"/>
    <hyperlink r:id="rId1208" ref="B1209"/>
    <hyperlink r:id="rId1209" ref="B1210"/>
    <hyperlink r:id="rId1210" ref="B1211"/>
    <hyperlink r:id="rId1211" ref="B1212"/>
    <hyperlink r:id="rId1212" ref="B1213"/>
    <hyperlink r:id="rId1213" ref="B1214"/>
    <hyperlink r:id="rId1214" ref="B1215"/>
    <hyperlink r:id="rId1215" ref="B1216"/>
    <hyperlink r:id="rId1216" ref="B1217"/>
    <hyperlink r:id="rId1217" ref="B1218"/>
    <hyperlink r:id="rId1218" ref="B1219"/>
    <hyperlink r:id="rId1219" ref="B1220"/>
  </hyperlinks>
  <drawing r:id="rId1220"/>
  <tableParts count="1">
    <tablePart r:id="rId1222"/>
  </tableParts>
</worksheet>
</file>